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customProperty3.bin" ContentType="application/vnd.openxmlformats-officedocument.spreadsheetml.customProperty"/>
  <Override PartName="/xl/customProperty4.bin" ContentType="application/vnd.openxmlformats-officedocument.spreadsheetml.customProperty"/>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2.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9.xml" ContentType="application/vnd.openxmlformats-officedocument.spreadsheetml.pivotTable+xml"/>
  <Override PartName="/xl/tables/table13.xml" ContentType="application/vnd.openxmlformats-officedocument.spreadsheetml.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customProperty5.bin" ContentType="application/vnd.openxmlformats-officedocument.spreadsheetml.customProperty"/>
  <Override PartName="/xl/customProperty6.bin" ContentType="application/vnd.openxmlformats-officedocument.spreadsheetml.customProperty"/>
  <Override PartName="/xl/comments6.xml" ContentType="application/vnd.openxmlformats-officedocument.spreadsheetml.comments+xml"/>
  <Override PartName="/xl/threadedComments/threadedComment1.xml" ContentType="application/vnd.ms-excel.threadedcomments+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tables/table14.xml" ContentType="application/vnd.openxmlformats-officedocument.spreadsheetml.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tables/table15.xml" ContentType="application/vnd.openxmlformats-officedocument.spreadsheetml.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tables/table16.xml" ContentType="application/vnd.openxmlformats-officedocument.spreadsheetml.table+xml"/>
  <Override PartName="/xl/customProperty7.bin" ContentType="application/vnd.openxmlformats-officedocument.spreadsheetml.customProperty"/>
  <Override PartName="/xl/tables/table17.xml" ContentType="application/vnd.openxmlformats-officedocument.spreadsheetml.table+xml"/>
  <Override PartName="/xl/tables/table18.xml" ContentType="application/vnd.openxmlformats-officedocument.spreadsheetml.table+xml"/>
  <Override PartName="/xl/comments7.xml" ContentType="application/vnd.openxmlformats-officedocument.spreadsheetml.comments+xml"/>
  <Override PartName="/xl/tables/table19.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C:\Proj\saastoolset\datapca\docs\DG\S1.0.01-MTDconverter_Template\2030_Summary\"/>
    </mc:Choice>
  </mc:AlternateContent>
  <xr:revisionPtr revIDLastSave="0" documentId="13_ncr:1_{5AEDF558-69EF-4C87-87B9-8110CB1D8780}" xr6:coauthVersionLast="47" xr6:coauthVersionMax="47" xr10:uidLastSave="{00000000-0000-0000-0000-000000000000}"/>
  <bookViews>
    <workbookView xWindow="-120" yWindow="-120" windowWidth="29040" windowHeight="15720" tabRatio="711" firstSheet="2" activeTab="16" xr2:uid="{00000000-000D-0000-FFFF-FFFF00000000}"/>
  </bookViews>
  <sheets>
    <sheet name="版本說明" sheetId="18" r:id="rId1"/>
    <sheet name="填寫說明" sheetId="50" r:id="rId2"/>
    <sheet name="ErrMessage" sheetId="71" r:id="rId3"/>
    <sheet name="Parameter Setting" sheetId="45" r:id="rId4"/>
    <sheet name="Column mapping" sheetId="21" r:id="rId5"/>
    <sheet name="Col2DataMap" sheetId="56" state="hidden" r:id="rId6"/>
    <sheet name="extDef" sheetId="68" state="hidden" r:id="rId7"/>
    <sheet name="Table Summary" sheetId="46" state="hidden" r:id="rId8"/>
    <sheet name="DATAMAPPING" sheetId="47" state="hidden" r:id="rId9"/>
    <sheet name="Table Summary-WKC" sheetId="55" state="hidden" r:id="rId10"/>
    <sheet name="DATAMAPPING-WKC" sheetId="54" state="hidden" r:id="rId11"/>
    <sheet name="pvtStatus" sheetId="32" r:id="rId12"/>
    <sheet name="Categories" sheetId="22" state="hidden" r:id="rId13"/>
    <sheet name="CategoryMap" sheetId="49" state="hidden" r:id="rId14"/>
    <sheet name="pvtDGC" sheetId="70" r:id="rId15"/>
    <sheet name="pvtModel" sheetId="72" r:id="rId16"/>
    <sheet name="Terms" sheetId="31" r:id="rId17"/>
    <sheet name="MtdMatch" sheetId="58" r:id="rId18"/>
    <sheet name="資料清單" sheetId="14" r:id="rId19"/>
    <sheet name="Terms-v0.1" sheetId="39" state="hidden" r:id="rId20"/>
    <sheet name="Classifications" sheetId="34" state="hidden" r:id="rId21"/>
    <sheet name="DataClasses" sheetId="38" state="hidden" r:id="rId22"/>
    <sheet name="DataClasses_QA" sheetId="25" state="hidden" r:id="rId23"/>
    <sheet name="preDefineDC" sheetId="48" state="hidden" r:id="rId24"/>
    <sheet name="Table" sheetId="35" state="hidden" r:id="rId25"/>
    <sheet name="Column" sheetId="37" state="hidden" r:id="rId26"/>
    <sheet name="Policy" sheetId="41" state="hidden" r:id="rId27"/>
    <sheet name="Purview_Code" sheetId="40" state="hidden" r:id="rId28"/>
    <sheet name="WKC_Code" sheetId="53" state="hidden" r:id="rId29"/>
    <sheet name="ContactList" sheetId="42" state="hidden" r:id="rId30"/>
    <sheet name="udfParam" sheetId="30" r:id="rId31"/>
    <sheet name="Code" sheetId="19" r:id="rId32"/>
    <sheet name="Policies" sheetId="23" state="hidden" r:id="rId33"/>
    <sheet name="Data_Protection_Rule" sheetId="24" state="hidden" r:id="rId34"/>
    <sheet name="Log" sheetId="20" state="hidden" r:id="rId35"/>
  </sheets>
  <functionGroups builtInGroupCount="19"/>
  <externalReferences>
    <externalReference r:id="rId36"/>
    <externalReference r:id="rId37"/>
    <externalReference r:id="rId38"/>
    <externalReference r:id="rId39"/>
  </externalReferences>
  <definedNames>
    <definedName name="_Fill" localSheetId="29" hidden="1">[1]eqpmad2!#REF!</definedName>
    <definedName name="_Fill" localSheetId="8" hidden="1">[1]eqpmad2!#REF!</definedName>
    <definedName name="_Fill" localSheetId="10" hidden="1">[1]eqpmad2!#REF!</definedName>
    <definedName name="_Fill" localSheetId="3" hidden="1">[1]eqpmad2!#REF!</definedName>
    <definedName name="_Fill" localSheetId="7" hidden="1">[1]eqpmad2!#REF!</definedName>
    <definedName name="_Fill" localSheetId="9" hidden="1">[1]eqpmad2!#REF!</definedName>
    <definedName name="_Fill" localSheetId="30" hidden="1">[1]eqpmad2!#REF!</definedName>
    <definedName name="_Fill" localSheetId="0" hidden="1">[2]eqpmad2!#REF!</definedName>
    <definedName name="_Fill" localSheetId="1" hidden="1">[3]eqpmad2!#REF!</definedName>
    <definedName name="_Fill" hidden="1">[4]eqpmad2!#REF!</definedName>
    <definedName name="_xlnm._FilterDatabase" localSheetId="4" hidden="1">'Column mapping'!$A$1:$G$53</definedName>
    <definedName name="_xlnm._FilterDatabase" localSheetId="29" hidden="1">ContactList!$A$1:$AC$55</definedName>
    <definedName name="_xlnm._FilterDatabase" localSheetId="8" hidden="1">DATAMAPPING!$A$2:$IV$2</definedName>
    <definedName name="_xlnm._FilterDatabase" localSheetId="10" hidden="1">'DATAMAPPING-WKC'!$A$2:$IV$2</definedName>
    <definedName name="_xlnm._FilterDatabase" localSheetId="7" hidden="1">'Table Summary'!$A$2:$AI$2</definedName>
    <definedName name="_xlnm._FilterDatabase" localSheetId="9" hidden="1">'Table Summary-WKC'!$A$2:$AI$2</definedName>
    <definedName name="_xlnm._FilterDatabase" localSheetId="0" hidden="1">版本說明!$A$1:$G$1</definedName>
    <definedName name="_xlnm._FilterDatabase" localSheetId="1" hidden="1">填寫說明!$A$1:$E$14</definedName>
    <definedName name="_xlnm._FilterDatabase" localSheetId="18" hidden="1">資料清單!$A$1:$EM$1198</definedName>
    <definedName name="BG">'Parameter Setting'!$C$16</definedName>
    <definedName name="Category">OFFSET(Categories!$A$1,,,Code!$A$5,Code!$A$6)</definedName>
    <definedName name="CategoryRoot">Code!$C$2</definedName>
    <definedName name="DataList">OFFSET(資料清單!$A$1,,,Code!$A$2,Code!$A$3)</definedName>
    <definedName name="DB_ENGINE">'Parameter Setting'!$AM$2:$AM$5</definedName>
    <definedName name="DEBUG_ErrLevel">'Parameter Setting'!$AH$2:$AH$7</definedName>
    <definedName name="DEBUG_LogLevel">'Parameter Setting'!$AD$2:$AD$10</definedName>
    <definedName name="DEBUG_UNITTEST">'Parameter Setting'!$AE$2:$AE$13</definedName>
    <definedName name="DefaultContact">Code!$J$2</definedName>
    <definedName name="DGP_Template">Code!$D$2</definedName>
    <definedName name="ErrorIndicator">Terms!$AH$6</definedName>
    <definedName name="FMT_EXCEPTTABLE">'Parameter Setting'!$AK$2:$AK$4</definedName>
    <definedName name="FMT_TEMPTABLE">'Parameter Setting'!$AL$2:$AL$3</definedName>
    <definedName name="HWSheet">1</definedName>
    <definedName name="MTD_CASESENSITIVE">'Parameter Setting'!$B$19</definedName>
    <definedName name="_xlnm.Print_Area" localSheetId="8">DATAMAPPING!$A$1:$AK$2</definedName>
    <definedName name="_xlnm.Print_Area" localSheetId="10">'DATAMAPPING-WKC'!$A$1:$AK$2</definedName>
    <definedName name="_xlnm.Print_Titles" hidden="1">#NAME?</definedName>
    <definedName name="RunMode">'Parameter Setting'!$AJ$2:$AJ$7</definedName>
    <definedName name="SQLGEN_Version">'Parameter Setting'!$AI$2:$AI$7</definedName>
    <definedName name="Z_1D07DF59_3F17_4CF7_B70C_DA36E1AD3822_.wvu.Cols" hidden="1">#NAME?</definedName>
    <definedName name="Z_559FE521_F5CA_43FA_AB25_530ECC99DE8B_.wvu.FilterData" localSheetId="7" hidden="1">'Table Summary'!$B$2:$O$2</definedName>
    <definedName name="Z_559FE521_F5CA_43FA_AB25_530ECC99DE8B_.wvu.FilterData" localSheetId="9" hidden="1">'Table Summary-WKC'!$B$2:$O$2</definedName>
    <definedName name="Z_72A44400_C915_4C61_B04D_7F4C9BF76AC8_.wvu.FilterData" localSheetId="7" hidden="1">'Table Summary'!$B$2:$O$2</definedName>
    <definedName name="Z_72A44400_C915_4C61_B04D_7F4C9BF76AC8_.wvu.FilterData" localSheetId="9" hidden="1">'Table Summary-WKC'!$B$2:$O$2</definedName>
    <definedName name="Z_B47E2B91_0AC1_4403_8BBE_675D522A6CC8_.wvu.Cols" hidden="1">#NAME?</definedName>
    <definedName name="Z_E964CB39_1B64_4D62_9EF2_D1DB76D0CAA6_.wvu.FilterData" localSheetId="7" hidden="1">'Table Summary'!$B$2:$O$2</definedName>
    <definedName name="Z_E964CB39_1B64_4D62_9EF2_D1DB76D0CAA6_.wvu.FilterData" localSheetId="9" hidden="1">'Table Summary-WKC'!$B$2:$O$2</definedName>
    <definedName name="Z_E9B6F5A0_4F90_4216_BE27_69E7931CD98C_.wvu.FilterData" localSheetId="7" hidden="1">'Table Summary'!$B$2:$O$2</definedName>
    <definedName name="Z_E9B6F5A0_4F90_4216_BE27_69E7931CD98C_.wvu.FilterData" localSheetId="9" hidden="1">'Table Summary-WKC'!$B$2:$O$2</definedName>
  </definedNames>
  <calcPr calcId="191029"/>
  <pivotCaches>
    <pivotCache cacheId="1" r:id="rId40"/>
    <pivotCache cacheId="2" r:id="rId41"/>
    <pivotCache cacheId="3" r:id="rId42"/>
    <pivotCache cacheId="4" r:id="rId43"/>
    <pivotCache cacheId="79" r:id="rId44"/>
  </pivotCaches>
  <webPublishing allowPng="1" targetScreenSize="1024x768" codePage="6500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499" i="70" l="1"/>
  <c r="V500" i="70" s="1"/>
  <c r="V501" i="70" s="1"/>
  <c r="V502" i="70" s="1"/>
  <c r="V503" i="70" s="1"/>
  <c r="V504" i="70" s="1"/>
  <c r="V505" i="70" s="1"/>
  <c r="V506" i="70" s="1"/>
  <c r="V507" i="70" s="1"/>
  <c r="V508" i="70" s="1"/>
  <c r="V509" i="70" s="1"/>
  <c r="V510" i="70" s="1"/>
  <c r="V473" i="70" l="1"/>
  <c r="V474" i="70" s="1"/>
  <c r="V475" i="70" s="1"/>
  <c r="V476" i="70" s="1"/>
  <c r="V477" i="70" s="1"/>
  <c r="V478" i="70" s="1"/>
  <c r="V479" i="70" s="1"/>
  <c r="V480" i="70" s="1"/>
  <c r="V481" i="70" s="1"/>
  <c r="V482" i="70" s="1"/>
  <c r="V483" i="70" s="1"/>
  <c r="V484" i="70" s="1"/>
  <c r="V460" i="70"/>
  <c r="V461" i="70" s="1"/>
  <c r="V462" i="70" s="1"/>
  <c r="V463" i="70" s="1"/>
  <c r="V464" i="70" s="1"/>
  <c r="V465" i="70" s="1"/>
  <c r="V466" i="70" s="1"/>
  <c r="V467" i="70" s="1"/>
  <c r="V468" i="70" s="1"/>
  <c r="V469" i="70" s="1"/>
  <c r="V470" i="70" s="1"/>
  <c r="V471" i="70" s="1"/>
  <c r="V447" i="70"/>
  <c r="V448" i="70" s="1"/>
  <c r="V449" i="70" s="1"/>
  <c r="V450" i="70" s="1"/>
  <c r="V451" i="70" s="1"/>
  <c r="V452" i="70" s="1"/>
  <c r="V453" i="70" s="1"/>
  <c r="V454" i="70" s="1"/>
  <c r="V455" i="70" s="1"/>
  <c r="V456" i="70" s="1"/>
  <c r="V457" i="70" s="1"/>
  <c r="V458" i="70" s="1"/>
  <c r="V434" i="70"/>
  <c r="V435" i="70" s="1"/>
  <c r="V436" i="70" s="1"/>
  <c r="V437" i="70" s="1"/>
  <c r="V438" i="70" s="1"/>
  <c r="V439" i="70" s="1"/>
  <c r="V440" i="70" s="1"/>
  <c r="V441" i="70" s="1"/>
  <c r="V442" i="70" s="1"/>
  <c r="V443" i="70" s="1"/>
  <c r="V444" i="70" s="1"/>
  <c r="V445" i="70" s="1"/>
  <c r="V421" i="70"/>
  <c r="V422" i="70" s="1"/>
  <c r="V423" i="70" s="1"/>
  <c r="V424" i="70" s="1"/>
  <c r="V425" i="70" s="1"/>
  <c r="V426" i="70" s="1"/>
  <c r="V427" i="70" s="1"/>
  <c r="V428" i="70" s="1"/>
  <c r="V429" i="70" s="1"/>
  <c r="V430" i="70" s="1"/>
  <c r="V431" i="70" s="1"/>
  <c r="V432" i="70" s="1"/>
  <c r="V408" i="70"/>
  <c r="V409" i="70" s="1"/>
  <c r="V410" i="70" s="1"/>
  <c r="V411" i="70" s="1"/>
  <c r="V412" i="70" s="1"/>
  <c r="V413" i="70" s="1"/>
  <c r="V414" i="70" s="1"/>
  <c r="V415" i="70" s="1"/>
  <c r="V416" i="70" s="1"/>
  <c r="V417" i="70" s="1"/>
  <c r="V418" i="70" s="1"/>
  <c r="V419" i="70" s="1"/>
  <c r="V382" i="70"/>
  <c r="V383" i="70" s="1"/>
  <c r="V384" i="70" s="1"/>
  <c r="V385" i="70" s="1"/>
  <c r="V386" i="70" s="1"/>
  <c r="V387" i="70" s="1"/>
  <c r="V388" i="70" s="1"/>
  <c r="V389" i="70" s="1"/>
  <c r="V390" i="70" s="1"/>
  <c r="V391" i="70" s="1"/>
  <c r="V392" i="70" s="1"/>
  <c r="V393" i="70" s="1"/>
  <c r="V369" i="70"/>
  <c r="V370" i="70" s="1"/>
  <c r="V371" i="70" s="1"/>
  <c r="V372" i="70" s="1"/>
  <c r="V373" i="70" s="1"/>
  <c r="V374" i="70" s="1"/>
  <c r="V375" i="70" s="1"/>
  <c r="V376" i="70" s="1"/>
  <c r="V377" i="70" s="1"/>
  <c r="V378" i="70" s="1"/>
  <c r="V379" i="70" s="1"/>
  <c r="V380" i="70" s="1"/>
  <c r="V356" i="70"/>
  <c r="V357" i="70" s="1"/>
  <c r="V358" i="70" s="1"/>
  <c r="V359" i="70" s="1"/>
  <c r="V360" i="70" s="1"/>
  <c r="V361" i="70" s="1"/>
  <c r="V362" i="70" s="1"/>
  <c r="V363" i="70" s="1"/>
  <c r="V364" i="70" s="1"/>
  <c r="V365" i="70" s="1"/>
  <c r="V366" i="70" s="1"/>
  <c r="V367" i="70" s="1"/>
  <c r="V343" i="70"/>
  <c r="V344" i="70" s="1"/>
  <c r="V345" i="70" s="1"/>
  <c r="V346" i="70" s="1"/>
  <c r="V347" i="70" s="1"/>
  <c r="V348" i="70" s="1"/>
  <c r="V349" i="70" s="1"/>
  <c r="V350" i="70" s="1"/>
  <c r="V351" i="70" s="1"/>
  <c r="V352" i="70" s="1"/>
  <c r="V353" i="70" s="1"/>
  <c r="V354" i="70" s="1"/>
  <c r="V330" i="70"/>
  <c r="V331" i="70" s="1"/>
  <c r="V332" i="70" s="1"/>
  <c r="V333" i="70" s="1"/>
  <c r="V334" i="70" s="1"/>
  <c r="V335" i="70" s="1"/>
  <c r="V336" i="70" s="1"/>
  <c r="V337" i="70" s="1"/>
  <c r="V338" i="70" s="1"/>
  <c r="V339" i="70" s="1"/>
  <c r="V340" i="70" s="1"/>
  <c r="V341" i="70" s="1"/>
  <c r="V317" i="70"/>
  <c r="V318" i="70" s="1"/>
  <c r="V319" i="70" s="1"/>
  <c r="V320" i="70" s="1"/>
  <c r="V321" i="70" s="1"/>
  <c r="V322" i="70" s="1"/>
  <c r="V323" i="70" s="1"/>
  <c r="V324" i="70" s="1"/>
  <c r="V325" i="70" s="1"/>
  <c r="V326" i="70" s="1"/>
  <c r="V327" i="70" s="1"/>
  <c r="V328" i="70" s="1"/>
  <c r="V304" i="70"/>
  <c r="V305" i="70" s="1"/>
  <c r="V306" i="70" s="1"/>
  <c r="V307" i="70" s="1"/>
  <c r="V308" i="70" s="1"/>
  <c r="V309" i="70" s="1"/>
  <c r="V310" i="70" s="1"/>
  <c r="V311" i="70" s="1"/>
  <c r="V312" i="70" s="1"/>
  <c r="V313" i="70" s="1"/>
  <c r="V314" i="70" s="1"/>
  <c r="V315" i="70" s="1"/>
  <c r="V291" i="70"/>
  <c r="V292" i="70" s="1"/>
  <c r="V293" i="70" s="1"/>
  <c r="V294" i="70" s="1"/>
  <c r="V295" i="70" s="1"/>
  <c r="V296" i="70" s="1"/>
  <c r="V297" i="70" s="1"/>
  <c r="V298" i="70" s="1"/>
  <c r="V299" i="70" s="1"/>
  <c r="V300" i="70" s="1"/>
  <c r="V301" i="70" s="1"/>
  <c r="V302" i="70" s="1"/>
  <c r="V278" i="70"/>
  <c r="V279" i="70" s="1"/>
  <c r="V280" i="70" s="1"/>
  <c r="V281" i="70" s="1"/>
  <c r="V282" i="70" s="1"/>
  <c r="V283" i="70" s="1"/>
  <c r="V284" i="70" s="1"/>
  <c r="V285" i="70" s="1"/>
  <c r="V286" i="70" s="1"/>
  <c r="V287" i="70" s="1"/>
  <c r="V288" i="70" s="1"/>
  <c r="V289" i="70" s="1"/>
  <c r="V265" i="70"/>
  <c r="V266" i="70" s="1"/>
  <c r="V267" i="70" s="1"/>
  <c r="V268" i="70" s="1"/>
  <c r="V269" i="70" s="1"/>
  <c r="V270" i="70" s="1"/>
  <c r="V271" i="70" s="1"/>
  <c r="V272" i="70" s="1"/>
  <c r="V273" i="70" s="1"/>
  <c r="V274" i="70" s="1"/>
  <c r="V275" i="70" s="1"/>
  <c r="V276" i="70" s="1"/>
  <c r="V252" i="70"/>
  <c r="V253" i="70" s="1"/>
  <c r="V254" i="70" s="1"/>
  <c r="V255" i="70" s="1"/>
  <c r="V256" i="70" s="1"/>
  <c r="V257" i="70" s="1"/>
  <c r="V258" i="70" s="1"/>
  <c r="V259" i="70" s="1"/>
  <c r="V260" i="70" s="1"/>
  <c r="V261" i="70" s="1"/>
  <c r="V262" i="70" s="1"/>
  <c r="V263" i="70" s="1"/>
  <c r="V239" i="70"/>
  <c r="V240" i="70" s="1"/>
  <c r="V241" i="70" s="1"/>
  <c r="V242" i="70" s="1"/>
  <c r="V243" i="70" s="1"/>
  <c r="V244" i="70" s="1"/>
  <c r="V245" i="70" s="1"/>
  <c r="V246" i="70" s="1"/>
  <c r="V247" i="70" s="1"/>
  <c r="V248" i="70" s="1"/>
  <c r="V249" i="70" s="1"/>
  <c r="V250" i="70" s="1"/>
  <c r="V226" i="70"/>
  <c r="V227" i="70" s="1"/>
  <c r="V228" i="70" s="1"/>
  <c r="V229" i="70" s="1"/>
  <c r="V230" i="70" s="1"/>
  <c r="V231" i="70" s="1"/>
  <c r="V232" i="70" s="1"/>
  <c r="V233" i="70" s="1"/>
  <c r="V234" i="70" s="1"/>
  <c r="V235" i="70" s="1"/>
  <c r="V236" i="70" s="1"/>
  <c r="V237" i="70" s="1"/>
  <c r="V200" i="70"/>
  <c r="V201" i="70" s="1"/>
  <c r="V202" i="70" s="1"/>
  <c r="V203" i="70" s="1"/>
  <c r="V204" i="70" s="1"/>
  <c r="V205" i="70" s="1"/>
  <c r="V206" i="70" s="1"/>
  <c r="V207" i="70" s="1"/>
  <c r="V208" i="70" s="1"/>
  <c r="V209" i="70" s="1"/>
  <c r="V210" i="70" s="1"/>
  <c r="V211" i="70" s="1"/>
  <c r="V187" i="70"/>
  <c r="V188" i="70" s="1"/>
  <c r="V189" i="70" s="1"/>
  <c r="V190" i="70" s="1"/>
  <c r="V191" i="70" s="1"/>
  <c r="V192" i="70" s="1"/>
  <c r="V193" i="70" s="1"/>
  <c r="V194" i="70" s="1"/>
  <c r="V195" i="70" s="1"/>
  <c r="V196" i="70" s="1"/>
  <c r="V197" i="70" s="1"/>
  <c r="V198" i="70" s="1"/>
  <c r="V174" i="70"/>
  <c r="V175" i="70" s="1"/>
  <c r="V176" i="70" s="1"/>
  <c r="V177" i="70" s="1"/>
  <c r="V178" i="70" s="1"/>
  <c r="V179" i="70" s="1"/>
  <c r="V180" i="70" s="1"/>
  <c r="V181" i="70" s="1"/>
  <c r="V182" i="70" s="1"/>
  <c r="V183" i="70" s="1"/>
  <c r="V184" i="70" s="1"/>
  <c r="V185" i="70" s="1"/>
  <c r="V161" i="70"/>
  <c r="V162" i="70" s="1"/>
  <c r="V163" i="70" s="1"/>
  <c r="V164" i="70" s="1"/>
  <c r="V165" i="70" s="1"/>
  <c r="V166" i="70" s="1"/>
  <c r="V167" i="70" s="1"/>
  <c r="V168" i="70" s="1"/>
  <c r="V169" i="70" s="1"/>
  <c r="V170" i="70" s="1"/>
  <c r="V171" i="70" s="1"/>
  <c r="V172" i="70" s="1"/>
  <c r="V148" i="70"/>
  <c r="V149" i="70" s="1"/>
  <c r="V150" i="70" s="1"/>
  <c r="V151" i="70" s="1"/>
  <c r="V152" i="70" s="1"/>
  <c r="V153" i="70" s="1"/>
  <c r="V154" i="70" s="1"/>
  <c r="V155" i="70" s="1"/>
  <c r="V156" i="70" s="1"/>
  <c r="V157" i="70" s="1"/>
  <c r="V158" i="70" s="1"/>
  <c r="V159" i="70" s="1"/>
  <c r="V135" i="70"/>
  <c r="V136" i="70" s="1"/>
  <c r="V137" i="70" s="1"/>
  <c r="V138" i="70" s="1"/>
  <c r="V139" i="70" s="1"/>
  <c r="V140" i="70" s="1"/>
  <c r="V141" i="70" s="1"/>
  <c r="V142" i="70" s="1"/>
  <c r="V143" i="70" s="1"/>
  <c r="V144" i="70" s="1"/>
  <c r="V145" i="70" s="1"/>
  <c r="V146" i="70" s="1"/>
  <c r="V122" i="70"/>
  <c r="V123" i="70" s="1"/>
  <c r="V124" i="70" s="1"/>
  <c r="V125" i="70" s="1"/>
  <c r="V126" i="70" s="1"/>
  <c r="V127" i="70" s="1"/>
  <c r="V128" i="70" s="1"/>
  <c r="V129" i="70" s="1"/>
  <c r="V130" i="70" s="1"/>
  <c r="V131" i="70" s="1"/>
  <c r="V132" i="70" s="1"/>
  <c r="V133" i="70" s="1"/>
  <c r="V109" i="70"/>
  <c r="V110" i="70" s="1"/>
  <c r="V111" i="70" s="1"/>
  <c r="V112" i="70" s="1"/>
  <c r="V113" i="70" s="1"/>
  <c r="V114" i="70" s="1"/>
  <c r="V115" i="70" s="1"/>
  <c r="V116" i="70" s="1"/>
  <c r="V117" i="70" s="1"/>
  <c r="V118" i="70" s="1"/>
  <c r="V119" i="70" s="1"/>
  <c r="V120" i="70" s="1"/>
  <c r="V97" i="70"/>
  <c r="V98" i="70" s="1"/>
  <c r="V99" i="70" s="1"/>
  <c r="V100" i="70" s="1"/>
  <c r="V101" i="70" s="1"/>
  <c r="V102" i="70" s="1"/>
  <c r="V103" i="70" s="1"/>
  <c r="V104" i="70" s="1"/>
  <c r="V105" i="70" s="1"/>
  <c r="V106" i="70" s="1"/>
  <c r="V107" i="70" s="1"/>
  <c r="V85" i="70"/>
  <c r="V86" i="70" s="1"/>
  <c r="V87" i="70" s="1"/>
  <c r="V88" i="70" s="1"/>
  <c r="V89" i="70" s="1"/>
  <c r="V90" i="70" s="1"/>
  <c r="V91" i="70" s="1"/>
  <c r="V92" i="70" s="1"/>
  <c r="V93" i="70" s="1"/>
  <c r="V94" i="70" s="1"/>
  <c r="V95" i="70" s="1"/>
  <c r="V73" i="70"/>
  <c r="V74" i="70" s="1"/>
  <c r="V75" i="70" s="1"/>
  <c r="V76" i="70" s="1"/>
  <c r="V77" i="70" s="1"/>
  <c r="V78" i="70" s="1"/>
  <c r="V79" i="70" s="1"/>
  <c r="V80" i="70" s="1"/>
  <c r="V81" i="70" s="1"/>
  <c r="V82" i="70" s="1"/>
  <c r="V83" i="70" s="1"/>
  <c r="V61" i="70"/>
  <c r="V62" i="70" s="1"/>
  <c r="V63" i="70" s="1"/>
  <c r="V64" i="70" s="1"/>
  <c r="V65" i="70" s="1"/>
  <c r="V66" i="70" s="1"/>
  <c r="V67" i="70" s="1"/>
  <c r="V68" i="70" s="1"/>
  <c r="V69" i="70" s="1"/>
  <c r="V70" i="70" s="1"/>
  <c r="V71" i="70" s="1"/>
  <c r="V50" i="70"/>
  <c r="V51" i="70" s="1"/>
  <c r="V52" i="70" s="1"/>
  <c r="V53" i="70" s="1"/>
  <c r="V54" i="70" s="1"/>
  <c r="V55" i="70" s="1"/>
  <c r="V56" i="70" s="1"/>
  <c r="V57" i="70" s="1"/>
  <c r="V58" i="70" s="1"/>
  <c r="V59" i="70" s="1"/>
  <c r="V39" i="70"/>
  <c r="V40" i="70" s="1"/>
  <c r="V41" i="70" s="1"/>
  <c r="V42" i="70" s="1"/>
  <c r="V43" i="70" s="1"/>
  <c r="V44" i="70" s="1"/>
  <c r="V45" i="70" s="1"/>
  <c r="V46" i="70" s="1"/>
  <c r="V47" i="70" s="1"/>
  <c r="V48" i="70" s="1"/>
  <c r="V28" i="70"/>
  <c r="V29" i="70" s="1"/>
  <c r="V30" i="70" s="1"/>
  <c r="V31" i="70" s="1"/>
  <c r="V32" i="70" s="1"/>
  <c r="V33" i="70" s="1"/>
  <c r="V34" i="70" s="1"/>
  <c r="V35" i="70" s="1"/>
  <c r="V36" i="70" s="1"/>
  <c r="V37" i="70" s="1"/>
  <c r="V18" i="70"/>
  <c r="V19" i="70" s="1"/>
  <c r="V20" i="70" s="1"/>
  <c r="V21" i="70" s="1"/>
  <c r="V22" i="70" s="1"/>
  <c r="V23" i="70" s="1"/>
  <c r="V24" i="70" s="1"/>
  <c r="V25" i="70" s="1"/>
  <c r="V26" i="70" s="1"/>
  <c r="V8" i="70"/>
  <c r="V9" i="70" s="1"/>
  <c r="V10" i="70" s="1"/>
  <c r="V11" i="70" s="1"/>
  <c r="V12" i="70" s="1"/>
  <c r="V13" i="70" s="1"/>
  <c r="V14" i="70" s="1"/>
  <c r="V15" i="70" s="1"/>
  <c r="V16" i="70" s="1"/>
  <c r="H38" i="47" l="1"/>
  <c r="BD5" i="70" l="1"/>
  <c r="BD4" i="70" l="1"/>
  <c r="BD6" i="70" s="1"/>
  <c r="BD8" i="70" s="1"/>
  <c r="BD7" i="70" l="1"/>
  <c r="A12" i="30" l="1"/>
  <c r="B18" i="45"/>
  <c r="C12" i="30" l="1"/>
  <c r="A6" i="30" l="1"/>
  <c r="A8" i="30" l="1"/>
  <c r="K1" i="30" s="1"/>
  <c r="A10" i="30"/>
  <c r="B28" i="56" l="1"/>
  <c r="B29" i="56"/>
  <c r="B27" i="56"/>
  <c r="B16" i="45"/>
  <c r="D12" i="45" l="1"/>
  <c r="B12" i="45" s="1"/>
  <c r="D14" i="18" l="1"/>
  <c r="M46" i="47" l="1"/>
  <c r="C6" i="46" l="1"/>
  <c r="M47" i="47"/>
  <c r="M48" i="47" s="1"/>
  <c r="A47" i="47"/>
  <c r="A48" i="47" s="1"/>
  <c r="H34" i="47" l="1"/>
  <c r="B15" i="45"/>
  <c r="B26" i="56" l="1"/>
  <c r="B25" i="56"/>
  <c r="C1" i="56" s="1"/>
  <c r="BX1" i="14"/>
  <c r="H32" i="47"/>
  <c r="H25" i="47" l="1"/>
  <c r="H26" i="47"/>
  <c r="H27" i="47"/>
  <c r="H28" i="47"/>
  <c r="H29" i="47"/>
  <c r="H30" i="47"/>
  <c r="H31" i="47"/>
  <c r="B9" i="47"/>
  <c r="M10" i="47"/>
  <c r="A10" i="47"/>
  <c r="C5" i="55"/>
  <c r="C4" i="55"/>
  <c r="P3" i="55"/>
  <c r="P4" i="55" s="1"/>
  <c r="P5" i="55" s="1"/>
  <c r="C3" i="55"/>
  <c r="A27" i="54"/>
  <c r="A28" i="54" s="1"/>
  <c r="A29" i="54" s="1"/>
  <c r="A30" i="54" s="1"/>
  <c r="A31" i="54" s="1"/>
  <c r="A32" i="54" s="1"/>
  <c r="M26" i="54"/>
  <c r="M27" i="54" s="1"/>
  <c r="M28" i="54" s="1"/>
  <c r="M29" i="54" s="1"/>
  <c r="M30" i="54" s="1"/>
  <c r="M31" i="54" s="1"/>
  <c r="M32" i="54" s="1"/>
  <c r="H25" i="54"/>
  <c r="H24" i="54"/>
  <c r="B22" i="54"/>
  <c r="B21" i="54"/>
  <c r="B20" i="54"/>
  <c r="B19" i="54"/>
  <c r="B15" i="54"/>
  <c r="B14" i="54"/>
  <c r="B13" i="54"/>
  <c r="B12" i="54"/>
  <c r="B11" i="54"/>
  <c r="M10" i="54"/>
  <c r="M11" i="54" s="1"/>
  <c r="M12" i="54" s="1"/>
  <c r="M13" i="54" s="1"/>
  <c r="M14" i="54" s="1"/>
  <c r="M15" i="54" s="1"/>
  <c r="B10" i="54"/>
  <c r="A10" i="54"/>
  <c r="A11" i="54" s="1"/>
  <c r="A12" i="54" s="1"/>
  <c r="A13" i="54" s="1"/>
  <c r="A14" i="54" s="1"/>
  <c r="A15" i="54" s="1"/>
  <c r="B9" i="54"/>
  <c r="M4" i="54"/>
  <c r="M5" i="54" s="1"/>
  <c r="M6" i="54" s="1"/>
  <c r="M7" i="54" s="1"/>
  <c r="M8" i="54" s="1"/>
  <c r="G3" i="54"/>
  <c r="A122" i="42"/>
  <c r="A121" i="42"/>
  <c r="A119" i="42"/>
  <c r="A118" i="42"/>
  <c r="A117" i="42"/>
  <c r="A116" i="42"/>
  <c r="A115" i="42"/>
  <c r="A114" i="42"/>
  <c r="A113" i="42"/>
  <c r="A112" i="42"/>
  <c r="A111" i="42"/>
  <c r="A110" i="42"/>
  <c r="A109" i="42"/>
  <c r="A108" i="42"/>
  <c r="A107" i="42"/>
  <c r="A106" i="42"/>
  <c r="A105" i="42"/>
  <c r="A104" i="42"/>
  <c r="A103" i="42"/>
  <c r="A102" i="42"/>
  <c r="A101" i="42"/>
  <c r="A100" i="42"/>
  <c r="A99" i="42"/>
  <c r="A98" i="42"/>
  <c r="A97" i="42"/>
  <c r="A96" i="42"/>
  <c r="A95" i="42"/>
  <c r="A94" i="42"/>
  <c r="A93" i="42"/>
  <c r="A92" i="42"/>
  <c r="A91" i="42"/>
  <c r="A90" i="42"/>
  <c r="A89" i="42"/>
  <c r="A88" i="42"/>
  <c r="A87" i="42"/>
  <c r="A86" i="42"/>
  <c r="A85" i="42"/>
  <c r="A84" i="42"/>
  <c r="A83" i="42"/>
  <c r="A82" i="42"/>
  <c r="A81" i="42"/>
  <c r="A80" i="42"/>
  <c r="A79" i="42"/>
  <c r="A78" i="42"/>
  <c r="A77" i="42"/>
  <c r="A76" i="42"/>
  <c r="A75" i="42"/>
  <c r="A74" i="42"/>
  <c r="A73" i="42"/>
  <c r="A72" i="42"/>
  <c r="A71" i="42"/>
  <c r="A70" i="42"/>
  <c r="A69" i="42"/>
  <c r="A68" i="42"/>
  <c r="A67" i="42"/>
  <c r="A66" i="42"/>
  <c r="A65" i="42"/>
  <c r="A64" i="42"/>
  <c r="A63" i="42"/>
  <c r="A62" i="42"/>
  <c r="A61" i="42"/>
  <c r="A60" i="42"/>
  <c r="A59" i="42"/>
  <c r="A58" i="42"/>
  <c r="A57" i="42"/>
  <c r="A56" i="42"/>
  <c r="A55" i="42"/>
  <c r="A54" i="42"/>
  <c r="A53" i="42"/>
  <c r="A52" i="42"/>
  <c r="A51" i="42"/>
  <c r="A50" i="42"/>
  <c r="A49" i="42"/>
  <c r="A48" i="42"/>
  <c r="A47" i="42"/>
  <c r="A46" i="42"/>
  <c r="A45" i="42"/>
  <c r="A44" i="42"/>
  <c r="A43" i="42"/>
  <c r="A42" i="42"/>
  <c r="A41" i="42"/>
  <c r="A40" i="42"/>
  <c r="A39" i="42"/>
  <c r="A38" i="42"/>
  <c r="A37" i="42"/>
  <c r="A36" i="42"/>
  <c r="A35" i="42"/>
  <c r="A34" i="42"/>
  <c r="A33" i="42"/>
  <c r="A32" i="42"/>
  <c r="C31" i="42"/>
  <c r="A31" i="42"/>
  <c r="A29" i="42"/>
  <c r="A28" i="42"/>
  <c r="A27" i="42"/>
  <c r="A26" i="42"/>
  <c r="A25" i="42"/>
  <c r="A24" i="42"/>
  <c r="A23" i="42"/>
  <c r="A22" i="42"/>
  <c r="A21" i="42"/>
  <c r="C20" i="42"/>
  <c r="A20" i="42"/>
  <c r="A19" i="42"/>
  <c r="A18" i="42"/>
  <c r="A17" i="42"/>
  <c r="A16" i="42"/>
  <c r="A15" i="42"/>
  <c r="A14" i="42"/>
  <c r="A13" i="42"/>
  <c r="A12" i="42"/>
  <c r="A11" i="42"/>
  <c r="A10" i="42"/>
  <c r="A9" i="42"/>
  <c r="A8" i="42"/>
  <c r="A7" i="42"/>
  <c r="A6" i="42"/>
  <c r="A5" i="42"/>
  <c r="A4" i="42"/>
  <c r="A3" i="42"/>
  <c r="A2" i="42"/>
  <c r="M16" i="54" l="1"/>
  <c r="M19" i="54"/>
  <c r="M20" i="54" s="1"/>
  <c r="M21" i="54" s="1"/>
  <c r="A19" i="54"/>
  <c r="A20" i="54" s="1"/>
  <c r="A21" i="54" s="1"/>
  <c r="A16" i="54"/>
  <c r="A22" i="54" l="1"/>
  <c r="A18" i="54"/>
  <c r="M18" i="54"/>
  <c r="M22" i="54"/>
  <c r="M24" i="54" l="1"/>
  <c r="M23" i="54"/>
  <c r="M25" i="54" s="1"/>
  <c r="M17" i="54"/>
  <c r="A24" i="54"/>
  <c r="A23" i="54"/>
  <c r="A25" i="54" s="1"/>
  <c r="A17" i="54"/>
  <c r="B13" i="50" l="1"/>
  <c r="O2" i="22" l="1"/>
  <c r="M2" i="22"/>
  <c r="S2" i="22"/>
  <c r="H24" i="47"/>
  <c r="H23" i="47"/>
  <c r="BM11" i="32" l="1"/>
  <c r="BN11" i="32"/>
  <c r="BO10" i="32"/>
  <c r="BO11" i="32"/>
  <c r="BN10" i="32"/>
  <c r="BM10" i="32"/>
  <c r="BL9" i="32"/>
  <c r="BL10" i="32"/>
  <c r="BL8" i="32"/>
  <c r="BL7" i="32"/>
  <c r="B21" i="47" l="1"/>
  <c r="P3" i="46"/>
  <c r="M4" i="47" l="1"/>
  <c r="M5" i="47" s="1"/>
  <c r="M6" i="47" s="1"/>
  <c r="M7" i="47" s="1"/>
  <c r="M8" i="47" s="1"/>
  <c r="L2" i="22"/>
  <c r="P2" i="22"/>
  <c r="R2" i="22"/>
  <c r="P5" i="46" l="1"/>
  <c r="P6" i="46" s="1"/>
  <c r="DF2" i="32"/>
  <c r="DF3" i="32"/>
  <c r="DF4" i="32"/>
  <c r="C5" i="46" l="1"/>
  <c r="M39" i="47"/>
  <c r="M40" i="47" s="1"/>
  <c r="M41" i="47" s="1"/>
  <c r="M42" i="47" s="1"/>
  <c r="M43" i="47" s="1"/>
  <c r="M44" i="47" s="1"/>
  <c r="M45" i="47" s="1"/>
  <c r="A40" i="47"/>
  <c r="A41" i="47" s="1"/>
  <c r="A42" i="47" s="1"/>
  <c r="A43" i="47" s="1"/>
  <c r="A44" i="47" s="1"/>
  <c r="A45" i="47" s="1"/>
  <c r="B10" i="47"/>
  <c r="B11" i="47"/>
  <c r="B12" i="47"/>
  <c r="B13" i="47"/>
  <c r="B14" i="47"/>
  <c r="B18" i="47"/>
  <c r="B19" i="47"/>
  <c r="B20" i="47"/>
  <c r="M11" i="47"/>
  <c r="M12" i="47" s="1"/>
  <c r="M13" i="47" s="1"/>
  <c r="M14" i="47" s="1"/>
  <c r="M18" i="47" l="1"/>
  <c r="M19" i="47" s="1"/>
  <c r="M20" i="47" s="1"/>
  <c r="M15" i="47"/>
  <c r="A11" i="47"/>
  <c r="A12" i="47" s="1"/>
  <c r="A13" i="47" s="1"/>
  <c r="A14" i="47" s="1"/>
  <c r="M17" i="47" l="1"/>
  <c r="M21" i="47"/>
  <c r="M23" i="47" s="1"/>
  <c r="M25" i="47" s="1"/>
  <c r="M27" i="47" s="1"/>
  <c r="M29" i="47" s="1"/>
  <c r="M31" i="47" s="1"/>
  <c r="M33" i="47" s="1"/>
  <c r="A18" i="47"/>
  <c r="A19" i="47" s="1"/>
  <c r="A20" i="47" s="1"/>
  <c r="A15" i="47"/>
  <c r="G3" i="47"/>
  <c r="C3" i="46"/>
  <c r="D7" i="45"/>
  <c r="C7" i="45" s="1"/>
  <c r="D6" i="45"/>
  <c r="M22" i="47" l="1"/>
  <c r="M24" i="47" s="1"/>
  <c r="M26" i="47" s="1"/>
  <c r="M28" i="47" s="1"/>
  <c r="M30" i="47" s="1"/>
  <c r="M32" i="47" s="1"/>
  <c r="M34" i="47" s="1"/>
  <c r="M16" i="47"/>
  <c r="A21" i="47"/>
  <c r="A23" i="47" s="1"/>
  <c r="A25" i="47" s="1"/>
  <c r="A27" i="47" s="1"/>
  <c r="A29" i="47" s="1"/>
  <c r="A31" i="47" s="1"/>
  <c r="A33" i="47" s="1"/>
  <c r="A17" i="47"/>
  <c r="A5" i="19"/>
  <c r="A6" i="19"/>
  <c r="A22" i="47" l="1"/>
  <c r="A24" i="47" s="1"/>
  <c r="A26" i="47" s="1"/>
  <c r="A28" i="47" s="1"/>
  <c r="A30" i="47" s="1"/>
  <c r="A32" i="47" s="1"/>
  <c r="A34" i="47" s="1"/>
  <c r="A16" i="47"/>
  <c r="BN6" i="32" l="1"/>
  <c r="BM6" i="32"/>
  <c r="BO6" i="32"/>
  <c r="BM7" i="32"/>
  <c r="BN7" i="32"/>
  <c r="BO7" i="32"/>
  <c r="BM8" i="32"/>
  <c r="BN8" i="32"/>
  <c r="BO8" i="32"/>
  <c r="BM9" i="32"/>
  <c r="BN9" i="32"/>
  <c r="BO9" i="32"/>
  <c r="BT1" i="14"/>
  <c r="BU1" i="14"/>
  <c r="BY1" i="14" l="1"/>
  <c r="BW1" i="14"/>
  <c r="BV1" i="14"/>
  <c r="A3" i="19" l="1"/>
  <c r="A2" i="19" l="1"/>
  <c r="L144" i="30" l="1"/>
  <c r="L136" i="30"/>
  <c r="L128" i="30"/>
  <c r="L120" i="30"/>
  <c r="L112" i="30"/>
  <c r="L104" i="30"/>
  <c r="L96" i="30"/>
  <c r="L88" i="30"/>
  <c r="L80" i="30"/>
  <c r="L72" i="30"/>
  <c r="L64" i="30"/>
  <c r="L56" i="30"/>
  <c r="L48" i="30"/>
  <c r="L40" i="30"/>
  <c r="L32" i="30"/>
  <c r="L135" i="30"/>
  <c r="L127" i="30"/>
  <c r="L119" i="30"/>
  <c r="L111" i="30"/>
  <c r="L103" i="30"/>
  <c r="L95" i="30"/>
  <c r="L87" i="30"/>
  <c r="L79" i="30"/>
  <c r="L71" i="30"/>
  <c r="L63" i="30"/>
  <c r="L55" i="30"/>
  <c r="L47" i="30"/>
  <c r="L39" i="30"/>
  <c r="L31" i="30"/>
  <c r="L134" i="30"/>
  <c r="L126" i="30"/>
  <c r="L118" i="30"/>
  <c r="L110" i="30"/>
  <c r="L102" i="30"/>
  <c r="L94" i="30"/>
  <c r="L86" i="30"/>
  <c r="L78" i="30"/>
  <c r="L70" i="30"/>
  <c r="L62" i="30"/>
  <c r="L54" i="30"/>
  <c r="L46" i="30"/>
  <c r="L38" i="30"/>
  <c r="L30" i="30"/>
  <c r="L133" i="30"/>
  <c r="L125" i="30"/>
  <c r="L117" i="30"/>
  <c r="L109" i="30"/>
  <c r="L101" i="30"/>
  <c r="L93" i="30"/>
  <c r="L85" i="30"/>
  <c r="L77" i="30"/>
  <c r="L69" i="30"/>
  <c r="L61" i="30"/>
  <c r="L53" i="30"/>
  <c r="L45" i="30"/>
  <c r="L37" i="30"/>
  <c r="L29" i="30"/>
  <c r="L132" i="30"/>
  <c r="L124" i="30"/>
  <c r="L116" i="30"/>
  <c r="L108" i="30"/>
  <c r="L100" i="30"/>
  <c r="L92" i="30"/>
  <c r="L84" i="30"/>
  <c r="L76" i="30"/>
  <c r="L68" i="30"/>
  <c r="L60" i="30"/>
  <c r="L52" i="30"/>
  <c r="L44" i="30"/>
  <c r="L36" i="30"/>
  <c r="L143" i="30"/>
  <c r="L142" i="30"/>
  <c r="L141" i="30"/>
  <c r="L140" i="30"/>
  <c r="L139" i="30"/>
  <c r="L138" i="30"/>
  <c r="L137" i="30"/>
  <c r="L129" i="30"/>
  <c r="L106" i="30"/>
  <c r="L83" i="30"/>
  <c r="L65" i="30"/>
  <c r="L42" i="30"/>
  <c r="L123" i="30"/>
  <c r="L105" i="30"/>
  <c r="L82" i="30"/>
  <c r="L59" i="30"/>
  <c r="L41" i="30"/>
  <c r="L122" i="30"/>
  <c r="L99" i="30"/>
  <c r="L81" i="30"/>
  <c r="L58" i="30"/>
  <c r="L35" i="30"/>
  <c r="L121" i="30"/>
  <c r="L98" i="30"/>
  <c r="L75" i="30"/>
  <c r="L57" i="30"/>
  <c r="L34" i="30"/>
  <c r="L131" i="30"/>
  <c r="L49" i="30"/>
  <c r="L107" i="30"/>
  <c r="L66" i="30"/>
  <c r="L115" i="30"/>
  <c r="L97" i="30"/>
  <c r="L74" i="30"/>
  <c r="L51" i="30"/>
  <c r="L33" i="30"/>
  <c r="L114" i="30"/>
  <c r="L91" i="30"/>
  <c r="L73" i="30"/>
  <c r="L50" i="30"/>
  <c r="L113" i="30"/>
  <c r="L90" i="30"/>
  <c r="L67" i="30"/>
  <c r="L130" i="30"/>
  <c r="L89" i="30"/>
  <c r="L43" i="30"/>
  <c r="A3" i="25" l="1"/>
  <c r="A4" i="25"/>
  <c r="A5" i="25"/>
  <c r="A6" i="25"/>
  <c r="A7" i="25"/>
  <c r="A8" i="25"/>
  <c r="A9" i="25"/>
  <c r="A10" i="25"/>
  <c r="A11" i="25"/>
  <c r="A12" i="25"/>
  <c r="A13" i="25"/>
  <c r="A14" i="25"/>
  <c r="A15" i="25"/>
  <c r="A16" i="25"/>
  <c r="A17" i="25"/>
  <c r="A18" i="25"/>
  <c r="A19" i="25"/>
  <c r="A20" i="25"/>
  <c r="A21" i="25"/>
  <c r="A22" i="25"/>
  <c r="A23" i="25"/>
  <c r="A24" i="25"/>
  <c r="A25" i="25"/>
  <c r="A26" i="25"/>
  <c r="A27" i="25"/>
  <c r="A28" i="25"/>
  <c r="A29" i="25"/>
  <c r="A30" i="25"/>
  <c r="A31" i="25"/>
  <c r="A32" i="25"/>
  <c r="A33" i="25"/>
  <c r="A34" i="25"/>
  <c r="A35" i="25"/>
  <c r="A36" i="25"/>
  <c r="A37" i="25"/>
  <c r="A38" i="25"/>
  <c r="A39" i="25"/>
  <c r="A40" i="25"/>
  <c r="A41" i="25"/>
  <c r="A42" i="25"/>
  <c r="A43" i="25"/>
  <c r="A44" i="25"/>
  <c r="A45" i="25"/>
  <c r="A46" i="25"/>
  <c r="A47" i="25"/>
  <c r="A48" i="25"/>
  <c r="A49" i="25"/>
  <c r="A50" i="25"/>
  <c r="A51" i="25"/>
  <c r="A52" i="25"/>
  <c r="A53" i="25"/>
  <c r="A54" i="25"/>
  <c r="A55" i="25"/>
  <c r="A56" i="25"/>
  <c r="A57" i="25"/>
  <c r="A58" i="25"/>
  <c r="A59" i="25"/>
  <c r="A60" i="25"/>
  <c r="A61" i="25"/>
  <c r="A62" i="25"/>
  <c r="A63" i="25"/>
  <c r="A64" i="25"/>
  <c r="A65" i="25"/>
  <c r="A66" i="25"/>
  <c r="A67" i="25"/>
  <c r="A68" i="25"/>
  <c r="A69" i="25"/>
  <c r="A70" i="25"/>
  <c r="A71" i="25"/>
  <c r="A72" i="25"/>
  <c r="A73" i="25"/>
  <c r="A74" i="25"/>
  <c r="A75" i="25"/>
  <c r="A76" i="25"/>
  <c r="A77" i="25"/>
  <c r="A78" i="25"/>
  <c r="A79" i="25"/>
  <c r="A80" i="25"/>
  <c r="A81" i="25"/>
  <c r="A82" i="25"/>
  <c r="A83" i="25"/>
  <c r="A84" i="25"/>
  <c r="A85" i="25"/>
  <c r="A86" i="25"/>
  <c r="A87" i="25"/>
  <c r="A88" i="25"/>
  <c r="A89" i="25"/>
  <c r="A90" i="25"/>
  <c r="A91" i="25"/>
  <c r="A92" i="25"/>
  <c r="A93" i="25"/>
  <c r="A94" i="25"/>
  <c r="A95" i="25"/>
  <c r="A96" i="25"/>
  <c r="A97" i="25"/>
  <c r="A98" i="25"/>
  <c r="A99" i="25"/>
  <c r="A100" i="25"/>
  <c r="A101" i="25"/>
  <c r="A102" i="25"/>
  <c r="A103" i="25"/>
  <c r="A104" i="25"/>
  <c r="A105" i="25"/>
  <c r="A106" i="25"/>
  <c r="A107" i="25"/>
  <c r="A108" i="25"/>
  <c r="A109" i="25"/>
  <c r="A110" i="25"/>
  <c r="A111" i="25"/>
  <c r="A112" i="25"/>
  <c r="A113" i="25"/>
  <c r="A114" i="25"/>
  <c r="A115" i="25"/>
  <c r="A116" i="25"/>
  <c r="A117" i="25"/>
  <c r="A118" i="25"/>
  <c r="A119" i="25"/>
  <c r="A120" i="25"/>
  <c r="A121" i="25"/>
  <c r="A122" i="25"/>
  <c r="A123" i="25"/>
  <c r="A124" i="25"/>
  <c r="A125" i="25"/>
  <c r="A126" i="25"/>
  <c r="A127" i="25"/>
  <c r="A128" i="25"/>
  <c r="A129" i="25"/>
  <c r="A130" i="25"/>
  <c r="A131" i="25"/>
  <c r="A132" i="25"/>
  <c r="A133" i="25"/>
  <c r="A134" i="25"/>
  <c r="A135" i="25"/>
  <c r="A136" i="25"/>
  <c r="A137" i="25"/>
  <c r="A138" i="25"/>
  <c r="A139" i="25"/>
  <c r="A140" i="25"/>
  <c r="A141" i="25"/>
  <c r="A142" i="25"/>
  <c r="A143" i="25"/>
  <c r="A144" i="25"/>
  <c r="A145" i="25"/>
  <c r="A146" i="25"/>
  <c r="A147" i="25"/>
  <c r="A148" i="25"/>
  <c r="A149" i="25"/>
  <c r="A150" i="25"/>
  <c r="A151" i="25"/>
  <c r="A152" i="25"/>
  <c r="A153" i="25"/>
  <c r="A154" i="25"/>
  <c r="A155" i="25"/>
  <c r="A156" i="25"/>
  <c r="A157" i="25"/>
  <c r="A158" i="25"/>
  <c r="A159" i="25"/>
  <c r="A160" i="25"/>
  <c r="A161" i="25"/>
  <c r="A162" i="25"/>
  <c r="A163" i="25"/>
  <c r="A164" i="25"/>
  <c r="A165" i="25"/>
  <c r="A166" i="25"/>
  <c r="A167" i="25"/>
  <c r="A168" i="25"/>
  <c r="A169" i="25"/>
  <c r="A170" i="25"/>
  <c r="A171" i="25"/>
  <c r="A172" i="25"/>
  <c r="A173" i="25"/>
  <c r="A174" i="25"/>
  <c r="A175" i="25"/>
  <c r="A176" i="25"/>
  <c r="A177" i="25"/>
  <c r="A178" i="25"/>
  <c r="A179" i="25"/>
  <c r="A180" i="25"/>
  <c r="A181" i="25"/>
  <c r="A182" i="25"/>
  <c r="A183" i="25"/>
  <c r="A184" i="25"/>
  <c r="A185" i="25"/>
  <c r="A186" i="25"/>
  <c r="A187" i="25"/>
  <c r="A188" i="25"/>
  <c r="A189" i="25"/>
  <c r="A190" i="25"/>
  <c r="A191" i="25"/>
  <c r="A192" i="25"/>
  <c r="A193" i="25"/>
  <c r="A194" i="25"/>
  <c r="A195" i="25"/>
  <c r="A196" i="25"/>
  <c r="A197" i="25"/>
  <c r="A198" i="25"/>
  <c r="A199" i="25"/>
  <c r="A200" i="25"/>
  <c r="A201" i="25"/>
  <c r="A202" i="25"/>
  <c r="A203" i="25"/>
  <c r="A204" i="25"/>
  <c r="A205" i="25"/>
  <c r="A206" i="25"/>
  <c r="A207" i="25"/>
  <c r="A208" i="25"/>
  <c r="A209" i="25"/>
  <c r="A210" i="25"/>
  <c r="A211" i="25"/>
  <c r="A212" i="25"/>
  <c r="A213" i="25"/>
  <c r="A214" i="25"/>
  <c r="A215" i="25"/>
  <c r="A216" i="25"/>
  <c r="A217" i="25"/>
  <c r="A218" i="25"/>
  <c r="A219" i="25"/>
  <c r="A220" i="25"/>
  <c r="A221" i="25"/>
  <c r="A222" i="25"/>
  <c r="A223" i="25"/>
  <c r="A224" i="25"/>
  <c r="A225" i="25"/>
  <c r="A226" i="25"/>
  <c r="A227" i="25"/>
  <c r="A228" i="25"/>
  <c r="A229" i="25"/>
  <c r="A230" i="25"/>
  <c r="A231" i="25"/>
  <c r="A232" i="25"/>
  <c r="A233" i="25"/>
  <c r="A234" i="25"/>
  <c r="A235" i="25"/>
  <c r="A236" i="25"/>
  <c r="A237" i="25"/>
  <c r="A238" i="25"/>
  <c r="A239" i="25"/>
  <c r="A240" i="25"/>
  <c r="A241" i="25"/>
  <c r="A242" i="25"/>
  <c r="A243" i="25"/>
  <c r="A244" i="25"/>
  <c r="A245" i="25"/>
  <c r="A246" i="25"/>
  <c r="A247" i="25"/>
  <c r="A248" i="25"/>
  <c r="A249" i="25"/>
  <c r="A250" i="25"/>
  <c r="A251" i="25"/>
  <c r="A252" i="25"/>
  <c r="A253" i="25"/>
  <c r="A254" i="25"/>
  <c r="A255" i="25"/>
  <c r="A256" i="25"/>
  <c r="A257" i="25"/>
  <c r="A258" i="25"/>
  <c r="A259" i="25"/>
  <c r="A260" i="25"/>
  <c r="A261" i="25"/>
  <c r="A262" i="25"/>
  <c r="A263" i="25"/>
  <c r="A264" i="25"/>
  <c r="A265" i="25"/>
  <c r="A266" i="25"/>
  <c r="A267" i="25"/>
  <c r="A268" i="25"/>
  <c r="A269" i="25"/>
  <c r="A270" i="25"/>
  <c r="A271" i="25"/>
  <c r="A272" i="25"/>
  <c r="A273" i="25"/>
  <c r="A274" i="25"/>
  <c r="A275" i="25"/>
  <c r="A276" i="25"/>
  <c r="A277" i="25"/>
  <c r="A278" i="25"/>
  <c r="A279" i="25"/>
  <c r="A280" i="25"/>
  <c r="A281" i="25"/>
  <c r="A282" i="25"/>
  <c r="A283" i="25"/>
  <c r="A284" i="25"/>
  <c r="A285" i="25"/>
  <c r="A286" i="25"/>
  <c r="A287" i="25"/>
  <c r="A2" i="25"/>
  <c r="G130" i="23"/>
  <c r="G129" i="23"/>
  <c r="G128" i="23"/>
  <c r="G127" i="23"/>
  <c r="G126" i="23"/>
  <c r="G125" i="23"/>
  <c r="G124" i="23"/>
  <c r="G123" i="23"/>
  <c r="G122" i="23"/>
  <c r="G121" i="23"/>
  <c r="G120" i="23"/>
  <c r="G119" i="23"/>
  <c r="G118" i="23"/>
  <c r="G117" i="23"/>
  <c r="G116" i="23"/>
  <c r="G115" i="23"/>
  <c r="G114" i="23"/>
  <c r="G113" i="23"/>
  <c r="G112" i="23"/>
  <c r="G111" i="23"/>
  <c r="G110" i="23"/>
  <c r="G109" i="23"/>
  <c r="G108" i="23"/>
  <c r="G107" i="23"/>
  <c r="G106" i="23"/>
  <c r="G105" i="23"/>
  <c r="G104" i="23"/>
  <c r="G103" i="23"/>
  <c r="G102" i="23"/>
  <c r="G101" i="23"/>
  <c r="G100" i="23"/>
  <c r="G99" i="23"/>
  <c r="G98" i="23"/>
  <c r="G97" i="23"/>
  <c r="G96" i="23"/>
  <c r="G95" i="23"/>
  <c r="G94" i="23"/>
  <c r="G93" i="23"/>
  <c r="G92" i="23"/>
  <c r="G91" i="23"/>
  <c r="G90" i="23"/>
  <c r="G89" i="23"/>
  <c r="G88" i="23"/>
  <c r="G87" i="23"/>
  <c r="G86" i="23"/>
  <c r="G85" i="23"/>
  <c r="G84" i="23"/>
  <c r="G83" i="23"/>
  <c r="G82" i="23"/>
  <c r="G81" i="23"/>
  <c r="G80" i="23"/>
  <c r="G79" i="23"/>
  <c r="G78" i="23"/>
  <c r="G77" i="23"/>
  <c r="G76" i="23"/>
  <c r="G75" i="23"/>
  <c r="G74" i="23"/>
  <c r="G73" i="23"/>
  <c r="G72" i="23"/>
  <c r="G71" i="23"/>
  <c r="G70" i="23"/>
  <c r="G69" i="23"/>
  <c r="G68" i="23"/>
  <c r="G67" i="23"/>
  <c r="G66" i="23"/>
  <c r="G65" i="23"/>
  <c r="G64" i="23"/>
  <c r="G63" i="23"/>
  <c r="G62" i="23"/>
  <c r="G61" i="23"/>
  <c r="G60" i="23"/>
  <c r="G59" i="23"/>
  <c r="G58" i="23"/>
  <c r="G57" i="23"/>
  <c r="G56" i="23"/>
  <c r="G55" i="23"/>
  <c r="G54" i="23"/>
  <c r="G53" i="23"/>
  <c r="G52" i="23"/>
  <c r="G51" i="23"/>
  <c r="G50" i="23"/>
  <c r="G49" i="23"/>
  <c r="G48" i="23"/>
  <c r="G47" i="23"/>
  <c r="G46" i="23"/>
  <c r="G45" i="23"/>
  <c r="G44" i="23"/>
  <c r="G43" i="23"/>
  <c r="G42" i="23"/>
  <c r="G41" i="23"/>
  <c r="G40" i="23"/>
  <c r="G39" i="23"/>
  <c r="G38" i="23"/>
  <c r="G37" i="23"/>
  <c r="G36" i="23"/>
  <c r="G35" i="23"/>
  <c r="G34" i="23"/>
  <c r="G33" i="23"/>
  <c r="G32" i="23"/>
  <c r="G31" i="23"/>
  <c r="G30" i="23"/>
  <c r="G29" i="23"/>
  <c r="G28" i="23"/>
  <c r="G27" i="23"/>
  <c r="G26" i="23"/>
  <c r="G25" i="23"/>
  <c r="G24" i="23"/>
  <c r="G23" i="23"/>
  <c r="G22" i="23"/>
  <c r="G21" i="23"/>
  <c r="G20" i="23"/>
  <c r="G19" i="23"/>
  <c r="G18" i="23"/>
  <c r="G17" i="23"/>
  <c r="G16" i="23"/>
  <c r="G15" i="23"/>
  <c r="G14" i="23"/>
  <c r="G13" i="23"/>
  <c r="G12" i="23"/>
  <c r="G11" i="23"/>
  <c r="G10" i="23"/>
  <c r="G9" i="23"/>
  <c r="G8" i="23"/>
  <c r="G7" i="23"/>
  <c r="G2" i="23"/>
  <c r="G4" i="23" s="1"/>
  <c r="G3" i="23" l="1"/>
  <c r="G5" i="23" s="1"/>
  <c r="G6" i="23" l="1"/>
  <c r="AH6" i="31"/>
  <c r="A7" i="31" s="1"/>
  <c r="CZ667" i="32"/>
  <c r="CZ727" i="32"/>
  <c r="CZ577" i="32"/>
  <c r="CZ695" i="32"/>
  <c r="CZ822" i="32"/>
  <c r="CZ857" i="32"/>
  <c r="CZ777" i="32"/>
  <c r="CZ562" i="32"/>
  <c r="CZ669" i="32"/>
  <c r="CZ553" i="32"/>
  <c r="CZ781" i="32"/>
  <c r="CZ814" i="32"/>
  <c r="CZ549" i="32"/>
  <c r="CZ798" i="32"/>
  <c r="CZ890" i="32"/>
  <c r="CZ858" i="32"/>
  <c r="CZ487" i="32"/>
  <c r="CZ525" i="32"/>
  <c r="CZ615" i="32"/>
  <c r="CZ829" i="32"/>
  <c r="CZ816" i="32"/>
  <c r="CZ449" i="32"/>
  <c r="CZ830" i="32"/>
  <c r="CZ628" i="32"/>
  <c r="CZ489" i="32"/>
  <c r="CZ866" i="32"/>
  <c r="CZ776" i="32"/>
  <c r="CZ533" i="32"/>
  <c r="CZ832" i="32"/>
  <c r="CZ591" i="32"/>
  <c r="CZ663" i="32"/>
  <c r="CZ444" i="32"/>
  <c r="CZ544" i="32"/>
  <c r="CZ537" i="32"/>
  <c r="CZ708" i="32"/>
  <c r="CZ472" i="32"/>
  <c r="CZ835" i="32"/>
  <c r="CZ759" i="32"/>
  <c r="CZ515" i="32"/>
  <c r="CZ808" i="32"/>
  <c r="CZ607" i="32"/>
  <c r="CZ824" i="32"/>
  <c r="CZ483" i="32"/>
  <c r="CZ633" i="32"/>
  <c r="CZ654" i="32"/>
  <c r="CZ842" i="32"/>
  <c r="CZ656" i="32"/>
  <c r="CZ652" i="32"/>
  <c r="CZ712" i="32"/>
  <c r="CZ466" i="32"/>
  <c r="CZ844" i="32"/>
  <c r="CZ677" i="32"/>
  <c r="CZ541" i="32"/>
  <c r="CZ853" i="32"/>
  <c r="CZ757" i="32"/>
  <c r="CZ566" i="32"/>
  <c r="CZ631" i="32"/>
  <c r="CZ534" i="32"/>
  <c r="CZ699" i="32"/>
  <c r="CZ709" i="32"/>
  <c r="CZ686" i="32"/>
  <c r="CZ546" i="32"/>
  <c r="CZ612" i="32"/>
  <c r="CZ770" i="32"/>
  <c r="CZ878" i="32"/>
  <c r="CZ793" i="32"/>
  <c r="CZ665" i="32"/>
  <c r="CZ659" i="32"/>
  <c r="CZ647" i="32"/>
  <c r="CZ850" i="32"/>
  <c r="CZ854" i="32"/>
  <c r="CZ635" i="32"/>
  <c r="CZ680" i="32"/>
  <c r="CZ504" i="32"/>
  <c r="CZ596" i="32"/>
  <c r="CZ592" i="32"/>
  <c r="CZ480" i="32"/>
  <c r="CZ464" i="32"/>
  <c r="CZ726" i="32"/>
  <c r="CZ666" i="32"/>
  <c r="CZ456" i="32"/>
  <c r="CZ676" i="32"/>
  <c r="CZ606" i="32"/>
  <c r="CZ627" i="32"/>
  <c r="CZ723" i="32"/>
  <c r="CZ471" i="32"/>
  <c r="CZ696" i="32"/>
  <c r="CZ746" i="32"/>
  <c r="CZ587" i="32"/>
  <c r="CZ578" i="32"/>
  <c r="CZ873" i="32"/>
  <c r="CZ535" i="32"/>
  <c r="CZ593" i="32"/>
  <c r="CZ632" i="32"/>
  <c r="CZ761" i="32"/>
  <c r="CZ707" i="32"/>
  <c r="CZ433" i="32"/>
  <c r="CZ501" i="32"/>
  <c r="CZ875" i="32"/>
  <c r="CZ580" i="32"/>
  <c r="CZ735" i="32"/>
  <c r="CZ823" i="32"/>
  <c r="CZ705" i="32"/>
  <c r="CZ711" i="32"/>
  <c r="CZ664" i="32"/>
  <c r="CZ458" i="32"/>
  <c r="CZ871" i="32"/>
  <c r="CZ548" i="32"/>
  <c r="CZ518" i="32"/>
  <c r="CZ662" i="32"/>
  <c r="CZ791" i="32"/>
  <c r="CZ495" i="32"/>
  <c r="CZ572" i="32"/>
  <c r="CZ438" i="32"/>
  <c r="CZ613" i="32"/>
  <c r="CZ621" i="32"/>
  <c r="CZ639" i="32"/>
  <c r="CZ447" i="32"/>
  <c r="CZ784" i="32"/>
  <c r="CZ737" i="32"/>
  <c r="CZ769" i="32"/>
  <c r="CZ503" i="32"/>
  <c r="CZ782" i="32"/>
  <c r="CZ851" i="32"/>
  <c r="CZ661" i="32"/>
  <c r="CZ513" i="32"/>
  <c r="CZ512" i="32"/>
  <c r="CZ605" i="32"/>
  <c r="CZ601" i="32"/>
  <c r="CZ881" i="32"/>
  <c r="CZ475" i="32"/>
  <c r="CZ788" i="32"/>
  <c r="CZ865" i="32"/>
  <c r="CZ552" i="32"/>
  <c r="CZ783" i="32"/>
  <c r="CZ550" i="32"/>
  <c r="CZ767" i="32"/>
  <c r="CZ448" i="32"/>
  <c r="CZ521" i="32"/>
  <c r="CZ877" i="32"/>
  <c r="CZ679" i="32"/>
  <c r="CZ684" i="32"/>
  <c r="CZ595" i="32"/>
  <c r="CZ603" i="32"/>
  <c r="CZ585" i="32"/>
  <c r="CZ473" i="32"/>
  <c r="CZ579" i="32"/>
  <c r="CZ510" i="32"/>
  <c r="CZ575" i="32"/>
  <c r="CZ496" i="32"/>
  <c r="CZ833" i="32"/>
  <c r="CZ484" i="32"/>
  <c r="CZ834" i="32"/>
  <c r="CZ486" i="32"/>
  <c r="CZ545" i="32"/>
  <c r="CZ590" i="32"/>
  <c r="CZ530" i="32"/>
  <c r="CZ732" i="32"/>
  <c r="CZ744" i="32"/>
  <c r="CZ622" i="32"/>
  <c r="CZ482" i="32"/>
  <c r="CZ704" i="32"/>
  <c r="CZ747" i="32"/>
  <c r="CZ498" i="32"/>
  <c r="CZ815" i="32"/>
  <c r="CZ637" i="32"/>
  <c r="CZ506" i="32"/>
  <c r="CZ523" i="32"/>
  <c r="CZ780" i="32"/>
  <c r="CZ687" i="32"/>
  <c r="CZ887" i="32"/>
  <c r="CZ806" i="32"/>
  <c r="CZ817" i="32"/>
  <c r="CZ574" i="32"/>
  <c r="CZ692" i="32"/>
  <c r="CZ675" i="32"/>
  <c r="CZ542" i="32"/>
  <c r="CZ856" i="32"/>
  <c r="CZ836" i="32"/>
  <c r="CZ586" i="32"/>
  <c r="CZ778" i="32"/>
  <c r="CZ507" i="32"/>
  <c r="CZ624" i="32"/>
  <c r="CZ789" i="32"/>
  <c r="CZ846" i="32"/>
  <c r="CZ488" i="32"/>
  <c r="CZ764" i="32"/>
  <c r="CZ787" i="32"/>
  <c r="CZ445" i="32"/>
  <c r="CZ706" i="32"/>
  <c r="CZ773" i="32"/>
  <c r="CZ649" i="32"/>
  <c r="CZ752" i="32"/>
  <c r="CZ683" i="32"/>
  <c r="CZ751" i="32"/>
  <c r="CZ837" i="32"/>
  <c r="CZ583" i="32"/>
  <c r="CZ681" i="32"/>
  <c r="CZ721" i="32"/>
  <c r="CZ597" i="32"/>
  <c r="CZ462" i="32"/>
  <c r="CZ474" i="32"/>
  <c r="CZ547" i="32"/>
  <c r="CZ792" i="32"/>
  <c r="CZ847" i="32"/>
  <c r="CZ634" i="32"/>
  <c r="CZ813" i="32"/>
  <c r="CZ559" i="32"/>
  <c r="CZ443" i="32"/>
  <c r="CZ722" i="32"/>
  <c r="CZ886" i="32"/>
  <c r="CZ502" i="32"/>
  <c r="CZ841" i="32"/>
  <c r="CZ573" i="32"/>
  <c r="CZ625" i="32"/>
  <c r="CZ725" i="32"/>
  <c r="CZ540" i="32"/>
  <c r="CZ538" i="32"/>
  <c r="CZ459" i="32"/>
  <c r="CZ493" i="32"/>
  <c r="CZ730" i="32"/>
  <c r="CZ713" i="32"/>
  <c r="CZ619" i="32"/>
  <c r="CZ476" i="32"/>
  <c r="CZ531" i="32"/>
  <c r="CZ839" i="32"/>
  <c r="CZ845" i="32"/>
  <c r="CZ526" i="32"/>
  <c r="CZ528" i="32"/>
  <c r="CZ876" i="32"/>
  <c r="CZ514" i="32"/>
  <c r="CZ765" i="32"/>
  <c r="CZ855" i="32"/>
  <c r="CZ714" i="32"/>
  <c r="CZ524" i="32"/>
  <c r="CZ795" i="32"/>
  <c r="CZ861" i="32"/>
  <c r="CZ779" i="32"/>
  <c r="CZ802" i="32"/>
  <c r="CZ657" i="32"/>
  <c r="CZ454" i="32"/>
  <c r="CZ688" i="32"/>
  <c r="CZ869" i="32"/>
  <c r="CZ843" i="32"/>
  <c r="CZ763" i="32"/>
  <c r="CZ620" i="32"/>
  <c r="CZ641" i="32"/>
  <c r="CZ446" i="32"/>
  <c r="CZ821" i="32"/>
  <c r="CZ648" i="32"/>
  <c r="CZ689" i="32"/>
  <c r="CZ520" i="32"/>
  <c r="CZ453" i="32"/>
  <c r="CZ604" i="32"/>
  <c r="CZ673" i="32"/>
  <c r="CZ701" i="32"/>
  <c r="CZ468" i="32"/>
  <c r="CZ715" i="32"/>
  <c r="CZ646" i="32"/>
  <c r="CZ762" i="32"/>
  <c r="CZ517" i="32"/>
  <c r="CZ718" i="32"/>
  <c r="CZ863" i="32"/>
  <c r="CZ883" i="32"/>
  <c r="CZ532" i="32"/>
  <c r="CZ581" i="32"/>
  <c r="CZ682" i="32"/>
  <c r="CZ724" i="32"/>
  <c r="CZ555" i="32"/>
  <c r="CZ616" i="32"/>
  <c r="CZ741" i="32"/>
  <c r="CZ879" i="32"/>
  <c r="CZ650" i="32"/>
  <c r="CZ478" i="32"/>
  <c r="CZ672" i="32"/>
  <c r="CZ717" i="32"/>
  <c r="CZ492" i="32"/>
  <c r="CZ570" i="32"/>
  <c r="CZ636" i="32"/>
  <c r="CZ638" i="32"/>
  <c r="CZ440" i="32"/>
  <c r="CZ450" i="32"/>
  <c r="CZ693" i="32"/>
  <c r="CZ655" i="32"/>
  <c r="CZ505" i="32"/>
  <c r="CZ439" i="32"/>
  <c r="CZ867" i="32"/>
  <c r="CZ785" i="32"/>
  <c r="CZ790" i="32"/>
  <c r="CZ710" i="32"/>
  <c r="CZ594" i="32"/>
  <c r="CZ626" i="32"/>
  <c r="CZ618" i="32"/>
  <c r="CZ499" i="32"/>
  <c r="CZ728" i="32"/>
  <c r="CZ617" i="32"/>
  <c r="CZ674" i="32"/>
  <c r="CZ598" i="32"/>
  <c r="CZ885" i="32"/>
  <c r="CZ602" i="32"/>
  <c r="CZ522" i="32"/>
  <c r="CZ804" i="32"/>
  <c r="CZ775" i="32"/>
  <c r="CZ437" i="32"/>
  <c r="CZ700" i="32"/>
  <c r="CZ543" i="32"/>
  <c r="CZ690" i="32"/>
  <c r="CZ733" i="32"/>
  <c r="CZ810" i="32"/>
  <c r="CZ561" i="32"/>
  <c r="CZ860" i="32"/>
  <c r="CZ452" i="32"/>
  <c r="CZ755" i="32"/>
  <c r="CZ558" i="32"/>
  <c r="CZ565" i="32"/>
  <c r="CZ642" i="32"/>
  <c r="CZ840" i="32"/>
  <c r="CZ703" i="32"/>
  <c r="CZ734" i="32"/>
  <c r="CZ872" i="32"/>
  <c r="CZ460" i="32"/>
  <c r="CZ658" i="32"/>
  <c r="CZ891" i="32"/>
  <c r="CZ743" i="32"/>
  <c r="CZ556" i="32"/>
  <c r="CZ720" i="32"/>
  <c r="CZ651" i="32"/>
  <c r="CZ527" i="32"/>
  <c r="CZ852" i="32"/>
  <c r="CZ640" i="32"/>
  <c r="CZ758" i="32"/>
  <c r="CZ589" i="32"/>
  <c r="CZ740" i="32"/>
  <c r="CZ870" i="32"/>
  <c r="CZ807" i="32"/>
  <c r="CZ645" i="32"/>
  <c r="CZ774" i="32"/>
  <c r="CZ753" i="32"/>
  <c r="CZ436" i="32"/>
  <c r="CZ490" i="32"/>
  <c r="CZ643" i="32"/>
  <c r="CZ882" i="32"/>
  <c r="CZ600" i="32"/>
  <c r="CZ584" i="32"/>
  <c r="CZ560" i="32"/>
  <c r="CZ794" i="32"/>
  <c r="CZ629" i="32"/>
  <c r="CZ568" i="32"/>
  <c r="CZ889" i="32"/>
  <c r="CZ564" i="32"/>
  <c r="CZ457" i="32"/>
  <c r="CZ800" i="32"/>
  <c r="CZ745" i="32"/>
  <c r="CZ828" i="32"/>
  <c r="CZ455" i="32"/>
  <c r="CZ470" i="32"/>
  <c r="CZ859" i="32"/>
  <c r="CZ756" i="32"/>
  <c r="CZ838" i="32"/>
  <c r="CZ748" i="32"/>
  <c r="CZ820" i="32"/>
  <c r="CZ491" i="32"/>
  <c r="CZ864" i="32"/>
  <c r="CZ805" i="32"/>
  <c r="CZ660" i="32"/>
  <c r="CZ736" i="32"/>
  <c r="CZ516" i="32"/>
  <c r="CZ803" i="32"/>
  <c r="CZ519" i="32"/>
  <c r="CZ811" i="32"/>
  <c r="CZ567" i="32"/>
  <c r="CZ694" i="32"/>
  <c r="CZ702" i="32"/>
  <c r="CZ831" i="32"/>
  <c r="CZ465" i="32"/>
  <c r="CZ554" i="32"/>
  <c r="CZ771" i="32"/>
  <c r="CZ451" i="32"/>
  <c r="CZ670" i="32"/>
  <c r="CZ609" i="32"/>
  <c r="CZ691" i="32"/>
  <c r="CZ571" i="32"/>
  <c r="CZ797" i="32"/>
  <c r="CZ644" i="32"/>
  <c r="CZ497" i="32"/>
  <c r="CZ796" i="32"/>
  <c r="CZ494" i="32"/>
  <c r="CZ610" i="32"/>
  <c r="CZ799" i="32"/>
  <c r="CZ868" i="32"/>
  <c r="CZ623" i="32"/>
  <c r="CZ819" i="32"/>
  <c r="CZ719" i="32"/>
  <c r="CZ479" i="32"/>
  <c r="CZ826" i="32"/>
  <c r="CZ880" i="32"/>
  <c r="CZ849" i="32"/>
  <c r="CZ467" i="32"/>
  <c r="CZ539" i="32"/>
  <c r="CZ766" i="32"/>
  <c r="CZ477" i="32"/>
  <c r="CZ557" i="32"/>
  <c r="CZ435" i="32"/>
  <c r="CZ653" i="32"/>
  <c r="CZ481" i="32"/>
  <c r="CZ469" i="32"/>
  <c r="CZ461" i="32"/>
  <c r="CZ630" i="32"/>
  <c r="CZ685" i="32"/>
  <c r="CZ827" i="32"/>
  <c r="CZ768" i="32"/>
  <c r="CZ888" i="32"/>
  <c r="CZ738" i="32"/>
  <c r="CZ441" i="32"/>
  <c r="CZ772" i="32"/>
  <c r="CZ742" i="32"/>
  <c r="CZ485" i="32"/>
  <c r="CZ697" i="32"/>
  <c r="CZ442" i="32"/>
  <c r="CZ614" i="32"/>
  <c r="CZ563" i="32"/>
  <c r="CZ463" i="32"/>
  <c r="CZ588" i="32"/>
  <c r="CZ754" i="32"/>
  <c r="CZ731" i="32"/>
  <c r="CZ434" i="32"/>
  <c r="CZ729" i="32"/>
  <c r="CZ529" i="32"/>
  <c r="CZ812" i="32"/>
  <c r="CZ569" i="32"/>
  <c r="CZ739" i="32"/>
  <c r="CZ551" i="32"/>
  <c r="CZ750" i="32"/>
  <c r="CZ848" i="32"/>
  <c r="CZ862" i="32"/>
  <c r="CZ576" i="32"/>
  <c r="CZ809" i="32"/>
  <c r="CZ678" i="32"/>
  <c r="CZ801" i="32"/>
  <c r="CZ511" i="32"/>
  <c r="CZ818" i="32"/>
  <c r="CZ611" i="32"/>
  <c r="CZ508" i="32"/>
  <c r="CZ716" i="32"/>
  <c r="CZ760" i="32"/>
  <c r="CZ749" i="32"/>
  <c r="CZ884" i="32"/>
  <c r="CZ698" i="32"/>
  <c r="CZ500" i="32"/>
  <c r="CZ599" i="32"/>
  <c r="CZ509" i="32"/>
  <c r="CZ536" i="32"/>
  <c r="CZ825" i="32"/>
  <c r="CZ786" i="32"/>
  <c r="CZ671" i="32"/>
  <c r="CZ608" i="32"/>
  <c r="CZ582" i="32"/>
  <c r="CZ874" i="32"/>
  <c r="CZ668"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IBM_USER</author>
    <author>Sophy Lai</author>
    <author>ADMINIBM</author>
  </authors>
  <commentList>
    <comment ref="B2" authorId="0" shapeId="0" xr:uid="{00000000-0006-0000-0700-000001000000}">
      <text>
        <r>
          <rPr>
            <sz val="9"/>
            <color indexed="81"/>
            <rFont val="Tahoma"/>
            <family val="2"/>
          </rPr>
          <t xml:space="preserve">DW Table, View, Temp Table </t>
        </r>
        <r>
          <rPr>
            <sz val="9"/>
            <color indexed="81"/>
            <rFont val="細明體"/>
            <family val="3"/>
            <charset val="136"/>
          </rPr>
          <t>名稱</t>
        </r>
      </text>
    </comment>
    <comment ref="E2" authorId="0" shapeId="0" xr:uid="{00000000-0006-0000-0700-000002000000}">
      <text>
        <r>
          <rPr>
            <b/>
            <sz val="9"/>
            <color indexed="81"/>
            <rFont val="Tahoma"/>
            <family val="2"/>
          </rPr>
          <t>Append1</t>
        </r>
        <r>
          <rPr>
            <sz val="9"/>
            <rFont val="新細明體"/>
            <family val="1"/>
            <charset val="136"/>
          </rPr>
          <t xml:space="preserve">=&gt; 只抽取當日有異動的Records, 使用Delete, 自訂條件
</t>
        </r>
        <r>
          <rPr>
            <b/>
            <sz val="9"/>
            <color indexed="81"/>
            <rFont val="新細明體"/>
            <family val="1"/>
            <charset val="136"/>
          </rPr>
          <t>Upsert1</t>
        </r>
        <r>
          <rPr>
            <sz val="9"/>
            <rFont val="新細明體"/>
            <family val="1"/>
            <charset val="136"/>
          </rPr>
          <t>=&gt; 只抽取當日有異動的Records, 使用Delete, 條件為PK</t>
        </r>
        <r>
          <rPr>
            <sz val="9"/>
            <color indexed="81"/>
            <rFont val="Tahoma"/>
            <family val="2"/>
          </rPr>
          <t xml:space="preserve">
</t>
        </r>
        <r>
          <rPr>
            <b/>
            <sz val="9"/>
            <color indexed="81"/>
            <rFont val="Tahoma"/>
            <family val="2"/>
          </rPr>
          <t>Append2</t>
        </r>
        <r>
          <rPr>
            <sz val="9"/>
            <color indexed="81"/>
            <rFont val="Tahoma"/>
            <family val="2"/>
          </rPr>
          <t xml:space="preserve">=&gt; </t>
        </r>
        <r>
          <rPr>
            <sz val="9"/>
            <rFont val="新細明體"/>
            <family val="1"/>
            <charset val="136"/>
          </rPr>
          <t xml:space="preserve">只抽取當日有異動的Records, , 使用Copy, 自訂條件 </t>
        </r>
        <r>
          <rPr>
            <sz val="9"/>
            <color indexed="81"/>
            <rFont val="Tahoma"/>
            <family val="2"/>
          </rPr>
          <t xml:space="preserve">
</t>
        </r>
        <r>
          <rPr>
            <b/>
            <sz val="9"/>
            <color indexed="81"/>
            <rFont val="Tahoma"/>
            <family val="2"/>
          </rPr>
          <t>Upsert2</t>
        </r>
        <r>
          <rPr>
            <sz val="9"/>
            <color indexed="81"/>
            <rFont val="Tahoma"/>
            <family val="2"/>
          </rPr>
          <t xml:space="preserve">=&gt; </t>
        </r>
        <r>
          <rPr>
            <sz val="9"/>
            <color indexed="81"/>
            <rFont val="細明體"/>
            <family val="3"/>
            <charset val="136"/>
          </rPr>
          <t>只抽取當日有異動的</t>
        </r>
        <r>
          <rPr>
            <sz val="9"/>
            <color indexed="81"/>
            <rFont val="Tahoma"/>
            <family val="2"/>
          </rPr>
          <t xml:space="preserve">Records, </t>
        </r>
        <r>
          <rPr>
            <sz val="9"/>
            <color indexed="81"/>
            <rFont val="細明體"/>
            <family val="3"/>
            <charset val="136"/>
          </rPr>
          <t>使用</t>
        </r>
        <r>
          <rPr>
            <sz val="9"/>
            <color indexed="81"/>
            <rFont val="Tahoma"/>
            <family val="2"/>
          </rPr>
          <t xml:space="preserve">Copy, </t>
        </r>
        <r>
          <rPr>
            <sz val="9"/>
            <color indexed="81"/>
            <rFont val="細明體"/>
            <family val="3"/>
            <charset val="136"/>
          </rPr>
          <t>條件為</t>
        </r>
        <r>
          <rPr>
            <sz val="9"/>
            <color indexed="81"/>
            <rFont val="Tahoma"/>
            <family val="2"/>
          </rPr>
          <t xml:space="preserve">PK
</t>
        </r>
        <r>
          <rPr>
            <b/>
            <sz val="9"/>
            <color indexed="81"/>
            <rFont val="Tahoma"/>
            <family val="2"/>
          </rPr>
          <t>Refresh</t>
        </r>
        <r>
          <rPr>
            <sz val="9"/>
            <color indexed="81"/>
            <rFont val="Tahoma"/>
            <family val="2"/>
          </rPr>
          <t xml:space="preserve">=&gt; </t>
        </r>
        <r>
          <rPr>
            <sz val="9"/>
            <rFont val="新細明體"/>
            <family val="1"/>
            <charset val="136"/>
          </rPr>
          <t xml:space="preserve">整檔抽取
</t>
        </r>
      </text>
    </comment>
    <comment ref="F2" authorId="0" shapeId="0" xr:uid="{00000000-0006-0000-0700-000003000000}">
      <text>
        <r>
          <rPr>
            <b/>
            <sz val="9"/>
            <color indexed="81"/>
            <rFont val="Tahoma"/>
            <family val="2"/>
          </rPr>
          <t>T=&gt;</t>
        </r>
        <r>
          <rPr>
            <sz val="9"/>
            <color indexed="81"/>
            <rFont val="Tahoma"/>
            <family val="2"/>
          </rPr>
          <t xml:space="preserve"> Normal DW table</t>
        </r>
        <r>
          <rPr>
            <b/>
            <sz val="9"/>
            <color indexed="81"/>
            <rFont val="Tahoma"/>
            <family val="2"/>
          </rPr>
          <t xml:space="preserve">
V=&gt; </t>
        </r>
        <r>
          <rPr>
            <sz val="9"/>
            <color indexed="81"/>
            <rFont val="Tahoma"/>
            <family val="2"/>
          </rPr>
          <t xml:space="preserve">View
</t>
        </r>
        <r>
          <rPr>
            <b/>
            <sz val="9"/>
            <color indexed="81"/>
            <rFont val="Tahoma"/>
            <family val="2"/>
          </rPr>
          <t xml:space="preserve">P=&gt; </t>
        </r>
        <r>
          <rPr>
            <sz val="9"/>
            <color indexed="81"/>
            <rFont val="Tahoma"/>
            <family val="2"/>
          </rPr>
          <t xml:space="preserve">Temp Table
</t>
        </r>
        <r>
          <rPr>
            <b/>
            <sz val="9"/>
            <color indexed="81"/>
            <rFont val="Tahoma"/>
            <family val="2"/>
          </rPr>
          <t>R1=&gt;</t>
        </r>
        <r>
          <rPr>
            <sz val="9"/>
            <color indexed="81"/>
            <rFont val="細明體"/>
            <family val="3"/>
            <charset val="136"/>
          </rPr>
          <t>資料沒有來源提供</t>
        </r>
        <r>
          <rPr>
            <sz val="9"/>
            <color indexed="81"/>
            <rFont val="Tahoma"/>
            <family val="2"/>
          </rPr>
          <t>,</t>
        </r>
        <r>
          <rPr>
            <sz val="9"/>
            <color indexed="81"/>
            <rFont val="細明體"/>
            <family val="3"/>
            <charset val="136"/>
          </rPr>
          <t>但單獨維護於同資料表名稱之</t>
        </r>
        <r>
          <rPr>
            <sz val="9"/>
            <color indexed="81"/>
            <rFont val="Tahoma"/>
            <family val="2"/>
          </rPr>
          <t>Sheet</t>
        </r>
        <r>
          <rPr>
            <sz val="9"/>
            <color indexed="81"/>
            <rFont val="細明體"/>
            <family val="3"/>
            <charset val="136"/>
          </rPr>
          <t>上</t>
        </r>
        <r>
          <rPr>
            <sz val="9"/>
            <color indexed="81"/>
            <rFont val="Tahoma"/>
            <family val="2"/>
          </rPr>
          <t xml:space="preserve">
</t>
        </r>
        <r>
          <rPr>
            <b/>
            <sz val="9"/>
            <color indexed="81"/>
            <rFont val="Tahoma"/>
            <family val="2"/>
          </rPr>
          <t>R2=&gt;</t>
        </r>
        <r>
          <rPr>
            <sz val="9"/>
            <color indexed="81"/>
            <rFont val="細明體"/>
            <family val="3"/>
            <charset val="136"/>
          </rPr>
          <t>資料沒有來源提供</t>
        </r>
        <r>
          <rPr>
            <sz val="9"/>
            <color indexed="81"/>
            <rFont val="Tahoma"/>
            <family val="2"/>
          </rPr>
          <t>,</t>
        </r>
        <r>
          <rPr>
            <sz val="9"/>
            <color indexed="81"/>
            <rFont val="細明體"/>
            <family val="3"/>
            <charset val="136"/>
          </rPr>
          <t>填值於</t>
        </r>
        <r>
          <rPr>
            <sz val="9"/>
            <color indexed="81"/>
            <rFont val="Tahoma"/>
            <family val="2"/>
          </rPr>
          <t>REF_TABLE_DOAMIN</t>
        </r>
        <r>
          <rPr>
            <sz val="9"/>
            <color indexed="81"/>
            <rFont val="細明體"/>
            <family val="3"/>
            <charset val="136"/>
          </rPr>
          <t xml:space="preserve">中
</t>
        </r>
        <r>
          <rPr>
            <b/>
            <sz val="9"/>
            <color indexed="81"/>
            <rFont val="Tahoma"/>
            <family val="2"/>
          </rPr>
          <t>S</t>
        </r>
        <r>
          <rPr>
            <sz val="9"/>
            <color indexed="81"/>
            <rFont val="Tahoma"/>
            <family val="2"/>
          </rPr>
          <t xml:space="preserve">: Stored Procedure
</t>
        </r>
        <r>
          <rPr>
            <b/>
            <sz val="9"/>
            <color indexed="81"/>
            <rFont val="Tahoma"/>
            <family val="2"/>
          </rPr>
          <t>J</t>
        </r>
        <r>
          <rPr>
            <sz val="9"/>
            <color indexed="81"/>
            <rFont val="Tahoma"/>
            <family val="2"/>
          </rPr>
          <t>: Job Flow for ETL manager
E: External Table
F: External Table without TP1</t>
        </r>
      </text>
    </comment>
    <comment ref="G2" authorId="1" shapeId="0" xr:uid="{00000000-0006-0000-0700-000004000000}">
      <text>
        <r>
          <rPr>
            <b/>
            <sz val="9"/>
            <color indexed="81"/>
            <rFont val="Tahoma"/>
            <family val="2"/>
          </rPr>
          <t>Legacy Update Frequency:</t>
        </r>
        <r>
          <rPr>
            <sz val="9"/>
            <color indexed="81"/>
            <rFont val="細明體"/>
            <family val="3"/>
            <charset val="136"/>
          </rPr>
          <t xml:space="preserve">
</t>
        </r>
        <r>
          <rPr>
            <sz val="9"/>
            <color indexed="81"/>
            <rFont val="Tahoma"/>
            <family val="2"/>
          </rPr>
          <t xml:space="preserve">Stage &amp; ODS </t>
        </r>
        <r>
          <rPr>
            <sz val="9"/>
            <color indexed="81"/>
            <rFont val="細明體"/>
            <family val="3"/>
            <charset val="136"/>
          </rPr>
          <t xml:space="preserve">資料表更新的頻率
</t>
        </r>
        <r>
          <rPr>
            <sz val="9"/>
            <color indexed="81"/>
            <rFont val="Tahoma"/>
            <family val="2"/>
          </rPr>
          <t>D: Daily
B: Business Daily
W: Weekly
M: Monthly
I: Initial Load
Y: Yearly</t>
        </r>
      </text>
    </comment>
    <comment ref="H2" authorId="0" shapeId="0" xr:uid="{00000000-0006-0000-0700-000005000000}">
      <text>
        <r>
          <rPr>
            <b/>
            <sz val="8"/>
            <color indexed="81"/>
            <rFont val="Tahoma"/>
            <family val="2"/>
          </rPr>
          <t>Monthly Table Type:</t>
        </r>
        <r>
          <rPr>
            <sz val="8"/>
            <color indexed="81"/>
            <rFont val="Tahoma"/>
            <family val="2"/>
          </rPr>
          <t xml:space="preserve">
D-&gt; Daily snapshot
M-&gt; Monthly snapshot
S-&gt; Daily snapshot (MN.BEG.DT)</t>
        </r>
      </text>
    </comment>
    <comment ref="I2" authorId="0" shapeId="0" xr:uid="{00000000-0006-0000-0700-000006000000}">
      <text>
        <r>
          <rPr>
            <b/>
            <sz val="8"/>
            <color indexed="81"/>
            <rFont val="Tahoma"/>
            <family val="2"/>
          </rPr>
          <t>DWH Table Date Column Name:</t>
        </r>
        <r>
          <rPr>
            <sz val="8"/>
            <color indexed="81"/>
            <rFont val="Tahoma"/>
            <family val="2"/>
          </rPr>
          <t xml:space="preserve">
</t>
        </r>
        <r>
          <rPr>
            <b/>
            <sz val="8"/>
            <color indexed="81"/>
            <rFont val="細明體"/>
            <family val="3"/>
            <charset val="136"/>
          </rPr>
          <t>左欄</t>
        </r>
        <r>
          <rPr>
            <b/>
            <sz val="8"/>
            <color indexed="81"/>
            <rFont val="Tahoma"/>
            <family val="2"/>
          </rPr>
          <t>=D</t>
        </r>
        <r>
          <rPr>
            <sz val="8"/>
            <color indexed="81"/>
            <rFont val="Tahoma"/>
            <family val="2"/>
          </rPr>
          <t xml:space="preserve">
  </t>
        </r>
        <r>
          <rPr>
            <sz val="8"/>
            <color indexed="81"/>
            <rFont val="細明體"/>
            <family val="3"/>
            <charset val="136"/>
          </rPr>
          <t>本欄填</t>
        </r>
        <r>
          <rPr>
            <sz val="8"/>
            <color indexed="81"/>
            <rFont val="Tahoma"/>
            <family val="2"/>
          </rPr>
          <t xml:space="preserve"> Monthly Snapshot Table </t>
        </r>
        <r>
          <rPr>
            <sz val="8"/>
            <color indexed="81"/>
            <rFont val="細明體"/>
            <family val="3"/>
            <charset val="136"/>
          </rPr>
          <t>的日期欄位</t>
        </r>
        <r>
          <rPr>
            <sz val="8"/>
            <color indexed="81"/>
            <rFont val="Tahoma"/>
            <family val="2"/>
          </rPr>
          <t xml:space="preserve">
</t>
        </r>
        <r>
          <rPr>
            <b/>
            <sz val="8"/>
            <color indexed="81"/>
            <rFont val="細明體"/>
            <family val="3"/>
            <charset val="136"/>
          </rPr>
          <t>左欄</t>
        </r>
        <r>
          <rPr>
            <b/>
            <sz val="8"/>
            <color indexed="81"/>
            <rFont val="Tahoma"/>
            <family val="2"/>
          </rPr>
          <t>=M</t>
        </r>
        <r>
          <rPr>
            <sz val="8"/>
            <color indexed="81"/>
            <rFont val="Tahoma"/>
            <family val="2"/>
          </rPr>
          <t xml:space="preserve"> 
  </t>
        </r>
        <r>
          <rPr>
            <sz val="8"/>
            <color indexed="81"/>
            <rFont val="細明體"/>
            <family val="3"/>
            <charset val="136"/>
          </rPr>
          <t>本欄填</t>
        </r>
        <r>
          <rPr>
            <sz val="8"/>
            <color indexed="81"/>
            <rFont val="Tahoma"/>
            <family val="2"/>
          </rPr>
          <t xml:space="preserve"> PDM Table </t>
        </r>
        <r>
          <rPr>
            <sz val="8"/>
            <color indexed="81"/>
            <rFont val="細明體"/>
            <family val="3"/>
            <charset val="136"/>
          </rPr>
          <t>自己</t>
        </r>
        <r>
          <rPr>
            <sz val="8"/>
            <color indexed="81"/>
            <rFont val="Tahoma"/>
            <family val="2"/>
          </rPr>
          <t xml:space="preserve"> </t>
        </r>
        <r>
          <rPr>
            <sz val="8"/>
            <color indexed="81"/>
            <rFont val="細明體"/>
            <family val="3"/>
            <charset val="136"/>
          </rPr>
          <t xml:space="preserve">的日期欄位
</t>
        </r>
      </text>
    </comment>
    <comment ref="J2" authorId="2" shapeId="0" xr:uid="{00000000-0006-0000-0700-000007000000}">
      <text>
        <r>
          <rPr>
            <b/>
            <sz val="9"/>
            <color indexed="81"/>
            <rFont val="Tahoma"/>
            <family val="2"/>
          </rPr>
          <t>ADMINIBM:</t>
        </r>
        <r>
          <rPr>
            <sz val="9"/>
            <color indexed="81"/>
            <rFont val="Tahoma"/>
            <family val="2"/>
          </rPr>
          <t xml:space="preserve">
</t>
        </r>
        <r>
          <rPr>
            <sz val="9"/>
            <color indexed="81"/>
            <rFont val="細明體"/>
            <family val="3"/>
            <charset val="136"/>
          </rPr>
          <t>來源資料名稱</t>
        </r>
      </text>
    </comment>
    <comment ref="K2" authorId="2" shapeId="0" xr:uid="{00000000-0006-0000-0700-000008000000}">
      <text>
        <r>
          <rPr>
            <b/>
            <sz val="9"/>
            <color indexed="81"/>
            <rFont val="Tahoma"/>
            <family val="2"/>
          </rPr>
          <t>ADMINIBM:</t>
        </r>
        <r>
          <rPr>
            <sz val="9"/>
            <color indexed="81"/>
            <rFont val="Tahoma"/>
            <family val="2"/>
          </rPr>
          <t xml:space="preserve">
</t>
        </r>
        <r>
          <rPr>
            <sz val="9"/>
            <color indexed="81"/>
            <rFont val="細明體"/>
            <family val="3"/>
            <charset val="136"/>
          </rPr>
          <t>來源資料說明, 預設SQLG會自動填入來源檔案清單</t>
        </r>
      </text>
    </comment>
    <comment ref="L2" authorId="2" shapeId="0" xr:uid="{00000000-0006-0000-0700-000009000000}">
      <text>
        <r>
          <rPr>
            <b/>
            <sz val="9"/>
            <color indexed="81"/>
            <rFont val="Tahoma"/>
            <family val="2"/>
          </rPr>
          <t>ADMINIBM:</t>
        </r>
        <r>
          <rPr>
            <sz val="9"/>
            <color indexed="81"/>
            <rFont val="Tahoma"/>
            <family val="2"/>
          </rPr>
          <t xml:space="preserve">
</t>
        </r>
        <r>
          <rPr>
            <sz val="9"/>
            <color indexed="81"/>
            <rFont val="細明體"/>
            <family val="3"/>
            <charset val="136"/>
          </rPr>
          <t>是否含Initial Load資料程式
N: 或空白, 無初始資料程式
Y: 有初始資料程式</t>
        </r>
      </text>
    </comment>
    <comment ref="N2" authorId="2" shapeId="0" xr:uid="{00000000-0006-0000-0700-00000A000000}">
      <text>
        <r>
          <rPr>
            <b/>
            <sz val="9"/>
            <color indexed="81"/>
            <rFont val="Tahoma"/>
            <family val="2"/>
          </rPr>
          <t>ADMINIBM:</t>
        </r>
        <r>
          <rPr>
            <sz val="9"/>
            <color indexed="81"/>
            <rFont val="Tahoma"/>
            <family val="2"/>
          </rPr>
          <t xml:space="preserve">
Y: Planner </t>
        </r>
        <r>
          <rPr>
            <sz val="9"/>
            <color indexed="81"/>
            <rFont val="細明體"/>
            <family val="3"/>
            <charset val="136"/>
          </rPr>
          <t xml:space="preserve">會產生排程
</t>
        </r>
        <r>
          <rPr>
            <sz val="9"/>
            <color indexed="81"/>
            <rFont val="Tahoma"/>
            <family val="2"/>
          </rPr>
          <t xml:space="preserve">N: </t>
        </r>
        <r>
          <rPr>
            <sz val="9"/>
            <color indexed="81"/>
            <rFont val="細明體"/>
            <family val="3"/>
            <charset val="136"/>
          </rPr>
          <t>不產生排程
#: 數字, 表示不同Flow群組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IBM_USER</author>
    <author>ADMINIBM</author>
    <author>ktchen</author>
  </authors>
  <commentList>
    <comment ref="A2" authorId="0" shapeId="0" xr:uid="{00000000-0006-0000-0800-000001000000}">
      <text>
        <r>
          <rPr>
            <sz val="9"/>
            <color indexed="81"/>
            <rFont val="細明體"/>
            <family val="3"/>
            <charset val="136"/>
          </rPr>
          <t>參考</t>
        </r>
        <r>
          <rPr>
            <sz val="9"/>
            <color indexed="81"/>
            <rFont val="Tahoma"/>
            <family val="2"/>
          </rPr>
          <t xml:space="preserve"> "PDM_TABLE</t>
        </r>
        <r>
          <rPr>
            <sz val="9"/>
            <color indexed="81"/>
            <rFont val="細明體"/>
            <family val="3"/>
            <charset val="136"/>
          </rPr>
          <t>命名規則</t>
        </r>
        <r>
          <rPr>
            <sz val="9"/>
            <color indexed="81"/>
            <rFont val="Tahoma"/>
            <family val="2"/>
          </rPr>
          <t xml:space="preserve">" </t>
        </r>
        <r>
          <rPr>
            <sz val="9"/>
            <color indexed="81"/>
            <rFont val="細明體"/>
            <family val="3"/>
            <charset val="136"/>
          </rPr>
          <t>工作表</t>
        </r>
      </text>
    </comment>
    <comment ref="B2" authorId="1" shapeId="0" xr:uid="{00000000-0006-0000-0800-000002000000}">
      <text>
        <r>
          <rPr>
            <b/>
            <sz val="9"/>
            <color indexed="81"/>
            <rFont val="Tahoma"/>
            <family val="2"/>
          </rPr>
          <t>ADMINIBM:</t>
        </r>
        <r>
          <rPr>
            <sz val="9"/>
            <color indexed="81"/>
            <rFont val="Tahoma"/>
            <family val="2"/>
          </rPr>
          <t xml:space="preserve">
</t>
        </r>
        <r>
          <rPr>
            <sz val="9"/>
            <color indexed="81"/>
            <rFont val="細明體"/>
            <family val="3"/>
            <charset val="136"/>
          </rPr>
          <t>欄位名稱</t>
        </r>
      </text>
    </comment>
    <comment ref="C2" authorId="0" shapeId="0" xr:uid="{00000000-0006-0000-0800-000003000000}">
      <text>
        <r>
          <rPr>
            <sz val="9"/>
            <color indexed="81"/>
            <rFont val="Tahoma"/>
            <family val="2"/>
          </rPr>
          <t xml:space="preserve">Primary Key </t>
        </r>
        <r>
          <rPr>
            <sz val="9"/>
            <color indexed="81"/>
            <rFont val="細明體"/>
            <family val="3"/>
            <charset val="136"/>
          </rPr>
          <t>欄位要排序</t>
        </r>
        <r>
          <rPr>
            <sz val="9"/>
            <color indexed="81"/>
            <rFont val="Tahoma"/>
            <family val="2"/>
          </rPr>
          <t xml:space="preserve"> </t>
        </r>
        <r>
          <rPr>
            <sz val="9"/>
            <color indexed="81"/>
            <rFont val="細明體"/>
            <family val="3"/>
            <charset val="136"/>
          </rPr>
          <t>→填</t>
        </r>
        <r>
          <rPr>
            <sz val="9"/>
            <color indexed="81"/>
            <rFont val="Tahoma"/>
            <family val="2"/>
          </rPr>
          <t xml:space="preserve"> 1,2,3...
Primary Key </t>
        </r>
        <r>
          <rPr>
            <sz val="9"/>
            <color indexed="81"/>
            <rFont val="細明體"/>
            <family val="3"/>
            <charset val="136"/>
          </rPr>
          <t>欄位不排序</t>
        </r>
        <r>
          <rPr>
            <sz val="9"/>
            <color indexed="81"/>
            <rFont val="Tahoma"/>
            <family val="2"/>
          </rPr>
          <t xml:space="preserve"> </t>
        </r>
        <r>
          <rPr>
            <sz val="9"/>
            <color indexed="81"/>
            <rFont val="細明體"/>
            <family val="3"/>
            <charset val="136"/>
          </rPr>
          <t>→填</t>
        </r>
        <r>
          <rPr>
            <sz val="9"/>
            <color indexed="81"/>
            <rFont val="Tahoma"/>
            <family val="2"/>
          </rPr>
          <t xml:space="preserve"> *
Distribution Key </t>
        </r>
        <r>
          <rPr>
            <sz val="9"/>
            <color indexed="81"/>
            <rFont val="細明體"/>
            <family val="3"/>
            <charset val="136"/>
          </rPr>
          <t>填</t>
        </r>
        <r>
          <rPr>
            <sz val="9"/>
            <color indexed="81"/>
            <rFont val="Tahoma"/>
            <family val="2"/>
          </rPr>
          <t xml:space="preserve"> D
</t>
        </r>
        <r>
          <rPr>
            <sz val="9"/>
            <color indexed="81"/>
            <rFont val="細明體"/>
            <family val="3"/>
            <charset val="136"/>
          </rPr>
          <t>若同時為</t>
        </r>
        <r>
          <rPr>
            <sz val="9"/>
            <color indexed="81"/>
            <rFont val="Tahoma"/>
            <family val="2"/>
          </rPr>
          <t xml:space="preserve"> Primary Key, </t>
        </r>
        <r>
          <rPr>
            <sz val="9"/>
            <color indexed="81"/>
            <rFont val="細明體"/>
            <family val="3"/>
            <charset val="136"/>
          </rPr>
          <t>及</t>
        </r>
        <r>
          <rPr>
            <sz val="9"/>
            <color indexed="81"/>
            <rFont val="Tahoma"/>
            <family val="2"/>
          </rPr>
          <t xml:space="preserve"> Distribution Key, </t>
        </r>
        <r>
          <rPr>
            <sz val="9"/>
            <color indexed="81"/>
            <rFont val="細明體"/>
            <family val="3"/>
            <charset val="136"/>
          </rPr>
          <t>則填</t>
        </r>
        <r>
          <rPr>
            <sz val="9"/>
            <color indexed="81"/>
            <rFont val="Tahoma"/>
            <family val="2"/>
          </rPr>
          <t xml:space="preserve"> nD (n </t>
        </r>
        <r>
          <rPr>
            <sz val="9"/>
            <color indexed="81"/>
            <rFont val="細明體"/>
            <family val="3"/>
            <charset val="136"/>
          </rPr>
          <t>為</t>
        </r>
        <r>
          <rPr>
            <sz val="9"/>
            <color indexed="81"/>
            <rFont val="Tahoma"/>
            <family val="2"/>
          </rPr>
          <t xml:space="preserve"> pkey </t>
        </r>
        <r>
          <rPr>
            <sz val="9"/>
            <color indexed="81"/>
            <rFont val="細明體"/>
            <family val="3"/>
            <charset val="136"/>
          </rPr>
          <t>順序</t>
        </r>
        <r>
          <rPr>
            <sz val="9"/>
            <color indexed="81"/>
            <rFont val="Tahoma"/>
            <family val="2"/>
          </rPr>
          <t xml:space="preserve">, </t>
        </r>
        <r>
          <rPr>
            <sz val="9"/>
            <color indexed="81"/>
            <rFont val="細明體"/>
            <family val="3"/>
            <charset val="136"/>
          </rPr>
          <t>或</t>
        </r>
        <r>
          <rPr>
            <sz val="9"/>
            <color indexed="81"/>
            <rFont val="Tahoma"/>
            <family val="2"/>
          </rPr>
          <t xml:space="preserve"> *)</t>
        </r>
      </text>
    </comment>
    <comment ref="E2" authorId="1" shapeId="0" xr:uid="{00000000-0006-0000-0800-000004000000}">
      <text>
        <r>
          <rPr>
            <b/>
            <sz val="9"/>
            <color indexed="81"/>
            <rFont val="Tahoma"/>
            <family val="2"/>
          </rPr>
          <t>ADMINIBM:</t>
        </r>
        <r>
          <rPr>
            <sz val="9"/>
            <color indexed="81"/>
            <rFont val="Tahoma"/>
            <family val="2"/>
          </rPr>
          <t xml:space="preserve">
</t>
        </r>
        <r>
          <rPr>
            <sz val="9"/>
            <color indexed="81"/>
            <rFont val="細明體"/>
            <family val="3"/>
            <charset val="136"/>
          </rPr>
          <t>資料型態</t>
        </r>
      </text>
    </comment>
    <comment ref="F2" authorId="1" shapeId="0" xr:uid="{00000000-0006-0000-0800-000005000000}">
      <text>
        <r>
          <rPr>
            <b/>
            <sz val="9"/>
            <color indexed="81"/>
            <rFont val="Tahoma"/>
            <family val="2"/>
          </rPr>
          <t>ADMINIBM:</t>
        </r>
        <r>
          <rPr>
            <sz val="9"/>
            <color indexed="81"/>
            <rFont val="Tahoma"/>
            <family val="2"/>
          </rPr>
          <t xml:space="preserve">
</t>
        </r>
        <r>
          <rPr>
            <sz val="9"/>
            <color indexed="81"/>
            <rFont val="細明體"/>
            <family val="3"/>
            <charset val="136"/>
          </rPr>
          <t>欄位中文說明</t>
        </r>
      </text>
    </comment>
    <comment ref="G2" authorId="1" shapeId="0" xr:uid="{00000000-0006-0000-0800-000006000000}">
      <text>
        <r>
          <rPr>
            <b/>
            <sz val="9"/>
            <color indexed="81"/>
            <rFont val="Tahoma"/>
            <family val="2"/>
          </rPr>
          <t>ADMINIBM:</t>
        </r>
        <r>
          <rPr>
            <sz val="9"/>
            <color indexed="81"/>
            <rFont val="Tahoma"/>
            <family val="2"/>
          </rPr>
          <t xml:space="preserve">
</t>
        </r>
        <r>
          <rPr>
            <sz val="9"/>
            <color indexed="81"/>
            <rFont val="細明體"/>
            <family val="3"/>
            <charset val="136"/>
          </rPr>
          <t>備註</t>
        </r>
      </text>
    </comment>
    <comment ref="H2" authorId="1" shapeId="0" xr:uid="{00000000-0006-0000-0800-000007000000}">
      <text>
        <r>
          <rPr>
            <b/>
            <sz val="9"/>
            <color indexed="81"/>
            <rFont val="Tahoma"/>
            <family val="2"/>
          </rPr>
          <t>ADMINIBM:</t>
        </r>
        <r>
          <rPr>
            <sz val="9"/>
            <color indexed="81"/>
            <rFont val="Tahoma"/>
            <family val="2"/>
          </rPr>
          <t xml:space="preserve">
</t>
        </r>
        <r>
          <rPr>
            <sz val="9"/>
            <color indexed="81"/>
            <rFont val="細明體"/>
            <family val="3"/>
            <charset val="136"/>
          </rPr>
          <t>欄位轉換規則</t>
        </r>
      </text>
    </comment>
    <comment ref="I2" authorId="1" shapeId="0" xr:uid="{00000000-0006-0000-0800-000008000000}">
      <text>
        <r>
          <rPr>
            <b/>
            <sz val="9"/>
            <color indexed="81"/>
            <rFont val="Tahoma"/>
            <family val="2"/>
          </rPr>
          <t>ADMINIBM:</t>
        </r>
        <r>
          <rPr>
            <sz val="9"/>
            <color indexed="81"/>
            <rFont val="Tahoma"/>
            <family val="2"/>
          </rPr>
          <t xml:space="preserve">
</t>
        </r>
        <r>
          <rPr>
            <sz val="9"/>
            <color indexed="81"/>
            <rFont val="細明體"/>
            <family val="3"/>
            <charset val="136"/>
          </rPr>
          <t>轉換條件</t>
        </r>
        <r>
          <rPr>
            <sz val="9"/>
            <color indexed="81"/>
            <rFont val="Tahoma"/>
            <family val="2"/>
          </rPr>
          <t xml:space="preserve">, </t>
        </r>
        <r>
          <rPr>
            <sz val="9"/>
            <color indexed="81"/>
            <rFont val="細明體"/>
            <family val="3"/>
            <charset val="136"/>
          </rPr>
          <t>組成</t>
        </r>
        <r>
          <rPr>
            <sz val="9"/>
            <color indexed="81"/>
            <rFont val="Tahoma"/>
            <family val="2"/>
          </rPr>
          <t xml:space="preserve"> SQL </t>
        </r>
        <r>
          <rPr>
            <sz val="9"/>
            <color indexed="81"/>
            <rFont val="細明體"/>
            <family val="3"/>
            <charset val="136"/>
          </rPr>
          <t>指令的</t>
        </r>
        <r>
          <rPr>
            <sz val="9"/>
            <color indexed="81"/>
            <rFont val="Tahoma"/>
            <family val="2"/>
          </rPr>
          <t xml:space="preserve"> WHERE </t>
        </r>
        <r>
          <rPr>
            <sz val="9"/>
            <color indexed="81"/>
            <rFont val="細明體"/>
            <family val="3"/>
            <charset val="136"/>
          </rPr>
          <t>條件式</t>
        </r>
      </text>
    </comment>
    <comment ref="L2" authorId="1" shapeId="0" xr:uid="{00000000-0006-0000-0800-000009000000}">
      <text>
        <r>
          <rPr>
            <b/>
            <sz val="9"/>
            <color indexed="81"/>
            <rFont val="Tahoma"/>
            <family val="2"/>
          </rPr>
          <t>ADMINIBM:</t>
        </r>
        <r>
          <rPr>
            <sz val="9"/>
            <color indexed="81"/>
            <rFont val="Tahoma"/>
            <family val="2"/>
          </rPr>
          <t xml:space="preserve">
</t>
        </r>
        <r>
          <rPr>
            <sz val="9"/>
            <color indexed="81"/>
            <rFont val="細明體"/>
            <family val="3"/>
            <charset val="136"/>
          </rPr>
          <t>來源資料庫名稱</t>
        </r>
      </text>
    </comment>
    <comment ref="M2" authorId="1" shapeId="0" xr:uid="{00000000-0006-0000-0800-00000A000000}">
      <text>
        <r>
          <rPr>
            <b/>
            <sz val="9"/>
            <color indexed="81"/>
            <rFont val="Tahoma"/>
            <family val="2"/>
          </rPr>
          <t>ADMINIBM:</t>
        </r>
        <r>
          <rPr>
            <sz val="9"/>
            <color indexed="81"/>
            <rFont val="Tahoma"/>
            <family val="2"/>
          </rPr>
          <t xml:space="preserve">
</t>
        </r>
        <r>
          <rPr>
            <sz val="9"/>
            <color indexed="81"/>
            <rFont val="細明體"/>
            <family val="3"/>
            <charset val="136"/>
          </rPr>
          <t>來源資料表格名稱</t>
        </r>
      </text>
    </comment>
    <comment ref="N2" authorId="1" shapeId="0" xr:uid="{00000000-0006-0000-0800-00000B000000}">
      <text>
        <r>
          <rPr>
            <b/>
            <sz val="9"/>
            <color indexed="81"/>
            <rFont val="Tahoma"/>
            <family val="2"/>
          </rPr>
          <t>ADMINIBM:</t>
        </r>
        <r>
          <rPr>
            <sz val="9"/>
            <color indexed="81"/>
            <rFont val="Tahoma"/>
            <family val="2"/>
          </rPr>
          <t xml:space="preserve">
</t>
        </r>
        <r>
          <rPr>
            <sz val="9"/>
            <color indexed="81"/>
            <rFont val="細明體"/>
            <family val="3"/>
            <charset val="136"/>
          </rPr>
          <t>來源資料欄位名稱</t>
        </r>
      </text>
    </comment>
    <comment ref="O2" authorId="1" shapeId="0" xr:uid="{00000000-0006-0000-0800-00000C000000}">
      <text>
        <r>
          <rPr>
            <b/>
            <sz val="9"/>
            <color indexed="81"/>
            <rFont val="Tahoma"/>
            <family val="2"/>
          </rPr>
          <t>ADMINIBM:</t>
        </r>
        <r>
          <rPr>
            <sz val="9"/>
            <color indexed="81"/>
            <rFont val="Tahoma"/>
            <family val="2"/>
          </rPr>
          <t xml:space="preserve">
</t>
        </r>
        <r>
          <rPr>
            <sz val="9"/>
            <color indexed="81"/>
            <rFont val="細明體"/>
            <family val="3"/>
            <charset val="136"/>
          </rPr>
          <t>來源資料欄位資料型態</t>
        </r>
      </text>
    </comment>
    <comment ref="P2" authorId="1" shapeId="0" xr:uid="{00000000-0006-0000-0800-00000D000000}">
      <text>
        <r>
          <rPr>
            <b/>
            <sz val="9"/>
            <color indexed="81"/>
            <rFont val="Tahoma"/>
            <family val="2"/>
          </rPr>
          <t>ADMINIBM:</t>
        </r>
        <r>
          <rPr>
            <sz val="9"/>
            <color indexed="81"/>
            <rFont val="Tahoma"/>
            <family val="2"/>
          </rPr>
          <t xml:space="preserve">
</t>
        </r>
        <r>
          <rPr>
            <sz val="9"/>
            <color indexed="81"/>
            <rFont val="細明體"/>
            <family val="3"/>
            <charset val="136"/>
          </rPr>
          <t>來源資料欄位中文說明</t>
        </r>
      </text>
    </comment>
    <comment ref="Q2" authorId="1" shapeId="0" xr:uid="{00000000-0006-0000-0800-00000E000000}">
      <text>
        <r>
          <rPr>
            <b/>
            <sz val="9"/>
            <color indexed="81"/>
            <rFont val="Tahoma"/>
            <family val="2"/>
          </rPr>
          <t>ADMINIBM:</t>
        </r>
        <r>
          <rPr>
            <sz val="9"/>
            <color indexed="81"/>
            <rFont val="Tahoma"/>
            <family val="2"/>
          </rPr>
          <t xml:space="preserve">
</t>
        </r>
        <r>
          <rPr>
            <sz val="9"/>
            <color indexed="81"/>
            <rFont val="細明體"/>
            <family val="3"/>
            <charset val="136"/>
          </rPr>
          <t>備註</t>
        </r>
      </text>
    </comment>
    <comment ref="T2" authorId="0" shapeId="0" xr:uid="{00000000-0006-0000-0800-00000F000000}">
      <text>
        <r>
          <rPr>
            <b/>
            <sz val="9"/>
            <color indexed="81"/>
            <rFont val="Tahoma"/>
            <family val="2"/>
          </rPr>
          <t>IBM_USER:</t>
        </r>
        <r>
          <rPr>
            <sz val="9"/>
            <color indexed="81"/>
            <rFont val="Tahoma"/>
            <family val="2"/>
          </rPr>
          <t xml:space="preserve">
start_date
end_date…check
ex .&gt;date('2007-01-01')</t>
        </r>
      </text>
    </comment>
    <comment ref="AA2" authorId="2" shapeId="0" xr:uid="{00000000-0006-0000-0800-000010000000}">
      <text>
        <r>
          <rPr>
            <b/>
            <sz val="9"/>
            <color indexed="81"/>
            <rFont val="新細明體"/>
            <family val="1"/>
            <charset val="136"/>
          </rPr>
          <t>ktchen:</t>
        </r>
        <r>
          <rPr>
            <sz val="9"/>
            <color indexed="81"/>
            <rFont val="新細明體"/>
            <family val="1"/>
            <charset val="136"/>
          </rPr>
          <t xml:space="preserve">
針對其餘各項DQC檢查條件，設定欲檢查的資料範圍。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IBM_USER</author>
    <author>Sophy Lai</author>
    <author>ADMINIBM</author>
  </authors>
  <commentList>
    <comment ref="B2" authorId="0" shapeId="0" xr:uid="{00000000-0006-0000-0900-000001000000}">
      <text>
        <r>
          <rPr>
            <sz val="9"/>
            <color indexed="81"/>
            <rFont val="Tahoma"/>
            <family val="2"/>
          </rPr>
          <t xml:space="preserve">DW Table, View, Temp Table </t>
        </r>
        <r>
          <rPr>
            <sz val="9"/>
            <color indexed="81"/>
            <rFont val="細明體"/>
            <family val="3"/>
            <charset val="136"/>
          </rPr>
          <t>名稱</t>
        </r>
      </text>
    </comment>
    <comment ref="E2" authorId="0" shapeId="0" xr:uid="{00000000-0006-0000-0900-000002000000}">
      <text>
        <r>
          <rPr>
            <b/>
            <sz val="9"/>
            <color indexed="81"/>
            <rFont val="Tahoma"/>
            <family val="2"/>
          </rPr>
          <t>Append1</t>
        </r>
        <r>
          <rPr>
            <sz val="9"/>
            <rFont val="新細明體"/>
            <family val="1"/>
            <charset val="136"/>
          </rPr>
          <t xml:space="preserve">=&gt; 只抽取當日有異動的Records, 使用Delete, 自訂條件
</t>
        </r>
        <r>
          <rPr>
            <b/>
            <sz val="9"/>
            <color indexed="81"/>
            <rFont val="新細明體"/>
            <family val="1"/>
            <charset val="136"/>
          </rPr>
          <t>Upsert1</t>
        </r>
        <r>
          <rPr>
            <sz val="9"/>
            <rFont val="新細明體"/>
            <family val="1"/>
            <charset val="136"/>
          </rPr>
          <t>=&gt; 只抽取當日有異動的Records, 使用Delete, 條件為PK</t>
        </r>
        <r>
          <rPr>
            <sz val="9"/>
            <color indexed="81"/>
            <rFont val="Tahoma"/>
            <family val="2"/>
          </rPr>
          <t xml:space="preserve">
</t>
        </r>
        <r>
          <rPr>
            <b/>
            <sz val="9"/>
            <color indexed="81"/>
            <rFont val="Tahoma"/>
            <family val="2"/>
          </rPr>
          <t>Append2</t>
        </r>
        <r>
          <rPr>
            <sz val="9"/>
            <color indexed="81"/>
            <rFont val="Tahoma"/>
            <family val="2"/>
          </rPr>
          <t xml:space="preserve">=&gt; </t>
        </r>
        <r>
          <rPr>
            <sz val="9"/>
            <rFont val="新細明體"/>
            <family val="1"/>
            <charset val="136"/>
          </rPr>
          <t xml:space="preserve">只抽取當日有異動的Records, , 使用Copy, 自訂條件 </t>
        </r>
        <r>
          <rPr>
            <sz val="9"/>
            <color indexed="81"/>
            <rFont val="Tahoma"/>
            <family val="2"/>
          </rPr>
          <t xml:space="preserve">
</t>
        </r>
        <r>
          <rPr>
            <b/>
            <sz val="9"/>
            <color indexed="81"/>
            <rFont val="Tahoma"/>
            <family val="2"/>
          </rPr>
          <t>Upsert2</t>
        </r>
        <r>
          <rPr>
            <sz val="9"/>
            <color indexed="81"/>
            <rFont val="Tahoma"/>
            <family val="2"/>
          </rPr>
          <t xml:space="preserve">=&gt; </t>
        </r>
        <r>
          <rPr>
            <sz val="9"/>
            <color indexed="81"/>
            <rFont val="細明體"/>
            <family val="3"/>
            <charset val="136"/>
          </rPr>
          <t>只抽取當日有異動的</t>
        </r>
        <r>
          <rPr>
            <sz val="9"/>
            <color indexed="81"/>
            <rFont val="Tahoma"/>
            <family val="2"/>
          </rPr>
          <t xml:space="preserve">Records, </t>
        </r>
        <r>
          <rPr>
            <sz val="9"/>
            <color indexed="81"/>
            <rFont val="細明體"/>
            <family val="3"/>
            <charset val="136"/>
          </rPr>
          <t>使用</t>
        </r>
        <r>
          <rPr>
            <sz val="9"/>
            <color indexed="81"/>
            <rFont val="Tahoma"/>
            <family val="2"/>
          </rPr>
          <t xml:space="preserve">Copy, </t>
        </r>
        <r>
          <rPr>
            <sz val="9"/>
            <color indexed="81"/>
            <rFont val="細明體"/>
            <family val="3"/>
            <charset val="136"/>
          </rPr>
          <t>條件為</t>
        </r>
        <r>
          <rPr>
            <sz val="9"/>
            <color indexed="81"/>
            <rFont val="Tahoma"/>
            <family val="2"/>
          </rPr>
          <t xml:space="preserve">PK
</t>
        </r>
        <r>
          <rPr>
            <b/>
            <sz val="9"/>
            <color indexed="81"/>
            <rFont val="Tahoma"/>
            <family val="2"/>
          </rPr>
          <t>Refresh</t>
        </r>
        <r>
          <rPr>
            <sz val="9"/>
            <color indexed="81"/>
            <rFont val="Tahoma"/>
            <family val="2"/>
          </rPr>
          <t xml:space="preserve">=&gt; </t>
        </r>
        <r>
          <rPr>
            <sz val="9"/>
            <rFont val="新細明體"/>
            <family val="1"/>
            <charset val="136"/>
          </rPr>
          <t xml:space="preserve">整檔抽取
</t>
        </r>
      </text>
    </comment>
    <comment ref="F2" authorId="0" shapeId="0" xr:uid="{00000000-0006-0000-0900-000003000000}">
      <text>
        <r>
          <rPr>
            <b/>
            <sz val="9"/>
            <color indexed="81"/>
            <rFont val="Tahoma"/>
            <family val="2"/>
          </rPr>
          <t>T=&gt;</t>
        </r>
        <r>
          <rPr>
            <sz val="9"/>
            <color indexed="81"/>
            <rFont val="Tahoma"/>
            <family val="2"/>
          </rPr>
          <t xml:space="preserve"> Normal DW table</t>
        </r>
        <r>
          <rPr>
            <b/>
            <sz val="9"/>
            <color indexed="81"/>
            <rFont val="Tahoma"/>
            <family val="2"/>
          </rPr>
          <t xml:space="preserve">
V=&gt; </t>
        </r>
        <r>
          <rPr>
            <sz val="9"/>
            <color indexed="81"/>
            <rFont val="Tahoma"/>
            <family val="2"/>
          </rPr>
          <t xml:space="preserve">View
</t>
        </r>
        <r>
          <rPr>
            <b/>
            <sz val="9"/>
            <color indexed="81"/>
            <rFont val="Tahoma"/>
            <family val="2"/>
          </rPr>
          <t xml:space="preserve">P=&gt; </t>
        </r>
        <r>
          <rPr>
            <sz val="9"/>
            <color indexed="81"/>
            <rFont val="Tahoma"/>
            <family val="2"/>
          </rPr>
          <t xml:space="preserve">Temp Table
</t>
        </r>
        <r>
          <rPr>
            <b/>
            <sz val="9"/>
            <color indexed="81"/>
            <rFont val="Tahoma"/>
            <family val="2"/>
          </rPr>
          <t>R1=&gt;</t>
        </r>
        <r>
          <rPr>
            <sz val="9"/>
            <color indexed="81"/>
            <rFont val="細明體"/>
            <family val="3"/>
            <charset val="136"/>
          </rPr>
          <t>資料沒有來源提供</t>
        </r>
        <r>
          <rPr>
            <sz val="9"/>
            <color indexed="81"/>
            <rFont val="Tahoma"/>
            <family val="2"/>
          </rPr>
          <t>,</t>
        </r>
        <r>
          <rPr>
            <sz val="9"/>
            <color indexed="81"/>
            <rFont val="細明體"/>
            <family val="3"/>
            <charset val="136"/>
          </rPr>
          <t>但單獨維護於同資料表名稱之</t>
        </r>
        <r>
          <rPr>
            <sz val="9"/>
            <color indexed="81"/>
            <rFont val="Tahoma"/>
            <family val="2"/>
          </rPr>
          <t>Sheet</t>
        </r>
        <r>
          <rPr>
            <sz val="9"/>
            <color indexed="81"/>
            <rFont val="細明體"/>
            <family val="3"/>
            <charset val="136"/>
          </rPr>
          <t>上</t>
        </r>
        <r>
          <rPr>
            <sz val="9"/>
            <color indexed="81"/>
            <rFont val="Tahoma"/>
            <family val="2"/>
          </rPr>
          <t xml:space="preserve">
</t>
        </r>
        <r>
          <rPr>
            <b/>
            <sz val="9"/>
            <color indexed="81"/>
            <rFont val="Tahoma"/>
            <family val="2"/>
          </rPr>
          <t>R2=&gt;</t>
        </r>
        <r>
          <rPr>
            <sz val="9"/>
            <color indexed="81"/>
            <rFont val="細明體"/>
            <family val="3"/>
            <charset val="136"/>
          </rPr>
          <t>資料沒有來源提供</t>
        </r>
        <r>
          <rPr>
            <sz val="9"/>
            <color indexed="81"/>
            <rFont val="Tahoma"/>
            <family val="2"/>
          </rPr>
          <t>,</t>
        </r>
        <r>
          <rPr>
            <sz val="9"/>
            <color indexed="81"/>
            <rFont val="細明體"/>
            <family val="3"/>
            <charset val="136"/>
          </rPr>
          <t>填值於</t>
        </r>
        <r>
          <rPr>
            <sz val="9"/>
            <color indexed="81"/>
            <rFont val="Tahoma"/>
            <family val="2"/>
          </rPr>
          <t>REF_TABLE_DOAMIN</t>
        </r>
        <r>
          <rPr>
            <sz val="9"/>
            <color indexed="81"/>
            <rFont val="細明體"/>
            <family val="3"/>
            <charset val="136"/>
          </rPr>
          <t xml:space="preserve">中
</t>
        </r>
        <r>
          <rPr>
            <b/>
            <sz val="9"/>
            <color indexed="81"/>
            <rFont val="Tahoma"/>
            <family val="2"/>
          </rPr>
          <t>S</t>
        </r>
        <r>
          <rPr>
            <sz val="9"/>
            <color indexed="81"/>
            <rFont val="Tahoma"/>
            <family val="2"/>
          </rPr>
          <t xml:space="preserve">: Stored Procedure
</t>
        </r>
        <r>
          <rPr>
            <b/>
            <sz val="9"/>
            <color indexed="81"/>
            <rFont val="Tahoma"/>
            <family val="2"/>
          </rPr>
          <t>J</t>
        </r>
        <r>
          <rPr>
            <sz val="9"/>
            <color indexed="81"/>
            <rFont val="Tahoma"/>
            <family val="2"/>
          </rPr>
          <t>: Job Flow for ETL manager
E: External Table
F: External Table without TP1</t>
        </r>
      </text>
    </comment>
    <comment ref="G2" authorId="1" shapeId="0" xr:uid="{00000000-0006-0000-0900-000004000000}">
      <text>
        <r>
          <rPr>
            <b/>
            <sz val="9"/>
            <color indexed="81"/>
            <rFont val="Tahoma"/>
            <family val="2"/>
          </rPr>
          <t>Legacy Update Frequency:</t>
        </r>
        <r>
          <rPr>
            <sz val="9"/>
            <color indexed="81"/>
            <rFont val="細明體"/>
            <family val="3"/>
            <charset val="136"/>
          </rPr>
          <t xml:space="preserve">
</t>
        </r>
        <r>
          <rPr>
            <sz val="9"/>
            <color indexed="81"/>
            <rFont val="Tahoma"/>
            <family val="2"/>
          </rPr>
          <t xml:space="preserve">Stage &amp; ODS </t>
        </r>
        <r>
          <rPr>
            <sz val="9"/>
            <color indexed="81"/>
            <rFont val="細明體"/>
            <family val="3"/>
            <charset val="136"/>
          </rPr>
          <t xml:space="preserve">資料表更新的頻率
</t>
        </r>
        <r>
          <rPr>
            <sz val="9"/>
            <color indexed="81"/>
            <rFont val="Tahoma"/>
            <family val="2"/>
          </rPr>
          <t>D: Daily
B: Business Daily
W: Weekly
M: Monthly
I: Initial Load
Y: Yearly</t>
        </r>
      </text>
    </comment>
    <comment ref="H2" authorId="0" shapeId="0" xr:uid="{00000000-0006-0000-0900-000005000000}">
      <text>
        <r>
          <rPr>
            <b/>
            <sz val="8"/>
            <color indexed="81"/>
            <rFont val="Tahoma"/>
            <family val="2"/>
          </rPr>
          <t>Monthly Table Type:</t>
        </r>
        <r>
          <rPr>
            <sz val="8"/>
            <color indexed="81"/>
            <rFont val="Tahoma"/>
            <family val="2"/>
          </rPr>
          <t xml:space="preserve">
D-&gt; Daily snapshot
M-&gt; Monthly snapshot
S-&gt; Daily snapshot (MN.BEG.DT)</t>
        </r>
      </text>
    </comment>
    <comment ref="I2" authorId="0" shapeId="0" xr:uid="{00000000-0006-0000-0900-000006000000}">
      <text>
        <r>
          <rPr>
            <b/>
            <sz val="8"/>
            <color indexed="81"/>
            <rFont val="Tahoma"/>
            <family val="2"/>
          </rPr>
          <t>DWH Table Date Column Name:</t>
        </r>
        <r>
          <rPr>
            <sz val="8"/>
            <color indexed="81"/>
            <rFont val="Tahoma"/>
            <family val="2"/>
          </rPr>
          <t xml:space="preserve">
</t>
        </r>
        <r>
          <rPr>
            <b/>
            <sz val="8"/>
            <color indexed="81"/>
            <rFont val="細明體"/>
            <family val="3"/>
            <charset val="136"/>
          </rPr>
          <t>左欄</t>
        </r>
        <r>
          <rPr>
            <b/>
            <sz val="8"/>
            <color indexed="81"/>
            <rFont val="Tahoma"/>
            <family val="2"/>
          </rPr>
          <t>=D</t>
        </r>
        <r>
          <rPr>
            <sz val="8"/>
            <color indexed="81"/>
            <rFont val="Tahoma"/>
            <family val="2"/>
          </rPr>
          <t xml:space="preserve">
  </t>
        </r>
        <r>
          <rPr>
            <sz val="8"/>
            <color indexed="81"/>
            <rFont val="細明體"/>
            <family val="3"/>
            <charset val="136"/>
          </rPr>
          <t>本欄填</t>
        </r>
        <r>
          <rPr>
            <sz val="8"/>
            <color indexed="81"/>
            <rFont val="Tahoma"/>
            <family val="2"/>
          </rPr>
          <t xml:space="preserve"> Monthly Snapshot Table </t>
        </r>
        <r>
          <rPr>
            <sz val="8"/>
            <color indexed="81"/>
            <rFont val="細明體"/>
            <family val="3"/>
            <charset val="136"/>
          </rPr>
          <t>的日期欄位</t>
        </r>
        <r>
          <rPr>
            <sz val="8"/>
            <color indexed="81"/>
            <rFont val="Tahoma"/>
            <family val="2"/>
          </rPr>
          <t xml:space="preserve">
</t>
        </r>
        <r>
          <rPr>
            <b/>
            <sz val="8"/>
            <color indexed="81"/>
            <rFont val="細明體"/>
            <family val="3"/>
            <charset val="136"/>
          </rPr>
          <t>左欄</t>
        </r>
        <r>
          <rPr>
            <b/>
            <sz val="8"/>
            <color indexed="81"/>
            <rFont val="Tahoma"/>
            <family val="2"/>
          </rPr>
          <t>=M</t>
        </r>
        <r>
          <rPr>
            <sz val="8"/>
            <color indexed="81"/>
            <rFont val="Tahoma"/>
            <family val="2"/>
          </rPr>
          <t xml:space="preserve"> 
  </t>
        </r>
        <r>
          <rPr>
            <sz val="8"/>
            <color indexed="81"/>
            <rFont val="細明體"/>
            <family val="3"/>
            <charset val="136"/>
          </rPr>
          <t>本欄填</t>
        </r>
        <r>
          <rPr>
            <sz val="8"/>
            <color indexed="81"/>
            <rFont val="Tahoma"/>
            <family val="2"/>
          </rPr>
          <t xml:space="preserve"> PDM Table </t>
        </r>
        <r>
          <rPr>
            <sz val="8"/>
            <color indexed="81"/>
            <rFont val="細明體"/>
            <family val="3"/>
            <charset val="136"/>
          </rPr>
          <t>自己</t>
        </r>
        <r>
          <rPr>
            <sz val="8"/>
            <color indexed="81"/>
            <rFont val="Tahoma"/>
            <family val="2"/>
          </rPr>
          <t xml:space="preserve"> </t>
        </r>
        <r>
          <rPr>
            <sz val="8"/>
            <color indexed="81"/>
            <rFont val="細明體"/>
            <family val="3"/>
            <charset val="136"/>
          </rPr>
          <t xml:space="preserve">的日期欄位
</t>
        </r>
      </text>
    </comment>
    <comment ref="J2" authorId="2" shapeId="0" xr:uid="{00000000-0006-0000-0900-000007000000}">
      <text>
        <r>
          <rPr>
            <b/>
            <sz val="9"/>
            <color indexed="81"/>
            <rFont val="Tahoma"/>
            <family val="2"/>
          </rPr>
          <t>ADMINIBM:</t>
        </r>
        <r>
          <rPr>
            <sz val="9"/>
            <color indexed="81"/>
            <rFont val="Tahoma"/>
            <family val="2"/>
          </rPr>
          <t xml:space="preserve">
</t>
        </r>
        <r>
          <rPr>
            <sz val="9"/>
            <color indexed="81"/>
            <rFont val="細明體"/>
            <family val="3"/>
            <charset val="136"/>
          </rPr>
          <t>來源資料名稱</t>
        </r>
      </text>
    </comment>
    <comment ref="K2" authorId="2" shapeId="0" xr:uid="{00000000-0006-0000-0900-000008000000}">
      <text>
        <r>
          <rPr>
            <b/>
            <sz val="9"/>
            <color indexed="81"/>
            <rFont val="Tahoma"/>
            <family val="2"/>
          </rPr>
          <t>ADMINIBM:</t>
        </r>
        <r>
          <rPr>
            <sz val="9"/>
            <color indexed="81"/>
            <rFont val="Tahoma"/>
            <family val="2"/>
          </rPr>
          <t xml:space="preserve">
</t>
        </r>
        <r>
          <rPr>
            <sz val="9"/>
            <color indexed="81"/>
            <rFont val="細明體"/>
            <family val="3"/>
            <charset val="136"/>
          </rPr>
          <t>來源資料說明, 預設SQLG會自動填入來源檔案清單</t>
        </r>
      </text>
    </comment>
    <comment ref="L2" authorId="2" shapeId="0" xr:uid="{00000000-0006-0000-0900-000009000000}">
      <text>
        <r>
          <rPr>
            <b/>
            <sz val="9"/>
            <color indexed="81"/>
            <rFont val="Tahoma"/>
            <family val="2"/>
          </rPr>
          <t>ADMINIBM:</t>
        </r>
        <r>
          <rPr>
            <sz val="9"/>
            <color indexed="81"/>
            <rFont val="Tahoma"/>
            <family val="2"/>
          </rPr>
          <t xml:space="preserve">
</t>
        </r>
        <r>
          <rPr>
            <sz val="9"/>
            <color indexed="81"/>
            <rFont val="細明體"/>
            <family val="3"/>
            <charset val="136"/>
          </rPr>
          <t>是否含Initial Load資料程式
N: 或空白, 無初始資料程式
Y: 有初始資料程式</t>
        </r>
      </text>
    </comment>
    <comment ref="N2" authorId="2" shapeId="0" xr:uid="{00000000-0006-0000-0900-00000A000000}">
      <text>
        <r>
          <rPr>
            <b/>
            <sz val="9"/>
            <color indexed="81"/>
            <rFont val="Tahoma"/>
            <family val="2"/>
          </rPr>
          <t>ADMINIBM:</t>
        </r>
        <r>
          <rPr>
            <sz val="9"/>
            <color indexed="81"/>
            <rFont val="Tahoma"/>
            <family val="2"/>
          </rPr>
          <t xml:space="preserve">
Y: Planner </t>
        </r>
        <r>
          <rPr>
            <sz val="9"/>
            <color indexed="81"/>
            <rFont val="細明體"/>
            <family val="3"/>
            <charset val="136"/>
          </rPr>
          <t xml:space="preserve">會產生排程
</t>
        </r>
        <r>
          <rPr>
            <sz val="9"/>
            <color indexed="81"/>
            <rFont val="Tahoma"/>
            <family val="2"/>
          </rPr>
          <t xml:space="preserve">N: </t>
        </r>
        <r>
          <rPr>
            <sz val="9"/>
            <color indexed="81"/>
            <rFont val="細明體"/>
            <family val="3"/>
            <charset val="136"/>
          </rPr>
          <t>不產生排程
#: 數字, 表示不同Flow群組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IBM_USER</author>
    <author>ADMINIBM</author>
    <author>ktchen</author>
  </authors>
  <commentList>
    <comment ref="A2" authorId="0" shapeId="0" xr:uid="{00000000-0006-0000-0A00-000001000000}">
      <text>
        <r>
          <rPr>
            <sz val="9"/>
            <color indexed="81"/>
            <rFont val="細明體"/>
            <family val="3"/>
            <charset val="136"/>
          </rPr>
          <t>參考</t>
        </r>
        <r>
          <rPr>
            <sz val="9"/>
            <color indexed="81"/>
            <rFont val="Tahoma"/>
            <family val="2"/>
          </rPr>
          <t xml:space="preserve"> "PDM_TABLE</t>
        </r>
        <r>
          <rPr>
            <sz val="9"/>
            <color indexed="81"/>
            <rFont val="細明體"/>
            <family val="3"/>
            <charset val="136"/>
          </rPr>
          <t>命名規則</t>
        </r>
        <r>
          <rPr>
            <sz val="9"/>
            <color indexed="81"/>
            <rFont val="Tahoma"/>
            <family val="2"/>
          </rPr>
          <t xml:space="preserve">" </t>
        </r>
        <r>
          <rPr>
            <sz val="9"/>
            <color indexed="81"/>
            <rFont val="細明體"/>
            <family val="3"/>
            <charset val="136"/>
          </rPr>
          <t>工作表</t>
        </r>
      </text>
    </comment>
    <comment ref="B2" authorId="1" shapeId="0" xr:uid="{00000000-0006-0000-0A00-000002000000}">
      <text>
        <r>
          <rPr>
            <b/>
            <sz val="9"/>
            <color indexed="81"/>
            <rFont val="Tahoma"/>
            <family val="2"/>
          </rPr>
          <t>ADMINIBM:</t>
        </r>
        <r>
          <rPr>
            <sz val="9"/>
            <color indexed="81"/>
            <rFont val="Tahoma"/>
            <family val="2"/>
          </rPr>
          <t xml:space="preserve">
</t>
        </r>
        <r>
          <rPr>
            <sz val="9"/>
            <color indexed="81"/>
            <rFont val="細明體"/>
            <family val="3"/>
            <charset val="136"/>
          </rPr>
          <t>欄位名稱</t>
        </r>
      </text>
    </comment>
    <comment ref="C2" authorId="0" shapeId="0" xr:uid="{00000000-0006-0000-0A00-000003000000}">
      <text>
        <r>
          <rPr>
            <sz val="9"/>
            <color indexed="81"/>
            <rFont val="Tahoma"/>
            <family val="2"/>
          </rPr>
          <t xml:space="preserve">Primary Key </t>
        </r>
        <r>
          <rPr>
            <sz val="9"/>
            <color indexed="81"/>
            <rFont val="細明體"/>
            <family val="3"/>
            <charset val="136"/>
          </rPr>
          <t>欄位要排序</t>
        </r>
        <r>
          <rPr>
            <sz val="9"/>
            <color indexed="81"/>
            <rFont val="Tahoma"/>
            <family val="2"/>
          </rPr>
          <t xml:space="preserve"> </t>
        </r>
        <r>
          <rPr>
            <sz val="9"/>
            <color indexed="81"/>
            <rFont val="細明體"/>
            <family val="3"/>
            <charset val="136"/>
          </rPr>
          <t>→填</t>
        </r>
        <r>
          <rPr>
            <sz val="9"/>
            <color indexed="81"/>
            <rFont val="Tahoma"/>
            <family val="2"/>
          </rPr>
          <t xml:space="preserve"> 1,2,3...
Primary Key </t>
        </r>
        <r>
          <rPr>
            <sz val="9"/>
            <color indexed="81"/>
            <rFont val="細明體"/>
            <family val="3"/>
            <charset val="136"/>
          </rPr>
          <t>欄位不排序</t>
        </r>
        <r>
          <rPr>
            <sz val="9"/>
            <color indexed="81"/>
            <rFont val="Tahoma"/>
            <family val="2"/>
          </rPr>
          <t xml:space="preserve"> </t>
        </r>
        <r>
          <rPr>
            <sz val="9"/>
            <color indexed="81"/>
            <rFont val="細明體"/>
            <family val="3"/>
            <charset val="136"/>
          </rPr>
          <t>→填</t>
        </r>
        <r>
          <rPr>
            <sz val="9"/>
            <color indexed="81"/>
            <rFont val="Tahoma"/>
            <family val="2"/>
          </rPr>
          <t xml:space="preserve"> *
Distribution Key </t>
        </r>
        <r>
          <rPr>
            <sz val="9"/>
            <color indexed="81"/>
            <rFont val="細明體"/>
            <family val="3"/>
            <charset val="136"/>
          </rPr>
          <t>填</t>
        </r>
        <r>
          <rPr>
            <sz val="9"/>
            <color indexed="81"/>
            <rFont val="Tahoma"/>
            <family val="2"/>
          </rPr>
          <t xml:space="preserve"> D
</t>
        </r>
        <r>
          <rPr>
            <sz val="9"/>
            <color indexed="81"/>
            <rFont val="細明體"/>
            <family val="3"/>
            <charset val="136"/>
          </rPr>
          <t>若同時為</t>
        </r>
        <r>
          <rPr>
            <sz val="9"/>
            <color indexed="81"/>
            <rFont val="Tahoma"/>
            <family val="2"/>
          </rPr>
          <t xml:space="preserve"> Primary Key, </t>
        </r>
        <r>
          <rPr>
            <sz val="9"/>
            <color indexed="81"/>
            <rFont val="細明體"/>
            <family val="3"/>
            <charset val="136"/>
          </rPr>
          <t>及</t>
        </r>
        <r>
          <rPr>
            <sz val="9"/>
            <color indexed="81"/>
            <rFont val="Tahoma"/>
            <family val="2"/>
          </rPr>
          <t xml:space="preserve"> Distribution Key, </t>
        </r>
        <r>
          <rPr>
            <sz val="9"/>
            <color indexed="81"/>
            <rFont val="細明體"/>
            <family val="3"/>
            <charset val="136"/>
          </rPr>
          <t>則填</t>
        </r>
        <r>
          <rPr>
            <sz val="9"/>
            <color indexed="81"/>
            <rFont val="Tahoma"/>
            <family val="2"/>
          </rPr>
          <t xml:space="preserve"> nD (n </t>
        </r>
        <r>
          <rPr>
            <sz val="9"/>
            <color indexed="81"/>
            <rFont val="細明體"/>
            <family val="3"/>
            <charset val="136"/>
          </rPr>
          <t>為</t>
        </r>
        <r>
          <rPr>
            <sz val="9"/>
            <color indexed="81"/>
            <rFont val="Tahoma"/>
            <family val="2"/>
          </rPr>
          <t xml:space="preserve"> pkey </t>
        </r>
        <r>
          <rPr>
            <sz val="9"/>
            <color indexed="81"/>
            <rFont val="細明體"/>
            <family val="3"/>
            <charset val="136"/>
          </rPr>
          <t>順序</t>
        </r>
        <r>
          <rPr>
            <sz val="9"/>
            <color indexed="81"/>
            <rFont val="Tahoma"/>
            <family val="2"/>
          </rPr>
          <t xml:space="preserve">, </t>
        </r>
        <r>
          <rPr>
            <sz val="9"/>
            <color indexed="81"/>
            <rFont val="細明體"/>
            <family val="3"/>
            <charset val="136"/>
          </rPr>
          <t>或</t>
        </r>
        <r>
          <rPr>
            <sz val="9"/>
            <color indexed="81"/>
            <rFont val="Tahoma"/>
            <family val="2"/>
          </rPr>
          <t xml:space="preserve"> *)</t>
        </r>
      </text>
    </comment>
    <comment ref="E2" authorId="1" shapeId="0" xr:uid="{00000000-0006-0000-0A00-000004000000}">
      <text>
        <r>
          <rPr>
            <b/>
            <sz val="9"/>
            <color indexed="81"/>
            <rFont val="Tahoma"/>
            <family val="2"/>
          </rPr>
          <t>ADMINIBM:</t>
        </r>
        <r>
          <rPr>
            <sz val="9"/>
            <color indexed="81"/>
            <rFont val="Tahoma"/>
            <family val="2"/>
          </rPr>
          <t xml:space="preserve">
</t>
        </r>
        <r>
          <rPr>
            <sz val="9"/>
            <color indexed="81"/>
            <rFont val="細明體"/>
            <family val="3"/>
            <charset val="136"/>
          </rPr>
          <t>資料型態</t>
        </r>
      </text>
    </comment>
    <comment ref="F2" authorId="1" shapeId="0" xr:uid="{00000000-0006-0000-0A00-000005000000}">
      <text>
        <r>
          <rPr>
            <b/>
            <sz val="9"/>
            <color indexed="81"/>
            <rFont val="Tahoma"/>
            <family val="2"/>
          </rPr>
          <t>ADMINIBM:</t>
        </r>
        <r>
          <rPr>
            <sz val="9"/>
            <color indexed="81"/>
            <rFont val="Tahoma"/>
            <family val="2"/>
          </rPr>
          <t xml:space="preserve">
</t>
        </r>
        <r>
          <rPr>
            <sz val="9"/>
            <color indexed="81"/>
            <rFont val="細明體"/>
            <family val="3"/>
            <charset val="136"/>
          </rPr>
          <t>欄位中文說明</t>
        </r>
      </text>
    </comment>
    <comment ref="G2" authorId="1" shapeId="0" xr:uid="{00000000-0006-0000-0A00-000006000000}">
      <text>
        <r>
          <rPr>
            <b/>
            <sz val="9"/>
            <color indexed="81"/>
            <rFont val="Tahoma"/>
            <family val="2"/>
          </rPr>
          <t>ADMINIBM:</t>
        </r>
        <r>
          <rPr>
            <sz val="9"/>
            <color indexed="81"/>
            <rFont val="Tahoma"/>
            <family val="2"/>
          </rPr>
          <t xml:space="preserve">
</t>
        </r>
        <r>
          <rPr>
            <sz val="9"/>
            <color indexed="81"/>
            <rFont val="細明體"/>
            <family val="3"/>
            <charset val="136"/>
          </rPr>
          <t>備註</t>
        </r>
      </text>
    </comment>
    <comment ref="H2" authorId="1" shapeId="0" xr:uid="{00000000-0006-0000-0A00-000007000000}">
      <text>
        <r>
          <rPr>
            <b/>
            <sz val="9"/>
            <color indexed="81"/>
            <rFont val="Tahoma"/>
            <family val="2"/>
          </rPr>
          <t>ADMINIBM:</t>
        </r>
        <r>
          <rPr>
            <sz val="9"/>
            <color indexed="81"/>
            <rFont val="Tahoma"/>
            <family val="2"/>
          </rPr>
          <t xml:space="preserve">
</t>
        </r>
        <r>
          <rPr>
            <sz val="9"/>
            <color indexed="81"/>
            <rFont val="細明體"/>
            <family val="3"/>
            <charset val="136"/>
          </rPr>
          <t>欄位轉換規則</t>
        </r>
      </text>
    </comment>
    <comment ref="I2" authorId="1" shapeId="0" xr:uid="{00000000-0006-0000-0A00-000008000000}">
      <text>
        <r>
          <rPr>
            <b/>
            <sz val="9"/>
            <color indexed="81"/>
            <rFont val="Tahoma"/>
            <family val="2"/>
          </rPr>
          <t>ADMINIBM:</t>
        </r>
        <r>
          <rPr>
            <sz val="9"/>
            <color indexed="81"/>
            <rFont val="Tahoma"/>
            <family val="2"/>
          </rPr>
          <t xml:space="preserve">
</t>
        </r>
        <r>
          <rPr>
            <sz val="9"/>
            <color indexed="81"/>
            <rFont val="細明體"/>
            <family val="3"/>
            <charset val="136"/>
          </rPr>
          <t>轉換條件</t>
        </r>
        <r>
          <rPr>
            <sz val="9"/>
            <color indexed="81"/>
            <rFont val="Tahoma"/>
            <family val="2"/>
          </rPr>
          <t xml:space="preserve">, </t>
        </r>
        <r>
          <rPr>
            <sz val="9"/>
            <color indexed="81"/>
            <rFont val="細明體"/>
            <family val="3"/>
            <charset val="136"/>
          </rPr>
          <t>組成</t>
        </r>
        <r>
          <rPr>
            <sz val="9"/>
            <color indexed="81"/>
            <rFont val="Tahoma"/>
            <family val="2"/>
          </rPr>
          <t xml:space="preserve"> SQL </t>
        </r>
        <r>
          <rPr>
            <sz val="9"/>
            <color indexed="81"/>
            <rFont val="細明體"/>
            <family val="3"/>
            <charset val="136"/>
          </rPr>
          <t>指令的</t>
        </r>
        <r>
          <rPr>
            <sz val="9"/>
            <color indexed="81"/>
            <rFont val="Tahoma"/>
            <family val="2"/>
          </rPr>
          <t xml:space="preserve"> WHERE </t>
        </r>
        <r>
          <rPr>
            <sz val="9"/>
            <color indexed="81"/>
            <rFont val="細明體"/>
            <family val="3"/>
            <charset val="136"/>
          </rPr>
          <t>條件式</t>
        </r>
      </text>
    </comment>
    <comment ref="L2" authorId="1" shapeId="0" xr:uid="{00000000-0006-0000-0A00-000009000000}">
      <text>
        <r>
          <rPr>
            <b/>
            <sz val="9"/>
            <color indexed="81"/>
            <rFont val="Tahoma"/>
            <family val="2"/>
          </rPr>
          <t>ADMINIBM:</t>
        </r>
        <r>
          <rPr>
            <sz val="9"/>
            <color indexed="81"/>
            <rFont val="Tahoma"/>
            <family val="2"/>
          </rPr>
          <t xml:space="preserve">
</t>
        </r>
        <r>
          <rPr>
            <sz val="9"/>
            <color indexed="81"/>
            <rFont val="細明體"/>
            <family val="3"/>
            <charset val="136"/>
          </rPr>
          <t>來源資料庫名稱</t>
        </r>
      </text>
    </comment>
    <comment ref="M2" authorId="1" shapeId="0" xr:uid="{00000000-0006-0000-0A00-00000A000000}">
      <text>
        <r>
          <rPr>
            <b/>
            <sz val="9"/>
            <color indexed="81"/>
            <rFont val="Tahoma"/>
            <family val="2"/>
          </rPr>
          <t>ADMINIBM:</t>
        </r>
        <r>
          <rPr>
            <sz val="9"/>
            <color indexed="81"/>
            <rFont val="Tahoma"/>
            <family val="2"/>
          </rPr>
          <t xml:space="preserve">
</t>
        </r>
        <r>
          <rPr>
            <sz val="9"/>
            <color indexed="81"/>
            <rFont val="細明體"/>
            <family val="3"/>
            <charset val="136"/>
          </rPr>
          <t>來源資料表格名稱</t>
        </r>
      </text>
    </comment>
    <comment ref="N2" authorId="1" shapeId="0" xr:uid="{00000000-0006-0000-0A00-00000B000000}">
      <text>
        <r>
          <rPr>
            <b/>
            <sz val="9"/>
            <color indexed="81"/>
            <rFont val="Tahoma"/>
            <family val="2"/>
          </rPr>
          <t>ADMINIBM:</t>
        </r>
        <r>
          <rPr>
            <sz val="9"/>
            <color indexed="81"/>
            <rFont val="Tahoma"/>
            <family val="2"/>
          </rPr>
          <t xml:space="preserve">
</t>
        </r>
        <r>
          <rPr>
            <sz val="9"/>
            <color indexed="81"/>
            <rFont val="細明體"/>
            <family val="3"/>
            <charset val="136"/>
          </rPr>
          <t>來源資料欄位名稱</t>
        </r>
      </text>
    </comment>
    <comment ref="O2" authorId="1" shapeId="0" xr:uid="{00000000-0006-0000-0A00-00000C000000}">
      <text>
        <r>
          <rPr>
            <b/>
            <sz val="9"/>
            <color indexed="81"/>
            <rFont val="Tahoma"/>
            <family val="2"/>
          </rPr>
          <t>ADMINIBM:</t>
        </r>
        <r>
          <rPr>
            <sz val="9"/>
            <color indexed="81"/>
            <rFont val="Tahoma"/>
            <family val="2"/>
          </rPr>
          <t xml:space="preserve">
</t>
        </r>
        <r>
          <rPr>
            <sz val="9"/>
            <color indexed="81"/>
            <rFont val="細明體"/>
            <family val="3"/>
            <charset val="136"/>
          </rPr>
          <t>來源資料欄位資料型態</t>
        </r>
      </text>
    </comment>
    <comment ref="P2" authorId="1" shapeId="0" xr:uid="{00000000-0006-0000-0A00-00000D000000}">
      <text>
        <r>
          <rPr>
            <b/>
            <sz val="9"/>
            <color indexed="81"/>
            <rFont val="Tahoma"/>
            <family val="2"/>
          </rPr>
          <t>ADMINIBM:</t>
        </r>
        <r>
          <rPr>
            <sz val="9"/>
            <color indexed="81"/>
            <rFont val="Tahoma"/>
            <family val="2"/>
          </rPr>
          <t xml:space="preserve">
</t>
        </r>
        <r>
          <rPr>
            <sz val="9"/>
            <color indexed="81"/>
            <rFont val="細明體"/>
            <family val="3"/>
            <charset val="136"/>
          </rPr>
          <t>來源資料欄位中文說明</t>
        </r>
      </text>
    </comment>
    <comment ref="Q2" authorId="1" shapeId="0" xr:uid="{00000000-0006-0000-0A00-00000E000000}">
      <text>
        <r>
          <rPr>
            <b/>
            <sz val="9"/>
            <color indexed="81"/>
            <rFont val="Tahoma"/>
            <family val="2"/>
          </rPr>
          <t>ADMINIBM:</t>
        </r>
        <r>
          <rPr>
            <sz val="9"/>
            <color indexed="81"/>
            <rFont val="Tahoma"/>
            <family val="2"/>
          </rPr>
          <t xml:space="preserve">
</t>
        </r>
        <r>
          <rPr>
            <sz val="9"/>
            <color indexed="81"/>
            <rFont val="細明體"/>
            <family val="3"/>
            <charset val="136"/>
          </rPr>
          <t>備註</t>
        </r>
      </text>
    </comment>
    <comment ref="T2" authorId="0" shapeId="0" xr:uid="{00000000-0006-0000-0A00-00000F000000}">
      <text>
        <r>
          <rPr>
            <b/>
            <sz val="9"/>
            <color indexed="81"/>
            <rFont val="Tahoma"/>
            <family val="2"/>
          </rPr>
          <t>IBM_USER:</t>
        </r>
        <r>
          <rPr>
            <sz val="9"/>
            <color indexed="81"/>
            <rFont val="Tahoma"/>
            <family val="2"/>
          </rPr>
          <t xml:space="preserve">
start_date
end_date…check
ex .&gt;date('2007-01-01')</t>
        </r>
      </text>
    </comment>
    <comment ref="AA2" authorId="2" shapeId="0" xr:uid="{00000000-0006-0000-0A00-000010000000}">
      <text>
        <r>
          <rPr>
            <b/>
            <sz val="9"/>
            <color indexed="81"/>
            <rFont val="新細明體"/>
            <family val="1"/>
            <charset val="136"/>
          </rPr>
          <t>ktchen:</t>
        </r>
        <r>
          <rPr>
            <sz val="9"/>
            <color indexed="81"/>
            <rFont val="新細明體"/>
            <family val="1"/>
            <charset val="136"/>
          </rPr>
          <t xml:space="preserve">
針對其餘各項DQC檢查條件，設定欲檢查的資料範圍。</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JESSE WEI</author>
  </authors>
  <commentList>
    <comment ref="CZ1" authorId="0" shapeId="0" xr:uid="{00000000-0006-0000-0B00-000001000000}">
      <text>
        <r>
          <rPr>
            <b/>
            <sz val="9"/>
            <color indexed="81"/>
            <rFont val="Tahoma"/>
            <family val="2"/>
          </rPr>
          <t>JESSE WEI:</t>
        </r>
        <r>
          <rPr>
            <sz val="9"/>
            <color indexed="81"/>
            <rFont val="Tahoma"/>
            <family val="2"/>
          </rPr>
          <t xml:space="preserve">
=IF(ISNA(VLOOKUP([@Item],INDIRECT(VLOOKUP([@Object],</t>
        </r>
        <r>
          <rPr>
            <sz val="9"/>
            <color indexed="81"/>
            <rFont val="細明體"/>
            <family val="3"/>
            <charset val="136"/>
          </rPr>
          <t>表格</t>
        </r>
        <r>
          <rPr>
            <sz val="9"/>
            <color indexed="81"/>
            <rFont val="Tahoma"/>
            <family val="2"/>
          </rPr>
          <t>12,2,FALSE)),1,FALSE)),FALSE,TRUE)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tc={4B1941AF-4AE5-4AD3-90F1-BFF07AAE0B48}</author>
    <author>tc={5B837933-0D10-49E8-8C95-EEAF1DB81809}</author>
    <author>JESSE WEI</author>
  </authors>
  <commentList>
    <comment ref="F1" authorId="0" shapeId="0" xr:uid="{00000000-0006-0000-1100-000001000000}">
      <text>
        <t>[對話串註解]
您的 Excel 版本可讓您讀取此對話串註解; 但若以較新的 Excel 版本開啟此檔案，將會移除對它進行的所有編輯。深入了解: https://go.microsoft.com/fwlink/?linkid=870924。
註解:
    俗稱</t>
      </text>
    </comment>
    <comment ref="V1" authorId="1" shapeId="0" xr:uid="{00000000-0006-0000-1100-000002000000}">
      <text>
        <t>[對話串註解]
您的 Excel 版本可讓您讀取此對話串註解; 但若以較新的 Excel 版本開啟此檔案，將會移除對它進行的所有編輯。深入了解: https://go.microsoft.com/fwlink/?linkid=870924。
註解:
    系統欄位名稱</t>
      </text>
    </comment>
    <comment ref="DW1" authorId="2" shapeId="0" xr:uid="{00000000-0006-0000-1100-000003000000}">
      <text>
        <r>
          <rPr>
            <b/>
            <sz val="9"/>
            <color indexed="81"/>
            <rFont val="Tahoma"/>
            <family val="2"/>
          </rPr>
          <t>JESSE WEI:</t>
        </r>
        <r>
          <rPr>
            <sz val="9"/>
            <color indexed="81"/>
            <rFont val="Tahoma"/>
            <family val="2"/>
          </rPr>
          <t xml:space="preserve">
=AND(TRIM(L2)="N/A", OR(TRIM(P2)="N/A", P2=""))</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F1" authorId="0" shapeId="0" xr:uid="{00000000-0006-0000-1D00-000001000000}">
      <text>
        <r>
          <rPr>
            <b/>
            <sz val="9"/>
            <color indexed="81"/>
            <rFont val="Tahoma"/>
            <family val="2"/>
          </rPr>
          <t>Author:</t>
        </r>
        <r>
          <rPr>
            <sz val="9"/>
            <color indexed="81"/>
            <rFont val="Tahoma"/>
            <family val="2"/>
          </rPr>
          <t xml:space="preserve">
When List &gt; 1, then need assume   same name for each workbook</t>
        </r>
      </text>
    </comment>
    <comment ref="I1" authorId="0" shapeId="0" xr:uid="{00000000-0006-0000-1D00-000002000000}">
      <text>
        <r>
          <rPr>
            <b/>
            <sz val="9"/>
            <color indexed="81"/>
            <rFont val="Tahoma"/>
            <family val="2"/>
          </rPr>
          <t>Author:</t>
        </r>
        <r>
          <rPr>
            <sz val="9"/>
            <color indexed="81"/>
            <rFont val="Tahoma"/>
            <family val="2"/>
          </rPr>
          <t xml:space="preserve">
IF RunMode =2-Split Then
    SplitSheetName
ELSEIF MultipleSheet Then
    Pattern for Src fileslist generation
ELSE
    SrcSheetName
END IF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<sst xmlns="http://schemas.openxmlformats.org/spreadsheetml/2006/main" count="44856" uniqueCount="8744">
  <si>
    <t>時間</t>
    <phoneticPr fontId="10" type="noConversion"/>
  </si>
  <si>
    <t>標準中文名稱</t>
    <phoneticPr fontId="10" type="noConversion"/>
  </si>
  <si>
    <t>變更內容</t>
    <phoneticPr fontId="10" type="noConversion"/>
  </si>
  <si>
    <t>變更原因</t>
    <phoneticPr fontId="10" type="noConversion"/>
  </si>
  <si>
    <t>變更人</t>
    <phoneticPr fontId="10" type="noConversion"/>
  </si>
  <si>
    <t>版本</t>
    <phoneticPr fontId="4" type="noConversion"/>
  </si>
  <si>
    <t>備註</t>
    <phoneticPr fontId="10" type="noConversion"/>
  </si>
  <si>
    <t>Todo</t>
    <phoneticPr fontId="4" type="noConversion"/>
  </si>
  <si>
    <t>ALL</t>
    <phoneticPr fontId="4" type="noConversion"/>
  </si>
  <si>
    <t>資料標準初版定稿</t>
    <phoneticPr fontId="4" type="noConversion"/>
  </si>
  <si>
    <t>Jesse Wei</t>
    <phoneticPr fontId="4" type="noConversion"/>
  </si>
  <si>
    <t>v1.0</t>
    <phoneticPr fontId="4" type="noConversion"/>
  </si>
  <si>
    <t>資料標準, MD</t>
    <phoneticPr fontId="4" type="noConversion"/>
  </si>
  <si>
    <t xml:space="preserve">MD </t>
    <phoneticPr fontId="4" type="noConversion"/>
  </si>
  <si>
    <t>1. Worksheet rename</t>
    <phoneticPr fontId="4" type="noConversion"/>
  </si>
  <si>
    <t>資料標準, DataMap</t>
    <phoneticPr fontId="4" type="noConversion"/>
  </si>
  <si>
    <t>MD</t>
    <phoneticPr fontId="4" type="noConversion"/>
  </si>
  <si>
    <t>v1.1</t>
    <phoneticPr fontId="4" type="noConversion"/>
  </si>
  <si>
    <t>V: 1. Add UDFF15
*: 2. custom Naming: English naming
- 中文名稱: LocalName
3. DataClasses</t>
    <phoneticPr fontId="4" type="noConversion"/>
  </si>
  <si>
    <t>資料清單, DataClass, DataMap</t>
    <phoneticPr fontId="4" type="noConversion"/>
  </si>
  <si>
    <t># Add dataype check
Term.Parent
Dataclass.Parent</t>
    <phoneticPr fontId="4" type="noConversion"/>
  </si>
  <si>
    <t>v1.2</t>
    <phoneticPr fontId="4" type="noConversion"/>
  </si>
  <si>
    <t>pvtStatus</t>
    <phoneticPr fontId="4" type="noConversion"/>
  </si>
  <si>
    <t>. Add objectlog, for diff compare
. ChangeReport</t>
    <phoneticPr fontId="4" type="noConversion"/>
  </si>
  <si>
    <t>v1.3</t>
    <phoneticPr fontId="4" type="noConversion"/>
  </si>
  <si>
    <t>資料清單
Categories</t>
    <phoneticPr fontId="4" type="noConversion"/>
  </si>
  <si>
    <t>. C欄名稱由"層級"改為"類別"/
. A欄名稱為"Domain"
. add errTerm-CateDiff(同名不同義)
. Parameter: add UTIL_POSTFUNC: copy dir</t>
    <phoneticPr fontId="4" type="noConversion"/>
  </si>
  <si>
    <t>Winnie Kuo
Jesse</t>
    <phoneticPr fontId="4" type="noConversion"/>
  </si>
  <si>
    <t>v1.4</t>
    <phoneticPr fontId="4" type="noConversion"/>
  </si>
  <si>
    <t>CategoryMap</t>
    <phoneticPr fontId="4" type="noConversion"/>
  </si>
  <si>
    <t>Add CategoryMap</t>
    <phoneticPr fontId="4" type="noConversion"/>
  </si>
  <si>
    <t>Jesse</t>
    <phoneticPr fontId="4" type="noConversion"/>
  </si>
  <si>
    <t>v1.5</t>
    <phoneticPr fontId="4" type="noConversion"/>
  </si>
  <si>
    <t>資料清單
Term</t>
    <phoneticPr fontId="4" type="noConversion"/>
  </si>
  <si>
    <t xml:space="preserve">. 新增"Abbreviations" 欄位匯入到WKC的別名 
. Part_Of_Terms 調整公式：除了空白和N/A </t>
    <phoneticPr fontId="4" type="noConversion"/>
  </si>
  <si>
    <t>Winnie Kuo</t>
    <phoneticPr fontId="4" type="noConversion"/>
  </si>
  <si>
    <t>v1.6</t>
    <phoneticPr fontId="4" type="noConversion"/>
  </si>
  <si>
    <t xml:space="preserve">All, remove merge category </t>
  </si>
  <si>
    <t>增加 Top Down 模式</t>
  </si>
  <si>
    <t>Jesse Wei</t>
  </si>
  <si>
    <t>v2.0</t>
  </si>
  <si>
    <t>Purview support
1. Term PK modified to meet limitation
2. Mapping rule</t>
  </si>
  <si>
    <t>v2.1</t>
  </si>
  <si>
    <t>資料清單</t>
  </si>
  <si>
    <t>Update relative rule and add quote to avoid comma in name</t>
    <phoneticPr fontId="4" type="noConversion"/>
  </si>
  <si>
    <t>Change term from Chines to English</t>
    <phoneticPr fontId="4" type="noConversion"/>
  </si>
  <si>
    <t>v2.2</t>
    <phoneticPr fontId="4" type="noConversion"/>
  </si>
  <si>
    <t>Add UpdateSource</t>
  </si>
  <si>
    <t>Updatesource for each datastandard and multidimension</t>
  </si>
  <si>
    <t>Bucky</t>
  </si>
  <si>
    <t>v2.3</t>
  </si>
  <si>
    <t>extDef</t>
    <phoneticPr fontId="4" type="noConversion"/>
  </si>
  <si>
    <t>Extension column def</t>
    <phoneticPr fontId="4" type="noConversion"/>
  </si>
  <si>
    <t>指定同義詞</t>
  </si>
  <si>
    <t>v2.4</t>
  </si>
  <si>
    <t>ALL</t>
  </si>
  <si>
    <t xml:space="preserve"> Data owner, TaskID</t>
  </si>
  <si>
    <t>1. 上線準備
2. Data owner, Batch: DG428/DG421/DG434</t>
  </si>
  <si>
    <t>v4.0</t>
  </si>
  <si>
    <t>DG428/DG421/DG434</t>
  </si>
  <si>
    <t>Term-Naming</t>
  </si>
  <si>
    <t>DG563</t>
  </si>
  <si>
    <t>v4.1</t>
  </si>
  <si>
    <t>ErrMessage</t>
    <phoneticPr fontId="4" type="noConversion"/>
  </si>
  <si>
    <t>DG689, 714</t>
    <phoneticPr fontId="4" type="noConversion"/>
  </si>
  <si>
    <t>v4.2</t>
    <phoneticPr fontId="4" type="noConversion"/>
  </si>
  <si>
    <t>Term-Naming/Concept</t>
  </si>
  <si>
    <t>PSG: ARC23,24</t>
  </si>
  <si>
    <t>v4.3</t>
  </si>
  <si>
    <t>Parameter Setting/udfParam</t>
  </si>
  <si>
    <t>MTD_CASESENSITIVE
SQLG need reinstall</t>
  </si>
  <si>
    <t>PSG: ARC28, 29, 30</t>
  </si>
  <si>
    <t>v4.4</t>
  </si>
  <si>
    <t>PSG: ARC33</t>
  </si>
  <si>
    <t>v4.5</t>
  </si>
  <si>
    <t>errChkRequred</t>
  </si>
  <si>
    <t>DG267_「資料安全分級」為必填欄位</t>
  </si>
  <si>
    <t>Vivian Wen</t>
    <phoneticPr fontId="4" type="noConversion"/>
  </si>
  <si>
    <t>v4.6</t>
    <phoneticPr fontId="4" type="noConversion"/>
  </si>
  <si>
    <t>DATAMAP, 資料清單</t>
  </si>
  <si>
    <t>1. Purview 加欄位, 
2. errChkRequred</t>
    <phoneticPr fontId="4" type="noConversion"/>
  </si>
  <si>
    <t>PSG: ARC065, DG342</t>
  </si>
  <si>
    <t>v4.7</t>
    <phoneticPr fontId="4" type="noConversion"/>
  </si>
  <si>
    <t>errChkStandardItemType</t>
    <phoneticPr fontId="4" type="noConversion"/>
  </si>
  <si>
    <t>DG769_Data standard 不能有 Dimension/Measure</t>
    <phoneticPr fontId="4" type="noConversion"/>
  </si>
  <si>
    <t>v4.8</t>
    <phoneticPr fontId="4" type="noConversion"/>
  </si>
  <si>
    <t>errChkDataTypePropNRelationship</t>
    <phoneticPr fontId="4" type="noConversion"/>
  </si>
  <si>
    <t>DG770_檢核方式新增 資料型式一致檢查,property 與 relationship 引用關係的型別</t>
    <phoneticPr fontId="4" type="noConversion"/>
  </si>
  <si>
    <t>v4.9</t>
  </si>
  <si>
    <t>範本內容</t>
    <phoneticPr fontId="7" type="noConversion"/>
  </si>
  <si>
    <t>填寫內容</t>
    <phoneticPr fontId="7" type="noConversion"/>
  </si>
  <si>
    <t>填寫要求</t>
    <phoneticPr fontId="7" type="noConversion"/>
  </si>
  <si>
    <t>取值範圍</t>
    <phoneticPr fontId="7" type="noConversion"/>
  </si>
  <si>
    <t>範例</t>
    <phoneticPr fontId="7" type="noConversion"/>
  </si>
  <si>
    <t>標準編號</t>
    <phoneticPr fontId="4" type="noConversion"/>
  </si>
  <si>
    <t>資料標準編號。
資料項目對應的標準編號。為便於對資料項目的標識和索引，需對資料項目進行統一編號，該編號是資料項目的唯一技術識別碼。</t>
  </si>
  <si>
    <t>•  手動給號：由主要資料標準責任人進行編碼，主題＋四碼順序碼。
標準編號由資料項目所屬負責領域的英文縮寫和順序碼組成；
負責領域的英文縮寫用兩個或是三個英文字母表示；
順序碼依據十進位，用四位元阿拉伯數字表示，採用數位順序編碼法，在同一標準主題下從0001開始按昇冪賦碼。
標準編號的標準主題和順序碼之間無空格。
•  系統自動給號</t>
    <phoneticPr fontId="4" type="noConversion"/>
  </si>
  <si>
    <t>aaa+nnnn</t>
    <phoneticPr fontId="4" type="noConversion"/>
  </si>
  <si>
    <t>HRM0001</t>
    <phoneticPr fontId="4" type="noConversion"/>
  </si>
  <si>
    <t>負責領域</t>
  </si>
  <si>
    <t>資料項目正式負責領域或所屬的主題，僅可列出一個。</t>
    <phoneticPr fontId="4" type="noConversion"/>
  </si>
  <si>
    <r>
      <t xml:space="preserve">• 填寫實際資料項目的負責領域。具體劃分根據資料項目所屬的主題填寫，與標準編號保持一致。
• 主題(負責領域)：僅能夠填寫單一個領域。
</t>
    </r>
    <r>
      <rPr>
        <sz val="11"/>
        <color rgb="FF0070C0"/>
        <rFont val="微軟正黑體"/>
        <family val="2"/>
        <charset val="136"/>
      </rPr>
      <t>MultiDim 樣板: 負責領域為報表的負責領域，為資料項目的需求領域。
DataStandard 樣板:  負責領域為資料標準的負責領域。</t>
    </r>
    <phoneticPr fontId="4" type="noConversion"/>
  </si>
  <si>
    <t>aaa
aa</t>
    <phoneticPr fontId="4" type="noConversion"/>
  </si>
  <si>
    <t>FIN/ HRM/ MFG/ PRD/ QAM/ SCM/ CMN/IE</t>
    <phoneticPr fontId="4" type="noConversion"/>
  </si>
  <si>
    <t>層級</t>
    <phoneticPr fontId="4" type="noConversion"/>
  </si>
  <si>
    <r>
      <rPr>
        <sz val="11"/>
        <color rgb="FF0070C0"/>
        <rFont val="微軟正黑體"/>
        <family val="2"/>
        <charset val="136"/>
      </rPr>
      <t>資料項目</t>
    </r>
    <r>
      <rPr>
        <sz val="11"/>
        <rFont val="微軟正黑體"/>
        <family val="2"/>
        <charset val="136"/>
      </rPr>
      <t>分類層級欄位。</t>
    </r>
  </si>
  <si>
    <t xml:space="preserve">MultiDim 樣板: 層級為分析主題，按分析主題往下。
DataStandard 樣板: 第一層資料項目為原始業務指標，定義為 Domain ，按業務場景往下。
</t>
    <phoneticPr fontId="4" type="noConversion"/>
  </si>
  <si>
    <t>文數字</t>
    <phoneticPr fontId="4" type="noConversion"/>
  </si>
  <si>
    <t>3.4 管理採購-材料成本管理
FIN/ HRM/ MFG/ PRD/ QAM/ SCM/ CMN</t>
    <phoneticPr fontId="4" type="noConversion"/>
  </si>
  <si>
    <t>中文名稱</t>
    <phoneticPr fontId="4" type="noConversion"/>
  </si>
  <si>
    <t xml:space="preserve">中文名稱是資料項目的統一中文命名。資料標準中文名稱從業務上區分不同的資料，應易於被資料使用人員理解和識別。
</t>
    <phoneticPr fontId="7" type="noConversion"/>
  </si>
  <si>
    <t>•作為標準唯一識別指標，標準名稱不得重複。
•資料標準的命名應直觀、易懂，字數不宜過長，應符合業務模型統一的命名規範，但在特殊情況下，尊重系統用法：
    資料類型為“指標類”的資料項目，則維持原業務定義；
    資料類型為“代碼類”的資料項目，以“代碼”結尾；
    資料類型為“日期類”的資料項目，以“日期”結尾；
    資料類型為“註記類”的資料項目，以“註記”結尾，在命名中不出現“是否”、“有無”等文字；
    資料類型為“比例類”的資料項目，以“率”結尾。
•命名中若有專用英文縮寫，建議以括弧標記原始英文縮寫。
•中文名稱中業務指標可使用限定詞(Determiner, Qualifier)，維度應區分獨立項目, 要避免在加入命名中 (例如，車用機種QA逃脫率，車用機種為維度資訊，建議更改為"品質檢驗逃脫率)。
限定詞 : 
•資料項目如果包含維度內容，但是因為此維度類型經常被使用，可以將此類型維度作為限定詞使用。
限定詞用法 : 限定詞+時間名詞：年度、每月、每週、每日。
「每」字為限定詞，考量每年的常用用法為年度，故每年用詞上可使用年度作為替代。
維度: 當資料項目，可以透過維度進行合併與拆分，且拆分後的細項累加的數值可等於合併的數值，例如: 每月超額運費發生總次數，發生總次數是每天累加到每周，每周累加到每月，則此時的"每月"是維度，需刪除"每月" 兩字，放入"分析維度" 欄位。</t>
    <phoneticPr fontId="7" type="noConversion"/>
  </si>
  <si>
    <t>中文名稱 (英文縮寫)</t>
    <phoneticPr fontId="7" type="noConversion"/>
  </si>
  <si>
    <t>每月預估營業收入達成率</t>
    <phoneticPr fontId="7" type="noConversion"/>
  </si>
  <si>
    <t>英文名稱</t>
    <phoneticPr fontId="4" type="noConversion"/>
  </si>
  <si>
    <t xml:space="preserve">英文名稱是資料項目的統一英文命名，主要是根據中文名稱的含義進行英文翻譯。未來可作為資料庫中資料欄位名稱的參考。
</t>
    <phoneticPr fontId="7" type="noConversion"/>
  </si>
  <si>
    <t>• 作為標準唯一識別指標，標準名稱不得重複。每個英文單詞首字母大寫，之間以空格隔開。
• 介詞（例如of、and、or、by、with、within、to、on）不需首字母大寫。
• 所有編碼類的資料標準中，內部用於唯一識別合約、帳戶等編碼的英文用“XXX ID”；外部的編碼遵循外部命名規則。
• 英文名稱長度以39個字元長度為限制(包含空白)，以確保後續報表平台欄位上使用全名，若超過39個字元，則會在報表平台欄位進行截斷。
• 遇到英文名稱有縮寫時，為避免英文名稱超過長度，建議以縮寫英文為主，片語中個別單次有約定俗成或系統一直採用的可以使用縮寫，例如“美金XXX”可以翻譯成“USD XXX”。</t>
    <phoneticPr fontId="4" type="noConversion"/>
  </si>
  <si>
    <t>1.英文全名。
2.英文縮寫。</t>
    <phoneticPr fontId="7" type="noConversion"/>
  </si>
  <si>
    <t>CoPQ</t>
  </si>
  <si>
    <t>別名
(俗稱)</t>
    <phoneticPr fontId="4" type="noConversion"/>
  </si>
  <si>
    <r>
      <t>別名是資料的</t>
    </r>
    <r>
      <rPr>
        <sz val="11"/>
        <color rgb="FF0000CC"/>
        <rFont val="微軟正黑體"/>
        <family val="2"/>
        <charset val="136"/>
      </rPr>
      <t>常用名稱</t>
    </r>
    <r>
      <rPr>
        <sz val="11"/>
        <rFont val="微軟正黑體"/>
        <family val="2"/>
        <charset val="136"/>
      </rPr>
      <t>或縮寫用詞，是中文名稱以外的業務或技術上針對該資料項目的常用名稱。例如：資料在主要源系統中使用的名稱、業務人員使用的常用名。用於説明業務部門快速查找、理解、使用資料標準。</t>
    </r>
  </si>
  <si>
    <r>
      <t xml:space="preserve">• 別名填寫採集資料中被合併的資料項目原始名稱，有多個被合併的可以填多個，各名稱之間用頓號“,”分隔，或用分行分隔。
</t>
    </r>
    <r>
      <rPr>
        <sz val="11"/>
        <color rgb="FF0070C0"/>
        <rFont val="微軟正黑體"/>
        <family val="2"/>
        <charset val="136"/>
      </rPr>
      <t xml:space="preserve">• 別名如果跟中文名稱或英文名稱一樣，則保持空白。
</t>
    </r>
    <r>
      <rPr>
        <sz val="11"/>
        <color theme="1"/>
        <rFont val="微軟正黑體"/>
        <family val="2"/>
        <charset val="136"/>
      </rPr>
      <t>• 遇到英文名稱有縮寫時，請將英文全名和英文縮寫，以下格式呈現：英文全名(英文縮寫)。</t>
    </r>
  </si>
  <si>
    <t>1. 中文
2. 英文</t>
    <phoneticPr fontId="7" type="noConversion"/>
  </si>
  <si>
    <t>Cost of Poor Quality</t>
    <phoneticPr fontId="7" type="noConversion"/>
  </si>
  <si>
    <t>業務定義</t>
    <phoneticPr fontId="4" type="noConversion"/>
  </si>
  <si>
    <t xml:space="preserve">業務定義是對該資料項目業務含義、相關業務情境和場景的詳細描述。
</t>
    <phoneticPr fontId="7" type="noConversion"/>
  </si>
  <si>
    <t>•內容重點為：業務名詞定義、業務使用目的和補充範例說明。
•對資料項目業務定義的詳細描述，不應超過500字，不應有迴圈引用或直接用系統名稱進行定義；
•對定義的描述應該精準、細緻，以利於其它使用該資料項目的人員理解；
•業務定義應以句號“。”結尾。
•避免與資料項目中文名稱一樣。
•若資料項目中包含產業管理指標(e.g.IATF16949指標)，則描述完業務定義後，以「依據XXXX來源指標」結尾(例如.依據汽車業品質管理指標IATF16949)。</t>
    <phoneticPr fontId="7" type="noConversion"/>
  </si>
  <si>
    <t>請將該業務情境描述詳細，該項目屬於的業務流程、對象明確描述，主詞與受詞需描述清楚，如該資料項目為供應商供貨時發生的退貨，則在描述中需要標記供應商。
1. 業務目的、使用用途、使用經驗、業務名詞說明
2. 業務含義、業務範圍、業務限制狀況
3. 業務情境、使用場景描述、使用範例說明
4. 業務參考標準、業務依循制度
業務定義可參考內部業務制度、資訊系統業務需求定義以及行業經驗的總結性歸納，或參考相關國家標準和行業標準、外部監管機構的定義。</t>
    <phoneticPr fontId="4" type="noConversion"/>
  </si>
  <si>
    <t>每月預估營業收入達成率
事業單位在特定營業期間，實際營業收入達成每月預估營業收入目標的程度</t>
    <phoneticPr fontId="7" type="noConversion"/>
  </si>
  <si>
    <t>業務規則</t>
    <phoneticPr fontId="4" type="noConversion"/>
  </si>
  <si>
    <t>對資料項目所需要遵循的業務規則的詳細描述，例如使用的業務場景、計算方法和編碼規則等內容的具體描述。</t>
    <phoneticPr fontId="7" type="noConversion"/>
  </si>
  <si>
    <r>
      <t xml:space="preserve">•每項規則都應是有實際含義、可執行的描述。
1.計算公式：若資料項目由計算得出，描述具體的計算公式，例如：品質不良成本 (CoPQ) 計算公式。
2.使用約束：用於描述資料項目所需滿足的業務條件，以業務條件發生作用的場景，例如；合約違約狀態，應在業務規則中說明判斷合約違約狀態的業務事件或條件；
3.編碼規則：對於編碼類的資料項目，描述具體的編碼規則，例如客戶編碼，描述內容包括編碼的長度、編碼的構成、各組成部分的業務含義等，如果引用的“相關標準”有編碼規則，則此處無需重述編碼規則，只需填寫：引用“XXX”資料標準的編碼規則；
4.多選限制：若資料項目可同時有多種取值，在此處予以說明，例如產品銷售管道；
•編碼類的資料標準應在業務規則中描述編碼規則。
•如果是引用的相關標準有編碼規則，則無需重複說明編碼規則。
•資料項目根據需要填寫相應的業務規則細類，對於不適用的規則細類無需填寫。
</t>
    </r>
    <r>
      <rPr>
        <sz val="11"/>
        <color rgb="FF0070C0"/>
        <rFont val="微軟正黑體"/>
        <family val="2"/>
        <charset val="136"/>
      </rPr>
      <t>•業務規則裡有分子/分母時，則需要另外新增資料項目撰寫 且 分子與分母名稱，需與關聯項目中文名稱或英文名稱一致。</t>
    </r>
    <r>
      <rPr>
        <sz val="11"/>
        <color theme="1"/>
        <rFont val="微軟正黑體"/>
        <family val="2"/>
        <charset val="136"/>
      </rPr>
      <t xml:space="preserve">
•若計算公式為區間的話，保留原資料項目即可，不需另外拆分。
•若業務規則計算公式是比率，則須加上" *100%"。
•若業務規則包含"累計"，則須使用符號Σ，(例如，</t>
    </r>
    <r>
      <rPr>
        <sz val="11"/>
        <color theme="1"/>
        <rFont val="Calibri"/>
        <family val="2"/>
      </rPr>
      <t>Ʃ</t>
    </r>
    <r>
      <rPr>
        <sz val="11"/>
        <color theme="1"/>
        <rFont val="微軟正黑體"/>
        <family val="2"/>
        <charset val="136"/>
      </rPr>
      <t xml:space="preserve"> Realized Revenue / Forecast Revenue * 100 %)
•若業務規則不可填寫篩選規則或報表操作步驟
•若業務規則欄位內容包含「閥值」，須將「測量值」與「閥值」區分為兩個指標。(e.g. Model量產進階未完成率 與  Model量產進階未完成警示)
</t>
    </r>
    <r>
      <rPr>
        <sz val="11"/>
        <color rgb="FF0070C0"/>
        <rFont val="微軟正黑體"/>
        <family val="2"/>
        <charset val="136"/>
      </rPr>
      <t>•若業務規則尚未明確定義之前或是沒有特殊規則，請填寫中文名稱。</t>
    </r>
    <r>
      <rPr>
        <sz val="11"/>
        <color theme="1"/>
        <rFont val="微軟正黑體"/>
        <family val="2"/>
        <charset val="136"/>
      </rPr>
      <t xml:space="preserve">
</t>
    </r>
    <r>
      <rPr>
        <sz val="11"/>
        <color rgb="FF0070C0"/>
        <rFont val="微軟正黑體"/>
        <family val="2"/>
        <charset val="136"/>
      </rPr>
      <t xml:space="preserve">
MultiDim 樣板: 若資料項目的業務規則直接遵循資料標準 (DataStandard)的業務規則，則直接填寫中文名稱 ，若資料標準運用於報表上有其他的規則，請描述於業務規則欄位。</t>
    </r>
  </si>
  <si>
    <t>業務規則細分為以下幾類，根據需要填寫相應的業務規則細類，對於不適用的規則細類無需填寫：
1.計算公式
2.使用約束
3.編碼規則
4.多選限制</t>
    <phoneticPr fontId="7" type="noConversion"/>
  </si>
  <si>
    <t>Ʃ Realized Revenue / Forecast Revenue * 100 %</t>
    <phoneticPr fontId="7" type="noConversion"/>
  </si>
  <si>
    <t>項目類型</t>
    <phoneticPr fontId="4" type="noConversion"/>
  </si>
  <si>
    <t>資料項目的類型</t>
    <phoneticPr fontId="4" type="noConversion"/>
  </si>
  <si>
    <t>MultiDim 樣板:
1. Concept：以報表為群組單位，Concept 為報表主題群組名稱。
• 原則上一張報表為一個 Concept。
• 若 B 報表為 A 報表外開，且 B 報表無法從 A 報表的 MD 拉出來，需要新增一個 B 報表，B 報表中英文名稱為 A 報表&amp;’-10G‘，
命名結尾以 10G, 20G... 起跳，以在群組間保留新增調整空間。
2. Measure：群組內的指標，指標是用來量化業務情況的實際數據。
3. Dimension：群組內的維度，分析維度是由主題或類別所組成，可據此細分度量。
DataStandard 樣板:
1. Concept：以資料標準為群組單位，Concept 為資料標準群組名稱。
2. Property：群組包含的屬性。
3. Relationship：與其他 已建立Concept 建立關係。</t>
    <phoneticPr fontId="4" type="noConversion"/>
  </si>
  <si>
    <t>MultiDim:
Concept
Measure
Dimension
STD:
Concept
Property
Relationship</t>
    <phoneticPr fontId="4" type="noConversion"/>
  </si>
  <si>
    <t>Concept
Measure
Dimension
Property
Relationship</t>
    <phoneticPr fontId="4" type="noConversion"/>
  </si>
  <si>
    <t>父階關係</t>
    <phoneticPr fontId="4" type="noConversion"/>
  </si>
  <si>
    <t>資料項目對應的群組名稱</t>
    <phoneticPr fontId="4" type="noConversion"/>
  </si>
  <si>
    <t xml:space="preserve">1. 資料項目對應的群組名稱，同一群組的辨別方法
2.本欄不適用：如果資料項目項目類型為Concept ，表示本身即為群組名稱，則用“N/A”填寫，表示本欄不適用。
</t>
    <phoneticPr fontId="4" type="noConversion"/>
  </si>
  <si>
    <t>1. 文數字
2. N/A</t>
    <phoneticPr fontId="4" type="noConversion"/>
  </si>
  <si>
    <t>Procurement type and amount analysis
Business Group</t>
    <phoneticPr fontId="4" type="noConversion"/>
  </si>
  <si>
    <t>關聯項目</t>
    <phoneticPr fontId="4" type="noConversion"/>
  </si>
  <si>
    <t>資料項目若為依據業務規則新增的資料項目，關聯項目需填寫公式項目組成結果</t>
    <phoneticPr fontId="4" type="noConversion"/>
  </si>
  <si>
    <t>1. 資料項目若為依據業務規則新增的資料項目，關聯項目需填寫公式項目組成結果
2.本欄不適用：如果資料項目沒有對應到公式項目組成結果，則用“N/A”填寫，表示本欄不適用。
舉例：C=A+B，C的關聯項目須填上ConceptA 下的A, B 的英文名稱,以";"隔開不可有空白, Concept_Property, 如 "ConceptA_A;ConceptA._B;"。</t>
    <phoneticPr fontId="40" type="noConversion"/>
  </si>
  <si>
    <t>資料安全分級</t>
    <phoneticPr fontId="4" type="noConversion"/>
  </si>
  <si>
    <t xml:space="preserve">General: 不敏感且不機密資料
Sensitive: 敏感但不機密資料
Confidential: 敏感且機密資料
</t>
    <phoneticPr fontId="7" type="noConversion"/>
  </si>
  <si>
    <t>General		
Sensitive	
Confidential</t>
    <phoneticPr fontId="7" type="noConversion"/>
  </si>
  <si>
    <t>General	/ Sensitive / Confidential</t>
    <phoneticPr fontId="7" type="noConversion"/>
  </si>
  <si>
    <t>資料型別</t>
  </si>
  <si>
    <t>資料類別是根據資料的業務定義、業務規則和常見表現形式定義其所採用的資料類型。資料類別包括：數值類、金額類、編碼類、代碼類、註記類、文本類、比例類、日期類、時間類、日期時間類。</t>
    <phoneticPr fontId="4" type="noConversion"/>
  </si>
  <si>
    <r>
      <t xml:space="preserve">1. </t>
    </r>
    <r>
      <rPr>
        <sz val="11"/>
        <color rgb="FF0070C0"/>
        <rFont val="微軟正黑體"/>
        <family val="2"/>
        <charset val="136"/>
      </rPr>
      <t>數值類</t>
    </r>
    <r>
      <rPr>
        <sz val="11"/>
        <rFont val="微軟正黑體"/>
        <family val="2"/>
        <charset val="136"/>
      </rPr>
      <t>：指資料項目以整數或小數的形式體現，適用於各類以</t>
    </r>
    <r>
      <rPr>
        <sz val="11"/>
        <color rgb="FF0070C0"/>
        <rFont val="微軟正黑體"/>
        <family val="2"/>
        <charset val="136"/>
      </rPr>
      <t>數量</t>
    </r>
    <r>
      <rPr>
        <sz val="11"/>
        <rFont val="微軟正黑體"/>
        <family val="2"/>
        <charset val="136"/>
      </rPr>
      <t xml:space="preserve">反映的資訊，例如：員工人數、匯率；需要說明度量單位的數值類，填寫在“資料格式”中。
2. </t>
    </r>
    <r>
      <rPr>
        <sz val="11"/>
        <color rgb="FF0070C0"/>
        <rFont val="微軟正黑體"/>
        <family val="2"/>
        <charset val="136"/>
      </rPr>
      <t>金額類</t>
    </r>
    <r>
      <rPr>
        <sz val="11"/>
        <rFont val="微軟正黑體"/>
        <family val="2"/>
        <charset val="136"/>
      </rPr>
      <t>：指資料項目以貨幣金額的形式體現，適用於</t>
    </r>
    <r>
      <rPr>
        <sz val="11"/>
        <color rgb="FF0070C0"/>
        <rFont val="微軟正黑體"/>
        <family val="2"/>
        <charset val="136"/>
      </rPr>
      <t>各類財務</t>
    </r>
    <r>
      <rPr>
        <sz val="11"/>
        <rFont val="微軟正黑體"/>
        <family val="2"/>
        <charset val="136"/>
      </rPr>
      <t xml:space="preserve">資訊，例如：實際銷貨單價；需要與“XXX金額”匹配使用“XXX幣種”，在“XXX金額”的相關標準中記錄“XXX幣種”。需要標明金額單位（例如度量單位要求是“萬元”）的資料項目，填寫在“資料格式”中。
3. </t>
    </r>
    <r>
      <rPr>
        <sz val="11"/>
        <color rgb="FF0070C0"/>
        <rFont val="微軟正黑體"/>
        <family val="2"/>
        <charset val="136"/>
      </rPr>
      <t>編碼類</t>
    </r>
    <r>
      <rPr>
        <sz val="11"/>
        <rFont val="微軟正黑體"/>
        <family val="2"/>
        <charset val="136"/>
      </rPr>
      <t>：指資料項目被賦予具有一定規律、易於電腦和人識別處理的符號，形成編碼元素，每個編碼均對應特定的業務物件，適用於具有特定編碼規則的資訊項，</t>
    </r>
    <r>
      <rPr>
        <sz val="11"/>
        <color rgb="FF0070C0"/>
        <rFont val="微軟正黑體"/>
        <family val="2"/>
        <charset val="136"/>
      </rPr>
      <t>例如客戶編碼、產品編碼、員工編號。(會一直長下去)</t>
    </r>
    <r>
      <rPr>
        <sz val="11"/>
        <rFont val="微軟正黑體"/>
        <family val="2"/>
        <charset val="136"/>
      </rPr>
      <t xml:space="preserve">
4. </t>
    </r>
    <r>
      <rPr>
        <sz val="11"/>
        <color rgb="FF0070C0"/>
        <rFont val="微軟正黑體"/>
        <family val="2"/>
        <charset val="136"/>
      </rPr>
      <t>代碼類</t>
    </r>
    <r>
      <rPr>
        <sz val="11"/>
        <rFont val="微軟正黑體"/>
        <family val="2"/>
        <charset val="136"/>
      </rPr>
      <t>：指資料項目以對各取值範圍進行結構化處理的方式體現，每個代碼取值只代表業務物件的一種可能性，適用於有明確分類、分組或多取值的資訊項，例如：錯誤代碼。</t>
    </r>
    <r>
      <rPr>
        <sz val="11"/>
        <color rgb="FF0070C0"/>
        <rFont val="微軟正黑體"/>
        <family val="2"/>
        <charset val="136"/>
      </rPr>
      <t>(有固定的範圍)</t>
    </r>
    <r>
      <rPr>
        <sz val="11"/>
        <rFont val="微軟正黑體"/>
        <family val="2"/>
        <charset val="136"/>
      </rPr>
      <t xml:space="preserve">
5. </t>
    </r>
    <r>
      <rPr>
        <sz val="11"/>
        <color rgb="FF0070C0"/>
        <rFont val="微軟正黑體"/>
        <family val="2"/>
        <charset val="136"/>
      </rPr>
      <t>註記類</t>
    </r>
    <r>
      <rPr>
        <sz val="11"/>
        <rFont val="微軟正黑體"/>
        <family val="2"/>
        <charset val="136"/>
      </rPr>
      <t xml:space="preserve">：指資料項目僅包括“是”、“否”兩種結果，1 表示是，0 表示否，例如：量產進階註記。
6. </t>
    </r>
    <r>
      <rPr>
        <sz val="11"/>
        <color rgb="FF0070C0"/>
        <rFont val="微軟正黑體"/>
        <family val="2"/>
        <charset val="136"/>
      </rPr>
      <t>文本類</t>
    </r>
    <r>
      <rPr>
        <sz val="11"/>
        <rFont val="微軟正黑體"/>
        <family val="2"/>
        <charset val="136"/>
      </rPr>
      <t>：指資料項目以</t>
    </r>
    <r>
      <rPr>
        <sz val="11"/>
        <color rgb="FF0070C0"/>
        <rFont val="微軟正黑體"/>
        <family val="2"/>
        <charset val="136"/>
      </rPr>
      <t>純文字</t>
    </r>
    <r>
      <rPr>
        <sz val="11"/>
        <rFont val="微軟正黑體"/>
        <family val="2"/>
        <charset val="136"/>
      </rPr>
      <t>的形式體現，適用於說明</t>
    </r>
    <r>
      <rPr>
        <sz val="11"/>
        <color rgb="FF0070C0"/>
        <rFont val="微軟正黑體"/>
        <family val="2"/>
        <charset val="136"/>
      </rPr>
      <t>描述類資訊</t>
    </r>
    <r>
      <rPr>
        <sz val="11"/>
        <rFont val="微軟正黑體"/>
        <family val="2"/>
        <charset val="136"/>
      </rPr>
      <t xml:space="preserve">，例如：來訪客戶的公司背景資料調查。
7. </t>
    </r>
    <r>
      <rPr>
        <sz val="11"/>
        <color rgb="FF0070C0"/>
        <rFont val="微軟正黑體"/>
        <family val="2"/>
        <charset val="136"/>
      </rPr>
      <t>比例類</t>
    </r>
    <r>
      <rPr>
        <sz val="11"/>
        <rFont val="微軟正黑體"/>
        <family val="2"/>
        <charset val="136"/>
      </rPr>
      <t xml:space="preserve">：指資料項目以比值的形式體現，適用於各類比率資訊，例如：毛利率。
8. </t>
    </r>
    <r>
      <rPr>
        <sz val="11"/>
        <color rgb="FF0070C0"/>
        <rFont val="微軟正黑體"/>
        <family val="2"/>
        <charset val="136"/>
      </rPr>
      <t>日期類</t>
    </r>
    <r>
      <rPr>
        <sz val="11"/>
        <rFont val="微軟正黑體"/>
        <family val="2"/>
        <charset val="136"/>
      </rPr>
      <t xml:space="preserve">：指資料項目以特定日曆日的形式體現，適用於各類日期資訊，例如：出貨日期。
9. </t>
    </r>
    <r>
      <rPr>
        <sz val="11"/>
        <color rgb="FF0070C0"/>
        <rFont val="微軟正黑體"/>
        <family val="2"/>
        <charset val="136"/>
      </rPr>
      <t>時間類</t>
    </r>
    <r>
      <rPr>
        <sz val="11"/>
        <rFont val="微軟正黑體"/>
        <family val="2"/>
        <charset val="136"/>
      </rPr>
      <t>：指資料項目以特定時分秒的形式體現，適用於各類時間資訊，例如：入庫時間。
10.</t>
    </r>
    <r>
      <rPr>
        <sz val="11"/>
        <color rgb="FF0070C0"/>
        <rFont val="微軟正黑體"/>
        <family val="2"/>
        <charset val="136"/>
      </rPr>
      <t>日期時間類</t>
    </r>
    <r>
      <rPr>
        <sz val="11"/>
        <rFont val="微軟正黑體"/>
        <family val="2"/>
        <charset val="136"/>
      </rPr>
      <t xml:space="preserve">：指資料項目以特定日曆日加上特定時分秒的形式體現，適用於各類需同時記錄日期和時間的資訊，例如交易時間。
</t>
    </r>
    <r>
      <rPr>
        <sz val="11"/>
        <color rgb="FF0070C0"/>
        <rFont val="微軟正黑體"/>
        <family val="2"/>
        <charset val="136"/>
      </rPr>
      <t>11.本欄不適用：如果項目類別為Concept，則用“N/A”填寫，表示本欄不適用。</t>
    </r>
  </si>
  <si>
    <r>
      <t xml:space="preserve">數值類
金額類
編碼類
代碼類 
註記類
文本類
比例類
日期類
時間類
日期時間類
</t>
    </r>
    <r>
      <rPr>
        <sz val="11"/>
        <color rgb="FF0070C0"/>
        <rFont val="微軟正黑體"/>
        <family val="2"/>
        <charset val="136"/>
      </rPr>
      <t>N/A</t>
    </r>
  </si>
  <si>
    <t>金額類</t>
    <phoneticPr fontId="4" type="noConversion"/>
  </si>
  <si>
    <t>代碼編碼規則</t>
  </si>
  <si>
    <t xml:space="preserve">資料類型為“代碼類”的資料項目的代碼編碼取值。
</t>
    <phoneticPr fontId="11" type="noConversion"/>
  </si>
  <si>
    <r>
      <t>•填寫代碼的類型和長度，例如“採用三位元數位順序編碼”或“採用三位元數位層次編碼”等。
•如果是分層次代碼，建議應描述各層次代碼的含義。例如“</t>
    </r>
    <r>
      <rPr>
        <sz val="12"/>
        <color rgb="FFFF0000"/>
        <rFont val="微軟正黑體"/>
        <family val="2"/>
        <charset val="136"/>
      </rPr>
      <t>採用三位元層次編碼，左起第一位數位表示大類，第二、三位元數字表示小類</t>
    </r>
    <r>
      <rPr>
        <sz val="12"/>
        <rFont val="微軟正黑體"/>
        <family val="2"/>
        <charset val="136"/>
      </rPr>
      <t xml:space="preserve">”。
•如果是引用其他資料標準的代碼，在代碼編碼規則中無需重複填寫被引用資料標準的代碼編碼規則，只需填寫：引用“XXXX”資料標準的代碼編碼規則。
</t>
    </r>
    <r>
      <rPr>
        <sz val="12"/>
        <color rgb="FF0070C0"/>
        <rFont val="微軟正黑體"/>
        <family val="2"/>
        <charset val="136"/>
      </rPr>
      <t>•本欄不適用：如果項目類別為Concept，則用“N/A”填寫，表示本欄不適用。</t>
    </r>
  </si>
  <si>
    <r>
      <t>1.資料類型非“代碼類”的資料項目，則用“N/A”填寫，表示本欄不適用。
2.若資料項目中業務規則以明確定義編碼規則，則填寫：“依業務規則定義”
3.若代碼項目較多，或資料階層複雜，則以獨立的頁籤頁提供，如：參照</t>
    </r>
    <r>
      <rPr>
        <sz val="12"/>
        <color rgb="FFFF0000"/>
        <rFont val="微軟正黑體"/>
        <family val="2"/>
        <charset val="136"/>
      </rPr>
      <t>[CoPQ異常分類表]</t>
    </r>
    <r>
      <rPr>
        <sz val="12"/>
        <rFont val="微軟正黑體"/>
        <family val="2"/>
        <charset val="136"/>
      </rPr>
      <t>。
4.若代碼項目較少，則直接描述代碼內容於本欄位。</t>
    </r>
  </si>
  <si>
    <t xml:space="preserve">0 IDL一般人員 
1 IDL-SC
2 DL-OF </t>
    <phoneticPr fontId="4" type="noConversion"/>
  </si>
  <si>
    <t>資料備註</t>
  </si>
  <si>
    <t>需討論項目</t>
  </si>
  <si>
    <r>
      <rPr>
        <sz val="11"/>
        <color theme="5"/>
        <rFont val="微軟正黑體"/>
        <family val="2"/>
        <charset val="136"/>
      </rPr>
      <t>•  未匯入至 Purview 正式環境之前，需填寫與保留該ETL 批次編號(Task-ID)加上冒號，匯入至正式環境後，此編號即可移除。</t>
    </r>
    <r>
      <rPr>
        <sz val="11"/>
        <rFont val="微軟正黑體"/>
        <family val="2"/>
        <charset val="136"/>
      </rPr>
      <t xml:space="preserve">
•  有回饋意見或修改意見，需要討論或修定時，將意見填寫於資料標準建議。若資料標準責任人、業務審核人、技術審核人確認業務負責人和技術負責人已修改完分析建議後，則把該資料標準建議刪除。
•  除上述欄位內容外，仍有需要針對該資料項目額外補充，不在前述的欄位，則填寫於此欄位。</t>
    </r>
    <phoneticPr fontId="4" type="noConversion"/>
  </si>
  <si>
    <t>1.2.2: 原層級為HRM，此維度為SCM新增</t>
    <phoneticPr fontId="4" type="noConversion"/>
  </si>
  <si>
    <t>標準定義部門</t>
  </si>
  <si>
    <t>負責制定該資料標準的部門。</t>
    <phoneticPr fontId="4" type="noConversion"/>
  </si>
  <si>
    <t>填寫負責領域</t>
    <phoneticPr fontId="10" type="noConversion"/>
  </si>
  <si>
    <t>資料管家</t>
    <phoneticPr fontId="4" type="noConversion"/>
  </si>
  <si>
    <t>負責制定該資料標準的人員姓名。</t>
    <phoneticPr fontId="11" type="noConversion"/>
  </si>
  <si>
    <t>根據實際制定標準的人填寫，填寫員工信箱</t>
    <phoneticPr fontId="10" type="noConversion"/>
  </si>
  <si>
    <t>Email 格式</t>
    <phoneticPr fontId="4" type="noConversion"/>
  </si>
  <si>
    <t>技術窗口</t>
    <phoneticPr fontId="4" type="noConversion"/>
  </si>
  <si>
    <t>技術備註</t>
  </si>
  <si>
    <t>落實於報表平台時建置意見、所需要注意事項或限制事宜</t>
    <phoneticPr fontId="4" type="noConversion"/>
  </si>
  <si>
    <t>技術審核人對資料標準建置意見描述在此欄位。</t>
    <phoneticPr fontId="4" type="noConversion"/>
  </si>
  <si>
    <t>資料來源為SFMS，系統尚未正式上線，相關資料同步方式透過Web API先落地至FIN DB，需確保欄位一致</t>
    <phoneticPr fontId="4" type="noConversion"/>
  </si>
  <si>
    <t>權威系統</t>
    <phoneticPr fontId="7" type="noConversion"/>
  </si>
  <si>
    <t>對資料項目的資料項目來源，在資料庫或報表中，填寫主要的來源系統</t>
    <phoneticPr fontId="7" type="noConversion"/>
  </si>
  <si>
    <t>填寫標準對應資料項的權威來源系統。在資料可來源於多系統的情形下，為保證資料使用的一致性和準確性，定義標準資料項的權威來源，可便於公司內資料使用者均從同一系統中獲取資料，相關標準如有多個，則用頓號“、”或斷行隔開。
人工上傳資料可往前追溯前端的系統資料來源，除完全純人工之資料外，資料項目應有一個所屬的權威系統。</t>
    <phoneticPr fontId="7" type="noConversion"/>
  </si>
  <si>
    <t>系統清單</t>
    <phoneticPr fontId="4" type="noConversion"/>
  </si>
  <si>
    <t>PeopleSoft9.2</t>
    <phoneticPr fontId="7" type="noConversion"/>
  </si>
  <si>
    <t>資料來源</t>
  </si>
  <si>
    <t>對資料項目的資料項目來源，在資料庫或報表中，資料來源的表格名稱</t>
    <phoneticPr fontId="11" type="noConversion"/>
  </si>
  <si>
    <t>若該資料來源在某項系統的特定欄位，則描述該欄位的內容，分隔符號請以“.”分隔，例如：系統資料表
RegEx: 多個資料表, 可以[Tbl1|Tbl2]</t>
    <phoneticPr fontId="7" type="noConversion"/>
  </si>
  <si>
    <t>ww_hcm_wa_job.*</t>
  </si>
  <si>
    <t>來源對應規則</t>
  </si>
  <si>
    <t>對資料項目的資料項目來源，在資料庫或報表中，資料來源的欄位名稱</t>
    <phoneticPr fontId="11" type="noConversion"/>
  </si>
  <si>
    <r>
      <t xml:space="preserve">1. 若該資料來源在某項系統的特定欄位，則描述該欄位的內容，分隔符號請以“.”分隔，例如：資料表欄位。
RegEx: 多個資料欄位, 可以[Col1|Col2]
</t>
    </r>
    <r>
      <rPr>
        <sz val="11"/>
        <color rgb="FF0070C0"/>
        <rFont val="微軟正黑體"/>
        <family val="2"/>
        <charset val="136"/>
      </rPr>
      <t>2. 本欄不適用：如果資料項目項目類型為Concept ，表示本身即為Table 名稱，則用“N/A”填寫，表示本欄不適用。</t>
    </r>
    <r>
      <rPr>
        <sz val="11"/>
        <rFont val="微軟正黑體"/>
        <family val="2"/>
        <charset val="136"/>
      </rPr>
      <t xml:space="preserve">
</t>
    </r>
  </si>
  <si>
    <t>EMPL_CLASS</t>
  </si>
  <si>
    <t>特殊取值規則</t>
    <phoneticPr fontId="4" type="noConversion"/>
  </si>
  <si>
    <t>對資料項目的資料來源欄位做特殊的取值規則</t>
    <phoneticPr fontId="11" type="noConversion"/>
  </si>
  <si>
    <t>where .....</t>
    <phoneticPr fontId="4" type="noConversion"/>
  </si>
  <si>
    <t>制定依據</t>
    <phoneticPr fontId="4" type="noConversion"/>
  </si>
  <si>
    <t>制定依據描述資料標準的業務依據來源，包括但不限於國家法律法規、國家標準、行業標準、外部監管要求、國際標準、國外先進標準、企業內部制度和系統規範、行業慣例等。</t>
  </si>
  <si>
    <t>1. 外部標準/行業術語：對於國際標準、國家標準、行業規範、啟碁標準，具有業界標竿的規範依據。
後續確認範本應填寫完整的制度名稱和文號，格式為“《檔案名》（文號）”，例如“《票據法》（令[2004]第22號）”
2. 本欄不適用：如果資料項目項目類型為Concept ，表示本身即為Table 名稱，則用“N/A”填寫，表示本欄不適用。</t>
    <phoneticPr fontId="4" type="noConversion"/>
  </si>
  <si>
    <t>制定依據項目+'：'+文件/參考資料名稱
N/A</t>
    <phoneticPr fontId="4" type="noConversion"/>
  </si>
  <si>
    <t>外部標準：財務會計準則</t>
    <phoneticPr fontId="4" type="noConversion"/>
  </si>
  <si>
    <t>填表部門及人員</t>
    <phoneticPr fontId="4" type="noConversion"/>
  </si>
  <si>
    <t>填寫資料項目的填寫者</t>
    <phoneticPr fontId="4" type="noConversion"/>
  </si>
  <si>
    <t>備註型說明</t>
    <phoneticPr fontId="40" type="noConversion"/>
  </si>
  <si>
    <t>1. 格式：人員姓名，該人員姓名並定為標準定義部門的部門人員。
2.若不是標準定義部門的部門人員則需特別標記部門名稱，格式：部門編號＋空格＋人員姓名。</t>
    <phoneticPr fontId="7" type="noConversion"/>
  </si>
  <si>
    <t>AW0010 Rita</t>
  </si>
  <si>
    <t>計算公式</t>
  </si>
  <si>
    <t>補充 [業務規則] 使用, 當 [業務規則] 中有項規則, 其中有公式項的部份可抽取到本欄位補充說明</t>
    <phoneticPr fontId="40" type="noConversion"/>
  </si>
  <si>
    <t>同 [業務規則] 的公式要求</t>
    <phoneticPr fontId="40" type="noConversion"/>
  </si>
  <si>
    <t>參考資料</t>
  </si>
  <si>
    <t>連接參考資料</t>
    <phoneticPr fontId="40" type="noConversion"/>
  </si>
  <si>
    <t>Resource name:URL</t>
    <phoneticPr fontId="40" type="noConversion"/>
  </si>
  <si>
    <t>Name:URL</t>
    <phoneticPr fontId="40" type="noConversion"/>
  </si>
  <si>
    <t>Mtl Cost:https://….</t>
    <phoneticPr fontId="40" type="noConversion"/>
  </si>
  <si>
    <t>建立自定義同義詞</t>
    <phoneticPr fontId="40" type="noConversion"/>
  </si>
  <si>
    <t>當[項目類型] 為 relationship/Dimension/Measure時, 而且同義詞的命名和本項目[英文名稱]不同時, 需在此指定</t>
    <phoneticPr fontId="40" type="noConversion"/>
  </si>
  <si>
    <t>Concept_Property</t>
    <phoneticPr fontId="40" type="noConversion"/>
  </si>
  <si>
    <t>Investment Master_Investment Subject</t>
  </si>
  <si>
    <t>與相關標準關係</t>
    <phoneticPr fontId="4" type="noConversion"/>
  </si>
  <si>
    <t>資料項目與相關標準之間的關係類型，可據此分析資料項目發生變更時對其它資料項目的影響。</t>
    <phoneticPr fontId="11" type="noConversion"/>
  </si>
  <si>
    <t>包括“引用”和“組合”兩種關係。
1. 組合（包括幾種情況）：
— 該標準項與相關標準項需結合使用才能完整地表達業務規則，如“利率調整方式”和“利率調整週期”的組合。應在組合的兩個資料項目標準中互相記錄為相關標準；
— 相關標準用於限定和約束本標準數學項的含義。例如，最高費率的相關標準為費率特徵類型，當費率特徵類型為“比例”時，“最高費率”才有業務意義； 
— 組合關係內容應在本資料項目的“業務規則”中進行說明。
2. 引用：
— 標準項的取值為被引用資料標準項的值域，如“產品設計方”引用“機構編碼”；
— 對於引用的標準需參照被引用的標準填寫該資料標準項的資料類別、資料格式、代碼編碼規則、代碼擴展定義等全部技術屬性；
如果引用的標準是代碼類：
   - 不需要在“代碼擴展定義”表中填寫代碼，在“資料類別”中直接填寫“代碼類”（不需超連結）；
   - 如果該標準使用的代碼與被引用的資料標準代碼值不完全一致，例如是子集，則需在業務規則中給出說明，例如“僅使用XXX標準的一級代碼值”；
   - 如果該標準使用的代碼與被引用的資料標準代碼值不完全一致，有擴展，則需要在“代碼擴展定義”表中填寫代碼。</t>
    <phoneticPr fontId="11" type="noConversion"/>
  </si>
  <si>
    <t>引用、組合
1. 指標之間常用：組合
2. 維度之間常用：引用
3. 指標與維度之間的關係，定義於MD檔，WD_STD_MD_{領域}.xlsx</t>
  </si>
  <si>
    <t>組合</t>
    <phoneticPr fontId="4" type="noConversion"/>
  </si>
  <si>
    <t>錯誤代碼</t>
    <phoneticPr fontId="40" type="noConversion"/>
  </si>
  <si>
    <t>問題描述</t>
    <phoneticPr fontId="40" type="noConversion"/>
  </si>
  <si>
    <t>建議處理方式</t>
    <phoneticPr fontId="40" type="noConversion"/>
  </si>
  <si>
    <t>Level</t>
    <phoneticPr fontId="40" type="noConversion"/>
  </si>
  <si>
    <r>
      <t>warnSynoym-NotFound</t>
    </r>
    <r>
      <rPr>
        <sz val="12"/>
        <rFont val="MS Gothic"/>
        <family val="3"/>
        <charset val="128"/>
      </rPr>
      <t>​ </t>
    </r>
  </si>
  <si>
    <r>
      <t>未找到原生定義</t>
    </r>
    <r>
      <rPr>
        <sz val="12"/>
        <rFont val="MS Gothic"/>
        <family val="3"/>
        <charset val="128"/>
      </rPr>
      <t>​ </t>
    </r>
  </si>
  <si>
    <r>
      <t>需修改英文名稱與原生同義詞相同,或需 "指定同義詞"，或變更"項目類型"</t>
    </r>
    <r>
      <rPr>
        <sz val="12"/>
        <rFont val="MS Gothic"/>
        <family val="3"/>
        <charset val="128"/>
      </rPr>
      <t>​ </t>
    </r>
  </si>
  <si>
    <r>
      <t>Warning</t>
    </r>
    <r>
      <rPr>
        <sz val="12"/>
        <rFont val="MS Gothic"/>
        <family val="3"/>
        <charset val="128"/>
      </rPr>
      <t>​ </t>
    </r>
  </si>
  <si>
    <r>
      <t>warnSynoym-Duplicate</t>
    </r>
    <r>
      <rPr>
        <sz val="12"/>
        <rFont val="MS Gothic"/>
        <family val="3"/>
        <charset val="128"/>
      </rPr>
      <t>​ </t>
    </r>
  </si>
  <si>
    <r>
      <t>原生定義重覆</t>
    </r>
    <r>
      <rPr>
        <sz val="12"/>
        <rFont val="MS Gothic"/>
        <family val="3"/>
        <charset val="128"/>
      </rPr>
      <t>​ </t>
    </r>
    <phoneticPr fontId="40" type="noConversion"/>
  </si>
  <si>
    <r>
      <t>需 "指定同義詞"</t>
    </r>
    <r>
      <rPr>
        <sz val="12"/>
        <rFont val="MS Gothic"/>
        <family val="3"/>
        <charset val="128"/>
      </rPr>
      <t>​ </t>
    </r>
  </si>
  <si>
    <r>
      <t>warnSynoym-chkTask</t>
    </r>
    <r>
      <rPr>
        <sz val="12"/>
        <rFont val="MS Gothic"/>
        <family val="3"/>
        <charset val="128"/>
      </rPr>
      <t>​ </t>
    </r>
  </si>
  <si>
    <r>
      <t>原生定義的任務批次不同</t>
    </r>
    <r>
      <rPr>
        <sz val="12"/>
        <rFont val="MS Gothic"/>
        <family val="3"/>
        <charset val="128"/>
      </rPr>
      <t>​ </t>
    </r>
  </si>
  <si>
    <r>
      <t>上線前請在QAS 驗證，檢查相關任務(相關參考同義詞)已經上版.</t>
    </r>
    <r>
      <rPr>
        <sz val="12"/>
        <rFont val="MS Gothic"/>
        <family val="3"/>
        <charset val="128"/>
      </rPr>
      <t>​</t>
    </r>
    <r>
      <rPr>
        <sz val="12"/>
        <rFont val="Microsoft JhengHei UI"/>
        <family val="2"/>
        <charset val="136"/>
      </rPr>
      <t>TaskID 清除，則不檢查</t>
    </r>
    <r>
      <rPr>
        <sz val="12"/>
        <rFont val="MS Gothic"/>
        <family val="3"/>
        <charset val="128"/>
      </rPr>
      <t>​ </t>
    </r>
  </si>
  <si>
    <r>
      <t>errChkRequred</t>
    </r>
    <r>
      <rPr>
        <sz val="12"/>
        <rFont val="MS Gothic"/>
        <family val="3"/>
        <charset val="128"/>
      </rPr>
      <t>​ </t>
    </r>
  </si>
  <si>
    <r>
      <t>檢查必填欄位，例如資料管家及技術專家必填 EMail</t>
    </r>
    <r>
      <rPr>
        <sz val="12"/>
        <rFont val="MS Gothic"/>
        <family val="3"/>
        <charset val="128"/>
      </rPr>
      <t>​ </t>
    </r>
  </si>
  <si>
    <r>
      <t>按填寫說明填值，例如wei.jesse@inventec.com</t>
    </r>
    <r>
      <rPr>
        <sz val="12"/>
        <rFont val="MS Gothic"/>
        <family val="3"/>
        <charset val="128"/>
      </rPr>
      <t>​ </t>
    </r>
  </si>
  <si>
    <r>
      <t>Error</t>
    </r>
    <r>
      <rPr>
        <sz val="12"/>
        <rFont val="MS Gothic"/>
        <family val="3"/>
        <charset val="128"/>
      </rPr>
      <t>​ </t>
    </r>
  </si>
  <si>
    <r>
      <t>warnTerm-Naming</t>
    </r>
    <r>
      <rPr>
        <sz val="12"/>
        <rFont val="MS Gothic"/>
        <family val="3"/>
        <charset val="128"/>
      </rPr>
      <t>​ </t>
    </r>
  </si>
  <si>
    <r>
      <t>檢查命名規則</t>
    </r>
    <r>
      <rPr>
        <sz val="12"/>
        <rFont val="MS Gothic"/>
        <family val="3"/>
        <charset val="128"/>
      </rPr>
      <t>​-建議</t>
    </r>
  </si>
  <si>
    <r>
      <t>目前規則</t>
    </r>
    <r>
      <rPr>
        <sz val="12"/>
        <rFont val="MS Gothic"/>
        <family val="3"/>
        <charset val="128"/>
      </rPr>
      <t>​ 1. 英文名稱要避免用 "_"</t>
    </r>
  </si>
  <si>
    <t>Warning </t>
  </si>
  <si>
    <t>errTerm-Naming</t>
    <phoneticPr fontId="6" type="noConversion"/>
  </si>
  <si>
    <r>
      <t>檢查命名規則</t>
    </r>
    <r>
      <rPr>
        <sz val="12"/>
        <rFont val="MS Gothic"/>
        <family val="3"/>
        <charset val="128"/>
      </rPr>
      <t>​-必要</t>
    </r>
  </si>
  <si>
    <r>
      <t>目前規則</t>
    </r>
    <r>
      <rPr>
        <sz val="12"/>
        <rFont val="MS Gothic"/>
        <family val="3"/>
        <charset val="128"/>
      </rPr>
      <t>​ 英文名稱不能使用 "&lt;'&amp;&gt;"</t>
    </r>
  </si>
  <si>
    <t>errConcept-Duplicate</t>
  </si>
  <si>
    <r>
      <t>概令重覆</t>
    </r>
    <r>
      <rPr>
        <sz val="12"/>
        <rFont val="MS Gothic"/>
        <family val="3"/>
        <charset val="128"/>
      </rPr>
      <t>​ </t>
    </r>
  </si>
  <si>
    <t>Concept 不得重覆</t>
  </si>
  <si>
    <t>warnTerm-EngChCompare</t>
  </si>
  <si>
    <t>中英文描述匹配檢查</t>
  </si>
  <si>
    <t>英文名稱若相同，中文名稱則應該相同
中文名稱若相同，英文名稱則應該相同</t>
    <phoneticPr fontId="40" type="noConversion"/>
  </si>
  <si>
    <t>errChkStandardItemType</t>
    <phoneticPr fontId="6" type="noConversion"/>
  </si>
  <si>
    <r>
      <t>Standard 項目類型定義錯誤</t>
    </r>
    <r>
      <rPr>
        <sz val="12"/>
        <color theme="1"/>
        <rFont val="MS Gothic"/>
        <family val="3"/>
        <charset val="128"/>
      </rPr>
      <t>​</t>
    </r>
    <r>
      <rPr>
        <sz val="12"/>
        <color theme="1"/>
        <rFont val="微軟正黑體"/>
        <family val="2"/>
        <charset val="136"/>
      </rPr>
      <t> </t>
    </r>
    <phoneticPr fontId="40" type="noConversion"/>
  </si>
  <si>
    <t>請更正項目類型為Dimension或Measure之資料</t>
    <phoneticPr fontId="40" type="noConversion"/>
  </si>
  <si>
    <t>errChkDataType-Prop-Relationship</t>
    <phoneticPr fontId="40" type="noConversion"/>
  </si>
  <si>
    <t>Property 與 Relationship 引用關係的型別不一致</t>
    <phoneticPr fontId="40" type="noConversion"/>
  </si>
  <si>
    <t>請更正property 與 relationship 引用關係的型別一致</t>
    <phoneticPr fontId="40" type="noConversion"/>
  </si>
  <si>
    <t>Parameter Name</t>
    <phoneticPr fontId="27" type="noConversion"/>
  </si>
  <si>
    <t>Parameter Value</t>
    <phoneticPr fontId="27" type="noConversion"/>
  </si>
  <si>
    <t>Comment</t>
    <phoneticPr fontId="27" type="noConversion"/>
  </si>
  <si>
    <t>Sample</t>
    <phoneticPr fontId="40" type="noConversion"/>
  </si>
  <si>
    <t>Table List</t>
    <phoneticPr fontId="27" type="noConversion"/>
  </si>
  <si>
    <r>
      <t>W</t>
    </r>
    <r>
      <rPr>
        <sz val="12"/>
        <color theme="1"/>
        <rFont val="微軟正黑體"/>
        <family val="2"/>
        <charset val="136"/>
      </rPr>
      <t>ait</t>
    </r>
    <phoneticPr fontId="27" type="noConversion"/>
  </si>
  <si>
    <r>
      <t>P</t>
    </r>
    <r>
      <rPr>
        <sz val="12"/>
        <color theme="1"/>
        <rFont val="微軟正黑體"/>
        <family val="2"/>
        <charset val="136"/>
      </rPr>
      <t>assed</t>
    </r>
    <phoneticPr fontId="27" type="noConversion"/>
  </si>
  <si>
    <t>Backup</t>
  </si>
  <si>
    <t>Code</t>
    <phoneticPr fontId="27" type="noConversion"/>
  </si>
  <si>
    <t>Description</t>
    <phoneticPr fontId="40" type="noConversion"/>
  </si>
  <si>
    <t>Example</t>
    <phoneticPr fontId="40" type="noConversion"/>
  </si>
  <si>
    <t>Domain</t>
    <phoneticPr fontId="40" type="noConversion"/>
  </si>
  <si>
    <t>Default Value</t>
    <phoneticPr fontId="40" type="noConversion"/>
  </si>
  <si>
    <t>Type</t>
    <phoneticPr fontId="40" type="noConversion"/>
  </si>
  <si>
    <t>Scope</t>
    <phoneticPr fontId="27" type="noConversion"/>
  </si>
  <si>
    <t>Status</t>
    <phoneticPr fontId="27" type="noConversion"/>
  </si>
  <si>
    <t>DEBUG:LogLevel</t>
  </si>
  <si>
    <t>DEBUG:UNITTEST</t>
  </si>
  <si>
    <t>DEBUG:ErrLevel</t>
  </si>
  <si>
    <t>SQLGEN:Version</t>
  </si>
  <si>
    <t>RunMode</t>
  </si>
  <si>
    <t>FMT_EXCEPTTABLE</t>
  </si>
  <si>
    <t>FMT_TEMPTABLE</t>
  </si>
  <si>
    <t>DB_ENGINE</t>
    <phoneticPr fontId="27" type="noConversion"/>
  </si>
  <si>
    <t>內部變數名稱</t>
  </si>
  <si>
    <t>說明</t>
  </si>
  <si>
    <t>格式</t>
  </si>
  <si>
    <t>SQLG_PROFILE</t>
  </si>
  <si>
    <t>IEC.cfg</t>
  </si>
  <si>
    <t>IEC_STD_V10</t>
  </si>
  <si>
    <t>Terms</t>
  </si>
  <si>
    <t>Categories</t>
  </si>
  <si>
    <t>程式輸出路徑</t>
    <phoneticPr fontId="27" type="noConversion"/>
  </si>
  <si>
    <t>ETL 程式檔輸出目錄</t>
    <phoneticPr fontId="27" type="noConversion"/>
  </si>
  <si>
    <t>c:\temp</t>
    <phoneticPr fontId="40" type="noConversion"/>
  </si>
  <si>
    <t>String: File Path</t>
    <phoneticPr fontId="27" type="noConversion"/>
  </si>
  <si>
    <t>NULL</t>
    <phoneticPr fontId="27" type="noConversion"/>
  </si>
  <si>
    <t>Output</t>
    <phoneticPr fontId="27" type="noConversion"/>
  </si>
  <si>
    <t>User</t>
  </si>
  <si>
    <t>Released</t>
    <phoneticPr fontId="27" type="noConversion"/>
  </si>
  <si>
    <t>LOG_NONE</t>
  </si>
  <si>
    <t>No unit test</t>
  </si>
  <si>
    <t xml:space="preserve">C_ERR_RESUME </t>
  </si>
  <si>
    <t>v1.0</t>
  </si>
  <si>
    <t>1. Gen SQL by select</t>
  </si>
  <si>
    <t>{TBL_NAME}_TPX</t>
  </si>
  <si>
    <t>{TBL_NAME}_{TEMPID}</t>
  </si>
  <si>
    <t>NETEZZA</t>
    <phoneticPr fontId="27" type="noConversion"/>
  </si>
  <si>
    <t>{{START.DT}}</t>
    <phoneticPr fontId="27" type="noConversion"/>
  </si>
  <si>
    <t>資料起日(DATE)</t>
  </si>
  <si>
    <t>YYYY-MM-DD</t>
  </si>
  <si>
    <t>SQLG_VERSION</t>
  </si>
  <si>
    <t>v1.0-DW</t>
  </si>
  <si>
    <t>MtdMatch</t>
  </si>
  <si>
    <t>DIR_OUTPUT</t>
  </si>
  <si>
    <t>ETL program output directory base</t>
    <phoneticPr fontId="27" type="noConversion"/>
  </si>
  <si>
    <t>C:\TEMP\</t>
    <phoneticPr fontId="27" type="noConversion"/>
  </si>
  <si>
    <t>LOG_SYS</t>
  </si>
  <si>
    <t>Compact SQL for test</t>
  </si>
  <si>
    <t xml:space="preserve">C_ERR_PROMPT </t>
  </si>
  <si>
    <t>v1.0-ODS</t>
    <phoneticPr fontId="27" type="noConversion"/>
  </si>
  <si>
    <t>2. Gen SQL by list</t>
  </si>
  <si>
    <t>{TBL_NAME}_{TEMPID}_EXCEPT</t>
  </si>
  <si>
    <t>{TEMPID}_{TBL_NAME}</t>
  </si>
  <si>
    <t>DB2</t>
    <phoneticPr fontId="27" type="noConversion"/>
  </si>
  <si>
    <t>{{START.DT.CHAR}}</t>
    <phoneticPr fontId="27" type="noConversion"/>
  </si>
  <si>
    <t>資料起日(CHAR)</t>
  </si>
  <si>
    <t>YYYYMMDD</t>
  </si>
  <si>
    <t>DataClasses</t>
  </si>
  <si>
    <t>DIR_ETLBASE</t>
    <phoneticPr fontId="27" type="noConversion"/>
  </si>
  <si>
    <t>ETL program output directory base at ETL Manager</t>
    <phoneticPr fontId="27" type="noConversion"/>
  </si>
  <si>
    <t>{{DIR_OUTPUT}}</t>
  </si>
  <si>
    <t>LOG_ERROR</t>
  </si>
  <si>
    <t>UT_DEBUG_ON</t>
  </si>
  <si>
    <t xml:space="preserve">C_ERR_END </t>
  </si>
  <si>
    <t>v1.0-DW</t>
    <phoneticPr fontId="27" type="noConversion"/>
  </si>
  <si>
    <t>3. Gen SQL all</t>
  </si>
  <si>
    <t>SQLSERVER</t>
    <phoneticPr fontId="27" type="noConversion"/>
  </si>
  <si>
    <t>{{END.DT}}</t>
  </si>
  <si>
    <t>資料迄日(DATE)</t>
  </si>
  <si>
    <t>DIR_OUTPUT</t>
    <phoneticPr fontId="27" type="noConversion"/>
  </si>
  <si>
    <t>C:\temp\dgp</t>
    <phoneticPr fontId="40" type="noConversion"/>
  </si>
  <si>
    <t>DIR_OUTPUT_DW</t>
    <phoneticPr fontId="27" type="noConversion"/>
  </si>
  <si>
    <t>ETL program output directory base for DW</t>
    <phoneticPr fontId="27" type="noConversion"/>
  </si>
  <si>
    <t>{{DIR_OUTPUT}}{DW_SYSNAME}\{TBL_NAME}\</t>
    <phoneticPr fontId="40" type="noConversion"/>
  </si>
  <si>
    <t>LOG_TRACE</t>
  </si>
  <si>
    <t>UT_EXEC_DDL</t>
  </si>
  <si>
    <t>Exec DDL only</t>
  </si>
  <si>
    <t xml:space="preserve">C_ERR_STOP </t>
  </si>
  <si>
    <t>4. Gen Symbol list</t>
    <phoneticPr fontId="27" type="noConversion"/>
  </si>
  <si>
    <t>ORACLE</t>
    <phoneticPr fontId="27" type="noConversion"/>
  </si>
  <si>
    <t>{{END.DT.CHAR}}</t>
  </si>
  <si>
    <t>資料迄日(CHAR)</t>
  </si>
  <si>
    <t>DEBUG_UNITTEST</t>
    <phoneticPr fontId="27" type="noConversion"/>
  </si>
  <si>
    <t>DIR_OUTPUT_STG</t>
    <phoneticPr fontId="27" type="noConversion"/>
  </si>
  <si>
    <t>ETL program output directory base for Stage</t>
    <phoneticPr fontId="27" type="noConversion"/>
  </si>
  <si>
    <t>{{DIR_OUTPUT}}{DW_SYSNAME}\{SRC_SYSNAME}\{SRC_NAME}</t>
    <phoneticPr fontId="27" type="noConversion"/>
  </si>
  <si>
    <t>LOG_DEBUG</t>
  </si>
  <si>
    <t>UT_EXEC_SQL</t>
  </si>
  <si>
    <t>Exec SQL only</t>
  </si>
  <si>
    <t>5. Gen DQC all</t>
  </si>
  <si>
    <t xml:space="preserve">{{MN.BEG.DT}} </t>
    <phoneticPr fontId="27" type="noConversion"/>
  </si>
  <si>
    <t>資料當月1號(DATE)</t>
  </si>
  <si>
    <t>YYYY-MM-01</t>
  </si>
  <si>
    <t>DEBUG_UT_VAR</t>
    <phoneticPr fontId="27" type="noConversion"/>
  </si>
  <si>
    <t>{{END.DT}}='20210410'!{{END.DT.CHAR}}=20210410!{{MN.BEG.DT}}=2021-04-01</t>
  </si>
  <si>
    <t>DIR_OUTPUT_ODS</t>
    <phoneticPr fontId="27" type="noConversion"/>
  </si>
  <si>
    <t>ETL program output directory base for ODS</t>
    <phoneticPr fontId="27" type="noConversion"/>
  </si>
  <si>
    <t>{{DIR_OUTPUT}}{DW_SYSNAME}\{SRC_SYSNAME}\{SRC_NAME}</t>
  </si>
  <si>
    <t>LOG_FLOW</t>
  </si>
  <si>
    <t>UT_EXEC_QA</t>
  </si>
  <si>
    <t>Exec QA only</t>
  </si>
  <si>
    <t>6. Gen dependence</t>
  </si>
  <si>
    <t xml:space="preserve">{{MN.BEG.DT.CHAR}} </t>
  </si>
  <si>
    <t>資料當月1號(CHAR)</t>
  </si>
  <si>
    <t>YYYYMM01</t>
  </si>
  <si>
    <t>LOG_LEVEL</t>
  </si>
  <si>
    <t>DIR_OUTPUT_SRC</t>
    <phoneticPr fontId="27" type="noConversion"/>
  </si>
  <si>
    <t>ETL program output directory base for Source</t>
    <phoneticPr fontId="27" type="noConversion"/>
  </si>
  <si>
    <t>UT_EXEC_DDLnSQL</t>
  </si>
  <si>
    <t>Exec SQL/DDL only</t>
  </si>
  <si>
    <t xml:space="preserve">{{MN.END.DT}} </t>
  </si>
  <si>
    <t>資料當月月底日(DATE)</t>
  </si>
  <si>
    <t>LOG_CLEAR</t>
  </si>
  <si>
    <t>DIR_SOURCE</t>
  </si>
  <si>
    <t>ETL runtime dir: Source</t>
    <phoneticPr fontId="27" type="noConversion"/>
  </si>
  <si>
    <t>{DIR_ETLBASE}SOURCE\{SRC_SYSNAME}\</t>
    <phoneticPr fontId="27" type="noConversion"/>
  </si>
  <si>
    <t>{{DIR_ETLBASE}}SOURCE\</t>
  </si>
  <si>
    <t>Project</t>
  </si>
  <si>
    <t>UT_EXEC_SQLnQA</t>
  </si>
  <si>
    <t>Exec SQL/QA only</t>
  </si>
  <si>
    <t xml:space="preserve">{{MN.END.DT.CHAR}} </t>
  </si>
  <si>
    <t>資料當月月底日(CHAR)</t>
  </si>
  <si>
    <t>FILE_MERGE_NAME</t>
    <phoneticPr fontId="27" type="noConversion"/>
  </si>
  <si>
    <t>DIR_TEMP</t>
    <phoneticPr fontId="27" type="noConversion"/>
  </si>
  <si>
    <t>ETL runtime dir: Temporary</t>
    <phoneticPr fontId="27" type="noConversion"/>
  </si>
  <si>
    <t>{DIR_ETLBASE}DATA\{SRC_SYSNAME}\</t>
  </si>
  <si>
    <t>{{DIR_ETLBASE}}DATA\</t>
  </si>
  <si>
    <t>UT_EXEC_ALL</t>
  </si>
  <si>
    <t>Exec All</t>
  </si>
  <si>
    <t xml:space="preserve">{{LST.BAT.DT}} </t>
    <phoneticPr fontId="27" type="noConversion"/>
  </si>
  <si>
    <t>資料日上一批次日(DATE)</t>
    <phoneticPr fontId="27" type="noConversion"/>
  </si>
  <si>
    <t>DIR_MSG</t>
  </si>
  <si>
    <t>ETL runtime dir: Message</t>
    <phoneticPr fontId="27" type="noConversion"/>
  </si>
  <si>
    <t>{DIR_ETLBASE}MSG\{SRC_SYSNAME}\</t>
  </si>
  <si>
    <t>{{DIR_ETLBASE}}MSG\</t>
  </si>
  <si>
    <t>UT_EXEC_SQL_PERIOD</t>
    <phoneticPr fontId="27" type="noConversion"/>
  </si>
  <si>
    <t>Exec SQL in period</t>
    <phoneticPr fontId="27" type="noConversion"/>
  </si>
  <si>
    <t xml:space="preserve">{{LST.BAT.DT.CHAR}} </t>
    <phoneticPr fontId="27" type="noConversion"/>
  </si>
  <si>
    <t>資料日上一批次日(CHAR)</t>
    <phoneticPr fontId="27" type="noConversion"/>
  </si>
  <si>
    <t>UTIL_XLST_OUTPUT</t>
    <phoneticPr fontId="27" type="noConversion"/>
  </si>
  <si>
    <t>DIR_PGM</t>
    <phoneticPr fontId="27" type="noConversion"/>
  </si>
  <si>
    <t>ETL runtime dir: Program</t>
    <phoneticPr fontId="27" type="noConversion"/>
  </si>
  <si>
    <t>C:\IBMEDW\PGM\{SRC_SYSNAME}}</t>
    <phoneticPr fontId="27" type="noConversion"/>
  </si>
  <si>
    <t>{{DIR_ETLBASE}}PGM\{SRC_SYSNAME}\{SRC_NAME}</t>
  </si>
  <si>
    <t>UT_EXEC_SQL_PREEMPTIVE</t>
    <phoneticPr fontId="27" type="noConversion"/>
  </si>
  <si>
    <t>Exec SQL in Pre-emptive mode</t>
    <phoneticPr fontId="27" type="noConversion"/>
  </si>
  <si>
    <t xml:space="preserve">{{LST.BZ.DT}} </t>
  </si>
  <si>
    <t>資料日上一營業日(DATE)</t>
  </si>
  <si>
    <t>UTIL_PLN_UPLOAD</t>
    <phoneticPr fontId="40" type="noConversion"/>
  </si>
  <si>
    <t>cmd /c copy  /Y  {{DIR_OUTPUT_DW}}{{UTIL_XLST_OUTPUT}} {{DIR_OUTPUT}}</t>
    <phoneticPr fontId="40" type="noConversion"/>
  </si>
  <si>
    <t>Unit test mode for SQL generator</t>
    <phoneticPr fontId="27" type="noConversion"/>
  </si>
  <si>
    <t>0(False), -1(True), 1~128</t>
    <phoneticPr fontId="27" type="noConversion"/>
  </si>
  <si>
    <t>Integer</t>
    <phoneticPr fontId="27" type="noConversion"/>
  </si>
  <si>
    <t>Debug</t>
    <phoneticPr fontId="27" type="noConversion"/>
  </si>
  <si>
    <t>{{MN.LST.BZ.DT}}</t>
  </si>
  <si>
    <t>資料當月月底營業日(DATE)</t>
  </si>
  <si>
    <t>UTIL_POSTFUNC</t>
  </si>
  <si>
    <t>udf_movefile</t>
  </si>
  <si>
    <t>DEBUG_PROCESS</t>
    <phoneticPr fontId="27" type="noConversion"/>
  </si>
  <si>
    <t>SQLG process for debug</t>
    <phoneticPr fontId="27" type="noConversion"/>
  </si>
  <si>
    <t>SRC!Stage!ODS!DW</t>
    <phoneticPr fontId="27" type="noConversion"/>
  </si>
  <si>
    <t>String</t>
    <phoneticPr fontId="27" type="noConversion"/>
  </si>
  <si>
    <t>Same as FMT_DBLIST</t>
    <phoneticPr fontId="27" type="noConversion"/>
  </si>
  <si>
    <t>{{MN.LST.BZ.DT.CHAR}}</t>
  </si>
  <si>
    <t>資料當月月底營業日(CHAR)</t>
  </si>
  <si>
    <t>FMT_USER_VAR</t>
  </si>
  <si>
    <t>Draft</t>
  </si>
  <si>
    <t>DEBUG_QW_REPLACE</t>
    <phoneticPr fontId="27" type="noConversion"/>
  </si>
  <si>
    <t>置換{{ }} When Debug Mode</t>
    <phoneticPr fontId="27" type="noConversion"/>
  </si>
  <si>
    <t>Boolean</t>
    <phoneticPr fontId="27" type="noConversion"/>
  </si>
  <si>
    <t>{{CURRENT.DATE}}</t>
  </si>
  <si>
    <t>目前執行日期</t>
  </si>
  <si>
    <t>PSG</t>
  </si>
  <si>
    <t>置換{{ }}變數名稱清單, 換為常數</t>
    <phoneticPr fontId="27" type="noConversion"/>
  </si>
  <si>
    <t>{{START.DT}}=CURRENT_DATE!{{START.DT.CHAR}}=CURRENT_DATE</t>
  </si>
  <si>
    <t>{{CURRENT.DATE.CHAR}}</t>
  </si>
  <si>
    <t>目前執行日期(CHAR)</t>
  </si>
  <si>
    <t>UTIL_PREFUNC</t>
    <phoneticPr fontId="27" type="noConversion"/>
  </si>
  <si>
    <t>udf_check_error</t>
    <phoneticPr fontId="40" type="noConversion"/>
  </si>
  <si>
    <t>置換{{ }}用戶變數名稱清單, 換為常數</t>
    <phoneticPr fontId="27" type="noConversion"/>
  </si>
  <si>
    <t>{{PRJID}}=01</t>
    <phoneticPr fontId="27" type="noConversion"/>
  </si>
  <si>
    <t>SQLFormat</t>
    <phoneticPr fontId="27" type="noConversion"/>
  </si>
  <si>
    <t>{{CURRENT.MONTH}}</t>
  </si>
  <si>
    <t>目前執行月份</t>
  </si>
  <si>
    <t>YYYY-MM</t>
    <phoneticPr fontId="27" type="noConversion"/>
  </si>
  <si>
    <t>UTIL_SRC_ENCODING</t>
    <phoneticPr fontId="40" type="noConversion"/>
  </si>
  <si>
    <t>DEBUG_DRIVER</t>
    <phoneticPr fontId="27" type="noConversion"/>
  </si>
  <si>
    <t>DB Driver when debug mode, used in ext table</t>
    <phoneticPr fontId="27" type="noConversion"/>
  </si>
  <si>
    <t>ODBC!JDBC</t>
    <phoneticPr fontId="27" type="noConversion"/>
  </si>
  <si>
    <t>System</t>
    <phoneticPr fontId="27" type="noConversion"/>
  </si>
  <si>
    <t xml:space="preserve">SQL preview </t>
  </si>
  <si>
    <t>{{CURRENT.MONTH.CHAR}}</t>
  </si>
  <si>
    <t>目前執行月份(CHAR)</t>
  </si>
  <si>
    <t>YYYYMM</t>
    <phoneticPr fontId="27" type="noConversion"/>
  </si>
  <si>
    <t>MTD_CASESENSITIVE</t>
  </si>
  <si>
    <t>DEBUG_UNITDIR</t>
    <phoneticPr fontId="27" type="noConversion"/>
  </si>
  <si>
    <t>vbUnit test directory for source compare</t>
    <phoneticPr fontId="27" type="noConversion"/>
  </si>
  <si>
    <t>C:\Users\IBM_ADMIN\Desktop\excel-addin\QA\DW\</t>
  </si>
  <si>
    <t>{{CURRENT.YEAR}}</t>
  </si>
  <si>
    <t>目前執行年　</t>
  </si>
  <si>
    <t>YYYY　</t>
  </si>
  <si>
    <t>ODBC_DB</t>
    <phoneticPr fontId="27" type="noConversion"/>
  </si>
  <si>
    <t>ODBC參數</t>
    <phoneticPr fontId="27" type="noConversion"/>
  </si>
  <si>
    <t>DW</t>
    <phoneticPr fontId="27" type="noConversion"/>
  </si>
  <si>
    <t>ODBC</t>
    <phoneticPr fontId="27" type="noConversion"/>
  </si>
  <si>
    <t>Site</t>
    <phoneticPr fontId="27" type="noConversion"/>
  </si>
  <si>
    <t>ODBC_PORT</t>
    <phoneticPr fontId="27" type="noConversion"/>
  </si>
  <si>
    <t>ODBC_UID</t>
    <phoneticPr fontId="27" type="noConversion"/>
  </si>
  <si>
    <t>dwmgr</t>
    <phoneticPr fontId="27" type="noConversion"/>
  </si>
  <si>
    <t>ODBC_PASSWORD</t>
    <phoneticPr fontId="27" type="noConversion"/>
  </si>
  <si>
    <t>pwd</t>
    <phoneticPr fontId="27" type="noConversion"/>
  </si>
  <si>
    <t>ODBC_ROWS</t>
    <phoneticPr fontId="27" type="noConversion"/>
  </si>
  <si>
    <t>ODBC_TIMEOUT</t>
    <phoneticPr fontId="27" type="noConversion"/>
  </si>
  <si>
    <t>ODBC_TOOL</t>
    <phoneticPr fontId="27" type="noConversion"/>
  </si>
  <si>
    <t>ODBC Tool for SQL execution, {TBL_NAME}, {PROG_NAME} used as param passing</t>
    <phoneticPr fontId="27" type="noConversion"/>
  </si>
  <si>
    <t>c:\tools\bat\nzsql1.bat  -sTbl {TBL_NAME} -sOut {PROG_NAME}.out -Conn {CONN_STR}</t>
    <phoneticPr fontId="27" type="noConversion"/>
  </si>
  <si>
    <t>String</t>
  </si>
  <si>
    <t>Project</t>
    <phoneticPr fontId="27" type="noConversion"/>
  </si>
  <si>
    <t>ODBC_SEQEXEC</t>
    <phoneticPr fontId="27" type="noConversion"/>
  </si>
  <si>
    <t>Sequence execution SQL</t>
    <phoneticPr fontId="27" type="noConversion"/>
  </si>
  <si>
    <t>SQLG_VERSION</t>
    <phoneticPr fontId="27" type="noConversion"/>
  </si>
  <si>
    <t>Template 版本, aka SQLGEN_Version</t>
    <phoneticPr fontId="27" type="noConversion"/>
  </si>
  <si>
    <t>Integer: v1.0~v1.1</t>
    <phoneticPr fontId="27" type="noConversion"/>
  </si>
  <si>
    <t>v1.0</t>
    <phoneticPr fontId="27" type="noConversion"/>
  </si>
  <si>
    <t>SQLToolkit</t>
    <phoneticPr fontId="27" type="noConversion"/>
  </si>
  <si>
    <t>System</t>
  </si>
  <si>
    <t>SQLG_MACLIST</t>
    <phoneticPr fontId="27" type="noConversion"/>
  </si>
  <si>
    <t>Validation List, aka SQLGEN_List</t>
    <phoneticPr fontId="27" type="noConversion"/>
  </si>
  <si>
    <t>00:27:10:00:00:F8!00:27:10:99:98:F8</t>
    <phoneticPr fontId="27" type="noConversion"/>
  </si>
  <si>
    <t>FMT_SQL_TRUNC</t>
    <phoneticPr fontId="27" type="noConversion"/>
  </si>
  <si>
    <t>Truncate SQL statement template</t>
    <phoneticPr fontId="27" type="noConversion"/>
  </si>
  <si>
    <t>ALTER TABLE {SCHEMA_QUAL}{TBL_ID} DISABLE CONSTRAINT {IDX_ID};{SQLG_NL}TRUNCATE TABLE {SCHEMA_QUAL}{TBL_ID}</t>
  </si>
  <si>
    <t>TRUNCATE TABLE {SCHEMA_QUAL}{TBL_ID}</t>
    <phoneticPr fontId="27" type="noConversion"/>
  </si>
  <si>
    <t>Program</t>
  </si>
  <si>
    <t>FMT_SQL_TRUNC_NOPK</t>
    <phoneticPr fontId="27" type="noConversion"/>
  </si>
  <si>
    <t>Truncate SQL statement template when no PK</t>
    <phoneticPr fontId="27" type="noConversion"/>
  </si>
  <si>
    <t>EXEC ST_TRUNCATE '{TBL_ID}'</t>
    <phoneticPr fontId="27" type="noConversion"/>
  </si>
  <si>
    <t>FMT_SQL_GENSTAT</t>
    <phoneticPr fontId="27" type="noConversion"/>
  </si>
  <si>
    <t>Gen statistic</t>
    <phoneticPr fontId="27" type="noConversion"/>
  </si>
  <si>
    <t>CALL DBMS_STATS.GATHER_TABLE_STATS('{SCHEMA}','{TBL_ID}')</t>
  </si>
  <si>
    <t>GENERATE STATISTICS ON {SCHEMA_QUAL}{TBL_ID}</t>
  </si>
  <si>
    <t>FMT_SQL_CHKDUP</t>
    <phoneticPr fontId="27" type="noConversion"/>
  </si>
  <si>
    <t>Check duplicate SQL</t>
    <phoneticPr fontId="27" type="noConversion"/>
  </si>
  <si>
    <t>ALTER TABLE {SCHEMA_QUAL}{TBL_ID} ENABLE CONSTRAINT {IDX_ID} EXCEPTIONS INTO {SCHEMA_QUAL}{EXCEPT_ID}</t>
    <phoneticPr fontId="27" type="noConversion"/>
  </si>
  <si>
    <t>EXEC  {SQLCMN_QUAL}SP_CHK_UNIQ( '{TBL_ID}', '{EXCEPT_ID}')</t>
  </si>
  <si>
    <t>FMT_SQL_DROP</t>
  </si>
  <si>
    <t>Drop table SQL statement template</t>
    <phoneticPr fontId="27" type="noConversion"/>
  </si>
  <si>
    <t>TRUNCATE TABLE {SCHEMA_QUAL}{TBL_ID}</t>
  </si>
  <si>
    <t>EXEC {SQLCMN_QUAL}SP_DROP_IF_EXISTS '{SCHEMA}', '{TBL_ID}'</t>
  </si>
  <si>
    <t>FMT_SQL_PARL</t>
    <phoneticPr fontId="27" type="noConversion"/>
  </si>
  <si>
    <t>SQL enable parallel</t>
    <phoneticPr fontId="27" type="noConversion"/>
  </si>
  <si>
    <t>/*+ append */</t>
    <phoneticPr fontId="27" type="noConversion"/>
  </si>
  <si>
    <t>FMT_SQL_HINT</t>
  </si>
  <si>
    <t>SQL hint</t>
    <phoneticPr fontId="27" type="noConversion"/>
  </si>
  <si>
    <t>FMT_SQL_CT</t>
    <phoneticPr fontId="27" type="noConversion"/>
  </si>
  <si>
    <t>SQL Create Table</t>
    <phoneticPr fontId="27" type="noConversion"/>
  </si>
  <si>
    <t>CREATE TABLE {SCHEMA_QUAL}{TBL_ID}</t>
    <phoneticPr fontId="27" type="noConversion"/>
  </si>
  <si>
    <t>FMT_SQL_CT_TEMP</t>
    <phoneticPr fontId="27" type="noConversion"/>
  </si>
  <si>
    <t>SQL Create Temp Table</t>
    <phoneticPr fontId="27" type="noConversion"/>
  </si>
  <si>
    <t>CREATE TEMP TABLE {SCHEMA_QUAL}{TBL_ID}</t>
  </si>
  <si>
    <t>FMT_SQL_CT_EXT</t>
    <phoneticPr fontId="27" type="noConversion"/>
  </si>
  <si>
    <t>SQL Create External Table</t>
    <phoneticPr fontId="27" type="noConversion"/>
  </si>
  <si>
    <t>CREATE EXTERNAL TABLE {SCHEMA_QUAL}{TBL_ID}</t>
    <phoneticPr fontId="27" type="noConversion"/>
  </si>
  <si>
    <t>FMT_STGTYPE</t>
    <phoneticPr fontId="40" type="noConversion"/>
  </si>
  <si>
    <t>Stage Table Type</t>
    <phoneticPr fontId="40" type="noConversion"/>
  </si>
  <si>
    <t>0-Table,1-TempTable, 2-ExternalTable,3-ExceptionTable</t>
    <phoneticPr fontId="27" type="noConversion"/>
  </si>
  <si>
    <t>0-Table</t>
    <phoneticPr fontId="27" type="noConversion"/>
  </si>
  <si>
    <t>FMT_STGPROG</t>
    <phoneticPr fontId="40" type="noConversion"/>
  </si>
  <si>
    <t>Stage Program 命名方式</t>
    <phoneticPr fontId="40" type="noConversion"/>
  </si>
  <si>
    <t>{PGM_FILE_NAME}</t>
  </si>
  <si>
    <t>{STG_TBL_NAME}</t>
    <phoneticPr fontId="40" type="noConversion"/>
  </si>
  <si>
    <t>FMT_STGNAME</t>
    <phoneticPr fontId="40" type="noConversion"/>
  </si>
  <si>
    <t>Stage Table 命名方式</t>
    <phoneticPr fontId="40" type="noConversion"/>
  </si>
  <si>
    <t>{SYS_NAME}_{SRC_FREQ}_{SRC_NAME}</t>
    <phoneticPr fontId="40" type="noConversion"/>
  </si>
  <si>
    <t>STG_{SRC_FREQ}_{SRC_NAME}</t>
    <phoneticPr fontId="40" type="noConversion"/>
  </si>
  <si>
    <t>FMT_ODSNAME</t>
  </si>
  <si>
    <t>ODS Table 命名方式</t>
    <phoneticPr fontId="40" type="noConversion"/>
  </si>
  <si>
    <t>ODS_{SRC_FREQ}_{SRC_NAME}</t>
    <phoneticPr fontId="40" type="noConversion"/>
  </si>
  <si>
    <t>FMT_DATNAME</t>
    <phoneticPr fontId="27" type="noConversion"/>
  </si>
  <si>
    <t>SRC, data file  命名方式</t>
    <phoneticPr fontId="40" type="noConversion"/>
  </si>
  <si>
    <t>{SRC_NAME}</t>
    <phoneticPr fontId="40" type="noConversion"/>
  </si>
  <si>
    <t>FMT_SRCNAME</t>
    <phoneticPr fontId="27" type="noConversion"/>
  </si>
  <si>
    <t>SRC, source extractoin data file  命名方式</t>
    <phoneticPr fontId="40" type="noConversion"/>
  </si>
  <si>
    <t>{SRC_NAME}_{{START.DT.CHAR}}</t>
    <phoneticPr fontId="40" type="noConversion"/>
  </si>
  <si>
    <t>{DAT_FILENAME}_{{END.DT.CHAR}}</t>
  </si>
  <si>
    <t>FMT_STG_SCHEMA</t>
    <phoneticPr fontId="27" type="noConversion"/>
  </si>
  <si>
    <t>STAGE Schema for ods template</t>
    <phoneticPr fontId="40" type="noConversion"/>
  </si>
  <si>
    <t>SRC</t>
    <phoneticPr fontId="27" type="noConversion"/>
  </si>
  <si>
    <t>STAGE</t>
    <phoneticPr fontId="27" type="noConversion"/>
  </si>
  <si>
    <t>FMT_ODS_SCHEMA</t>
    <phoneticPr fontId="27" type="noConversion"/>
  </si>
  <si>
    <t>ODS Schema for ods template</t>
    <phoneticPr fontId="40" type="noConversion"/>
  </si>
  <si>
    <t>ODSTMP</t>
    <phoneticPr fontId="27" type="noConversion"/>
  </si>
  <si>
    <t>ODS</t>
    <phoneticPr fontId="27" type="noConversion"/>
  </si>
  <si>
    <t>FMT_ODS_JOBNAME</t>
    <phoneticPr fontId="27" type="noConversion"/>
  </si>
  <si>
    <t>ODS Job name for scheduler</t>
    <phoneticPr fontId="40" type="noConversion"/>
  </si>
  <si>
    <t>{ODS_TBL_NAME}</t>
  </si>
  <si>
    <t>FMT_DW_JOBNAME</t>
    <phoneticPr fontId="27" type="noConversion"/>
  </si>
  <si>
    <t>DW Job name for scheduler</t>
    <phoneticPr fontId="40" type="noConversion"/>
  </si>
  <si>
    <t>{TBL_NAME}</t>
    <phoneticPr fontId="40" type="noConversion"/>
  </si>
  <si>
    <t>FMT_EXCEPTTABLE</t>
    <phoneticPr fontId="27" type="noConversion"/>
  </si>
  <si>
    <t>Exception Table naming rule</t>
    <phoneticPr fontId="27" type="noConversion"/>
  </si>
  <si>
    <t>String: LOV</t>
    <phoneticPr fontId="27" type="noConversion"/>
  </si>
  <si>
    <t>FMT_TEMPTABLE</t>
    <phoneticPr fontId="27" type="noConversion"/>
  </si>
  <si>
    <t>Temp Table naming rule</t>
    <phoneticPr fontId="27" type="noConversion"/>
  </si>
  <si>
    <t>FMT_TEMPDB</t>
    <phoneticPr fontId="27" type="noConversion"/>
  </si>
  <si>
    <t>Temp DB naming rule</t>
    <phoneticPr fontId="27" type="noConversion"/>
  </si>
  <si>
    <t>TEMPDW</t>
    <phoneticPr fontId="27" type="noConversion"/>
  </si>
  <si>
    <t>""</t>
    <phoneticPr fontId="27" type="noConversion"/>
  </si>
  <si>
    <t>FMT_PROC_CLRTMP</t>
    <phoneticPr fontId="27" type="noConversion"/>
  </si>
  <si>
    <t xml:space="preserve">Enable clear temp at end </t>
    <phoneticPr fontId="27" type="noConversion"/>
  </si>
  <si>
    <t>FMT_PROC_DROPTMP</t>
    <phoneticPr fontId="27" type="noConversion"/>
  </si>
  <si>
    <t xml:space="preserve">Enable drop temp at end </t>
    <phoneticPr fontId="27" type="noConversion"/>
  </si>
  <si>
    <t>0-Nodrop, 1-DropUserTemp, 2-DropSysTemp</t>
    <phoneticPr fontId="27" type="noConversion"/>
  </si>
  <si>
    <t>FMT_TBLIDX</t>
    <phoneticPr fontId="27" type="noConversion"/>
  </si>
  <si>
    <t>Table Index  命名方式</t>
    <phoneticPr fontId="27" type="noConversion"/>
  </si>
  <si>
    <t>{TBLID}_PK</t>
    <phoneticPr fontId="27" type="noConversion"/>
  </si>
  <si>
    <t>{TBLID}_PK  AND  {TBLID}_IDX1</t>
    <phoneticPr fontId="27" type="noConversion"/>
  </si>
  <si>
    <t>FMT_DBLIST</t>
    <phoneticPr fontId="27" type="noConversion"/>
  </si>
  <si>
    <t>置換{{ }}DB名稱清單, 將保留字換為變數符號</t>
    <phoneticPr fontId="27" type="noConversion"/>
  </si>
  <si>
    <t>STAGE!ODS!DW!DM!CRM!OLAP</t>
    <phoneticPr fontId="27" type="noConversion"/>
  </si>
  <si>
    <t>STAGE!ODS!DW!DM!CRM</t>
    <phoneticPr fontId="27" type="noConversion"/>
  </si>
  <si>
    <t>FMT_SYS_TBLLIST</t>
    <phoneticPr fontId="27" type="noConversion"/>
  </si>
  <si>
    <t>系統表格清單, 產生來源表格清單會自動排除</t>
    <phoneticPr fontId="27" type="noConversion"/>
  </si>
  <si>
    <t>_V_DUAL!DUAL</t>
    <phoneticPr fontId="27" type="noConversion"/>
  </si>
  <si>
    <t>FMT_SNAPS_NAME</t>
  </si>
  <si>
    <t>History table naming rule</t>
    <phoneticPr fontId="27" type="noConversion"/>
  </si>
  <si>
    <t>{SCHEMA}H_{TBL_NAME}</t>
    <phoneticPr fontId="27" type="noConversion"/>
  </si>
  <si>
    <t>ODH_, DWH_ …</t>
    <phoneticPr fontId="40" type="noConversion"/>
  </si>
  <si>
    <t>FMT_SNAPS_ORGKEY</t>
  </si>
  <si>
    <t>History table organization key flag</t>
    <phoneticPr fontId="27" type="noConversion"/>
  </si>
  <si>
    <t>FMT_SNAPS_TRANCOL</t>
  </si>
  <si>
    <t>History table column of transaction date</t>
    <phoneticPr fontId="27" type="noConversion"/>
  </si>
  <si>
    <t>TRN_DT</t>
    <phoneticPr fontId="27" type="noConversion"/>
  </si>
  <si>
    <t>HIST_TRANS_DATE</t>
    <phoneticPr fontId="27" type="noConversion"/>
  </si>
  <si>
    <t>SQLFormat</t>
  </si>
  <si>
    <t>Released</t>
  </si>
  <si>
    <t>FMT_SNAPS_COLS</t>
    <phoneticPr fontId="27" type="noConversion"/>
  </si>
  <si>
    <t xml:space="preserve">History table default date column </t>
    <phoneticPr fontId="27" type="noConversion"/>
  </si>
  <si>
    <t>Y;DATA_YR!M;DATA_YM!M1;DATA_YM!D;SNAP_DT!S;DATA_YM</t>
    <phoneticPr fontId="27" type="noConversion"/>
  </si>
  <si>
    <t>Y;DATA_YR!M;DATA_YM!M1;DATA_YM!D;SNAP_DT!S;DATA_YM</t>
  </si>
  <si>
    <t>FMT_PDM_NAMECHK</t>
    <phoneticPr fontId="27" type="noConversion"/>
  </si>
  <si>
    <t>Check table name strickly</t>
    <phoneticPr fontId="27" type="noConversion"/>
  </si>
  <si>
    <t>FMT_PDMTYPELIST</t>
    <phoneticPr fontId="27" type="noConversion"/>
  </si>
  <si>
    <t>List for parsable entity type</t>
    <phoneticPr fontId="27" type="noConversion"/>
  </si>
  <si>
    <t>T, V, S, R</t>
    <phoneticPr fontId="27" type="noConversion"/>
  </si>
  <si>
    <t>T, V, S, P, R, E, F</t>
    <phoneticPr fontId="27" type="noConversion"/>
  </si>
  <si>
    <t>FMT_PDMTYPE</t>
    <phoneticPr fontId="27" type="noConversion"/>
  </si>
  <si>
    <t>PDM Mapping Table Type, 以命名區隔</t>
    <phoneticPr fontId="27" type="noConversion"/>
  </si>
  <si>
    <t>WIP</t>
    <phoneticPr fontId="27" type="noConversion"/>
  </si>
  <si>
    <t>FMT_TEMPCHECK</t>
    <phoneticPr fontId="27" type="noConversion"/>
  </si>
  <si>
    <t>Keep Temp Table for Duplicate Check</t>
    <phoneticPr fontId="27" type="noConversion"/>
  </si>
  <si>
    <t>FMT_SYSTEMP_DDL</t>
    <phoneticPr fontId="27" type="noConversion"/>
  </si>
  <si>
    <t>System Temp Table DDL type</t>
    <phoneticPr fontId="27" type="noConversion"/>
  </si>
  <si>
    <t>1-Target, 2-AtSQL, 3-AtDDL</t>
    <phoneticPr fontId="27" type="noConversion"/>
  </si>
  <si>
    <t>FMT_TEMP_DDL</t>
    <phoneticPr fontId="27" type="noConversion"/>
  </si>
  <si>
    <t>USER Temp Table DDL type</t>
    <phoneticPr fontId="27" type="noConversion"/>
  </si>
  <si>
    <t>1-Target, 2-AtSQL, 3-AtDDL, 4-AsNormal</t>
    <phoneticPr fontId="27" type="noConversion"/>
  </si>
  <si>
    <t>FMT_PROG_INI</t>
    <phoneticPr fontId="27" type="noConversion"/>
  </si>
  <si>
    <t>Program naming for initial load</t>
    <phoneticPr fontId="27" type="noConversion"/>
  </si>
  <si>
    <t>{TBL_NAME}_INI</t>
    <phoneticPr fontId="27" type="noConversion"/>
  </si>
  <si>
    <t>FMT_PROG_TMP</t>
    <phoneticPr fontId="27" type="noConversion"/>
  </si>
  <si>
    <t>Program naming for TempDB process</t>
    <phoneticPr fontId="27" type="noConversion"/>
  </si>
  <si>
    <t>{TBL_NAME}_TMP</t>
    <phoneticPr fontId="27" type="noConversion"/>
  </si>
  <si>
    <t>{PROG_NAME_UNI}_TMP</t>
    <phoneticPr fontId="27" type="noConversion"/>
  </si>
  <si>
    <t>FMT_PROG_TYPE</t>
    <phoneticPr fontId="27" type="noConversion"/>
  </si>
  <si>
    <t>Program type, SQL or StoredProcedure</t>
    <phoneticPr fontId="27" type="noConversion"/>
  </si>
  <si>
    <t>0-SQL, 1-SP enforce param, 2-SP manual param</t>
    <phoneticPr fontId="27" type="noConversion"/>
  </si>
  <si>
    <t>FMT_PROG_SPNAME</t>
    <phoneticPr fontId="27" type="noConversion"/>
  </si>
  <si>
    <t xml:space="preserve">Stored Procuedure naming </t>
    <phoneticPr fontId="27" type="noConversion"/>
  </si>
  <si>
    <t>{PROG_NAME}_SP</t>
    <phoneticPr fontId="27" type="noConversion"/>
  </si>
  <si>
    <t>FMT_PROG_SPMAP</t>
    <phoneticPr fontId="27" type="noConversion"/>
  </si>
  <si>
    <t xml:space="preserve">Stored Procuedure param mapping </t>
    <phoneticPr fontId="27" type="noConversion"/>
  </si>
  <si>
    <t>{{END.DT}}=${tws.job.date}</t>
    <phoneticPr fontId="27" type="noConversion"/>
  </si>
  <si>
    <t>FMT_ID_CASE</t>
    <phoneticPr fontId="27" type="noConversion"/>
  </si>
  <si>
    <t>Rule naming case sensitivity</t>
    <phoneticPr fontId="27" type="noConversion"/>
  </si>
  <si>
    <t>FMT_ID_RULE</t>
    <phoneticPr fontId="27" type="noConversion"/>
  </si>
  <si>
    <t xml:space="preserve">ID rule method, </t>
    <phoneticPr fontId="27" type="noConversion"/>
  </si>
  <si>
    <t>NAME, UNION, UN_NAME</t>
    <phoneticPr fontId="27" type="noConversion"/>
  </si>
  <si>
    <t>ODS: UNION; DW: UN_NAME</t>
    <phoneticPr fontId="27" type="noConversion"/>
  </si>
  <si>
    <t>FMT_ID4_TEMP</t>
    <phoneticPr fontId="27" type="noConversion"/>
  </si>
  <si>
    <t>Rule ID for user temp table</t>
    <phoneticPr fontId="27" type="noConversion"/>
  </si>
  <si>
    <t>PV</t>
    <phoneticPr fontId="27" type="noConversion"/>
  </si>
  <si>
    <t>P</t>
    <phoneticPr fontId="27" type="noConversion"/>
  </si>
  <si>
    <t>FMT_ID4_CTE</t>
    <phoneticPr fontId="27" type="noConversion"/>
  </si>
  <si>
    <t>Rule ID for CTE table</t>
    <phoneticPr fontId="27" type="noConversion"/>
  </si>
  <si>
    <t>V</t>
    <phoneticPr fontId="27" type="noConversion"/>
  </si>
  <si>
    <t>FMT_EXT_DDL</t>
    <phoneticPr fontId="27" type="noConversion"/>
  </si>
  <si>
    <t>External Table DDL type</t>
    <phoneticPr fontId="27" type="noConversion"/>
  </si>
  <si>
    <t>FMT_EXT_OPTION</t>
    <phoneticPr fontId="27" type="noConversion"/>
  </si>
  <si>
    <t>External Table Option</t>
    <phoneticPr fontId="27" type="noConversion"/>
  </si>
  <si>
    <t>DELIM ','  NULLVALUE ''</t>
    <phoneticPr fontId="27" type="noConversion"/>
  </si>
  <si>
    <t>DELIM ',' NULLVALUE ''</t>
  </si>
  <si>
    <t>FMT_REF_NOFILTER</t>
  </si>
  <si>
    <t xml:space="preserve">Disable reference table filter </t>
    <phoneticPr fontId="27" type="noConversion"/>
  </si>
  <si>
    <t>FMT_TBL_OPTION</t>
    <phoneticPr fontId="27" type="noConversion"/>
  </si>
  <si>
    <t>Table Option</t>
    <phoneticPr fontId="27" type="noConversion"/>
  </si>
  <si>
    <t>ROW FORMAT DELIMITED FIELDS TERMINATED BY ',' {SQLG_NL}STORED AS PARQUETFILE{SQLG_NL}</t>
    <phoneticPr fontId="27" type="noConversion"/>
  </si>
  <si>
    <t>FMT_TMP_OPTION</t>
    <phoneticPr fontId="27" type="noConversion"/>
  </si>
  <si>
    <t>Temp Table Option</t>
    <phoneticPr fontId="27" type="noConversion"/>
  </si>
  <si>
    <t>ON COMMIT PRESERVE ROWS</t>
    <phoneticPr fontId="27" type="noConversion"/>
  </si>
  <si>
    <t>Oracle: ON COMMIT PRESERVE ROWS
Others: NULL</t>
    <phoneticPr fontId="27" type="noConversion"/>
  </si>
  <si>
    <t>FMT_STG_TBLOPTION</t>
    <phoneticPr fontId="27" type="noConversion"/>
  </si>
  <si>
    <t xml:space="preserve">Table Option fot Stage </t>
    <phoneticPr fontId="27" type="noConversion"/>
  </si>
  <si>
    <t>FMT_COLS_ENFORCE</t>
    <phoneticPr fontId="27" type="noConversion"/>
  </si>
  <si>
    <t>Global Audit Column Enforce Flag</t>
    <phoneticPr fontId="27" type="noConversion"/>
  </si>
  <si>
    <t>FMT_COLS_DW</t>
    <phoneticPr fontId="27" type="noConversion"/>
  </si>
  <si>
    <t>DW  flow: Audit columns for all dw table</t>
    <phoneticPr fontId="27" type="noConversion"/>
  </si>
  <si>
    <t>DATADT;DATE;CURRENT_STAMP!....</t>
    <phoneticPr fontId="27" type="noConversion"/>
  </si>
  <si>
    <t>UPD_TYPE;NVARCHAR(5);更新類別;!DATA_DT;DATE;資料日期;CURRENT_DATE</t>
    <phoneticPr fontId="27" type="noConversion"/>
  </si>
  <si>
    <t>FMT_COLS_ODS</t>
  </si>
  <si>
    <t>ODS flow: Audit columns for all ods table</t>
    <phoneticPr fontId="27" type="noConversion"/>
  </si>
  <si>
    <t>FMT_COLS_STG</t>
  </si>
  <si>
    <t>ODS flow: Audit columns for all stg/ods table</t>
    <phoneticPr fontId="27" type="noConversion"/>
  </si>
  <si>
    <t>FMT_COLS_KEY</t>
  </si>
  <si>
    <t>ODS flow: Audit columns for surrogate key</t>
    <phoneticPr fontId="27" type="noConversion"/>
  </si>
  <si>
    <t>CREATE SEQUENCE {TBL_NAME}_KEY AS BIGINT;</t>
  </si>
  <si>
    <t>FMT_COLS_NOTNULL</t>
  </si>
  <si>
    <t>Define which columns should be NOT NULL</t>
    <phoneticPr fontId="27" type="noConversion"/>
  </si>
  <si>
    <t>MyTable!TheColumn</t>
    <phoneticPr fontId="27" type="noConversion"/>
  </si>
  <si>
    <t>FMT_COLS_REFTYPE</t>
    <phoneticPr fontId="27" type="noConversion"/>
  </si>
  <si>
    <t>Data type convert rule for RefTable Column</t>
    <phoneticPr fontId="27" type="noConversion"/>
  </si>
  <si>
    <t>DATE=TO_DATE('{0}', 'YYYY/MM/DD')</t>
    <phoneticPr fontId="27" type="noConversion"/>
  </si>
  <si>
    <t>FMT_COLFUNC_TRIM</t>
  </si>
  <si>
    <t>ODS flow: column would add trim function as default</t>
    <phoneticPr fontId="27" type="noConversion"/>
  </si>
  <si>
    <t>FMT_APP_FREEFMT</t>
    <phoneticPr fontId="27" type="noConversion"/>
  </si>
  <si>
    <t>ODS flow: Free format for append condition</t>
    <phoneticPr fontId="27" type="noConversion"/>
  </si>
  <si>
    <t>FMT_APP_DELETECOND</t>
  </si>
  <si>
    <t>ODS flow: Delete or Append condition</t>
    <phoneticPr fontId="27" type="noConversion"/>
  </si>
  <si>
    <t>FMT_ETL_VAR</t>
    <phoneticPr fontId="27" type="noConversion"/>
  </si>
  <si>
    <t>ETL Variable interpreted by subsitution or parameter</t>
    <phoneticPr fontId="27" type="noConversion"/>
  </si>
  <si>
    <t>1-Subsituion, 2-Paramter</t>
    <phoneticPr fontId="27" type="noConversion"/>
  </si>
  <si>
    <t>FMT_DRULE_COL</t>
  </si>
  <si>
    <t>Defaulting rule for colum attribue</t>
    <phoneticPr fontId="27" type="noConversion"/>
  </si>
  <si>
    <t>COL_PDM_CONVERSION:@COL_SRC_COLUMNNAME;%{dxRef()}!COL_PDM_COLUMNDESC:@COL_PDM_COLUMNNAME;</t>
  </si>
  <si>
    <t>COL_PDM_CONVERSION:@COL_SRC_COLUMNNAME</t>
  </si>
  <si>
    <t>FMT_DRULE_TBL</t>
  </si>
  <si>
    <t>Defaulting rule for table attribue</t>
    <phoneticPr fontId="27" type="noConversion"/>
  </si>
  <si>
    <t>TBL_PDM_CNDESC:@TBL_PDM_TABLENAME</t>
  </si>
  <si>
    <t>UTIL_PLN_ODSJSD</t>
    <phoneticPr fontId="27" type="noConversion"/>
  </si>
  <si>
    <t>ODS Planner, Default JSD template name</t>
    <phoneticPr fontId="27" type="noConversion"/>
  </si>
  <si>
    <t>WATCH-FILE</t>
    <phoneticPr fontId="27" type="noConversion"/>
  </si>
  <si>
    <t>Tools</t>
    <phoneticPr fontId="27" type="noConversion"/>
  </si>
  <si>
    <t>UTIL_PLN_DWJSD</t>
    <phoneticPr fontId="27" type="noConversion"/>
  </si>
  <si>
    <t>DW Planner, Default JSD template name</t>
    <phoneticPr fontId="27" type="noConversion"/>
  </si>
  <si>
    <t>DW-MAIN</t>
    <phoneticPr fontId="27" type="noConversion"/>
  </si>
  <si>
    <t>UTIL_PLN_ODSPK</t>
    <phoneticPr fontId="27" type="noConversion"/>
  </si>
  <si>
    <t>ODS SYSPK for flow group</t>
    <phoneticPr fontId="27" type="noConversion"/>
  </si>
  <si>
    <t>ODS!{SRC_TYPE}!{SRC_SYSNAME}</t>
  </si>
  <si>
    <t>UTIL_PLN_DWPK</t>
    <phoneticPr fontId="27" type="noConversion"/>
  </si>
  <si>
    <t>DW SYSPK for flow group</t>
    <phoneticPr fontId="27" type="noConversion"/>
  </si>
  <si>
    <t>{DW_SYSNAME}!{SUBJECT}</t>
  </si>
  <si>
    <t>UTIL_PLN_DEF_FLOW</t>
    <phoneticPr fontId="27" type="noConversion"/>
  </si>
  <si>
    <t>Default job flow when no precedent</t>
    <phoneticPr fontId="27" type="noConversion"/>
  </si>
  <si>
    <t>D_STG_INIT</t>
    <phoneticPr fontId="27" type="noConversion"/>
  </si>
  <si>
    <t>UTIL_PLN_DEF_JOB</t>
    <phoneticPr fontId="27" type="noConversion"/>
  </si>
  <si>
    <t>Default job when no precedent</t>
    <phoneticPr fontId="27" type="noConversion"/>
  </si>
  <si>
    <t>SYS_STS_STG</t>
  </si>
  <si>
    <t>UTIL_PLN_UPLOAD</t>
    <phoneticPr fontId="27" type="noConversion"/>
  </si>
  <si>
    <t>Upload command for planner</t>
    <phoneticPr fontId="27" type="noConversion"/>
  </si>
  <si>
    <t>cmd /c "c:\Progra~2\PuTTY\"pscp -r  -pw pwd {{DIR_OUTPUT}}\{{PRCS_ID}} tws@10.67.67.84:/home/tws/ods_planner</t>
    <phoneticPr fontId="40" type="noConversion"/>
  </si>
  <si>
    <t>UTIL_PLN_IMPORT</t>
    <phoneticPr fontId="27" type="noConversion"/>
  </si>
  <si>
    <t>Import command for planner</t>
    <phoneticPr fontId="27" type="noConversion"/>
  </si>
  <si>
    <t>cmd /c "c:\Progra~2\PuTTY\"plink  -pw pwd 10.67.67.84 -l tws ~/bin/iwsimport.sh {{PRCS_ID}}</t>
    <phoneticPr fontId="40" type="noConversion"/>
  </si>
  <si>
    <t>UTIL_PLN_LOG</t>
    <phoneticPr fontId="27" type="noConversion"/>
  </si>
  <si>
    <t>view log command for planner</t>
    <phoneticPr fontId="27" type="noConversion"/>
  </si>
  <si>
    <t>UTIL_PLN_FLOW_TYPE</t>
    <phoneticPr fontId="27" type="noConversion"/>
  </si>
  <si>
    <t>Planner: Flow type</t>
    <phoneticPr fontId="27" type="noConversion"/>
  </si>
  <si>
    <t>{DW_SYSNAME}_{SUBJECT}</t>
  </si>
  <si>
    <t>UTIL_PLN_FLOW_NAME</t>
    <phoneticPr fontId="27" type="noConversion"/>
  </si>
  <si>
    <t>Planner: Flow name</t>
    <phoneticPr fontId="27" type="noConversion"/>
  </si>
  <si>
    <t>{SRC_FREQ}_{DW_SYSNAME}_{SUBJECT}</t>
  </si>
  <si>
    <t>UTIL_PLN_BASE</t>
    <phoneticPr fontId="27" type="noConversion"/>
  </si>
  <si>
    <t xml:space="preserve">Plan base </t>
    <phoneticPr fontId="40" type="noConversion"/>
  </si>
  <si>
    <t>"DeltaPlan"</t>
    <phoneticPr fontId="40" type="noConversion"/>
  </si>
  <si>
    <t>String</t>
    <phoneticPr fontId="40" type="noConversion"/>
  </si>
  <si>
    <t>NULL</t>
    <phoneticPr fontId="40" type="noConversion"/>
  </si>
  <si>
    <t>Filename for XLST output</t>
    <phoneticPr fontId="40" type="noConversion"/>
  </si>
  <si>
    <t>{TBL_NAME}.xml</t>
    <phoneticPr fontId="40" type="noConversion"/>
  </si>
  <si>
    <t>UTIL_CONV</t>
  </si>
  <si>
    <t>ODS process: Code converter standard</t>
    <phoneticPr fontId="27" type="noConversion"/>
  </si>
  <si>
    <t>{{UTIL_PATH}}\iconv.pl {DIR_SOURCE}{TBL_NAME}.D</t>
    <phoneticPr fontId="27" type="noConversion"/>
  </si>
  <si>
    <t>{{UTIL_PATH}}\iconv.pl {{DIR_TEMP}}{DAT_FILE_NAME}.D</t>
  </si>
  <si>
    <t>UTIL_CONV_ENCODE</t>
  </si>
  <si>
    <t>ODS process: Code converter specify encode</t>
    <phoneticPr fontId="27" type="noConversion"/>
  </si>
  <si>
    <t>{{UTIL_PATH}}\icu\bin64\uconv.exe -f {SRC_ENCODE} -t utf-8 -i --remove-signature -o {DIR_SOURCE}{TBL_NAME}.D.utf8 {DIR_SOURCE}{TBL_NAME}.D</t>
    <phoneticPr fontId="27" type="noConversion"/>
  </si>
  <si>
    <t>{{UTIL_PATH}}\icu\bin64\uconv.exe -f {SRC_ENCODE} -t utf-8 -i --remove-signature -o {{DIR_TEMP}}{DAT_FILE_NAME}.D.utf8 {{DIR_TEMP}}{DAT_FILE_NAME}.D</t>
  </si>
  <si>
    <t>UTIL_LOAD_V</t>
    <phoneticPr fontId="27" type="noConversion"/>
  </si>
  <si>
    <t>ODS process: Data loader with delimeter</t>
    <phoneticPr fontId="27" type="noConversion"/>
  </si>
  <si>
    <t>{{NZ_PATH}}\nzload -db {{STAGE}} -t {TBL_NAME} -df {DIR_SOURCE}{SRC_NAME}.D.utf8 -lf {DIR_MSG}{SRC_NAME}.msg  -bf {DIR_TEMP}{SRC_NAME}.nzbad -host {{DW_HOST}} -ctrlChars {STG_MAX_ERR}{STG_LOAD_OPTION} -u {{STAGE.USERID}} -pw {{STAGE.PASSWORD}} -Dmall -Df *</t>
    <phoneticPr fontId="27" type="noConversion"/>
  </si>
  <si>
    <t>{{NZ_PATH}}\nzload -db {{STAGE}} -t {TBL_NAME} -df {DIR_SOURCE}{SRC_FILE_NAME}.D.utf8 -lf {DIR_MSG}{SRC_FILE_NAME}.msg  -bf {DIR_TEMP}{SRC_FILE_NAME}.nzbad -host {{DW_HOST}} -ctrlChars {STG_MAX_ERR}{STG_LOAD_OPTION} -u {{STAGE.USERID}} -pw {{STAGE.PASSWORD}} -Dmall -Df *</t>
  </si>
  <si>
    <t>UTIL_LOAD_F</t>
    <phoneticPr fontId="27" type="noConversion"/>
  </si>
  <si>
    <t>ODS process: Data loader with fixed length</t>
    <phoneticPr fontId="27" type="noConversion"/>
  </si>
  <si>
    <t>{{NZ_PATH}}\nzload -db {{STAGE}} -t {TBL_NAME} -df {DIR_SOURCE}{SRC_NAME}.D.utf8 -lf {DIR_MSG}{SRC_NAME}.msg  -bf {DIR_TEMP}{SRC_NAME}.nzbad -host {{DW_HOST}} -ctrlChars {STG_MAX_ERR}{STG_LOAD_OPTION} -u {{STAGE.USERID}} -pw {{STAGE.PASSWORD}} -Dmall -Df *</t>
  </si>
  <si>
    <t>UTIL_LOAD_OPT</t>
    <phoneticPr fontId="27" type="noConversion"/>
  </si>
  <si>
    <t>ODS process: Data loader extra option</t>
    <phoneticPr fontId="27" type="noConversion"/>
  </si>
  <si>
    <t>-Dateformat …</t>
    <phoneticPr fontId="27" type="noConversion"/>
  </si>
  <si>
    <t>UTIL_EXPORT</t>
    <phoneticPr fontId="27" type="noConversion"/>
  </si>
  <si>
    <t>ODS process: Data export  tools</t>
    <phoneticPr fontId="27" type="noConversion"/>
  </si>
  <si>
    <t>BCP "SELECT * FROM srcTable" ….</t>
    <phoneticPr fontId="27" type="noConversion"/>
  </si>
  <si>
    <t>SQLCMD -i {{SRC_PGM}}{SRC_NAME}.sql -U {{SRC.USERID}} -P {{SRC.PASSWORD}} -S {{SRC.SERVER}} -o  {DIR_SOURCE}{SRC_FILE_NAME}.D -u -h -1 -W -d {{SRC.DB}} -s ""|"" -f i:65001</t>
  </si>
  <si>
    <t>pre function before SQLG</t>
    <phoneticPr fontId="27" type="noConversion"/>
  </si>
  <si>
    <t>UTIL_POSTFUNC</t>
    <phoneticPr fontId="27" type="noConversion"/>
  </si>
  <si>
    <t>post function before SQLG</t>
    <phoneticPr fontId="27" type="noConversion"/>
  </si>
  <si>
    <t>UTIL_USE_CTRLFILE</t>
    <phoneticPr fontId="27" type="noConversion"/>
  </si>
  <si>
    <t>Stage data load by Control File</t>
    <phoneticPr fontId="27" type="noConversion"/>
  </si>
  <si>
    <t>FALSE for Netezza and SQLServer, TRUE for Oracle</t>
    <phoneticPr fontId="27" type="noConversion"/>
  </si>
  <si>
    <t>WS_DI_SUMMARY</t>
    <phoneticPr fontId="27" type="noConversion"/>
  </si>
  <si>
    <t>Worksheet anme of Table Summary</t>
    <phoneticPr fontId="27" type="noConversion"/>
  </si>
  <si>
    <t>Data Inventory Summary</t>
    <phoneticPr fontId="27" type="noConversion"/>
  </si>
  <si>
    <t>Table Summary</t>
  </si>
  <si>
    <t>Template</t>
    <phoneticPr fontId="27" type="noConversion"/>
  </si>
  <si>
    <t>WS_DI_DETAIL</t>
    <phoneticPr fontId="27" type="noConversion"/>
  </si>
  <si>
    <t>Worksheet name of  Mapping rule</t>
    <phoneticPr fontId="27" type="noConversion"/>
  </si>
  <si>
    <t>Data Inventory Detail</t>
  </si>
  <si>
    <t>DATAMAPPING</t>
  </si>
  <si>
    <t>WS_DI_SRCSYS</t>
  </si>
  <si>
    <t>Worksheet name of  Source System list</t>
    <phoneticPr fontId="27" type="noConversion"/>
  </si>
  <si>
    <t>System List</t>
    <phoneticPr fontId="27" type="noConversion"/>
  </si>
  <si>
    <t>WS_DI_WORKAREA</t>
    <phoneticPr fontId="27" type="noConversion"/>
  </si>
  <si>
    <t>Temporary worksheet for sorting</t>
    <phoneticPr fontId="27" type="noConversion"/>
  </si>
  <si>
    <t>DATAMAPPING(WORKAREA)</t>
  </si>
  <si>
    <t>Depreciated</t>
    <phoneticPr fontId="27" type="noConversion"/>
  </si>
  <si>
    <t>WS_DI_CODE</t>
    <phoneticPr fontId="27" type="noConversion"/>
  </si>
  <si>
    <t xml:space="preserve">Worksheet name of Default for reference code table </t>
    <phoneticPr fontId="27" type="noConversion"/>
  </si>
  <si>
    <t>CODE_TBL</t>
    <phoneticPr fontId="27" type="noConversion"/>
  </si>
  <si>
    <t>REF_TABLE_DOMAIN</t>
  </si>
  <si>
    <t>ETL Platform</t>
    <phoneticPr fontId="27" type="noConversion"/>
  </si>
  <si>
    <t>ETL Engine 平台</t>
  </si>
  <si>
    <t>String: Windows</t>
    <phoneticPr fontId="27" type="noConversion"/>
  </si>
  <si>
    <t>Windows</t>
    <phoneticPr fontId="27" type="noConversion"/>
  </si>
  <si>
    <t>Netezza Host</t>
    <phoneticPr fontId="27" type="noConversion"/>
  </si>
  <si>
    <t>須定義於 ETL SERVER 的 .hosts檔</t>
    <phoneticPr fontId="27" type="noConversion"/>
  </si>
  <si>
    <t>DW_HOST</t>
    <phoneticPr fontId="27" type="noConversion"/>
  </si>
  <si>
    <t>ETL Utility Directory</t>
    <phoneticPr fontId="27" type="noConversion"/>
  </si>
  <si>
    <t>ETL 工具程式存放目錄</t>
  </si>
  <si>
    <t>C:\IBMETL\Util\</t>
    <phoneticPr fontId="27" type="noConversion"/>
  </si>
  <si>
    <t>Netezza Admin Path</t>
    <phoneticPr fontId="27" type="noConversion"/>
  </si>
  <si>
    <t>Netezza utility 目錄</t>
  </si>
  <si>
    <t>C:\Program Files\IBM Netezza Tools\Bin\</t>
  </si>
  <si>
    <t>將SQL/DDL結果合併為一個檔案，檔案會放置於DIR_OUTPUT內</t>
    <phoneticPr fontId="27" type="noConversion"/>
  </si>
  <si>
    <t>{DIR_OUTPUT}{DW_SYSNAME}</t>
    <phoneticPr fontId="27" type="noConversion"/>
  </si>
  <si>
    <t>String: File Name</t>
    <phoneticPr fontId="27" type="noConversion"/>
  </si>
  <si>
    <t>FILE_STG_RENAMEFILE</t>
    <phoneticPr fontId="27" type="noConversion"/>
  </si>
  <si>
    <t>Stage檔案是否要使用rename而不是copy</t>
    <phoneticPr fontId="27" type="noConversion"/>
  </si>
  <si>
    <t>FILE_OUTPUT_OS</t>
    <phoneticPr fontId="27" type="noConversion"/>
  </si>
  <si>
    <t>執行的作業系統, SQLG會依此決定開啟檔案的方式(text or binary)及換行符號(vbnewline or vblf)</t>
    <phoneticPr fontId="27" type="noConversion"/>
  </si>
  <si>
    <t>WINDOWS, LINUX</t>
    <phoneticPr fontId="27" type="noConversion"/>
  </si>
  <si>
    <t>WINDOWS</t>
    <phoneticPr fontId="27" type="noConversion"/>
  </si>
  <si>
    <t>DIR_DBTOOL</t>
    <phoneticPr fontId="27" type="noConversion"/>
  </si>
  <si>
    <t>DB client tool directory</t>
    <phoneticPr fontId="27" type="noConversion"/>
  </si>
  <si>
    <t>Column Mapping: WKC</t>
  </si>
  <si>
    <t>Attribute: WKC</t>
  </si>
  <si>
    <t>Column Mapping: Purview</t>
  </si>
  <si>
    <t>Attribute: Purview</t>
  </si>
  <si>
    <t>Usage of the column</t>
  </si>
  <si>
    <t>Worksheet</t>
    <phoneticPr fontId="4" type="noConversion"/>
  </si>
  <si>
    <t>Status</t>
    <phoneticPr fontId="4" type="noConversion"/>
  </si>
  <si>
    <t>CustomField</t>
    <phoneticPr fontId="6" type="noConversion"/>
  </si>
  <si>
    <t>Mandatory</t>
  </si>
  <si>
    <t>[Attribute][Standard_v10]TermID</t>
  </si>
  <si>
    <t>Surrogate key</t>
  </si>
  <si>
    <t>標準編號</t>
    <phoneticPr fontId="6" type="noConversion"/>
  </si>
  <si>
    <t>[Attribute][Standard_v10]Domain</t>
  </si>
  <si>
    <t>Cateogry</t>
    <phoneticPr fontId="4" type="noConversion"/>
  </si>
  <si>
    <t>[Attribute][Standard_v10]Category</t>
  </si>
  <si>
    <t>層級</t>
    <phoneticPr fontId="6" type="noConversion"/>
  </si>
  <si>
    <t>Nick Name</t>
  </si>
  <si>
    <t>中文名稱</t>
    <phoneticPr fontId="6" type="noConversion"/>
  </si>
  <si>
    <t>NAME</t>
  </si>
  <si>
    <t>[Attribute][Standard_v10]EnglishName</t>
  </si>
  <si>
    <t>英文名稱</t>
    <phoneticPr fontId="6" type="noConversion"/>
  </si>
  <si>
    <t>Abbreviations</t>
  </si>
  <si>
    <t>Acronym</t>
  </si>
  <si>
    <t>Optional</t>
    <phoneticPr fontId="4" type="noConversion"/>
  </si>
  <si>
    <t>別名</t>
    <phoneticPr fontId="6" type="noConversion"/>
  </si>
  <si>
    <t>LONG DESCRIPTION</t>
  </si>
  <si>
    <t>Definition</t>
  </si>
  <si>
    <t>業務定義</t>
    <phoneticPr fontId="6" type="noConversion"/>
  </si>
  <si>
    <t>[Attribute][Standard_v10]BusinessRule</t>
  </si>
  <si>
    <t>業務規則</t>
    <phoneticPr fontId="6" type="noConversion"/>
  </si>
  <si>
    <t>[Attribute][Standard_v10]TermType</t>
  </si>
  <si>
    <t>項目類型</t>
    <phoneticPr fontId="6" type="noConversion"/>
  </si>
  <si>
    <t>Parent</t>
  </si>
  <si>
    <t>Parent Term Name</t>
  </si>
  <si>
    <t>Link to [Name]</t>
  </si>
  <si>
    <t>父階關係</t>
    <phoneticPr fontId="6" type="noConversion"/>
  </si>
  <si>
    <t xml:space="preserve">Related </t>
  </si>
  <si>
    <t>Related Terms</t>
  </si>
  <si>
    <t>關連項目</t>
    <phoneticPr fontId="6" type="noConversion"/>
  </si>
  <si>
    <t>Classification</t>
    <phoneticPr fontId="4" type="noConversion"/>
  </si>
  <si>
    <t>[Attribute][Standard_v10]Sensitivity</t>
  </si>
  <si>
    <t>Mapping to data protection rule, MS365 label</t>
  </si>
  <si>
    <t>資料安全分級</t>
    <phoneticPr fontId="6" type="noConversion"/>
  </si>
  <si>
    <t>Data Type</t>
    <phoneticPr fontId="4" type="noConversion"/>
  </si>
  <si>
    <t>[Attribute][Standard_v10]DataType</t>
  </si>
  <si>
    <t>A classification of data which tells the compiler or interpreter how the programmer intends to use the data</t>
  </si>
  <si>
    <t>資料型別</t>
    <phoneticPr fontId="6" type="noConversion"/>
  </si>
  <si>
    <t>Data Type-AVL</t>
    <phoneticPr fontId="4" type="noConversion"/>
  </si>
  <si>
    <t>AVL</t>
    <phoneticPr fontId="4" type="noConversion"/>
  </si>
  <si>
    <t>[Attribute][Standard_v10]ReferenceData</t>
  </si>
  <si>
    <t>Describes the format of allowed values</t>
  </si>
  <si>
    <t>代碼編碼規則</t>
    <phoneticPr fontId="6" type="noConversion"/>
  </si>
  <si>
    <t>WorkSheetManagementColumn</t>
    <phoneticPr fontId="6" type="noConversion"/>
  </si>
  <si>
    <t>資料備註</t>
    <phoneticPr fontId="6" type="noConversion"/>
  </si>
  <si>
    <t>標準定義部門</t>
    <phoneticPr fontId="6" type="noConversion"/>
  </si>
  <si>
    <t>STEWARDS</t>
  </si>
  <si>
    <t>Mandatory (enter your name)</t>
  </si>
  <si>
    <t>Stewards</t>
  </si>
  <si>
    <t>Data Steward Owners</t>
  </si>
  <si>
    <t>資料管家</t>
    <phoneticPr fontId="6" type="noConversion"/>
  </si>
  <si>
    <t>BDS_STEWARD_ADMIN</t>
  </si>
  <si>
    <t>If applicable, won't display if not filled</t>
  </si>
  <si>
    <t>Experts</t>
  </si>
  <si>
    <t>People that help the data steward maintain the standard, e.g. update the AVL list, but who are not supposed to do the full scope of data steward work or be listed as a data steward</t>
  </si>
  <si>
    <t>技術窗口</t>
    <phoneticPr fontId="6" type="noConversion"/>
  </si>
  <si>
    <t>技術備註</t>
    <phoneticPr fontId="6" type="noConversion"/>
  </si>
  <si>
    <t>[Attribute][Standard_v10]SourceSystem</t>
  </si>
  <si>
    <t>權威系統</t>
    <phoneticPr fontId="6" type="noConversion"/>
  </si>
  <si>
    <t>DataClasses</t>
    <phoneticPr fontId="4" type="noConversion"/>
  </si>
  <si>
    <t>[Attribute][Standard_v10]SourceTable</t>
  </si>
  <si>
    <t>資料來源</t>
    <phoneticPr fontId="6" type="noConversion"/>
  </si>
  <si>
    <t>[Attribute][Standard_v10]SourceColumn</t>
  </si>
  <si>
    <t>來源對應規則</t>
    <phoneticPr fontId="6" type="noConversion"/>
  </si>
  <si>
    <t>[Attribute][Standard_v10]SourceCriteria</t>
  </si>
  <si>
    <t>Resources</t>
  </si>
  <si>
    <t>The url link to wiki pages and external websites for additional information</t>
  </si>
  <si>
    <t>參考資源</t>
  </si>
  <si>
    <t>制定依據</t>
    <phoneticPr fontId="6" type="noConversion"/>
  </si>
  <si>
    <t>相關標準</t>
    <phoneticPr fontId="6" type="noConversion"/>
  </si>
  <si>
    <t>與相關標準關係</t>
    <phoneticPr fontId="6" type="noConversion"/>
  </si>
  <si>
    <t>填表部門及人員</t>
    <phoneticPr fontId="6" type="noConversion"/>
  </si>
  <si>
    <t>Formula</t>
  </si>
  <si>
    <t>[Attribute][Standard_v10]Formula</t>
  </si>
  <si>
    <t>Unique  Name</t>
  </si>
  <si>
    <t>N/A</t>
  </si>
  <si>
    <t>Name</t>
    <phoneticPr fontId="4" type="noConversion"/>
  </si>
  <si>
    <t>Unique  Name: Property_Concept_Category</t>
  </si>
  <si>
    <t>統一命名</t>
  </si>
  <si>
    <t>LocalName</t>
    <phoneticPr fontId="4" type="noConversion"/>
  </si>
  <si>
    <t>[Attribute][Standard_v10]LocalName</t>
    <phoneticPr fontId="4" type="noConversion"/>
  </si>
  <si>
    <t>當地名稱</t>
    <phoneticPr fontId="4" type="noConversion"/>
  </si>
  <si>
    <t>UpdateSource</t>
  </si>
  <si>
    <t>[Attribute][Standard_v10]UpdateSource</t>
  </si>
  <si>
    <t>標準更新來源</t>
  </si>
  <si>
    <t>DataOwner_BG</t>
  </si>
  <si>
    <t>[Attribute][Standard_v10]DataOwnerBG</t>
  </si>
  <si>
    <t>負責BG</t>
  </si>
  <si>
    <t>TaskID</t>
  </si>
  <si>
    <t>[Attribute][Standard_v10]TaskID</t>
  </si>
  <si>
    <t>更新任務編號</t>
  </si>
  <si>
    <t>BDS_BUS_USAGE_RULES</t>
  </si>
  <si>
    <t>Rules to be applied, or guidelines to follow when using this data standard</t>
  </si>
  <si>
    <t>BDS_CHANGE_REQUEST_NUM</t>
  </si>
  <si>
    <t>If applicable, won't display if not filled. Link to JIRA ticket</t>
  </si>
  <si>
    <t>Link to change request tracking tool, or history of approvals/reviews</t>
  </si>
  <si>
    <t>BDS_DATA_LENGTH</t>
  </si>
  <si>
    <t>The defined length of a code value or max length of a string value</t>
  </si>
  <si>
    <t>BDS_FORMAT_DESCRIPTION</t>
  </si>
  <si>
    <t>BDS_FORMAT_REGEX</t>
  </si>
  <si>
    <t>Search pattern for codes without an AVL. Must be in proper syntax.</t>
  </si>
  <si>
    <t>BDS_RECERTIFY_DATE</t>
  </si>
  <si>
    <t>Date of the last review and recertification by data steward</t>
  </si>
  <si>
    <t>Recertification should be done at least once a year</t>
  </si>
  <si>
    <t>BDS_REMOTE_LINK</t>
  </si>
  <si>
    <t>BDS_REMOTE_LINK_DESC</t>
  </si>
  <si>
    <t>Must be filled if BDS_Remote_Link added</t>
  </si>
  <si>
    <t>The description of the URL for the remote link</t>
  </si>
  <si>
    <t>BDS_SCOPE</t>
  </si>
  <si>
    <t>Master Data (Business objects common across enterprise), Reference Data (Permissible values), Transaction Data (Data representing an event)</t>
  </si>
  <si>
    <t>Describes the category of the type of data for this Data Standard</t>
  </si>
  <si>
    <t>BDS_STANDARD TYPE</t>
  </si>
  <si>
    <t>Domain, Enterprise</t>
  </si>
  <si>
    <t>Indicates the type of standard.
Enterprise = An enterprise standard. Supports multiple applications across units and processes.
Domain = A domain-level standard. Supports a single application or unit.</t>
  </si>
  <si>
    <t>BDS_USAGE</t>
  </si>
  <si>
    <t>Explains the purpose of the Data Standard</t>
  </si>
  <si>
    <t>BDS_XHISTORY_BBG</t>
  </si>
  <si>
    <t>History from legancy</t>
    <phoneticPr fontId="18" type="noConversion"/>
  </si>
  <si>
    <t xml:space="preserve">History from legancy instance </t>
    <phoneticPr fontId="18" type="noConversion"/>
  </si>
  <si>
    <t>REFERENCING POLICIES</t>
    <phoneticPr fontId="4" type="noConversion"/>
  </si>
  <si>
    <t>Mandatory (Choose the lowest level i.e. data element group (Level 3 category) to assign the 3 level policy structure)</t>
  </si>
  <si>
    <t>BDS_ADDITIONAL_INFO</t>
  </si>
  <si>
    <t>Additional Information used to describe the data standard</t>
  </si>
  <si>
    <t>BDS_AVL_APPLICATION</t>
  </si>
  <si>
    <t xml:space="preserve">Application where the allowed values are stored, </t>
    <phoneticPr fontId="4" type="noConversion"/>
  </si>
  <si>
    <t>BDS_AVL_LINK</t>
  </si>
  <si>
    <r>
      <t>If list of values applies then this must be filled with link to table in POKGSA if table in e-RDM or if AVL external to e-RDM (e.g. wiki page) provide link.  If Data Standard has NO AVL, enter "</t>
    </r>
    <r>
      <rPr>
        <b/>
        <sz val="12"/>
        <color theme="1"/>
        <rFont val="微軟正黑體"/>
        <family val="2"/>
        <charset val="136"/>
      </rPr>
      <t xml:space="preserve">Standard has no allowed values" </t>
    </r>
    <r>
      <rPr>
        <sz val="12"/>
        <color theme="1"/>
        <rFont val="微軟正黑體"/>
        <family val="2"/>
        <charset val="136"/>
      </rPr>
      <t>(Do not leave it blank)</t>
    </r>
  </si>
  <si>
    <t>The link/URL to the allowed values repository</t>
  </si>
  <si>
    <t>BDS_AVL_LINK_DESC</t>
  </si>
  <si>
    <t>If BDS_AVL_Link added then this must be filled (this is a new field)</t>
  </si>
  <si>
    <t>The description of the URL for the Allowed Values</t>
  </si>
  <si>
    <t xml:space="preserve">UniqueTermName
</t>
  </si>
  <si>
    <t>Name</t>
  </si>
  <si>
    <t>Category</t>
  </si>
  <si>
    <t>Description</t>
  </si>
  <si>
    <t>Tags</t>
  </si>
  <si>
    <t>Classifications</t>
  </si>
  <si>
    <t>Part_Of_Terms</t>
  </si>
  <si>
    <t>Related_Terms</t>
  </si>
  <si>
    <t>custom_TermID</t>
  </si>
  <si>
    <t>custom_LocalName</t>
  </si>
  <si>
    <t>[Attribute][Standard_v10]LocalName</t>
    <phoneticPr fontId="40" type="noConversion"/>
  </si>
  <si>
    <t>custom_EnglishName</t>
  </si>
  <si>
    <t>custom_BusinessRule</t>
  </si>
  <si>
    <t>custom_SourceSystem</t>
  </si>
  <si>
    <t>custom_Formula</t>
  </si>
  <si>
    <t>custom_DataType</t>
  </si>
  <si>
    <t>Domain</t>
  </si>
  <si>
    <t>TableName</t>
  </si>
  <si>
    <t>ColumnName</t>
  </si>
  <si>
    <t>SourceCriteria</t>
  </si>
  <si>
    <t>ReferenceData</t>
  </si>
  <si>
    <t>Status</t>
  </si>
  <si>
    <t>Synonyms</t>
    <phoneticPr fontId="40" type="noConversion"/>
  </si>
  <si>
    <t>DataOwnerBG</t>
  </si>
  <si>
    <t>Term Template Names</t>
  </si>
  <si>
    <t>"Standard_v10"</t>
  </si>
  <si>
    <t>Attribute name</t>
    <phoneticPr fontId="40" type="noConversion"/>
  </si>
  <si>
    <t>Must</t>
    <phoneticPr fontId="40" type="noConversion"/>
  </si>
  <si>
    <t>Field Type</t>
    <phoneticPr fontId="40" type="noConversion"/>
  </si>
  <si>
    <t>LOV</t>
    <phoneticPr fontId="40" type="noConversion"/>
  </si>
  <si>
    <t>BusinessRule</t>
  </si>
  <si>
    <t>Text</t>
  </si>
  <si>
    <t>業務規則</t>
  </si>
  <si>
    <t>*</t>
  </si>
  <si>
    <t>資料層級</t>
  </si>
  <si>
    <t>DataType</t>
  </si>
  <si>
    <t>EnglishName</t>
  </si>
  <si>
    <t>英文名稱</t>
  </si>
  <si>
    <t>LocalName</t>
  </si>
  <si>
    <t>當地名稱</t>
  </si>
  <si>
    <t>Sensitivity</t>
  </si>
  <si>
    <t>Single choice</t>
  </si>
  <si>
    <t>資料安全分級</t>
  </si>
  <si>
    <t>General,Sensitive,Confidential</t>
  </si>
  <si>
    <t>SourceColumn</t>
  </si>
  <si>
    <t>特殊取值規則</t>
  </si>
  <si>
    <t>SourceSystem</t>
  </si>
  <si>
    <t>權威系統</t>
  </si>
  <si>
    <t>SourceTable</t>
  </si>
  <si>
    <t>TermID</t>
  </si>
  <si>
    <t>標準編號</t>
  </si>
  <si>
    <t>TermType</t>
  </si>
  <si>
    <t>項目類型</t>
  </si>
  <si>
    <t>Concept,Property,Relationship,Measure,Dimension</t>
  </si>
  <si>
    <t>來源樣版</t>
  </si>
  <si>
    <t>PDM Base Info</t>
    <phoneticPr fontId="27" type="noConversion"/>
  </si>
  <si>
    <t>PDM Transformation Info</t>
    <phoneticPr fontId="27" type="noConversion"/>
  </si>
  <si>
    <t>Related Monthly Table Info</t>
    <phoneticPr fontId="27" type="noConversion"/>
  </si>
  <si>
    <t>Source</t>
    <phoneticPr fontId="27" type="noConversion"/>
  </si>
  <si>
    <t>Mapping Owner</t>
    <phoneticPr fontId="37" type="noConversion"/>
  </si>
  <si>
    <r>
      <t xml:space="preserve">UserDefined Flexible </t>
    </r>
    <r>
      <rPr>
        <sz val="12"/>
        <color theme="1"/>
        <rFont val="微軟正黑體"/>
        <family val="2"/>
        <charset val="136"/>
      </rPr>
      <t>Field</t>
    </r>
    <phoneticPr fontId="27" type="noConversion"/>
  </si>
  <si>
    <t>1. DB Name</t>
    <phoneticPr fontId="37" type="noConversion"/>
  </si>
  <si>
    <t>2.PDM TableName</t>
    <phoneticPr fontId="4" type="noConversion"/>
  </si>
  <si>
    <t>3. Chinese Desc</t>
    <phoneticPr fontId="37" type="noConversion"/>
  </si>
  <si>
    <t>4. Append Delete Columns</t>
    <phoneticPr fontId="37" type="noConversion"/>
  </si>
  <si>
    <t>5. Extraction Method</t>
    <phoneticPr fontId="37" type="noConversion"/>
  </si>
  <si>
    <t>6. Table Type Code (T/V/P/R/ S/J/E/F)</t>
    <phoneticPr fontId="37" type="noConversion"/>
  </si>
  <si>
    <t>7. Update Frequency
(D/B/W/M/I/Y)</t>
    <phoneticPr fontId="37" type="noConversion"/>
  </si>
  <si>
    <t>8. Has DWH Table</t>
    <phoneticPr fontId="37" type="noConversion"/>
  </si>
  <si>
    <t>9. DWH Table Date Column Name</t>
    <phoneticPr fontId="27" type="noConversion"/>
  </si>
  <si>
    <t>10. Source File Name</t>
    <phoneticPr fontId="37" type="noConversion"/>
  </si>
  <si>
    <t>11. Source File Description</t>
    <phoneticPr fontId="37" type="noConversion"/>
  </si>
  <si>
    <t>12. Include InitLoad</t>
    <phoneticPr fontId="37" type="noConversion"/>
  </si>
  <si>
    <t>13. Programer</t>
    <phoneticPr fontId="37" type="noConversion"/>
  </si>
  <si>
    <t>14. Scheduling (Y/N/#)</t>
    <phoneticPr fontId="37" type="noConversion"/>
  </si>
  <si>
    <t>Remark</t>
    <phoneticPr fontId="37" type="noConversion"/>
  </si>
  <si>
    <t>Subject</t>
  </si>
  <si>
    <t>Plan_Date</t>
  </si>
  <si>
    <t>xslFile</t>
  </si>
  <si>
    <t>xslHeader</t>
    <phoneticPr fontId="40" type="noConversion"/>
  </si>
  <si>
    <t>UDFF5</t>
  </si>
  <si>
    <t>UDFF6</t>
  </si>
  <si>
    <t>UDFF7</t>
  </si>
  <si>
    <t>UDFF8</t>
  </si>
  <si>
    <t>UDFF9</t>
  </si>
  <si>
    <t>UDFF10</t>
  </si>
  <si>
    <t>UDFF11</t>
  </si>
  <si>
    <t>UDFF12</t>
  </si>
  <si>
    <t>UDFF13</t>
  </si>
  <si>
    <t>UDFF14</t>
  </si>
  <si>
    <t>UDFF15</t>
  </si>
  <si>
    <t>UDFF17</t>
  </si>
  <si>
    <t>UDFF18</t>
  </si>
  <si>
    <t>UDFF19</t>
  </si>
  <si>
    <t>UDFF20</t>
  </si>
  <si>
    <t>DGP</t>
  </si>
  <si>
    <t>Upsert2</t>
    <phoneticPr fontId="27" type="noConversion"/>
  </si>
  <si>
    <t>X</t>
    <phoneticPr fontId="27" type="noConversion"/>
  </si>
  <si>
    <t>D</t>
    <phoneticPr fontId="4" type="noConversion"/>
  </si>
  <si>
    <t>CATEGORYMAP!B6</t>
    <phoneticPr fontId="40" type="noConversion"/>
  </si>
  <si>
    <t>N</t>
  </si>
  <si>
    <t>xml2csv1.cfg</t>
    <phoneticPr fontId="4" type="noConversion"/>
  </si>
  <si>
    <t>Name,Artifact Type,Category,Description,Tags,Stewards</t>
  </si>
  <si>
    <t>Upsert2</t>
  </si>
  <si>
    <t>X</t>
  </si>
  <si>
    <t>D</t>
  </si>
  <si>
    <t>Terms!B7</t>
    <phoneticPr fontId="40" type="noConversion"/>
  </si>
  <si>
    <t>Jesse</t>
  </si>
  <si>
    <t>Y</t>
  </si>
  <si>
    <t>xml2csv1.cfg</t>
  </si>
  <si>
    <t>Name,[Attribute][Standard_v10]Category,Definition,[Attribute][Standard_v10]TermType,[Attribute][Standard_v10]Sensitivity,Stewards,Parent Term Name,Related Terms,Acronym,[Attribute][Standard_v10]TermID,[Attribute][Standard_v10]LocalName,[Attribute][Standard_v10]EnglishName,[Attribute][Standard_v10]BusinessRule,[Attribute][Standard_v10]SourceSystem,[Attribute][Standard_v10]Formula,[Attribute][Standard_v10]DataType,Nick Name,Resources,Experts,[Attribute][Standard_v10]Domain,[Attribute][Standard_v10]SourceTable,[Attribute][Standard_v10]SourceColumn,[Attribute][Standard_v10]SourceCriteria,[Attribute][Standard_v10]ReferenceData,Status,Synonyms,[Attribute][Standard_v10]UpdateSource,[Attribute][Standard_v10]DataOwnerBG,[Attribute][Standard_v10]TaskID,Term Template Names</t>
  </si>
  <si>
    <t>DATACLASSES!B7</t>
    <phoneticPr fontId="40" type="noConversion"/>
  </si>
  <si>
    <t>Name,Artifact Type,Category,Description,Stewards,Related Terms, Parent Data Class</t>
    <phoneticPr fontId="40" type="noConversion"/>
  </si>
  <si>
    <t>MtdMatch!B8</t>
    <phoneticPr fontId="40" type="noConversion"/>
  </si>
  <si>
    <t>Y</t>
    <phoneticPr fontId="4" type="noConversion"/>
  </si>
  <si>
    <t>EntityName,ColumnName,GlossaryName</t>
  </si>
  <si>
    <t>PDM</t>
    <phoneticPr fontId="40" type="noConversion"/>
  </si>
  <si>
    <t>Transformation</t>
    <phoneticPr fontId="27" type="noConversion"/>
  </si>
  <si>
    <t>Main Source (MA)</t>
    <phoneticPr fontId="27" type="noConversion"/>
  </si>
  <si>
    <t>DW_DQC Check</t>
    <phoneticPr fontId="27" type="noConversion"/>
  </si>
  <si>
    <t>UserDefined Flexible Field</t>
    <phoneticPr fontId="27" type="noConversion"/>
  </si>
  <si>
    <t>1.
PDM TableName</t>
    <phoneticPr fontId="27" type="noConversion"/>
  </si>
  <si>
    <t>2.
PDM Column Name</t>
    <phoneticPr fontId="27" type="noConversion"/>
  </si>
  <si>
    <t>3.
PK</t>
    <phoneticPr fontId="27" type="noConversion"/>
  </si>
  <si>
    <t>4.
Union</t>
    <phoneticPr fontId="27" type="noConversion"/>
  </si>
  <si>
    <t>5.
Data Type</t>
    <phoneticPr fontId="27" type="noConversion"/>
  </si>
  <si>
    <t>6.
Chinese Description</t>
    <phoneticPr fontId="27" type="noConversion"/>
  </si>
  <si>
    <t>7.
Remark</t>
    <phoneticPr fontId="27" type="noConversion"/>
  </si>
  <si>
    <t>8.
Conversion Rules</t>
    <phoneticPr fontId="37" type="noConversion"/>
  </si>
  <si>
    <t>9.
Condition Rules</t>
    <phoneticPr fontId="27" type="noConversion"/>
  </si>
  <si>
    <t>10.
Reference Table Name</t>
    <phoneticPr fontId="37" type="noConversion"/>
  </si>
  <si>
    <t>11.
Reference Column Name</t>
    <phoneticPr fontId="27" type="noConversion"/>
  </si>
  <si>
    <t>12.
Main Source(MA) DB Name</t>
    <phoneticPr fontId="27" type="noConversion"/>
  </si>
  <si>
    <t>13.
Main Source (MA) Table Name</t>
    <phoneticPr fontId="27" type="noConversion"/>
  </si>
  <si>
    <t>14.
Main Source (MA) Column Name</t>
    <phoneticPr fontId="37" type="noConversion"/>
  </si>
  <si>
    <t>15.
 Data Type</t>
    <phoneticPr fontId="37" type="noConversion"/>
  </si>
  <si>
    <t>16.
Chinese Description</t>
    <phoneticPr fontId="37" type="noConversion"/>
  </si>
  <si>
    <t>17.
Remark</t>
    <phoneticPr fontId="37" type="noConversion"/>
  </si>
  <si>
    <t>18
Reference Table Name</t>
    <phoneticPr fontId="37" type="noConversion"/>
  </si>
  <si>
    <t>19
Reference Column Name</t>
    <phoneticPr fontId="37" type="noConversion"/>
  </si>
  <si>
    <t>20
Reference  Condition</t>
    <phoneticPr fontId="37" type="noConversion"/>
  </si>
  <si>
    <t>21
Reference  Severity Level</t>
    <phoneticPr fontId="37" type="noConversion"/>
  </si>
  <si>
    <t>22
Range Check</t>
    <phoneticPr fontId="27" type="noConversion"/>
  </si>
  <si>
    <t>22
Null Check</t>
    <phoneticPr fontId="27" type="noConversion"/>
  </si>
  <si>
    <t>23
Sum Check Table Name</t>
    <phoneticPr fontId="37" type="noConversion"/>
  </si>
  <si>
    <t>24
Sum Check Column Name</t>
    <phoneticPr fontId="37" type="noConversion"/>
  </si>
  <si>
    <t>25
Sum Check Condition</t>
    <phoneticPr fontId="37" type="noConversion"/>
  </si>
  <si>
    <t>26
Result Set Limitation</t>
    <phoneticPr fontId="27" type="noConversion"/>
  </si>
  <si>
    <t>udField1</t>
    <phoneticPr fontId="27" type="noConversion"/>
  </si>
  <si>
    <t>udfField2</t>
    <phoneticPr fontId="27" type="noConversion"/>
  </si>
  <si>
    <t>udfField3</t>
    <phoneticPr fontId="40" type="noConversion"/>
  </si>
  <si>
    <t>udfField4</t>
  </si>
  <si>
    <t>udfField5</t>
  </si>
  <si>
    <t>udfField6</t>
  </si>
  <si>
    <t>udfField7</t>
  </si>
  <si>
    <t>udfField8</t>
  </si>
  <si>
    <t>udfField9</t>
  </si>
  <si>
    <t>udfField10</t>
  </si>
  <si>
    <t>nvarchar(50)</t>
  </si>
  <si>
    <t>CateName</t>
    <phoneticPr fontId="4" type="noConversion"/>
  </si>
  <si>
    <t>CategoryMap!B6</t>
    <phoneticPr fontId="40" type="noConversion"/>
  </si>
  <si>
    <t>Artifact_Type</t>
    <phoneticPr fontId="40" type="noConversion"/>
  </si>
  <si>
    <t>category</t>
    <phoneticPr fontId="40" type="noConversion"/>
  </si>
  <si>
    <t>Artifact_Type</t>
    <phoneticPr fontId="4" type="noConversion"/>
  </si>
  <si>
    <t>Abs Category</t>
    <phoneticPr fontId="40" type="noConversion"/>
  </si>
  <si>
    <t>Description (Up to 255 Characters)</t>
    <phoneticPr fontId="40" type="noConversion"/>
  </si>
  <si>
    <t>Tags(自行勾稽)</t>
    <phoneticPr fontId="40" type="noConversion"/>
  </si>
  <si>
    <t>Tags</t>
    <phoneticPr fontId="4" type="noConversion"/>
  </si>
  <si>
    <t>Stewards</t>
    <phoneticPr fontId="40" type="noConversion"/>
  </si>
  <si>
    <t>CateStewards</t>
    <phoneticPr fontId="4" type="noConversion"/>
  </si>
  <si>
    <t>UniqueTermName</t>
    <phoneticPr fontId="40" type="noConversion"/>
  </si>
  <si>
    <t>Terms!B7</t>
  </si>
  <si>
    <t>Category</t>
    <phoneticPr fontId="40" type="noConversion"/>
  </si>
  <si>
    <t>Part_Of_Terms</t>
    <phoneticPr fontId="40" type="noConversion"/>
  </si>
  <si>
    <t>Related_Terms</t>
    <phoneticPr fontId="6" type="noConversion"/>
  </si>
  <si>
    <t>Abbreviations</t>
    <phoneticPr fontId="40" type="noConversion"/>
  </si>
  <si>
    <t>custom_ReferenceData</t>
  </si>
  <si>
    <t>{{DGP_STATUS}}</t>
  </si>
  <si>
    <t>Synonyms</t>
  </si>
  <si>
    <t>{{DATAOWNER_BG}}</t>
  </si>
  <si>
    <t>TaskIDmap</t>
  </si>
  <si>
    <t>TermTemplateNames</t>
    <phoneticPr fontId="40" type="noConversion"/>
  </si>
  <si>
    <t>DC-uniName</t>
  </si>
  <si>
    <t>DC-Type</t>
  </si>
  <si>
    <t>DC-Category</t>
  </si>
  <si>
    <t>DC-Business terms</t>
  </si>
  <si>
    <t>DC-Steward</t>
  </si>
  <si>
    <t>Related_Terms</t>
    <phoneticPr fontId="40" type="noConversion"/>
  </si>
  <si>
    <t>DC-Term</t>
  </si>
  <si>
    <t>ParentDataClass</t>
    <phoneticPr fontId="6" type="noConversion"/>
  </si>
  <si>
    <t>EntityName</t>
  </si>
  <si>
    <t>GlossaryName</t>
  </si>
  <si>
    <t>UniqueTermName</t>
  </si>
  <si>
    <t>WKC</t>
    <phoneticPr fontId="40" type="noConversion"/>
  </si>
  <si>
    <t>TERMS!B6</t>
    <phoneticPr fontId="40" type="noConversion"/>
  </si>
  <si>
    <t>Name,Artifact Type,Category,Description,Tags,Classifications,Stewards,Part Of Terms,Related Terms,Abbreviations,custom_TermID,custom_LocalName,custom_EnglishName,custom_BusinessRule,custom_SourceSystem,custom_Formula,custom_DataType</t>
    <phoneticPr fontId="40" type="noConversion"/>
  </si>
  <si>
    <t>Name,Artifact Type,Category,Description,Tags,Classifications,Stewards,Part Of Terms,custom_TermID,custom_LocalName,custom_EnglishName,Abbreviations,custom_BusinessRule,custom_SourceSystem</t>
    <phoneticPr fontId="40" type="noConversion"/>
  </si>
  <si>
    <t>varchar2(50)</t>
    <phoneticPr fontId="4" type="noConversion"/>
  </si>
  <si>
    <t>Name</t>
    <phoneticPr fontId="40" type="noConversion"/>
  </si>
  <si>
    <t>Terms!B6</t>
    <phoneticPr fontId="40" type="noConversion"/>
  </si>
  <si>
    <t>Artifact Type</t>
  </si>
  <si>
    <t>varchar2(51)</t>
  </si>
  <si>
    <t>Agenda</t>
    <phoneticPr fontId="40" type="noConversion"/>
  </si>
  <si>
    <t>Usage</t>
    <phoneticPr fontId="40" type="noConversion"/>
  </si>
  <si>
    <t>Status-Lastupd</t>
    <phoneticPr fontId="40" type="noConversion"/>
  </si>
  <si>
    <t>ErrMessage</t>
  </si>
  <si>
    <t>合計</t>
  </si>
  <si>
    <t>FIN</t>
  </si>
  <si>
    <t>Object</t>
    <phoneticPr fontId="40" type="noConversion"/>
  </si>
  <si>
    <t>Item</t>
    <phoneticPr fontId="40" type="noConversion"/>
  </si>
  <si>
    <t>LastUpdate</t>
    <phoneticPr fontId="40" type="noConversion"/>
  </si>
  <si>
    <t>CurrentMatchFlag</t>
    <phoneticPr fontId="40" type="noConversion"/>
  </si>
  <si>
    <t>Offset</t>
    <phoneticPr fontId="40" type="noConversion"/>
  </si>
  <si>
    <t>Status report</t>
    <phoneticPr fontId="40" type="noConversion"/>
  </si>
  <si>
    <t>status review by owner</t>
    <phoneticPr fontId="40" type="noConversion"/>
  </si>
  <si>
    <t>Daily</t>
    <phoneticPr fontId="40" type="noConversion"/>
  </si>
  <si>
    <t>ErrCheck</t>
  </si>
  <si>
    <t>TRUE</t>
  </si>
  <si>
    <t>FALSE</t>
  </si>
  <si>
    <t>issueCheck hisotry</t>
    <phoneticPr fontId="40" type="noConversion"/>
  </si>
  <si>
    <t>objectlog</t>
    <phoneticPr fontId="40" type="noConversion"/>
  </si>
  <si>
    <t>HRM</t>
    <phoneticPr fontId="40" type="noConversion"/>
  </si>
  <si>
    <t>Terms</t>
    <phoneticPr fontId="40" type="noConversion"/>
  </si>
  <si>
    <t>Absence Code</t>
  </si>
  <si>
    <t>offsetTable</t>
    <phoneticPr fontId="40" type="noConversion"/>
  </si>
  <si>
    <t>ErrCheck report</t>
    <phoneticPr fontId="40" type="noConversion"/>
  </si>
  <si>
    <t>Error check report</t>
    <phoneticPr fontId="40" type="noConversion"/>
  </si>
  <si>
    <t>(全部)</t>
  </si>
  <si>
    <t>加總 - 合計</t>
  </si>
  <si>
    <t>欄標籤</t>
  </si>
  <si>
    <t>Absence Duration</t>
  </si>
  <si>
    <t>ErrCheck track</t>
    <phoneticPr fontId="40" type="noConversion"/>
  </si>
  <si>
    <t>Report to find error reason</t>
    <phoneticPr fontId="40" type="noConversion"/>
  </si>
  <si>
    <t>P.3.10.0:</t>
  </si>
  <si>
    <t>Statistic-Standard</t>
  </si>
  <si>
    <t>Statistic-Term/Class</t>
    <phoneticPr fontId="40" type="noConversion"/>
  </si>
  <si>
    <t>Statistic-Term/Class-Conv</t>
    <phoneticPr fontId="40" type="noConversion"/>
  </si>
  <si>
    <t>列標籤</t>
  </si>
  <si>
    <t>(空白)</t>
  </si>
  <si>
    <t>總計</t>
  </si>
  <si>
    <t>Absence Name</t>
  </si>
  <si>
    <t>Update history</t>
    <phoneticPr fontId="40" type="noConversion"/>
  </si>
  <si>
    <t>Event</t>
    <phoneticPr fontId="40" type="noConversion"/>
  </si>
  <si>
    <t>Statistic-Steward</t>
  </si>
  <si>
    <t>計數 - 英文名稱</t>
  </si>
  <si>
    <t>計數 - 負責領域</t>
  </si>
  <si>
    <t>isTermUnique</t>
  </si>
  <si>
    <t>欄1</t>
  </si>
  <si>
    <t>欄2</t>
  </si>
  <si>
    <t>欄3</t>
  </si>
  <si>
    <t>欄4</t>
  </si>
  <si>
    <t>欄5</t>
  </si>
  <si>
    <t>Absense Reason</t>
  </si>
  <si>
    <t>Business Term statistic</t>
    <phoneticPr fontId="40" type="noConversion"/>
  </si>
  <si>
    <t>syncTaskID</t>
  </si>
  <si>
    <t>父階關係</t>
  </si>
  <si>
    <t>計數 - 層級</t>
  </si>
  <si>
    <t>isStandard</t>
  </si>
  <si>
    <t>Warning level</t>
    <phoneticPr fontId="40" type="noConversion"/>
  </si>
  <si>
    <t>Error level</t>
    <phoneticPr fontId="40" type="noConversion"/>
  </si>
  <si>
    <t>Action Code</t>
  </si>
  <si>
    <t>Business Term statistic by label</t>
    <phoneticPr fontId="40" type="noConversion"/>
  </si>
  <si>
    <t>warnSynoym-chkTask,</t>
  </si>
  <si>
    <t>Shipment Month</t>
  </si>
  <si>
    <t>LOG</t>
  </si>
  <si>
    <t>P.2.2.0:</t>
  </si>
  <si>
    <t>CQ MP出貨數量資料</t>
  </si>
  <si>
    <t>中文名稱</t>
  </si>
  <si>
    <t>資料管家</t>
  </si>
  <si>
    <t>SrcWorkbook</t>
  </si>
  <si>
    <t>SrcRowNum</t>
  </si>
  <si>
    <t>別名</t>
  </si>
  <si>
    <t xml:space="preserve"> </t>
  </si>
  <si>
    <t>己完成</t>
    <phoneticPr fontId="40" type="noConversion"/>
  </si>
  <si>
    <t>Action Code Description (CN)</t>
  </si>
  <si>
    <t>CurrentMatchFlag</t>
  </si>
  <si>
    <t>Object log for compare</t>
    <phoneticPr fontId="40" type="noConversion"/>
  </si>
  <si>
    <t>errChkData-TypeProp-Relationship,</t>
  </si>
  <si>
    <t>Forecast Type ID</t>
  </si>
  <si>
    <t>RDP 需求計畫達成指定版本</t>
  </si>
  <si>
    <t>Material Catalog</t>
  </si>
  <si>
    <t>主階品項</t>
  </si>
  <si>
    <t>Hung.Eric@inventec.com</t>
  </si>
  <si>
    <t>PSG_PRO_MultiDim_v1.1.xlsx</t>
  </si>
  <si>
    <t>Dimension</t>
  </si>
  <si>
    <t>P.3.9.0:</t>
  </si>
  <si>
    <t>BPM</t>
  </si>
  <si>
    <t>Lin.Una@inventec.com</t>
  </si>
  <si>
    <t>DG_BPM_DataStandard_PRO_v4.0.xlsx</t>
  </si>
  <si>
    <t>PNC</t>
  </si>
  <si>
    <t>Action Code Description (EN)</t>
  </si>
  <si>
    <t>HRM</t>
  </si>
  <si>
    <t>ChangeReport</t>
    <phoneticPr fontId="40" type="noConversion"/>
  </si>
  <si>
    <t>Object change report</t>
    <phoneticPr fontId="40" type="noConversion"/>
  </si>
  <si>
    <t>COS</t>
  </si>
  <si>
    <t>Lee.Kate@inventec.com</t>
  </si>
  <si>
    <t>PSG_COS_Datastandard_QAM_v1.1.xlsx</t>
  </si>
  <si>
    <t>PRO</t>
  </si>
  <si>
    <t>待確認</t>
    <phoneticPr fontId="40" type="noConversion"/>
  </si>
  <si>
    <t>Action Date</t>
  </si>
  <si>
    <t>LastUpdate</t>
  </si>
  <si>
    <t>Count multidim/standard data elem</t>
  </si>
  <si>
    <t>PSG_COS_Datastandard_LOG_v1.0.xlsx</t>
  </si>
  <si>
    <t>STG</t>
  </si>
  <si>
    <t>Address</t>
  </si>
  <si>
    <t>Domain/Steward/Workbook relation</t>
  </si>
  <si>
    <t>jen.austin@inventec.com</t>
  </si>
  <si>
    <t>PSG_COS_Datastandard_SAL_v1.0.xlsx</t>
  </si>
  <si>
    <t>Age</t>
  </si>
  <si>
    <t>PSG_PRO_Standard_v1.1.xlsx</t>
  </si>
  <si>
    <t>Property</t>
  </si>
  <si>
    <t>tsai.shang-ju@inventec.com</t>
  </si>
  <si>
    <t>DG_FIN_DataStandard_v4.0.xlsx</t>
  </si>
  <si>
    <t>Applicant ID</t>
  </si>
  <si>
    <t>Relationship</t>
  </si>
  <si>
    <t>DG_FIN_MultiDim_v4.0.xlsx</t>
  </si>
  <si>
    <t>SAL</t>
  </si>
  <si>
    <t>Applicant Source</t>
  </si>
  <si>
    <t>Department Effective Status</t>
  </si>
  <si>
    <t>Material Catalog Inference Analysis</t>
  </si>
  <si>
    <t>主階品項影響金額分析</t>
  </si>
  <si>
    <t>Concept</t>
  </si>
  <si>
    <t>tan.tansy@inventec.com</t>
  </si>
  <si>
    <t>PSG_LOG_DataStandard_P.3.10.0 Forecast管理_v1.0.xlsx</t>
  </si>
  <si>
    <t>QAM</t>
  </si>
  <si>
    <t>Application Name</t>
  </si>
  <si>
    <t>Score</t>
  </si>
  <si>
    <t>Material Catalog Inference Cost</t>
  </si>
  <si>
    <t>主階品項影響材料成本</t>
  </si>
  <si>
    <t>Measure</t>
  </si>
  <si>
    <t>PSG_LOG_MultiDim_P.3.10.0 Forecast管理_v1.0.xlsx</t>
  </si>
  <si>
    <t>As of Date</t>
  </si>
  <si>
    <t>SetID</t>
  </si>
  <si>
    <t>Qian.Jenny@inventec.com</t>
  </si>
  <si>
    <t>PSG_LOG_DataStandard_P.3.5.0 DOI 管理_v1.0.xlsx</t>
  </si>
  <si>
    <t>MFG</t>
  </si>
  <si>
    <t>Authorization Date</t>
  </si>
  <si>
    <t>Major Stage Material Catalog</t>
  </si>
  <si>
    <t>重要主階品項屬性</t>
  </si>
  <si>
    <t>PSG_LOG_MultiDim_P.3.5.0 DOI 管理_v1.0.xlsx</t>
  </si>
  <si>
    <t>Available Job Opening</t>
  </si>
  <si>
    <t>Material Catalog Inference Amount</t>
  </si>
  <si>
    <t>主階品項影響金額</t>
  </si>
  <si>
    <t>Wang.Charley@inventec.com</t>
  </si>
  <si>
    <t>PSG_MFG_Datastandard_QAM_v1.1.xlsx</t>
  </si>
  <si>
    <t>Average Onboarding Days</t>
  </si>
  <si>
    <t>Material Catalog Price Analysis</t>
  </si>
  <si>
    <t>主階品項市場價格波動分析</t>
  </si>
  <si>
    <t>Huang.Karen@inventec.com</t>
  </si>
  <si>
    <t>PSG_PNC_Datastandard_v1.0.xlsx</t>
  </si>
  <si>
    <t>Average Recruitment Days</t>
  </si>
  <si>
    <t>PSG_PNC_MultiDim_v1.1.xlsx</t>
  </si>
  <si>
    <t>Baseline Date</t>
  </si>
  <si>
    <t>Su.May@inventec.com</t>
  </si>
  <si>
    <t>Batch ID</t>
  </si>
  <si>
    <t>Begin Date</t>
  </si>
  <si>
    <t>BG</t>
  </si>
  <si>
    <t>Birth Date</t>
  </si>
  <si>
    <t>chen.len@inventec.com</t>
  </si>
  <si>
    <t>PSG_QAM_Datastandard_v1.5.xlsx</t>
  </si>
  <si>
    <t>Budget Type</t>
  </si>
  <si>
    <t>PSG_QAM_MultiDim_v1.5.xlsx</t>
  </si>
  <si>
    <t>Building</t>
  </si>
  <si>
    <t>PSG_SAL_Datastandard_v1.0.xlsx</t>
  </si>
  <si>
    <t>Business Unit</t>
  </si>
  <si>
    <t>PSG_SAL_MultiDim_v1.0.xlsx</t>
  </si>
  <si>
    <t>Business Unit/BG</t>
  </si>
  <si>
    <t>ma.vivian@inventec.com</t>
  </si>
  <si>
    <t>DG_STG_DataStandard_v4.0.xlsx</t>
  </si>
  <si>
    <t>Chinese Name</t>
  </si>
  <si>
    <t>DG_STG_MultiDim_v4.0.xlsx</t>
  </si>
  <si>
    <t>City Code</t>
  </si>
  <si>
    <t>hung.jennie@inventec.com</t>
  </si>
  <si>
    <t>DG_STG_DataStandard_EBO.xlsx</t>
  </si>
  <si>
    <t>City Code Description</t>
  </si>
  <si>
    <t>DG_STG_MultiDim_EBO.xlsx</t>
  </si>
  <si>
    <t>Close Date</t>
  </si>
  <si>
    <t>Cohead</t>
  </si>
  <si>
    <t>Company Code</t>
  </si>
  <si>
    <t>Country</t>
  </si>
  <si>
    <t>Cross Department Relationship</t>
  </si>
  <si>
    <t>Data Source</t>
  </si>
  <si>
    <t>Data Status</t>
  </si>
  <si>
    <t>Department Decription (EN)</t>
  </si>
  <si>
    <t>Department ID</t>
  </si>
  <si>
    <t>Department ID (Lvl_01)</t>
  </si>
  <si>
    <t>Department ID (Lvl_02)</t>
  </si>
  <si>
    <t>Department ID (Lvl_03)</t>
  </si>
  <si>
    <t>Department ID (Lvl_04)</t>
  </si>
  <si>
    <t>Department ID (Lvl_05)</t>
  </si>
  <si>
    <t>Department ID (Lvl_06)</t>
  </si>
  <si>
    <t>Department ID (Lvl_07)</t>
  </si>
  <si>
    <t>Department ID (Lvl_08)</t>
  </si>
  <si>
    <t>Department ID (Lvl_09)</t>
  </si>
  <si>
    <t>Department ID (Lvl_10)</t>
  </si>
  <si>
    <t>Department ID (Lvl_11)</t>
  </si>
  <si>
    <t>Department_Key</t>
  </si>
  <si>
    <t>Domain Address</t>
  </si>
  <si>
    <t>Duration</t>
  </si>
  <si>
    <t>Education Level</t>
  </si>
  <si>
    <t>Education Level Code</t>
  </si>
  <si>
    <t>Effective Date</t>
  </si>
  <si>
    <t>Effective Sequence</t>
  </si>
  <si>
    <t>Effective Status</t>
  </si>
  <si>
    <t>Email Address</t>
  </si>
  <si>
    <t>Employee Class</t>
  </si>
  <si>
    <t>Employee ID</t>
  </si>
  <si>
    <t>Employee Record</t>
  </si>
  <si>
    <t>Employer</t>
  </si>
  <si>
    <t>End Date</t>
  </si>
  <si>
    <t>End Time</t>
  </si>
  <si>
    <t>Ending Title</t>
  </si>
  <si>
    <t>English Name</t>
  </si>
  <si>
    <t>Expect Onboarding Date</t>
  </si>
  <si>
    <t>Expiration Date</t>
  </si>
  <si>
    <t>Extension Number</t>
  </si>
  <si>
    <t>Fill Rate</t>
  </si>
  <si>
    <t>First Name</t>
  </si>
  <si>
    <t>Floor</t>
  </si>
  <si>
    <t>Full/ Part Time</t>
  </si>
  <si>
    <t>Gender</t>
  </si>
  <si>
    <t>Graduate Status</t>
  </si>
  <si>
    <t>Graduate Status Description (CN)</t>
  </si>
  <si>
    <t>Graduate Status Description (EN)</t>
  </si>
  <si>
    <t>Graduation Date</t>
  </si>
  <si>
    <t>Grantor</t>
  </si>
  <si>
    <t>Grantor Description (CN)</t>
  </si>
  <si>
    <t>Grantor Description (EN)</t>
  </si>
  <si>
    <t>Hightest Graduate Level</t>
  </si>
  <si>
    <t>Hire Date</t>
  </si>
  <si>
    <t>Hiring Dep.</t>
  </si>
  <si>
    <t>Hiring Status</t>
  </si>
  <si>
    <t>Holiday Schedule</t>
  </si>
  <si>
    <t>Honor/ Award Code</t>
  </si>
  <si>
    <t>Honor/ Award Description (CN)</t>
  </si>
  <si>
    <t>Honor/ Award Description (EN)</t>
  </si>
  <si>
    <t>HR Status</t>
  </si>
  <si>
    <t>Information</t>
  </si>
  <si>
    <t>Issue Date</t>
  </si>
  <si>
    <t>Issued By</t>
  </si>
  <si>
    <t>Job Code</t>
  </si>
  <si>
    <t>Job Code Entry Date</t>
  </si>
  <si>
    <t>Job Family</t>
  </si>
  <si>
    <t>Job Function</t>
  </si>
  <si>
    <t>Job Grade</t>
  </si>
  <si>
    <t>Job Grade Entry Date</t>
  </si>
  <si>
    <t>Job ID</t>
  </si>
  <si>
    <t>Job Indicator</t>
  </si>
  <si>
    <t>Job Opening Days</t>
  </si>
  <si>
    <t>Job Status</t>
  </si>
  <si>
    <t>Job Sub Function</t>
  </si>
  <si>
    <t>Job Title</t>
  </si>
  <si>
    <t>Job Title Code</t>
  </si>
  <si>
    <t>Job Title Descrption</t>
  </si>
  <si>
    <t>Labor Type</t>
  </si>
  <si>
    <t>Language Code</t>
  </si>
  <si>
    <t>Last Name</t>
  </si>
  <si>
    <t>Last Update Date</t>
  </si>
  <si>
    <t>Last Working Date</t>
  </si>
  <si>
    <t>License/Certification Code</t>
  </si>
  <si>
    <t>License/Certification Description (CN)</t>
  </si>
  <si>
    <t>License/Certification Description (EN)</t>
  </si>
  <si>
    <t>License/Certification Number</t>
  </si>
  <si>
    <t>Location Code</t>
  </si>
  <si>
    <t>Location of Recruitment</t>
  </si>
  <si>
    <t>Major Code</t>
  </si>
  <si>
    <t>Major Code Description (CN)</t>
  </si>
  <si>
    <t>Major Code Description (EN)</t>
  </si>
  <si>
    <t>Manager Approved</t>
  </si>
  <si>
    <t>Manager ID</t>
  </si>
  <si>
    <t>Manager Level</t>
  </si>
  <si>
    <t>Manager Name</t>
  </si>
  <si>
    <t>Meal Hour</t>
  </si>
  <si>
    <t>Number of Hiring</t>
  </si>
  <si>
    <t>Number of Interview</t>
  </si>
  <si>
    <t>Number of Making Offer</t>
  </si>
  <si>
    <t>Number of Offering</t>
  </si>
  <si>
    <t>Number of Pending Off</t>
  </si>
  <si>
    <t>Number of People Who Are Waiting for Interview</t>
  </si>
  <si>
    <t>Open Date</t>
  </si>
  <si>
    <t>Opening Target Number</t>
  </si>
  <si>
    <t>Organizational Relationship</t>
  </si>
  <si>
    <t>Overtime Belong Date</t>
  </si>
  <si>
    <t>Overtime Compensation Category</t>
  </si>
  <si>
    <t>Overtime Duration</t>
  </si>
  <si>
    <t>Overtime Reason</t>
  </si>
  <si>
    <t>Overtime Type</t>
  </si>
  <si>
    <t>Parent Department ID</t>
  </si>
  <si>
    <t>Parent Set ID</t>
  </si>
  <si>
    <t>Pay Group</t>
  </si>
  <si>
    <t>Plant ID</t>
  </si>
  <si>
    <t>Position Number</t>
  </si>
  <si>
    <t>Postal</t>
  </si>
  <si>
    <t>Punch In Date</t>
  </si>
  <si>
    <t>Punch In Time</t>
  </si>
  <si>
    <t>Punch Out Date</t>
  </si>
  <si>
    <t>Punch Out Time</t>
  </si>
  <si>
    <t>Reason Code</t>
  </si>
  <si>
    <t>Recuriter</t>
  </si>
  <si>
    <t>Regulatory Region</t>
  </si>
  <si>
    <t>Relevant Work Experience</t>
  </si>
  <si>
    <t>Salary Admin Plan</t>
  </si>
  <si>
    <t>Salary Location</t>
  </si>
  <si>
    <t>Salary Location Indicator</t>
  </si>
  <si>
    <t>School Code</t>
  </si>
  <si>
    <t>School Code Description (CN)</t>
  </si>
  <si>
    <t>School Code Description (EN)</t>
  </si>
  <si>
    <t>Set ID</t>
  </si>
  <si>
    <t>Set ID (Lvl_01)</t>
  </si>
  <si>
    <t>Set ID (Lvl_02)</t>
  </si>
  <si>
    <t>Set ID (Lvl_03)</t>
  </si>
  <si>
    <t>Set ID (Lvl_04)</t>
  </si>
  <si>
    <t>Set ID (Lvl_05)</t>
  </si>
  <si>
    <t>Set ID (Lvl_06)</t>
  </si>
  <si>
    <t>Set ID (Lvl_07)</t>
  </si>
  <si>
    <t>Set ID (Lvl_08)</t>
  </si>
  <si>
    <t>Set ID (Lvl_09)</t>
  </si>
  <si>
    <t>Set ID (Lvl_10)</t>
  </si>
  <si>
    <t>Set ID (Lvl_11)</t>
  </si>
  <si>
    <t>Shift End Time</t>
  </si>
  <si>
    <t>Shift Start Time</t>
  </si>
  <si>
    <t>Short Description</t>
  </si>
  <si>
    <t>Site ID</t>
  </si>
  <si>
    <t>Standard Hours</t>
  </si>
  <si>
    <t>Start Date</t>
  </si>
  <si>
    <t>Start Time</t>
  </si>
  <si>
    <t>State</t>
  </si>
  <si>
    <t>Supervisor ID</t>
  </si>
  <si>
    <t>Supervisor Level</t>
  </si>
  <si>
    <t>Supervisor Level Entry Date</t>
  </si>
  <si>
    <t>Termination Date</t>
  </si>
  <si>
    <t>Test Code</t>
  </si>
  <si>
    <t>Test Code Description (CN)</t>
  </si>
  <si>
    <t>Test Code Description (EN)</t>
  </si>
  <si>
    <t>Tree Level</t>
  </si>
  <si>
    <t>Work Experience</t>
  </si>
  <si>
    <t>Workflow Status</t>
  </si>
  <si>
    <t>DataClasses</t>
    <phoneticPr fontId="40" type="noConversion"/>
  </si>
  <si>
    <t>Address-01</t>
  </si>
  <si>
    <t>Address-02</t>
  </si>
  <si>
    <t>Address-03</t>
  </si>
  <si>
    <t>Address-04</t>
  </si>
  <si>
    <t>Address-05</t>
  </si>
  <si>
    <t>BG-01</t>
  </si>
  <si>
    <t>Business Unit-01</t>
  </si>
  <si>
    <t>Country-01</t>
  </si>
  <si>
    <t>Description-01</t>
  </si>
  <si>
    <t>Effective Status-01</t>
  </si>
  <si>
    <t>Extension Number-01</t>
  </si>
  <si>
    <t>Hightest Graduate Level-01</t>
  </si>
  <si>
    <t>HR Status-01</t>
  </si>
  <si>
    <t>Job Family-01</t>
  </si>
  <si>
    <t>Job Function-01</t>
  </si>
  <si>
    <t>Job Grade-01</t>
  </si>
  <si>
    <t>Job Title Code-01</t>
  </si>
  <si>
    <t>Labor Type-01</t>
  </si>
  <si>
    <t>Last Name-01</t>
  </si>
  <si>
    <t>Last Working Date-01</t>
  </si>
  <si>
    <t>Location Code-01</t>
  </si>
  <si>
    <t>Location Code-02</t>
  </si>
  <si>
    <t>Manager ID-01</t>
  </si>
  <si>
    <t>Manager Name-01</t>
  </si>
  <si>
    <t>Parent Department ID-01</t>
  </si>
  <si>
    <t>Parent Department ID-02</t>
  </si>
  <si>
    <t>Salary Location-01</t>
  </si>
  <si>
    <t>1. Workforce Administrator</t>
  </si>
  <si>
    <t>1.1. Job Data</t>
  </si>
  <si>
    <t xml:space="preserve">1.1.1. Job Current Data </t>
  </si>
  <si>
    <t xml:space="preserve">1.1.2. Job History Data </t>
  </si>
  <si>
    <t>1.1.3. Set up Table (Mapping Table)</t>
  </si>
  <si>
    <t>1.2. Organization Data</t>
  </si>
  <si>
    <t>1.2.1. Organization Chart</t>
  </si>
  <si>
    <t>1.2.2. Direct Line Report</t>
  </si>
  <si>
    <t>1.3. Personal Data</t>
  </si>
  <si>
    <t>1.3.1. Person Profile</t>
  </si>
  <si>
    <t>2. Absence Management</t>
  </si>
  <si>
    <t>2.1. Leave Application</t>
  </si>
  <si>
    <t>2.2. Overtime Application</t>
  </si>
  <si>
    <t>3.Time and Labor</t>
  </si>
  <si>
    <t>3.1. Attendence Record</t>
  </si>
  <si>
    <t>3.1.1. Work Schedule</t>
  </si>
  <si>
    <t>3.1.2. Work Schedule Definition</t>
  </si>
  <si>
    <t>3.1.3. Manager Schedule Assignment</t>
  </si>
  <si>
    <t>4. Recruiting</t>
  </si>
  <si>
    <t>4.1 New Employee Application</t>
  </si>
  <si>
    <t>4.2 Recruiting Dashboard</t>
  </si>
  <si>
    <t>4.3 Applicant Data</t>
  </si>
  <si>
    <t>5. Data Management</t>
  </si>
  <si>
    <t>5.1 Control Information</t>
  </si>
  <si>
    <t>5.2 Management Information</t>
  </si>
  <si>
    <t>Language Score</t>
  </si>
  <si>
    <t>Action Code-01</t>
  </si>
  <si>
    <t>BG-02</t>
  </si>
  <si>
    <t>Business Unit-02</t>
  </si>
  <si>
    <t>Data Source-01</t>
  </si>
  <si>
    <t>Data Status-01</t>
  </si>
  <si>
    <t>Department ID-01</t>
  </si>
  <si>
    <t>Description-02</t>
  </si>
  <si>
    <t>Effective Date-01</t>
  </si>
  <si>
    <t>Effective Status-02</t>
  </si>
  <si>
    <t>Full/ Part Time-01</t>
  </si>
  <si>
    <t>Holiday Schedule-01</t>
  </si>
  <si>
    <t>HR Status-02</t>
  </si>
  <si>
    <t>Job Code-01</t>
  </si>
  <si>
    <t>Job Family-02</t>
  </si>
  <si>
    <t>Job Grade-02</t>
  </si>
  <si>
    <t>Last Update Date-01</t>
  </si>
  <si>
    <t>Location Code-03</t>
  </si>
  <si>
    <t>Organizational Relationship-01</t>
  </si>
  <si>
    <t>Plant ID-01</t>
  </si>
  <si>
    <t>Reason Code-01</t>
  </si>
  <si>
    <t>Regulatory Region-01</t>
  </si>
  <si>
    <t>Salary Location-02</t>
  </si>
  <si>
    <t>Set ID-01</t>
  </si>
  <si>
    <t>Site ID-01</t>
  </si>
  <si>
    <t>Supervisor ID-01</t>
  </si>
  <si>
    <t>Tree Level-01</t>
  </si>
  <si>
    <t>Domain</t>
    <phoneticPr fontId="4" type="noConversion"/>
  </si>
  <si>
    <t>Uni Name( must unique)</t>
    <phoneticPr fontId="4" type="noConversion"/>
  </si>
  <si>
    <t>Parent UniName</t>
    <phoneticPr fontId="4" type="noConversion"/>
  </si>
  <si>
    <t>Stewards</t>
    <phoneticPr fontId="4" type="noConversion"/>
  </si>
  <si>
    <r>
      <t>Tags(</t>
    </r>
    <r>
      <rPr>
        <b/>
        <sz val="14"/>
        <color indexed="8"/>
        <rFont val="細明體"/>
        <family val="3"/>
        <charset val="136"/>
      </rPr>
      <t>自行勾稽)</t>
    </r>
    <phoneticPr fontId="4" type="noConversion"/>
  </si>
  <si>
    <t>Description (Up to 255 Characters)</t>
    <phoneticPr fontId="4" type="noConversion"/>
  </si>
  <si>
    <t>Abs Category</t>
    <phoneticPr fontId="4" type="noConversion"/>
  </si>
  <si>
    <t>SrcSheet</t>
    <phoneticPr fontId="4" type="noConversion"/>
  </si>
  <si>
    <t>SrcWorkbook</t>
    <phoneticPr fontId="4" type="noConversion"/>
  </si>
  <si>
    <t>SrcRowNum</t>
    <phoneticPr fontId="4" type="noConversion"/>
  </si>
  <si>
    <t>CateDomain</t>
    <phoneticPr fontId="4" type="noConversion"/>
  </si>
  <si>
    <t>CateID</t>
    <phoneticPr fontId="4" type="noConversion"/>
  </si>
  <si>
    <t>IECP2-BPM-DataStandard-v1.0.xlsx</t>
  </si>
  <si>
    <t>category</t>
    <phoneticPr fontId="4" type="noConversion"/>
  </si>
  <si>
    <t>IntLoad</t>
    <phoneticPr fontId="4" type="noConversion"/>
  </si>
  <si>
    <t>Process Standard</t>
  </si>
  <si>
    <t>category</t>
  </si>
  <si>
    <t/>
  </si>
  <si>
    <t>IntLoad</t>
  </si>
  <si>
    <t>Regulation</t>
  </si>
  <si>
    <t>GDPR</t>
  </si>
  <si>
    <t>IEC_STD_V10 &gt;&gt; Regulation</t>
  </si>
  <si>
    <t>IFRS</t>
  </si>
  <si>
    <t>存貨之會計處理準則</t>
  </si>
  <si>
    <t>IEC_STD_V10 &gt;&gt; Regulation &gt;&gt; IFRS</t>
  </si>
  <si>
    <t>Common</t>
  </si>
  <si>
    <t>AutoMetaData</t>
  </si>
  <si>
    <t>IEC_STD_V10 &gt;&gt; Common</t>
  </si>
  <si>
    <t>RefData</t>
  </si>
  <si>
    <t>Data Standard</t>
  </si>
  <si>
    <t>INV</t>
  </si>
  <si>
    <t>IEC_STD_V10 &gt;&gt; Data Standard</t>
  </si>
  <si>
    <t>PUR</t>
  </si>
  <si>
    <t>PLN</t>
  </si>
  <si>
    <t>RND</t>
  </si>
  <si>
    <t>SCM</t>
  </si>
  <si>
    <t>SVC</t>
  </si>
  <si>
    <t>QAM</t>
    <phoneticPr fontId="4" type="noConversion"/>
  </si>
  <si>
    <t>QAＭ</t>
    <phoneticPr fontId="4" type="noConversion"/>
  </si>
  <si>
    <t>CUS</t>
  </si>
  <si>
    <t>CMN</t>
  </si>
  <si>
    <t xml:space="preserve">Analytics </t>
  </si>
  <si>
    <t>Dashboard</t>
  </si>
  <si>
    <t xml:space="preserve">IEC_STD_V10 &gt;&gt; Analytics </t>
  </si>
  <si>
    <t>IEC_STD_V10 &gt;&gt; Analytics</t>
  </si>
  <si>
    <t>1：事業發展</t>
  </si>
  <si>
    <t>IEC_STD_V10 &gt;&gt; Analytics  &gt;&gt; Dashboard</t>
  </si>
  <si>
    <t>IEC_STD_V10 &gt;&gt; Analytics &gt;&gt; Dashboard</t>
  </si>
  <si>
    <t>1.1：新事業發展</t>
  </si>
  <si>
    <t>IEC_STD_V10 &gt;&gt; Analytics  &gt;&gt; Dashboard &gt;&gt; 1：事業發展</t>
  </si>
  <si>
    <t>IEC_STD_V10 &gt;&gt; Analytics &gt;&gt; Dashboard &gt;&gt; 1：事業發展</t>
  </si>
  <si>
    <t>1.1.1：新事業營收現況</t>
  </si>
  <si>
    <t>IEC_STD_V10 &gt;&gt; Analytics  &gt;&gt; Dashboard &gt;&gt; 1：事業發展 &gt;&gt; 1.1：新事業發展</t>
  </si>
  <si>
    <t>IEC_STD_V10 &gt;&gt; Analytics &gt;&gt; Dashboard &gt;&gt; 1：事業發展 &gt;&gt; 1.1：新事業發展</t>
  </si>
  <si>
    <t>1.1.2：新事業發展進程</t>
  </si>
  <si>
    <t>1.2：投資併購</t>
  </si>
  <si>
    <t>1.2.1：投資併購預算與獲利達成狀況</t>
  </si>
  <si>
    <t>IEC_STD_V10 &gt;&gt; Analytics  &gt;&gt; Dashboard &gt;&gt; 1：事業發展 &gt;&gt; 1.2：投資併購</t>
  </si>
  <si>
    <t>IEC_STD_V10 &gt;&gt; Analytics &gt;&gt; Dashboard &gt;&gt; 1：事業發展 &gt;&gt; 1.2：投資併購</t>
  </si>
  <si>
    <t>1.2.2：投資併購各標的貢獻狀況&amp;投資組合ROI</t>
  </si>
  <si>
    <t>1.2.2：投資併購各標的貢獻狀況&amp;amp;投資組合ROI</t>
  </si>
  <si>
    <t>2：客戶關係管理</t>
  </si>
  <si>
    <t>2.1：管理客戶</t>
  </si>
  <si>
    <t>IEC_STD_V10 &gt;&gt; Analytics  &gt;&gt; Dashboard &gt;&gt; 2：客戶關係管理</t>
  </si>
  <si>
    <t>IEC_STD_V10 &gt;&gt; Analytics &gt;&gt; Dashboard &gt;&gt; 2：客戶關係管理</t>
  </si>
  <si>
    <t>2.1.1：管理客戶增長–客戶營收及毛利分析</t>
  </si>
  <si>
    <t>IEC_STD_V10 &gt;&gt; Analytics  &gt;&gt; Dashboard &gt;&gt; 2：客戶關係管理 &gt;&gt; 2.1：管理客戶</t>
  </si>
  <si>
    <t>IEC_STD_V10 &gt;&gt; Analytics &gt;&gt; Dashboard &gt;&gt; 2：客戶關係管理 &gt;&gt; 2.1：管理客戶</t>
  </si>
  <si>
    <t>2.1.2：管理客戶增長–新客戶/新產品專案獲取現況</t>
  </si>
  <si>
    <t>2.2：管理RFQ</t>
  </si>
  <si>
    <t>2.3：營收與獲利</t>
  </si>
  <si>
    <t>2.3.1：管理營收與獲利–營收與銷量達成狀況</t>
  </si>
  <si>
    <t>IEC_STD_V10 &gt;&gt; Analytics  &gt;&gt; Dashboard &gt;&gt; 2：客戶關係管理 &gt;&gt; 2.3：營收與獲利</t>
  </si>
  <si>
    <t>IEC_STD_V10 &gt;&gt; Analytics &gt;&gt; Dashboard &gt;&gt; 2：客戶關係管理 &gt;&gt; 2.3：營收與獲利</t>
  </si>
  <si>
    <t>2.3.2：管理營收與獲利–預估營收與銷量</t>
  </si>
  <si>
    <t>2.4：管理客戶滿意度</t>
  </si>
  <si>
    <t>3：作業管理</t>
  </si>
  <si>
    <t>3.1：管理RD</t>
  </si>
  <si>
    <t>IEC_STD_V10 &gt;&gt; Analytics  &gt;&gt; Dashboard &gt;&gt; 3：作業管理</t>
  </si>
  <si>
    <t>IEC_STD_V10 &gt;&gt; Analytics &gt;&gt; Dashboard &gt;&gt; 3：作業管理</t>
  </si>
  <si>
    <t>3.1.1：管理RD –新產品開發專案時程管理(TTM)</t>
  </si>
  <si>
    <t>IEC_STD_V10 &gt;&gt; Analytics  &gt;&gt; Dashboard &gt;&gt; 3：作業管理 &gt;&gt; 3.1：管理RD</t>
  </si>
  <si>
    <t>IEC_STD_V10 &gt;&gt; Analytics &gt;&gt; Dashboard &gt;&gt; 3：作業管理 &gt;&gt; 3.1：管理RD</t>
  </si>
  <si>
    <t>3.1.2：管理RD –新產品開發專案獲利管理(TTP)</t>
  </si>
  <si>
    <t>3.1.3：管理RD –NRE 管理</t>
  </si>
  <si>
    <t>3.1.4：管理RD –Design Quality 管理</t>
  </si>
  <si>
    <t>3.2：管理MFG</t>
  </si>
  <si>
    <t>3.2.1：管理MFG –製造管理費用分析(MVA Gap、MCU、CPP、CPH)</t>
  </si>
  <si>
    <t>IEC_STD_V10 &gt;&gt; Analytics  &gt;&gt; Dashboard &gt;&gt; 3：作業管理 &gt;&gt; 3.2：管理MFG</t>
  </si>
  <si>
    <t>IEC_STD_V10 &gt;&gt; Analytics &gt;&gt; Dashboard &gt;&gt; 3：作業管理 &gt;&gt; 3.2：管理MFG</t>
  </si>
  <si>
    <t>3.2.2：管理MFG –L6&amp;L10 OEE分析</t>
  </si>
  <si>
    <t>3.2.2：管理MFG –L6&amp;amp;L10 OEE分析</t>
  </si>
  <si>
    <t>3.3：管理品質</t>
  </si>
  <si>
    <t>3.3.1：管理品質–退貨管理(Line/Field Return)</t>
  </si>
  <si>
    <t>IEC_STD_V10 &gt;&gt; Analytics  &gt;&gt; Dashboard &gt;&gt; 3：作業管理 &gt;&gt; 3.3：管理品質</t>
  </si>
  <si>
    <t>IEC_STD_V10 &gt;&gt; Analytics &gt;&gt; Dashboard &gt;&gt; 3：作業管理 &gt;&gt; 3.3：管理品質</t>
  </si>
  <si>
    <t>3.3.2 : Line/Field Return</t>
    <phoneticPr fontId="4" type="noConversion"/>
  </si>
  <si>
    <t>3.3.2：L6&amp;L10 OEE 分析</t>
  </si>
  <si>
    <t>3.3.2：L6&amp;amp;L10 OEE 分析</t>
  </si>
  <si>
    <t>3.4: 管理採購-材料成本管理</t>
  </si>
  <si>
    <t>3.4.1：年度採購節省費用管理</t>
  </si>
  <si>
    <t>3.4：管理採購</t>
  </si>
  <si>
    <t>IEC_STD_V10 &gt;&gt; Analytics  &gt;&gt; Dashboard &gt;&gt; 3：作業管理 &gt;&gt; 3.4：管理採購</t>
  </si>
  <si>
    <t>IEC_STD_V10 &gt;&gt; Analytics &gt;&gt; Dashboard &gt;&gt; 3：作業管理 &gt;&gt; 3.4：管理採購</t>
  </si>
  <si>
    <t>3.4.2：VMI 比率管理</t>
  </si>
  <si>
    <t>3.4.3：供應商表現(OTD、IQC) 管理</t>
  </si>
  <si>
    <t>3.5：管理資材</t>
  </si>
  <si>
    <t>3.5.1：L6 Fulfillment &amp; MTD 目標達成狀況</t>
  </si>
  <si>
    <t>IEC_STD_V10 &gt;&gt; Analytics  &gt;&gt; Dashboard &gt;&gt; 3：作業管理 &gt;&gt; 3.5：管理資材</t>
  </si>
  <si>
    <t>3.5.1：L6 Fulfillment &amp;amp; MTD 目標達成狀況</t>
  </si>
  <si>
    <t>IEC_STD_V10 &gt;&gt; Analytics &gt;&gt; Dashboard &gt;&gt; 3：作業管理 &gt;&gt; 3.5：管理資材</t>
  </si>
  <si>
    <t>3.5.2：CTS 達標狀況</t>
  </si>
  <si>
    <t>3.5.3：庫齡及DOI 管理</t>
  </si>
  <si>
    <t>3.5.4：庫存價值分析</t>
  </si>
  <si>
    <t>3.5.5：需求預測準確率</t>
  </si>
  <si>
    <t>3.5.6：整體報廢金額分析</t>
  </si>
  <si>
    <t>4：資源管理</t>
  </si>
  <si>
    <t>4.1：管理營業規劃</t>
  </si>
  <si>
    <t>IEC_STD_V10 &gt;&gt; Analytics  &gt;&gt; Dashboard &gt;&gt; 4：資源管理</t>
  </si>
  <si>
    <t>IEC_STD_V10 &gt;&gt; Analytics &gt;&gt; Dashboard &gt;&gt; 4：資源管理</t>
  </si>
  <si>
    <t>4.2：管理PNL</t>
  </si>
  <si>
    <t>4.3：管理資產負債</t>
  </si>
  <si>
    <t>Management Report</t>
  </si>
  <si>
    <t>作業及報表</t>
  </si>
  <si>
    <t xml:space="preserve"> LCM-存貨之評價與表達</t>
  </si>
  <si>
    <t>IEC_STD_V10 &gt;&gt; Analytics  &gt;&gt; 作業及報表</t>
  </si>
  <si>
    <t>IEC_STD_V10 &gt;&gt; Analytics &gt;&gt; 作業及報表</t>
  </si>
  <si>
    <t>IECP2-DG-DataStandard-DEMO-v1.0.xlsx</t>
  </si>
  <si>
    <t>計數 - Name</t>
  </si>
  <si>
    <t>CateID</t>
  </si>
  <si>
    <t>CateDomain</t>
  </si>
  <si>
    <t>CateName</t>
  </si>
  <si>
    <t>Artifact_Type</t>
  </si>
  <si>
    <t>CateStewards</t>
  </si>
  <si>
    <t>Agenda</t>
  </si>
  <si>
    <t>Purpose</t>
  </si>
  <si>
    <t>Timing</t>
  </si>
  <si>
    <t>isShow</t>
  </si>
  <si>
    <t>Statistic by item</t>
  </si>
  <si>
    <t>Statistic</t>
  </si>
  <si>
    <t>Weekly</t>
  </si>
  <si>
    <t>isPSG</t>
  </si>
  <si>
    <t>Legend</t>
  </si>
  <si>
    <t>Value</t>
  </si>
  <si>
    <t>Statistic by item type</t>
  </si>
  <si>
    <t>Min Len</t>
  </si>
  <si>
    <t>Snapshot by item</t>
    <phoneticPr fontId="40" type="noConversion"/>
  </si>
  <si>
    <t>Q1</t>
  </si>
  <si>
    <t>Trend of data standardization</t>
  </si>
  <si>
    <t>Standardization Trend by Type</t>
  </si>
  <si>
    <t>Concept and item</t>
  </si>
  <si>
    <t>Q3</t>
  </si>
  <si>
    <t>isConcept</t>
  </si>
  <si>
    <t>加總 - 資料項</t>
  </si>
  <si>
    <t>加總 - 資料表</t>
  </si>
  <si>
    <t>SNAPDATE</t>
    <phoneticPr fontId="40" type="noConversion"/>
  </si>
  <si>
    <t>負責領域1</t>
  </si>
  <si>
    <t>層級</t>
  </si>
  <si>
    <t>資料表</t>
  </si>
  <si>
    <t>資料項</t>
  </si>
  <si>
    <t>IQR</t>
  </si>
  <si>
    <t>isOutlier</t>
  </si>
  <si>
    <t>Multi-Dimension Analysis</t>
  </si>
  <si>
    <t>Model Analysis</t>
  </si>
  <si>
    <t>P.3.9.0: 材料成本管理</t>
  </si>
  <si>
    <t>Quartile in Term Len</t>
  </si>
  <si>
    <t>L Bound</t>
  </si>
  <si>
    <t>Dist with Term Len</t>
  </si>
  <si>
    <t>Outlier with Term Length</t>
  </si>
  <si>
    <t>Outlier detection</t>
  </si>
  <si>
    <t>Phase</t>
  </si>
  <si>
    <t>業務定義</t>
  </si>
  <si>
    <t>平均值 - lenTerms</t>
  </si>
  <si>
    <t>U Bound</t>
  </si>
  <si>
    <t>計數 - lenTerms</t>
  </si>
  <si>
    <t>P.2.2.0: RFQ 管理</t>
  </si>
  <si>
    <t>產品不良率明細</t>
  </si>
  <si>
    <t>3-12</t>
  </si>
  <si>
    <t>Outlier with Term Len</t>
  </si>
  <si>
    <t>PRO 合計</t>
  </si>
  <si>
    <t>0051</t>
  </si>
  <si>
    <t>廠區名稱</t>
  </si>
  <si>
    <t>Site Name</t>
  </si>
  <si>
    <t>13-22</t>
  </si>
  <si>
    <t>P.2.1.0: 產品營收與銷量達成率</t>
  </si>
  <si>
    <t>0052</t>
  </si>
  <si>
    <t>事業處代碼</t>
  </si>
  <si>
    <t>BU Code</t>
  </si>
  <si>
    <t>各事業處所負責的業務及客戶</t>
  </si>
  <si>
    <t>23-32</t>
  </si>
  <si>
    <t>0053</t>
  </si>
  <si>
    <t>客戶名稱</t>
  </si>
  <si>
    <t>Customer Name</t>
  </si>
  <si>
    <t>33-42</t>
  </si>
  <si>
    <t>P.3.10.0: Forecast管理</t>
  </si>
  <si>
    <t>SAL 合計</t>
  </si>
  <si>
    <t>0054</t>
  </si>
  <si>
    <t>產品型態分類</t>
  </si>
  <si>
    <t>Product Category</t>
  </si>
  <si>
    <t>市場產品型態分類
- NB, DT, Docking</t>
  </si>
  <si>
    <t>43-52</t>
  </si>
  <si>
    <t>P.3.5.0: DOI 管理</t>
  </si>
  <si>
    <t>0055</t>
  </si>
  <si>
    <t>產品系列</t>
  </si>
  <si>
    <t>Product Series</t>
  </si>
  <si>
    <t>各事業處所負責的機種類別, 如2021-800, 2022-1000,  AIO, Tablet</t>
  </si>
  <si>
    <t>0056</t>
  </si>
  <si>
    <t>產品層級</t>
  </si>
  <si>
    <t>Product level</t>
  </si>
  <si>
    <t>產品層級 PCA/System </t>
  </si>
  <si>
    <t>P.3.13.0: 良率管理</t>
  </si>
  <si>
    <t>PNC 合計</t>
  </si>
  <si>
    <t>0057</t>
  </si>
  <si>
    <t>周產品良率回報</t>
  </si>
  <si>
    <t>Weekly product yield report</t>
  </si>
  <si>
    <t>每周產品不良率</t>
  </si>
  <si>
    <t>0058</t>
  </si>
  <si>
    <t>生產不良類型代碼</t>
  </si>
  <si>
    <t>Defect type code</t>
  </si>
  <si>
    <t>不良類型: 
- All defect 所有不良, Design, Process, Material, Others</t>
  </si>
  <si>
    <t>0059</t>
  </si>
  <si>
    <t>站點投入數量</t>
  </si>
  <si>
    <t>Input quantity by inspection station</t>
  </si>
  <si>
    <t>各個檢查站投入數</t>
  </si>
  <si>
    <t>0060</t>
  </si>
  <si>
    <t>各不良類型數量</t>
  </si>
  <si>
    <t>Defect type quantity</t>
  </si>
  <si>
    <t>LOG 合計</t>
  </si>
  <si>
    <t>0061</t>
  </si>
  <si>
    <t>各不良類型不良率</t>
  </si>
  <si>
    <t>Defect rate by defect type</t>
  </si>
  <si>
    <t>各不良原因/檢查站投入數</t>
  </si>
  <si>
    <t>產品良率明細</t>
  </si>
  <si>
    <t>0027</t>
  </si>
  <si>
    <t>QAM 合計</t>
  </si>
  <si>
    <t>0028</t>
  </si>
  <si>
    <t>0029</t>
  </si>
  <si>
    <t>COS 合計</t>
  </si>
  <si>
    <t>0030</t>
  </si>
  <si>
    <t>0031</t>
  </si>
  <si>
    <t>MFG 合計</t>
  </si>
  <si>
    <t>0032</t>
  </si>
  <si>
    <t>0033</t>
  </si>
  <si>
    <t>每周產品良率</t>
  </si>
  <si>
    <t>0034</t>
  </si>
  <si>
    <t>生產站點代碼</t>
  </si>
  <si>
    <t>Inspection station code</t>
  </si>
  <si>
    <t>製造站點代碼
PCA: AOI​,ICT​,SA F/T​
System: FA F/T, Run-in, D/L​</t>
  </si>
  <si>
    <t>0035</t>
  </si>
  <si>
    <t>0036</t>
  </si>
  <si>
    <t>站點不良數</t>
  </si>
  <si>
    <t>Defect quantity</t>
  </si>
  <si>
    <t>各個檢查站不良數</t>
  </si>
  <si>
    <t>0037</t>
  </si>
  <si>
    <t>站點直通率</t>
  </si>
  <si>
    <t>First pass yield rate by inspection station</t>
  </si>
  <si>
    <t>1-(站點不良數/System秤重站或PCA SA_15站投入數)</t>
  </si>
  <si>
    <t>0038</t>
  </si>
  <si>
    <t>站點待修不良數</t>
  </si>
  <si>
    <t>Not repaired quantity</t>
  </si>
  <si>
    <t>各個檢查站點待修不良數</t>
  </si>
  <si>
    <t>0039</t>
  </si>
  <si>
    <t>站點良率</t>
  </si>
  <si>
    <t>Yield rate by inspection station</t>
  </si>
  <si>
    <t>1-(站點待修不良數/System秤重站或PCA SA_15站投入數)</t>
  </si>
  <si>
    <t>整體產品良率</t>
  </si>
  <si>
    <t>0002</t>
  </si>
  <si>
    <t>0003</t>
  </si>
  <si>
    <t>0004</t>
  </si>
  <si>
    <t>0005</t>
  </si>
  <si>
    <t>0006</t>
  </si>
  <si>
    <t>Standardization Trend by Domain</t>
  </si>
  <si>
    <t>0007</t>
  </si>
  <si>
    <t>0008</t>
  </si>
  <si>
    <t>產線投入數量</t>
  </si>
  <si>
    <t>Production input quantity</t>
  </si>
  <si>
    <t>產品生產數量</t>
  </si>
  <si>
    <t>0009</t>
  </si>
  <si>
    <t>整體不良數總和</t>
  </si>
  <si>
    <t>Overall system defect quantity</t>
  </si>
  <si>
    <t>System各個檢查站不良數總和</t>
  </si>
  <si>
    <t>0010</t>
  </si>
  <si>
    <t>產品直通率</t>
  </si>
  <si>
    <t>Product first pass yield</t>
  </si>
  <si>
    <t xml:space="preserve"> 1-(System所有不良數/System秤重站投入數)  (FPY)</t>
  </si>
  <si>
    <t>0011</t>
  </si>
  <si>
    <t>整體待修不良數總和</t>
  </si>
  <si>
    <t>Overall system not repaired quantity</t>
  </si>
  <si>
    <t>System各個檢查站待修不良數總和</t>
  </si>
  <si>
    <t>0012</t>
  </si>
  <si>
    <t>產品良率</t>
  </si>
  <si>
    <t>Product yield rate</t>
  </si>
  <si>
    <t xml:space="preserve"> 1-(System各站待修不良數總和/System秤重站投入數) (Yield)</t>
  </si>
  <si>
    <t>整體產品良率目標</t>
  </si>
  <si>
    <t>0019</t>
  </si>
  <si>
    <t>0020</t>
  </si>
  <si>
    <t>0021</t>
  </si>
  <si>
    <t>0022</t>
  </si>
  <si>
    <t>0023</t>
  </si>
  <si>
    <t>0024</t>
  </si>
  <si>
    <t>產品良率目標</t>
  </si>
  <si>
    <t>Product yield rate target</t>
  </si>
  <si>
    <t>0025</t>
  </si>
  <si>
    <t>產品直通率目標</t>
  </si>
  <si>
    <t>Product FPY rate target</t>
  </si>
  <si>
    <t>站點良率目標對照</t>
  </si>
  <si>
    <t>0041</t>
  </si>
  <si>
    <t>0042</t>
  </si>
  <si>
    <t>0043</t>
  </si>
  <si>
    <t>0044</t>
  </si>
  <si>
    <t>0045</t>
  </si>
  <si>
    <t>0046</t>
  </si>
  <si>
    <t>0047</t>
  </si>
  <si>
    <t>0048</t>
  </si>
  <si>
    <t>站點良率目標</t>
  </si>
  <si>
    <t>Yield rate target by inspection station</t>
  </si>
  <si>
    <t>各檢查站良率目標</t>
  </si>
  <si>
    <t>0049</t>
  </si>
  <si>
    <t>站點直通率目標</t>
  </si>
  <si>
    <t>FPY rate target by inspection station</t>
  </si>
  <si>
    <t>各檢查站直通率目標</t>
  </si>
  <si>
    <t>不良類型目標對照</t>
  </si>
  <si>
    <t>0063</t>
  </si>
  <si>
    <t>0064</t>
  </si>
  <si>
    <t>0065</t>
  </si>
  <si>
    <t>0066</t>
  </si>
  <si>
    <t>0067</t>
  </si>
  <si>
    <t>0068</t>
  </si>
  <si>
    <t>0069</t>
  </si>
  <si>
    <t>P.3.13.0: 材料成本管理</t>
  </si>
  <si>
    <t>0070</t>
  </si>
  <si>
    <t>不良類型目標</t>
  </si>
  <si>
    <t>Defect type target</t>
  </si>
  <si>
    <t>各不良類型目標</t>
  </si>
  <si>
    <t>整體產品良率超標說明</t>
  </si>
  <si>
    <t>0014</t>
  </si>
  <si>
    <t>產品良率超標日期</t>
  </si>
  <si>
    <t xml:space="preserve">Product yield alert date </t>
  </si>
  <si>
    <t>產品良率超標說明日期</t>
  </si>
  <si>
    <t>0015</t>
  </si>
  <si>
    <t>0016</t>
  </si>
  <si>
    <t>整體良率超標類型</t>
  </si>
  <si>
    <t>Product yield alert type</t>
  </si>
  <si>
    <t xml:space="preserve">當日整體良率(Yield rate)超標類型
</t>
  </si>
  <si>
    <t>0017</t>
  </si>
  <si>
    <t>整體良率超標註解說明</t>
  </si>
  <si>
    <t>Product yield alert comment</t>
  </si>
  <si>
    <t>當日整體良率(Yield rate)超標註解說明</t>
  </si>
  <si>
    <t>產品良率明細分析</t>
  </si>
  <si>
    <t>整體產品良率分析</t>
  </si>
  <si>
    <t>產品不良率明細分析</t>
  </si>
  <si>
    <t>P.3.5.0:</t>
  </si>
  <si>
    <t>ErrorIndicator</t>
    <phoneticPr fontId="4" type="noConversion"/>
  </si>
  <si>
    <t>termSeq</t>
  </si>
  <si>
    <t>termID</t>
  </si>
  <si>
    <t>加總 - ErrCount</t>
  </si>
  <si>
    <t>0001</t>
  </si>
  <si>
    <t>DOI Master</t>
  </si>
  <si>
    <t>&amp;quot;DOI Master&amp;quot;</t>
  </si>
  <si>
    <t>glossary_term</t>
  </si>
  <si>
    <t>P.3.5.0:221101_0001</t>
  </si>
  <si>
    <t>DOI 主檔</t>
  </si>
  <si>
    <t>&amp;quot;&amp;quot;</t>
  </si>
  <si>
    <t>&amp;quot;DOI 主檔&amp;quot;</t>
  </si>
  <si>
    <t>General</t>
  </si>
  <si>
    <t>&amp;quot;N/A&amp;quot;</t>
  </si>
  <si>
    <t>Hsueh.Daniel@inventec.com</t>
  </si>
  <si>
    <t>INT_DOI_MASTER</t>
  </si>
  <si>
    <t>&amp;quot;DOI Master_BU Code&amp;quot;</t>
  </si>
  <si>
    <t>P.3.5.0:221101_0002</t>
  </si>
  <si>
    <t>&amp;quot;BU Code&amp;quot;</t>
  </si>
  <si>
    <t>&amp;quot;各事業處&amp;quot;</t>
  </si>
  <si>
    <t>代碼類</t>
  </si>
  <si>
    <t>BU_CODE</t>
  </si>
  <si>
    <t>&amp;quot;BU1: 第一事業處
BU2: 第二事業處&amp;quot;</t>
  </si>
  <si>
    <t>&amp;quot;PSG Business Unit_BU Code&amp;quot;</t>
  </si>
  <si>
    <t>&amp;quot;DOI Master_Customer Name&amp;quot;</t>
  </si>
  <si>
    <t>P.3.5.0:221101_0003</t>
  </si>
  <si>
    <t>&amp;quot;Customer Name&amp;quot;</t>
  </si>
  <si>
    <t>&amp;quot;Customer&amp;quot;</t>
  </si>
  <si>
    <t>&amp;quot;各事業處所負責的客戶&amp;quot;</t>
  </si>
  <si>
    <t>CUSTOMER_NAME</t>
  </si>
  <si>
    <t>&amp;quot;HP, ASUS, Dynabook, Tiny&amp;quot;</t>
  </si>
  <si>
    <t>&amp;quot;PSG  Customer_Customer Name&amp;quot;</t>
  </si>
  <si>
    <t>&amp;quot;DOI Master_Site Name&amp;quot;</t>
  </si>
  <si>
    <t>P.3.5.0:221101_0004</t>
  </si>
  <si>
    <t>&amp;quot;Site Name&amp;quot;</t>
  </si>
  <si>
    <t>&amp;quot;Site&amp;quot;</t>
  </si>
  <si>
    <t>&amp;quot;區域生產工廠廠區名稱&amp;quot;</t>
  </si>
  <si>
    <t>&amp;quot;廠區性質包含MFG&amp;amp;HUB
MFG:
- ICC: 重慶廠區
- ITO: 桃園廠區
- IEC: 士林廠區
HUB: 
- HUB: 海外庫存
&amp;quot;</t>
  </si>
  <si>
    <t>文本類</t>
  </si>
  <si>
    <t>SITE_NAME</t>
  </si>
  <si>
    <t>&amp;quot;PSG Site_Site Name&amp;quot;</t>
  </si>
  <si>
    <t>Period Closing Date</t>
  </si>
  <si>
    <t>&amp;quot;DOI Master_Period Closing Date&amp;quot;</t>
  </si>
  <si>
    <t>P.3.5.0:221101_0005</t>
  </si>
  <si>
    <t>&amp;quot;Period Closing Date&amp;quot;</t>
  </si>
  <si>
    <t>庫存截止日</t>
  </si>
  <si>
    <t>&amp;quot;庫存截止日
日：改為以每天23:59分結算為當天庫存，如 2022/07/18 23:59(周一)的庫存，記為2022/07/18
週：以每週一 23:59 結算為當周庫存金額 ，如，2022/07/18 23:59(周一)的庫存，記為2022/07/18，為該周庫存金額
月：以每月最後一天 23:59 結算為當月庫存金額 ，如，2022/08/31 23:59 的庫存，記為2022/08/31，為該月庫存金額
年：以每年 12/31 23:59 結算為當年庫存金額，如，2021/12/31 23:59的庫存，記為2021/12/31 ，該日金額也為2021年年度庫存金額；&amp;quot;</t>
  </si>
  <si>
    <t>日期類</t>
  </si>
  <si>
    <t>PERIOD_CLOSING_DATE</t>
  </si>
  <si>
    <t>&amp;quot;Inventory Master_Period Closing Date&amp;quot;</t>
  </si>
  <si>
    <t>DOI Date Type</t>
  </si>
  <si>
    <t>&amp;quot;DOI Master_DOI Date Type&amp;quot;</t>
  </si>
  <si>
    <t>P.3.5.0:221101_0006</t>
  </si>
  <si>
    <t>&amp;quot;DOI Date Type&amp;quot;</t>
  </si>
  <si>
    <t>DOI 週期類別</t>
  </si>
  <si>
    <t>&amp;quot;判斷庫存截止日為日、週、月、年&amp;quot;</t>
  </si>
  <si>
    <t>DOI_DATE_TYPE</t>
  </si>
  <si>
    <t>&amp;quot;D, W, M, Y&amp;quot;</t>
  </si>
  <si>
    <t>Stock Area</t>
  </si>
  <si>
    <t>&amp;quot;DOI Master_Stock Area&amp;quot;</t>
  </si>
  <si>
    <t>P.3.5.0:221101_0007</t>
  </si>
  <si>
    <t>&amp;quot;Stock Area&amp;quot;</t>
  </si>
  <si>
    <t>庫存區域</t>
  </si>
  <si>
    <t>&amp;quot;呈現不同庫存區域對應的庫存水位與DOI狀況&amp;quot;</t>
  </si>
  <si>
    <t>STOCK_AREA</t>
  </si>
  <si>
    <t>&amp;quot;ICC: FA, SA, WH, ITO Intransit
ITO: FA, WH 
HUB: WH, HUB Intransit&amp;quot;</t>
  </si>
  <si>
    <t>&amp;quot;Inventory Master_Stock Area&amp;quot;</t>
  </si>
  <si>
    <t>Currency</t>
  </si>
  <si>
    <t>&amp;quot;DOI Master_Currency&amp;quot;</t>
  </si>
  <si>
    <t>P.3.5.0:221101_0008</t>
  </si>
  <si>
    <t>&amp;quot;Currency&amp;quot;</t>
  </si>
  <si>
    <t>幣別</t>
  </si>
  <si>
    <t>&amp;quot;幣別&amp;quot;</t>
  </si>
  <si>
    <t>CURRENCY</t>
  </si>
  <si>
    <t>&amp;quot;Inventory Master_Currency&amp;quot;</t>
  </si>
  <si>
    <t>PSG Inventory Amount</t>
  </si>
  <si>
    <t>&amp;quot;DOI Master_PSG Inventory Amount&amp;quot;</t>
  </si>
  <si>
    <t>P.3.5.0:221101_0009</t>
  </si>
  <si>
    <t>&amp;quot;PSG Inventory Amount&amp;quot;</t>
  </si>
  <si>
    <t>庫存金額</t>
  </si>
  <si>
    <t>&amp;quot;Inventory Amount&amp;quot;</t>
  </si>
  <si>
    <t>&amp;quot;庫存金額需換算成百萬台幣&amp;quot;</t>
  </si>
  <si>
    <t>&amp;quot;儲存單位為台幣，顯示單位為百萬台幣&amp;quot;</t>
  </si>
  <si>
    <t>金額類</t>
  </si>
  <si>
    <t>PSG_INVENTORY_AMOUNT</t>
  </si>
  <si>
    <t>&amp;quot;Inventory Master_PSG Inventory Amount&amp;quot;</t>
  </si>
  <si>
    <t>Up to date Monthly Estimated Revenue</t>
  </si>
  <si>
    <t>&amp;quot;DOI Master_Up to date Monthly Estimated Revenue&amp;quot;</t>
  </si>
  <si>
    <t>P.3.5.0:221101_0010</t>
  </si>
  <si>
    <t>&amp;quot;Up to date Monthly Estimated Revenue&amp;quot;</t>
  </si>
  <si>
    <t>最新每月預估營業收入</t>
  </si>
  <si>
    <t>&amp;quot;UTD Plan Rev.&amp;quot;</t>
  </si>
  <si>
    <t>&amp;quot;最新每月預估營業收入&amp;quot;</t>
  </si>
  <si>
    <t>UP_TO_DATE_MONTHLY_ESTIMATED_REVENUE</t>
  </si>
  <si>
    <t>&amp;quot;Estimated Monthly Revenue and Shipment Data_Up to date Monthly Estimated Revenue&amp;quot;</t>
  </si>
  <si>
    <t>DOI Actual Days</t>
  </si>
  <si>
    <t>&amp;quot;DOI Master_DOI Actual Days&amp;quot;</t>
  </si>
  <si>
    <t>P.3.5.0:221101_0011</t>
  </si>
  <si>
    <t>&amp;quot;DOI Actual Days&amp;quot;</t>
  </si>
  <si>
    <t>DOI實際天數</t>
  </si>
  <si>
    <t>&amp;quot;DOI(Actual)&amp;quot;</t>
  </si>
  <si>
    <t>&amp;quot;以每天23:59庫存金額計算的DOI 實際天數為當天DOI 實際天數
以每週一23:59庫存金額計算的DOI 實際天數為當週DOI 實際天數
以每月最後一天23:59庫存金額計算的DOI 實際天數為當月DOI 實際天數
以每年12/31 23:59庫存金額計算的DOI 實際天數為當年DOI 實際天數
以周為例:使用2022/07/18 23:59(周一)的庫存金額計算DOI實際天數，記為2022/07/18，同時也為該周DOI實際天數&amp;quot;</t>
  </si>
  <si>
    <t>&amp;quot;Business Operation and DOI Overview_PSG Inventory Amount;Business Operation and DOI Overview_Up to date Monthly Estimated Revenue&amp;quot;</t>
  </si>
  <si>
    <t>&amp;quot;庫存金額/(by客戶)預估營業收入*30天&amp;quot;</t>
  </si>
  <si>
    <t>數值類</t>
  </si>
  <si>
    <t>DOI_ACTUAL_DAYS</t>
  </si>
  <si>
    <t>DOI Target Days Parameter</t>
  </si>
  <si>
    <t>&amp;quot;DOI Target Days Parameter&amp;quot;</t>
  </si>
  <si>
    <t>P.3.5.0:221101_0012</t>
  </si>
  <si>
    <t>DOI 目標天數參數檔</t>
  </si>
  <si>
    <t>&amp;quot;DOI 目標天數參數檔&amp;quot;</t>
  </si>
  <si>
    <t>INT_DOI_TARGET_DAYS_PARAMETER</t>
  </si>
  <si>
    <t>0013</t>
  </si>
  <si>
    <t>&amp;quot;DOI Target Days Parameter_BU Code&amp;quot;</t>
  </si>
  <si>
    <t>P.3.5.0:221101_0013</t>
  </si>
  <si>
    <t>&amp;quot;BU1, BU2, All&amp;quot;</t>
  </si>
  <si>
    <t>&amp;quot;DOI Target Days Parameter_Customer Name&amp;quot;</t>
  </si>
  <si>
    <t>P.3.5.0:221101_0014</t>
  </si>
  <si>
    <t>&amp;quot;e.g. HP, ASUS, All,....&amp;quot;</t>
  </si>
  <si>
    <t>DOI Target Days</t>
  </si>
  <si>
    <t>&amp;quot;DOI Target Days Parameter_DOI Target Days&amp;quot;</t>
  </si>
  <si>
    <t>P.3.5.0:221101_0015</t>
  </si>
  <si>
    <t>&amp;quot;DOI Target Days&amp;quot;</t>
  </si>
  <si>
    <t>DOI目標天數</t>
  </si>
  <si>
    <t>&amp;quot;DOI(Target)&amp;quot;</t>
  </si>
  <si>
    <t>&amp;quot;DOI目標天數&amp;quot;</t>
  </si>
  <si>
    <t>&amp;quot;當BU選擇All, Customer 選擇All, DOI 目標天數為12天&amp;quot;</t>
  </si>
  <si>
    <t>DOI_TARGET_DAYS</t>
  </si>
  <si>
    <t>Inventory Master</t>
  </si>
  <si>
    <t>&amp;quot;Inventory Master&amp;quot;</t>
  </si>
  <si>
    <t>P.3.5.0:221101_0016</t>
  </si>
  <si>
    <t>庫存主檔</t>
  </si>
  <si>
    <t>&amp;quot;庫存主檔&amp;quot;</t>
  </si>
  <si>
    <t>INT_DOI_INVENTORY_MASTER</t>
  </si>
  <si>
    <t>&amp;quot;Inventory Master_BU Code&amp;quot;</t>
  </si>
  <si>
    <t>P.3.5.0:221101_0017</t>
  </si>
  <si>
    <t>0018</t>
  </si>
  <si>
    <t>&amp;quot;Inventory Master_Customer Name&amp;quot;</t>
  </si>
  <si>
    <t>P.3.5.0:221101_0018</t>
  </si>
  <si>
    <t>&amp;quot;Inventory Master_Site Name&amp;quot;</t>
  </si>
  <si>
    <t>P.3.5.0:221101_0019</t>
  </si>
  <si>
    <t>Plant Code</t>
  </si>
  <si>
    <t>&amp;quot;Inventory Master_Plant Code&amp;quot;</t>
  </si>
  <si>
    <t>P.3.5.0:221101_0020</t>
  </si>
  <si>
    <t>&amp;quot;Plant Code&amp;quot;</t>
  </si>
  <si>
    <t>工廠廠別代碼</t>
  </si>
  <si>
    <t>&amp;quot;Pur Org.下的廠區&amp;quot;</t>
  </si>
  <si>
    <t>&amp;quot;TW10: TP01/TP02/TP06
CN60: CP60/CP62/CP65/CP69&amp;quot;</t>
  </si>
  <si>
    <t>PLANT_CODE</t>
  </si>
  <si>
    <t>&amp;quot;PSG Plant_Plant Code&amp;quot;</t>
  </si>
  <si>
    <t>P.3.5.0:221101_0021</t>
  </si>
  <si>
    <t>P.3.5.0:221101_0022</t>
  </si>
  <si>
    <t>P.3.5.0:221101_0023</t>
  </si>
  <si>
    <t>P.3.5.0:221101_0024</t>
  </si>
  <si>
    <t>Currency Conversion Rate Master</t>
  </si>
  <si>
    <t>&amp;quot;Currency Conversion Rate Master&amp;quot;</t>
  </si>
  <si>
    <t>P.3.5.0:221101_0025</t>
  </si>
  <si>
    <t>匯率主檔</t>
  </si>
  <si>
    <t>&amp;quot;匯率主檔&amp;quot;</t>
  </si>
  <si>
    <t>INT_DOI_CURRENCY_CONVERSION_RATE_MASTER</t>
  </si>
  <si>
    <t>0026</t>
  </si>
  <si>
    <t>Conversion Rate Validation Start</t>
  </si>
  <si>
    <t>&amp;quot;Currency Conversion Rate Master_Conversion Rate Validation Start&amp;quot;</t>
  </si>
  <si>
    <t>P.3.5.0:221101_0026</t>
  </si>
  <si>
    <t>&amp;quot;Conversion Rate Validation Start&amp;quot;</t>
  </si>
  <si>
    <t>匯率有效時間起</t>
  </si>
  <si>
    <t>&amp;quot;匯率有效時間起&amp;quot;</t>
  </si>
  <si>
    <t>CONVERSION_RATE_VALIDATION_START</t>
  </si>
  <si>
    <t>Conversion Rate Validation End</t>
  </si>
  <si>
    <t>&amp;quot;Currency Conversion Rate Master_Conversion Rate Validation End&amp;quot;</t>
  </si>
  <si>
    <t>P.3.5.0:221101_0027</t>
  </si>
  <si>
    <t>&amp;quot;Conversion Rate Validation End&amp;quot;</t>
  </si>
  <si>
    <t>匯率有效時間訖</t>
  </si>
  <si>
    <t>&amp;quot;匯率有效時間訖&amp;quot;</t>
  </si>
  <si>
    <t>CONVERSION_RATE_VALIDATION_END</t>
  </si>
  <si>
    <t>Source Currency</t>
  </si>
  <si>
    <t>&amp;quot;Currency Conversion Rate Master_Source Currency&amp;quot;</t>
  </si>
  <si>
    <t>P.3.5.0:221101_0028</t>
  </si>
  <si>
    <t>&amp;quot;Source Currency&amp;quot;</t>
  </si>
  <si>
    <t>原始幣別</t>
  </si>
  <si>
    <t>&amp;quot;原始幣別&amp;quot;</t>
  </si>
  <si>
    <t>SOURCE_CURRENCY</t>
  </si>
  <si>
    <t>Target Currency</t>
  </si>
  <si>
    <t>&amp;quot;Currency Conversion Rate Master_Target Currency&amp;quot;</t>
  </si>
  <si>
    <t>P.3.5.0:221101_0029</t>
  </si>
  <si>
    <t>&amp;quot;Target Currency&amp;quot;</t>
  </si>
  <si>
    <t>目標幣別</t>
  </si>
  <si>
    <t>&amp;quot;目標幣別&amp;quot;</t>
  </si>
  <si>
    <t>TARGET_CURRENCY</t>
  </si>
  <si>
    <t>Conversion Rate Type</t>
  </si>
  <si>
    <t>&amp;quot;Currency Conversion Rate Master_Conversion Rate Type&amp;quot;</t>
  </si>
  <si>
    <t>P.3.5.0:221101_0030</t>
  </si>
  <si>
    <t>&amp;quot;Conversion Rate Type&amp;quot;</t>
  </si>
  <si>
    <t>匯率類型</t>
  </si>
  <si>
    <t>&amp;quot;匯率類型&amp;quot;</t>
  </si>
  <si>
    <t>CONVERSION_RATE_TYPE</t>
  </si>
  <si>
    <t>Conversion Rate</t>
  </si>
  <si>
    <t>&amp;quot;Currency Conversion Rate Master_Conversion Rate&amp;quot;</t>
  </si>
  <si>
    <t>P.3.5.0:221101_0031</t>
  </si>
  <si>
    <t>&amp;quot;Conversion Rate&amp;quot;</t>
  </si>
  <si>
    <t>匯率</t>
  </si>
  <si>
    <t>&amp;quot;匯率&amp;quot;</t>
  </si>
  <si>
    <t>CONVERSION_RATE</t>
  </si>
  <si>
    <t>Business Operation and DOI Overview</t>
  </si>
  <si>
    <t>&amp;quot;Business Operation and DOI Overview&amp;quot;</t>
  </si>
  <si>
    <t>P.3.5.0:221101_0032</t>
  </si>
  <si>
    <t>DOI 趨勢分析</t>
  </si>
  <si>
    <t>&amp;quot;根據不同庫存可控度，追蹤現行以及歷史庫存水位及DOI數值&amp;quot;</t>
  </si>
  <si>
    <t>DM_DOI_BUSINESS_OPERATION_AND_DOI_OVERVIEW</t>
  </si>
  <si>
    <t>&amp;quot;Business Operation and DOI Overview_BU Code&amp;quot;</t>
  </si>
  <si>
    <t>P.3.5.0:221101_0033</t>
  </si>
  <si>
    <t>&amp;quot;BU&amp;quot;</t>
  </si>
  <si>
    <t>&amp;quot;Business Operation and DOI Overview_Customer Name&amp;quot;</t>
  </si>
  <si>
    <t>P.3.5.0:221101_0034</t>
  </si>
  <si>
    <t>&amp;quot;Business Operation and DOI Overview_Site Name&amp;quot;</t>
  </si>
  <si>
    <t>P.3.5.0:221101_0035</t>
  </si>
  <si>
    <t>&amp;quot;Business Operation and DOI Overview_Period Closing Date&amp;quot;</t>
  </si>
  <si>
    <t>P.3.5.0:221101_0036</t>
  </si>
  <si>
    <t>&amp;quot;Business Operation and DOI Overview_DOI Date Type&amp;quot;</t>
  </si>
  <si>
    <t>P.3.5.0:221101_0037</t>
  </si>
  <si>
    <t>&amp;quot;Business Operation and DOI Overview_PSG Inventory Amount&amp;quot;</t>
  </si>
  <si>
    <t>P.3.5.0:221101_0038</t>
  </si>
  <si>
    <t>&amp;quot;Business Operation and DOI Overview_Up to date Monthly Estimated Revenue&amp;quot;</t>
  </si>
  <si>
    <t>P.3.5.0:221101_0039</t>
  </si>
  <si>
    <t>0040</t>
  </si>
  <si>
    <t>&amp;quot;Business Operation and DOI Overview_DOI Target Days&amp;quot;</t>
  </si>
  <si>
    <t>P.3.5.0:221101_0040</t>
  </si>
  <si>
    <t>&amp;quot;Business Operation and DOI Overview_DOI Actual Days&amp;quot;</t>
  </si>
  <si>
    <t>P.3.5.0:221101_0041</t>
  </si>
  <si>
    <t>Business Operation and DOI Overview_Stock Area</t>
  </si>
  <si>
    <t>&amp;quot;Business Operation and DOI Overview_Stock Area&amp;quot;</t>
  </si>
  <si>
    <t>P.3.5.0:221101_0042</t>
  </si>
  <si>
    <t>DOI 趨勢分析_Stock Area</t>
  </si>
  <si>
    <t>&amp;quot;根據不同庫存可控度，追蹤現行以及歷史庫存水位及DOI數值_庫存區域&amp;quot;</t>
  </si>
  <si>
    <t>DM_DOI_BUSINESS_OPERATION_AND_DOI_OVERVIEW_STOCK_AREA</t>
  </si>
  <si>
    <t>&amp;quot;Business Operation and DOI Overview_Stock Area_BU Code&amp;quot;</t>
  </si>
  <si>
    <t>P.3.5.0:221101_0043</t>
  </si>
  <si>
    <t>&amp;quot;Business Operation and DOI Overview_Stock Area_Customer Name&amp;quot;</t>
  </si>
  <si>
    <t>P.3.5.0:221101_0044</t>
  </si>
  <si>
    <t>&amp;quot;Business Operation and DOI Overview_Stock Area_Site Name&amp;quot;</t>
  </si>
  <si>
    <t>P.3.5.0:221101_0045</t>
  </si>
  <si>
    <t>&amp;quot;Business Operation and DOI Overview_Stock Area_Period Closing Date&amp;quot;</t>
  </si>
  <si>
    <t>P.3.5.0:221101_0046</t>
  </si>
  <si>
    <t>&amp;quot;Business Operation and DOI Overview_Stock Area_DOI Date Type&amp;quot;</t>
  </si>
  <si>
    <t>P.3.5.0:221101_0047</t>
  </si>
  <si>
    <t>&amp;quot;Business Operation and DOI Overview_Stock Area_Stock Area&amp;quot;</t>
  </si>
  <si>
    <t>P.3.5.0:221101_0048</t>
  </si>
  <si>
    <t>&amp;quot;Business Operation and DOI Overview_Stock Area_PSG Inventory Amount&amp;quot;</t>
  </si>
  <si>
    <t>P.3.5.0:221101_0049</t>
  </si>
  <si>
    <t>0050</t>
  </si>
  <si>
    <t>Estimated Monthly Revenue Data by Customer</t>
  </si>
  <si>
    <t>&amp;quot;Estimated Monthly Revenue Data by Customer&amp;quot;</t>
  </si>
  <si>
    <t>P.3.5.0:221101_0050</t>
  </si>
  <si>
    <t>每月營業收入預估資料by客戶</t>
  </si>
  <si>
    <t>&amp;quot;每月營業收入預估資料by客戶&amp;quot;</t>
  </si>
  <si>
    <t>Lee.VincentKS@inventec.com</t>
  </si>
  <si>
    <t>INT_PSG_EST_MONTHLY_REVENUE_DATA</t>
  </si>
  <si>
    <t>&amp;quot;Estimated Monthly Revenue Data by Customer_BU Code&amp;quot;</t>
  </si>
  <si>
    <t>P.3.5.0:221101_0051</t>
  </si>
  <si>
    <t>&amp;quot;事業處代碼&amp;quot;</t>
  </si>
  <si>
    <t>BU</t>
  </si>
  <si>
    <t>&amp;quot;BU1: 第一事業部
BU2: 第二事業部&amp;quot;</t>
  </si>
  <si>
    <t>&amp;quot;Estimated Monthly Revenue Data by Customer_Customer Name&amp;quot;</t>
  </si>
  <si>
    <t>P.3.5.0:221101_0052</t>
  </si>
  <si>
    <t>&amp;quot;客戶名稱&amp;quot;</t>
  </si>
  <si>
    <t>CUSTOMER</t>
  </si>
  <si>
    <t>&amp;quot;HP, Dynabook, ASUS, Tiny&amp;quot;</t>
  </si>
  <si>
    <t>Planned Year</t>
  </si>
  <si>
    <t>&amp;quot;Estimated Monthly Revenue Data by Customer_Planned Year&amp;quot;</t>
  </si>
  <si>
    <t>P.3.5.0:221101_0053</t>
  </si>
  <si>
    <t>&amp;quot;Planned Year&amp;quot;</t>
  </si>
  <si>
    <t xml:space="preserve">計畫年度 </t>
  </si>
  <si>
    <t>&amp;quot;Plan Year&amp;quot;</t>
  </si>
  <si>
    <t>&amp;quot;計畫年度 &amp;quot;</t>
  </si>
  <si>
    <t>&amp;quot;格式為 YYYY&amp;quot;</t>
  </si>
  <si>
    <t>PLAN_YEAR</t>
  </si>
  <si>
    <t>&amp;quot;Estimated Monthly Revenue and Shipment Data_Planned Year&amp;quot;</t>
  </si>
  <si>
    <t>Planned Month</t>
  </si>
  <si>
    <t>&amp;quot;Estimated Monthly Revenue Data by Customer_Planned Month&amp;quot;</t>
  </si>
  <si>
    <t>P.3.5.0:221101_0054</t>
  </si>
  <si>
    <t>&amp;quot;Planned Month&amp;quot;</t>
  </si>
  <si>
    <t xml:space="preserve">計畫月份 </t>
  </si>
  <si>
    <t>&amp;quot;Plan Month&amp;quot;</t>
  </si>
  <si>
    <t>&amp;quot;計畫月份 &amp;quot;</t>
  </si>
  <si>
    <t>&amp;quot;格式為 YYYYMM01&amp;quot;</t>
  </si>
  <si>
    <t>PLAN_MONTH</t>
  </si>
  <si>
    <t>&amp;quot;Estimated Monthly Revenue and Shipment Data_Planned Month&amp;quot;</t>
  </si>
  <si>
    <t>&amp;quot;Estimated Monthly Revenue Data by Customer_Up to date Monthly Estimated Revenue&amp;quot;</t>
  </si>
  <si>
    <t>P.3.5.0:221101_0055</t>
  </si>
  <si>
    <t>&amp;quot;UTD Plan Rev&amp;quot;</t>
  </si>
  <si>
    <t>&amp;quot;儲存單位為 台幣
顯示單位為 百萬台幣&amp;quot;</t>
  </si>
  <si>
    <t>UTD_PLAN_REV</t>
  </si>
  <si>
    <t>Count of 負責領域</t>
  </si>
  <si>
    <t>負責領域</t>
    <phoneticPr fontId="6" type="noConversion"/>
  </si>
  <si>
    <t>UDF04</t>
  </si>
  <si>
    <t>UDF05</t>
  </si>
  <si>
    <t>UDF06</t>
  </si>
  <si>
    <t>UDF07</t>
  </si>
  <si>
    <t>UDF08</t>
  </si>
  <si>
    <t>UDF09</t>
  </si>
  <si>
    <t>UDF10</t>
  </si>
  <si>
    <t>UDF11</t>
  </si>
  <si>
    <t>UDF12</t>
  </si>
  <si>
    <t>UDF13</t>
  </si>
  <si>
    <t>UDF14</t>
  </si>
  <si>
    <t>UDF15</t>
  </si>
  <si>
    <t>SrcSheet</t>
    <phoneticPr fontId="6" type="noConversion"/>
  </si>
  <si>
    <t>SrcWorkbook</t>
    <phoneticPr fontId="6" type="noConversion"/>
  </si>
  <si>
    <t>SrcRowNum</t>
    <phoneticPr fontId="6" type="noConversion"/>
  </si>
  <si>
    <t>uniName</t>
  </si>
  <si>
    <t>Category</t>
    <phoneticPr fontId="4" type="noConversion"/>
  </si>
  <si>
    <t>Category-WKC</t>
    <phoneticPr fontId="4" type="noConversion"/>
  </si>
  <si>
    <t>TermNameMap</t>
    <phoneticPr fontId="4" type="noConversion"/>
  </si>
  <si>
    <t>Term Name</t>
    <phoneticPr fontId="4" type="noConversion"/>
  </si>
  <si>
    <t>Abbreviations</t>
    <phoneticPr fontId="4" type="noConversion"/>
  </si>
  <si>
    <t>Artifact Type</t>
    <phoneticPr fontId="4" type="noConversion"/>
  </si>
  <si>
    <t xml:space="preserve">Description </t>
    <phoneticPr fontId="4" type="noConversion"/>
  </si>
  <si>
    <t>Data Classes</t>
    <phoneticPr fontId="4" type="noConversion"/>
  </si>
  <si>
    <t>Classifications</t>
    <phoneticPr fontId="4" type="noConversion"/>
  </si>
  <si>
    <t>pk_POT</t>
    <phoneticPr fontId="6" type="noConversion"/>
  </si>
  <si>
    <t>idxTerms</t>
    <phoneticPr fontId="40" type="noConversion"/>
  </si>
  <si>
    <t>idxPart_Of_Terms</t>
    <phoneticPr fontId="40" type="noConversion"/>
  </si>
  <si>
    <t>idxRelated_Terms</t>
    <phoneticPr fontId="6" type="noConversion"/>
  </si>
  <si>
    <t>pkSynoyms</t>
  </si>
  <si>
    <t>cntPkSynoyms</t>
  </si>
  <si>
    <t>idxAltSynoyms</t>
    <phoneticPr fontId="6" type="noConversion"/>
  </si>
  <si>
    <t>idxSynoyms</t>
  </si>
  <si>
    <t>Part_Of_TermsMap</t>
    <phoneticPr fontId="40" type="noConversion"/>
  </si>
  <si>
    <t>Part_Of_Terms-WKC</t>
    <phoneticPr fontId="40" type="noConversion"/>
  </si>
  <si>
    <t>termIDpk</t>
    <phoneticPr fontId="6" type="noConversion"/>
  </si>
  <si>
    <t>termID</t>
    <phoneticPr fontId="6" type="noConversion"/>
  </si>
  <si>
    <t>custom_Formula</t>
    <phoneticPr fontId="6" type="noConversion"/>
  </si>
  <si>
    <t>custom_DataType</t>
    <phoneticPr fontId="6" type="noConversion"/>
  </si>
  <si>
    <t>custom_Relative</t>
    <phoneticPr fontId="6" type="noConversion"/>
  </si>
  <si>
    <t>Classifi-Category</t>
    <phoneticPr fontId="4" type="noConversion"/>
  </si>
  <si>
    <r>
      <rPr>
        <b/>
        <sz val="14"/>
        <color theme="0"/>
        <rFont val="Calibri"/>
        <family val="2"/>
      </rPr>
      <t>Classification Name</t>
    </r>
    <r>
      <rPr>
        <sz val="14"/>
        <color theme="0"/>
        <rFont val="Calibri"/>
        <family val="2"/>
        <charset val="136"/>
        <scheme val="minor"/>
      </rPr>
      <t xml:space="preserve">
</t>
    </r>
    <phoneticPr fontId="4" type="noConversion"/>
  </si>
  <si>
    <t>UniqueTermNameMap</t>
    <phoneticPr fontId="4" type="noConversion"/>
  </si>
  <si>
    <t>UniqueTermName</t>
    <phoneticPr fontId="4" type="noConversion"/>
  </si>
  <si>
    <t xml:space="preserve">Classifi-Description </t>
    <phoneticPr fontId="4" type="noConversion"/>
  </si>
  <si>
    <t>Parent Classification</t>
    <phoneticPr fontId="4" type="noConversion"/>
  </si>
  <si>
    <t>mapTableName</t>
  </si>
  <si>
    <t>mapColumnName</t>
  </si>
  <si>
    <t>TableName</t>
    <phoneticPr fontId="4" type="noConversion"/>
  </si>
  <si>
    <t>ColumnName</t>
    <phoneticPr fontId="4" type="noConversion"/>
  </si>
  <si>
    <t>idxTaskID</t>
  </si>
  <si>
    <t>DCpk</t>
    <phoneticPr fontId="4" type="noConversion"/>
  </si>
  <si>
    <t>DCpk-term</t>
    <phoneticPr fontId="4" type="noConversion"/>
  </si>
  <si>
    <t>DC-SEQ</t>
    <phoneticPr fontId="6" type="noConversion"/>
  </si>
  <si>
    <t>DC-ID</t>
    <phoneticPr fontId="6" type="noConversion"/>
  </si>
  <si>
    <t>DC-uniName</t>
    <phoneticPr fontId="4" type="noConversion"/>
  </si>
  <si>
    <t>DC-Type</t>
    <phoneticPr fontId="6" type="noConversion"/>
  </si>
  <si>
    <t>DC-Category</t>
    <phoneticPr fontId="4" type="noConversion"/>
  </si>
  <si>
    <t>DC-Business terms</t>
    <phoneticPr fontId="4" type="noConversion"/>
  </si>
  <si>
    <t>DC-Steward</t>
    <phoneticPr fontId="4" type="noConversion"/>
  </si>
  <si>
    <t>DC-Description</t>
    <phoneticPr fontId="4" type="noConversion"/>
  </si>
  <si>
    <t>DC-RegClean</t>
    <phoneticPr fontId="6" type="noConversion"/>
  </si>
  <si>
    <t>DC-RegUppper</t>
    <phoneticPr fontId="6" type="noConversion"/>
  </si>
  <si>
    <t>DC-RegEx</t>
    <phoneticPr fontId="6" type="noConversion"/>
  </si>
  <si>
    <t>DC-Term</t>
    <phoneticPr fontId="6" type="noConversion"/>
  </si>
  <si>
    <t>DC-UDFF1</t>
    <phoneticPr fontId="6" type="noConversion"/>
  </si>
  <si>
    <t>DC-Colpk</t>
    <phoneticPr fontId="6" type="noConversion"/>
  </si>
  <si>
    <t>DC-idxType</t>
    <phoneticPr fontId="6" type="noConversion"/>
  </si>
  <si>
    <t>isShow</t>
    <phoneticPr fontId="6" type="noConversion"/>
  </si>
  <si>
    <t>isPSG</t>
    <phoneticPr fontId="6" type="noConversion"/>
  </si>
  <si>
    <t>isTermUnique</t>
    <phoneticPr fontId="6" type="noConversion"/>
  </si>
  <si>
    <t>isDCUnique</t>
    <phoneticPr fontId="6" type="noConversion"/>
  </si>
  <si>
    <t>isDCcolUnique</t>
    <phoneticPr fontId="6" type="noConversion"/>
  </si>
  <si>
    <t>cntConcept</t>
  </si>
  <si>
    <t>Status</t>
    <phoneticPr fontId="6" type="noConversion"/>
  </si>
  <si>
    <t>warnStatus</t>
  </si>
  <si>
    <t>warnTerm-Naming</t>
  </si>
  <si>
    <t>warnSynoym-NotFound</t>
    <phoneticPr fontId="6" type="noConversion"/>
  </si>
  <si>
    <t>warnSynoym-Duplicate</t>
  </si>
  <si>
    <t>warnSynoym-chkTask</t>
  </si>
  <si>
    <t>errChkDataType-Prop-Relationship</t>
    <phoneticPr fontId="6" type="noConversion"/>
  </si>
  <si>
    <t>ErrCheck</t>
    <phoneticPr fontId="6" type="noConversion"/>
  </si>
  <si>
    <t>ErrMessage</t>
    <phoneticPr fontId="6" type="noConversion"/>
  </si>
  <si>
    <t>ErrCount</t>
    <phoneticPr fontId="6" type="noConversion"/>
  </si>
  <si>
    <t>lenTerms</t>
  </si>
  <si>
    <t>事業群</t>
  </si>
  <si>
    <t>Business Group</t>
  </si>
  <si>
    <t xml:space="preserve">Huang.Joe-Win@inventec.com
</t>
  </si>
  <si>
    <t>INT_BG</t>
  </si>
  <si>
    <t>Sensitivity</t>
    <phoneticPr fontId="6" type="noConversion"/>
  </si>
  <si>
    <t>data_class</t>
  </si>
  <si>
    <t>CMN &gt;&gt; AutoAssign</t>
  </si>
  <si>
    <t>Date</t>
  </si>
  <si>
    <t>事業群名稱</t>
  </si>
  <si>
    <t>BG Name</t>
  </si>
  <si>
    <t>BG_NAME</t>
  </si>
  <si>
    <t>IEC_STD_V10 &gt;&gt; Data Standard &gt;&gt; BPM &gt;&gt; BG Name</t>
  </si>
  <si>
    <t>&amp;quot;BG Name&amp;quot;</t>
  </si>
  <si>
    <t>&amp;quot;事業群名稱&amp;quot;</t>
  </si>
  <si>
    <t>&amp;quot;Business Group&amp;quot;</t>
  </si>
  <si>
    <t>IEC_STD_V10 &gt;&gt; Data Standard &gt;&gt; BPM &gt;&gt; Business Group</t>
  </si>
  <si>
    <t>BPM:221101_0002</t>
  </si>
  <si>
    <t>&amp;quot;例如, 
- EBG: Enterprise Business Group;
- PSG: Personal Solution Group&amp;quot;</t>
  </si>
  <si>
    <t>&amp;quot;Business Group_BG Name&amp;quot;</t>
  </si>
  <si>
    <t>^()$</t>
  </si>
  <si>
    <t>事業群代碼</t>
  </si>
  <si>
    <t>BG Code</t>
  </si>
  <si>
    <t>BG_CODE</t>
  </si>
  <si>
    <t>IEC_STD_V10 &gt;&gt; Data Standard &gt;&gt; BPM &gt;&gt; BG Code</t>
  </si>
  <si>
    <t>&amp;quot;BG Code&amp;quot;</t>
  </si>
  <si>
    <t>&amp;quot;事業群代碼&amp;quot;</t>
  </si>
  <si>
    <t>BPM:221101_0003</t>
  </si>
  <si>
    <t>&amp;quot;例如,  EBG, PSG&amp;quot;</t>
  </si>
  <si>
    <t>&amp;quot;EBG,PSG&amp;quot;</t>
  </si>
  <si>
    <t>&amp;quot;Business Group_BG Code&amp;quot;</t>
  </si>
  <si>
    <t>企業</t>
  </si>
  <si>
    <t>Entrepreneur</t>
  </si>
  <si>
    <t>Wu.Bryan@inventec.com</t>
  </si>
  <si>
    <t>INT_ENTREPRENEUR</t>
  </si>
  <si>
    <t>IEC_STD_V10 &gt;&gt; Data Standard &gt;&gt; FIN &gt;&gt; Entrepreneur</t>
  </si>
  <si>
    <t>&amp;quot;Entrepreneur&amp;quot;</t>
  </si>
  <si>
    <t>&amp;quot;企業&amp;quot;</t>
  </si>
  <si>
    <t>FIN:221101_0001</t>
  </si>
  <si>
    <t>企業代碼</t>
  </si>
  <si>
    <t>Entrepreneur Code</t>
  </si>
  <si>
    <t>ENTREPRENEUR_CODE</t>
  </si>
  <si>
    <t>IEC_STD_V10 &gt;&gt; Data Standard &gt;&gt; FIN &gt;&gt; Entrepreneur Code</t>
  </si>
  <si>
    <t>&amp;quot;Entrepreneur Code&amp;quot;</t>
  </si>
  <si>
    <t>&amp;quot;企業代碼&amp;quot;</t>
  </si>
  <si>
    <t>FIN:221101_0002</t>
  </si>
  <si>
    <t>&amp;quot;上市代碼&amp;quot;</t>
  </si>
  <si>
    <t>&amp;quot;2356, 2382, 3231, 2324…&amp;quot;</t>
  </si>
  <si>
    <t>&amp;quot;Entrepreneur_Entrepreneur Code&amp;quot;</t>
  </si>
  <si>
    <t>企業中文名稱</t>
  </si>
  <si>
    <t>Entrepreneur Chinese Name</t>
  </si>
  <si>
    <t>ENTREPRENEUR_CHINESE_NAME</t>
  </si>
  <si>
    <t>IEC_STD_V10 &gt;&gt; Data Standard &gt;&gt; FIN &gt;&gt; Entrepreneur Chinese Name</t>
  </si>
  <si>
    <t>&amp;quot;Entrepreneur Chinese Name&amp;quot;</t>
  </si>
  <si>
    <t>&amp;quot;企業中文名稱&amp;quot;</t>
  </si>
  <si>
    <t>FIN:221101_0003</t>
  </si>
  <si>
    <t>&amp;quot;上市公司名稱&amp;quot;</t>
  </si>
  <si>
    <t>&amp;quot;英業達、廣達、緯創、仁寶…&amp;quot;</t>
  </si>
  <si>
    <t>&amp;quot;Entrepreneur_Entrepreneur Chinese Name&amp;quot;</t>
  </si>
  <si>
    <t>企業英文名稱</t>
  </si>
  <si>
    <t>Entrepreneur English Name</t>
  </si>
  <si>
    <t>ENTREPRENEUR_ENGLISH_NAME</t>
  </si>
  <si>
    <t>IEC_STD_V10 &gt;&gt; Data Standard &gt;&gt; FIN &gt;&gt; Entrepreneur English Name</t>
  </si>
  <si>
    <t>&amp;quot;Entrepreneur English Name&amp;quot;</t>
  </si>
  <si>
    <t>&amp;quot;企業英文名稱&amp;quot;</t>
  </si>
  <si>
    <t>FIN:221101_0004</t>
  </si>
  <si>
    <t>&amp;quot;向經濟部登記之章程所訂外文公司名稱&amp;quot;</t>
  </si>
  <si>
    <t>&amp;quot;INVENTEC CORPORATION, QUANTA COMPUTER INC., Wistron Corporation, COMPAL ELECTRONICS, INC.&amp;quot;</t>
  </si>
  <si>
    <t>&amp;quot;Entrepreneur_Entrepreneur English Name&amp;quot;</t>
  </si>
  <si>
    <t>員工結構</t>
  </si>
  <si>
    <t>Types of Labor</t>
  </si>
  <si>
    <t>INT_TYPES_OF_LABOR</t>
  </si>
  <si>
    <t>IEC_STD_V10 &gt;&gt; Data Standard &gt;&gt; FIN &gt;&gt; Types of Labor</t>
  </si>
  <si>
    <t>&amp;quot;Types of Labor&amp;quot;</t>
  </si>
  <si>
    <t>&amp;quot;員工結構&amp;quot;</t>
  </si>
  <si>
    <t>FIN:221101_0005</t>
  </si>
  <si>
    <t>員工結構代碼</t>
  </si>
  <si>
    <t>Types of Labor Code</t>
  </si>
  <si>
    <t>TYPES_OF_LABOR_CODE</t>
  </si>
  <si>
    <t>IEC_STD_V10 &gt;&gt; Data Standard &gt;&gt; FIN &gt;&gt; Types of Labor Code</t>
  </si>
  <si>
    <t>&amp;quot;Types of Labor Code&amp;quot;</t>
  </si>
  <si>
    <t>&amp;quot;員工結構代碼&amp;quot;</t>
  </si>
  <si>
    <t>FIN:221101_0006</t>
  </si>
  <si>
    <t>&amp;quot;分為 ALL, DL, IDL&amp;quot;</t>
  </si>
  <si>
    <t>&amp;quot;ALL, DL, IDL&amp;quot;</t>
  </si>
  <si>
    <t>&amp;quot;Types of Labor_Types of Labor Code&amp;quot;</t>
  </si>
  <si>
    <t>員工結構名稱</t>
  </si>
  <si>
    <t>Types of Labor Name</t>
  </si>
  <si>
    <t>TYPES_OF_LABOR_NAME</t>
  </si>
  <si>
    <t>IEC_STD_V10 &gt;&gt; Data Standard &gt;&gt; FIN &gt;&gt; Types of Labor Name</t>
  </si>
  <si>
    <t>&amp;quot;Types of Labor Name&amp;quot;</t>
  </si>
  <si>
    <t>&amp;quot;員工結構名稱&amp;quot;</t>
  </si>
  <si>
    <t>FIN:221101_0007</t>
  </si>
  <si>
    <t>&amp;quot;分為全體、直接、間接&amp;quot;</t>
  </si>
  <si>
    <t>&amp;quot;全體、直接、間接&amp;quot;</t>
  </si>
  <si>
    <t>&amp;quot;Types of Labor_Types of Labor Name&amp;quot;</t>
  </si>
  <si>
    <t>企業員工統計</t>
  </si>
  <si>
    <t>Employees Statistics</t>
  </si>
  <si>
    <t>INT_EMPLOYEES_STATISTICS</t>
  </si>
  <si>
    <t>IEC_STD_V10 &gt;&gt; Data Standard &gt;&gt; FIN &gt;&gt; Employees Statistics</t>
  </si>
  <si>
    <t>&amp;quot;Employees Statistics&amp;quot;</t>
  </si>
  <si>
    <t>&amp;quot;企業員工統計&amp;quot;</t>
  </si>
  <si>
    <t>FIN:221101_0008</t>
  </si>
  <si>
    <t>ENTREPRENEUR</t>
  </si>
  <si>
    <t>FIN:221101_0009</t>
  </si>
  <si>
    <t>&amp;quot;Employees Statistics_Entrepreneur Chinese Name&amp;quot;</t>
  </si>
  <si>
    <t>&amp;quot;BG&amp;quot;</t>
  </si>
  <si>
    <t>FIN:221101_0010</t>
  </si>
  <si>
    <t>&amp;quot;例如：EBG, PSG, ALL
除了原本事業群代碼的定義，需另外增加 ALL
內部資料區分事業群
外部資料不區分事業群，欄位為空字串&amp;quot;</t>
  </si>
  <si>
    <t>&amp;quot;EBG, PSG, ALL&amp;quot;</t>
  </si>
  <si>
    <t>&amp;quot;Employees Statistics_BG Code&amp;quot;</t>
  </si>
  <si>
    <t>財報結算日</t>
  </si>
  <si>
    <t>Financial Report Closing Date</t>
  </si>
  <si>
    <t>CLOSING_DATE</t>
  </si>
  <si>
    <t>IEC_STD_V10 &gt;&gt; Data Standard &gt;&gt; FIN &gt;&gt; Financial Report Closing Date</t>
  </si>
  <si>
    <t>&amp;quot;Financial Report Closing Date&amp;quot;</t>
  </si>
  <si>
    <t>&amp;quot;Closing Date&amp;quot;</t>
  </si>
  <si>
    <t>&amp;quot;財報結算日&amp;quot;</t>
  </si>
  <si>
    <t>&amp;quot;Finance Master_Financial Report Closing Date&amp;quot;</t>
  </si>
  <si>
    <t>FIN:221101_0011</t>
  </si>
  <si>
    <t>&amp;quot;為會計期間的最後一日，如：會計期間若為季，則財報結算日為當季的最後一日&amp;quot;</t>
  </si>
  <si>
    <t>&amp;quot;Employees Statistics_Financial Report Closing Date&amp;quot;</t>
  </si>
  <si>
    <t>會計期間</t>
  </si>
  <si>
    <t>Accounting Period</t>
  </si>
  <si>
    <t>PERIOD</t>
  </si>
  <si>
    <t>IEC_STD_V10 &gt;&gt; Data Standard &gt;&gt; FIN &gt;&gt; Accounting Period</t>
  </si>
  <si>
    <t>&amp;quot;Accounting Period&amp;quot;</t>
  </si>
  <si>
    <t>&amp;quot;Period&amp;quot;</t>
  </si>
  <si>
    <t>&amp;quot;判斷資料項目以年/季的角度檢視&amp;quot;</t>
  </si>
  <si>
    <t>&amp;quot;Finance Master_Accounting Period&amp;quot;</t>
  </si>
  <si>
    <t>FIN:221101_0012</t>
  </si>
  <si>
    <t>&amp;quot;會計期間&amp;quot;</t>
  </si>
  <si>
    <t>&amp;quot;Year, Quarter&amp;quot;</t>
  </si>
  <si>
    <t>&amp;quot;Employees Statistics_Accounting Period&amp;quot;</t>
  </si>
  <si>
    <t>TYPES_OF_LABOR</t>
  </si>
  <si>
    <t>FIN:221101_0013</t>
  </si>
  <si>
    <t>&amp;quot;Employees Statistics_Types of Labor Name&amp;quot;</t>
  </si>
  <si>
    <t>員工人數</t>
  </si>
  <si>
    <t>Number of Employees</t>
  </si>
  <si>
    <t>NUM_OF_EMP</t>
  </si>
  <si>
    <t>IEC_STD_V10 &gt;&gt; Data Standard &gt;&gt; FIN &gt;&gt; Number of Employees</t>
  </si>
  <si>
    <t>&amp;quot;Number of Employees&amp;quot;</t>
  </si>
  <si>
    <t>&amp;quot;Num of Emp&amp;quot;</t>
  </si>
  <si>
    <t>&amp;quot;員工人數&amp;quot;</t>
  </si>
  <si>
    <t>FIN:221101_0014</t>
  </si>
  <si>
    <t>&amp;quot;區分事業群時，員工人數包含事業群所屬海內外人數
不區分事業群，看整體企業時，員工人數包含合併企業總人數
若無法取得直接、間接員工人數，則以全體員工人數依照一定比例拆分&amp;quot;</t>
  </si>
  <si>
    <t>&amp;quot;Employees Statistics_Number of Employees&amp;quot;</t>
  </si>
  <si>
    <t>平均員工人數</t>
  </si>
  <si>
    <t>Average Number of Employees</t>
  </si>
  <si>
    <t>AVG_NUM_OF_EMP</t>
  </si>
  <si>
    <t>IEC_STD_V10 &gt;&gt; Data Standard &gt;&gt; FIN &gt;&gt; Average Number of Employees</t>
  </si>
  <si>
    <t>&amp;quot;Average Number of Employees&amp;quot;</t>
  </si>
  <si>
    <t>&amp;quot;Avg Num of Emp&amp;quot;</t>
  </si>
  <si>
    <t>&amp;quot;平均員工人數&amp;quot;</t>
  </si>
  <si>
    <t>&amp;quot;Employees Statistics_Number of Employees;Employees Statistics_Last Number of Employees&amp;quot;</t>
  </si>
  <si>
    <t>FIN:221101_0015</t>
  </si>
  <si>
    <t>&amp;quot;期初和期末員工人數的平均&amp;quot;</t>
  </si>
  <si>
    <t>&amp;quot;Employees Statistics_Average Number of Employees&amp;quot;</t>
  </si>
  <si>
    <t>上一期員工人數</t>
  </si>
  <si>
    <t>Last Number of Employees</t>
  </si>
  <si>
    <t>LAST_NUM_OF_EMP</t>
  </si>
  <si>
    <t>IEC_STD_V10 &gt;&gt; Data Standard &gt;&gt; FIN &gt;&gt; Last Number of Employees</t>
  </si>
  <si>
    <t>&amp;quot;Last Number of Employees&amp;quot;</t>
  </si>
  <si>
    <t>&amp;quot;Last Num of Emp&amp;quot;</t>
  </si>
  <si>
    <t>&amp;quot;上一期員工人數&amp;quot;</t>
  </si>
  <si>
    <t>&amp;quot;Employees Statistics_Number of Employees;&amp;quot;</t>
  </si>
  <si>
    <t>FIN:221101_0016</t>
  </si>
  <si>
    <t>&amp;quot;Employees Statistics_Last Number of Employees&amp;quot;</t>
  </si>
  <si>
    <t>財務會計主檔_員工結構相關</t>
  </si>
  <si>
    <t>Finance Master Labor</t>
  </si>
  <si>
    <t>INT_FINANCE_MASTER_LABOR</t>
  </si>
  <si>
    <t>IEC_STD_V10 &gt;&gt; Data Standard &gt;&gt; FIN &gt;&gt; Finance Master Labor</t>
  </si>
  <si>
    <t>&amp;quot;Finance Master Labor&amp;quot;</t>
  </si>
  <si>
    <t>&amp;quot;財務會計主檔_員工結構相關&amp;quot;</t>
  </si>
  <si>
    <t>FIN:221101_0017</t>
  </si>
  <si>
    <t>FIN:221101_0018</t>
  </si>
  <si>
    <t>&amp;quot;Finance Master Labor_Entrepreneur Chinese Name&amp;quot;</t>
  </si>
  <si>
    <t>FIN:221101_0019</t>
  </si>
  <si>
    <t>&amp;quot;Finance Master Labor_BG Code&amp;quot;</t>
  </si>
  <si>
    <t>FIN:221101_0020</t>
  </si>
  <si>
    <t>&amp;quot;Finance Master Labor_Financial Report Closing Date&amp;quot;</t>
  </si>
  <si>
    <t>FIN:221101_0021</t>
  </si>
  <si>
    <t>&amp;quot;Finance Master Labor_Accounting Period&amp;quot;</t>
  </si>
  <si>
    <t>FIN:221101_0022</t>
  </si>
  <si>
    <t>&amp;quot;Finance Master Labor_Types of Labor Name&amp;quot;</t>
  </si>
  <si>
    <t>人均產值</t>
  </si>
  <si>
    <t>Operating Revenue Per Capita</t>
  </si>
  <si>
    <t>比例類</t>
  </si>
  <si>
    <t>OPERATING_REVENUE_PER_CAPITA</t>
  </si>
  <si>
    <t>IEC_STD_V10 &gt;&gt; Data Standard &gt;&gt; FIN &gt;&gt; Operating Revenue Per Capita</t>
  </si>
  <si>
    <t>&amp;quot;Operating Revenue Per Capita&amp;quot;</t>
  </si>
  <si>
    <t>&amp;quot;人均產值&amp;quot;</t>
  </si>
  <si>
    <t>&amp;quot;Finance Master_Operating Revenue;Employees Statistics_Average Number of Employees&amp;quot;</t>
  </si>
  <si>
    <t>FIN:221101_0023</t>
  </si>
  <si>
    <t>&amp;quot;營業收入 / 平均員工人數((期初人數+期末人數)/2)
依據員工結構分為全體人均產值、直接人均產值、間接人均產值
金額單位：千元&amp;quot;</t>
  </si>
  <si>
    <t>&amp;quot;Finance Master Labor_Operating Revenue Per Capita&amp;quot;</t>
  </si>
  <si>
    <t>人均營業利益</t>
  </si>
  <si>
    <t>Operating Income Per Capita</t>
  </si>
  <si>
    <t>OPERATING_INCOME_PER_CAPITA</t>
  </si>
  <si>
    <t>IEC_STD_V10 &gt;&gt; Data Standard &gt;&gt; FIN &gt;&gt; Operating Income Per Capita</t>
  </si>
  <si>
    <t>&amp;quot;Operating Income Per Capita&amp;quot;</t>
  </si>
  <si>
    <t>&amp;quot;人均營業利益&amp;quot;</t>
  </si>
  <si>
    <t>&amp;quot;Finance Master_Operating Income;Employees Statistics_Average Number of Employees&amp;quot;</t>
  </si>
  <si>
    <t>FIN:221101_0024</t>
  </si>
  <si>
    <t>&amp;quot;營業利益 / 平均員工人數((期初人數+期末人數)/2)
依據員工結構分為全體人均營業利益、直接人均營業利益、間接人均營業利益
金額單位：千元&amp;quot;</t>
  </si>
  <si>
    <t>&amp;quot;Finance Master Labor_Operating Income Per Capita&amp;quot;</t>
  </si>
  <si>
    <t>財務會計主檔</t>
  </si>
  <si>
    <t>Finance Master</t>
  </si>
  <si>
    <t>INT_FINANCE_MASTER</t>
  </si>
  <si>
    <t>IEC_STD_V10 &gt;&gt; Data Standard &gt;&gt; FIN &gt;&gt; Finance Master</t>
  </si>
  <si>
    <t>&amp;quot;Finance Master&amp;quot;</t>
  </si>
  <si>
    <t>&amp;quot;財務會計主檔&amp;quot;</t>
  </si>
  <si>
    <t>FIN:221101_0025</t>
  </si>
  <si>
    <t>FIN:221101_0026</t>
  </si>
  <si>
    <t>&amp;quot;Finance Master_Entrepreneur Chinese Name&amp;quot;</t>
  </si>
  <si>
    <t>FIN:221101_0027</t>
  </si>
  <si>
    <t>&amp;quot;EBG, PSG&amp;quot;</t>
  </si>
  <si>
    <t>&amp;quot;Finance Master_BG Code&amp;quot;</t>
  </si>
  <si>
    <t>FIN:221101_0028</t>
  </si>
  <si>
    <t>&amp;quot;為會計期間的最後一日，如：統計期間若為季，則財報結算日為當季的最後一日&amp;quot;</t>
  </si>
  <si>
    <t>&amp;quot;判斷資料項目以年/季/月的角度檢視&amp;quot;</t>
  </si>
  <si>
    <t>FIN:221101_0029</t>
  </si>
  <si>
    <t>&amp;quot;內部資料包含月、季、年的資料
外部資料包含季、年的資料&amp;quot;</t>
  </si>
  <si>
    <t>&amp;quot;Year, Quarter, Month&amp;quot;</t>
  </si>
  <si>
    <t>營業收入</t>
  </si>
  <si>
    <t>Operating Revenue</t>
  </si>
  <si>
    <t>OPERATING_REVENUE</t>
  </si>
  <si>
    <t>IEC_STD_V10 &gt;&gt; Data Standard &gt;&gt; FIN &gt;&gt; Operating Revenue</t>
  </si>
  <si>
    <t>&amp;quot;Operating Revenue&amp;quot;</t>
  </si>
  <si>
    <t>&amp;quot;營業收入&amp;quot;</t>
  </si>
  <si>
    <t>FIN:221101_0030</t>
  </si>
  <si>
    <t>&amp;quot;財務會計主檔的營業收入與 daily revenue 不同，此為月結數字 (與 PNL 相同)
金額單位：千元&amp;quot;</t>
  </si>
  <si>
    <t>&amp;quot;Finance Master_Operating Revenue&amp;quot;</t>
  </si>
  <si>
    <t>營業利益</t>
  </si>
  <si>
    <t>Operating Income</t>
  </si>
  <si>
    <t>OPERATING_INCOME</t>
  </si>
  <si>
    <t>IEC_STD_V10 &gt;&gt; Data Standard &gt;&gt; FIN &gt;&gt; Operating Income</t>
  </si>
  <si>
    <t>&amp;quot;Operating Income&amp;quot;</t>
  </si>
  <si>
    <t>&amp;quot;營業利益&amp;quot;</t>
  </si>
  <si>
    <t>FIN:221101_0031</t>
  </si>
  <si>
    <t>&amp;quot;金額單位：千元&amp;quot;</t>
  </si>
  <si>
    <t>&amp;quot;Finance Master_Operating Income&amp;quot;</t>
  </si>
  <si>
    <t>銷貨成本</t>
  </si>
  <si>
    <t>Cost of Sales</t>
  </si>
  <si>
    <t>COST_OF_SALES</t>
  </si>
  <si>
    <t>IEC_STD_V10 &gt;&gt; Data Standard &gt;&gt; FIN &gt;&gt; Cost of Sales</t>
  </si>
  <si>
    <t>&amp;quot;Cost of Sales&amp;quot;</t>
  </si>
  <si>
    <t>&amp;quot;銷貨成本&amp;quot;</t>
  </si>
  <si>
    <t>FIN:221101_0032</t>
  </si>
  <si>
    <t>&amp;quot;Finance Master_Cost of Sales&amp;quot;</t>
  </si>
  <si>
    <t>存貨周轉率</t>
  </si>
  <si>
    <t>Inventory Turnover Ratio</t>
  </si>
  <si>
    <t>INVENTORY_TURNOVER_RATIO</t>
  </si>
  <si>
    <t>IEC_STD_V10 &gt;&gt; Data Standard &gt;&gt; FIN &gt;&gt; Inventory Turnover Ratio</t>
  </si>
  <si>
    <t>&amp;quot;Inventory Turnover Ratio&amp;quot;</t>
  </si>
  <si>
    <t>&amp;quot;存貨周轉率&amp;quot;</t>
  </si>
  <si>
    <t>&amp;quot;Finance Master_Cost of Sales;Finance Master_Average Inventory Amount&amp;quot;</t>
  </si>
  <si>
    <t>FIN:221101_0033</t>
  </si>
  <si>
    <t>&amp;quot;銷貨成本 / 平均存貨
平均存貨為期初期末的平均
金額單位：千元&amp;quot;</t>
  </si>
  <si>
    <t>&amp;quot;Finance Master_Inventory Turnover Ratio&amp;quot;</t>
  </si>
  <si>
    <t>應付帳款周轉率</t>
  </si>
  <si>
    <t>Accounts Payable Turnover Ratio</t>
  </si>
  <si>
    <t>AP_TURNOVER_RATIO</t>
  </si>
  <si>
    <t>IEC_STD_V10 &gt;&gt; Data Standard &gt;&gt; FIN &gt;&gt; Accounts Payable Turnover Ratio</t>
  </si>
  <si>
    <t>&amp;quot;Accounts Payable Turnover Ratio&amp;quot;</t>
  </si>
  <si>
    <t>&amp;quot;AP Turnover Ratio&amp;quot;</t>
  </si>
  <si>
    <t>&amp;quot;應付帳款周轉率&amp;quot;</t>
  </si>
  <si>
    <t>&amp;quot;Finance Master_Cost of Sales;Finance Master_Average Accounts Payable Amount&amp;quot;</t>
  </si>
  <si>
    <t>FIN:221101_0034</t>
  </si>
  <si>
    <t>&amp;quot;銷貨成本 / 平均應付帳款
平均應付帳款為期初期末的平均
金額單位：千元&amp;quot;</t>
  </si>
  <si>
    <t>&amp;quot;Finance Master_Accounts Payable Turnover Ratio&amp;quot;</t>
  </si>
  <si>
    <t>應收帳款周轉率</t>
  </si>
  <si>
    <t>Accounts Receivables Turnover Ratio</t>
  </si>
  <si>
    <t>AR_TURNOVER_RATIO</t>
  </si>
  <si>
    <t>IEC_STD_V10 &gt;&gt; Data Standard &gt;&gt; FIN &gt;&gt; Accounts Receivables Turnover Ratio</t>
  </si>
  <si>
    <t>&amp;quot;Accounts Receivables Turnover Ratio&amp;quot;</t>
  </si>
  <si>
    <t>&amp;quot;AR Turnover Ratio&amp;quot;</t>
  </si>
  <si>
    <t>&amp;quot;應收帳款周轉率&amp;quot;</t>
  </si>
  <si>
    <t>&amp;quot;Finance Master_Operating Revenue;Finance Master_Average Accounts Receivable Amount&amp;quot;</t>
  </si>
  <si>
    <t>FIN:221101_0035</t>
  </si>
  <si>
    <t>&amp;quot;營業收入 / 平均應收帳款
平均應收帳款為期初期末的平均
金額單位：千元&amp;quot;</t>
  </si>
  <si>
    <t>&amp;quot;Finance Master_Accounts Receivables Turnover Ratio&amp;quot;</t>
  </si>
  <si>
    <t>存貨周轉天數</t>
  </si>
  <si>
    <t>DOI</t>
  </si>
  <si>
    <t>IEC_STD_V10 &gt;&gt; Data Standard &gt;&gt; FIN &gt;&gt; DOI</t>
  </si>
  <si>
    <t>&amp;quot;DOI&amp;quot;</t>
  </si>
  <si>
    <t>&amp;quot;存貨周轉天數&amp;quot;</t>
  </si>
  <si>
    <t>FIN:221101_0036</t>
  </si>
  <si>
    <t>&amp;quot;包含月資料
年：365 / 存貨周轉率
季：90 / 存貨周轉率
月：30 / 存貨周轉率
此處存貨周轉天數來源為財報，與 SCM 主題的 DOI 計算公式不同&amp;quot;</t>
  </si>
  <si>
    <t>&amp;quot;Finance Master_DOI&amp;quot;</t>
  </si>
  <si>
    <t>應付帳款天數</t>
  </si>
  <si>
    <t>AP Days</t>
  </si>
  <si>
    <t>AP_DAYS</t>
  </si>
  <si>
    <t>&amp;quot;AP Days&amp;quot;</t>
  </si>
  <si>
    <t>&amp;quot;應付帳款天數&amp;quot;</t>
  </si>
  <si>
    <t>FIN:221101_0037</t>
  </si>
  <si>
    <t>&amp;quot;包含月資料
年：365 / 應付帳款周轉率
季：90 / 應付帳款周轉率
月：30 / 應付帳款周轉率&amp;quot;</t>
  </si>
  <si>
    <t>&amp;quot;Finance Master_AP Days&amp;quot;</t>
  </si>
  <si>
    <t>應收帳款天數</t>
  </si>
  <si>
    <t>AR Days</t>
  </si>
  <si>
    <t>AR_DAYS</t>
  </si>
  <si>
    <t>&amp;quot;AR Days&amp;quot;</t>
  </si>
  <si>
    <t>&amp;quot;應收帳款天數&amp;quot;</t>
  </si>
  <si>
    <t>FIN:221101_0038</t>
  </si>
  <si>
    <t>&amp;quot;包含月資料
年：365 / 應收帳款周轉率
季：90 / 應收帳款周轉率
月：30 / 應收帳款周轉率&amp;quot;</t>
  </si>
  <si>
    <t>&amp;quot;Finance Master_AR Days&amp;quot;</t>
  </si>
  <si>
    <t>現金循環週期</t>
  </si>
  <si>
    <t>CCC</t>
  </si>
  <si>
    <t>&amp;quot;CCC&amp;quot;</t>
  </si>
  <si>
    <t>&amp;quot;現金循環週期&amp;quot;</t>
  </si>
  <si>
    <t>&amp;quot;Finance Master_AR Days;Finance Master_AP Days;Finance Master_DOI&amp;quot;</t>
  </si>
  <si>
    <t>FIN:221101_0039</t>
  </si>
  <si>
    <t>&amp;quot;包含月資料
DOI + AR Days - AP Days&amp;quot;</t>
  </si>
  <si>
    <t>&amp;quot;Finance Master_CCC&amp;quot;</t>
  </si>
  <si>
    <t>稅後淨利</t>
  </si>
  <si>
    <t>Profit after Tax</t>
  </si>
  <si>
    <t>NET_INCOME</t>
  </si>
  <si>
    <t>IEC_STD_V10 &gt;&gt; Data Standard &gt;&gt; FIN &gt;&gt; Profit after Tax</t>
  </si>
  <si>
    <t>&amp;quot;Profit after Tax&amp;quot;</t>
  </si>
  <si>
    <t>&amp;quot;Net Income&amp;quot;</t>
  </si>
  <si>
    <t>&amp;quot;稅後淨利&amp;quot;</t>
  </si>
  <si>
    <t>FIN:221101_0040</t>
  </si>
  <si>
    <t>&amp;quot;稅後淨利
金額單位：千元&amp;quot;</t>
  </si>
  <si>
    <t>&amp;quot;Finance Master_Profit after Tax&amp;quot;</t>
  </si>
  <si>
    <t>累積稅後淨利</t>
  </si>
  <si>
    <t>Accumulated Net Income (After tax)</t>
  </si>
  <si>
    <t>ACCUMULATED_NET_INCOME</t>
  </si>
  <si>
    <t>IEC_STD_V10 &gt;&gt; Data Standard &gt;&gt; FIN &gt;&gt; Accumulated Net Income (After tax)</t>
  </si>
  <si>
    <t>&amp;quot;Accumulated Net Income (After tax)&amp;quot;</t>
  </si>
  <si>
    <t>&amp;quot;Accumulated Net Income&amp;quot;</t>
  </si>
  <si>
    <t>&amp;quot;當年度累計稅後淨利&amp;quot;</t>
  </si>
  <si>
    <t>FIN:221101_0041</t>
  </si>
  <si>
    <t>&amp;quot;加總當年度稅後淨利
金額單位：千元&amp;quot;</t>
  </si>
  <si>
    <t>&amp;quot;Finance Master_Accumulated Net Income (After tax)&amp;quot;</t>
  </si>
  <si>
    <t>總資產金額</t>
  </si>
  <si>
    <t>Total Assets Amount</t>
  </si>
  <si>
    <t>TOTAL_ASSETS</t>
  </si>
  <si>
    <t>IEC_STD_V10 &gt;&gt; Data Standard &gt;&gt; FIN &gt;&gt; Total Assets Amount</t>
  </si>
  <si>
    <t>&amp;quot;Total Assets Amount&amp;quot;</t>
  </si>
  <si>
    <t>&amp;quot;Total Assets&amp;quot;</t>
  </si>
  <si>
    <t>&amp;quot;總資產金額&amp;quot;</t>
  </si>
  <si>
    <t>FIN:221101_0042</t>
  </si>
  <si>
    <t>&amp;quot;Finance Master_Total Assets Amount&amp;quot;</t>
  </si>
  <si>
    <t>總負債金額</t>
  </si>
  <si>
    <t>Total Liability Amount</t>
  </si>
  <si>
    <t>TOTAL_LIABILITY</t>
  </si>
  <si>
    <t>IEC_STD_V10 &gt;&gt; Data Standard &gt;&gt; FIN &gt;&gt; Total Liability Amount</t>
  </si>
  <si>
    <t>&amp;quot;Total Liability Amount&amp;quot;</t>
  </si>
  <si>
    <t>&amp;quot;Total Liability&amp;quot;</t>
  </si>
  <si>
    <t>&amp;quot;總負債金額&amp;quot;</t>
  </si>
  <si>
    <t>FIN:221101_0043</t>
  </si>
  <si>
    <t>&amp;quot;Finance Master_Total Liability Amount&amp;quot;</t>
  </si>
  <si>
    <t>股東權益金額</t>
  </si>
  <si>
    <t>Shareholders' Equity Amount</t>
  </si>
  <si>
    <t>EQUITY</t>
  </si>
  <si>
    <t>&amp;quot;Shareholders&amp;apos; Equity Amount&amp;quot;</t>
  </si>
  <si>
    <t>&amp;quot;Equity&amp;quot;</t>
  </si>
  <si>
    <t>&amp;quot;股東權益金額&amp;quot;</t>
  </si>
  <si>
    <t>FIN:221101_0044</t>
  </si>
  <si>
    <t>&amp;quot;Finance Master_Shareholders&amp;apos; Equity Amount&amp;quot;</t>
  </si>
  <si>
    <t>ROE</t>
  </si>
  <si>
    <t>IEC_STD_V10 &gt;&gt; Data Standard &gt;&gt; FIN &gt;&gt; ROE</t>
  </si>
  <si>
    <t>&amp;quot;ROE&amp;quot;</t>
  </si>
  <si>
    <t>&amp;quot;Finance Master_Profit after Tax;Finance Master_Shareholders&amp;apos; Equity Amount&amp;quot;</t>
  </si>
  <si>
    <t>FIN:221101_0045</t>
  </si>
  <si>
    <t>&amp;quot;以整體企業來看，不區分 BG
稅後淨利 / 期初和期末股東權益的平均
金額單位：千元&amp;quot;</t>
  </si>
  <si>
    <t>&amp;quot;Finance Master_ROE&amp;quot;</t>
  </si>
  <si>
    <t>ROA</t>
  </si>
  <si>
    <t>IEC_STD_V10 &gt;&gt; Data Standard &gt;&gt; FIN &gt;&gt; ROA</t>
  </si>
  <si>
    <t>&amp;quot;ROA&amp;quot;</t>
  </si>
  <si>
    <t>&amp;quot;Finance Master_Profit after Tax;Finance Master_Total Assets Amount&amp;quot;</t>
  </si>
  <si>
    <t>FIN:221101_0046</t>
  </si>
  <si>
    <t>&amp;quot;以整體企業來看，不區分 BG
稅後淨利 / 期初和期末總資產金額的平均
金額單位：千元&amp;quot;</t>
  </si>
  <si>
    <t>&amp;quot;Finance Master_ROA&amp;quot;</t>
  </si>
  <si>
    <t>累積 ROE</t>
  </si>
  <si>
    <t>Accumulated ROE</t>
  </si>
  <si>
    <t>ACCUMULATED_ROE</t>
  </si>
  <si>
    <t>IEC_STD_V10 &gt;&gt; Data Standard &gt;&gt; FIN &gt;&gt; Accumulated ROE</t>
  </si>
  <si>
    <t>&amp;quot;Accumulated ROE&amp;quot;</t>
  </si>
  <si>
    <t>&amp;quot;當年度累積 ROE&amp;quot;</t>
  </si>
  <si>
    <t>&amp;quot;Finance Master_Accumulated Net Income (After tax);Finance Master_Shareholders&amp;apos; Equity Amount&amp;quot;</t>
  </si>
  <si>
    <t>FIN:221101_0047</t>
  </si>
  <si>
    <t>&amp;quot;以整體企業來看，不區分 BG
累積稅後淨利 / 期初和期末股東權益的平均
期初股東權益指結算至前年度 12/31 的股東權益
如：2021 Q3 累積 ROE，分子為 2021 Q1 ~ Q3 稅後淨利加總，分母為 2020 Q4 股東權益與 2021 Q3 股東權益的平均
金額單位：千元&amp;quot;</t>
  </si>
  <si>
    <t>&amp;quot;Finance Master_Accumulated ROE&amp;quot;</t>
  </si>
  <si>
    <t>累積 ROA</t>
  </si>
  <si>
    <t>Accumulated ROA</t>
  </si>
  <si>
    <t>ACCUMULATED_ROA</t>
  </si>
  <si>
    <t>IEC_STD_V10 &gt;&gt; Data Standard &gt;&gt; FIN &gt;&gt; Accumulated ROA</t>
  </si>
  <si>
    <t>&amp;quot;Accumulated ROA&amp;quot;</t>
  </si>
  <si>
    <t>&amp;quot;當年度累積 ROA&amp;quot;</t>
  </si>
  <si>
    <t>&amp;quot;Finance Master_Accumulated Net Income (After tax);Finance Master_Total Assets Amount&amp;quot;</t>
  </si>
  <si>
    <t>FIN:221101_0048</t>
  </si>
  <si>
    <t>&amp;quot;以整體企業來看，不區分 BG
累積稅後淨利 / 期初和期末總資產金額的平均
期初總資產金額指結算至前年度 12/31 的總資產金額
如：2021 Q3 累積 ROA，分子為 2021 Q1 ~ Q3 稅後淨利加總，分母為 2020 Q4 總資產金額與 2021 Q3 總資產金額的平均
金額單位：千元&amp;quot;</t>
  </si>
  <si>
    <t>&amp;quot;Finance Master_Accumulated ROA&amp;quot;</t>
  </si>
  <si>
    <t>負債比</t>
  </si>
  <si>
    <t>Debt Ratio</t>
  </si>
  <si>
    <t>DEBT_RATIO</t>
  </si>
  <si>
    <t>&amp;quot;Debt Ratio&amp;quot;</t>
  </si>
  <si>
    <t>&amp;quot;負債比&amp;quot;</t>
  </si>
  <si>
    <t>&amp;quot;Finance Master_Total Liability Amount;Finance Master_Total Assets Amount&amp;quot;</t>
  </si>
  <si>
    <t>FIN:221101_0049</t>
  </si>
  <si>
    <t>&amp;quot;以整體企業來看，不區分 BG
總負債金額 / 總資產金額&amp;quot;</t>
  </si>
  <si>
    <t>&amp;quot;Finance Master_Debt Ratio&amp;quot;</t>
  </si>
  <si>
    <t xml:space="preserve">存貨金額
</t>
  </si>
  <si>
    <t>Inventory Amount</t>
  </si>
  <si>
    <t>INVENTORY</t>
  </si>
  <si>
    <t>IEC_STD_V10 &gt;&gt; Data Standard &gt;&gt; FIN &gt;&gt; Inventory Amount</t>
  </si>
  <si>
    <t>&amp;quot;Inventory&amp;quot;</t>
  </si>
  <si>
    <t>&amp;quot;存貨金額
&amp;quot;</t>
  </si>
  <si>
    <t>FIN:221101_0050</t>
  </si>
  <si>
    <t>&amp;quot;Finance Master_Inventory Amount&amp;quot;</t>
  </si>
  <si>
    <t>現金及約當現金金額</t>
  </si>
  <si>
    <t>Cash and Cash Equivalents Amount</t>
  </si>
  <si>
    <t>CASH_AND_CASH_EQUIVALENTS</t>
  </si>
  <si>
    <t>IEC_STD_V10 &gt;&gt; Data Standard &gt;&gt; FIN &gt;&gt; Cash and Cash Equivalents Amount</t>
  </si>
  <si>
    <t>&amp;quot;Cash and Cash Equivalents Amount&amp;quot;</t>
  </si>
  <si>
    <t>&amp;quot;Cash and Cash Equivalents&amp;quot;</t>
  </si>
  <si>
    <t>&amp;quot;現金及約當現金金額&amp;quot;</t>
  </si>
  <si>
    <t>FIN:221101_0051</t>
  </si>
  <si>
    <t>&amp;quot;Finance Master_Cash and Cash Equivalents Amount&amp;quot;</t>
  </si>
  <si>
    <t>應收帳款淨額金額</t>
  </si>
  <si>
    <t>Accounts Receivable Amount</t>
  </si>
  <si>
    <t>AR</t>
  </si>
  <si>
    <t>IEC_STD_V10 &gt;&gt; Data Standard &gt;&gt; FIN &gt;&gt; Accounts Receivable Amount</t>
  </si>
  <si>
    <t>&amp;quot;Accounts Receivable Amount&amp;quot;</t>
  </si>
  <si>
    <t>&amp;quot;AR&amp;quot;</t>
  </si>
  <si>
    <t>&amp;quot;應收帳款淨額金額&amp;quot;</t>
  </si>
  <si>
    <t>FIN:221101_0052</t>
  </si>
  <si>
    <t>&amp;quot;Finance Master_Accounts Receivable Amount&amp;quot;</t>
  </si>
  <si>
    <t>不動產、廠房及設備金額</t>
  </si>
  <si>
    <t>PPE Amount</t>
  </si>
  <si>
    <t>PPE</t>
  </si>
  <si>
    <t>IEC_STD_V10 &gt;&gt; Data Standard &gt;&gt; FIN &gt;&gt; PPE Amount</t>
  </si>
  <si>
    <t>&amp;quot;PPE Amount&amp;quot;</t>
  </si>
  <si>
    <t>&amp;quot;PPE&amp;quot;</t>
  </si>
  <si>
    <t>&amp;quot;不動產、廠房及設備金額&amp;quot;</t>
  </si>
  <si>
    <t>FIN:221101_0053</t>
  </si>
  <si>
    <t>&amp;quot;Finance Master_PPE Amount&amp;quot;</t>
  </si>
  <si>
    <t>存貨佔總資產比例</t>
  </si>
  <si>
    <t>Inventory to Assets Ratio</t>
  </si>
  <si>
    <t>INVENTORY_TO_ASSETS_RATIO</t>
  </si>
  <si>
    <t>IEC_STD_V10 &gt;&gt; Data Standard &gt;&gt; FIN &gt;&gt; Inventory to Assets Ratio</t>
  </si>
  <si>
    <t>&amp;quot;Inventory to Assets Ratio&amp;quot;</t>
  </si>
  <si>
    <t>&amp;quot;存貨佔總資產比例&amp;quot;</t>
  </si>
  <si>
    <t>&amp;quot;Finance Master_Inventory Amount;Finance Master_Total Assets Amount&amp;quot;</t>
  </si>
  <si>
    <t>FIN:221101_0054</t>
  </si>
  <si>
    <t>&amp;quot;存貨 / 總資產金額&amp;quot;</t>
  </si>
  <si>
    <t>&amp;quot;Finance Master_Inventory to Assets Ratio&amp;quot;</t>
  </si>
  <si>
    <t>現金及約當現金佔總資產比例</t>
  </si>
  <si>
    <t>Cash and Cash Equivalents to Assets Ratio</t>
  </si>
  <si>
    <t>CASH_TO_ASSETS_RATIO</t>
  </si>
  <si>
    <t>IEC_STD_V10 &gt;&gt; Data Standard &gt;&gt; FIN &gt;&gt; Cash and Cash Equivalents to Assets Ratio</t>
  </si>
  <si>
    <t>&amp;quot;Cash and Cash Equivalents to Assets Ratio&amp;quot;</t>
  </si>
  <si>
    <t>&amp;quot;Cash to Assets Ratio&amp;quot;</t>
  </si>
  <si>
    <t>&amp;quot;現金及約當現金佔總資產比例&amp;quot;</t>
  </si>
  <si>
    <t>&amp;quot;Finance Master_Cash and Cash Equivalents Amount;Finance Master_Total Assets Amount&amp;quot;</t>
  </si>
  <si>
    <t>FIN:221101_0055</t>
  </si>
  <si>
    <t>&amp;quot;現金及約當現金 / 總資產金額&amp;quot;</t>
  </si>
  <si>
    <t>&amp;quot;Finance Master_Cash and Cash Equivalents to Assets Ratio&amp;quot;</t>
  </si>
  <si>
    <t>應收帳款淨額站總資產比例</t>
  </si>
  <si>
    <t>Accounts Receivable to Assets Ratio</t>
  </si>
  <si>
    <t>AR_TO_ASSETS_RATIO</t>
  </si>
  <si>
    <t>IEC_STD_V10 &gt;&gt; Data Standard &gt;&gt; FIN &gt;&gt; Accounts Receivable to Assets Ratio</t>
  </si>
  <si>
    <t>&amp;quot;Accounts Receivable to Assets Ratio&amp;quot;</t>
  </si>
  <si>
    <t>&amp;quot;AR to Assets Ratio&amp;quot;</t>
  </si>
  <si>
    <t>&amp;quot;應收帳款淨額站總資產比例&amp;quot;</t>
  </si>
  <si>
    <t>&amp;quot;Finance Master_Accounts Receivable Amount;Finance Master_Total Assets Amount&amp;quot;</t>
  </si>
  <si>
    <t>FIN:221101_0056</t>
  </si>
  <si>
    <t>&amp;quot;應收帳款淨額 / 總資產金額&amp;quot;</t>
  </si>
  <si>
    <t>&amp;quot;Finance Master_Accounts Receivable to Assets Ratio&amp;quot;</t>
  </si>
  <si>
    <t>不動產、廠房及設備佔總資產比例</t>
  </si>
  <si>
    <t>PPE to Assets Ratio</t>
  </si>
  <si>
    <t>PPE_TO_ASSETS_RATIO</t>
  </si>
  <si>
    <t>IEC_STD_V10 &gt;&gt; Data Standard &gt;&gt; FIN &gt;&gt; PPE to Assets Ratio</t>
  </si>
  <si>
    <t>&amp;quot;PPE to Assets Ratio&amp;quot;</t>
  </si>
  <si>
    <t>&amp;quot;不動產、廠房及設備佔總資產比例&amp;quot;</t>
  </si>
  <si>
    <t>&amp;quot;Finance Master_PPE Amount;Finance Master_Total Assets Amount&amp;quot;</t>
  </si>
  <si>
    <t>FIN:221101_0057</t>
  </si>
  <si>
    <t>&amp;quot;不動產、廠房及設備 / 總資產金額&amp;quot;</t>
  </si>
  <si>
    <t>&amp;quot;Finance Master_PPE to Assets Ratio&amp;quot;</t>
  </si>
  <si>
    <t>短期借款金額</t>
  </si>
  <si>
    <t>Short-term Debts Amount</t>
  </si>
  <si>
    <t>STD</t>
  </si>
  <si>
    <t>IEC_STD_V10 &gt;&gt; Data Standard &gt;&gt; FIN &gt;&gt; Short-term Debts Amount</t>
  </si>
  <si>
    <t>&amp;quot;Short-term Debts Amount&amp;quot;</t>
  </si>
  <si>
    <t>&amp;quot;STD&amp;quot;</t>
  </si>
  <si>
    <t>&amp;quot;短期借款金額&amp;quot;</t>
  </si>
  <si>
    <t>FIN:221101_0058</t>
  </si>
  <si>
    <t>&amp;quot;Finance Master_Short-term Debts Amount&amp;quot;</t>
  </si>
  <si>
    <t>應付帳款及票據金額</t>
  </si>
  <si>
    <t>Accounts Payable Amount</t>
  </si>
  <si>
    <t>AP</t>
  </si>
  <si>
    <t>IEC_STD_V10 &gt;&gt; Data Standard &gt;&gt; FIN &gt;&gt; Accounts Payable Amount</t>
  </si>
  <si>
    <t>&amp;quot;Accounts Payable Amount&amp;quot;</t>
  </si>
  <si>
    <t>&amp;quot;AP&amp;quot;</t>
  </si>
  <si>
    <t>&amp;quot;應付帳款及票據金額&amp;quot;</t>
  </si>
  <si>
    <t>FIN:221101_0059</t>
  </si>
  <si>
    <t>&amp;quot;Finance Master_Accounts Payable Amount&amp;quot;</t>
  </si>
  <si>
    <t>長期借款金額</t>
  </si>
  <si>
    <t>Long-term Debts Amount</t>
  </si>
  <si>
    <t>LTD</t>
  </si>
  <si>
    <t>IEC_STD_V10 &gt;&gt; Data Standard &gt;&gt; FIN &gt;&gt; Long-term Debts Amount</t>
  </si>
  <si>
    <t>&amp;quot;Long-term Debts Amount&amp;quot;</t>
  </si>
  <si>
    <t>&amp;quot;LTD&amp;quot;</t>
  </si>
  <si>
    <t>&amp;quot;長期借款金額&amp;quot;</t>
  </si>
  <si>
    <t>FIN:221101_0060</t>
  </si>
  <si>
    <t>&amp;quot;Finance Master_Long-term Debts Amount&amp;quot;</t>
  </si>
  <si>
    <t>短期借款佔總資產比例</t>
  </si>
  <si>
    <t>Short-term Debts to Assets Ratio</t>
  </si>
  <si>
    <t>STD_TO_ASSETS_RATIO</t>
  </si>
  <si>
    <t>IEC_STD_V10 &gt;&gt; Data Standard &gt;&gt; FIN &gt;&gt; Short-term Debts to Assets Ratio</t>
  </si>
  <si>
    <t>&amp;quot;Short-term Debts to Assets Ratio&amp;quot;</t>
  </si>
  <si>
    <t>&amp;quot;STD to Assets Ratio&amp;quot;</t>
  </si>
  <si>
    <t>&amp;quot;短期借款佔總資產比例&amp;quot;</t>
  </si>
  <si>
    <t>&amp;quot;Finance Master_Short-term Debts Amount;Finance Master_Total Assets Amount&amp;quot;</t>
  </si>
  <si>
    <t>FIN:221101_0061</t>
  </si>
  <si>
    <t>&amp;quot;短期借款 / 總資產金額&amp;quot;</t>
  </si>
  <si>
    <t>&amp;quot;Finance Master_Short-term Debts to Assets Ratio&amp;quot;</t>
  </si>
  <si>
    <t>應付帳款及票據占總資產比例</t>
  </si>
  <si>
    <t>Accounts Payable to Assets Ratio</t>
  </si>
  <si>
    <t>AP_TO_ASSETS_RATIO</t>
  </si>
  <si>
    <t>IEC_STD_V10 &gt;&gt; Data Standard &gt;&gt; FIN &gt;&gt; Accounts Payable to Assets Ratio</t>
  </si>
  <si>
    <t>&amp;quot;Accounts Payable to Assets Ratio&amp;quot;</t>
  </si>
  <si>
    <t>&amp;quot;AP to Assets Ratio&amp;quot;</t>
  </si>
  <si>
    <t>&amp;quot;應付帳款及票據占總資產比例&amp;quot;</t>
  </si>
  <si>
    <t>&amp;quot;Finance Master_Accounts Payable Amount;Finance Master_Total Assets Amount&amp;quot;</t>
  </si>
  <si>
    <t>0062</t>
  </si>
  <si>
    <t>FIN:221101_0062</t>
  </si>
  <si>
    <t>&amp;quot;應付帳款及票據 / 總資產金額&amp;quot;</t>
  </si>
  <si>
    <t>&amp;quot;Finance Master_Accounts Payable to Assets Ratio&amp;quot;</t>
  </si>
  <si>
    <t>長期借款占總資產比例</t>
  </si>
  <si>
    <t>Long-term Debts to Assets Ratio</t>
  </si>
  <si>
    <t>LTD_TO_ASSETS_RATIO</t>
  </si>
  <si>
    <t>IEC_STD_V10 &gt;&gt; Data Standard &gt;&gt; FIN &gt;&gt; Long-term Debts to Assets Ratio</t>
  </si>
  <si>
    <t>&amp;quot;Long-term Debts to Assets Ratio&amp;quot;</t>
  </si>
  <si>
    <t>&amp;quot;LTD to Assets Ratio&amp;quot;</t>
  </si>
  <si>
    <t>&amp;quot;長期借款占總資產比例&amp;quot;</t>
  </si>
  <si>
    <t>&amp;quot;Finance Master_Long-term Debts Amount;Finance Master_Total Assets Amount&amp;quot;</t>
  </si>
  <si>
    <t>FIN:221101_0063</t>
  </si>
  <si>
    <t>&amp;quot;長期借款 / 總資產金額&amp;quot;</t>
  </si>
  <si>
    <t>&amp;quot;Finance Master_Long-term Debts to Assets Ratio&amp;quot;</t>
  </si>
  <si>
    <t>平均存貨金額</t>
  </si>
  <si>
    <t>Average Inventory Amount</t>
  </si>
  <si>
    <t>AVG_INVENTORY</t>
  </si>
  <si>
    <t>IEC_STD_V10 &gt;&gt; Data Standard &gt;&gt; FIN &gt;&gt; Average Inventory Amount</t>
  </si>
  <si>
    <t>&amp;quot;Average Inventory Amount&amp;quot;</t>
  </si>
  <si>
    <t>&amp;quot;Avg Inventory&amp;quot;</t>
  </si>
  <si>
    <t>&amp;quot;平均存貨&amp;quot;</t>
  </si>
  <si>
    <t>FIN:221101_0064</t>
  </si>
  <si>
    <t>&amp;quot;期初和期末存貨金額的平均&amp;quot;</t>
  </si>
  <si>
    <t>&amp;quot;Finance Master_Average Inventory Amount&amp;quot;</t>
  </si>
  <si>
    <t>平均應收帳款金額</t>
  </si>
  <si>
    <t>Average Accounts Receivable Amount</t>
  </si>
  <si>
    <t>AVG_AR</t>
  </si>
  <si>
    <t>IEC_STD_V10 &gt;&gt; Data Standard &gt;&gt; FIN &gt;&gt; Average Accounts Receivable Amount</t>
  </si>
  <si>
    <t>&amp;quot;Average Accounts Receivable Amount&amp;quot;</t>
  </si>
  <si>
    <t>&amp;quot;Avg AR&amp;quot;</t>
  </si>
  <si>
    <t>&amp;quot;平均應收帳款&amp;quot;</t>
  </si>
  <si>
    <t>FIN:221101_0065</t>
  </si>
  <si>
    <t>&amp;quot;期初和期末應收帳款金額的平均&amp;quot;</t>
  </si>
  <si>
    <t>&amp;quot;Finance Master_Average Accounts Receivable Amount&amp;quot;</t>
  </si>
  <si>
    <t>平均應付帳款金額</t>
  </si>
  <si>
    <t>Average Accounts Payable Amount</t>
  </si>
  <si>
    <t>AVG_AP</t>
  </si>
  <si>
    <t>IEC_STD_V10 &gt;&gt; Data Standard &gt;&gt; FIN &gt;&gt; Average Accounts Payable Amount</t>
  </si>
  <si>
    <t>&amp;quot;Average Accounts Payable Amount&amp;quot;</t>
  </si>
  <si>
    <t>&amp;quot;Avg AP&amp;quot;</t>
  </si>
  <si>
    <t>&amp;quot;平均應付帳款&amp;quot;</t>
  </si>
  <si>
    <t>FIN:221101_0066</t>
  </si>
  <si>
    <t>&amp;quot;期初和期末應付帳款金額的平均&amp;quot;</t>
  </si>
  <si>
    <t>&amp;quot;Finance Master_Average Accounts Payable Amount&amp;quot;</t>
  </si>
  <si>
    <t>平均總資產金額</t>
  </si>
  <si>
    <t>Average Total Assets Amount</t>
  </si>
  <si>
    <t>AVG_TOTAL_ASSETS</t>
  </si>
  <si>
    <t>IEC_STD_V10 &gt;&gt; Data Standard &gt;&gt; FIN &gt;&gt; Average Total Assets Amount</t>
  </si>
  <si>
    <t>&amp;quot;Average Total Assets Amount&amp;quot;</t>
  </si>
  <si>
    <t>&amp;quot;Avg Total Assets&amp;quot;</t>
  </si>
  <si>
    <t>&amp;quot;平均總資產&amp;quot;</t>
  </si>
  <si>
    <t>FIN:221101_0067</t>
  </si>
  <si>
    <t>&amp;quot;期初和期末總資產金額的平均&amp;quot;</t>
  </si>
  <si>
    <t>&amp;quot;Finance Master_Average Total Assets Amount&amp;quot;</t>
  </si>
  <si>
    <t>平均股東權益金額</t>
  </si>
  <si>
    <t>Average Shareholders' Equity Amount</t>
  </si>
  <si>
    <t>&amp;quot;Average Shareholders&amp;apos; Equity Amount&amp;quot;</t>
  </si>
  <si>
    <t>&amp;quot;Avg Equity
&amp;quot;</t>
  </si>
  <si>
    <t>&amp;quot;平均股東權益&amp;quot;</t>
  </si>
  <si>
    <t>FIN:221101_0068</t>
  </si>
  <si>
    <t>&amp;quot;期初和期末股東權益金額的平均&amp;quot;</t>
  </si>
  <si>
    <t>&amp;quot;Finance Master_Average Shareholders&amp;apos; Equity Amount&amp;quot;</t>
  </si>
  <si>
    <t>AVG_EQUITY</t>
  </si>
  <si>
    <t>C.4.2.0: 生產力</t>
  </si>
  <si>
    <t>人均產值及人均營業利益</t>
  </si>
  <si>
    <t>Operating Revenue Per Capita and Operating Income Per Capita Analysis</t>
  </si>
  <si>
    <t>DM_REVENUE_PER_CAPITA_ANALYSIS</t>
  </si>
  <si>
    <t>&amp;quot;Operating Revenue Per Capita and Operating Income Per Capita Analysis&amp;quot;</t>
  </si>
  <si>
    <t>&amp;quot;Revenue Per Capita Analysis&amp;quot;</t>
  </si>
  <si>
    <t>&amp;quot;人均產值及人均營業利益&amp;quot;</t>
  </si>
  <si>
    <t>C.4.2.0: 生產力:221101_0001</t>
  </si>
  <si>
    <t>C.4.2.0: 生產力:221101_0002</t>
  </si>
  <si>
    <t>&amp;quot;Operating Revenue Per Capita and Operating Income Per Capita Analysis_Financial Report Closing Date&amp;quot;</t>
  </si>
  <si>
    <t>C.4.2.0: 生產力:221101_0003</t>
  </si>
  <si>
    <t>&amp;quot;統計期間&amp;quot;</t>
  </si>
  <si>
    <t>&amp;quot;Operating Revenue Per Capita and Operating Income Per Capita Analysis_Accounting Period&amp;quot;</t>
  </si>
  <si>
    <t>C.4.2.0: 生產力:221101_0004</t>
  </si>
  <si>
    <t>&amp;quot;Operating Revenue Per Capita and Operating Income Per Capita Analysis_Entrepreneur Chinese Name&amp;quot;</t>
  </si>
  <si>
    <t>C.4.2.0: 生產力:221101_0005</t>
  </si>
  <si>
    <t>&amp;quot;內部資料區分事業群，包含 EBG, PSG, Inventec All，Inventec All&gt;EBG+PSG
外部資料不區分事業群，欄位為空字串&amp;quot;</t>
  </si>
  <si>
    <t>&amp;quot;EBG, PSG, Inventec All&amp;quot;</t>
  </si>
  <si>
    <t>&amp;quot;Operating Revenue Per Capita and Operating Income Per Capita Analysis_BG Code&amp;quot;</t>
  </si>
  <si>
    <t>C.4.2.0: 生產力:221101_0006</t>
  </si>
  <si>
    <t>&amp;quot;Operating Revenue Per Capita and Operating Income Per Capita Analysis_Types of Labor Name&amp;quot;</t>
  </si>
  <si>
    <t>C.4.2.0: 生產力:221101_0007</t>
  </si>
  <si>
    <t>&amp;quot;區分事業群時，事業群員工人數包含事業群所屬海內外人數
不區分事業群，看整體企業時，員工人數包含合併企業所有人數
若無法取得直接、間接員工人數，則以全體員工人數依照一定比例拆分&amp;quot;</t>
  </si>
  <si>
    <t>&amp;quot;Operating Revenue Per Capita and Operating Income Per Capita Analysis_Number of Employees&amp;quot;</t>
  </si>
  <si>
    <t>C.4.2.0: 生產力:221101_0008</t>
  </si>
  <si>
    <t>&amp;quot;Operating Revenue Per Capita and Operating Income Per Capita Analysis_Operating Revenue&amp;quot;</t>
  </si>
  <si>
    <t>C.4.2.0: 生產力:221101_0009</t>
  </si>
  <si>
    <t>&amp;quot;Operating Revenue Per Capita and Operating Income Per Capita Analysis_Operating Revenue Per Capita&amp;quot;</t>
  </si>
  <si>
    <t>C.4.2.0: 生產力:221101_0010</t>
  </si>
  <si>
    <t>&amp;quot;金額單位:千元&amp;quot;</t>
  </si>
  <si>
    <t>&amp;quot;Operating Revenue Per Capita and Operating Income Per Capita Analysis_Operating Income&amp;quot;</t>
  </si>
  <si>
    <t>C.4.2.0: 生產力:221101_0011</t>
  </si>
  <si>
    <t>&amp;quot;Operating Revenue Per Capita and Operating Income Per Capita Analysis_Operating Income Per Capita&amp;quot;</t>
  </si>
  <si>
    <t>人均產值及人均營業利益事業群比較</t>
  </si>
  <si>
    <t>Operating Revenue Per Capita and Operating Income Per Capita Analysis Comparison between BGs</t>
  </si>
  <si>
    <t>DM_REVENUE_PER_CAPITA_ANALYSIS_BG</t>
  </si>
  <si>
    <t>&amp;quot;Operating Revenue Per Capita and Operating Income Per Capita Analysis Comparison between BGs&amp;quot;</t>
  </si>
  <si>
    <t>&amp;quot;Revenue Per Capita Analysis BG&amp;quot;</t>
  </si>
  <si>
    <t>&amp;quot;人均產值及人均營業利益事業群比較&amp;quot;</t>
  </si>
  <si>
    <t>C.4.2.0: 生產力:221101_0012</t>
  </si>
  <si>
    <t>C.4.2.0: 生產力:221101_0013</t>
  </si>
  <si>
    <t>&amp;quot;Operating Revenue Per Capita and Operating Income Per Capita Analysis Comparison between BGs_Financial Report Closing Date&amp;quot;</t>
  </si>
  <si>
    <t>C.4.2.0: 生產力:221101_0014</t>
  </si>
  <si>
    <t>&amp;quot;Operating Revenue Per Capita and Operating Income Per Capita Analysis Comparison between BGs_Accounting Period&amp;quot;</t>
  </si>
  <si>
    <t>C.4.2.0: 生產力:221101_0015</t>
  </si>
  <si>
    <t>&amp;quot;Operating Revenue Per Capita and Operating Income Per Capita Analysis Comparison between BGs_Entrepreneur Chinese Name&amp;quot;</t>
  </si>
  <si>
    <t>C.4.2.0: 生產力:221101_0016</t>
  </si>
  <si>
    <t>&amp;quot;EBG, PSG, ALL, ...&amp;quot;</t>
  </si>
  <si>
    <t>&amp;quot;Operating Revenue Per Capita and Operating Income Per Capita Analysis Comparison between BGs_BG Code&amp;quot;</t>
  </si>
  <si>
    <t>生產力分析指標類別</t>
  </si>
  <si>
    <t>Productivity Related Indicator</t>
  </si>
  <si>
    <t>PRODUCTIVITY_RELATED_INDICATOR</t>
  </si>
  <si>
    <t>&amp;quot;Productivity Related Indicator&amp;quot;</t>
  </si>
  <si>
    <t>&amp;quot;生產力分析指標類別&amp;quot;</t>
  </si>
  <si>
    <t>&amp;quot;Employees Statistics_Average Number of Employees;Finance Master_Operating Income;Finance Master_Operating Revenue&amp;quot;</t>
  </si>
  <si>
    <t>C.4.2.0: 生產力:221101_0017</t>
  </si>
  <si>
    <t>&amp;quot;包含平均全體員工人數、平均直接員工人數、平均間接員工人數、營業收入、營業利益&amp;quot;</t>
  </si>
  <si>
    <t>&amp;quot;全體員工人數、直接員工人數、間接員工人數、營業收入、營業利益&amp;quot;</t>
  </si>
  <si>
    <t>&amp;quot;Operating Revenue Per Capita and Operating Income Per Capita Analysis Comparison between BGs_Productivity Related Indicator&amp;quot;</t>
  </si>
  <si>
    <t>生產力分析指標量值</t>
  </si>
  <si>
    <t>Value of Productivity Related Indicator</t>
  </si>
  <si>
    <t>VALUE_OF_PRODUCTIVITY_RELATED_INDICATOR</t>
  </si>
  <si>
    <t>&amp;quot;Value of Productivity Related Indicator&amp;quot;</t>
  </si>
  <si>
    <t>&amp;quot;生產力分析指標量值&amp;quot;</t>
  </si>
  <si>
    <t>C.4.2.0: 生產力:221101_0018</t>
  </si>
  <si>
    <t>&amp;quot;若生產力分析指標類別為「營業收入」、「營業利益」，則金額單位為千元&amp;quot;</t>
  </si>
  <si>
    <t>&amp;quot;Operating Revenue Per Capita and Operating Income Per Capita Analysis Comparison between BGs_Value of Productivity Related Indicator&amp;quot;</t>
  </si>
  <si>
    <t>C.4.3.0: 財務分析</t>
  </si>
  <si>
    <t>CCC Analysis</t>
  </si>
  <si>
    <t>DM_CCC_ANALYSIS</t>
  </si>
  <si>
    <t>&amp;quot;CCC Analysis&amp;quot;</t>
  </si>
  <si>
    <t>C.4.3.0: 財務分析:221101_0001</t>
  </si>
  <si>
    <t>C.4.3.0: 財務分析:221101_0002</t>
  </si>
  <si>
    <t>&amp;quot;CCC Analysis_Financial Report Closing Date&amp;quot;</t>
  </si>
  <si>
    <t>C.4.3.0: 財務分析:221101_0003</t>
  </si>
  <si>
    <t>&amp;quot;CCC Analysis_Accounting Period&amp;quot;</t>
  </si>
  <si>
    <t>C.4.3.0: 財務分析:221101_0004</t>
  </si>
  <si>
    <t>&amp;quot;CCC Analysis_Entrepreneur Chinese Name&amp;quot;</t>
  </si>
  <si>
    <t>C.4.3.0: 財務分析:221101_0005</t>
  </si>
  <si>
    <t>&amp;quot;CCC Analysis_BG Code&amp;quot;</t>
  </si>
  <si>
    <t>CCC 相關指標類別</t>
  </si>
  <si>
    <t>CCC Related Indicator</t>
  </si>
  <si>
    <t>CCC_RELATED_INDICATOR</t>
  </si>
  <si>
    <t>&amp;quot;CCC Related Indicator&amp;quot;</t>
  </si>
  <si>
    <t>&amp;quot;CCC 相關指標類別&amp;quot;</t>
  </si>
  <si>
    <t>&amp;quot;Finance Master_DOI;Finance Master_AP Days;Finance Master_AR Days;Finance Master_CCC&amp;quot;</t>
  </si>
  <si>
    <t>C.4.3.0: 財務分析:221101_0006</t>
  </si>
  <si>
    <t>&amp;quot;包含存貨周轉天數、應付周轉天數、應收周轉天數、現金循環週期&amp;quot;</t>
  </si>
  <si>
    <t>&amp;quot;存貨周轉天數、應付周轉天數、應收周轉天數、現金循環週期&amp;quot;</t>
  </si>
  <si>
    <t>&amp;quot;CCC Analysis_CCC Related Indicator&amp;quot;</t>
  </si>
  <si>
    <t>CCC 相關指標量值</t>
  </si>
  <si>
    <t>Value of CCC Related Indicator</t>
  </si>
  <si>
    <t>VALUE_OF_CCC_RELATED_INDICATOR</t>
  </si>
  <si>
    <t>&amp;quot;Value of CCC Related Indicator&amp;quot;</t>
  </si>
  <si>
    <t>&amp;quot;CCC 相關指標量值&amp;quot;</t>
  </si>
  <si>
    <t>C.4.3.0: 財務分析:221101_0007</t>
  </si>
  <si>
    <t>&amp;quot;CCC Analysis_Value of CCC Related Indicator&amp;quot;</t>
  </si>
  <si>
    <t>現金循環週期同業及事業群比較</t>
  </si>
  <si>
    <t>CCC Analysis Comparison between Entrepreneurs and BGs</t>
  </si>
  <si>
    <t>DM_CCC_ANALYSIS_BG</t>
  </si>
  <si>
    <t>&amp;quot;CCC Analysis Comparison between Entrepreneurs and BGs&amp;quot;</t>
  </si>
  <si>
    <t>&amp;quot;CCC Analysis BG&amp;quot;</t>
  </si>
  <si>
    <t>&amp;quot;現金循環週期同業及事業群比較&amp;quot;</t>
  </si>
  <si>
    <t>C.4.3.0: 財務分析:221101_0008</t>
  </si>
  <si>
    <t>C.4.3.0: 財務分析:221101_0009</t>
  </si>
  <si>
    <t>&amp;quot;CCC Analysis Comparison between Entrepreneurs and BGs_Financial Report Closing Date&amp;quot;</t>
  </si>
  <si>
    <t>C.4.3.0: 財務分析:221101_0010</t>
  </si>
  <si>
    <t>&amp;quot;內部資料有年、季、月資料
外部資料有年、季資料&amp;quot;</t>
  </si>
  <si>
    <t>&amp;quot;CCC Analysis Comparison between Entrepreneurs and BGs_Accounting Period&amp;quot;</t>
  </si>
  <si>
    <t>C.4.3.0: 財務分析:221101_0011</t>
  </si>
  <si>
    <t>&amp;quot;CCC Analysis Comparison between Entrepreneurs and BGs_Entrepreneur Chinese Name&amp;quot;</t>
  </si>
  <si>
    <t>C.4.3.0: 財務分析:221101_0012</t>
  </si>
  <si>
    <t>&amp;quot;CCC Analysis Comparison between Entrepreneurs and BGs_BG Code&amp;quot;</t>
  </si>
  <si>
    <t>C.4.3.0: 財務分析:221101_0013</t>
  </si>
  <si>
    <t>&amp;quot;年：365 / 存貨周轉率
季：90 / 存貨周轉率
月：30 / 存貨周轉率&amp;quot;</t>
  </si>
  <si>
    <t>&amp;quot;CCC Analysis Comparison between Entrepreneurs and BGs_DOI&amp;quot;</t>
  </si>
  <si>
    <t>應付周轉天數</t>
  </si>
  <si>
    <t>&amp;quot;應付周轉天數&amp;quot;</t>
  </si>
  <si>
    <t>C.4.3.0: 財務分析:221101_0014</t>
  </si>
  <si>
    <t>&amp;quot;年：365 / 應付周轉率
季：90 / 應付周轉率
月：30 / 應付周轉率&amp;quot;</t>
  </si>
  <si>
    <t>&amp;quot;CCC Analysis Comparison between Entrepreneurs and BGs_AP Days&amp;quot;</t>
  </si>
  <si>
    <t>應收周轉天數</t>
  </si>
  <si>
    <t>&amp;quot;應收周轉天數&amp;quot;</t>
  </si>
  <si>
    <t>C.4.3.0: 財務分析:221101_0015</t>
  </si>
  <si>
    <t>&amp;quot;年：365 / 應收周轉率
季：90 / 應收周轉率
月：30 / 應收周轉率&amp;quot;</t>
  </si>
  <si>
    <t>&amp;quot;CCC Analysis Comparison between Entrepreneurs and BGs_AR Days&amp;quot;</t>
  </si>
  <si>
    <t>C.4.3.0: 財務分析:221101_0016</t>
  </si>
  <si>
    <t>&amp;quot;DOI + AR Days - AP Days&amp;quot;</t>
  </si>
  <si>
    <t>&amp;quot;CCC Analysis Comparison between Entrepreneurs and BGs_CCC&amp;quot;</t>
  </si>
  <si>
    <t>現金循環週期同業比較</t>
  </si>
  <si>
    <t>CCC Analysis Comparison between Entrepreneurs</t>
  </si>
  <si>
    <t>DM_CCC_ANALYSIS_ENTREPRENEUR</t>
  </si>
  <si>
    <t>&amp;quot;CCC Analysis Comparison between Entrepreneurs&amp;quot;</t>
  </si>
  <si>
    <t>&amp;quot;CCC Analysis Entrepreneur&amp;quot;</t>
  </si>
  <si>
    <t>&amp;quot;現金循環週期同業比較&amp;quot;</t>
  </si>
  <si>
    <t>C.4.3.0: 財務分析:221101_0017</t>
  </si>
  <si>
    <t>C.4.3.0: 財務分析:221101_0018</t>
  </si>
  <si>
    <t>&amp;quot;CCC Analysis Comparison between Entrepreneurs_Financial Report Closing Date&amp;quot;</t>
  </si>
  <si>
    <t>C.4.3.0: 財務分析:221101_0019</t>
  </si>
  <si>
    <t>&amp;quot;CCC Analysis Comparison between Entrepreneurs_Accounting Period&amp;quot;</t>
  </si>
  <si>
    <t>C.4.3.0: 財務分析:221101_0020</t>
  </si>
  <si>
    <t>&amp;quot;CCC Analysis Comparison between Entrepreneurs_Entrepreneur Chinese Name&amp;quot;</t>
  </si>
  <si>
    <t>C.4.3.0: 財務分析:221101_0021</t>
  </si>
  <si>
    <t>&amp;quot;年：365 / 存貨周轉率
季：90 / 存貨周轉率
月：30 / 存貨周轉率
此處存貨周轉天數來源為財報，與 SCM 主題的 DOI 計算公式不同&amp;quot;</t>
  </si>
  <si>
    <t>&amp;quot;CCC Analysis Comparison between Entrepreneurs_DOI&amp;quot;</t>
  </si>
  <si>
    <t>C.4.3.0: 財務分析:221101_0022</t>
  </si>
  <si>
    <t>&amp;quot;年：365 / 應付帳款周轉率
季：90 / 應付帳款周轉率
月：30 / 應付帳款周轉率&amp;quot;</t>
  </si>
  <si>
    <t>&amp;quot;CCC Analysis Comparison between Entrepreneurs_AP Days&amp;quot;</t>
  </si>
  <si>
    <t>C.4.3.0: 財務分析:221101_0023</t>
  </si>
  <si>
    <t>&amp;quot;年：365 / 應收帳款周轉率
季：90 / 應收帳款周轉率
月：30 / 應收帳款周轉率&amp;quot;</t>
  </si>
  <si>
    <t>&amp;quot;CCC Analysis Comparison between Entrepreneurs_AR Days&amp;quot;</t>
  </si>
  <si>
    <t>C.4.3.0: 財務分析:221101_0024</t>
  </si>
  <si>
    <t>&amp;quot;CCC Analysis Comparison between Entrepreneurs_CCC&amp;quot;</t>
  </si>
  <si>
    <t>報酬率</t>
  </si>
  <si>
    <t>Rate of Return Analysis</t>
  </si>
  <si>
    <t>DM_RATE_OF_RETURN_ANALYSIS</t>
  </si>
  <si>
    <t>&amp;quot;Rate of Return Analysis&amp;quot;</t>
  </si>
  <si>
    <t>&amp;quot;報酬率&amp;quot;</t>
  </si>
  <si>
    <t>C.4.3.0: 財務分析:221101_0025</t>
  </si>
  <si>
    <t>C.4.3.0: 財務分析:221101_0026</t>
  </si>
  <si>
    <t>&amp;quot;Rate of Return Analysis_Financial Report Closing Date&amp;quot;</t>
  </si>
  <si>
    <t>C.4.3.0: 財務分析:221101_0027</t>
  </si>
  <si>
    <t>&amp;quot;Rate of Return Analysis_Accounting Period&amp;quot;</t>
  </si>
  <si>
    <t>C.4.3.0: 財務分析:221101_0028</t>
  </si>
  <si>
    <t>&amp;quot;Rate of Return Analysis_Profit after Tax&amp;quot;</t>
  </si>
  <si>
    <t>股東權益</t>
  </si>
  <si>
    <t>&amp;quot;股東權益&amp;quot;</t>
  </si>
  <si>
    <t>C.4.3.0: 財務分析:221101_0029</t>
  </si>
  <si>
    <t>&amp;quot;Rate of Return Analysis_Shareholders&amp;apos; Equity Amount&amp;quot;</t>
  </si>
  <si>
    <t>C.4.3.0: 財務分析:221101_0030</t>
  </si>
  <si>
    <t>&amp;quot;Rate of Return Analysis_Total Assets Amount&amp;quot;</t>
  </si>
  <si>
    <t>C.4.3.0: 財務分析:221101_0031</t>
  </si>
  <si>
    <t>&amp;quot;稅後淨利 / 期初和期末股東權益的平均
金額單位：千元&amp;quot;</t>
  </si>
  <si>
    <t>&amp;quot;Rate of Return Analysis_ROE&amp;quot;</t>
  </si>
  <si>
    <t>C.4.3.0: 財務分析:221101_0032</t>
  </si>
  <si>
    <t>&amp;quot;稅後淨利 / 期初和期末總資產金額的平均
金額單位：千元
&amp;quot;</t>
  </si>
  <si>
    <t>&amp;quot;Rate of Return Analysis_ROA&amp;quot;</t>
  </si>
  <si>
    <t>當年累積報酬率</t>
  </si>
  <si>
    <t>Current Year Accumulated Rate of Return Analysis</t>
  </si>
  <si>
    <t>DM_ACCUMULATED_RATE_OF_RETURN_ANALYSIS</t>
  </si>
  <si>
    <t>&amp;quot;Current Year Accumulated Rate of Return Analysis&amp;quot;</t>
  </si>
  <si>
    <t>&amp;quot;Accumulated Rate of Return Analysis&amp;quot;</t>
  </si>
  <si>
    <t>&amp;quot;當年累積報酬率&amp;quot;</t>
  </si>
  <si>
    <t>C.4.3.0: 財務分析:221101_0033</t>
  </si>
  <si>
    <t>C.4.3.0: 財務分析:221101_0034</t>
  </si>
  <si>
    <t>&amp;quot;Current Year Accumulated Rate of Return Analysis_Financial Report Closing Date&amp;quot;</t>
  </si>
  <si>
    <t>C.4.3.0: 財務分析:221101_0035</t>
  </si>
  <si>
    <t>&amp;quot;Current Year Accumulated Rate of Return Analysis_Accounting Period&amp;quot;</t>
  </si>
  <si>
    <t>&amp;quot;當年累積稅後淨利&amp;quot;</t>
  </si>
  <si>
    <t>C.4.3.0: 財務分析:221101_0036</t>
  </si>
  <si>
    <t>&amp;quot;Current Year Accumulated Rate of Return Analysis_Accumulated Net Income (After tax)&amp;quot;</t>
  </si>
  <si>
    <t>C.4.3.0: 財務分析:221101_0037</t>
  </si>
  <si>
    <t>&amp;quot;Current Year Accumulated Rate of Return Analysis_Shareholders&amp;apos; Equity Amount&amp;quot;</t>
  </si>
  <si>
    <t>C.4.3.0: 財務分析:221101_0038</t>
  </si>
  <si>
    <t>&amp;quot;Current Year Accumulated Rate of Return Analysis_Total Assets Amount&amp;quot;</t>
  </si>
  <si>
    <t>C.4.3.0: 財務分析:221101_0039</t>
  </si>
  <si>
    <t>&amp;quot;累積稅後淨利 / 期初和期末股東權益的平均
金額單位：千元&amp;quot;</t>
  </si>
  <si>
    <t>&amp;quot;Current Year Accumulated Rate of Return Analysis_Accumulated ROE&amp;quot;</t>
  </si>
  <si>
    <t>C.4.3.0: 財務分析:221101_0040</t>
  </si>
  <si>
    <t>&amp;quot;累積稅後淨利 / 期初和期末總資產金額的平均
金額單位：千元
&amp;quot;</t>
  </si>
  <si>
    <t>&amp;quot;Current Year Accumulated Rate of Return Analysis_Accumulated ROA&amp;quot;</t>
  </si>
  <si>
    <t>報酬率同業比較</t>
  </si>
  <si>
    <t>Rate of Return Analysis Comparison between Entrepreneurs</t>
  </si>
  <si>
    <t>DM_RATE_OF_RETURN_ANALYSIS_ENTREPRENEUR</t>
  </si>
  <si>
    <t>&amp;quot;Rate of Return Analysis Comparison between Entrepreneurs&amp;quot;</t>
  </si>
  <si>
    <t>&amp;quot;Rate of Return Analysis Entrepreneur&amp;quot;</t>
  </si>
  <si>
    <t>&amp;quot;報酬率同業比較&amp;quot;</t>
  </si>
  <si>
    <t>C.4.3.0: 財務分析:221101_0041</t>
  </si>
  <si>
    <t>C.4.3.0: 財務分析:221101_0042</t>
  </si>
  <si>
    <t>&amp;quot;Rate of Return Analysis Comparison between Entrepreneurs_Financial Report Closing Date&amp;quot;</t>
  </si>
  <si>
    <t>C.4.3.0: 財務分析:221101_0043</t>
  </si>
  <si>
    <t>&amp;quot;Rate of Return Analysis Comparison between Entrepreneurs_Accounting Period&amp;quot;</t>
  </si>
  <si>
    <t>C.4.3.0: 財務分析:221101_0044</t>
  </si>
  <si>
    <t>&amp;quot;Rate of Return Analysis Comparison between Entrepreneurs_Entrepreneur Chinese Name&amp;quot;</t>
  </si>
  <si>
    <t>C.4.3.0: 財務分析:221101_0045</t>
  </si>
  <si>
    <t>&amp;quot;Rate of Return Analysis Comparison between Entrepreneurs_Profit after Tax&amp;quot;</t>
  </si>
  <si>
    <t>C.4.3.0: 財務分析:221101_0046</t>
  </si>
  <si>
    <t>&amp;quot;Rate of Return Analysis Comparison between Entrepreneurs_Shareholders&amp;apos; Equity Amount&amp;quot;</t>
  </si>
  <si>
    <t>C.4.3.0: 財務分析:221101_0047</t>
  </si>
  <si>
    <t>&amp;quot;Rate of Return Analysis Comparison between Entrepreneurs_Total Assets Amount&amp;quot;</t>
  </si>
  <si>
    <t>C.4.3.0: 財務分析:221101_0048</t>
  </si>
  <si>
    <t>&amp;quot;Rate of Return Analysis Comparison between Entrepreneurs_ROE&amp;quot;</t>
  </si>
  <si>
    <t>C.4.3.0: 財務分析:221101_0049</t>
  </si>
  <si>
    <t>&amp;quot;稅後淨利 / 期初和期末總資產金額的平均
金額單位：千元&amp;quot;</t>
  </si>
  <si>
    <t>&amp;quot;Rate of Return Analysis Comparison between Entrepreneurs_ROA&amp;quot;</t>
  </si>
  <si>
    <t>Debt Ratio Analysis</t>
  </si>
  <si>
    <t>DM_DEBT_RATIO_ANALYSIS</t>
  </si>
  <si>
    <t>&amp;quot;Debt Ratio Analysis&amp;quot;</t>
  </si>
  <si>
    <t>C.4.3.0: 財務分析:221101_0050</t>
  </si>
  <si>
    <t>C.4.3.0: 財務分析:221101_0051</t>
  </si>
  <si>
    <t>&amp;quot;Debt Ratio Analysis_Financial Report Closing Date&amp;quot;</t>
  </si>
  <si>
    <t>C.4.3.0: 財務分析:221101_0052</t>
  </si>
  <si>
    <t>&amp;quot;Debt Ratio Analysis_Accounting Period&amp;quot;</t>
  </si>
  <si>
    <t>C.4.3.0: 財務分析:221101_0053</t>
  </si>
  <si>
    <t>&amp;quot;Debt Ratio Analysis_Entrepreneur Chinese Name&amp;quot;</t>
  </si>
  <si>
    <t>C.4.3.0: 財務分析:221101_0054</t>
  </si>
  <si>
    <t>&amp;quot;Debt Ratio Analysis_Total Liability Amount&amp;quot;</t>
  </si>
  <si>
    <t>C.4.3.0: 財務分析:221101_0055</t>
  </si>
  <si>
    <t>&amp;quot;Debt Ratio Analysis_Total Assets Amount&amp;quot;</t>
  </si>
  <si>
    <t>C.4.3.0: 財務分析:221101_0056</t>
  </si>
  <si>
    <t>&amp;quot;總負債金額 / 總資產金額
金額單位：千元&amp;quot;</t>
  </si>
  <si>
    <t>&amp;quot;Debt Ratio Analysis_Debt Ratio&amp;quot;</t>
  </si>
  <si>
    <t>資產重點項目</t>
  </si>
  <si>
    <t>Important Types of Assets</t>
  </si>
  <si>
    <t>DM_IMPORTANT_TYPES_OF_ASSETS</t>
  </si>
  <si>
    <t>&amp;quot;Important Types of Assets&amp;quot;</t>
  </si>
  <si>
    <t>&amp;quot;資產重點項目&amp;quot;</t>
  </si>
  <si>
    <t>C.4.3.0: 財務分析:221101_0057</t>
  </si>
  <si>
    <t>C.4.3.0: 財務分析:221101_0058</t>
  </si>
  <si>
    <t>&amp;quot;Important Types of Assets_Financial Report Closing Date&amp;quot;</t>
  </si>
  <si>
    <t>C.4.3.0: 財務分析:221101_0059</t>
  </si>
  <si>
    <t>&amp;quot;Important Types of Assets_Accounting Period&amp;quot;</t>
  </si>
  <si>
    <t>C.4.3.0: 財務分析:221101_0060</t>
  </si>
  <si>
    <t>&amp;quot;Important Types of Assets_Entrepreneur Chinese Name&amp;quot;</t>
  </si>
  <si>
    <t>Types of Assets</t>
  </si>
  <si>
    <t>TYPES_OF_ASSETS</t>
  </si>
  <si>
    <t>&amp;quot;Types of Assets&amp;quot;</t>
  </si>
  <si>
    <t>&amp;quot;Finance Master_Inventory Amount;Finance Master_Cash and Cash Equivalents Amount;Finance Master_Accounts Receivable Amount;Finance Master_PPE Amount&amp;quot;</t>
  </si>
  <si>
    <t>C.4.3.0: 財務分析:221101_0061</t>
  </si>
  <si>
    <t>&amp;quot;包含存貨、現金及約當現金、應收帳款淨額、不動產、廠房及設備金額&amp;quot;</t>
  </si>
  <si>
    <t>&amp;quot;存貨、現金及約當現金、應收帳款淨額&amp;quot;</t>
  </si>
  <si>
    <t>&amp;quot;Important Types of Assets_Types of Assets&amp;quot;</t>
  </si>
  <si>
    <t>資產重點項目金額</t>
  </si>
  <si>
    <t>Amount of Assets</t>
  </si>
  <si>
    <t>AMOUNT_OF_ASSETS</t>
  </si>
  <si>
    <t>&amp;quot;Amount of Assets&amp;quot;</t>
  </si>
  <si>
    <t>&amp;quot;資產重點項目金額&amp;quot;</t>
  </si>
  <si>
    <t>C.4.3.0: 財務分析:221101_0062</t>
  </si>
  <si>
    <t>&amp;quot;Important Types of Assets_Amount of Assets&amp;quot;</t>
  </si>
  <si>
    <t>資產重點項目佔總資產比例</t>
  </si>
  <si>
    <t>Assets to Total Assets Ratio</t>
  </si>
  <si>
    <t>ASSETS_TO_TOTAL_ASSETS_RATIO</t>
  </si>
  <si>
    <t>&amp;quot;Assets to Total Assets Ratio&amp;quot;</t>
  </si>
  <si>
    <t>&amp;quot;資產重點項目佔總資產比例&amp;quot;</t>
  </si>
  <si>
    <t>&amp;quot;Finance Master_Inventory to Assets Ratio;Finance Master_Cash and Cash Equivalents to Assets Ratio;Finance Master_Accounts Receivable to Assets Ratio;Finance Master_PPE to Assets Ratio&amp;quot;</t>
  </si>
  <si>
    <t>C.4.3.0: 財務分析:221101_0063</t>
  </si>
  <si>
    <t>&amp;quot;Important Types of Assets_Assets to Total Assets Ratio&amp;quot;</t>
  </si>
  <si>
    <t>負債重點項目</t>
  </si>
  <si>
    <t>Important Types of Liability</t>
  </si>
  <si>
    <t>DM_IMPORTANT_TYPES_OF_LIABILITY</t>
  </si>
  <si>
    <t>&amp;quot;Important Types of Liability&amp;quot;</t>
  </si>
  <si>
    <t>&amp;quot;負債重點項目&amp;quot;</t>
  </si>
  <si>
    <t>C.4.3.0: 財務分析:221101_0064</t>
  </si>
  <si>
    <t>C.4.3.0: 財務分析:221101_0065</t>
  </si>
  <si>
    <t>&amp;quot;Important Types of Liability_Financial Report Closing Date&amp;quot;</t>
  </si>
  <si>
    <t>C.4.3.0: 財務分析:221101_0066</t>
  </si>
  <si>
    <t>&amp;quot;Important Types of Liability_Accounting Period&amp;quot;</t>
  </si>
  <si>
    <t>C.4.3.0: 財務分析:221101_0067</t>
  </si>
  <si>
    <t>&amp;quot;Important Types of Liability_Entrepreneur Chinese Name&amp;quot;</t>
  </si>
  <si>
    <t>Types of Liability</t>
  </si>
  <si>
    <t>TYPES_OF_LIABILITY</t>
  </si>
  <si>
    <t>&amp;quot;Types of Liability&amp;quot;</t>
  </si>
  <si>
    <t>&amp;quot;Finance Master_Short-term Debts Amount;Finance Master_Accounts Payable Amount;Finance Master_Long-term Debts Amount&amp;quot;</t>
  </si>
  <si>
    <t>C.4.3.0: 財務分析:221101_0068</t>
  </si>
  <si>
    <t>&amp;quot;包含短期借款、長期借款、應付帳款及票據&amp;quot;</t>
  </si>
  <si>
    <t>&amp;quot;短期借款、長期借款、應付帳款及票據&amp;quot;</t>
  </si>
  <si>
    <t>&amp;quot;Important Types of Liability_Types of Liability&amp;quot;</t>
  </si>
  <si>
    <t>負債重點項目金額</t>
  </si>
  <si>
    <t>Amount of Liability</t>
  </si>
  <si>
    <t>AMOUNT_OF_LIABILITY</t>
  </si>
  <si>
    <t>&amp;quot;Amount of Liability&amp;quot;</t>
  </si>
  <si>
    <t>&amp;quot;負債重點項目金額&amp;quot;</t>
  </si>
  <si>
    <t>C.4.3.0: 財務分析:221101_0069</t>
  </si>
  <si>
    <t>&amp;quot;Important Types of Liability_Amount of Liability&amp;quot;</t>
  </si>
  <si>
    <t>負債重點項目佔總資產比例</t>
  </si>
  <si>
    <t>Liability to Total Assets Ratio</t>
  </si>
  <si>
    <t>LIABILITY_TO_TOTAL_ASSETS_RATIO</t>
  </si>
  <si>
    <t>&amp;quot;Liability to Total Assets Ratio&amp;quot;</t>
  </si>
  <si>
    <t>&amp;quot;負債重點項目佔總資產比例&amp;quot;</t>
  </si>
  <si>
    <t>&amp;quot;Finance Master_Short-term Debts to Assets Ratio;Finance Master_Accounts Payable to Assets Ratio;Finance Master_Long-term Debts to Assets Ratio&amp;quot;</t>
  </si>
  <si>
    <t>C.4.3.0: 財務分析:221101_0070</t>
  </si>
  <si>
    <t>&amp;quot;Important Types of Liability_Liability to Total Assets Ratio&amp;quot;</t>
  </si>
  <si>
    <t>EBO 專案</t>
  </si>
  <si>
    <t>EBO Project</t>
  </si>
  <si>
    <t>Confidential</t>
  </si>
  <si>
    <t>C.1.1.0:</t>
  </si>
  <si>
    <t>huang.chen-i@inventec.com</t>
  </si>
  <si>
    <t>IEC_STD_V10 &gt;&gt; Data Standard &gt;&gt; STG &gt;&gt; EBO Project</t>
  </si>
  <si>
    <t>&amp;quot;EBO Project&amp;quot;</t>
  </si>
  <si>
    <t>&amp;quot;EBO 專案&amp;quot;</t>
  </si>
  <si>
    <t>C.1.1.0:221101_0001</t>
  </si>
  <si>
    <t>EBO 專案編號</t>
  </si>
  <si>
    <t>EBO Project Number</t>
  </si>
  <si>
    <t>IEC_STD_V10 &gt;&gt; Data Standard &gt;&gt; STG &gt;&gt; EBO Project Number</t>
  </si>
  <si>
    <t>&amp;quot;EBO Project Number&amp;quot;</t>
  </si>
  <si>
    <t>&amp;quot;EBO 專案編號&amp;quot;</t>
  </si>
  <si>
    <t>C.1.1.0:221101_0002</t>
  </si>
  <si>
    <t>&amp;quot;E-XXX, 例如 E-001&amp;quot;</t>
  </si>
  <si>
    <t>編碼類</t>
  </si>
  <si>
    <t>&amp;quot;EBO Project_EBO Project Number&amp;quot;</t>
  </si>
  <si>
    <t>EBO 專案名稱</t>
  </si>
  <si>
    <t>EBO Project Name</t>
  </si>
  <si>
    <t>IEC_STD_V10 &gt;&gt; Data Standard &gt;&gt; STG &gt;&gt; EBO Project Name</t>
  </si>
  <si>
    <t>&amp;quot;EBO Project Name&amp;quot;</t>
  </si>
  <si>
    <t>&amp;quot;Project Name&amp;quot;</t>
  </si>
  <si>
    <t>&amp;quot;EBO 專案的名稱&amp;quot;</t>
  </si>
  <si>
    <t>C.1.1.0:221101_0003</t>
  </si>
  <si>
    <t>&amp;quot;EBO Project_EBO Project Name&amp;quot;</t>
  </si>
  <si>
    <t>EBO 專案贊助人</t>
  </si>
  <si>
    <t>EBO Sponsor</t>
  </si>
  <si>
    <t>IEC_STD_V10 &gt;&gt; Data Standard &gt;&gt; STG &gt;&gt; EBO Sponsor</t>
  </si>
  <si>
    <t>&amp;quot;EBO Sponsor&amp;quot;</t>
  </si>
  <si>
    <t>&amp;quot;Sponsor&amp;quot;</t>
  </si>
  <si>
    <t>&amp;quot;EBO 專案贊助人&amp;quot;</t>
  </si>
  <si>
    <t>C.1.1.0:221101_0004</t>
  </si>
  <si>
    <t>&amp;quot;EBO Project_EBO Sponsor&amp;quot;</t>
  </si>
  <si>
    <t>團隊顧問</t>
  </si>
  <si>
    <t>EBO Team Advisor</t>
  </si>
  <si>
    <t>IEC_STD_V10 &gt;&gt; Data Standard &gt;&gt; STG &gt;&gt; EBO Team Advisor</t>
  </si>
  <si>
    <t>&amp;quot;EBO Team Advisor&amp;quot;</t>
  </si>
  <si>
    <t>&amp;quot;Team Advisor&amp;quot;</t>
  </si>
  <si>
    <t>&amp;quot;EBO 團隊顧問&amp;quot;</t>
  </si>
  <si>
    <t>C.1.1.0:221101_0005</t>
  </si>
  <si>
    <t>&amp;quot;EBO Project_EBO Team Advisor&amp;quot;</t>
  </si>
  <si>
    <t>團隊領導</t>
  </si>
  <si>
    <t>EBO Team Leader</t>
  </si>
  <si>
    <t>IEC_STD_V10 &gt;&gt; Data Standard &gt;&gt; STG &gt;&gt; EBO Team Leader</t>
  </si>
  <si>
    <t>&amp;quot;EBO Team Leader&amp;quot;</t>
  </si>
  <si>
    <t>&amp;quot;Team Leader&amp;quot;</t>
  </si>
  <si>
    <t>&amp;quot;EBO 團隊領導&amp;quot;</t>
  </si>
  <si>
    <t>C.1.1.0:221101_0006</t>
  </si>
  <si>
    <t>&amp;quot;EBO Project_EBO Team Leader&amp;quot;</t>
  </si>
  <si>
    <t>EBO 專案登錄日期</t>
  </si>
  <si>
    <t>EBO Project Registration Date</t>
  </si>
  <si>
    <t>IEC_STD_V10 &gt;&gt; Data Standard &gt;&gt; STG &gt;&gt; EBO Project Registration Date</t>
  </si>
  <si>
    <t>&amp;quot;EBO Project Registration Date&amp;quot;</t>
  </si>
  <si>
    <t>&amp;quot;Registration Date&amp;quot;</t>
  </si>
  <si>
    <t>&amp;quot;EBO專案進入Candidate Phase日期&amp;quot;</t>
  </si>
  <si>
    <t>C.1.1.0:221101_0007</t>
  </si>
  <si>
    <t>&amp;quot;yyyy-mm-dd&amp;quot;</t>
  </si>
  <si>
    <t>&amp;quot;EBO Project_EBO Project Registration Date&amp;quot;</t>
  </si>
  <si>
    <t>EBO 專案發展時間</t>
  </si>
  <si>
    <t>EBO Development Duration</t>
  </si>
  <si>
    <t>IEC_STD_V10 &gt;&gt; Data Standard &gt;&gt; STG &gt;&gt; EBO Development Duration</t>
  </si>
  <si>
    <t>&amp;quot;EBO Development Duration&amp;quot;</t>
  </si>
  <si>
    <t>&amp;quot;Development Duration&amp;quot;</t>
  </si>
  <si>
    <t>&amp;quot;EBO 專案自登錄日期起的發展時間&amp;quot;</t>
  </si>
  <si>
    <t>&amp;quot;Registration Date; EBO Project Phase History_EBO Phase&amp;quot;</t>
  </si>
  <si>
    <t>C.1.1.0:221101_0008</t>
  </si>
  <si>
    <t>&amp;quot;years count from Registration Date to current date (runtime) if EBO Phase not Graduated; precision decimal(2,1)&amp;quot;</t>
  </si>
  <si>
    <t>&amp;quot;EBO Project_EBO Development Duration&amp;quot;</t>
  </si>
  <si>
    <t>EBO 專案專案簡介</t>
  </si>
  <si>
    <t>EBO Project Description</t>
  </si>
  <si>
    <t>IEC_STD_V10 &gt;&gt; Data Standard &gt;&gt; STG &gt;&gt; EBO Project Description</t>
  </si>
  <si>
    <t>&amp;quot;EBO Project Description&amp;quot;</t>
  </si>
  <si>
    <t>&amp;quot;Project Description&amp;quot;</t>
  </si>
  <si>
    <t>&amp;quot;專案關鍵要素的簡短描述&amp;quot;</t>
  </si>
  <si>
    <t>C.1.1.0:221101_0009</t>
  </si>
  <si>
    <t>&amp;quot;EBO Project_EBO Project Description&amp;quot;</t>
  </si>
  <si>
    <t>EBO 專案檢查日期</t>
  </si>
  <si>
    <t>EBO Project Check Date</t>
  </si>
  <si>
    <t>IEC_STD_V10 &gt;&gt; Data Standard &gt;&gt; STG &gt;&gt; EBO Project Check Date</t>
  </si>
  <si>
    <t>&amp;quot;EBO Project Check Date&amp;quot;</t>
  </si>
  <si>
    <t>&amp;quot;Check Date&amp;quot;</t>
  </si>
  <si>
    <t>&amp;quot;檢查各項資料正確與否的日期&amp;quot;</t>
  </si>
  <si>
    <t>C.1.1.0:221101_0010</t>
  </si>
  <si>
    <t>&amp;quot;EBO Project_EBO Project Check Date&amp;quot;</t>
  </si>
  <si>
    <t>EBO 專案主導單位</t>
  </si>
  <si>
    <t>EBO Project Owner</t>
  </si>
  <si>
    <t>IEC_STD_V10 &gt;&gt; Data Standard &gt;&gt; STG &gt;&gt; EBO Project Owner</t>
  </si>
  <si>
    <t>&amp;quot;EBO Project Owner&amp;quot;</t>
  </si>
  <si>
    <t>&amp;quot;Project Owner&amp;quot;</t>
  </si>
  <si>
    <t>&amp;quot;主導EBO專案的組織&amp;quot;</t>
  </si>
  <si>
    <t>C.1.1.0:221101_0011</t>
  </si>
  <si>
    <t>&amp;quot;Corp,
EBG,
PSG,
AIM,
Besta,
IAC,
IIOT&amp;quot;</t>
  </si>
  <si>
    <t>&amp;quot;EBO Project_EBO Project Owner&amp;quot;</t>
  </si>
  <si>
    <t>EBO 專案累計利潤</t>
  </si>
  <si>
    <t>EBO Project Accumulated Revenue</t>
  </si>
  <si>
    <t>IEC_STD_V10 &gt;&gt; Data Standard &gt;&gt; STG &gt;&gt; EBO Project Accumulated Revenue</t>
  </si>
  <si>
    <t>&amp;quot;EBO Project Accumulated Revenue&amp;quot;</t>
  </si>
  <si>
    <t>&amp;quot;Accumulated Revenue&amp;quot;</t>
  </si>
  <si>
    <t>&amp;quot;Accumulated Revenue (百萬台幣)&amp;quot;</t>
  </si>
  <si>
    <t>&amp;quot;EBO Project Revenue_Actual Revenue&amp;quot;</t>
  </si>
  <si>
    <t>C.1.1.0:221101_0012</t>
  </si>
  <si>
    <t>&amp;quot;sum EBO Project Revenue_Actual Revenue/1,000,000&amp;quot;</t>
  </si>
  <si>
    <t>&amp;quot;EBO Project_EBO Project Accumulated Revenue&amp;quot;</t>
  </si>
  <si>
    <t>EBO 專案資助紀錄表</t>
  </si>
  <si>
    <t>EBO Project Funding History</t>
  </si>
  <si>
    <t>IEC_STD_V10 &gt;&gt; Data Standard &gt;&gt; STG &gt;&gt; EBO Project Funding History</t>
  </si>
  <si>
    <t>&amp;quot;EBO Project Funding History&amp;quot;</t>
  </si>
  <si>
    <t>&amp;quot;EBO 專案資助紀錄表&amp;quot;</t>
  </si>
  <si>
    <t>C.1.1.0:221101_0013</t>
  </si>
  <si>
    <t>C.1.1.0:221101_0014</t>
  </si>
  <si>
    <t>&amp;quot;EBO Project Funding History_EBO Project Number&amp;quot;</t>
  </si>
  <si>
    <t>&amp;quot;EBO 專案名稱&amp;quot;</t>
  </si>
  <si>
    <t>C.1.1.0:221101_0015</t>
  </si>
  <si>
    <t>&amp;quot;EBO Project Funding History_EBO Project Name&amp;quot;</t>
  </si>
  <si>
    <t>資助事業群</t>
  </si>
  <si>
    <t>EBO Funding BG</t>
  </si>
  <si>
    <t>IEC_STD_V10 &gt;&gt; Data Standard &gt;&gt; STG &gt;&gt; EBO Funding BG</t>
  </si>
  <si>
    <t>&amp;quot;EBO Funding BG&amp;quot;</t>
  </si>
  <si>
    <t>&amp;quot;Funding BG&amp;quot;</t>
  </si>
  <si>
    <t>&amp;quot;資助EBO專案的事業群&amp;quot;</t>
  </si>
  <si>
    <t>C.1.1.0:221101_0016</t>
  </si>
  <si>
    <t>&amp;quot;EBO Project Funding History_EBO Funding BG&amp;quot;</t>
  </si>
  <si>
    <t>資助事業單位</t>
  </si>
  <si>
    <t>EBO Funding BU</t>
  </si>
  <si>
    <t>IEC_STD_V10 &gt;&gt; Data Standard &gt;&gt; STG &gt;&gt; EBO Funding BU</t>
  </si>
  <si>
    <t>&amp;quot;EBO Funding BU&amp;quot;</t>
  </si>
  <si>
    <t>&amp;quot;Funding BU&amp;quot;</t>
  </si>
  <si>
    <t>&amp;quot;資助EBO專案的事業單位&amp;quot;</t>
  </si>
  <si>
    <t>C.1.1.0:221101_0017</t>
  </si>
  <si>
    <t>&amp;quot;EBO Project Funding History_EBO Funding BU&amp;quot;</t>
  </si>
  <si>
    <t>EBO 專案資助比率</t>
  </si>
  <si>
    <t>EBO Project Funding Percentage</t>
  </si>
  <si>
    <t>IEC_STD_V10 &gt;&gt; Data Standard &gt;&gt; STG &gt;&gt; EBO Project Funding Percentage</t>
  </si>
  <si>
    <t>&amp;quot;EBO Project Funding Percentage&amp;quot;</t>
  </si>
  <si>
    <t>&amp;quot;Funding Percentage&amp;quot;</t>
  </si>
  <si>
    <t>&amp;quot;EBO專案的資助比率&amp;quot;</t>
  </si>
  <si>
    <t>C.1.1.0:221101_0018</t>
  </si>
  <si>
    <t>&amp;quot;EBO Project Funding History_EBO Project Funding Percentage&amp;quot;</t>
  </si>
  <si>
    <t>EBO 專案資助開始日期</t>
  </si>
  <si>
    <t>EBO Funding Start Date</t>
  </si>
  <si>
    <t>IEC_STD_V10 &gt;&gt; Data Standard &gt;&gt; STG &gt;&gt; EBO Funding Start Date</t>
  </si>
  <si>
    <t>&amp;quot;EBO Funding Start Date&amp;quot;</t>
  </si>
  <si>
    <t>&amp;quot;Start Date&amp;quot;</t>
  </si>
  <si>
    <t>&amp;quot;資助EBO專案的開始日期&amp;quot;</t>
  </si>
  <si>
    <t>C.1.1.0:221101_0019</t>
  </si>
  <si>
    <t>&amp;quot;EBO Project Funding History_EBO Funding Start Date&amp;quot;</t>
  </si>
  <si>
    <t>EBO 專案資助結束日期</t>
  </si>
  <si>
    <t>EBO Funding End Date</t>
  </si>
  <si>
    <t>IEC_STD_V10 &gt;&gt; Data Standard &gt;&gt; STG &gt;&gt; EBO Funding End Date</t>
  </si>
  <si>
    <t>&amp;quot;EBO Funding End Date&amp;quot;</t>
  </si>
  <si>
    <t>&amp;quot;End Date&amp;quot;</t>
  </si>
  <si>
    <t>&amp;quot;資助EBO專案的結束日期&amp;quot;</t>
  </si>
  <si>
    <t>C.1.1.0:221101_0020</t>
  </si>
  <si>
    <t>&amp;quot;EBO Project Funding History_EBO Funding End Date&amp;quot;</t>
  </si>
  <si>
    <t>EBO 專案資助備註</t>
  </si>
  <si>
    <t>EBO Funding Remark</t>
  </si>
  <si>
    <t>IEC_STD_V10 &gt;&gt; Data Standard &gt;&gt; STG &gt;&gt; EBO Funding Remark</t>
  </si>
  <si>
    <t>&amp;quot;EBO Funding Remark&amp;quot;</t>
  </si>
  <si>
    <t>&amp;quot;Remark&amp;quot;</t>
  </si>
  <si>
    <t>&amp;quot;EBO 專案資助備註&amp;quot;</t>
  </si>
  <si>
    <t>C.1.1.0:221101_0021</t>
  </si>
  <si>
    <t>&amp;quot;EBO Project Funding History_EBO Funding Remark&amp;quot;</t>
  </si>
  <si>
    <t>EBO 專案資助紀錄檢查日期</t>
  </si>
  <si>
    <t>Funding Check Date</t>
  </si>
  <si>
    <t>IEC_STD_V10 &gt;&gt; Data Standard &gt;&gt; STG &gt;&gt; Funding Check Date</t>
  </si>
  <si>
    <t>&amp;quot;Funding Check Date&amp;quot;</t>
  </si>
  <si>
    <t>C.1.1.0:221101_0022</t>
  </si>
  <si>
    <t>&amp;quot;EBO Project Funding History_Funding Check Date&amp;quot;</t>
  </si>
  <si>
    <t>EBO 專案階段紀錄表</t>
  </si>
  <si>
    <t>EBO Project Phase History</t>
  </si>
  <si>
    <t>IEC_STD_V10 &gt;&gt; Data Standard &gt;&gt; STG &gt;&gt; EBO Project Phase History</t>
  </si>
  <si>
    <t>&amp;quot;EBO Project Phase History&amp;quot;</t>
  </si>
  <si>
    <t>&amp;quot;EBO 專案階段紀錄表&amp;quot;</t>
  </si>
  <si>
    <t>C.1.1.0:221101_0023</t>
  </si>
  <si>
    <t>C.1.1.0:221101_0024</t>
  </si>
  <si>
    <t>&amp;quot;EBO Project Phase History_EBO Project Number&amp;quot;</t>
  </si>
  <si>
    <t>C.1.1.0:221101_0025</t>
  </si>
  <si>
    <t>&amp;quot;EBO Project Phase History_EBO Project Name&amp;quot;</t>
  </si>
  <si>
    <t>EBO 階段</t>
  </si>
  <si>
    <t>EBO Phase</t>
  </si>
  <si>
    <t>&amp;quot;EBO Phase&amp;quot;</t>
  </si>
  <si>
    <t>&amp;quot;EBO 階段&amp;quot;</t>
  </si>
  <si>
    <t>C.1.1.0:221101_0026</t>
  </si>
  <si>
    <t>&amp;quot;Candidate, 
Pre-EBO, 
EBO, 
Graduated&amp;quot;</t>
  </si>
  <si>
    <t>&amp;quot;EBO Project Phase History_EBO Phase&amp;quot;</t>
  </si>
  <si>
    <t>EBO 階段開始日期</t>
  </si>
  <si>
    <t>EBO Phase Start Date</t>
  </si>
  <si>
    <t>IEC_STD_V10 &gt;&gt; Data Standard &gt;&gt; STG &gt;&gt; EBO Phase Start Date</t>
  </si>
  <si>
    <t>&amp;quot;EBO Phase Start Date&amp;quot;</t>
  </si>
  <si>
    <t>&amp;quot;EBO 階段開始日期&amp;quot;</t>
  </si>
  <si>
    <t>C.1.1.0:221101_0027</t>
  </si>
  <si>
    <t>&amp;quot;EBO Project Phase History_EBO Phase Start Date&amp;quot;</t>
  </si>
  <si>
    <t>EBO階段發展時間</t>
  </si>
  <si>
    <t>EBO Phase Duration</t>
  </si>
  <si>
    <t>IEC_STD_V10 &gt;&gt; Data Standard &gt;&gt; STG &gt;&gt; EBO Phase Duration</t>
  </si>
  <si>
    <t>&amp;quot;EBO Phase Duration&amp;quot;</t>
  </si>
  <si>
    <t>&amp;quot;EBO 階段自開始日期起的發展時間&amp;quot;</t>
  </si>
  <si>
    <t>&amp;quot;Start Date; End Date&amp;quot;</t>
  </si>
  <si>
    <t>C.1.1.0:221101_0028</t>
  </si>
  <si>
    <t>&amp;quot;years count from Start Date to current date (runtime) if End Date is nullorEmpty&amp;quot;</t>
  </si>
  <si>
    <t>&amp;quot;EBO Project Phase History_EBO Phase Duration&amp;quot;</t>
  </si>
  <si>
    <t>決策評審點結果</t>
  </si>
  <si>
    <t>DCP Result</t>
  </si>
  <si>
    <t>IEC_STD_V10 &gt;&gt; Data Standard &gt;&gt; STG &gt;&gt; DCP Result</t>
  </si>
  <si>
    <t>&amp;quot;DCP Result&amp;quot;</t>
  </si>
  <si>
    <t>&amp;quot;決策評審點結果&amp;quot;</t>
  </si>
  <si>
    <t>C.1.1.0:221101_0029</t>
  </si>
  <si>
    <t>&amp;quot;Go, No-Go, Redirect&amp;quot;</t>
  </si>
  <si>
    <t>&amp;quot;EBO Project Phase History_DCP Result&amp;quot;</t>
  </si>
  <si>
    <t>EBO 階段結束日期</t>
  </si>
  <si>
    <t>EBO Phase End Date</t>
  </si>
  <si>
    <t>IEC_STD_V10 &gt;&gt; Data Standard &gt;&gt; STG &gt;&gt; EBO Phase End Date</t>
  </si>
  <si>
    <t>&amp;quot;EBO Phase End Date&amp;quot;</t>
  </si>
  <si>
    <t>&amp;quot;EBO 階段結束日期&amp;quot;</t>
  </si>
  <si>
    <t>C.1.1.0:221101_0030</t>
  </si>
  <si>
    <t>&amp;quot;EBO Project Phase History_EBO Phase End Date&amp;quot;</t>
  </si>
  <si>
    <t>EBO 階段檢查日期</t>
  </si>
  <si>
    <t>EBO Phase Check Date</t>
  </si>
  <si>
    <t>IEC_STD_V10 &gt;&gt; Data Standard &gt;&gt; STG &gt;&gt; EBO Phase Check Date</t>
  </si>
  <si>
    <t>&amp;quot;EBO Phase Check Date&amp;quot;</t>
  </si>
  <si>
    <t>C.1.1.0:221101_0031</t>
  </si>
  <si>
    <t>&amp;quot;EBO Project Phase History_EBO Phase Check Date&amp;quot;</t>
  </si>
  <si>
    <t>EBO 階段備註</t>
  </si>
  <si>
    <t>EBO Phase Remark</t>
  </si>
  <si>
    <t>IEC_STD_V10 &gt;&gt; Data Standard &gt;&gt; STG &gt;&gt; EBO Phase Remark</t>
  </si>
  <si>
    <t>&amp;quot;EBO Phase Remark&amp;quot;</t>
  </si>
  <si>
    <t>&amp;quot;EBO 階段備註&amp;quot;</t>
  </si>
  <si>
    <t>C.1.1.0:221101_0032</t>
  </si>
  <si>
    <t>&amp;quot;EBO Project Phase History_EBO Phase Remark&amp;quot;</t>
  </si>
  <si>
    <t>EBO 專案進度紀錄表</t>
  </si>
  <si>
    <t>EBO Project Checkpoint History</t>
  </si>
  <si>
    <t>IEC_STD_V10 &gt;&gt; Data Standard &gt;&gt; STG &gt;&gt; EBO Project Checkpoint History</t>
  </si>
  <si>
    <t>&amp;quot;EBO Project Checkpoint History&amp;quot;</t>
  </si>
  <si>
    <t>&amp;quot;EBO 專案進度紀錄表&amp;quot;</t>
  </si>
  <si>
    <t>C.1.1.0:221101_0033</t>
  </si>
  <si>
    <t>C.1.1.0:221101_0034</t>
  </si>
  <si>
    <t>&amp;quot;EBO Project Checkpoint History_EBO Project Number&amp;quot;</t>
  </si>
  <si>
    <t>C.1.1.0:221101_0035</t>
  </si>
  <si>
    <t>&amp;quot;EBO Project Checkpoint History_EBO Project Name&amp;quot;</t>
  </si>
  <si>
    <t>C.1.1.0:221101_0036</t>
  </si>
  <si>
    <t>&amp;quot;EBO Project Checkpoint History_EBO Phase&amp;quot;</t>
  </si>
  <si>
    <t>策略清晰度</t>
  </si>
  <si>
    <t>EBO Strategic Clarity</t>
  </si>
  <si>
    <t>IEC_STD_V10 &gt;&gt; Data Standard &gt;&gt; STG &gt;&gt; EBO Strategic Clarity</t>
  </si>
  <si>
    <t>&amp;quot;EBO Strategic Clarity&amp;quot;</t>
  </si>
  <si>
    <t>&amp;quot;Strategic Clarity&amp;quot;</t>
  </si>
  <si>
    <t>&amp;quot;EBO 現階段的策略清晰度，以紅綠黃表示進度現況&amp;quot;</t>
  </si>
  <si>
    <t>C.1.1.0:221101_0037</t>
  </si>
  <si>
    <t>&amp;quot;策略清晰度&amp;quot;</t>
  </si>
  <si>
    <t>&amp;quot;G, R, Y, NA&amp;quot;</t>
  </si>
  <si>
    <t>&amp;quot;EBO Project Checkpoint History_EBO Strategic Clarity&amp;quot;</t>
  </si>
  <si>
    <t>技術成熟度</t>
  </si>
  <si>
    <t>EBO Technology Readiness</t>
  </si>
  <si>
    <t>IEC_STD_V10 &gt;&gt; Data Standard &gt;&gt; STG &gt;&gt; EBO Technology Readiness</t>
  </si>
  <si>
    <t>&amp;quot;EBO Technology Readiness&amp;quot;</t>
  </si>
  <si>
    <t>&amp;quot;Technology Readiness&amp;quot;</t>
  </si>
  <si>
    <t>&amp;quot;EBO 現階段的技術成熟度，以紅綠黃表示進度現況&amp;quot;</t>
  </si>
  <si>
    <t>C.1.1.0:221101_0038</t>
  </si>
  <si>
    <t>&amp;quot;技術成熟度&amp;quot;</t>
  </si>
  <si>
    <t>&amp;quot;EBO Project Checkpoint History_EBO Technology Readiness&amp;quot;</t>
  </si>
  <si>
    <t>商模可行性</t>
  </si>
  <si>
    <t>EBO Business Model Viability</t>
  </si>
  <si>
    <t>IEC_STD_V10 &gt;&gt; Data Standard &gt;&gt; STG &gt;&gt; EBO Business Model Viability</t>
  </si>
  <si>
    <t>&amp;quot;EBO Business Model Viability&amp;quot;</t>
  </si>
  <si>
    <t>&amp;quot;Business Model Viability&amp;quot;</t>
  </si>
  <si>
    <t>&amp;quot;EBO 現階段的商模可行性，以紅綠黃表示進度現況&amp;quot;</t>
  </si>
  <si>
    <t>C.1.1.0:221101_0039</t>
  </si>
  <si>
    <t>&amp;quot;商模可行性&amp;quot;</t>
  </si>
  <si>
    <t>&amp;quot;EBO Project Checkpoint History_EBO Business Model Viability&amp;quot;</t>
  </si>
  <si>
    <t>市場確佔度</t>
  </si>
  <si>
    <t>EBO Win in the Marketplace</t>
  </si>
  <si>
    <t>IEC_STD_V10 &gt;&gt; Data Standard &gt;&gt; STG &gt;&gt; EBO Win in the Marketplace</t>
  </si>
  <si>
    <t>&amp;quot;EBO Win in the Marketplace&amp;quot;</t>
  </si>
  <si>
    <t>&amp;quot;Win in the Marketplace&amp;quot;</t>
  </si>
  <si>
    <t>&amp;quot;EBO 現階段的市場確佔度，以紅綠黃表示進度現況&amp;quot;</t>
  </si>
  <si>
    <t>C.1.1.0:221101_0040</t>
  </si>
  <si>
    <t>&amp;quot;市場確佔度&amp;quot;</t>
  </si>
  <si>
    <t>&amp;quot;EBO Project Checkpoint History_EBO Win in the Marketplace&amp;quot;</t>
  </si>
  <si>
    <t>EBO 專案進度檢查日期</t>
  </si>
  <si>
    <t>EBO Project Checkpoint Check Date</t>
  </si>
  <si>
    <t>IEC_STD_V10 &gt;&gt; Data Standard &gt;&gt; STG &gt;&gt; EBO Project Checkpoint Check Date</t>
  </si>
  <si>
    <t>&amp;quot;EBO Project Checkpoint Check Date&amp;quot;</t>
  </si>
  <si>
    <t>C.1.1.0:221101_0041</t>
  </si>
  <si>
    <t>&amp;quot;EBO Project Checkpoint History_EBO Project Checkpoint Check Date&amp;quot;</t>
  </si>
  <si>
    <t>EBO專案營收計畫表</t>
  </si>
  <si>
    <t>EBO Project Revenue Forecast</t>
  </si>
  <si>
    <t>IEC_STD_V10 &gt;&gt; Data Standard &gt;&gt; STG &gt;&gt; EBO Project Revenue Forecast</t>
  </si>
  <si>
    <t>&amp;quot;EBO Project Revenue Forecast&amp;quot;</t>
  </si>
  <si>
    <t>&amp;quot;EBO專案營收計畫表&amp;quot;</t>
  </si>
  <si>
    <t>C.1.1.0:221101_0042</t>
  </si>
  <si>
    <t>C.1.1.0:221101_0043</t>
  </si>
  <si>
    <t>&amp;quot;EBO Project Revenue Forecast_EBO Project Number&amp;quot;</t>
  </si>
  <si>
    <t>C.1.1.0:221101_0044</t>
  </si>
  <si>
    <t>&amp;quot;EBO Project Revenue Forecast_EBO Project Name&amp;quot;</t>
  </si>
  <si>
    <t>C.1.1.0:221101_0045</t>
  </si>
  <si>
    <t>&amp;quot;EBO Project Revenue Forecast_EBO Phase&amp;quot;</t>
  </si>
  <si>
    <t>EBO 專案營收計畫檢查日期</t>
  </si>
  <si>
    <t>EBO Revenue Forecast Check Date</t>
  </si>
  <si>
    <t>IEC_STD_V10 &gt;&gt; Data Standard &gt;&gt; STG &gt;&gt; EBO Revenue Forecast Check Date</t>
  </si>
  <si>
    <t>&amp;quot;EBO Revenue Forecast Check Date&amp;quot;</t>
  </si>
  <si>
    <t>C.1.1.0:221101_0046</t>
  </si>
  <si>
    <t>&amp;quot;EBO Project Revenue Forecast_EBO Revenue Forecast Check Date&amp;quot;</t>
  </si>
  <si>
    <t>EBO 專案營收計畫年</t>
  </si>
  <si>
    <t>EBO Revenue Forecast Year</t>
  </si>
  <si>
    <t>IEC_STD_V10 &gt;&gt; Data Standard &gt;&gt; STG &gt;&gt; EBO Revenue Forecast Year</t>
  </si>
  <si>
    <t>&amp;quot;EBO Revenue Forecast Year&amp;quot;</t>
  </si>
  <si>
    <t>&amp;quot;Year&amp;quot;</t>
  </si>
  <si>
    <t>&amp;quot;EBO 專案營收計畫年&amp;quot;</t>
  </si>
  <si>
    <t>C.1.1.0:221101_0047</t>
  </si>
  <si>
    <t>&amp;quot;EBO Project Revenue Forecast_EBO Revenue Forecast Year&amp;quot;</t>
  </si>
  <si>
    <t>EBO 專案營收計畫月</t>
  </si>
  <si>
    <t>EBO Revenue Forecast Month</t>
  </si>
  <si>
    <t>Month</t>
  </si>
  <si>
    <t>IEC_STD_V10 &gt;&gt; Data Standard &gt;&gt; STG &gt;&gt; EBO Revenue Forecast Month</t>
  </si>
  <si>
    <t>&amp;quot;EBO Revenue Forecast Month&amp;quot;</t>
  </si>
  <si>
    <t>&amp;quot;Month&amp;quot;</t>
  </si>
  <si>
    <t>&amp;quot;EBO 專案營收計畫月&amp;quot;</t>
  </si>
  <si>
    <t>C.1.1.0:221101_0048</t>
  </si>
  <si>
    <t>&amp;quot;EBO Project Revenue Forecast_EBO Revenue Forecast Month&amp;quot;</t>
  </si>
  <si>
    <t>EBO 專案預估營收</t>
  </si>
  <si>
    <t>EBO Project Estimate Revenue</t>
  </si>
  <si>
    <t>IEC_STD_V10 &gt;&gt; Data Standard &gt;&gt; STG &gt;&gt; EBO Project Estimate Revenue</t>
  </si>
  <si>
    <t>&amp;quot;EBO Project Estimate Revenue&amp;quot;</t>
  </si>
  <si>
    <t>&amp;quot;Estimate Revenue&amp;quot;</t>
  </si>
  <si>
    <t>&amp;quot;預估營收&amp;quot;</t>
  </si>
  <si>
    <t>C.1.1.0:221101_0049</t>
  </si>
  <si>
    <t>&amp;quot;EBO Project Revenue Forecast_EBO Project Estimate Revenue&amp;quot;</t>
  </si>
  <si>
    <t>EBO 專案預估毛利</t>
  </si>
  <si>
    <t>EBO Project Estimate Gross Profit</t>
  </si>
  <si>
    <t>IEC_STD_V10 &gt;&gt; Data Standard &gt;&gt; STG &gt;&gt; EBO Project Estimate Gross Profit</t>
  </si>
  <si>
    <t>&amp;quot;EBO Project Estimate Gross Profit&amp;quot;</t>
  </si>
  <si>
    <t>&amp;quot;Estimate Gross Profit&amp;quot;</t>
  </si>
  <si>
    <t>&amp;quot;預估毛利&amp;quot;</t>
  </si>
  <si>
    <t>C.1.1.0:221101_0050</t>
  </si>
  <si>
    <t>&amp;quot;EBO Project Revenue Forecast_EBO Project Estimate Gross Profit&amp;quot;</t>
  </si>
  <si>
    <t>EBO 專案營收計畫幣別</t>
  </si>
  <si>
    <t>EBO Revenue Forecast Currency</t>
  </si>
  <si>
    <t>IEC_STD_V10 &gt;&gt; Data Standard &gt;&gt; STG &gt;&gt; EBO Revenue Forecast Currency</t>
  </si>
  <si>
    <t>&amp;quot;EBO Revenue Forecast Currency&amp;quot;</t>
  </si>
  <si>
    <t>&amp;quot;預估營收及毛利的幣別&amp;quot;</t>
  </si>
  <si>
    <t>C.1.1.0:221101_0051</t>
  </si>
  <si>
    <t>&amp;quot;NTD,
USD&amp;quot;</t>
  </si>
  <si>
    <t>&amp;quot;EBO Project Revenue Forecast_EBO Revenue Forecast Currency&amp;quot;</t>
  </si>
  <si>
    <t>EBO專案營收紀錄表</t>
  </si>
  <si>
    <t>EBO Project Revenue</t>
  </si>
  <si>
    <t>&amp;quot;EBO Project Revenue&amp;quot;</t>
  </si>
  <si>
    <t>&amp;quot;EBO專案營收紀錄表&amp;quot;</t>
  </si>
  <si>
    <t>C.1.1.0:221101_0052</t>
  </si>
  <si>
    <t>C.1.1.0:221101_0053</t>
  </si>
  <si>
    <t>&amp;quot;EBO Project Revenue_EBO Project Number&amp;quot;</t>
  </si>
  <si>
    <t>C.1.1.0:221101_0054</t>
  </si>
  <si>
    <t>&amp;quot;EBO Project Revenue_EBO Project Name&amp;quot;</t>
  </si>
  <si>
    <t>C.1.1.0:221101_0055</t>
  </si>
  <si>
    <t>&amp;quot;EBO Project Revenue_EBO Phase&amp;quot;</t>
  </si>
  <si>
    <t>EBO 專案營收檢查日期</t>
  </si>
  <si>
    <t>EBO Revenue Check Date</t>
  </si>
  <si>
    <t>IEC_STD_V10 &gt;&gt; Data Standard &gt;&gt; STG &gt;&gt; EBO Revenue Check Date</t>
  </si>
  <si>
    <t>&amp;quot;EBO Revenue Check Date&amp;quot;</t>
  </si>
  <si>
    <t>C.1.1.0:221101_0056</t>
  </si>
  <si>
    <t>&amp;quot;EBO Project Revenue_EBO Revenue Check Date&amp;quot;</t>
  </si>
  <si>
    <t>EBO 專案營收年</t>
  </si>
  <si>
    <t>EBO Revenue Year</t>
  </si>
  <si>
    <t>IEC_STD_V10 &gt;&gt; Data Standard &gt;&gt; STG &gt;&gt; EBO Revenue Year</t>
  </si>
  <si>
    <t>&amp;quot;EBO Revenue Year&amp;quot;</t>
  </si>
  <si>
    <t>&amp;quot;EBO 專案營收年&amp;quot;</t>
  </si>
  <si>
    <t>C.1.1.0:221101_0057</t>
  </si>
  <si>
    <t>&amp;quot;EBO Project Revenue_EBO Revenue Year&amp;quot;</t>
  </si>
  <si>
    <t>EBO 專案營收月</t>
  </si>
  <si>
    <t>EBO Revenue Month</t>
  </si>
  <si>
    <t>IEC_STD_V10 &gt;&gt; Data Standard &gt;&gt; STG &gt;&gt; EBO Revenue Month</t>
  </si>
  <si>
    <t>&amp;quot;EBO Revenue Month&amp;quot;</t>
  </si>
  <si>
    <t>&amp;quot;EBO 專案營收月&amp;quot;</t>
  </si>
  <si>
    <t>C.1.1.0:221101_0058</t>
  </si>
  <si>
    <t>&amp;quot;EBO Project Revenue_EBO Revenue Month&amp;quot;</t>
  </si>
  <si>
    <t>EBO 專案實際營收</t>
  </si>
  <si>
    <t>EBO Project Actual Revenue</t>
  </si>
  <si>
    <t>IEC_STD_V10 &gt;&gt; Data Standard &gt;&gt; STG &gt;&gt; EBO Project Actual Revenue</t>
  </si>
  <si>
    <t>&amp;quot;EBO Project Actual Revenue&amp;quot;</t>
  </si>
  <si>
    <t>&amp;quot;Actual Revenue&amp;quot;</t>
  </si>
  <si>
    <t>&amp;quot;EBO 專案實際營收&amp;quot;</t>
  </si>
  <si>
    <t>C.1.1.0:221101_0059</t>
  </si>
  <si>
    <t>&amp;quot;EBO Project Revenue_EBO Project Actual Revenue&amp;quot;</t>
  </si>
  <si>
    <t>EBO 專案實際毛利</t>
  </si>
  <si>
    <t>EBO Project Actual Gross Profit</t>
  </si>
  <si>
    <t>IEC_STD_V10 &gt;&gt; Data Standard &gt;&gt; STG &gt;&gt; EBO Project Actual Gross Profit</t>
  </si>
  <si>
    <t>&amp;quot;EBO Project Actual Gross Profit&amp;quot;</t>
  </si>
  <si>
    <t>&amp;quot;Actual Gross Profit&amp;quot;</t>
  </si>
  <si>
    <t>&amp;quot;EBO 專案實際毛利&amp;quot;</t>
  </si>
  <si>
    <t>C.1.1.0:221101_0060</t>
  </si>
  <si>
    <t>&amp;quot;EBO Project Revenue_EBO Project Actual Gross Profit&amp;quot;</t>
  </si>
  <si>
    <t>EBO 專案營收幣別</t>
  </si>
  <si>
    <t>EBO Revenue Currency</t>
  </si>
  <si>
    <t>IEC_STD_V10 &gt;&gt; Data Standard &gt;&gt; STG &gt;&gt; EBO Revenue Currency</t>
  </si>
  <si>
    <t>&amp;quot;EBO Revenue Currency&amp;quot;</t>
  </si>
  <si>
    <t>&amp;quot;實際營收及毛利的幣別&amp;quot;</t>
  </si>
  <si>
    <t>C.1.1.0:221101_0061</t>
  </si>
  <si>
    <t>&amp;quot;EBO Project Revenue_EBO Revenue Currency&amp;quot;</t>
  </si>
  <si>
    <t>EBO Milestone 紀錄表</t>
  </si>
  <si>
    <t>EBO Milestones</t>
  </si>
  <si>
    <t>&amp;quot;EBO Milestones&amp;quot;</t>
  </si>
  <si>
    <t>&amp;quot;EBO Milestone 紀錄表&amp;quot;</t>
  </si>
  <si>
    <t>C.1.1.0:221101_0062</t>
  </si>
  <si>
    <t>C.1.1.0:221101_0063</t>
  </si>
  <si>
    <t>&amp;quot;EBO Milestones_EBO Project Number&amp;quot;</t>
  </si>
  <si>
    <t>C.1.1.0:221101_0064</t>
  </si>
  <si>
    <t>&amp;quot;EBO Milestones_EBO Project Name&amp;quot;</t>
  </si>
  <si>
    <t>C.1.1.0:221101_0065</t>
  </si>
  <si>
    <t>&amp;quot;EBO Milestones_EBO Phase&amp;quot;</t>
  </si>
  <si>
    <t>EBO 專案里程碑</t>
  </si>
  <si>
    <t>EBO Project Milestone</t>
  </si>
  <si>
    <t>IEC_STD_V10 &gt;&gt; Data Standard &gt;&gt; STG &gt;&gt; EBO Project Milestone</t>
  </si>
  <si>
    <t>&amp;quot;EBO Project Milestone&amp;quot;</t>
  </si>
  <si>
    <t>&amp;quot;Milestone&amp;quot;</t>
  </si>
  <si>
    <t>&amp;quot;EBO 專案里程碑說明&amp;quot;</t>
  </si>
  <si>
    <t>C.1.1.0:221101_0066</t>
  </si>
  <si>
    <t>&amp;quot;Market, Business, Technology, Organization&amp;quot;</t>
  </si>
  <si>
    <t>&amp;quot;EBO Milestones_EBO Project Milestone&amp;quot;</t>
  </si>
  <si>
    <t>EBO 專案里程碑類別</t>
  </si>
  <si>
    <t>EBO Milestone Category</t>
  </si>
  <si>
    <t>IEC_STD_V10 &gt;&gt; Data Standard &gt;&gt; STG &gt;&gt; EBO Milestone Category</t>
  </si>
  <si>
    <t>&amp;quot;EBO Milestone Category&amp;quot;</t>
  </si>
  <si>
    <t>&amp;quot;Category&amp;quot;</t>
  </si>
  <si>
    <t>&amp;quot;EBO 專案里程碑類別&amp;quot;</t>
  </si>
  <si>
    <t>C.1.1.0:221101_0067</t>
  </si>
  <si>
    <t>&amp;quot;EBO Milestones_EBO Milestone Category&amp;quot;</t>
  </si>
  <si>
    <t>EBO 專案里程碑狀態</t>
  </si>
  <si>
    <t>EBO Milestone Status</t>
  </si>
  <si>
    <t>IEC_STD_V10 &gt;&gt; Data Standard &gt;&gt; STG &gt;&gt; EBO Milestone Status</t>
  </si>
  <si>
    <t>&amp;quot;EBO Milestone Status&amp;quot;</t>
  </si>
  <si>
    <t>&amp;quot;Status&amp;quot;</t>
  </si>
  <si>
    <t>&amp;quot;EBO 專案里程碑狀態&amp;quot;</t>
  </si>
  <si>
    <t>C.1.1.0:221101_0068</t>
  </si>
  <si>
    <t>&amp;quot;里程碑 狀態&amp;quot;</t>
  </si>
  <si>
    <t>&amp;quot;Ongoing, Delay, Completed, Cancel&amp;quot;</t>
  </si>
  <si>
    <t>&amp;quot;EBO Milestones_EBO Milestone Status&amp;quot;</t>
  </si>
  <si>
    <t>EBO 專案里程碑完成進度</t>
  </si>
  <si>
    <t>EBO Milestone Completion</t>
  </si>
  <si>
    <t>IEC_STD_V10 &gt;&gt; Data Standard &gt;&gt; STG &gt;&gt; EBO Milestone Completion</t>
  </si>
  <si>
    <t>&amp;quot;EBO Milestone Completion&amp;quot;</t>
  </si>
  <si>
    <t>&amp;quot;Completion&amp;quot;</t>
  </si>
  <si>
    <t>&amp;quot;EBO 專案里程碑完成進度 (%)&amp;quot;</t>
  </si>
  <si>
    <t>C.1.1.0:221101_0069</t>
  </si>
  <si>
    <t>&amp;quot;里程碑完成進度 (%)&amp;quot;</t>
  </si>
  <si>
    <t>&amp;quot;EBO Milestones_EBO Milestone Completion&amp;quot;</t>
  </si>
  <si>
    <t>EBO 專案里程碑預計達成日期</t>
  </si>
  <si>
    <t>EBO Milestone Target Date</t>
  </si>
  <si>
    <t>IEC_STD_V10 &gt;&gt; Data Standard &gt;&gt; STG &gt;&gt; EBO Milestone Target Date</t>
  </si>
  <si>
    <t>&amp;quot;EBO Milestone Target Date&amp;quot;</t>
  </si>
  <si>
    <t>&amp;quot;Target Date&amp;quot;</t>
  </si>
  <si>
    <t>&amp;quot;里程碑 預計達成日期&amp;quot;</t>
  </si>
  <si>
    <t>C.1.1.0:221101_0070</t>
  </si>
  <si>
    <t>&amp;quot;EBO Milestones_EBO Milestone Target Date&amp;quot;</t>
  </si>
  <si>
    <t>EBO 專案里程碑實際達成日期</t>
  </si>
  <si>
    <t>EBO Milestone Actual Date</t>
  </si>
  <si>
    <t>IEC_STD_V10 &gt;&gt; Data Standard &gt;&gt; STG &gt;&gt; EBO Milestone Actual Date</t>
  </si>
  <si>
    <t>&amp;quot;EBO Milestone Actual Date&amp;quot;</t>
  </si>
  <si>
    <t>&amp;quot;Actual Date&amp;quot;</t>
  </si>
  <si>
    <t>&amp;quot;里程碑 實際達成日期&amp;quot;</t>
  </si>
  <si>
    <t>0071</t>
  </si>
  <si>
    <t>C.1.1.0:221101_0071</t>
  </si>
  <si>
    <t>&amp;quot;EBO Milestones_EBO Milestone Actual Date&amp;quot;</t>
  </si>
  <si>
    <t>EBO 專案里程碑備註</t>
  </si>
  <si>
    <t>EBO Milestone Remark</t>
  </si>
  <si>
    <t>IEC_STD_V10 &gt;&gt; Data Standard &gt;&gt; STG &gt;&gt; EBO Milestone Remark</t>
  </si>
  <si>
    <t>&amp;quot;EBO Milestone Remark&amp;quot;</t>
  </si>
  <si>
    <t>&amp;quot;EBO 專案里程碑備註&amp;quot;</t>
  </si>
  <si>
    <t>0072</t>
  </si>
  <si>
    <t>C.1.1.0:221101_0072</t>
  </si>
  <si>
    <t>&amp;quot;EBO Milestones_EBO Milestone Remark&amp;quot;</t>
  </si>
  <si>
    <t>EBO 專案里程碑紀錄日期</t>
  </si>
  <si>
    <t>EBO Milestone Check Date</t>
  </si>
  <si>
    <t>IEC_STD_V10 &gt;&gt; Data Standard &gt;&gt; STG &gt;&gt; EBO Milestone Check Date</t>
  </si>
  <si>
    <t>&amp;quot;EBO Milestone Check Date&amp;quot;</t>
  </si>
  <si>
    <t>&amp;quot;EBO 專案里程碑紀錄日期&amp;quot;</t>
  </si>
  <si>
    <t>0073</t>
  </si>
  <si>
    <t>C.1.1.0:221101_0073</t>
  </si>
  <si>
    <t>&amp;quot;EBO Milestones_EBO Milestone Check Date&amp;quot;</t>
  </si>
  <si>
    <t>投資主檔</t>
  </si>
  <si>
    <t>Investment Master</t>
  </si>
  <si>
    <t>INT_INVESTMENT_MASTER</t>
  </si>
  <si>
    <t>IEC_STD_V10 &gt;&gt; Data Standard &gt;&gt; STG &gt;&gt; Investment Master</t>
  </si>
  <si>
    <t>&amp;quot;Investment Master&amp;quot;</t>
  </si>
  <si>
    <t>&amp;quot;投資主檔&amp;quot;</t>
  </si>
  <si>
    <t>STG:221101_0001</t>
  </si>
  <si>
    <t>投資標的名稱</t>
  </si>
  <si>
    <t>Investment Subject</t>
  </si>
  <si>
    <t>INVESTMENT_SUBJECT</t>
  </si>
  <si>
    <t>IEC_STD_V10 &gt;&gt; Data Standard &gt;&gt; STG &gt;&gt; Investment Subject</t>
  </si>
  <si>
    <t>&amp;quot;Investment Subject&amp;quot;</t>
  </si>
  <si>
    <t>&amp;quot;投資項目&amp;quot;</t>
  </si>
  <si>
    <t>STG:221101_0002</t>
  </si>
  <si>
    <t>&amp;quot;投資標的名稱&amp;quot;</t>
  </si>
  <si>
    <t>&amp;quot;Investment Master_Investment Subject&amp;quot;</t>
  </si>
  <si>
    <t>投資結算年度</t>
  </si>
  <si>
    <t>Account for the Year</t>
  </si>
  <si>
    <t>ACCOUNT_FOR_THE_YEAR</t>
  </si>
  <si>
    <t>IEC_STD_V10 &gt;&gt; Data Standard &gt;&gt; STG &gt;&gt; Account for the Year</t>
  </si>
  <si>
    <t>&amp;quot;Account for the Year&amp;quot;</t>
  </si>
  <si>
    <t>&amp;quot;結算年度&amp;quot;</t>
  </si>
  <si>
    <t>STG:221101_0003</t>
  </si>
  <si>
    <t>&amp;quot;投資結算年度&amp;quot;</t>
  </si>
  <si>
    <t>&amp;quot;Investment Master_Account for the Year&amp;quot;</t>
  </si>
  <si>
    <t>投資結算季度</t>
  </si>
  <si>
    <t>Account for the Quarter</t>
  </si>
  <si>
    <t>ACCOUNT_FOR_THE_QUARTER</t>
  </si>
  <si>
    <t>IEC_STD_V10 &gt;&gt; Data Standard &gt;&gt; STG &gt;&gt; Account for the Quarter</t>
  </si>
  <si>
    <t>&amp;quot;Account for the Quarter&amp;quot;</t>
  </si>
  <si>
    <t>&amp;quot;Quarter&amp;quot;</t>
  </si>
  <si>
    <t>&amp;quot;結算季度&amp;quot;</t>
  </si>
  <si>
    <t>STG:221101_0004</t>
  </si>
  <si>
    <t>&amp;quot;投資結算季度&amp;quot;</t>
  </si>
  <si>
    <t>Investment Master_Account for the Quarter</t>
  </si>
  <si>
    <t>&amp;quot;Investment Master_Account for the Quarter&amp;quot;</t>
  </si>
  <si>
    <t>Management Type</t>
  </si>
  <si>
    <t>MANAGEMENT_TYPE</t>
  </si>
  <si>
    <t>IEC_STD_V10 &gt;&gt; Data Standard &gt;&gt; STG &gt;&gt; Management Type</t>
  </si>
  <si>
    <t>&amp;quot;Management Type&amp;quot;</t>
  </si>
  <si>
    <t>&amp;quot;判斷資料項目為實際值或是預測值&amp;quot;</t>
  </si>
  <si>
    <t>STG:221101_0005</t>
  </si>
  <si>
    <t>&amp;quot;Investment Master_Management Type&amp;quot;</t>
  </si>
  <si>
    <t>當年投資額</t>
  </si>
  <si>
    <t>Investment Amount</t>
  </si>
  <si>
    <t>INVESTMENT_AMOUNT</t>
  </si>
  <si>
    <t>IEC_STD_V10 &gt;&gt; Data Standard &gt;&gt; STG &gt;&gt; Investment Amount</t>
  </si>
  <si>
    <t>&amp;quot;Investment Amount&amp;quot;</t>
  </si>
  <si>
    <t>&amp;quot;當年度BP針對投資併購事業的實際投資金額&amp;quot;</t>
  </si>
  <si>
    <t>STG:221101_0006</t>
  </si>
  <si>
    <t>&amp;quot;加總當年度實際投資金額
當[統計期間]=Year，與當年度最新季度資料相同&amp;quot;</t>
  </si>
  <si>
    <t>&amp;quot;Investment Master_Investment Amount&amp;quot;</t>
  </si>
  <si>
    <t>累計投資額</t>
  </si>
  <si>
    <t>Cumulative Investment Amount</t>
  </si>
  <si>
    <t>CUMULATIVE_INVESTMENT_AMOUNT</t>
  </si>
  <si>
    <t>IEC_STD_V10 &gt;&gt; Data Standard &gt;&gt; STG &gt;&gt; Cumulative Investment Amount</t>
  </si>
  <si>
    <t>&amp;quot;Cumulative Investment Amount&amp;quot;</t>
  </si>
  <si>
    <t>&amp;quot;累計BP針對投資併購事業的實際投資金額&amp;quot;</t>
  </si>
  <si>
    <t>STG:221101_0007</t>
  </si>
  <si>
    <t>&amp;quot;加總累計實際投資金額
當[統計期間]=Year，與當年度最新季度資料相同&amp;quot;</t>
  </si>
  <si>
    <t>&amp;quot;Investment Master_Cumulative Investment Amount&amp;quot;</t>
  </si>
  <si>
    <t>投資標的持股比例</t>
  </si>
  <si>
    <t>Subject Shareholding Ratio</t>
  </si>
  <si>
    <t>SHAREHOLDING_RATIO</t>
  </si>
  <si>
    <t>IEC_STD_V10 &gt;&gt; Data Standard &gt;&gt; STG &gt;&gt; Subject Shareholding Ratio</t>
  </si>
  <si>
    <t>&amp;quot;Subject Shareholding Ratio&amp;quot;</t>
  </si>
  <si>
    <t>&amp;quot;Shareholding Ratio&amp;quot;</t>
  </si>
  <si>
    <t>&amp;quot;對各投資併購標的的股權佔比&amp;quot;</t>
  </si>
  <si>
    <t>STG:221101_0008</t>
  </si>
  <si>
    <t>&amp;quot;投資標的持股比例
當[統計期間]=Year，與當年度最新季度資料相同&amp;quot;</t>
  </si>
  <si>
    <t>&amp;quot;Investment Master_Subject Shareholding Ratio&amp;quot;</t>
  </si>
  <si>
    <t>投資標的營收</t>
  </si>
  <si>
    <t>Subject Revenue</t>
  </si>
  <si>
    <t>SUBJECT_REVENUE</t>
  </si>
  <si>
    <t>IEC_STD_V10 &gt;&gt; Data Standard &gt;&gt; STG &gt;&gt; Subject Revenue</t>
  </si>
  <si>
    <t>&amp;quot;Subject Revenue&amp;quot;</t>
  </si>
  <si>
    <t>&amp;quot;各投資標的營收金額&amp;quot;</t>
  </si>
  <si>
    <t>STG:221101_0009</t>
  </si>
  <si>
    <t>&amp;quot;投資標的營收
當[統計期間]=Year，年度資料為季度資料加總&amp;quot;</t>
  </si>
  <si>
    <t>&amp;quot;Investment Master_Subject Revenue&amp;quot;</t>
  </si>
  <si>
    <t>投資標的營收貢獻</t>
  </si>
  <si>
    <t>Subject Revenue Contribution</t>
  </si>
  <si>
    <t>REVENUE_CONTRIBUTION</t>
  </si>
  <si>
    <t>IEC_STD_V10 &gt;&gt; Data Standard &gt;&gt; STG &gt;&gt; Subject Revenue Contribution</t>
  </si>
  <si>
    <t>&amp;quot;Subject Revenue Contribution&amp;quot;</t>
  </si>
  <si>
    <t>&amp;quot;Revenue contribution&amp;quot;</t>
  </si>
  <si>
    <t>&amp;quot;依持股比率認列投資標的營收&amp;quot;</t>
  </si>
  <si>
    <t>&amp;quot;Investment Master_Subject Revenue;Investment Master_Subject Shareholding Ratio&amp;quot;</t>
  </si>
  <si>
    <t>STG:221101_0010</t>
  </si>
  <si>
    <t>&amp;quot;投資標的營收貢獻=投資標的營收*投資標的持股比例
當[統計期間]=Year，年度資料為季度資料加總&amp;quot;</t>
  </si>
  <si>
    <t>&amp;quot;Investment Master_Subject Revenue Contribution&amp;quot;</t>
  </si>
  <si>
    <t>投資標的淨利</t>
  </si>
  <si>
    <t>Subject Net Profit</t>
  </si>
  <si>
    <t>SUBJECT_NET_PROFIT</t>
  </si>
  <si>
    <t>IEC_STD_V10 &gt;&gt; Data Standard &gt;&gt; STG &gt;&gt; Subject Net Profit</t>
  </si>
  <si>
    <t>&amp;quot;Subject Net Profit&amp;quot;</t>
  </si>
  <si>
    <t>&amp;quot;投資標的淨利&amp;quot;</t>
  </si>
  <si>
    <t>STG:221101_0011</t>
  </si>
  <si>
    <t>&amp;quot;投資標的淨利
當[統計期間]=Year，年度資料為季度資料加總&amp;quot;</t>
  </si>
  <si>
    <t>&amp;quot;Investment Master_Subject Net Profit&amp;quot;</t>
  </si>
  <si>
    <t>投資標的認列獲利</t>
  </si>
  <si>
    <t>Subject Recognize Profit</t>
  </si>
  <si>
    <t>RECOGNIZE_PROFIT</t>
  </si>
  <si>
    <t>IEC_STD_V10 &gt;&gt; Data Standard &gt;&gt; STG &gt;&gt; Subject Recognize Profit</t>
  </si>
  <si>
    <t>&amp;quot;Subject Recognize Profit&amp;quot;</t>
  </si>
  <si>
    <t>&amp;quot;Recognize Profit&amp;quot;</t>
  </si>
  <si>
    <t>&amp;quot;依持股比率認列投資標的獲利&amp;quot;</t>
  </si>
  <si>
    <t>&amp;quot;Investment Master_Subject Net Profit;Investment Master_Subject Shareholding Ratio&amp;quot;</t>
  </si>
  <si>
    <t>STG:221101_0012</t>
  </si>
  <si>
    <t>&amp;quot;投資標的認列獲利=投資標的淨利*投資標的持股比例
當[統計期間]=Year，年度資料為季度資料加總&amp;quot;</t>
  </si>
  <si>
    <t>&amp;quot;Investment Master_Subject Recognize Profit&amp;quot;</t>
  </si>
  <si>
    <t>投資標的現金股利</t>
  </si>
  <si>
    <t>Subject Cash Dividend</t>
  </si>
  <si>
    <t>CASH_DIVIDEND</t>
  </si>
  <si>
    <t>IEC_STD_V10 &gt;&gt; Data Standard &gt;&gt; STG &gt;&gt; Subject Cash Dividend</t>
  </si>
  <si>
    <t>&amp;quot;Subject Cash Dividend&amp;quot;</t>
  </si>
  <si>
    <t>&amp;quot;Cash Dividend&amp;quot;</t>
  </si>
  <si>
    <t>&amp;quot;各投資標的配發之現金股利&amp;quot;</t>
  </si>
  <si>
    <t>STG:221101_0013</t>
  </si>
  <si>
    <t>&amp;quot;投資標的現金股利
當[統計期間]=Year，年度資料為季度資料加總&amp;quot;</t>
  </si>
  <si>
    <t>&amp;quot;Investment Master_Subject Cash Dividend&amp;quot;</t>
  </si>
  <si>
    <t>投資標的估值（依持股比例）</t>
  </si>
  <si>
    <t>Subject Valuation (based on shareholding ratio)</t>
  </si>
  <si>
    <t>VALUATION</t>
  </si>
  <si>
    <t>IEC_STD_V10 &gt;&gt; Data Standard &gt;&gt; STG &gt;&gt; Subject Valuation (based on shareholding ratio)</t>
  </si>
  <si>
    <t>&amp;quot;Subject Valuation (based on shareholding ratio)&amp;quot;</t>
  </si>
  <si>
    <t>&amp;quot;Valuation&amp;quot;</t>
  </si>
  <si>
    <t>&amp;quot;各投資併購標的的估值（依持股比例）&amp;quot;</t>
  </si>
  <si>
    <t>STG:221101_0014</t>
  </si>
  <si>
    <t>&amp;quot;投資標的估值（依持股比例）
當[統計期間]=Year，與當年度最新季度資料相同&amp;quot;</t>
  </si>
  <si>
    <t>&amp;quot;Investment Master_Subject Valuation (based on shareholding ratio)&amp;quot;</t>
  </si>
  <si>
    <t>投資標的說明</t>
  </si>
  <si>
    <t>Subject Comment</t>
  </si>
  <si>
    <t>COMMENT</t>
  </si>
  <si>
    <t>IEC_STD_V10 &gt;&gt; Data Standard &gt;&gt; STG &gt;&gt; Subject Comment</t>
  </si>
  <si>
    <t>&amp;quot;Subject Comment&amp;quot;</t>
  </si>
  <si>
    <t>&amp;quot;Comment&amp;quot;</t>
  </si>
  <si>
    <t>&amp;quot;各投資標的每季財務業務說明&amp;quot;</t>
  </si>
  <si>
    <t>STG:221101_0015</t>
  </si>
  <si>
    <t>&amp;quot;說明
當[統計期間]=Year，與當年度最新季度資料相同&amp;quot;</t>
  </si>
  <si>
    <t>&amp;quot;Investment Master_Subject Comment&amp;quot;</t>
  </si>
  <si>
    <t>投資標的營收達成率</t>
  </si>
  <si>
    <t>Subject Revenue Achieve Rate</t>
  </si>
  <si>
    <t>SUBJECT_REVENUE_ACHIEVE_RATE</t>
  </si>
  <si>
    <t>IEC_STD_V10 &gt;&gt; Data Standard &gt;&gt; STG &gt;&gt; Subject Revenue Achieve Rate</t>
  </si>
  <si>
    <t>&amp;quot;Subject Revenue Achieve Rate&amp;quot;</t>
  </si>
  <si>
    <t>&amp;quot;投資標的營收達成率&amp;quot;</t>
  </si>
  <si>
    <t>STG:221101_0016</t>
  </si>
  <si>
    <t>&amp;quot;Actual 投資標的營收 /Plan 投資標的營收&amp;quot;</t>
  </si>
  <si>
    <t>&amp;quot;Investment Master_Subject Revenue Achieve Rate&amp;quot;</t>
  </si>
  <si>
    <t>投資標的營收貢獻達成率</t>
  </si>
  <si>
    <t>Subject Revenue Contribution Achieve Rate</t>
  </si>
  <si>
    <t>REVENUE_CONTRIBUTION_ACHIEVE_RATE</t>
  </si>
  <si>
    <t>IEC_STD_V10 &gt;&gt; Data Standard &gt;&gt; STG &gt;&gt; Subject Revenue Contribution Achieve Rate</t>
  </si>
  <si>
    <t>&amp;quot;Subject Revenue Contribution Achieve Rate&amp;quot;</t>
  </si>
  <si>
    <t>&amp;quot;Revenue Contribution Achieve Rate&amp;quot;</t>
  </si>
  <si>
    <t>&amp;quot;投資標的營收貢獻達成率&amp;quot;</t>
  </si>
  <si>
    <t>STG:221101_0017</t>
  </si>
  <si>
    <t>&amp;quot;Actual 投資標的營收貢獻/Plan 投資標的營收貢獻&amp;quot;</t>
  </si>
  <si>
    <t>&amp;quot;Investment Master_Subject Revenue Contribution Achieve Rate&amp;quot;</t>
  </si>
  <si>
    <t>投資標的淨利達成率</t>
  </si>
  <si>
    <t>Subject Net Profit Achieve Rate</t>
  </si>
  <si>
    <t>SUBJECT_NET_PROFIT_ACHIEVE_RATE</t>
  </si>
  <si>
    <t>IEC_STD_V10 &gt;&gt; Data Standard &gt;&gt; STG &gt;&gt; Subject Net Profit Achieve Rate</t>
  </si>
  <si>
    <t>&amp;quot;Subject Net Profit Achieve Rate&amp;quot;</t>
  </si>
  <si>
    <t>&amp;quot;投資標的淨利達成率&amp;quot;</t>
  </si>
  <si>
    <t>STG:221101_0018</t>
  </si>
  <si>
    <t>&amp;quot;Actual 投資標的淨利/Plan 投資標的淨利&amp;quot;</t>
  </si>
  <si>
    <t>&amp;quot;Investment Master_Subject Net Profit Achieve Rate&amp;quot;</t>
  </si>
  <si>
    <t>投資標的認列獲利達成率</t>
  </si>
  <si>
    <t>Subject Recognize Profit Achieve Rate</t>
  </si>
  <si>
    <t>RECOGNIZE_PROFIT_ACHIEVE_RATE</t>
  </si>
  <si>
    <t>IEC_STD_V10 &gt;&gt; Data Standard &gt;&gt; STG &gt;&gt; Subject Recognize Profit Achieve Rate</t>
  </si>
  <si>
    <t>&amp;quot;Subject Recognize Profit Achieve Rate&amp;quot;</t>
  </si>
  <si>
    <t>&amp;quot;Recognize profit Achieve Rate&amp;quot;</t>
  </si>
  <si>
    <t>&amp;quot;投資標的認列獲利達成率&amp;quot;</t>
  </si>
  <si>
    <t>STG:221101_0019</t>
  </si>
  <si>
    <t>&amp;quot;Actual 投資標的認列獲利/Plan 投資標的認列獲利&amp;quot;</t>
  </si>
  <si>
    <t>&amp;quot;Investment Master_Subject Recognize Profit Achieve Rate&amp;quot;</t>
  </si>
  <si>
    <t>投資標的預算分配主檔</t>
  </si>
  <si>
    <t>Investment Subject Allocation Master</t>
  </si>
  <si>
    <t>INT_INVESTMENT_SUBJECT_ALLOCATION_MASTER</t>
  </si>
  <si>
    <t>IEC_STD_V10 &gt;&gt; Data Standard &gt;&gt; STG &gt;&gt; Investment Subject Allocation Master</t>
  </si>
  <si>
    <t>&amp;quot;Investment Subject Allocation Master&amp;quot;</t>
  </si>
  <si>
    <t>&amp;quot;投資標的預算分配主檔&amp;quot;</t>
  </si>
  <si>
    <t>STG:221101_0020</t>
  </si>
  <si>
    <t>投資預算分配季度</t>
  </si>
  <si>
    <t>Budget Allocation Quarter</t>
  </si>
  <si>
    <t>BUDGET_ALLOCATION_QUARTER</t>
  </si>
  <si>
    <t>IEC_STD_V10 &gt;&gt; Data Standard &gt;&gt; STG &gt;&gt; Budget Allocation Quarter</t>
  </si>
  <si>
    <t>&amp;quot;Budget Allocation Quarter&amp;quot;</t>
  </si>
  <si>
    <t>&amp;quot;預算分配季度&amp;quot;</t>
  </si>
  <si>
    <t>&amp;quot;投資預算分配季度&amp;quot;</t>
  </si>
  <si>
    <t>STG:221101_0021</t>
  </si>
  <si>
    <t>&amp;quot;Investment Subject Allocation Master_Budget Allocation Quarter&amp;quot;</t>
  </si>
  <si>
    <t>STG:221101_0022</t>
  </si>
  <si>
    <t>&amp;quot;Investment Subject Allocation Master_Investment Subject&amp;quot;</t>
  </si>
  <si>
    <t>投資可能性</t>
  </si>
  <si>
    <t>Investment possibility</t>
  </si>
  <si>
    <t>INVESTMENT_POSSIBILITY</t>
  </si>
  <si>
    <t>IEC_STD_V10 &gt;&gt; Data Standard &gt;&gt; STG &gt;&gt; Investment possibility</t>
  </si>
  <si>
    <t>&amp;quot;Investment possibility&amp;quot;</t>
  </si>
  <si>
    <t>&amp;quot;投資可能性&amp;quot;</t>
  </si>
  <si>
    <t>STG:221101_0023</t>
  </si>
  <si>
    <t>&amp;quot;投資可能性分為 H, M, L
H:規劃將提報董事會、M:持續維繫或規劃DD、L:初步討論維繫可能性低&amp;quot;</t>
  </si>
  <si>
    <t>&amp;quot;Investment Subject Allocation Master_Investment possibility&amp;quot;</t>
  </si>
  <si>
    <t>預計可能投資額</t>
  </si>
  <si>
    <t>Budget Allocation Amount</t>
  </si>
  <si>
    <t>BUDGET_ALLOCATION_AMOUNT</t>
  </si>
  <si>
    <t>IEC_STD_V10 &gt;&gt; Data Standard &gt;&gt; STG &gt;&gt; Budget Allocation Amount</t>
  </si>
  <si>
    <t>&amp;quot;Budget Allocation Amount&amp;quot;</t>
  </si>
  <si>
    <t>&amp;quot;預計可能投資額&amp;quot;</t>
  </si>
  <si>
    <t>STG:221101_0024</t>
  </si>
  <si>
    <t>Investment Subject Allocation Master_Budget Allocation Amount</t>
  </si>
  <si>
    <t>&amp;quot;Investment Subject Allocation Master_Budget Allocation Amount&amp;quot;</t>
  </si>
  <si>
    <t>投資併購目標註記</t>
  </si>
  <si>
    <t>Investment MA Target Remark</t>
  </si>
  <si>
    <t>INVESTMENT_MA_TARGET_REMARK</t>
  </si>
  <si>
    <t>IEC_STD_V10 &gt;&gt; Data Standard &gt;&gt; STG &gt;&gt; Investment MA Target Remark</t>
  </si>
  <si>
    <t>&amp;quot;Investment MA Target Remark&amp;quot;</t>
  </si>
  <si>
    <t>&amp;quot;投資併購目標註記&amp;quot;</t>
  </si>
  <si>
    <t>STG:221101_0025</t>
  </si>
  <si>
    <t>&amp;quot;Investment Subject Allocation Master_Investment MA Target Remark&amp;quot;</t>
  </si>
  <si>
    <t>年度投資預算主檔</t>
  </si>
  <si>
    <t>Annual Investment Budget Master</t>
  </si>
  <si>
    <t>INT_ANNUAL_INVESTMENT_BUDJET_MASTER</t>
  </si>
  <si>
    <t>IEC_STD_V10 &gt;&gt; Data Standard &gt;&gt; STG &gt;&gt; Annual Investment Budget Master</t>
  </si>
  <si>
    <t>&amp;quot;Annual Investment Budget Master&amp;quot;</t>
  </si>
  <si>
    <t>&amp;quot;年度投資預算主檔&amp;quot;</t>
  </si>
  <si>
    <t>STG:221101_0026</t>
  </si>
  <si>
    <t>STG:221101_0027</t>
  </si>
  <si>
    <t>&amp;quot;Annual Investment Budget Master_Budget Allocation Quarter&amp;quot;</t>
  </si>
  <si>
    <t>年度投資預算</t>
  </si>
  <si>
    <t>Annual Investment Budget</t>
  </si>
  <si>
    <t>ANNUAL_INVESTMENT_BUDGET</t>
  </si>
  <si>
    <t>IEC_STD_V10 &gt;&gt; Data Standard &gt;&gt; STG &gt;&gt; Annual Investment Budget</t>
  </si>
  <si>
    <t>&amp;quot;Annual Investment Budget&amp;quot;</t>
  </si>
  <si>
    <t>&amp;quot;年度預算&amp;quot;</t>
  </si>
  <si>
    <t>&amp;quot;年度投資預算&amp;quot;</t>
  </si>
  <si>
    <t>STG:221101_0028</t>
  </si>
  <si>
    <t>&amp;quot;Annual Investment Budget Master_Annual Investment Budget&amp;quot;</t>
  </si>
  <si>
    <t>年度實際已投資金額</t>
  </si>
  <si>
    <t>Annual Actual Investment Amount</t>
  </si>
  <si>
    <t>ANNUAL_ACTUAL_INVESTMENT_AMMOUNT</t>
  </si>
  <si>
    <t>IEC_STD_V10 &gt;&gt; Data Standard &gt;&gt; STG &gt;&gt; Annual Actual Investment Amount</t>
  </si>
  <si>
    <t>&amp;quot;Annual Actual Investment Amount&amp;quot;</t>
  </si>
  <si>
    <t>&amp;quot;年度實際已投資金額&amp;quot;</t>
  </si>
  <si>
    <t>STG:221101_0029</t>
  </si>
  <si>
    <t>&amp;quot;Annual Investment Budget Master_Annual Actual Investment Amount&amp;quot;</t>
  </si>
  <si>
    <t>年度投資預算餘額(F)</t>
  </si>
  <si>
    <t>Annual Investment Budget Balance (F)</t>
  </si>
  <si>
    <t>ANNUAL_INVESTMENT_BUDGET_BALANCE_F</t>
  </si>
  <si>
    <t>IEC_STD_V10 &gt;&gt; Data Standard &gt;&gt; STG &gt;&gt; Annual Investment Budget Balance (F)</t>
  </si>
  <si>
    <t>&amp;quot;Annual Investment Budget Balance (F)&amp;quot;</t>
  </si>
  <si>
    <t>&amp;quot;年度投資預算餘額(F)&amp;quot;</t>
  </si>
  <si>
    <t>&amp;quot;Annual Investment Budget Master_Annual Investment Budget;Annual Investment Budget Master_Annual Actual Investment Amount;Investment Subject Allocation Master_Budget Allocation Amount&amp;quot;</t>
  </si>
  <si>
    <t>STG:221101_0030</t>
  </si>
  <si>
    <t>&amp;quot;規則示例：
2021 Q3(目前所在季度) 年度預算餘額是 年度預算-年度實際已投資-(前一季)預計可能投資額(H)
2021 Q4(未來所在季度) 年度預算餘額是 年度預算-年度實際已投資-(前一季)預計可能投資額(H)
2022 Q1(未來季度) 年度預算餘額是 年度預算-年度實際已投資
2022 Q2(未來所在季度) 年度預算餘額是 年度預算-年度實際已投資-(前一季)預計可能投資額(H)&amp;quot;</t>
  </si>
  <si>
    <t>&amp;quot;Annual Investment Budget Master_Annual Investment Budget Balance (F)&amp;quot;</t>
  </si>
  <si>
    <t>預計可能投資額(H)佔年度投資預算餘額比率</t>
  </si>
  <si>
    <t>Annual Investment Budget Balance Ratio</t>
  </si>
  <si>
    <t>ANNUAL_INVESTMENT_BUDGET_BALANCE_RATIO</t>
  </si>
  <si>
    <t>IEC_STD_V10 &gt;&gt; Data Standard &gt;&gt; STG &gt;&gt; Annual Investment Budget Balance Ratio</t>
  </si>
  <si>
    <t>&amp;quot;Annual Investment Budget Balance Ratio&amp;quot;</t>
  </si>
  <si>
    <t>&amp;quot;預計可能投資額(H)佔年度投資預算餘額比率&amp;quot;</t>
  </si>
  <si>
    <t>&amp;quot;Annual Investment Budget Master_Annual Investment Budget Balance (F);Investment Subject Allocation Master_Budget Allocation Amount&amp;quot;</t>
  </si>
  <si>
    <t>STG:221101_0031</t>
  </si>
  <si>
    <t>&amp;quot;預計可能投資額(H)/年度投資預算餘額比率&amp;quot;</t>
  </si>
  <si>
    <t>&amp;quot;Annual Investment Budget Master_Annual Investment Budget Balance Ratio&amp;quot;</t>
  </si>
  <si>
    <t>C.1.1.0: 新事業發展進程</t>
  </si>
  <si>
    <t>EBO 專案管理</t>
  </si>
  <si>
    <t>EBO Project Management</t>
  </si>
  <si>
    <t>Sensitive</t>
  </si>
  <si>
    <t>&amp;quot;EBO Project Management&amp;quot;</t>
  </si>
  <si>
    <t>&amp;quot;EBO 專案管理&amp;quot;</t>
  </si>
  <si>
    <t>0074</t>
  </si>
  <si>
    <t>C.1.1.0:221101_0074</t>
  </si>
  <si>
    <t>0075</t>
  </si>
  <si>
    <t>C.1.1.0:221101_0075</t>
  </si>
  <si>
    <t>&amp;quot;EBO Project Management_EBO Project Number&amp;quot;</t>
  </si>
  <si>
    <t>0076</t>
  </si>
  <si>
    <t>C.1.1.0:221101_0076</t>
  </si>
  <si>
    <t>&amp;quot;EBO Project Management_EBO Project Name&amp;quot;</t>
  </si>
  <si>
    <t>0077</t>
  </si>
  <si>
    <t>C.1.1.0:221101_0077</t>
  </si>
  <si>
    <t>&amp;quot;EBO Project Management_EBO Sponsor&amp;quot;</t>
  </si>
  <si>
    <t>0078</t>
  </si>
  <si>
    <t>C.1.1.0:221101_0078</t>
  </si>
  <si>
    <t>&amp;quot;EBO Project Management_EBO Project Owner&amp;quot;</t>
  </si>
  <si>
    <t>0079</t>
  </si>
  <si>
    <t>C.1.1.0:221101_0079</t>
  </si>
  <si>
    <t>&amp;quot;EBO Project Management_EBO Project Registration Date&amp;quot;</t>
  </si>
  <si>
    <t>0080</t>
  </si>
  <si>
    <t>C.1.1.0:221101_0080</t>
  </si>
  <si>
    <t>&amp;quot;EBO Project Management_EBO Development Duration&amp;quot;</t>
  </si>
  <si>
    <t>EBO 專案現在階段</t>
  </si>
  <si>
    <t>&amp;quot;Current Phase&amp;quot;</t>
  </si>
  <si>
    <t>&amp;quot;EBO 專案的最新階段&amp;quot;</t>
  </si>
  <si>
    <t>0081</t>
  </si>
  <si>
    <t>C.1.1.0:221101_0081</t>
  </si>
  <si>
    <t>&amp;quot;latest EBO Project Phase History_EBO Phase&amp;quot;</t>
  </si>
  <si>
    <t>&amp;quot;EBO Project Management_EBO Phase&amp;quot;</t>
  </si>
  <si>
    <t>0082</t>
  </si>
  <si>
    <t>C.1.1.0:221101_0082</t>
  </si>
  <si>
    <t>&amp;quot;&amp;apos;G&amp;apos; 底色呈現綠色 , 
&amp;apos;R&amp;apos; 底色呈現紅色, 
&amp;apos;Y&amp;apos; 底色呈現黃色, 
&amp;apos;NA&amp;apos; 無底色&amp;quot;</t>
  </si>
  <si>
    <t>&amp;quot;EBO Project Management_EBO Strategic Clarity&amp;quot;</t>
  </si>
  <si>
    <t>0083</t>
  </si>
  <si>
    <t>C.1.1.0:221101_0083</t>
  </si>
  <si>
    <t>&amp;quot;EBO Project Management_EBO Technology Readiness&amp;quot;</t>
  </si>
  <si>
    <t>0084</t>
  </si>
  <si>
    <t>C.1.1.0:221101_0084</t>
  </si>
  <si>
    <t>&amp;quot;EBO Project Management_EBO Business Model Viability&amp;quot;</t>
  </si>
  <si>
    <t>0085</t>
  </si>
  <si>
    <t>C.1.1.0:221101_0085</t>
  </si>
  <si>
    <t>&amp;quot;EBO Project Management_EBO Win in the Marketplace&amp;quot;</t>
  </si>
  <si>
    <t>0086</t>
  </si>
  <si>
    <t>C.1.1.0:221101_0086</t>
  </si>
  <si>
    <t>&amp;quot;EBO Project Management_EBO Project Accumulated Revenue&amp;quot;</t>
  </si>
  <si>
    <t>EBO 專案資助管理</t>
  </si>
  <si>
    <t>EBO Funding Management</t>
  </si>
  <si>
    <t>&amp;quot;EBO Funding Management&amp;quot;</t>
  </si>
  <si>
    <t>&amp;quot;EBO 專案資助管理&amp;quot;</t>
  </si>
  <si>
    <t>0087</t>
  </si>
  <si>
    <t>C.1.1.0:221101_0087</t>
  </si>
  <si>
    <t>0088</t>
  </si>
  <si>
    <t>C.1.1.0:221101_0088</t>
  </si>
  <si>
    <t>&amp;quot;EBO Funding Management_EBO Project Number&amp;quot;</t>
  </si>
  <si>
    <t>0089</t>
  </si>
  <si>
    <t>C.1.1.0:221101_0089</t>
  </si>
  <si>
    <t>&amp;quot;EBO Funding Management_EBO Funding BG&amp;quot;</t>
  </si>
  <si>
    <t>0090</t>
  </si>
  <si>
    <t>C.1.1.0:221101_0090</t>
  </si>
  <si>
    <t>&amp;quot;EBO Funding Management_EBO Funding BU&amp;quot;</t>
  </si>
  <si>
    <t>0091</t>
  </si>
  <si>
    <t>C.1.1.0:221101_0091</t>
  </si>
  <si>
    <t>&amp;quot;EBO Funding Management_EBO Project Funding Percentage&amp;quot;</t>
  </si>
  <si>
    <t>0092</t>
  </si>
  <si>
    <t>C.1.1.0:221101_0092</t>
  </si>
  <si>
    <t>&amp;quot;EBO Funding Management_EBO Funding Start Date&amp;quot;</t>
  </si>
  <si>
    <t>0093</t>
  </si>
  <si>
    <t>C.1.1.0:221101_0093</t>
  </si>
  <si>
    <t>&amp;quot;EBO Funding Management_EBO Funding End Date&amp;quot;</t>
  </si>
  <si>
    <t>備註</t>
  </si>
  <si>
    <t>&amp;quot;備註&amp;quot;</t>
  </si>
  <si>
    <t>0094</t>
  </si>
  <si>
    <t>C.1.1.0:221101_0094</t>
  </si>
  <si>
    <t>&amp;quot;EBO Funding Management_EBO Funding Remark&amp;quot;</t>
  </si>
  <si>
    <t>&amp;quot;Project milestone&amp;quot;</t>
  </si>
  <si>
    <t>0095</t>
  </si>
  <si>
    <t>C.1.1.0:221101_0095</t>
  </si>
  <si>
    <t>0096</t>
  </si>
  <si>
    <t>C.1.1.0:221101_0096</t>
  </si>
  <si>
    <t>0097</t>
  </si>
  <si>
    <t>C.1.1.0:221101_0097</t>
  </si>
  <si>
    <t>0098</t>
  </si>
  <si>
    <t>C.1.1.0:221101_0098</t>
  </si>
  <si>
    <t>0099</t>
  </si>
  <si>
    <t>C.1.1.0:221101_0099</t>
  </si>
  <si>
    <t>0100</t>
  </si>
  <si>
    <t>C.1.1.0:221101_0100</t>
  </si>
  <si>
    <t>0101</t>
  </si>
  <si>
    <t>C.1.1.0:221101_0101</t>
  </si>
  <si>
    <t>0102</t>
  </si>
  <si>
    <t>C.1.1.0:221101_0102</t>
  </si>
  <si>
    <t>0103</t>
  </si>
  <si>
    <t>C.1.1.0:221101_0103</t>
  </si>
  <si>
    <t>&amp;quot;紀錄日期&amp;quot;</t>
  </si>
  <si>
    <t>0104</t>
  </si>
  <si>
    <t>C.1.1.0:221101_0104</t>
  </si>
  <si>
    <t>0105</t>
  </si>
  <si>
    <t>C.1.1.0:221101_0105</t>
  </si>
  <si>
    <t>0106</t>
  </si>
  <si>
    <t>C.1.1.0:221101_0106</t>
  </si>
  <si>
    <t>0107</t>
  </si>
  <si>
    <t>C.1.1.0:221101_0107</t>
  </si>
  <si>
    <t>&amp;quot;yyyy&amp;quot;</t>
  </si>
  <si>
    <t>0108</t>
  </si>
  <si>
    <t>C.1.1.0:221101_0108</t>
  </si>
  <si>
    <t>&amp;quot;mm&amp;quot;</t>
  </si>
  <si>
    <t>&amp;quot;預估營收 (百萬台幣)&amp;quot;</t>
  </si>
  <si>
    <t>&amp;quot;EBO Project Revenue Forecast_Estimate Revenue&amp;quot;</t>
  </si>
  <si>
    <t>0109</t>
  </si>
  <si>
    <t>C.1.1.0:221101_0109</t>
  </si>
  <si>
    <t>&amp;quot;EBO Project Revenue Forecast_Estimate Revenue/1,000,000&amp;quot;</t>
  </si>
  <si>
    <t>&amp;quot;EBO Project Revenue_EBO Project Estimate Revenue&amp;quot;</t>
  </si>
  <si>
    <t>&amp;quot;實際營收 (百萬台幣)&amp;quot;</t>
  </si>
  <si>
    <t>0110</t>
  </si>
  <si>
    <t>C.1.1.0:221101_0110</t>
  </si>
  <si>
    <t>&amp;quot;EBO Project Revenue_Actual Revenue/1,000,000&amp;quot;</t>
  </si>
  <si>
    <t>&amp;quot;預估毛利 (百萬台幣)&amp;quot;</t>
  </si>
  <si>
    <t>&amp;quot;EBO Project Revenue Forecast_Estimate Gross Profit&amp;quot;</t>
  </si>
  <si>
    <t>0111</t>
  </si>
  <si>
    <t>C.1.1.0:221101_0111</t>
  </si>
  <si>
    <t>&amp;quot;EBO Project Revenue Forecast_Estimate Gross Profit/1,000,000&amp;quot;</t>
  </si>
  <si>
    <t>&amp;quot;EBO Project Revenue_EBO Project Estimate Gross Profit&amp;quot;</t>
  </si>
  <si>
    <t>&amp;quot;實際毛利 (百萬台幣)&amp;quot;</t>
  </si>
  <si>
    <t>&amp;quot;EBO Project Revenue_Actual Gross Profit&amp;quot;</t>
  </si>
  <si>
    <t>0112</t>
  </si>
  <si>
    <t>C.1.1.0:221101_0112</t>
  </si>
  <si>
    <t>&amp;quot;EBO Project Revenue_Actual Gross Profit/1,000,000&amp;quot;</t>
  </si>
  <si>
    <t>C.1.2.0: 投資併購管理</t>
  </si>
  <si>
    <t>投資併購管理</t>
  </si>
  <si>
    <t>Investment MA Management</t>
  </si>
  <si>
    <t>DM_INVESTMENT_MA_MANAGEMENT</t>
  </si>
  <si>
    <t>&amp;quot;Investment MA Management&amp;quot;</t>
  </si>
  <si>
    <t>&amp;quot;投資併購管理&amp;quot;</t>
  </si>
  <si>
    <t>C.1.2.0: 投資併購管理:221101_0001</t>
  </si>
  <si>
    <t>C.1.2.0: 投資併購管理:221101_0002</t>
  </si>
  <si>
    <t>&amp;quot;Investment MA Management_Investment Subject&amp;quot;</t>
  </si>
  <si>
    <t>C.1.2.0: 投資併購管理:221101_0003</t>
  </si>
  <si>
    <t>&amp;quot;Investment MA Management_Management Type&amp;quot;</t>
  </si>
  <si>
    <t>C.1.2.0: 投資併購管理:221101_0004</t>
  </si>
  <si>
    <t>&amp;quot;Investment MA Management_Account for the Year&amp;quot;</t>
  </si>
  <si>
    <t>C.1.2.0: 投資併購管理:221101_0005</t>
  </si>
  <si>
    <t>&amp;quot;Investment MA Management_Account for the Quarter&amp;quot;</t>
  </si>
  <si>
    <t>投資統計期間</t>
  </si>
  <si>
    <t>Investment Period</t>
  </si>
  <si>
    <t>&amp;quot;Investment Period&amp;quot;</t>
  </si>
  <si>
    <t>&amp;quot;判斷資料項目以年或是季的角度檢視&amp;quot;</t>
  </si>
  <si>
    <t>C.1.2.0: 投資併購管理:221101_0006</t>
  </si>
  <si>
    <t>&amp;quot;投資統計期間&amp;quot;</t>
  </si>
  <si>
    <t>&amp;quot;Investment MA Management_Investment Period&amp;quot;</t>
  </si>
  <si>
    <t>C.1.2.0: 投資併購管理:221101_0007</t>
  </si>
  <si>
    <t>&amp;quot;Investment MA Management_Investment Amount&amp;quot;</t>
  </si>
  <si>
    <t>C.1.2.0: 投資併購管理:221101_0008</t>
  </si>
  <si>
    <t>&amp;quot;Investment MA Management_Cumulative Investment Amount&amp;quot;</t>
  </si>
  <si>
    <t>C.1.2.0: 投資併購管理:221101_0009</t>
  </si>
  <si>
    <t>&amp;quot;Investment MA Management_Subject Shareholding Ratio&amp;quot;</t>
  </si>
  <si>
    <t>C.1.2.0: 投資併購管理:221101_0010</t>
  </si>
  <si>
    <t>&amp;quot;Investment MA Management_Subject Revenue&amp;quot;</t>
  </si>
  <si>
    <t>&amp;quot;Investment MA Management_Subject Revenue;Investment MA Management_Subject Shareholding Ratio&amp;quot;</t>
  </si>
  <si>
    <t>C.1.2.0: 投資併購管理:221101_0011</t>
  </si>
  <si>
    <t>&amp;quot;Investment MA Management_Subject Revenue Contribution&amp;quot;</t>
  </si>
  <si>
    <t>C.1.2.0: 投資併購管理:221101_0012</t>
  </si>
  <si>
    <t>&amp;quot;Investment MA Management_Subject Net Profit&amp;quot;</t>
  </si>
  <si>
    <t>&amp;quot;Investment MA Management_Subject Net Profit;Investment MA Management_Subject Shareholding Ratio&amp;quot;</t>
  </si>
  <si>
    <t>C.1.2.0: 投資併購管理:221101_0013</t>
  </si>
  <si>
    <t>&amp;quot;Investment MA Management_Subject Recognize Profit&amp;quot;</t>
  </si>
  <si>
    <t>C.1.2.0: 投資併購管理:221101_0014</t>
  </si>
  <si>
    <t>&amp;quot;Investment MA Management_Subject Cash Dividend&amp;quot;</t>
  </si>
  <si>
    <t>C.1.2.0: 投資併購管理:221101_0015</t>
  </si>
  <si>
    <t>&amp;quot;Investment MA Management_Subject Valuation (based on shareholding ratio)&amp;quot;</t>
  </si>
  <si>
    <t>C.1.2.0: 投資併購管理:221101_0016</t>
  </si>
  <si>
    <t>&amp;quot;說明&amp;quot;</t>
  </si>
  <si>
    <t>&amp;quot;Investment MA Management_Subject Comment&amp;quot;</t>
  </si>
  <si>
    <t>投資預算管控總表</t>
  </si>
  <si>
    <t>Investment Budget Control</t>
  </si>
  <si>
    <t>DM_INVESTMENT_BUDGET_CONTROL</t>
  </si>
  <si>
    <t>&amp;quot;Investment Budget Control&amp;quot;</t>
  </si>
  <si>
    <t>&amp;quot;投資預算管控總表&amp;quot;</t>
  </si>
  <si>
    <t>C.1.2.0: 投資併購管理:221101_0017</t>
  </si>
  <si>
    <t>C.1.2.0: 投資併購管理:221101_0018</t>
  </si>
  <si>
    <t>&amp;quot;Investment Budget Control_Budget Allocation Quarter&amp;quot;</t>
  </si>
  <si>
    <t>預計可能投資額(H)</t>
  </si>
  <si>
    <t>Budget Allocation Amount(H)</t>
  </si>
  <si>
    <t>BUDGET_ALLOCATION_AMOUNT_H</t>
  </si>
  <si>
    <t>&amp;quot;Budget Allocation Amount(H)&amp;quot;</t>
  </si>
  <si>
    <t>&amp;quot;預計可能投資額(H)&amp;quot;</t>
  </si>
  <si>
    <t>C.1.2.0: 投資併購管理:221101_0019</t>
  </si>
  <si>
    <t>&amp;quot;Investment Budget Control_Budget Allocation Amount(H)&amp;quot;</t>
  </si>
  <si>
    <t>預計可能投資額(M)</t>
  </si>
  <si>
    <t>Budget Allocation Amount(M)</t>
  </si>
  <si>
    <t>BUDGET_ALLOCATION_AMOUNT_M</t>
  </si>
  <si>
    <t>&amp;quot;Budget Allocation Amount(M)&amp;quot;</t>
  </si>
  <si>
    <t>&amp;quot;預計可能投資額(M)&amp;quot;</t>
  </si>
  <si>
    <t>C.1.2.0: 投資併購管理:221101_0020</t>
  </si>
  <si>
    <t>&amp;quot;Investment Budget Control_Budget Allocation Amount(M)&amp;quot;</t>
  </si>
  <si>
    <t>預計可能投資額(L)</t>
  </si>
  <si>
    <t>Budget Allocation Amount(L)</t>
  </si>
  <si>
    <t>BUDGET_ALLOCATION_AMOUNT_L</t>
  </si>
  <si>
    <t>&amp;quot;Budget Allocation Amount(L)&amp;quot;</t>
  </si>
  <si>
    <t>&amp;quot;預計可能投資額(L)&amp;quot;</t>
  </si>
  <si>
    <t>C.1.2.0: 投資併購管理:221101_0021</t>
  </si>
  <si>
    <t>&amp;quot;Investment Budget Control_Budget Allocation Amount(L)&amp;quot;</t>
  </si>
  <si>
    <t>C.1.2.0: 投資併購管理:221101_0022</t>
  </si>
  <si>
    <t>&amp;quot;當年度每個季度的年度投資預算皆等同當年度投資預算&amp;quot;</t>
  </si>
  <si>
    <t>&amp;quot;Investment Budget Control_Annual Investment Budget&amp;quot;</t>
  </si>
  <si>
    <t>C.1.2.0: 投資併購管理:221101_0023</t>
  </si>
  <si>
    <t>&amp;quot;Investment Budget Control_Annual Actual Investment Amount&amp;quot;</t>
  </si>
  <si>
    <t>&amp;quot;Investment Budget Control_Annual Investment Budget;Investment Budget Control_Annual Actual Investment Amount;Investment Budget Control_Budget Allocation Amount(H)&amp;quot;</t>
  </si>
  <si>
    <t>C.1.2.0: 投資併購管理:221101_0024</t>
  </si>
  <si>
    <t>&amp;quot;Investment Budget Control_Annual Investment Budget Balance (F)&amp;quot;</t>
  </si>
  <si>
    <t>&amp;quot;Investment Budget Control_Budget Allocation Amount(H);Investment Budget Control_Annual Investment Budget Balance (F)&amp;quot;</t>
  </si>
  <si>
    <t>C.1.2.0: 投資併購管理:221101_0025</t>
  </si>
  <si>
    <t>&amp;quot;Investment Budget Control_Annual Investment Budget Balance Ratio&amp;quot;</t>
  </si>
  <si>
    <t>投資預算分配總表</t>
  </si>
  <si>
    <t>Investment Budget Allocation</t>
  </si>
  <si>
    <t>DM_INVESTMENT_BUDGET_ALLOCATION</t>
  </si>
  <si>
    <t>&amp;quot;Investment Budget Allocation&amp;quot;</t>
  </si>
  <si>
    <t>&amp;quot;投資預算分配總表&amp;quot;</t>
  </si>
  <si>
    <t>C.1.2.0: 投資併購管理:221101_0026</t>
  </si>
  <si>
    <t>C.1.2.0: 投資併購管理:221101_0027</t>
  </si>
  <si>
    <t>&amp;quot;Investment Budget Allocation_Budget Allocation Quarter&amp;quot;</t>
  </si>
  <si>
    <t>C.1.2.0: 投資併購管理:221101_0028</t>
  </si>
  <si>
    <t>&amp;quot;排序
1. 原始標的名稱
2. 計算後預計可能投資額(H)、預計可能投資額(M)、預計可能投資額(Ｌ)&amp;quot;</t>
  </si>
  <si>
    <t>&amp;quot;Investment Budget Allocation_Investment Subject&amp;quot;</t>
  </si>
  <si>
    <t>C.1.2.0: 投資併購管理:221101_0029</t>
  </si>
  <si>
    <t>&amp;quot;Investment Budget Allocation_Investment possibility&amp;quot;</t>
  </si>
  <si>
    <t>C.1.2.0: 投資併購管理:221101_0030</t>
  </si>
  <si>
    <t>&amp;quot;Investment Budget Allocation_Budget Allocation Amount&amp;quot;</t>
  </si>
  <si>
    <t>投資併購目標</t>
  </si>
  <si>
    <t>Investment MA Target</t>
  </si>
  <si>
    <t>DM_INVESTMENT_MA_TARGET</t>
  </si>
  <si>
    <t>&amp;quot;Investment MA Target&amp;quot;</t>
  </si>
  <si>
    <t>&amp;quot;投資併購目標&amp;quot;</t>
  </si>
  <si>
    <t>C.1.2.0: 投資併購管理:221101_0031</t>
  </si>
  <si>
    <t>C.1.2.0: 投資併購管理:221101_0032</t>
  </si>
  <si>
    <t>&amp;quot;Investment MA Target_Budget Allocation Quarter&amp;quot;</t>
  </si>
  <si>
    <t>C.1.2.0: 投資併購管理:221101_0033</t>
  </si>
  <si>
    <t>&amp;quot;Investment MA Target_Investment Subject&amp;quot;</t>
  </si>
  <si>
    <t>&amp;quot;投資/併購目標&amp;quot;</t>
  </si>
  <si>
    <t>C.1.2.0: 投資併購管理:221101_0034</t>
  </si>
  <si>
    <t>&amp;quot;Investment MA Target_Investment MA Target Remark&amp;quot;</t>
  </si>
  <si>
    <t>個人電腦事業群之需求計畫達成資料</t>
  </si>
  <si>
    <t>PSG FCST Hit Rate Information</t>
  </si>
  <si>
    <t>hung.cathy@inventec.com</t>
  </si>
  <si>
    <t>INT_FCST_PSG_FCST_HIT_RATE_INFO</t>
  </si>
  <si>
    <t>&amp;quot;PSG FCST Hit Rate Information&amp;quot;</t>
  </si>
  <si>
    <t>&amp;quot;個人電腦事業群之需求計畫達成資料&amp;quot;</t>
  </si>
  <si>
    <t>P.3.10.0:221101_0001</t>
  </si>
  <si>
    <t>&amp;quot;PSG不同事業處之名稱&amp;quot;</t>
  </si>
  <si>
    <t>P.3.10.0:221101_0002</t>
  </si>
  <si>
    <t>&amp;quot;BU1: 第一事業處所屬業務;
BU2: 第二事業處所屬業務;&amp;quot;</t>
  </si>
  <si>
    <t>&amp;quot;PSG FCST Hit Rate Information_BU Code&amp;quot;</t>
  </si>
  <si>
    <t>&amp;quot;PSG不同客戶之名稱&amp;quot;</t>
  </si>
  <si>
    <t>P.3.10.0:221101_0003</t>
  </si>
  <si>
    <t>&amp;quot;HP: 第一事業處惠普客戶;
ASUS: 第二事業處華碩客戶;&amp;quot;</t>
  </si>
  <si>
    <t>&amp;quot;PSG FCST Hit Rate Information_Customer Name&amp;quot;</t>
  </si>
  <si>
    <t>產品事業部門代碼</t>
  </si>
  <si>
    <t>Division Code</t>
  </si>
  <si>
    <t>DIVISION_CODE</t>
  </si>
  <si>
    <t>&amp;quot;Division Code&amp;quot;</t>
  </si>
  <si>
    <t>&amp;quot;產品事業部門代碼&amp;quot;</t>
  </si>
  <si>
    <t>&amp;quot;PSG Division_Division Code&amp;quot;</t>
  </si>
  <si>
    <t>P.3.10.0:221101_0004</t>
  </si>
  <si>
    <t>&amp;quot;例如: 
BU1A, BD2A....&amp;quot;</t>
  </si>
  <si>
    <t>&amp;quot;PSG FCST Hit Rate Information_Division Code&amp;quot;</t>
  </si>
  <si>
    <t>CATEGORY</t>
  </si>
  <si>
    <t>&amp;quot;Product Category&amp;quot;</t>
  </si>
  <si>
    <t>&amp;quot;PSG BU1的不同產品類別:
NB: 筆記本電腦
DT: 臺式電腦主機/桌上型個人電腦
Docking: 筆記本電腦擴充座
PSG BU2的不同產品類別:
NB: 筆記本電腦&amp;quot;</t>
  </si>
  <si>
    <t>&amp;quot;PSG Product Series_Product Category&amp;quot;</t>
  </si>
  <si>
    <t>P.3.10.0:221101_0005</t>
  </si>
  <si>
    <t>&amp;quot;PSG BU1的不同產品類別:
NB: 筆記型電腦
DT: 臺式電腦主機/桌上型個人電腦
Docking: 筆記型電腦擴充座
PSG BU2的不同產品類別:
NB: 筆記型電腦&amp;quot;</t>
  </si>
  <si>
    <t>&amp;quot;PSG FCST Hit Rate Information_Product Category&amp;quot;</t>
  </si>
  <si>
    <t>SERIES</t>
  </si>
  <si>
    <t>&amp;quot;Product Series&amp;quot;</t>
  </si>
  <si>
    <t>&amp;quot;Series&amp;quot;</t>
  </si>
  <si>
    <t>&amp;quot;PSG BU1的產品系列名稱:
Probook, Tablet, OPP14, 400s, 800s, 1000s, 700s, Pavilion, OPP17, 600s, RPOS, DT, AIO, Docking
PSG BU2的產品系列名稱:
FX516, Strix_2021, Strix_2022, GA401R, GA402, GA503, GC31, GC32, GU603, GU603Z, GV301, GV301R, GX703, NR2201, NR2202, NR2203&amp;quot;</t>
  </si>
  <si>
    <t>&amp;quot;PSG Product Series_Product Series&amp;quot;</t>
  </si>
  <si>
    <t>P.3.10.0:221101_0006</t>
  </si>
  <si>
    <t>&amp;quot;PSG FCST Hit Rate Information_Product Series&amp;quot;</t>
  </si>
  <si>
    <t>計畫分析月份</t>
  </si>
  <si>
    <t>Hit Rate Analysis Month</t>
  </si>
  <si>
    <t>HIT_RATE_ANALYSIS_MONTH</t>
  </si>
  <si>
    <t>&amp;quot;Hit Rate Analysis Month&amp;quot;</t>
  </si>
  <si>
    <t>&amp;quot;需求日期為每個預測區間起始日，若為實際收單為實際收單日期、若為需求計畫為需求計畫日期&amp;quot;</t>
  </si>
  <si>
    <t>P.3.10.0:221101_0007</t>
  </si>
  <si>
    <t>&amp;quot;當月最新一版的weekly hite rate 當monthly hit rate&amp;quot;</t>
  </si>
  <si>
    <t>&amp;quot;PSG FCST Hit Rate Information_Hit Rate Analysis Month&amp;quot;</t>
  </si>
  <si>
    <t>當月累計客戶採購訂單</t>
  </si>
  <si>
    <t>MTD EDI 850</t>
  </si>
  <si>
    <t>MTD_EDI_850</t>
  </si>
  <si>
    <t>&amp;quot;MTD EDI 850&amp;quot;</t>
  </si>
  <si>
    <t>&amp;quot;BU1 惠普客戶累計當月有效訂單&amp;quot;</t>
  </si>
  <si>
    <t>P.3.10.0:221101_0008</t>
  </si>
  <si>
    <t>&amp;quot;HP  MTD order:
1. 建立目的: 計算累計收單數量;
2. 處理過程: MTD order=已出貨訂單(不含RCTO) + open order 當月有效訂單;
3. 資料來源: 已出貨訂單資料來源於FP report ID (NB:CID:9) DT:CID:10）, open order 數據來源於於FP report ID (NB ID: 396(CPU sheet) DT ID:397(L10 sheet);
4. 篩選條件: 已出貨訂單篩選report中GEO不含RCTO字樣的, 當月有效訂單在open order中篩選internal RSD 在當月及以前的訂單;
5. 補充內容:
a. MTD指Month to Date，即累計當月
b. RCTO指Regional Configuration to Order, 即半成品或不完整品
c. GEO指region,即訂單所屬的地區, 例如NA即為北美地區
d. internal RSD指internal request ship date, 即根據客人要求整合或換算成的內部參考的客人要求出貨日&amp;quot;</t>
  </si>
  <si>
    <t>&amp;quot;PSG FCST Hit Rate Information_MTD EDI 850&amp;quot;</t>
  </si>
  <si>
    <t xml:space="preserve">客戶採購訂單當月要求出貨數量
</t>
  </si>
  <si>
    <t>EDI 850 Order Request</t>
  </si>
  <si>
    <t>EDI_850_ORDER_REQUEST</t>
  </si>
  <si>
    <t>&amp;quot;EDI 850 Order Request&amp;quot;</t>
  </si>
  <si>
    <t>&amp;quot;BU2 華碩客戶訂單需求數量, 通過EDI 850指令傳送至英業達系統&amp;quot;</t>
  </si>
  <si>
    <t>P.3.10.0:221101_0009</t>
  </si>
  <si>
    <t>&amp;quot;ASUS EDI 850 Order Request:
1. 建立目的: 計算當月已收生產訂單數量;
2. 處理過程: 加總符合篩選條件的訂單數量;
3. 資料來源: ASUS Open Order Report
4. 篩選條件: &amp;apos;&amp;apos;ReqShpDate&amp;apos;&amp;apos;在PSG ASUS Month的當月及之前, 且當月1號(不含)前未出貨的訂單;
5. 補充內容: NA&amp;quot;</t>
  </si>
  <si>
    <t>&amp;quot;PSG FCST Hit Rate Information_EDI 850 Order Request&amp;quot;</t>
  </si>
  <si>
    <t>當月客戶需求計畫量</t>
  </si>
  <si>
    <t>Regional Demand Plan</t>
  </si>
  <si>
    <t>RDP</t>
  </si>
  <si>
    <t>&amp;quot;Regional Demand Plan&amp;quot;</t>
  </si>
  <si>
    <t>&amp;quot;RDP&amp;quot;</t>
  </si>
  <si>
    <t>&amp;quot;BU1 HP客戶提供之當月出貨計畫&amp;quot;</t>
  </si>
  <si>
    <t>P.3.10.0:221101_0010</t>
  </si>
  <si>
    <t>&amp;quot;HP RDP:
1. 建立目的: 呈現各區域訂單出貨計畫;
2. 處理過程: 當月monthly的RDP=當月1日至上週四20:00:00前已出貨訂單數量(不含RCTO)+HP當月所給RDP數量(不含RCTO);
3. 資料來源: 已出貨訂單資料來源於FP report ID（NB:CID:9) DT:CID:10), RDP 來源於HP原始資料，會將其上傳至網址http://10.99.2.49/SCM/MainWork.aspx?SystemId=6&amp;amp;SystemName=SUPPLY%20CHAIN%20MANAGE 下麵的HP_NRP_RDP_UPLOAD菜單裡面的WIF RDP檔;
4. 篩選條件: 已出貨訂單篩選report中GEO不含RCTO字樣的，且Actual Ship Time在上週四20:00:00以前的出貨的數量, RDP篩選region欄位為WW和NART及SA_FeatureType 為BASE UNIT的數據
5.補充內容
a. RDP指Regional Demand Plan
b. GEO指region,即訂單所屬的地區，例如NA即為北美地區
c. RCTO指Regional Configuration to Order, 即半成品或不完整品
d. Actual Ship Time指實際的出貨時間
e. WW指World Wide, NART指North America Retail&amp;quot;</t>
  </si>
  <si>
    <t>&amp;quot;PSG FCST Hit Rate Information_Regional Demand Plan&amp;quot;</t>
  </si>
  <si>
    <t>客戶指示當月出貨數量</t>
  </si>
  <si>
    <t>EDI 940 Shipping Notice</t>
  </si>
  <si>
    <t>EDI_940_SHIPPING_NOTICE</t>
  </si>
  <si>
    <t>&amp;quot;EDI 940 Shipping Notice&amp;quot;</t>
  </si>
  <si>
    <t>&amp;quot;BU2 華碩客戶提貨需求數量, 通過EDI 940指令傳送至英業達系統&amp;quot;</t>
  </si>
  <si>
    <t>P.3.10.0:221101_0011</t>
  </si>
  <si>
    <t>&amp;quot;ASUS EDI 940 Shipping Notice:
1. 建立目的: 計算當月已收提貨訂單數量;
2. 處理過程: 加總符合篩選條件的訂單數量;
3. 資料來源: ASUS Open Order Report;
4. 篩選條件: &amp;apos;&amp;apos;ReqShpDate&amp;apos;&amp;apos;在PSG ASUS Month的當月及之前, 且940_DATE&amp;apos;&amp;apos;在當月及之前, 且當月1號(不含)前未出貨的訂單數量.;
5. 補充內容: NA&amp;quot;</t>
  </si>
  <si>
    <t>&amp;quot;PSG FCST Hit Rate Information_EDI 940 Shipping Notice&amp;quot;</t>
  </si>
  <si>
    <t>需求計畫達成率</t>
  </si>
  <si>
    <t>Forecast Hit Rate</t>
  </si>
  <si>
    <t>FORECAST_HIT_RATE</t>
  </si>
  <si>
    <t>&amp;quot;Forecast Hit Rate&amp;quot;</t>
  </si>
  <si>
    <t>&amp;quot;BU1 計算已收訂單數量占需求計畫數量的比例
BU2 計算每個產品已收提貨訂單的數量占已收生產訂單數量的比例&amp;quot;</t>
  </si>
  <si>
    <t>&amp;quot;PSG FCST Hit Rate Information_MTD EDI 850;PSG FCST Hit Rate Information_EDI 850 Order Request;PSG FCST Hit Rate Information_Regional Demand Plan;PSG FCST Hit Rate Information_EDI 940 Shipping Notice&amp;quot;</t>
  </si>
  <si>
    <t>P.3.10.0:221101_0012</t>
  </si>
  <si>
    <t>&amp;quot;BU1:
1. 建立目的: 計算已收訂單數量占需求計畫數量的比例
2. 處理過程: 需求計畫達成率=HP MTD Order÷HP RDP
3. 資料來源: 參考HP MTD Order及HP RDP 業務規則
4. 篩選條件: NA
5.補充內容: NA
BU2:
1. 建立目的: 計算當月已收提貨訂單的數量占已收生產訂單數量的比例;
2. 處理過程: ASUS EDI 940 Shipping Notice 除以 ASUS EDI 850 Order Request
3. 資料來源: ASUS Open Order Report;
4. 篩選條件: NA;
5. 補充內容: NA;&amp;quot;</t>
  </si>
  <si>
    <t>&amp;quot;PSG FCST Hit Rate Information_Forecast Hit Rate&amp;quot;</t>
  </si>
  <si>
    <t>個人電腦事業群之需求計畫版本比較資料</t>
  </si>
  <si>
    <t>PSG Forecast Versions Comparison Information</t>
  </si>
  <si>
    <t>INT_FCST_PSG_FCST_VERSIONS_COMPARISON_INFO</t>
  </si>
  <si>
    <t>&amp;quot;PSG Forecast Versions Comparison Information&amp;quot;</t>
  </si>
  <si>
    <t>&amp;quot;個人電腦事業群之需求計畫版本比較資料&amp;quot;</t>
  </si>
  <si>
    <t>P.3.10.0:221101_0013</t>
  </si>
  <si>
    <t>P.3.10.0:221101_0014</t>
  </si>
  <si>
    <t>&amp;quot;PSG Forecast Versions Comparison Information_BU Code&amp;quot;</t>
  </si>
  <si>
    <t>P.3.10.0:221101_0015</t>
  </si>
  <si>
    <t>&amp;quot;PSG Forecast Versions Comparison Information_Customer Name&amp;quot;</t>
  </si>
  <si>
    <t>P.3.10.0:221101_0016</t>
  </si>
  <si>
    <t>&amp;quot;PSG Forecast Versions Comparison Information_Division Code&amp;quot;</t>
  </si>
  <si>
    <t>P.3.10.0:221101_0017</t>
  </si>
  <si>
    <t>&amp;quot;PSG Forecast Versions Comparison Information_Product Category&amp;quot;</t>
  </si>
  <si>
    <t>P.3.10.0:221101_0018</t>
  </si>
  <si>
    <t>&amp;quot;PSG Forecast Versions Comparison Information_Product Series&amp;quot;</t>
  </si>
  <si>
    <t>版本比較月份</t>
  </si>
  <si>
    <t>Version Comparison Month</t>
  </si>
  <si>
    <t>VERSION_COMPARISON_MONTH</t>
  </si>
  <si>
    <t>&amp;quot;Version Comparison Month&amp;quot;</t>
  </si>
  <si>
    <t>P.3.10.0:221101_0019</t>
  </si>
  <si>
    <t>&amp;quot;PSG Forecast Versions Comparison Information_Version Comparison Month&amp;quot;</t>
  </si>
  <si>
    <t>需求計畫版本</t>
  </si>
  <si>
    <t>FCST Version</t>
  </si>
  <si>
    <t>FCST_VERSION</t>
  </si>
  <si>
    <t>&amp;quot;FCST Version&amp;quot;</t>
  </si>
  <si>
    <t>&amp;quot;需求計畫版本&amp;quot;</t>
  </si>
  <si>
    <t>P.3.10.0:221101_0020</t>
  </si>
  <si>
    <t>&amp;quot;YYYYMMDD&amp;quot;</t>
  </si>
  <si>
    <t>&amp;quot;PSG Forecast Versions Comparison Information_FCST Version&amp;quot;</t>
  </si>
  <si>
    <t>需求計畫類型ID</t>
  </si>
  <si>
    <t>FORECAST_TYPE_ID</t>
  </si>
  <si>
    <t>&amp;quot;Forecast Type ID&amp;quot;</t>
  </si>
  <si>
    <t>&amp;quot;需求計畫類型ID&amp;quot;</t>
  </si>
  <si>
    <t>&amp;quot;Forecast Type_Forecast Type ID&amp;quot;</t>
  </si>
  <si>
    <t>P.3.10.0:221101_0021</t>
  </si>
  <si>
    <t>&amp;quot;PSG Forecast Versions Comparison Information_Forecast Type ID&amp;quot;</t>
  </si>
  <si>
    <t>需求資料類型</t>
  </si>
  <si>
    <t>Forecast Data Type</t>
  </si>
  <si>
    <t>FORECAST_DATA_TYPE</t>
  </si>
  <si>
    <t>&amp;quot;Forecast Data Type&amp;quot;</t>
  </si>
  <si>
    <t>&amp;quot;將資料拆分為 Forecast or Shipment&amp;quot;</t>
  </si>
  <si>
    <t>P.3.10.0:221101_0022</t>
  </si>
  <si>
    <t>&amp;quot;版本比較月份大於等於當月為Forecast
版本比較月份小於當月為Shipment&amp;quot;</t>
  </si>
  <si>
    <t>&amp;quot;Forecast, Shipment&amp;quot;</t>
  </si>
  <si>
    <t>&amp;quot;PSG Forecast Versions Comparison Information_Forecast Data Type&amp;quot;</t>
  </si>
  <si>
    <t>每月需求預測數量</t>
  </si>
  <si>
    <t>Monthly Forecast Quantity</t>
  </si>
  <si>
    <t>MONTHLY_FORECAST_QUANTITY</t>
  </si>
  <si>
    <t>&amp;quot;Monthly Forecast Quantity&amp;quot;</t>
  </si>
  <si>
    <t>&amp;quot;BU1: 
HP RDP : HP客戶提供之當月出貨計畫
HP LT FCST: PSG HP客戶提供之長期需求預測
BU2:
FCST: PSG客戶提供之需求計畫
ASUS LT FCST: PSG ASUS 客戶提供之長期需求預測&amp;quot;</t>
  </si>
  <si>
    <t>P.3.10.0:221101_0023</t>
  </si>
  <si>
    <t>&amp;quot;BU1 RDP、BU2 FCST: 已發生時間以Actual Shipment補上
BU1 LT FCT：當月Order vs forecast hit rate指定版本前6個月RDP替換LTF FCST前6個月FCST
BU2 LT FCT：同周別版本已有FCST的月份别使用FCST替代LTF&amp;quot;</t>
  </si>
  <si>
    <t>&amp;quot;PSG Forecast Versions Comparison Information_Monthly Forecast Quantity&amp;quot;</t>
  </si>
  <si>
    <t>版本數量差異</t>
  </si>
  <si>
    <t>Version Difference</t>
  </si>
  <si>
    <t>VERSION_DIFFERENCE</t>
  </si>
  <si>
    <t>&amp;quot;Version Difference&amp;quot;</t>
  </si>
  <si>
    <t>&amp;quot;版本數量差異&amp;quot;</t>
  </si>
  <si>
    <t>P.3.10.0:221101_0024</t>
  </si>
  <si>
    <t>&amp;quot;Version2-Version1&amp;quot;</t>
  </si>
  <si>
    <t>&amp;quot;PSG Forecast Versions Comparison Information_Version Difference&amp;quot;</t>
  </si>
  <si>
    <t>需求計畫類型</t>
  </si>
  <si>
    <t>Forecast Type</t>
  </si>
  <si>
    <t>INT_FCST_FORECAST_TYPE</t>
  </si>
  <si>
    <t>&amp;quot;Forecast Type&amp;quot;</t>
  </si>
  <si>
    <t>&amp;quot;需求計畫類型&amp;quot;</t>
  </si>
  <si>
    <t>P.3.10.0:221101_0025</t>
  </si>
  <si>
    <t>P.3.10.0:221101_0026</t>
  </si>
  <si>
    <t>需求計畫類型名稱</t>
  </si>
  <si>
    <t>Forecast Type Name</t>
  </si>
  <si>
    <t>FORECAST_TYPE_NAME</t>
  </si>
  <si>
    <t>&amp;quot;Forecast Type Name&amp;quot;</t>
  </si>
  <si>
    <t>&amp;quot;RDP, LT FSCT, FCST, BS 分量, 當月FCST&amp;quot;</t>
  </si>
  <si>
    <t>P.3.10.0:221101_0027</t>
  </si>
  <si>
    <t>&amp;quot;Forecast Type_Forecast Type Name&amp;quot;</t>
  </si>
  <si>
    <t>需求計畫比較類型</t>
  </si>
  <si>
    <t>Forecast Comparison Type</t>
  </si>
  <si>
    <t>INT_FCST_FORECAST_COMPARISON_TYPE</t>
  </si>
  <si>
    <t>&amp;quot;Forecast Comparison Type&amp;quot;</t>
  </si>
  <si>
    <t>&amp;quot;需求計畫比較類型&amp;quot;</t>
  </si>
  <si>
    <t>P.3.10.0:221101_0028</t>
  </si>
  <si>
    <t>需求計畫比較類型ID</t>
  </si>
  <si>
    <t>Forecast Comparison Type ID</t>
  </si>
  <si>
    <t>FORECAST_COMPARISON_TYPE_ID</t>
  </si>
  <si>
    <t>&amp;quot;Forecast Comparison Type ID&amp;quot;</t>
  </si>
  <si>
    <t>&amp;quot;需求計畫比較類型ID&amp;quot;</t>
  </si>
  <si>
    <t>P.3.10.0:221101_0029</t>
  </si>
  <si>
    <t>&amp;quot;Forecast Comparison Type_Forecast Comparison Type ID&amp;quot;</t>
  </si>
  <si>
    <t>需求計畫比較類型名稱</t>
  </si>
  <si>
    <t>Forecast Comparison Type Name</t>
  </si>
  <si>
    <t>FORECAST_COMPARISON_TYPE_NAME</t>
  </si>
  <si>
    <t>&amp;quot;Forecast Comparison Type Name&amp;quot;</t>
  </si>
  <si>
    <t>&amp;quot;BU1比較項目： RDP vs. RDP/ LT FCST vs. LT FCST
BU2比較項目：FCST vs. FCST/ LT FCST vs. LT FCST/  BS分量 vs. 當月FCST&amp;quot;</t>
  </si>
  <si>
    <t>P.3.10.0:221101_0030</t>
  </si>
  <si>
    <t>&amp;quot;Forecast Comparison Type_Forecast Comparison Type Name&amp;quot;</t>
  </si>
  <si>
    <t>P.3.10.0:221101_0031</t>
  </si>
  <si>
    <t>&amp;quot;Forecast Comparison Type_BU Code&amp;quot;</t>
  </si>
  <si>
    <t>版本一需求計畫類型ID</t>
  </si>
  <si>
    <t>Version 1 Forecast Type ID</t>
  </si>
  <si>
    <t>VERSION_1_FORECAST_TYPE_ID</t>
  </si>
  <si>
    <t>&amp;quot;Version 1 Forecast Type ID&amp;quot;</t>
  </si>
  <si>
    <t>&amp;quot;版本一需求計畫類型名稱：RDP, LT FSCT, FCST, BS 分量&amp;quot;</t>
  </si>
  <si>
    <t>P.3.10.0:221101_0032</t>
  </si>
  <si>
    <t>&amp;quot;Forecast Comparison Type_Version 1 Forecast Type ID&amp;quot;</t>
  </si>
  <si>
    <t>版本二需求計畫類型ID</t>
  </si>
  <si>
    <t>Version 2 Forecast Type ID</t>
  </si>
  <si>
    <t>VERSION_2_FORECAST_TYPE_ID</t>
  </si>
  <si>
    <t>&amp;quot;Version 2 Forecast Type ID&amp;quot;</t>
  </si>
  <si>
    <t>&amp;quot;版本二需求計畫類型名稱：RDP, LT FSCT, FCST,  當月FCST&amp;quot;</t>
  </si>
  <si>
    <t>P.3.10.0:221101_0033</t>
  </si>
  <si>
    <t>&amp;quot;Forecast Comparison Type_Version 2 Forecast Type ID&amp;quot;</t>
  </si>
  <si>
    <t>CQ MP shipment Dataset</t>
  </si>
  <si>
    <t>INT_FCST_CQ_MP_SHIPMENT_DATASET</t>
  </si>
  <si>
    <t>&amp;quot;CQ MP shipment Dataset&amp;quot;</t>
  </si>
  <si>
    <t>&amp;quot;分析實際出貨情況&amp;quot;</t>
  </si>
  <si>
    <t>P.3.10.0:221101_0034</t>
  </si>
  <si>
    <t>P.3.10.0:221101_0035</t>
  </si>
  <si>
    <t>&amp;quot;CQ MP shipment Dataset_BU Code&amp;quot;</t>
  </si>
  <si>
    <t>P.3.10.0:221101_0036</t>
  </si>
  <si>
    <t>&amp;quot;CQ MP shipment Dataset_Customer Name&amp;quot;</t>
  </si>
  <si>
    <t>&amp;quot;PSG BU2的產品系列名稱:
FX516, Strix_2021, Strix_2022, GA401R, GA402, GA503, GC31, GC32, GU603, GU603Z, GV301, GV301R, GX703, NR2201, NR2202, NR2203&amp;quot;</t>
  </si>
  <si>
    <t>P.3.10.0:221101_0037</t>
  </si>
  <si>
    <t>&amp;quot;CQ MP shipment Dataset_Product Series&amp;quot;</t>
  </si>
  <si>
    <t>出貨月份</t>
  </si>
  <si>
    <t>SHIPMENT_MONTH</t>
  </si>
  <si>
    <t>&amp;quot;Shipment Month&amp;quot;</t>
  </si>
  <si>
    <t>&amp;quot;出貨月份&amp;quot;</t>
  </si>
  <si>
    <t>&amp;quot;RFQ Hit Rate Data_Shipment Month&amp;quot;</t>
  </si>
  <si>
    <t>P.3.10.0:221101_0038</t>
  </si>
  <si>
    <t>&amp;quot;CQ MP shipment Dataset_Shipment Month&amp;quot;</t>
  </si>
  <si>
    <t>RDP 出貨數量</t>
  </si>
  <si>
    <t>RDP shipment</t>
  </si>
  <si>
    <t>RDP_SHIPMENT</t>
  </si>
  <si>
    <t>&amp;quot;RDP shipment&amp;quot;</t>
  </si>
  <si>
    <t>&amp;quot;BU1 RDP Shipment&amp;quot;</t>
  </si>
  <si>
    <t>P.3.10.0:221101_0039</t>
  </si>
  <si>
    <t>&amp;quot;CQ MP shipment Dataset_RDP shipment&amp;quot;</t>
  </si>
  <si>
    <t>LT FCST 出貨數量</t>
  </si>
  <si>
    <t>LT FCST shipment</t>
  </si>
  <si>
    <t>LT_FCST_SHIPMENT</t>
  </si>
  <si>
    <t>&amp;quot;LT FCST shipment&amp;quot;</t>
  </si>
  <si>
    <t>&amp;quot;客人提供的完整的Shipment&amp;quot;</t>
  </si>
  <si>
    <t>P.3.10.0:221101_0040</t>
  </si>
  <si>
    <t>&amp;quot;CQ MP shipment Dataset_LT FCST shipment&amp;quot;</t>
  </si>
  <si>
    <t>STD BU2 ASUS BS分量與當月FCST 比較</t>
  </si>
  <si>
    <t>STD BU2 ASUS BS VS FCST</t>
  </si>
  <si>
    <t>INT_FCST_STD_BU2_ASUS_BS_VS_FCST</t>
  </si>
  <si>
    <t>&amp;quot;STD BU2 ASUS BS VS FCST&amp;quot;</t>
  </si>
  <si>
    <t>&amp;quot;STD BU2 ASUS BS分量與當月FCST 比較&amp;quot;</t>
  </si>
  <si>
    <t>P.3.10.0:221101_0041</t>
  </si>
  <si>
    <t>P.3.10.0:221101_0042</t>
  </si>
  <si>
    <t>&amp;quot;STD BU2 ASUS BS VS FCST_Product Series&amp;quot;</t>
  </si>
  <si>
    <t>BS 供應月份</t>
  </si>
  <si>
    <t>BS Supply Month</t>
  </si>
  <si>
    <t>BS_SUPPLY_MONTH</t>
  </si>
  <si>
    <t>&amp;quot;BS Supply Month&amp;quot;</t>
  </si>
  <si>
    <t>&amp;quot;BS 供應月份&amp;quot;</t>
  </si>
  <si>
    <t>P.3.10.0:221101_0043</t>
  </si>
  <si>
    <t>&amp;quot;STD BU2 ASUS BS VS FCST_BS Supply Month&amp;quot;</t>
  </si>
  <si>
    <t>每月需求BS供應數量</t>
  </si>
  <si>
    <t>Monthly BS Supply Quantity</t>
  </si>
  <si>
    <t>MONTHLY_BS_SUPPLY_QUANTITY</t>
  </si>
  <si>
    <t>&amp;quot;Monthly BS Supply Quantity&amp;quot;</t>
  </si>
  <si>
    <t>&amp;quot;BU2:
Asus BS分量: ASUS客戶提供之當月客供料件供應計畫&amp;quot;</t>
  </si>
  <si>
    <t>P.3.10.0:221101_0044</t>
  </si>
  <si>
    <t>&amp;quot;STD BU2 ASUS BS VS FCST_Monthly BS Supply Quantity&amp;quot;</t>
  </si>
  <si>
    <t>每月最後一版需求預測數量</t>
  </si>
  <si>
    <t>Monthly Final Forecast Quantity</t>
  </si>
  <si>
    <t>MONTHLY_FINAL_FORECAST_QUANTITY</t>
  </si>
  <si>
    <t>&amp;quot;Monthly Final Forecast Quantity&amp;quot;</t>
  </si>
  <si>
    <t>&amp;quot;BU2:
Asus 當月 FCST: ASUS客戶提供之每月最後一版需求計畫&amp;quot;</t>
  </si>
  <si>
    <t>P.3.10.0:221101_0045</t>
  </si>
  <si>
    <t>&amp;quot;STD BU2 ASUS BS VS FCST_Monthly Final Forecast Quantity&amp;quot;</t>
  </si>
  <si>
    <t>BS分量與當月FCST比率</t>
  </si>
  <si>
    <t>BS VS FCST Variance</t>
  </si>
  <si>
    <t>BS_VS_FCST_VARIANCE</t>
  </si>
  <si>
    <t>&amp;quot;BS VS FCST Variance&amp;quot;</t>
  </si>
  <si>
    <t>&amp;quot;BS分量與當月FCST比率&amp;quot;</t>
  </si>
  <si>
    <t>P.3.10.0:221101_0046</t>
  </si>
  <si>
    <t>&amp;quot;BS分量/當月FCST&amp;quot;</t>
  </si>
  <si>
    <t>&amp;quot;STD BU2 ASUS BS VS FCST_BS VS FCST Variance&amp;quot;</t>
  </si>
  <si>
    <t>需求計畫達成率的非安全區域</t>
  </si>
  <si>
    <t>In Accurated area</t>
  </si>
  <si>
    <t>INT_FCST_IN_ACCURATED_AREA</t>
  </si>
  <si>
    <t>&amp;quot;In Accurated area&amp;quot;</t>
  </si>
  <si>
    <t>&amp;quot;需求計畫達成率的非安全區域&amp;quot;</t>
  </si>
  <si>
    <t>P.3.10.0:221101_0047</t>
  </si>
  <si>
    <t>&amp;quot;BU1: 
80%, 90%, 120%, 150%
BU2:
40%, 70%, 100%, 100%&amp;quot;</t>
  </si>
  <si>
    <t>P.3.10.0:221101_0048</t>
  </si>
  <si>
    <t>&amp;quot;In Accurated area_BU Code&amp;quot;</t>
  </si>
  <si>
    <t>上方區域下限</t>
  </si>
  <si>
    <t>Hit Rate Top Lower Limit</t>
  </si>
  <si>
    <t>TOP_LOWER_LIMIT</t>
  </si>
  <si>
    <t>&amp;quot;Hit Rate Top Lower Limit&amp;quot;</t>
  </si>
  <si>
    <t>&amp;quot;上方區域下限&amp;quot;</t>
  </si>
  <si>
    <t>P.3.10.0:221101_0049</t>
  </si>
  <si>
    <t>&amp;quot;In Accurated area_Hit Rate Top Lower Limit&amp;quot;</t>
  </si>
  <si>
    <t>上方區域上限</t>
  </si>
  <si>
    <t>Hit Rate Top Upper Limit</t>
  </si>
  <si>
    <t>TOP_UPPER_LIMIT</t>
  </si>
  <si>
    <t>&amp;quot;Hit Rate Top Upper Limit&amp;quot;</t>
  </si>
  <si>
    <t>&amp;quot;上方區域上限&amp;quot;</t>
  </si>
  <si>
    <t>P.3.10.0:221101_0050</t>
  </si>
  <si>
    <t>&amp;quot;In Accurated area_Hit Rate Top Upper Limit&amp;quot;</t>
  </si>
  <si>
    <t>下方區域下限</t>
  </si>
  <si>
    <t>Hit Rate Bottom Lower Limit</t>
  </si>
  <si>
    <t>BOTTOM_LOWER_LIMIT</t>
  </si>
  <si>
    <t>&amp;quot;Hit Rate Bottom Lower Limit&amp;quot;</t>
  </si>
  <si>
    <t>&amp;quot;下方區域下限&amp;quot;</t>
  </si>
  <si>
    <t>P.3.10.0:221101_0051</t>
  </si>
  <si>
    <t>&amp;quot;In Accurated area_Hit Rate Bottom Lower Limit&amp;quot;</t>
  </si>
  <si>
    <t>下方區域上限</t>
  </si>
  <si>
    <t>Hit Rate Bottom Upper Limit</t>
  </si>
  <si>
    <t>BOTTOM_UPPER_LIMIT</t>
  </si>
  <si>
    <t>&amp;quot;Hit Rate Bottom Upper Limit&amp;quot;</t>
  </si>
  <si>
    <t>&amp;quot;下方區域上限&amp;quot;</t>
  </si>
  <si>
    <t>P.3.10.0:221101_0052</t>
  </si>
  <si>
    <t>&amp;quot;In Accurated area_Hit Rate Bottom Upper Limit&amp;quot;</t>
  </si>
  <si>
    <t>需求計畫達成資料畫面註解</t>
  </si>
  <si>
    <t>Forecast Hit Rate Remark</t>
  </si>
  <si>
    <t>INT_FCST_HIT_RATE_REMARK</t>
  </si>
  <si>
    <t>&amp;quot;Forecast Hit Rate Remark&amp;quot;</t>
  </si>
  <si>
    <t>&amp;quot;需求計畫達成資料畫面註解&amp;quot;</t>
  </si>
  <si>
    <t>P.3.10.0:221101_0053</t>
  </si>
  <si>
    <t>畫面註解ID</t>
  </si>
  <si>
    <t>Hit Rate Remark ID</t>
  </si>
  <si>
    <t>REMARK_ID</t>
  </si>
  <si>
    <t>&amp;quot;Hit Rate Remark ID&amp;quot;</t>
  </si>
  <si>
    <t>&amp;quot;畫面註解ID&amp;quot;</t>
  </si>
  <si>
    <t>P.3.10.0:221101_0054</t>
  </si>
  <si>
    <t>&amp;quot;Forecast Hit Rate Remark_Hit Rate Remark ID&amp;quot;</t>
  </si>
  <si>
    <t>P.3.10.0:221101_0055</t>
  </si>
  <si>
    <t>&amp;quot;Forecast Hit Rate Remark_BU Code&amp;quot;</t>
  </si>
  <si>
    <t>畫面註解</t>
  </si>
  <si>
    <t>Hit Rate Remark</t>
  </si>
  <si>
    <t>REMARK</t>
  </si>
  <si>
    <t>&amp;quot;Hit Rate Remark&amp;quot;</t>
  </si>
  <si>
    <t>&amp;quot;畫面註解&amp;quot;</t>
  </si>
  <si>
    <t>P.3.10.0:221101_0056</t>
  </si>
  <si>
    <t>&amp;quot;Forecast Hit Rate Remark_Hit Rate Remark&amp;quot;</t>
  </si>
  <si>
    <t>RDP Hit Rate Version</t>
  </si>
  <si>
    <t>INT_FCST_RDP_HIT_RATE_VERSION</t>
  </si>
  <si>
    <t>&amp;quot;RDP Hit Rate Version&amp;quot;</t>
  </si>
  <si>
    <t>&amp;quot;RDP 需求計畫達成指定版本&amp;quot;</t>
  </si>
  <si>
    <t>P.3.10.0:221101_0057</t>
  </si>
  <si>
    <t>P.3.10.0:221101_0058</t>
  </si>
  <si>
    <t>&amp;quot;RDP Hit Rate Version_BU Code&amp;quot;</t>
  </si>
  <si>
    <t>P.3.10.0:221101_0059</t>
  </si>
  <si>
    <t>&amp;quot;RDP Hit Rate Version_Hit Rate Analysis Month&amp;quot;</t>
  </si>
  <si>
    <t>需求計畫指定版本</t>
  </si>
  <si>
    <t>Assign FCST Version</t>
  </si>
  <si>
    <t>ASSIGN_FCST_VERSION</t>
  </si>
  <si>
    <t>&amp;quot;Assign FCST Version&amp;quot;</t>
  </si>
  <si>
    <t>&amp;quot;需求計畫指定版本&amp;quot;</t>
  </si>
  <si>
    <t>P.3.10.0:221101_0060</t>
  </si>
  <si>
    <t>&amp;quot;RDP Hit Rate Version_Assign FCST Version&amp;quot;</t>
  </si>
  <si>
    <t>P.3.10.0:221101_0061</t>
  </si>
  <si>
    <t>&amp;quot;RDP Hit Rate Version_Forecast Type ID&amp;quot;</t>
  </si>
  <si>
    <t>個人電腦事業群之需求計畫達成分析</t>
  </si>
  <si>
    <t>PSG FCST Hit Rate Analysis</t>
  </si>
  <si>
    <t>DM_FCST_PSG_FCST_HIT_RATE_ANALYSIS</t>
  </si>
  <si>
    <t>&amp;quot;PSG FCST Hit Rate Analysis&amp;quot;</t>
  </si>
  <si>
    <t>&amp;quot;分析客戶提貨訂單的數量占生產訂單數量的比例, 使用散點圖和趨勢圖兩種圖表展示&amp;quot;</t>
  </si>
  <si>
    <t>P.3.10.0:221101_0062</t>
  </si>
  <si>
    <t>P.3.10.0:221101_0063</t>
  </si>
  <si>
    <t>&amp;quot;PSG FCST Hit Rate Analysis_BU Code&amp;quot;</t>
  </si>
  <si>
    <t>P.3.10.0:221101_0064</t>
  </si>
  <si>
    <t>&amp;quot;PSG FCST Hit Rate Analysis_Customer Name&amp;quot;</t>
  </si>
  <si>
    <t>P.3.10.0:221101_0065</t>
  </si>
  <si>
    <t>&amp;quot;PSG FCST Hit Rate Analysis_Division Code&amp;quot;</t>
  </si>
  <si>
    <t>P.3.10.0:221101_0066</t>
  </si>
  <si>
    <t>&amp;quot;PSG FCST Hit Rate Analysis_Product Category&amp;quot;</t>
  </si>
  <si>
    <t>P.3.10.0:221101_0067</t>
  </si>
  <si>
    <t>&amp;quot;PSG FCST Hit Rate Analysis_Product Series&amp;quot;</t>
  </si>
  <si>
    <t>P.3.10.0:221101_0068</t>
  </si>
  <si>
    <t>&amp;quot;PSG FCST Hit Rate Analysis_Hit Rate Analysis Month&amp;quot;</t>
  </si>
  <si>
    <t>P.3.10.0:221101_0069</t>
  </si>
  <si>
    <t>&amp;quot;PSG FCST Hit Rate Analysis_MTD EDI 850&amp;quot;</t>
  </si>
  <si>
    <t>P.3.10.0:221101_0070</t>
  </si>
  <si>
    <t>&amp;quot;PSG FCST Hit Rate Analysis_EDI 850 Order Request&amp;quot;</t>
  </si>
  <si>
    <t>P.3.10.0:221101_0071</t>
  </si>
  <si>
    <t>&amp;quot;PSG FCST Hit Rate Analysis_Regional Demand Plan&amp;quot;</t>
  </si>
  <si>
    <t>P.3.10.0:221101_0072</t>
  </si>
  <si>
    <t>&amp;quot;PSG FCST Hit Rate Analysis_EDI 940 Shipping Notice&amp;quot;</t>
  </si>
  <si>
    <t>個人電腦事業群之需求計畫版本比較</t>
  </si>
  <si>
    <t>PSG Forecast Versions Comparison</t>
  </si>
  <si>
    <t>DM_FCST_PSG_FCST_VERSIONS_COMPARISON</t>
  </si>
  <si>
    <t>&amp;quot;PSG Forecast Versions Comparison&amp;quot;</t>
  </si>
  <si>
    <t>&amp;quot;比較不同版本需求計畫之間的差異&amp;quot;</t>
  </si>
  <si>
    <t>P.3.10.0:221101_0073</t>
  </si>
  <si>
    <t>P.3.10.0:221101_0074</t>
  </si>
  <si>
    <t>&amp;quot;PSG Forecast Versions Comparison_BU Code&amp;quot;</t>
  </si>
  <si>
    <t>P.3.10.0:221101_0075</t>
  </si>
  <si>
    <t>&amp;quot;PSG Forecast Versions Comparison_Customer Name&amp;quot;</t>
  </si>
  <si>
    <t>P.3.10.0:221101_0076</t>
  </si>
  <si>
    <t>&amp;quot;PSG Forecast Versions Comparison_Division Code&amp;quot;</t>
  </si>
  <si>
    <t>P.3.10.0:221101_0077</t>
  </si>
  <si>
    <t>&amp;quot;PSG Forecast Versions Comparison_Product Category&amp;quot;</t>
  </si>
  <si>
    <t>P.3.10.0:221101_0078</t>
  </si>
  <si>
    <t>&amp;quot;PSG Forecast Versions Comparison_Product Series&amp;quot;</t>
  </si>
  <si>
    <t>P.3.10.0:221101_0079</t>
  </si>
  <si>
    <t>PSG Forecast Versions Comparison_Version Comparison Month</t>
  </si>
  <si>
    <t>&amp;quot;PSG Forecast Versions Comparison_Version Comparison Month&amp;quot;</t>
  </si>
  <si>
    <t>P.3.10.0:221101_0080</t>
  </si>
  <si>
    <t>&amp;quot;PSG Forecast Versions Comparison_FCST Version&amp;quot;</t>
  </si>
  <si>
    <t>P.3.10.0:221101_0081</t>
  </si>
  <si>
    <t>&amp;quot;PSG Forecast Versions Comparison_Forecast Type ID&amp;quot;</t>
  </si>
  <si>
    <t>P.3.10.0:221101_0082</t>
  </si>
  <si>
    <t>&amp;quot;PSG Forecast Versions Comparison_Forecast Data Type&amp;quot;</t>
  </si>
  <si>
    <t>P.3.10.0:221101_0083</t>
  </si>
  <si>
    <t>&amp;quot;PSG Forecast Versions Comparison_Monthly Forecast Quantity&amp;quot;</t>
  </si>
  <si>
    <t>MD BU2 ASUS BS分量與當月FCST 比較</t>
  </si>
  <si>
    <t>MD BU2 ASUS BS VS FCST</t>
  </si>
  <si>
    <t>DM_FCST_MD_BU2_ASUS_BS_VS_FCST</t>
  </si>
  <si>
    <t>&amp;quot;MD BU2 ASUS BS VS FCST&amp;quot;</t>
  </si>
  <si>
    <t>&amp;quot;MD BU2 ASUS BS分量與當月FCST 比較&amp;quot;</t>
  </si>
  <si>
    <t>P.3.10.0:221101_0084</t>
  </si>
  <si>
    <t>P.3.10.0:221101_0085</t>
  </si>
  <si>
    <t>&amp;quot;MD BU2 ASUS BS VS FCST_Product Series&amp;quot;</t>
  </si>
  <si>
    <t>P.3.10.0:221101_0086</t>
  </si>
  <si>
    <t>&amp;quot;MD BU2 ASUS BS VS FCST_BS Supply Month&amp;quot;</t>
  </si>
  <si>
    <t>P.3.10.0:221101_0087</t>
  </si>
  <si>
    <t>&amp;quot;MD BU2 ASUS BS VS FCST_Monthly BS Supply Quantity&amp;quot;</t>
  </si>
  <si>
    <t>P.3.10.0:221101_0088</t>
  </si>
  <si>
    <t>&amp;quot;MD BU2 ASUS BS VS FCST_Monthly Final Forecast Quantity&amp;quot;</t>
  </si>
  <si>
    <t>PSG 工廠廠別</t>
  </si>
  <si>
    <t>PSG Plant</t>
  </si>
  <si>
    <t>INT_PSG_PLANT</t>
  </si>
  <si>
    <t>IEC_STD_V10 &gt;&gt; Data Standard &gt;&gt; MFG &gt;&gt; PSG Plant</t>
  </si>
  <si>
    <t>&amp;quot;PSG Plant&amp;quot;</t>
  </si>
  <si>
    <t>&amp;quot;PSG 工廠廠別&amp;quot;</t>
  </si>
  <si>
    <t>MFG:221101_0001</t>
  </si>
  <si>
    <t>&amp;quot;Plant&amp;quot;</t>
  </si>
  <si>
    <t>&amp;quot;廠區下區分不同客戶或產品生產工廠的廠別代碼&amp;quot;</t>
  </si>
  <si>
    <t>MFG:221101_0002</t>
  </si>
  <si>
    <t>&amp;quot;ITO: TP01/TP02/TP06 ...
ICC: CP60/CP62/CP65/CP69 …&amp;quot;</t>
  </si>
  <si>
    <t>主要客戶名稱</t>
  </si>
  <si>
    <t>Primary Customer Name</t>
  </si>
  <si>
    <t>PRIMARY_CUSTOMER_NAME</t>
  </si>
  <si>
    <t>PSG Customer_Customer Name</t>
  </si>
  <si>
    <t>IEC_STD_V10 &gt;&gt; Data Standard &gt;&gt; MFG &gt;&gt; Primary Customer Name</t>
  </si>
  <si>
    <t>&amp;quot;Primary Customer Name&amp;quot;</t>
  </si>
  <si>
    <t>&amp;quot;主要客戶名稱&amp;quot;</t>
  </si>
  <si>
    <t>MFG:221101_0003</t>
  </si>
  <si>
    <t>&amp;quot;對照客戶名稱&amp;quot;</t>
  </si>
  <si>
    <t>&amp;quot;PSG Plant_Primary Customer Name&amp;quot;</t>
  </si>
  <si>
    <t>MFG:221101_0004</t>
  </si>
  <si>
    <t>&amp;quot;例如, 
- ICC: 重慶廠區
- ITO: 桃園廠區&amp;quot;</t>
  </si>
  <si>
    <t>&amp;quot;PSG Plant_Site Name&amp;quot;</t>
  </si>
  <si>
    <t>PSG 廠區</t>
  </si>
  <si>
    <t>PSG Site</t>
  </si>
  <si>
    <t>INT_PSG_SITE</t>
  </si>
  <si>
    <t>IEC_STD_V10 &gt;&gt; Data Standard &gt;&gt; MFG &gt;&gt; PSG Site</t>
  </si>
  <si>
    <t>&amp;quot;PSG Site&amp;quot;</t>
  </si>
  <si>
    <t>&amp;quot;PSG 廠區&amp;quot;</t>
  </si>
  <si>
    <t>MFG:221101_0005</t>
  </si>
  <si>
    <t>MFG:221101_0006</t>
  </si>
  <si>
    <t>廠區性質</t>
  </si>
  <si>
    <t>Site Type</t>
  </si>
  <si>
    <t>SITE_TYPE</t>
  </si>
  <si>
    <t>IEC_STD_V10 &gt;&gt; Data Standard &gt;&gt; MFG &gt;&gt; Site Type</t>
  </si>
  <si>
    <t>&amp;quot;Site Type&amp;quot;</t>
  </si>
  <si>
    <t>&amp;quot;廠區性質&amp;quot;</t>
  </si>
  <si>
    <t>MFG:221101_0007</t>
  </si>
  <si>
    <t>&amp;quot;例如, 
MFG：製造廠區
HUB：庫存廠區&amp;quot;</t>
  </si>
  <si>
    <t>&amp;quot;PSG Site_Site Type&amp;quot;</t>
  </si>
  <si>
    <t>每月營業收入與出貨預估資料</t>
  </si>
  <si>
    <t>Estimated Monthly Revenue and Shipment Data</t>
  </si>
  <si>
    <t>Chung.PH@inventec.com</t>
  </si>
  <si>
    <t>INT_PNC_MLY_UTD_PLAN_REV</t>
  </si>
  <si>
    <t>&amp;quot;Estimated Monthly Revenue and Shipment Data&amp;quot;</t>
  </si>
  <si>
    <t>&amp;quot;MLY UTD Plan Rev&amp;quot;</t>
  </si>
  <si>
    <t>&amp;quot;每月營業收入與出貨預估資料&amp;quot;</t>
  </si>
  <si>
    <t>PNC:221101_0001</t>
  </si>
  <si>
    <t>PNC:221101_0002</t>
  </si>
  <si>
    <t>&amp;quot;Estimated Monthly Revenue and Shipment Data_BU Code&amp;quot;</t>
  </si>
  <si>
    <t>DIVISION</t>
  </si>
  <si>
    <t>&amp;quot;Division&amp;quot;</t>
  </si>
  <si>
    <t>PNC:221101_0003</t>
  </si>
  <si>
    <t>&amp;quot;BU1A
BU2B&amp;quot;</t>
  </si>
  <si>
    <t>&amp;quot;Estimated Monthly Revenue and Shipment Data_Division Code&amp;quot;</t>
  </si>
  <si>
    <t>PNC:221101_0004</t>
  </si>
  <si>
    <t>&amp;quot;Estimated Monthly Revenue and Shipment Data_Customer Name&amp;quot;</t>
  </si>
  <si>
    <t>PROD_CATEGORY</t>
  </si>
  <si>
    <t>&amp;quot;Prod Category&amp;quot;</t>
  </si>
  <si>
    <t>&amp;quot;產品型態分類&amp;quot;</t>
  </si>
  <si>
    <t>PNC:221101_0005</t>
  </si>
  <si>
    <t>&amp;quot;待補充&amp;quot;</t>
  </si>
  <si>
    <t>&amp;quot;Estimated Monthly Revenue and Shipment Data_Product Category&amp;quot;</t>
  </si>
  <si>
    <t>PNC:221101_0006</t>
  </si>
  <si>
    <t>PNC:221101_0007</t>
  </si>
  <si>
    <t>最新預估版本日期</t>
  </si>
  <si>
    <t>Up to date Estimated Version Date</t>
  </si>
  <si>
    <t>UTD_VERSION</t>
  </si>
  <si>
    <t>&amp;quot;Up to date Estimated Version Date&amp;quot;</t>
  </si>
  <si>
    <t>&amp;quot;UTD Version&amp;quot;</t>
  </si>
  <si>
    <t>&amp;quot;最新預估版本日期&amp;quot;</t>
  </si>
  <si>
    <t>PNC:221101_0008</t>
  </si>
  <si>
    <t>&amp;quot;格式為 YYYYMMDD&amp;quot;</t>
  </si>
  <si>
    <t>&amp;quot;Estimated Monthly Revenue and Shipment Data_Up to date Estimated Version Date&amp;quot;</t>
  </si>
  <si>
    <t>PNC:221101_0009</t>
  </si>
  <si>
    <t>最新每月預估出貨量</t>
  </si>
  <si>
    <t>Up to date Monthly Estimated Shipment</t>
  </si>
  <si>
    <t>UTD_PLAN_SHIP</t>
  </si>
  <si>
    <t>&amp;quot;Up to date Monthly Estimated Shipment&amp;quot;</t>
  </si>
  <si>
    <t>&amp;quot;UTD Plan Ship&amp;quot;</t>
  </si>
  <si>
    <t>&amp;quot;最新每月預估出貨量&amp;quot;</t>
  </si>
  <si>
    <t>PNC:221101_0010</t>
  </si>
  <si>
    <t>&amp;quot;儲存單位為 台
顯示單位為 千台&amp;quot;</t>
  </si>
  <si>
    <t>&amp;quot;Estimated Monthly Revenue and Shipment Data_Up to date Monthly Estimated Shipment&amp;quot;</t>
  </si>
  <si>
    <t>每月營業收入與出貨董事會預估資料</t>
  </si>
  <si>
    <t>Boards Est MLY Rev and SHIPT Data</t>
  </si>
  <si>
    <t>INT_PNC_MLY_BOD_PLAN_REV</t>
  </si>
  <si>
    <t>&amp;quot;Boards Est MLY Rev and SHIPT Data&amp;quot;</t>
  </si>
  <si>
    <t>&amp;quot;MLY BOD Plan Rev&amp;quot;</t>
  </si>
  <si>
    <t>&amp;quot;每月營業收入與出貨董事會預估資料&amp;quot;</t>
  </si>
  <si>
    <t>PNC:221101_0011</t>
  </si>
  <si>
    <t>PNC:221101_0012</t>
  </si>
  <si>
    <t>&amp;quot;Boards Est MLY Rev and SHIPT Data_BU Code&amp;quot;</t>
  </si>
  <si>
    <t>PNC:221101_0013</t>
  </si>
  <si>
    <t>&amp;quot;Boards Est MLY Rev and SHIPT Data_Division Code&amp;quot;</t>
  </si>
  <si>
    <t>PNC:221101_0014</t>
  </si>
  <si>
    <t>&amp;quot;Boards Est MLY Rev and SHIPT Data_Customer Name&amp;quot;</t>
  </si>
  <si>
    <t>PNC:221101_0015</t>
  </si>
  <si>
    <t>&amp;quot;Boards Est MLY Rev and SHIPT Data_Product Category&amp;quot;</t>
  </si>
  <si>
    <t>董事會預估版本日期</t>
  </si>
  <si>
    <t>Boards Estimated Version Date</t>
  </si>
  <si>
    <t>BOD_VERSION</t>
  </si>
  <si>
    <t>&amp;quot;Boards Estimated Version Date&amp;quot;</t>
  </si>
  <si>
    <t>&amp;quot;BOD Version&amp;quot;</t>
  </si>
  <si>
    <t>&amp;quot;董事會預估版本日期&amp;quot;</t>
  </si>
  <si>
    <t>PNC:221101_0016</t>
  </si>
  <si>
    <t>&amp;quot;Boards Est MLY Rev and SHIPT Data_Boards Estimated Version Date&amp;quot;</t>
  </si>
  <si>
    <t>PNC:221101_0017</t>
  </si>
  <si>
    <t>&amp;quot;Boards Est MLY Rev and SHIPT Data_Planned Year&amp;quot;</t>
  </si>
  <si>
    <t>PNC:221101_0018</t>
  </si>
  <si>
    <t>&amp;quot;Boards Est MLY Rev and SHIPT Data_Planned Month&amp;quot;</t>
  </si>
  <si>
    <t>每月董事會預估營業收入</t>
  </si>
  <si>
    <t>Monthly Boards Estimated Revenue</t>
  </si>
  <si>
    <t>BOD_PLAN_REV</t>
  </si>
  <si>
    <t>&amp;quot;Monthly Boards Estimated Revenue&amp;quot;</t>
  </si>
  <si>
    <t>&amp;quot;BOD Plan Rev&amp;quot;</t>
  </si>
  <si>
    <t>&amp;quot;每月董事會預估營業收入&amp;quot;</t>
  </si>
  <si>
    <t>PNC:221101_0019</t>
  </si>
  <si>
    <t>Boards Est MLY Rev and SHIPT Data_Monthly Boards Estimated Revenue</t>
  </si>
  <si>
    <t>&amp;quot;Boards Est MLY Rev and SHIPT Data_Monthly Boards Estimated Revenue&amp;quot;</t>
  </si>
  <si>
    <t>每月董事會預估出貨量</t>
  </si>
  <si>
    <t>Monthly Boards Estimated Shipment</t>
  </si>
  <si>
    <t>BOD_PLAN_SHIP</t>
  </si>
  <si>
    <t>&amp;quot;Monthly Boards Estimated Shipment&amp;quot;</t>
  </si>
  <si>
    <t>&amp;quot;BOD Plan Ship&amp;quot;</t>
  </si>
  <si>
    <t>&amp;quot;每月董事會預估出貨量&amp;quot;</t>
  </si>
  <si>
    <t>PNC:221101_0020</t>
  </si>
  <si>
    <t>Boards Est MLY Rev and SHIPT Data_Monthly Boards Estimated Shipment</t>
  </si>
  <si>
    <t>&amp;quot;Boards Est MLY Rev and SHIPT Data_Monthly Boards Estimated Shipment&amp;quot;</t>
  </si>
  <si>
    <t>年度目標的月營業收入與出貨資料</t>
  </si>
  <si>
    <t>MLY Rev and SHIPT Data of Yearly TRGT</t>
  </si>
  <si>
    <t>INT_PNC_MLY_YLY_TGT_REV</t>
  </si>
  <si>
    <t>&amp;quot;MLY Rev and SHIPT Data of Yearly TRGT&amp;quot;</t>
  </si>
  <si>
    <t>&amp;quot;MLY YLY Tgt Rev&amp;quot;</t>
  </si>
  <si>
    <t>&amp;quot;年度目標的月營業收入與出貨資料&amp;quot;</t>
  </si>
  <si>
    <t>PNC:221101_0021</t>
  </si>
  <si>
    <t>PNC:221101_0022</t>
  </si>
  <si>
    <t>&amp;quot;MLY Rev and SHIPT Data of Yearly TRGT_BU Code&amp;quot;</t>
  </si>
  <si>
    <t>PNC:221101_0023</t>
  </si>
  <si>
    <t>&amp;quot;MLY Rev and SHIPT Data of Yearly TRGT_Division Code&amp;quot;</t>
  </si>
  <si>
    <t>PNC:221101_0024</t>
  </si>
  <si>
    <t>&amp;quot;MLY Rev and SHIPT Data of Yearly TRGT_Customer Name&amp;quot;</t>
  </si>
  <si>
    <t>PNC:221101_0025</t>
  </si>
  <si>
    <t>&amp;quot;MLY Rev and SHIPT Data of Yearly TRGT_Product Category&amp;quot;</t>
  </si>
  <si>
    <t>PNC:221101_0026</t>
  </si>
  <si>
    <t>MLY Rev and SHIPT Data of Yearly TRGT_Planned Year</t>
  </si>
  <si>
    <t>&amp;quot;MLY Rev and SHIPT Data of Yearly TRGT_Planned Year&amp;quot;</t>
  </si>
  <si>
    <t>PNC:221101_0027</t>
  </si>
  <si>
    <t>&amp;quot;MLY Rev and SHIPT Data of Yearly TRGT_Planned Month&amp;quot;</t>
  </si>
  <si>
    <t>年度目標的月營業收入</t>
  </si>
  <si>
    <t>Monthly Revenue of Yearly Target</t>
  </si>
  <si>
    <t>YLY_TGT_REV</t>
  </si>
  <si>
    <t>&amp;quot;Monthly Revenue of Yearly Target&amp;quot;</t>
  </si>
  <si>
    <t>&amp;quot;YLY Tgt Rev&amp;quot;</t>
  </si>
  <si>
    <t>&amp;quot;年度目標的月營業收入&amp;quot;</t>
  </si>
  <si>
    <t>PNC:221101_0028</t>
  </si>
  <si>
    <t>&amp;quot;以月資料的方式定義年度營業收入目標
儲存單位為 台幣
顯示單位為 百萬台幣&amp;quot;</t>
  </si>
  <si>
    <t>MLY Rev and SHIPT Data of Yearly TRGT_Monthly Revenue of Yearly Target</t>
  </si>
  <si>
    <t>&amp;quot;MLY Rev and SHIPT Data of Yearly TRGT_Monthly Revenue of Yearly Target&amp;quot;</t>
  </si>
  <si>
    <t>年度目標的月出貨量</t>
  </si>
  <si>
    <t>Monthly Shipment of Yearly Target</t>
  </si>
  <si>
    <t>YLY_TGT_SHIP</t>
  </si>
  <si>
    <t>&amp;quot;Monthly Shipment of Yearly Target&amp;quot;</t>
  </si>
  <si>
    <t>&amp;quot;YLY Tgt Ship&amp;quot;</t>
  </si>
  <si>
    <t>&amp;quot;年度目標的月出貨量&amp;quot;</t>
  </si>
  <si>
    <t>PNC:221101_0029</t>
  </si>
  <si>
    <t>&amp;quot;以月資料的方式定義年度出貨目標
儲存單位為 台
顯示單位為 千台&amp;quot;</t>
  </si>
  <si>
    <t>MLY Rev and SHIPT Data of Yearly TRGT_Monthly Shipment of Yearly Target</t>
  </si>
  <si>
    <t>&amp;quot;MLY Rev and SHIPT Data of Yearly TRGT_Monthly Shipment of Yearly Target&amp;quot;</t>
  </si>
  <si>
    <t>每日營業收入與出貨實際資料</t>
  </si>
  <si>
    <t>Actual Daily Revenue and Shipment Data</t>
  </si>
  <si>
    <t>INT_PNC_DLY_ACT_REV</t>
  </si>
  <si>
    <t>&amp;quot;Actual Daily Revenue and Shipment Data&amp;quot;</t>
  </si>
  <si>
    <t>&amp;quot;DLY Act Rev&amp;quot;</t>
  </si>
  <si>
    <t>&amp;quot;每日營業收入與出貨實際資料&amp;quot;</t>
  </si>
  <si>
    <t>PNC:221101_0030</t>
  </si>
  <si>
    <t>PNC:221101_0031</t>
  </si>
  <si>
    <t>&amp;quot;Actual Daily Revenue and Shipment Data_BU Code&amp;quot;</t>
  </si>
  <si>
    <t>PNC:221101_0032</t>
  </si>
  <si>
    <t>&amp;quot;Actual Daily Revenue and Shipment Data_Division Code&amp;quot;</t>
  </si>
  <si>
    <t>PNC:221101_0033</t>
  </si>
  <si>
    <t>&amp;quot;Actual Daily Revenue and Shipment Data_Customer Name&amp;quot;</t>
  </si>
  <si>
    <t>PNC:221101_0034</t>
  </si>
  <si>
    <t>&amp;quot;Actual Daily Revenue and Shipment Data_Product Category&amp;quot;</t>
  </si>
  <si>
    <t>營收出貨結帳日期</t>
  </si>
  <si>
    <t>Actual Revenue and Shipment Date</t>
  </si>
  <si>
    <t>POSTING_DATE</t>
  </si>
  <si>
    <t>&amp;quot;Actual Revenue and Shipment Date&amp;quot;</t>
  </si>
  <si>
    <t>&amp;quot;Posting Date&amp;quot;</t>
  </si>
  <si>
    <t>&amp;quot;營收出貨結帳日期&amp;quot;</t>
  </si>
  <si>
    <t>PNC:221101_0035</t>
  </si>
  <si>
    <t>&amp;quot;Actual Daily Revenue and Shipment Data_Actual Revenue and Shipment Date&amp;quot;</t>
  </si>
  <si>
    <t>實際每日營業收入</t>
  </si>
  <si>
    <t>Actual Daily Revenue</t>
  </si>
  <si>
    <t>ACT_DLY_REV</t>
  </si>
  <si>
    <t>&amp;quot;Actual Daily Revenue&amp;quot;</t>
  </si>
  <si>
    <t>&amp;quot;Act DLY Rev&amp;quot;</t>
  </si>
  <si>
    <t>&amp;quot;實際每日營業收入&amp;quot;</t>
  </si>
  <si>
    <t>PNC:221101_0036</t>
  </si>
  <si>
    <t>Actual Daily Revenue and Shipment Data_Actual Daily Revenue</t>
  </si>
  <si>
    <t>&amp;quot;Actual Daily Revenue and Shipment Data_Actual Daily Revenue&amp;quot;</t>
  </si>
  <si>
    <t>實際每日出貨量</t>
  </si>
  <si>
    <t>Actual Daily Shipment</t>
  </si>
  <si>
    <t>ACT_DLY_SHIP</t>
  </si>
  <si>
    <t>&amp;quot;Actual Daily Shipment&amp;quot;</t>
  </si>
  <si>
    <t>&amp;quot;Act DLY Ship&amp;quot;</t>
  </si>
  <si>
    <t>&amp;quot;實際每日出貨量&amp;quot;</t>
  </si>
  <si>
    <t>PNC:221101_0037</t>
  </si>
  <si>
    <t>&amp;quot;Actual Daily Revenue and Shipment Data_Actual Daily Shipment&amp;quot;</t>
  </si>
  <si>
    <t>每月營業收入與出貨實際資料</t>
  </si>
  <si>
    <t>Actual Monthly Revenue and Shipment Data</t>
  </si>
  <si>
    <t>INT_PNC_MLY_ACT_REV</t>
  </si>
  <si>
    <t>&amp;quot;Actual Monthly Revenue and Shipment Data&amp;quot;</t>
  </si>
  <si>
    <t>&amp;quot;MLY Act Rev&amp;quot;</t>
  </si>
  <si>
    <t>&amp;quot;每月營業收入與出貨實際資料&amp;quot;</t>
  </si>
  <si>
    <t>PNC:221101_0038</t>
  </si>
  <si>
    <t>最新結算月份</t>
  </si>
  <si>
    <t>Latest Closing Month</t>
  </si>
  <si>
    <t>LATEST_CLOSE_MONTH</t>
  </si>
  <si>
    <t>&amp;quot;Latest Closing Month&amp;quot;</t>
  </si>
  <si>
    <t>&amp;quot;Latest Close Month&amp;quot;</t>
  </si>
  <si>
    <t>&amp;quot;最新結算月份&amp;quot;</t>
  </si>
  <si>
    <t>PNC:221101_0039</t>
  </si>
  <si>
    <t>Actual Monthly Revenue and Shipment Data_Latest Closing Month</t>
  </si>
  <si>
    <t>&amp;quot;Actual Monthly Revenue and Shipment Data_Latest Closing Month&amp;quot;</t>
  </si>
  <si>
    <t>PNC:221101_0040</t>
  </si>
  <si>
    <t>&amp;quot;Actual Monthly Revenue and Shipment Data_BU Code&amp;quot;</t>
  </si>
  <si>
    <t>PNC:221101_0041</t>
  </si>
  <si>
    <t>&amp;quot;Actual Monthly Revenue and Shipment Data_Division Code&amp;quot;</t>
  </si>
  <si>
    <t>PNC:221101_0042</t>
  </si>
  <si>
    <t>&amp;quot;Actual Monthly Revenue and Shipment Data_Customer Name&amp;quot;</t>
  </si>
  <si>
    <t>PNC:221101_0043</t>
  </si>
  <si>
    <t>&amp;quot;Actual Monthly Revenue and Shipment Data_Product Category&amp;quot;</t>
  </si>
  <si>
    <t>營收出貨結帳月份</t>
  </si>
  <si>
    <t>Actual Operating and Shipment Month</t>
  </si>
  <si>
    <t>POSTING_MONTH</t>
  </si>
  <si>
    <t>&amp;quot;Actual Operating and Shipment Month&amp;quot;</t>
  </si>
  <si>
    <t>&amp;quot;Posting Month&amp;quot;</t>
  </si>
  <si>
    <t>&amp;quot;營收出貨結帳月份&amp;quot;</t>
  </si>
  <si>
    <t>PNC:221101_0044</t>
  </si>
  <si>
    <t>Actual Monthly Revenue and Shipment Data_Actual Operating and Shipment Month</t>
  </si>
  <si>
    <t>&amp;quot;Actual Monthly Revenue and Shipment Data_Actual Operating and Shipment Month&amp;quot;</t>
  </si>
  <si>
    <t>每月實際營業收入</t>
  </si>
  <si>
    <t>Monthly Actual Revenue</t>
  </si>
  <si>
    <t>MLY_ACT_REV</t>
  </si>
  <si>
    <t>&amp;quot;Monthly Actual Revenue&amp;quot;</t>
  </si>
  <si>
    <t>&amp;quot;每月實際營業收入&amp;quot;</t>
  </si>
  <si>
    <t>PNC:221101_0045</t>
  </si>
  <si>
    <t>Actual Monthly Revenue and Shipment Data_Monthly Actual Revenue</t>
  </si>
  <si>
    <t>&amp;quot;Actual Monthly Revenue and Shipment Data_Monthly Actual Revenue&amp;quot;</t>
  </si>
  <si>
    <t>每月實際出貨量</t>
  </si>
  <si>
    <t>Monthly Actual Shipment</t>
  </si>
  <si>
    <t>MLY_ACT_SHIP</t>
  </si>
  <si>
    <t>&amp;quot;Monthly Actual Shipment&amp;quot;</t>
  </si>
  <si>
    <t>&amp;quot;MLY Act Ship&amp;quot;</t>
  </si>
  <si>
    <t>&amp;quot;每月實際出貨量&amp;quot;</t>
  </si>
  <si>
    <t>PNC:221101_0046</t>
  </si>
  <si>
    <t>Actual Monthly Revenue and Shipment Data_Monthly Actual Shipment</t>
  </si>
  <si>
    <t>&amp;quot;Actual Monthly Revenue and Shipment Data_Monthly Actual Shipment&amp;quot;</t>
  </si>
  <si>
    <t>每月實際和年度目標營業收入差異率</t>
  </si>
  <si>
    <t>Diff Rate of MLY Act Rev vs Yearly Target Rev</t>
  </si>
  <si>
    <t>MLY_YLY_REV_DIFF_RATE</t>
  </si>
  <si>
    <t>&amp;quot;Diff Rate of MLY Act Rev vs Yearly Target Rev&amp;quot;</t>
  </si>
  <si>
    <t>&amp;quot;MLY YLY Rev Diff Rate&amp;quot;</t>
  </si>
  <si>
    <t>&amp;quot;每月實際和年度目標營業收入差異率&amp;quot;</t>
  </si>
  <si>
    <t>&amp;quot;Actual Daily Revenue and Shipment Data_Actual Daily Revenue;MLY Rev and SHIPT Data of Yearly TRGT_Monthly Revenue of Yearly Target&amp;quot;</t>
  </si>
  <si>
    <t>PNC:221101_0047</t>
  </si>
  <si>
    <t>&amp;quot;實際和目標營業收入差異率 = (實際營業收入 - 營業收入目標)/營業收入目標&amp;quot;</t>
  </si>
  <si>
    <t>Actual Monthly Revenue and Shipment Data_Diff Rate of MLY Act Rev vs Yearly Target Rev</t>
  </si>
  <si>
    <t>&amp;quot;Actual Monthly Revenue and Shipment Data_Diff Rate of MLY Act Rev vs Yearly Target Rev&amp;quot;</t>
  </si>
  <si>
    <t>每月實際和年度目標出貨量差異率</t>
  </si>
  <si>
    <t>Diff Rate of MLY Act Ship vs Yearly Target Ship</t>
  </si>
  <si>
    <t>MLY_YLY_SHIP_DIFF_RATE</t>
  </si>
  <si>
    <t>&amp;quot;Diff Rate of MLY Act Ship vs Yearly Target Ship&amp;quot;</t>
  </si>
  <si>
    <t>&amp;quot;MLY YLY Ship Diff Rate&amp;quot;</t>
  </si>
  <si>
    <t>&amp;quot;每月實際和年度目標出貨量差異率&amp;quot;</t>
  </si>
  <si>
    <t>&amp;quot;Actual Daily Revenue and Shipment Data_Actual Daily Shipment;MLY Rev and SHIPT Data of Yearly TRGT_Monthly Revenue of Yearly Target&amp;quot;</t>
  </si>
  <si>
    <t>PNC:221101_0048</t>
  </si>
  <si>
    <t>&amp;quot;實際和目標出貨量差異率 = (實際出貨量 - 出貨量目標)/出貨量目標&amp;quot;</t>
  </si>
  <si>
    <t>Actual Monthly Revenue and Shipment Data_Diff Rate of MLY Act Ship vs Yearly Target Ship</t>
  </si>
  <si>
    <t>&amp;quot;Actual Monthly Revenue and Shipment Data_Diff Rate of MLY Act Ship vs Yearly Target Ship&amp;quot;</t>
  </si>
  <si>
    <t>實際與預估營收出貨差異率和達成率資料</t>
  </si>
  <si>
    <t>Diff Rate and Hit Rate Data of Rev and SHIPT</t>
  </si>
  <si>
    <t>INT_PNC_MLY_REV_DIFF_RATE</t>
  </si>
  <si>
    <t>&amp;quot;Diff Rate and Hit Rate Data of Rev and SHIPT&amp;quot;</t>
  </si>
  <si>
    <t>&amp;quot;MLY Rev Diff Rate&amp;quot;</t>
  </si>
  <si>
    <t>&amp;quot;實際與預估營收出貨差異率和達成率資料&amp;quot;</t>
  </si>
  <si>
    <t>PNC:221101_0049</t>
  </si>
  <si>
    <t>PNC:221101_0050</t>
  </si>
  <si>
    <t>&amp;quot;Diff Rate and Hit Rate Data of Rev and SHIPT_BU Code&amp;quot;</t>
  </si>
  <si>
    <t>PNC:221101_0051</t>
  </si>
  <si>
    <t>&amp;quot;Diff Rate and Hit Rate Data of Rev and SHIPT_Division Code&amp;quot;</t>
  </si>
  <si>
    <t>PNC:221101_0052</t>
  </si>
  <si>
    <t>&amp;quot;Diff Rate and Hit Rate Data of Rev and SHIPT_Customer Name&amp;quot;</t>
  </si>
  <si>
    <t>PNC:221101_0053</t>
  </si>
  <si>
    <t>&amp;quot;Diff Rate and Hit Rate Data of Rev and SHIPT_Product Category&amp;quot;</t>
  </si>
  <si>
    <t>計算年度</t>
  </si>
  <si>
    <t>Year of Calculation</t>
  </si>
  <si>
    <t>REPORT_YEAR</t>
  </si>
  <si>
    <t>&amp;quot;Year of Calculation&amp;quot;</t>
  </si>
  <si>
    <t>&amp;quot;Report Year&amp;quot;</t>
  </si>
  <si>
    <t>&amp;quot;計算年度&amp;quot;</t>
  </si>
  <si>
    <t>PNC:221101_0054</t>
  </si>
  <si>
    <t>&amp;quot;Diff Rate and Hit Rate Data of Rev and SHIPT_Year of Calculation&amp;quot;</t>
  </si>
  <si>
    <t>計算月份</t>
  </si>
  <si>
    <t>Month of Calculation</t>
  </si>
  <si>
    <t>REPORT_MONTH</t>
  </si>
  <si>
    <t>&amp;quot;Month of Calculation&amp;quot;</t>
  </si>
  <si>
    <t>&amp;quot;Report Month&amp;quot;</t>
  </si>
  <si>
    <t>&amp;quot;計算月份&amp;quot;</t>
  </si>
  <si>
    <t>PNC:221101_0055</t>
  </si>
  <si>
    <t>&amp;quot;Diff Rate and Hit Rate Data of Rev and SHIPT_Month of Calculation&amp;quot;</t>
  </si>
  <si>
    <t>每月實際和董事會預估營業收入差異</t>
  </si>
  <si>
    <t>Diff of MLY Act Rev vs Boards Est Rev</t>
  </si>
  <si>
    <t>MLY_BOD_REV_DIFF</t>
  </si>
  <si>
    <t>&amp;quot;Diff of MLY Act Rev vs Boards Est Rev&amp;quot;</t>
  </si>
  <si>
    <t>&amp;quot;MLY BOD Rev Diff&amp;quot;</t>
  </si>
  <si>
    <t>&amp;quot;每月實際和董事會預估營業收入差異&amp;quot;</t>
  </si>
  <si>
    <t>&amp;quot;Actual Daily Revenue and Shipment Data_Actual Daily Revenue;Boards Est MLY Rev and SHIPT Data_Monthly Boards Estimated Revenue&amp;quot;</t>
  </si>
  <si>
    <t>PNC:221101_0056</t>
  </si>
  <si>
    <t>&amp;quot;實際和董事會預估營業收入差異率 = 實際營業收入 - 董事會預估營業收入
單位為 百萬台幣&amp;quot;</t>
  </si>
  <si>
    <t>Diff Rate and Hit Rate Data of Rev and SHIPT_Diff of MLY Act Rev vs Boards Est Rev</t>
  </si>
  <si>
    <t>&amp;quot;Diff Rate and Hit Rate Data of Rev and SHIPT_Diff of MLY Act Rev vs Boards Est Rev&amp;quot;</t>
  </si>
  <si>
    <t>每月實際和董事會預估出貨量差異</t>
  </si>
  <si>
    <t>Diff of MLY Act Ship vs Boards Est Ship</t>
  </si>
  <si>
    <t>MLY_BOD_SHIP_DIFF</t>
  </si>
  <si>
    <t>&amp;quot;Diff of MLY Act Ship vs Boards Est Ship&amp;quot;</t>
  </si>
  <si>
    <t>&amp;quot;MLY BOD Ship Diff&amp;quot;</t>
  </si>
  <si>
    <t>&amp;quot;每月實際和董事會預估出貨量差異&amp;quot;</t>
  </si>
  <si>
    <t>&amp;quot;Actual Daily Revenue and Shipment Data_Actual Daily Shipment;Boards Est MLY Rev and SHIPT Data_Monthly Boards Estimated Shipment&amp;quot;</t>
  </si>
  <si>
    <t>PNC:221101_0057</t>
  </si>
  <si>
    <t>&amp;quot;實際和董事會預估出貨量差異率 = 實際出貨量 - 董事會預估出貨量&amp;quot;</t>
  </si>
  <si>
    <t>Diff Rate and Hit Rate Data of Rev and SHIPT_Diff of MLY Act Ship vs Boards Est Ship</t>
  </si>
  <si>
    <t>&amp;quot;Diff Rate and Hit Rate Data of Rev and SHIPT_Diff of MLY Act Ship vs Boards Est Ship&amp;quot;</t>
  </si>
  <si>
    <t>每月實際和董事會預估營業收入差異率</t>
  </si>
  <si>
    <t>Diff Rate of MLY Act Rev vs Boards Est Rev</t>
  </si>
  <si>
    <t>MLY_BOD_REV_DIFF_RATE</t>
  </si>
  <si>
    <t>&amp;quot;Diff Rate of MLY Act Rev vs Boards Est Rev&amp;quot;</t>
  </si>
  <si>
    <t>&amp;quot;MLY BOD Rev Diff Rate&amp;quot;</t>
  </si>
  <si>
    <t>&amp;quot;每月實際和董事會預估營業收入差異率&amp;quot;</t>
  </si>
  <si>
    <t>PNC:221101_0058</t>
  </si>
  <si>
    <t>&amp;quot;實際和董事會預估營業收入差異率 = (實際營業收入 - 董事會預估營業收入)/董事會預估營業收入&amp;quot;</t>
  </si>
  <si>
    <t>Diff Rate and Hit Rate Data of Rev and SHIPT_Diff Rate of MLY Act Rev vs Boards Est Rev</t>
  </si>
  <si>
    <t>&amp;quot;Diff Rate and Hit Rate Data of Rev and SHIPT_Diff Rate of MLY Act Rev vs Boards Est Rev&amp;quot;</t>
  </si>
  <si>
    <t>每月實際和董事會預估出貨量差異率</t>
  </si>
  <si>
    <t>Diff Rate of MLY Act Ship vs Boards Est Ship</t>
  </si>
  <si>
    <t>MLY_BOD_SHIP_DIFF_RATE</t>
  </si>
  <si>
    <t>&amp;quot;Diff Rate of MLY Act Ship vs Boards Est Ship&amp;quot;</t>
  </si>
  <si>
    <t>&amp;quot;MLY BOD Ship Diff Rate&amp;quot;</t>
  </si>
  <si>
    <t>&amp;quot;每月實際和董事會預估出貨量差異率&amp;quot;</t>
  </si>
  <si>
    <t>PNC:221101_0059</t>
  </si>
  <si>
    <t>&amp;quot;實際和董事會預估出貨量差異率 = (實際出貨量 - 董事會預估出貨量)/董事會預估出貨量&amp;quot;</t>
  </si>
  <si>
    <t>Diff Rate and Hit Rate Data of Rev and SHIPT_Diff Rate of MLY Act Ship vs Boards Est Ship</t>
  </si>
  <si>
    <t>&amp;quot;Diff Rate and Hit Rate Data of Rev and SHIPT_Diff Rate of MLY Act Ship vs Boards Est Ship&amp;quot;</t>
  </si>
  <si>
    <t>月初至今實際和董事會預估營業收入達成率</t>
  </si>
  <si>
    <t>Hit Rate of MTD Act Rev vs MLY Boards Est Rev</t>
  </si>
  <si>
    <t>MTD_BOD_REV_ACH_RATE</t>
  </si>
  <si>
    <t>&amp;quot;Hit Rate of MTD Act Rev vs MLY Boards Est Rev&amp;quot;</t>
  </si>
  <si>
    <t>&amp;quot;MTD BOD Rev Ach Rate&amp;quot;</t>
  </si>
  <si>
    <t>&amp;quot;月初至今實際和董事會預估營業收入達成率&amp;quot;</t>
  </si>
  <si>
    <t>PNC:221101_0060</t>
  </si>
  <si>
    <t>&amp;quot;實際和董事會預估營業收入達成率 = 實際營業收入/董事會預估營業收入&amp;quot;</t>
  </si>
  <si>
    <t>Diff Rate and Hit Rate Data of Rev and SHIPT_Hit Rate of MTD Act Rev vs MLY Boards Est Rev</t>
  </si>
  <si>
    <t>&amp;quot;Diff Rate and Hit Rate Data of Rev and SHIPT_Hit Rate of MTD Act Rev vs MLY Boards Est Rev&amp;quot;</t>
  </si>
  <si>
    <t>月初至今實際和董事會預估出貨量達成率</t>
  </si>
  <si>
    <t>Hit Rate of MTD Act Ship vs MLY Boards Est Ship</t>
  </si>
  <si>
    <t>MTD_BOD_SHIP_ACH_RATE</t>
  </si>
  <si>
    <t>&amp;quot;Hit Rate of MTD Act Ship vs MLY Boards Est Ship&amp;quot;</t>
  </si>
  <si>
    <t>&amp;quot;MTD BOD Ship Ach Rate&amp;quot;</t>
  </si>
  <si>
    <t>&amp;quot;月初至今實際和董事會預估出貨量達成率&amp;quot;</t>
  </si>
  <si>
    <t>PNC:221101_0061</t>
  </si>
  <si>
    <t>&amp;quot;實際和董事會預估出貨量達成率 = 實際出貨量/董事會預估出貨量&amp;quot;</t>
  </si>
  <si>
    <t>&amp;quot;Diff Rate and Hit Rate Data of Rev and SHIPT_Hit Rate of MTD Act Ship vs MLY Boards Est Ship&amp;quot;</t>
  </si>
  <si>
    <t>每月實際和年度目標營業收入差異</t>
  </si>
  <si>
    <t>Diff of MLY Act Rev vs Yearly Target Rev</t>
  </si>
  <si>
    <t>MLY_YLY_REV_DIFF</t>
  </si>
  <si>
    <t>&amp;quot;Diff of MLY Act Rev vs Yearly Target Rev&amp;quot;</t>
  </si>
  <si>
    <t>&amp;quot;MLY YLY Rev Diff&amp;quot;</t>
  </si>
  <si>
    <t>&amp;quot;每月實際和年度目標營業收入差異&amp;quot;</t>
  </si>
  <si>
    <t>PNC:221101_0062</t>
  </si>
  <si>
    <t>&amp;quot;實際和目標營業收入差異 = 實際營業收入 - 營業收入目標
單位為 百萬台幣&amp;quot;</t>
  </si>
  <si>
    <t>Diff Rate and Hit Rate Data of Rev and SHIPT_Diff of MLY Act Rev vs Yearly Target Rev</t>
  </si>
  <si>
    <t>&amp;quot;Diff Rate and Hit Rate Data of Rev and SHIPT_Diff of MLY Act Rev vs Yearly Target Rev&amp;quot;</t>
  </si>
  <si>
    <t>每月實際和年度目標出貨量差異</t>
  </si>
  <si>
    <t>Diff of MLY Act Ship vs Yearly Target Ship</t>
  </si>
  <si>
    <t>MLY_YLY_SHIP_DIFF</t>
  </si>
  <si>
    <t>&amp;quot;Diff of MLY Act Ship vs Yearly Target Ship&amp;quot;</t>
  </si>
  <si>
    <t>&amp;quot;MLY YLY Ship Diff&amp;quot;</t>
  </si>
  <si>
    <t>&amp;quot;每月實際和年度目標出貨量差異&amp;quot;</t>
  </si>
  <si>
    <t>PNC:221101_0063</t>
  </si>
  <si>
    <t>&amp;quot;實際和目標出貨量差異 = 實際出貨量 - 出貨量目標&amp;quot;</t>
  </si>
  <si>
    <t>Diff Rate and Hit Rate Data of Rev and SHIPT_Diff of MLY Act Ship vs Yearly Target Ship</t>
  </si>
  <si>
    <t>&amp;quot;Diff Rate and Hit Rate Data of Rev and SHIPT_Diff of MLY Act Ship vs Yearly Target Ship&amp;quot;</t>
  </si>
  <si>
    <t>月初至今實際和最新每月預估營業收入達成率</t>
  </si>
  <si>
    <t>Hit Rate of MTD Act Rev vs UTD Est Rev</t>
  </si>
  <si>
    <t>MTD_UTD_REV_ACH_RATE</t>
  </si>
  <si>
    <t>&amp;quot;Hit Rate of MTD Act Rev vs UTD Est Rev&amp;quot;</t>
  </si>
  <si>
    <t>&amp;quot;MTD UTD Rev Ach Rate&amp;quot;</t>
  </si>
  <si>
    <t>&amp;quot;月初至今實際和最新每月預估營業收入達成率&amp;quot;</t>
  </si>
  <si>
    <t>&amp;quot;Actual Daily Revenue and Shipment Data_Actual Daily Revenue;Estimated Monthly Revenue and Shipment Data_Up to date Monthly Estimated Revenue&amp;quot;</t>
  </si>
  <si>
    <t>PNC:221101_0064</t>
  </si>
  <si>
    <t>&amp;quot;實際和預估營業收入差異 = 實際營業收入 - 預估營業收入
單位為 百萬台幣&amp;quot;</t>
  </si>
  <si>
    <t>&amp;quot;Diff Rate and Hit Rate Data of Rev and SHIPT_Hit Rate of MTD Act Rev vs UTD Est Rev&amp;quot;</t>
  </si>
  <si>
    <t>月初至今實際和最新每月預估出貨量達成率</t>
  </si>
  <si>
    <t>Hit Rate of MTD Act Ship vs UTD Est Ship</t>
  </si>
  <si>
    <t>MTD_UTD_SHIP_ACH_RATE</t>
  </si>
  <si>
    <t>&amp;quot;Hit Rate of MTD Act Ship vs UTD Est Ship&amp;quot;</t>
  </si>
  <si>
    <t>&amp;quot;MTD UTD Ship Ach Rate&amp;quot;</t>
  </si>
  <si>
    <t>&amp;quot;月初至今實際和最新每月預估出貨量達成率&amp;quot;</t>
  </si>
  <si>
    <t>&amp;quot;Actual Daily Revenue and Shipment Data_Actual Daily Shipment;Estimated Monthly Revenue and Shipment Data_Up to date Monthly Estimated Shipment&amp;quot;</t>
  </si>
  <si>
    <t>PNC:221101_0065</t>
  </si>
  <si>
    <t>&amp;quot;實際和預估出貨量差異率 = (實際出貨量 - 預估出貨量)/預估出貨量&amp;quot;</t>
  </si>
  <si>
    <t>&amp;quot;Diff Rate and Hit Rate Data of Rev and SHIPT_Hit Rate of MTD Act Ship vs UTD Est Ship&amp;quot;</t>
  </si>
  <si>
    <t>不同時間區間實際營收出貨差異率資料</t>
  </si>
  <si>
    <t>Diff Rate of Rev and SHIPT in Different Time Frame</t>
  </si>
  <si>
    <t>INT_PNC_YLY_ACT_REV_DIFF_RATE</t>
  </si>
  <si>
    <t>&amp;quot;Diff Rate of Rev and SHIPT in Different Time Frame&amp;quot;</t>
  </si>
  <si>
    <t>&amp;quot;YLY Act Rev Diff Rate&amp;quot;</t>
  </si>
  <si>
    <t>&amp;quot;不同時間區間實際營收出貨差異率資料&amp;quot;</t>
  </si>
  <si>
    <t>PNC:221101_0066</t>
  </si>
  <si>
    <t>PNC:221101_0067</t>
  </si>
  <si>
    <t>&amp;quot;Diff Rate of Rev and SHIPT in Different Time Frame_BU Code&amp;quot;</t>
  </si>
  <si>
    <t>PNC:221101_0068</t>
  </si>
  <si>
    <t>&amp;quot;Diff Rate of Rev and SHIPT in Different Time Frame_Division Code&amp;quot;</t>
  </si>
  <si>
    <t>PNC:221101_0069</t>
  </si>
  <si>
    <t>&amp;quot;Diff Rate of Rev and SHIPT in Different Time Frame_Customer Name&amp;quot;</t>
  </si>
  <si>
    <t>PNC:221101_0070</t>
  </si>
  <si>
    <t>&amp;quot;Diff Rate of Rev and SHIPT in Different Time Frame_Product Category&amp;quot;</t>
  </si>
  <si>
    <t>計算基準年度</t>
  </si>
  <si>
    <t>Base Year of Calculation</t>
  </si>
  <si>
    <t>&amp;quot;Base Year of Calculation&amp;quot;</t>
  </si>
  <si>
    <t>&amp;quot;計算基準年度&amp;quot;</t>
  </si>
  <si>
    <t>PNC:221101_0071</t>
  </si>
  <si>
    <t>&amp;quot;Diff Rate of Rev and SHIPT in Different Time Frame_Base Year of Calculation&amp;quot;</t>
  </si>
  <si>
    <t>年度營業收入差異</t>
  </si>
  <si>
    <t>Difference Between Yearly Revenue</t>
  </si>
  <si>
    <t>YLY_ACT_REV_DIFF</t>
  </si>
  <si>
    <t>&amp;quot;Difference Between Yearly Revenue&amp;quot;</t>
  </si>
  <si>
    <t>&amp;quot;YLY Act Rev Diff&amp;quot;</t>
  </si>
  <si>
    <t>&amp;quot;年度營業收入差異&amp;quot;</t>
  </si>
  <si>
    <t>PNC:221101_0072</t>
  </si>
  <si>
    <t>&amp;quot;年營業收入差異 = 計算基準年度營業收入-計算基準年度前一年營業收入
單位為 百萬台幣&amp;quot;</t>
  </si>
  <si>
    <t>Diff Rate of Rev and SHIPT in Different Time Frame_Difference Between Yearly Revenue</t>
  </si>
  <si>
    <t>&amp;quot;Diff Rate of Rev and SHIPT in Different Time Frame_Difference Between Yearly Revenue&amp;quot;</t>
  </si>
  <si>
    <t>年度出貨量差異</t>
  </si>
  <si>
    <t>Difference Between Yearly Shipment</t>
  </si>
  <si>
    <t>YLY_ACT_SHIP_DIFF</t>
  </si>
  <si>
    <t>&amp;quot;Difference Between Yearly Shipment&amp;quot;</t>
  </si>
  <si>
    <t>&amp;quot;YLY Act Ship Diff&amp;quot;</t>
  </si>
  <si>
    <t>&amp;quot;年度出貨量差異&amp;quot;</t>
  </si>
  <si>
    <t>PNC:221101_0073</t>
  </si>
  <si>
    <t>&amp;quot;年出貨量差異 = 計算基準年度出貨量-計算基準年度前一年出貨量&amp;quot;</t>
  </si>
  <si>
    <t>Diff Rate of Rev and SHIPT in Different Time Frame_Difference Between Yearly Shipment</t>
  </si>
  <si>
    <t>&amp;quot;Diff Rate of Rev and SHIPT in Different Time Frame_Difference Between Yearly Shipment&amp;quot;</t>
  </si>
  <si>
    <t>年度營業收入差異率</t>
  </si>
  <si>
    <t>Difference Ratio Between Yearly Revenue</t>
  </si>
  <si>
    <t>YLY_ACT_REV_DIFF_RATE</t>
  </si>
  <si>
    <t>&amp;quot;Difference Ratio Between Yearly Revenue&amp;quot;</t>
  </si>
  <si>
    <t>&amp;quot;年度營業收入差異率&amp;quot;</t>
  </si>
  <si>
    <t>PNC:221101_0074</t>
  </si>
  <si>
    <t>&amp;quot;年營業收入差異率 = (計算基準年度營業收入-計算基準年度前一年營業收入)/計算基準年度前一年營業收入&amp;quot;</t>
  </si>
  <si>
    <t>Diff Rate of Rev and SHIPT in Different Time Frame_Difference Ratio Between Yearly Revenue</t>
  </si>
  <si>
    <t>&amp;quot;Diff Rate of Rev and SHIPT in Different Time Frame_Difference Ratio Between Yearly Revenue&amp;quot;</t>
  </si>
  <si>
    <t>年度出貨量差異率</t>
  </si>
  <si>
    <t>Difference Ratio Between Yearly Shipment</t>
  </si>
  <si>
    <t>YLY_ACT_SHIP_DIFF_RATE</t>
  </si>
  <si>
    <t>&amp;quot;Difference Ratio Between Yearly Shipment&amp;quot;</t>
  </si>
  <si>
    <t>&amp;quot;YLY Act Ship Diff Rate&amp;quot;</t>
  </si>
  <si>
    <t>&amp;quot;年度出貨量差異率&amp;quot;</t>
  </si>
  <si>
    <t>PNC:221101_0075</t>
  </si>
  <si>
    <t>&amp;quot;年出貨量差異率 = (計算基準年度出貨量-計算基準年度前一年出貨量)/計算基準年度前一年出貨量&amp;quot;</t>
  </si>
  <si>
    <t>Diff Rate of Rev and SHIPT in Different Time Frame_Difference Ratio Between Yearly Shipment</t>
  </si>
  <si>
    <t>&amp;quot;Diff Rate of Rev and SHIPT in Different Time Frame_Difference Ratio Between Yearly Shipment&amp;quot;</t>
  </si>
  <si>
    <t>依客戶與事業部代碼呈現月營業收入與出貨達成狀況</t>
  </si>
  <si>
    <t>MLY Rev and SHIPT by BU and CUS</t>
  </si>
  <si>
    <t>DM_PNC_MLY_REV_BY_CUST</t>
  </si>
  <si>
    <t>&amp;quot;MLY Rev and SHIPT by BU and CUS&amp;quot;</t>
  </si>
  <si>
    <t>&amp;quot;MLY Rev by Cust&amp;quot;</t>
  </si>
  <si>
    <t>&amp;quot;依客戶與事業部代碼呈現月營業收入與出貨達成狀況&amp;quot;</t>
  </si>
  <si>
    <t>P.2.1.0: 產品營收與銷量達成率:221101_0001</t>
  </si>
  <si>
    <t>P.2.1.0: 產品營收與銷量達成率:221101_0002</t>
  </si>
  <si>
    <t>&amp;quot;MLY Rev and SHIPT by BU and CUS_BU Code&amp;quot;</t>
  </si>
  <si>
    <t>P.2.1.0: 產品營收與銷量達成率:221101_0003</t>
  </si>
  <si>
    <t>&amp;quot;BU1A
BD2A&amp;quot;</t>
  </si>
  <si>
    <t>&amp;quot;MLY Rev and SHIPT by BU and CUS_Division Code&amp;quot;</t>
  </si>
  <si>
    <t>P.2.1.0: 產品營收與銷量達成率:221101_0004</t>
  </si>
  <si>
    <t>&amp;quot;MLY Rev and SHIPT by BU and CUS_Customer Name&amp;quot;</t>
  </si>
  <si>
    <t>立帳月份</t>
  </si>
  <si>
    <t>Journal Create Month</t>
  </si>
  <si>
    <t>&amp;quot;Journal Create Month&amp;quot;</t>
  </si>
  <si>
    <t>&amp;quot;立帳月份&amp;quot;</t>
  </si>
  <si>
    <t>P.2.1.0: 產品營收與銷量達成率:221101_0005</t>
  </si>
  <si>
    <t>&amp;quot;MLY Rev and SHIPT by BU and CUS_Journal Create Month&amp;quot;</t>
  </si>
  <si>
    <t>P.2.1.0: 產品營收與銷量達成率:221101_0006</t>
  </si>
  <si>
    <t>&amp;quot;MLY Rev and SHIPT by BU and CUS_Boards Estimated Version Date&amp;quot;</t>
  </si>
  <si>
    <t>P.2.1.0: 產品營收與銷量達成率:221101_0007</t>
  </si>
  <si>
    <t>&amp;quot;MLY Rev and SHIPT by BU and CUS_Up to date Estimated Version Date&amp;quot;</t>
  </si>
  <si>
    <t>月初至今實際營業收入</t>
  </si>
  <si>
    <t>Month to Date Actual Revenue</t>
  </si>
  <si>
    <t>MTD_ACT_REV</t>
  </si>
  <si>
    <t>&amp;quot;Month to Date Actual Revenue&amp;quot;</t>
  </si>
  <si>
    <t>&amp;quot;MTD Act Rev&amp;quot;</t>
  </si>
  <si>
    <t>&amp;quot;月初至今實際營業收入&amp;quot;</t>
  </si>
  <si>
    <t>P.2.1.0: 產品營收與銷量達成率:221101_0008</t>
  </si>
  <si>
    <t>&amp;quot;MLY Rev and SHIPT by BU and CUS_Month to Date Actual Revenue&amp;quot;</t>
  </si>
  <si>
    <t>月初至今實際出貨量</t>
  </si>
  <si>
    <t>Month to Date Actual Shipment</t>
  </si>
  <si>
    <t>MTD_ACT_SHIP</t>
  </si>
  <si>
    <t>&amp;quot;Month to Date Actual Shipment&amp;quot;</t>
  </si>
  <si>
    <t>&amp;quot;MTD Act Ship&amp;quot;</t>
  </si>
  <si>
    <t>&amp;quot;月初至今實際出貨量&amp;quot;</t>
  </si>
  <si>
    <t>P.2.1.0: 產品營收與銷量達成率:221101_0009</t>
  </si>
  <si>
    <t>&amp;quot;MLY Rev and SHIPT by BU and CUS_Month to Date Actual Shipment&amp;quot;</t>
  </si>
  <si>
    <t>P.2.1.0: 產品營收與銷量達成率:221101_0010</t>
  </si>
  <si>
    <t>&amp;quot;MLY Rev and SHIPT by BU and CUS_Monthly Actual Revenue&amp;quot;</t>
  </si>
  <si>
    <t>P.2.1.0: 產品營收與銷量達成率:221101_0011</t>
  </si>
  <si>
    <t>&amp;quot;MLY Rev and SHIPT by BU and CUS_Monthly Actual Shipment&amp;quot;</t>
  </si>
  <si>
    <t>P.2.1.0: 產品營收與銷量達成率:221101_0012</t>
  </si>
  <si>
    <t>&amp;quot;MLY Rev and SHIPT by BU and CUS_Monthly Boards Estimated Revenue&amp;quot;</t>
  </si>
  <si>
    <t>P.2.1.0: 產品營收與銷量達成率:221101_0013</t>
  </si>
  <si>
    <t>&amp;quot;MLY Rev and SHIPT by BU and CUS_Monthly Boards Estimated Shipment&amp;quot;</t>
  </si>
  <si>
    <t>&amp;quot;MLY Rev and SHIPT by BU and CUS_Monthly Actual Revenue;MLY Rev and SHIPT by BU and CUS_Monthly Boards Estimated Revenue&amp;quot;</t>
  </si>
  <si>
    <t>P.2.1.0: 產品營收與銷量達成率:221101_0014</t>
  </si>
  <si>
    <t>&amp;quot;月實際和董事會預估營業收入差異 = 每月實際營業收入 - 每月董事會預估營業收入&amp;quot;</t>
  </si>
  <si>
    <t>&amp;quot;MLY Rev and SHIPT by BU and CUS_Diff of MLY Act Rev vs Boards Est Rev&amp;quot;</t>
  </si>
  <si>
    <t>&amp;quot;MLY Rev and SHIPT by BU and CUS_Monthly Actual Shipment;Boards Est MLY Rev and SHIPT Data_Monthly Boards Estimated Shipment&amp;quot;</t>
  </si>
  <si>
    <t>P.2.1.0: 產品營收與銷量達成率:221101_0015</t>
  </si>
  <si>
    <t>&amp;quot;月實際和董事會預估出貨量差異 = 每月實際出貨量 - 每月董事會預估出貨量&amp;quot;</t>
  </si>
  <si>
    <t>&amp;quot;MLY Rev and SHIPT by BU and CUS_Diff of MLY Act Ship vs Boards Est Ship&amp;quot;</t>
  </si>
  <si>
    <t>&amp;quot;MLY Rev and SHIPT by BU and CUS_Diff of MLY Act Rev vs Boards Est Rev;MLY Rev and SHIPT by BU and CUS_Monthly Boards Estimated Revenue&amp;quot;</t>
  </si>
  <si>
    <t>P.2.1.0: 產品營收與銷量達成率:221101_0016</t>
  </si>
  <si>
    <t>&amp;quot;月實際和董事會預估營業收入差異率 = 每月實際和董事會預估營業收入差異/每月董事會預估營業收入&amp;quot;</t>
  </si>
  <si>
    <t>&amp;quot;MLY Rev and SHIPT by BU and CUS_Diff Rate of MLY Act Rev vs Boards Est Rev&amp;quot;</t>
  </si>
  <si>
    <t>&amp;quot;MLY Rev and SHIPT by BU and CUS_Diff of MLY Act Ship vs Boards Est Ship;MLY Rev and SHIPT by BU and CUS_Monthly Boards Estimated Shipment&amp;quot;</t>
  </si>
  <si>
    <t>P.2.1.0: 產品營收與銷量達成率:221101_0017</t>
  </si>
  <si>
    <t>&amp;quot;月實際和董事會預估出貨量差異率 = 每月實際和董事會預估出貨量差異/每月董事會預估出貨量&amp;quot;</t>
  </si>
  <si>
    <t>&amp;quot;MLY Rev and SHIPT by BU and CUS_Diff Rate of MLY Act Ship vs Boards Est Ship&amp;quot;</t>
  </si>
  <si>
    <t>&amp;quot;MLY Rev and SHIPT by BU and CUS_Month to Date Actual Revenue;MLY Rev and SHIPT by BU and CUS_Monthly Boards Estimated Revenue&amp;quot;</t>
  </si>
  <si>
    <t>P.2.1.0: 產品營收與銷量達成率:221101_0018</t>
  </si>
  <si>
    <t>&amp;quot;月初至今實際和董事會預估營業收入達成率 = 月初至今實際營業收入/每月董事會預估營業收入&amp;quot;</t>
  </si>
  <si>
    <t>&amp;quot;MLY Rev and SHIPT by BU and CUS_Hit Rate of MTD Act Rev vs MLY Boards Est Rev&amp;quot;</t>
  </si>
  <si>
    <t>&amp;quot;MLY Rev and SHIPT by BU and CUS_Month to Date Actual Shipment;MLY Rev and SHIPT by BU and CUS_Monthly Boards Estimated Shipment&amp;quot;</t>
  </si>
  <si>
    <t>P.2.1.0: 產品營收與銷量達成率:221101_0019</t>
  </si>
  <si>
    <t>&amp;quot;月初至今實際和董事會預估出貨量達成率 = 月初至今實際出貨量/每月董事會預估出貨量&amp;quot;</t>
  </si>
  <si>
    <t>&amp;quot;MLY Rev and SHIPT by BU and CUS_Hit Rate of MTD Act Ship vs MLY Boards Est Ship&amp;quot;</t>
  </si>
  <si>
    <t>P.2.1.0: 產品營收與銷量達成率:221101_0020</t>
  </si>
  <si>
    <t>&amp;quot;MLY Rev and SHIPT by BU and CUS_Monthly Revenue of Yearly Target&amp;quot;</t>
  </si>
  <si>
    <t>P.2.1.0: 產品營收與銷量達成率:221101_0021</t>
  </si>
  <si>
    <t>&amp;quot;MLY Rev and SHIPT by BU and CUS_Monthly Shipment of Yearly Target&amp;quot;</t>
  </si>
  <si>
    <t>&amp;quot;MLY Rev and SHIPT by BU and CUS_Monthly Actual Revenue;MLY Rev and SHIPT by BU and CUS_Monthly Revenue of Yearly Target&amp;quot;</t>
  </si>
  <si>
    <t>P.2.1.0: 產品營收與銷量達成率:221101_0022</t>
  </si>
  <si>
    <t>&amp;quot;每月實際和年度目標營業收入差異 = 每月實際營業收入 - 年度目標的月營業收入&amp;quot;</t>
  </si>
  <si>
    <t>&amp;quot;MLY Rev and SHIPT by BU and CUS_Diff of MLY Act Rev vs Yearly Target Rev&amp;quot;</t>
  </si>
  <si>
    <t>P.2.1.0: 產品營收與銷量達成率:221101_0023</t>
  </si>
  <si>
    <t>&amp;quot;每月實際和年度目標營業出貨量 = 每月實際出貨量 - 年度目標的月出貨量&amp;quot;</t>
  </si>
  <si>
    <t>&amp;quot;MLY Rev and SHIPT by BU and CUS_Diff of MLY Act Ship vs Yearly Target Ship&amp;quot;</t>
  </si>
  <si>
    <t>&amp;quot;MLY Rev and SHIPT by BU and CUS_Monthly Actual Revenue;MLY Rev and SHIPT by BU and CUS_Diff of MLY Act Rev vs Yearly Target Rev&amp;quot;</t>
  </si>
  <si>
    <t>P.2.1.0: 產品營收與銷量達成率:221101_0024</t>
  </si>
  <si>
    <t>&amp;quot;每月實際和年度目標營業收入差異率 = 每月實際和年度目標營業收入差異 / 年度目標的月營業收入&amp;quot;</t>
  </si>
  <si>
    <t>&amp;quot;MLY Rev and SHIPT by BU and CUS_Diff Rate of MLY Act Rev vs Yearly Target Rev&amp;quot;</t>
  </si>
  <si>
    <t>P.2.1.0: 產品營收與銷量達成率:221101_0025</t>
  </si>
  <si>
    <t>&amp;quot;每月實際和年度目標出貨量差異率 = 每月實際和年度目標出貨量差異 / 年度目標的月出貨量&amp;quot;</t>
  </si>
  <si>
    <t>&amp;quot;MLY Rev and SHIPT by BU and CUS_Diff Rate of MLY Act Ship vs Yearly Target Ship&amp;quot;</t>
  </si>
  <si>
    <t>P.2.1.0: 產品營收與銷量達成率:221101_0026</t>
  </si>
  <si>
    <t>&amp;quot;MLY Rev and SHIPT by BU and CUS_Up to date Monthly Estimated Revenue&amp;quot;</t>
  </si>
  <si>
    <t>P.2.1.0: 產品營收與銷量達成率:221101_0027</t>
  </si>
  <si>
    <t>&amp;quot;MLY Rev and SHIPT by BU and CUS_Up to date Monthly Estimated Shipment&amp;quot;</t>
  </si>
  <si>
    <t>&amp;quot;MLY Rev and SHIPT by BU and CUS_Month to Date Actual Revenue;MLY Rev and SHIPT by PRD_Up to date Monthly Estimated Revenue&amp;quot;</t>
  </si>
  <si>
    <t>P.2.1.0: 產品營收與銷量達成率:221101_0028</t>
  </si>
  <si>
    <t>&amp;quot;月初至今實際和最新每月預估營業收入達成率 = 月初至今實際營業收入 / 最新每月預估營業收入&amp;quot;</t>
  </si>
  <si>
    <t>&amp;quot;MLY Rev and SHIPT by BU and CUS_Hit Rate of MTD Act Rev vs UTD Est Rev&amp;quot;</t>
  </si>
  <si>
    <t>P.2.1.0: 產品營收與銷量達成率:221101_0029</t>
  </si>
  <si>
    <t>&amp;quot;MLY Rev and SHIPT by BU and CUS_Hit Rate of MTD Act Ship vs UTD Est Ship&amp;quot;</t>
  </si>
  <si>
    <t>P.2.1.0: 產品營收與銷量達成率:221101_0030</t>
  </si>
  <si>
    <t>&amp;quot;MLY Rev and SHIPT by BU and CUS_Latest Closing Month&amp;quot;</t>
  </si>
  <si>
    <t>依產品呈現月營業收入與出貨達成狀況</t>
  </si>
  <si>
    <t>MLY Rev and SHIPT by PRD</t>
  </si>
  <si>
    <t>DM_PNC_MLY_REV_BY_PROD</t>
  </si>
  <si>
    <t>&amp;quot;MLY Rev and SHIPT by PRD&amp;quot;</t>
  </si>
  <si>
    <t>&amp;quot;MLY Rev by Prod&amp;quot;</t>
  </si>
  <si>
    <t>&amp;quot;依產品呈現月營業收入與出貨達成狀況&amp;quot;</t>
  </si>
  <si>
    <t>P.2.1.0: 產品營收與銷量達成率:221101_0031</t>
  </si>
  <si>
    <t>P.2.1.0: 產品營收與銷量達成率:221101_0032</t>
  </si>
  <si>
    <t>&amp;quot;MLY Rev and SHIPT by PRD_BU Code&amp;quot;</t>
  </si>
  <si>
    <t>P.2.1.0: 產品營收與銷量達成率:221101_0033</t>
  </si>
  <si>
    <t>&amp;quot;MLY Rev and SHIPT by PRD_Division Code&amp;quot;</t>
  </si>
  <si>
    <t>P.2.1.0: 產品營收與銷量達成率:221101_0034</t>
  </si>
  <si>
    <t>&amp;quot;MLY Rev and SHIPT by PRD_Customer Name&amp;quot;</t>
  </si>
  <si>
    <t>P.2.1.0: 產品營收與銷量達成率:221101_0035</t>
  </si>
  <si>
    <t>&amp;quot;XXX&amp;quot;</t>
  </si>
  <si>
    <t>&amp;quot;MLY Rev and SHIPT by PRD_Product Category&amp;quot;</t>
  </si>
  <si>
    <t>P.2.1.0: 產品營收與銷量達成率:221101_0036</t>
  </si>
  <si>
    <t>&amp;quot;MLY Rev and SHIPT by PRD_Journal Create Month&amp;quot;</t>
  </si>
  <si>
    <t>P.2.1.0: 產品營收與銷量達成率:221101_0037</t>
  </si>
  <si>
    <t>&amp;quot;MLY Rev and SHIPT by PRD_Boards Estimated Version Date&amp;quot;</t>
  </si>
  <si>
    <t>P.2.1.0: 產品營收與銷量達成率:221101_0038</t>
  </si>
  <si>
    <t>&amp;quot;MLY Rev and SHIPT by PRD_Up to date Estimated Version Date&amp;quot;</t>
  </si>
  <si>
    <t>P.2.1.0: 產品營收與銷量達成率:221101_0039</t>
  </si>
  <si>
    <t>&amp;quot;MLY Rev and SHIPT by PRD_Month to Date Actual Revenue&amp;quot;</t>
  </si>
  <si>
    <t>P.2.1.0: 產品營收與銷量達成率:221101_0040</t>
  </si>
  <si>
    <t>&amp;quot;MLY Rev and SHIPT by PRD_Month to Date Actual Shipment&amp;quot;</t>
  </si>
  <si>
    <t>P.2.1.0: 產品營收與銷量達成率:221101_0041</t>
  </si>
  <si>
    <t>&amp;quot;MLY Rev and SHIPT by PRD_Monthly Actual Revenue&amp;quot;</t>
  </si>
  <si>
    <t>P.2.1.0: 產品營收與銷量達成率:221101_0042</t>
  </si>
  <si>
    <t>&amp;quot;MLY Rev and SHIPT by PRD_Monthly Actual Shipment&amp;quot;</t>
  </si>
  <si>
    <t>P.2.1.0: 產品營收與銷量達成率:221101_0043</t>
  </si>
  <si>
    <t>&amp;quot;MLY Rev and SHIPT by PRD_Monthly Boards Estimated Revenue&amp;quot;</t>
  </si>
  <si>
    <t>P.2.1.0: 產品營收與銷量達成率:221101_0044</t>
  </si>
  <si>
    <t>&amp;quot;MLY Rev and SHIPT by PRD_Monthly Boards Estimated Shipment&amp;quot;</t>
  </si>
  <si>
    <t>P.2.1.0: 產品營收與銷量達成率:221101_0045</t>
  </si>
  <si>
    <t>&amp;quot;MLY Rev and SHIPT by PRD_Diff of MLY Act Rev vs Boards Est Rev&amp;quot;</t>
  </si>
  <si>
    <t>P.2.1.0: 產品營收與銷量達成率:221101_0046</t>
  </si>
  <si>
    <t>&amp;quot;MLY Rev and SHIPT by PRD_Diff of MLY Act Ship vs Boards Est Ship&amp;quot;</t>
  </si>
  <si>
    <t>P.2.1.0: 產品營收與銷量達成率:221101_0047</t>
  </si>
  <si>
    <t>&amp;quot;MLY Rev and SHIPT by PRD_Diff Rate of MLY Act Rev vs Boards Est Rev&amp;quot;</t>
  </si>
  <si>
    <t>P.2.1.0: 產品營收與銷量達成率:221101_0048</t>
  </si>
  <si>
    <t>&amp;quot;MLY Rev and SHIPT by PRD_Diff Rate of MLY Act Ship vs Boards Est Ship&amp;quot;</t>
  </si>
  <si>
    <t>P.2.1.0: 產品營收與銷量達成率:221101_0049</t>
  </si>
  <si>
    <t>&amp;quot;MLY Rev and SHIPT by PRD_Hit Rate of MTD Act Rev vs MLY Boards Est Rev&amp;quot;</t>
  </si>
  <si>
    <t>P.2.1.0: 產品營收與銷量達成率:221101_0050</t>
  </si>
  <si>
    <t>&amp;quot;MLY Rev and SHIPT by PRD_Hit Rate of MTD Act Ship vs MLY Boards Est Ship&amp;quot;</t>
  </si>
  <si>
    <t>P.2.1.0: 產品營收與銷量達成率:221101_0051</t>
  </si>
  <si>
    <t>&amp;quot;MLY Rev and SHIPT by PRD_Monthly Revenue of Yearly Target&amp;quot;</t>
  </si>
  <si>
    <t>P.2.1.0: 產品營收與銷量達成率:221101_0052</t>
  </si>
  <si>
    <t>&amp;quot;MLY Rev and SHIPT by PRD_Monthly Shipment of Yearly Target&amp;quot;</t>
  </si>
  <si>
    <t>P.2.1.0: 產品營收與銷量達成率:221101_0053</t>
  </si>
  <si>
    <t>&amp;quot;MLY Rev and SHIPT by PRD_Diff of MLY Act Rev vs Yearly Target Rev&amp;quot;</t>
  </si>
  <si>
    <t>P.2.1.0: 產品營收與銷量達成率:221101_0054</t>
  </si>
  <si>
    <t>&amp;quot;MLY Rev and SHIPT by PRD_Diff of MLY Act Ship vs Yearly Target Ship&amp;quot;</t>
  </si>
  <si>
    <t>P.2.1.0: 產品營收與銷量達成率:221101_0055</t>
  </si>
  <si>
    <t>&amp;quot;MLY Rev and SHIPT by PRD_Diff Rate of MLY Act Rev vs Yearly Target Rev&amp;quot;</t>
  </si>
  <si>
    <t>P.2.1.0: 產品營收與銷量達成率:221101_0056</t>
  </si>
  <si>
    <t>&amp;quot;MLY Rev and SHIPT by PRD_Diff Rate of MLY Act Ship vs Yearly Target Ship&amp;quot;</t>
  </si>
  <si>
    <t>P.2.1.0: 產品營收與銷量達成率:221101_0057</t>
  </si>
  <si>
    <t>&amp;quot;MLY Rev and SHIPT by PRD_Up to date Monthly Estimated Revenue&amp;quot;</t>
  </si>
  <si>
    <t>P.2.1.0: 產品營收與銷量達成率:221101_0058</t>
  </si>
  <si>
    <t>&amp;quot;MLY Rev and SHIPT by PRD_Up to date Monthly Estimated Shipment&amp;quot;</t>
  </si>
  <si>
    <t>P.2.1.0: 產品營收與銷量達成率:221101_0059</t>
  </si>
  <si>
    <t>&amp;quot;MLY Rev and SHIPT by PRD_Hit Rate of MTD Act Rev vs UTD Est Rev&amp;quot;</t>
  </si>
  <si>
    <t>P.2.1.0: 產品營收與銷量達成率:221101_0060</t>
  </si>
  <si>
    <t>&amp;quot;MLY Rev and SHIPT by PRD_Hit Rate of MTD Act Ship vs UTD Est Ship&amp;quot;</t>
  </si>
  <si>
    <t xml:space="preserve">Latest Closing Month </t>
  </si>
  <si>
    <t>&amp;quot;Latest Closing Month &amp;quot;</t>
  </si>
  <si>
    <t>P.2.1.0: 產品營收與銷量達成率:221101_0061</t>
  </si>
  <si>
    <t>&amp;quot;MLY Rev and SHIPT by PRD_Latest Closing Month &amp;quot;</t>
  </si>
  <si>
    <t>依客戶與事業部代碼呈現年度營業收入與出貨達成狀況</t>
  </si>
  <si>
    <t>Yearly Rev and SHIPT by BU and CUS</t>
  </si>
  <si>
    <t>DM_PNC_YLY_REV_BY_CUST</t>
  </si>
  <si>
    <t>&amp;quot;Yearly Rev and SHIPT by BU and CUS&amp;quot;</t>
  </si>
  <si>
    <t>&amp;quot;YLY Rev by Cust &amp;quot;</t>
  </si>
  <si>
    <t>&amp;quot;依客戶與事業部代碼呈現年度營業收入與出貨達成狀況&amp;quot;</t>
  </si>
  <si>
    <t>P.2.1.0: 產品營收與銷量達成率:221101_0062</t>
  </si>
  <si>
    <t>P.2.1.0: 產品營收與銷量達成率:221101_0063</t>
  </si>
  <si>
    <t>&amp;quot;Yearly Rev and SHIPT by BU and CUS_BU Code&amp;quot;</t>
  </si>
  <si>
    <t>P.2.1.0: 產品營收與銷量達成率:221101_0064</t>
  </si>
  <si>
    <t>&amp;quot;Yearly Rev and SHIPT by BU and CUS_Division Code&amp;quot;</t>
  </si>
  <si>
    <t>P.2.1.0: 產品營收與銷量達成率:221101_0065</t>
  </si>
  <si>
    <t>&amp;quot;Yearly Rev and SHIPT by BU and CUS_Customer Name&amp;quot;</t>
  </si>
  <si>
    <t>立帳年度</t>
  </si>
  <si>
    <t>Journal Create Year</t>
  </si>
  <si>
    <t>POSTING_YEAR</t>
  </si>
  <si>
    <t>&amp;quot;Journal Create Year&amp;quot;</t>
  </si>
  <si>
    <t>&amp;quot;Posting Year &amp;quot;</t>
  </si>
  <si>
    <t>&amp;quot;立帳年度&amp;quot;</t>
  </si>
  <si>
    <t>P.2.1.0: 產品營收與銷量達成率:221101_0066</t>
  </si>
  <si>
    <t>&amp;quot;Yearly Rev and SHIPT by BU and CUS_Journal Create Year&amp;quot;</t>
  </si>
  <si>
    <t>年度實際和預估營業收入</t>
  </si>
  <si>
    <t>Yearly Actual and Predict Revenue</t>
  </si>
  <si>
    <t>YLY_ACT_REV</t>
  </si>
  <si>
    <t>&amp;quot;Yearly Actual and Predict Revenue&amp;quot;</t>
  </si>
  <si>
    <t>&amp;quot;YLY Act Rev &amp;quot;</t>
  </si>
  <si>
    <t>&amp;quot;年度實際和預估營業收入&amp;quot;</t>
  </si>
  <si>
    <t>P.2.1.0: 產品營收與銷量達成率:221101_0067</t>
  </si>
  <si>
    <t>&amp;quot;當年度: 實際和預估營業收入 = YTM 實際營業收入 + 剩餘月董事會預估營業收入
以往年度: 實際和預估營業收入 = 每月實際營業收入加總
儲存單位為 台幣
顯示單位為 百萬台幣&amp;quot;</t>
  </si>
  <si>
    <t>&amp;quot;Yearly Rev and SHIPT by BU and CUS_Yearly Actual and Predict Revenue&amp;quot;</t>
  </si>
  <si>
    <t>年度實際和預估出貨量</t>
  </si>
  <si>
    <t>Yearly Actual and Predict Shipment</t>
  </si>
  <si>
    <t>YLY_ACT_SHIP</t>
  </si>
  <si>
    <t>&amp;quot;Yearly Actual and Predict Shipment&amp;quot;</t>
  </si>
  <si>
    <t>&amp;quot;YLY Act Ship&amp;quot;</t>
  </si>
  <si>
    <t>&amp;quot;年度實際和預估出貨量&amp;quot;</t>
  </si>
  <si>
    <t>P.2.1.0: 產品營收與銷量達成率:221101_0068</t>
  </si>
  <si>
    <t>&amp;quot;當年度: 實際和預估出貨量 = YTM 實際出貨量 + 剩餘月董事會預估出貨量
以往年度: 實際和預估出貨量 = 每月實際出貨量加總
儲存單位為 台
顯示單位為 千台&amp;quot;</t>
  </si>
  <si>
    <t>&amp;quot;Yearly Rev and SHIPT by BU and CUS_Yearly Actual and Predict Shipment&amp;quot;</t>
  </si>
  <si>
    <t>年度董事會預估營業收入</t>
  </si>
  <si>
    <t>Yearly Boards Estimated Revenue</t>
  </si>
  <si>
    <t>YLY_BOD_REV</t>
  </si>
  <si>
    <t>&amp;quot;Yearly Boards Estimated Revenue&amp;quot;</t>
  </si>
  <si>
    <t>&amp;quot;YLY BOD Rev&amp;quot;</t>
  </si>
  <si>
    <t>&amp;quot;年度董事會預估營業收入&amp;quot;</t>
  </si>
  <si>
    <t>P.2.1.0: 產品營收與銷量達成率:221101_0069</t>
  </si>
  <si>
    <t>&amp;quot;當年度: 董事會預估營業收入 = ( YTM - 1 )實際營業收入 + 剩餘月董事會預估營業收入
以往年度: 董事會預估營業收入 = 每月實際營業收入加總
儲存單位為 台幣
顯示單位為 百萬台幣&amp;quot;</t>
  </si>
  <si>
    <t>&amp;quot;Yearly Rev and SHIPT by BU and CUS_Yearly Boards Estimated Revenue&amp;quot;</t>
  </si>
  <si>
    <t>年度董事會預估出貨量</t>
  </si>
  <si>
    <t>Yearly Boards Estimated Shipment</t>
  </si>
  <si>
    <t>YLY_BOD_SHIP</t>
  </si>
  <si>
    <t>&amp;quot;Yearly Boards Estimated Shipment&amp;quot;</t>
  </si>
  <si>
    <t>&amp;quot;YLY BOD Ship&amp;quot;</t>
  </si>
  <si>
    <t>&amp;quot;年度董事會預估出貨量&amp;quot;</t>
  </si>
  <si>
    <t>P.2.1.0: 產品營收與銷量達成率:221101_0070</t>
  </si>
  <si>
    <t>&amp;quot;當年度: 董事會預估出貨量 = ( YTM - 1 )實際出貨量 + 剩餘月董事會預估出貨量
以往年度: 董事會預估出貨量 = 每月實際出貨量加總
儲存單位為 台
顯示單位為 千台&amp;quot;</t>
  </si>
  <si>
    <t>&amp;quot;Yearly Rev and SHIPT by BU and CUS_Yearly Boards Estimated Shipment&amp;quot;</t>
  </si>
  <si>
    <t>年度實際與預估和董事會預估營業收入差異</t>
  </si>
  <si>
    <t>Diff of Yearly ActPred and Boards Est Rev</t>
  </si>
  <si>
    <t>YLY_ACT_BOD_REV_DIFF</t>
  </si>
  <si>
    <t>&amp;quot;Diff of Yearly ActPred and Boards Est Rev&amp;quot;</t>
  </si>
  <si>
    <t>&amp;quot;YLY Act BOD Rev Diff&amp;quot;</t>
  </si>
  <si>
    <t>&amp;quot;年度實際與預估和董事會預估營業收入差異&amp;quot;</t>
  </si>
  <si>
    <t>&amp;quot;Yearly Rev and SHIPT by BU and CUS_Yearly Actual and Predict Revenue;Yearly Rev and SHIPT by BU and CUS_Yearly Boards Estimated Revenue&amp;quot;</t>
  </si>
  <si>
    <t>P.2.1.0: 產品營收與銷量達成率:221101_0071</t>
  </si>
  <si>
    <t>&amp;quot;實際與預估和董事會預估營業收入差異 = 年度實際和預估營業收入 - 年度董事會預估營業收入&amp;quot;</t>
  </si>
  <si>
    <t>&amp;quot;Yearly Rev and SHIPT by BU and CUS_Diff of Yearly ActPred and Boards Est Rev&amp;quot;</t>
  </si>
  <si>
    <t>年度實際與預估和董事會預估出貨量差異</t>
  </si>
  <si>
    <t>Diff of Yearly ActPred and Boards Est Ship</t>
  </si>
  <si>
    <t>YLY_ACT_BOD_SHIP_DIFF</t>
  </si>
  <si>
    <t>&amp;quot;Diff of Yearly ActPred and Boards Est Ship&amp;quot;</t>
  </si>
  <si>
    <t>&amp;quot;YLY Act BOD Ship Diff&amp;quot;</t>
  </si>
  <si>
    <t>&amp;quot;年度實際與預估和董事會預估出貨量差異&amp;quot;</t>
  </si>
  <si>
    <t>P.2.1.0: 產品營收與銷量達成率:221101_0072</t>
  </si>
  <si>
    <t>&amp;quot;實際與預估和董事會預估出貨量差異 = 年度實際和預估出貨量 - 年度董事會預估出貨量&amp;quot;</t>
  </si>
  <si>
    <t>&amp;quot;Yearly Rev and SHIPT by BU and CUS_Diff of Yearly ActPred and Boards Est Ship&amp;quot;</t>
  </si>
  <si>
    <t>年度實際與預估和董事會預估營業收入差異率</t>
  </si>
  <si>
    <t>Diff Rate of Yearly ActPred and Boards Est Rev</t>
  </si>
  <si>
    <t>YLY_ACT_BOD_REV_DIFF_RATE</t>
  </si>
  <si>
    <t>&amp;quot;Diff Rate of Yearly ActPred and Boards Est Rev&amp;quot;</t>
  </si>
  <si>
    <t>&amp;quot;YLY Act BOD Rev Diff Rate&amp;quot;</t>
  </si>
  <si>
    <t>&amp;quot;年度實際與預估和董事會預估營業收入差異率&amp;quot;</t>
  </si>
  <si>
    <t>&amp;quot;Yearly Rev and SHIPT by BU and CUS_Diff of Yearly ActPred and Boards Est Rev;Yearly Rev and SHIPT by BU and CUS_Yearly Boards Estimated Revenue&amp;quot;</t>
  </si>
  <si>
    <t>P.2.1.0: 產品營收與銷量達成率:221101_0073</t>
  </si>
  <si>
    <t>&amp;quot;實際與預估和董事會預估營業收入差異率 = 年度實際與預估和董事會預估營業收入差異/年度董事會預估營業收入&amp;quot;</t>
  </si>
  <si>
    <t>&amp;quot;Yearly Rev and SHIPT by BU and CUS_Diff Rate of Yearly ActPred and Boards Est Rev&amp;quot;</t>
  </si>
  <si>
    <t>年度實際與預估和董事會預估出貨量差異率</t>
  </si>
  <si>
    <t>Diff Rate of Yearly ActPred and Boards Est Ship</t>
  </si>
  <si>
    <t>YLY_ACT_BOD_SHIP_DIFF_RATE</t>
  </si>
  <si>
    <t>&amp;quot;Diff Rate of Yearly ActPred and Boards Est Ship&amp;quot;</t>
  </si>
  <si>
    <t>&amp;quot;YLY Act BOD Ship Diff Rate&amp;quot;</t>
  </si>
  <si>
    <t>&amp;quot;年度實際與預估和董事會預估出貨量差異率&amp;quot;</t>
  </si>
  <si>
    <t>P.2.1.0: 產品營收與銷量達成率:221101_0074</t>
  </si>
  <si>
    <t>&amp;quot;實際與預估和董事會預估出貨量差異率 = 年度實際與預估和董事會預估出貨量差異/年度董事會預估出貨量&amp;quot;</t>
  </si>
  <si>
    <t>&amp;quot;Yearly Rev and SHIPT by BU and CUS_Diff Rate of Yearly ActPred and Boards Est Ship&amp;quot;</t>
  </si>
  <si>
    <t>年度營業收入目標</t>
  </si>
  <si>
    <t>Yearly Revenue Target</t>
  </si>
  <si>
    <t>&amp;quot;Yearly Revenue Target&amp;quot;</t>
  </si>
  <si>
    <t>&amp;quot;年度營業收入目標&amp;quot;</t>
  </si>
  <si>
    <t>P.2.1.0: 產品營收與銷量達成率:221101_0075</t>
  </si>
  <si>
    <t>&amp;quot;Yearly Rev and SHIPT by BU and CUS_Yearly Revenue Target&amp;quot;</t>
  </si>
  <si>
    <t>年度出貨目標</t>
  </si>
  <si>
    <t>Yearly Shipment Target</t>
  </si>
  <si>
    <t>&amp;quot;Yearly Shipment Target&amp;quot;</t>
  </si>
  <si>
    <t>&amp;quot;年度出貨目標&amp;quot;</t>
  </si>
  <si>
    <t>P.2.1.0: 產品營收與銷量達成率:221101_0076</t>
  </si>
  <si>
    <t>&amp;quot;Yearly Rev and SHIPT by BU and CUS_Yearly Shipment Target&amp;quot;</t>
  </si>
  <si>
    <t>年度實際與預估和目標營業收入差異</t>
  </si>
  <si>
    <t>Diff of Yearly ActPred and TRGT Rev</t>
  </si>
  <si>
    <t>YLY_ACT_TGT_REV_DIFF</t>
  </si>
  <si>
    <t>&amp;quot;Diff of Yearly ActPred and TRGT Rev&amp;quot;</t>
  </si>
  <si>
    <t>&amp;quot;YLY Act Tgt Rev Diff &amp;quot;</t>
  </si>
  <si>
    <t>&amp;quot;年度實際與預估和目標營業收入差異&amp;quot;</t>
  </si>
  <si>
    <t>&amp;quot;Yearly Rev and SHIPT by BU and CUS_Yearly Revenue Target;Yearly Rev and SHIPT by BU and CUS_Yearly Actual and Predict Revenue&amp;quot;</t>
  </si>
  <si>
    <t>P.2.1.0: 產品營收與銷量達成率:221101_0077</t>
  </si>
  <si>
    <t>&amp;quot;實際與預估和目標營業收入差異 = 實際和預估營業收入 - 年度營業收入目標&amp;quot;</t>
  </si>
  <si>
    <t>&amp;quot;Yearly Rev and SHIPT by BU and CUS_Diff of Yearly ActPred and TRGT Rev&amp;quot;</t>
  </si>
  <si>
    <t>年度實際與預估和目標出貨量差異</t>
  </si>
  <si>
    <t>Diff of Yearly ActPred and TRGT Ship</t>
  </si>
  <si>
    <t>YLY_ACT_TGT_SHIP_DIFF</t>
  </si>
  <si>
    <t>&amp;quot;Diff of Yearly ActPred and TRGT Ship&amp;quot;</t>
  </si>
  <si>
    <t>&amp;quot;YLY Act Tgt Ship Diff &amp;quot;</t>
  </si>
  <si>
    <t>&amp;quot;年度實際與預估和目標出貨量差異&amp;quot;</t>
  </si>
  <si>
    <t>P.2.1.0: 產品營收與銷量達成率:221101_0078</t>
  </si>
  <si>
    <t>&amp;quot;實際與預估和目標出貨量差異 = 實際和預估出貨量 - 年度出貨量目標&amp;quot;</t>
  </si>
  <si>
    <t>&amp;quot;Yearly Rev and SHIPT by BU and CUS_Diff of Yearly ActPred and TRGT Ship&amp;quot;</t>
  </si>
  <si>
    <t>年度實際與預估和目標營業收入差異率</t>
  </si>
  <si>
    <t>Diff Rate of Yearly ActPred and TRGT Rev</t>
  </si>
  <si>
    <t>YLY_ACT_TGT_REV_DIFF_RATE</t>
  </si>
  <si>
    <t>&amp;quot;Diff Rate of Yearly ActPred and TRGT Rev&amp;quot;</t>
  </si>
  <si>
    <t>&amp;quot;YLY Act Tgt Rev Diff Rate&amp;quot;</t>
  </si>
  <si>
    <t>&amp;quot;年度實際與預估和目標營業收入差異率&amp;quot;</t>
  </si>
  <si>
    <t>P.2.1.0: 產品營收與銷量達成率:221101_0079</t>
  </si>
  <si>
    <t>&amp;quot;實際與預估和目標營業收入差異率 = 年度實際與預估和目標營業收入差異 / 年度營業收入目標&amp;quot;</t>
  </si>
  <si>
    <t>&amp;quot;Yearly Rev and SHIPT by BU and CUS_Diff Rate of Yearly ActPred and TRGT Rev&amp;quot;</t>
  </si>
  <si>
    <t>年度實際與預估和目標出貨量差異率</t>
  </si>
  <si>
    <t>Diff Rate of Yearly ActPred and TRGT Ship</t>
  </si>
  <si>
    <t>YLY_ACT_TGT_SHIP_DIFF_RATE</t>
  </si>
  <si>
    <t>&amp;quot;Diff Rate of Yearly ActPred and TRGT Ship&amp;quot;</t>
  </si>
  <si>
    <t>&amp;quot;YLY Act Tgt Ship Diff Rate&amp;quot;</t>
  </si>
  <si>
    <t>&amp;quot;年度實際與預估和目標出貨量差異率&amp;quot;</t>
  </si>
  <si>
    <t>P.2.1.0: 產品營收與銷量達成率:221101_0080</t>
  </si>
  <si>
    <t>&amp;quot;實際與預估和目標出貨量差異率 = 年度實際與預估和目標出貨量差異 / 年度出貨量目標&amp;quot;</t>
  </si>
  <si>
    <t>&amp;quot;Yearly Rev and SHIPT by BU and CUS_Diff Rate of Yearly ActPred and TRGT Ship&amp;quot;</t>
  </si>
  <si>
    <t>P.2.1.0: 產品營收與銷量達成率:221101_0081</t>
  </si>
  <si>
    <t>&amp;quot;Yearly Rev and SHIPT by BU and CUS_Latest Closing Month &amp;quot;</t>
  </si>
  <si>
    <t>依產品呈現年度營業收入與出貨達成狀況</t>
  </si>
  <si>
    <t>Yearly Rev and SHIPT by PRD</t>
  </si>
  <si>
    <t>DM_PNC_YLY_REV_BY_PROD</t>
  </si>
  <si>
    <t>&amp;quot;Yearly Rev and SHIPT by PRD&amp;quot;</t>
  </si>
  <si>
    <t>&amp;quot;YLY Rev by Prod&amp;quot;</t>
  </si>
  <si>
    <t>&amp;quot;依產品呈現年度營業收入與出貨達成狀況&amp;quot;</t>
  </si>
  <si>
    <t>P.2.1.0: 產品營收與銷量達成率:221101_0082</t>
  </si>
  <si>
    <t>P.2.1.0: 產品營收與銷量達成率:221101_0083</t>
  </si>
  <si>
    <t>&amp;quot;Yearly Rev and SHIPT by PRD_BU Code&amp;quot;</t>
  </si>
  <si>
    <t>P.2.1.0: 產品營收與銷量達成率:221101_0084</t>
  </si>
  <si>
    <t>&amp;quot;Yearly Rev and SHIPT by PRD_Division Code&amp;quot;</t>
  </si>
  <si>
    <t>P.2.1.0: 產品營收與銷量達成率:221101_0085</t>
  </si>
  <si>
    <t>&amp;quot;Yearly Rev and SHIPT by PRD_Customer Name&amp;quot;</t>
  </si>
  <si>
    <t>P.2.1.0: 產品營收與銷量達成率:221101_0086</t>
  </si>
  <si>
    <t>&amp;quot;Yearly Rev and SHIPT by PRD_Product Category&amp;quot;</t>
  </si>
  <si>
    <t>P.2.1.0: 產品營收與銷量達成率:221101_0087</t>
  </si>
  <si>
    <t>&amp;quot;Yearly Rev and SHIPT by PRD_Journal Create Year&amp;quot;</t>
  </si>
  <si>
    <t>P.2.1.0: 產品營收與銷量達成率:221101_0088</t>
  </si>
  <si>
    <t>&amp;quot;Yearly Rev and SHIPT by PRD_Yearly Actual and Predict Revenue&amp;quot;</t>
  </si>
  <si>
    <t>P.2.1.0: 產品營收與銷量達成率:221101_0089</t>
  </si>
  <si>
    <t>&amp;quot;Yearly Rev and SHIPT by PRD_Yearly Actual and Predict Shipment&amp;quot;</t>
  </si>
  <si>
    <t>P.2.1.0: 產品營收與銷量達成率:221101_0090</t>
  </si>
  <si>
    <t>&amp;quot;Yearly Rev and SHIPT by PRD_Yearly Boards Estimated Revenue&amp;quot;</t>
  </si>
  <si>
    <t>P.2.1.0: 產品營收與銷量達成率:221101_0091</t>
  </si>
  <si>
    <t>&amp;quot;Yearly Rev and SHIPT by PRD_Yearly Boards Estimated Shipment&amp;quot;</t>
  </si>
  <si>
    <t>P.2.1.0: 產品營收與銷量達成率:221101_0092</t>
  </si>
  <si>
    <t>&amp;quot;Yearly Rev and SHIPT by PRD_Diff of Yearly ActPred and Boards Est Rev&amp;quot;</t>
  </si>
  <si>
    <t>P.2.1.0: 產品營收與銷量達成率:221101_0093</t>
  </si>
  <si>
    <t>&amp;quot;Yearly Rev and SHIPT by PRD_Diff of Yearly ActPred and Boards Est Ship&amp;quot;</t>
  </si>
  <si>
    <t>P.2.1.0: 產品營收與銷量達成率:221101_0094</t>
  </si>
  <si>
    <t>&amp;quot;Yearly Rev and SHIPT by PRD_Diff Rate of Yearly ActPred and Boards Est Rev&amp;quot;</t>
  </si>
  <si>
    <t>P.2.1.0: 產品營收與銷量達成率:221101_0095</t>
  </si>
  <si>
    <t>&amp;quot;Yearly Rev and SHIPT by PRD_Diff Rate of Yearly ActPred and Boards Est Ship&amp;quot;</t>
  </si>
  <si>
    <t>P.2.1.0: 產品營收與銷量達成率:221101_0096</t>
  </si>
  <si>
    <t>&amp;quot;Yearly Rev and SHIPT by PRD_Yearly Revenue Target&amp;quot;</t>
  </si>
  <si>
    <t>P.2.1.0: 產品營收與銷量達成率:221101_0097</t>
  </si>
  <si>
    <t>&amp;quot;Yearly Rev and SHIPT by PRD_Yearly Shipment Target&amp;quot;</t>
  </si>
  <si>
    <t>P.2.1.0: 產品營收與銷量達成率:221101_0098</t>
  </si>
  <si>
    <t>&amp;quot;Yearly Rev and SHIPT by PRD_Diff of Yearly ActPred and TRGT Rev&amp;quot;</t>
  </si>
  <si>
    <t>P.2.1.0: 產品營收與銷量達成率:221101_0099</t>
  </si>
  <si>
    <t>&amp;quot;Yearly Rev and SHIPT by PRD_Diff of Yearly ActPred and TRGT Ship&amp;quot;</t>
  </si>
  <si>
    <t>P.2.1.0: 產品營收與銷量達成率:221101_0100</t>
  </si>
  <si>
    <t>&amp;quot;Yearly Rev and SHIPT by PRD_Diff Rate of Yearly ActPred and TRGT Rev&amp;quot;</t>
  </si>
  <si>
    <t>P.2.1.0: 產品營收與銷量達成率:221101_0101</t>
  </si>
  <si>
    <t>&amp;quot;Yearly Rev and SHIPT by PRD_Diff Rate of Yearly ActPred and TRGT Ship&amp;quot;</t>
  </si>
  <si>
    <t>P.2.1.0: 產品營收與銷量達成率:221101_0102</t>
  </si>
  <si>
    <t>&amp;quot;Yearly Rev and SHIPT by PRD_Latest Closing Month &amp;quot;</t>
  </si>
  <si>
    <t>依客戶與事業部代碼呈現年初至今營業收入與出貨達成狀況</t>
  </si>
  <si>
    <t>YTD Rev and SHIPT by BU and CUS</t>
  </si>
  <si>
    <t>DM_PNC_YTD_REV_BY_CUST</t>
  </si>
  <si>
    <t>&amp;quot;YTD Rev and SHIPT by BU and CUS&amp;quot;</t>
  </si>
  <si>
    <t>&amp;quot;YTD Rev by Cust &amp;quot;</t>
  </si>
  <si>
    <t>&amp;quot;依客戶與事業部代碼呈現年初至今營業收入與出貨達成狀況&amp;quot;</t>
  </si>
  <si>
    <t>P.2.1.0: 產品營收與銷量達成率:221101_0103</t>
  </si>
  <si>
    <t>P.2.1.0: 產品營收與銷量達成率:221101_0104</t>
  </si>
  <si>
    <t>&amp;quot;YTD Rev and SHIPT by BU and CUS_BU Code&amp;quot;</t>
  </si>
  <si>
    <t>P.2.1.0: 產品營收與銷量達成率:221101_0105</t>
  </si>
  <si>
    <t>&amp;quot;YTD Rev and SHIPT by BU and CUS_Division Code&amp;quot;</t>
  </si>
  <si>
    <t>P.2.1.0: 產品營收與銷量達成率:221101_0106</t>
  </si>
  <si>
    <t>&amp;quot;YTD Rev and SHIPT by BU and CUS_Customer Name&amp;quot;</t>
  </si>
  <si>
    <t>P.2.1.0: 產品營收與銷量達成率:221101_0107</t>
  </si>
  <si>
    <t>&amp;quot;YTD Rev and SHIPT by BU and CUS_Journal Create Year&amp;quot;</t>
  </si>
  <si>
    <t>年初至今累積營業收入</t>
  </si>
  <si>
    <t>Year to Date Actual Revenue</t>
  </si>
  <si>
    <t>YTD_ACT_REV</t>
  </si>
  <si>
    <t>&amp;quot;Year to Date Actual Revenue&amp;quot;</t>
  </si>
  <si>
    <t>&amp;quot;YTD Act Rev&amp;quot;</t>
  </si>
  <si>
    <t>&amp;quot;年初至今累積營業收入&amp;quot;</t>
  </si>
  <si>
    <t>P.2.1.0: 產品營收與銷量達成率:221101_0108</t>
  </si>
  <si>
    <t>&amp;quot;年初至今累積營業收入 = YTM 實際營業收入
儲存單位為 台幣
顯示單位為 百萬台幣&amp;quot;</t>
  </si>
  <si>
    <t>&amp;quot;YTD Rev and SHIPT by BU and CUS_Year to Date Actual Revenue&amp;quot;</t>
  </si>
  <si>
    <t>年初至今累積出貨量</t>
  </si>
  <si>
    <t>Year to Date Actual Shipment</t>
  </si>
  <si>
    <t>YTD_ACT_SHIP</t>
  </si>
  <si>
    <t>&amp;quot;Year to Date Actual Shipment&amp;quot;</t>
  </si>
  <si>
    <t>&amp;quot;YTD Act Ship&amp;quot;</t>
  </si>
  <si>
    <t>&amp;quot;年初至今累積出貨量&amp;quot;</t>
  </si>
  <si>
    <t>P.2.1.0: 產品營收與銷量達成率:221101_0109</t>
  </si>
  <si>
    <t>&amp;quot;年初至今累積出貨量 =YTM 實際出貨量
儲存單位為 台
顯示單位為 千台&amp;quot;</t>
  </si>
  <si>
    <t>&amp;quot;YTD Rev and SHIPT by BU and CUS_Year to Date Actual Shipment&amp;quot;</t>
  </si>
  <si>
    <t>年初至今董事會預估營業收入</t>
  </si>
  <si>
    <t>Year to Date Boards Estimated Revenue</t>
  </si>
  <si>
    <t>YTD_BOD_REV</t>
  </si>
  <si>
    <t>&amp;quot;Year to Date Boards Estimated Revenue&amp;quot;</t>
  </si>
  <si>
    <t>&amp;quot;YTD BOD Rev &amp;quot;</t>
  </si>
  <si>
    <t>&amp;quot;年初至今董事會預估營業收入&amp;quot;</t>
  </si>
  <si>
    <t>P.2.1.0: 產品營收與銷量達成率:221101_0110</t>
  </si>
  <si>
    <t>&amp;quot;年初至今董事會預估營業收入 = YTM 實際營業收入 + 當月董事會預估營業收入
儲存單位為 台幣
顯示單位為 百萬台幣&amp;quot;</t>
  </si>
  <si>
    <t>&amp;quot;YTD Rev and SHIPT by BU and CUS_Year to Date Boards Estimated Revenue&amp;quot;</t>
  </si>
  <si>
    <t>年初至今董事會預估出貨量</t>
  </si>
  <si>
    <t>Year to Date Boards Estimated Shipment</t>
  </si>
  <si>
    <t>YTD_BOD_SHIP</t>
  </si>
  <si>
    <t>&amp;quot;Year to Date Boards Estimated Shipment&amp;quot;</t>
  </si>
  <si>
    <t>&amp;quot;YTD BOD Ship&amp;quot;</t>
  </si>
  <si>
    <t>&amp;quot;年初至今董事會預估出貨量&amp;quot;</t>
  </si>
  <si>
    <t>P.2.1.0: 產品營收與銷量達成率:221101_0111</t>
  </si>
  <si>
    <t>&amp;quot;年初至今董事會預估出貨量 = YTM 實際出貨量 + 當月董事會預估出貨量
儲存單位為 台
顯示單位為 千台&amp;quot;</t>
  </si>
  <si>
    <t>&amp;quot;YTD Rev and SHIPT by BU and CUS_Year to Date Boards Estimated Shipment&amp;quot;</t>
  </si>
  <si>
    <t>年初至今實際和董事會預估營業收入差異</t>
  </si>
  <si>
    <t>Diff of YTD Act Rev and YTD Boards Est Rev</t>
  </si>
  <si>
    <t>YTD_ACT_BOD_REV_DIFF</t>
  </si>
  <si>
    <t>&amp;quot;Diff of YTD Act Rev and YTD Boards Est Rev&amp;quot;</t>
  </si>
  <si>
    <t>&amp;quot;YTD Act BOD Rev Diff &amp;quot;</t>
  </si>
  <si>
    <t>&amp;quot;年初至今實際和董事會預估營業收入差異&amp;quot;</t>
  </si>
  <si>
    <t>&amp;quot;YTD Rev and SHIPT by BU and CUS_Year to Date Actual Revenue;YTD Rev and SHIPT by BU and CUS_Year to Date Boards Estimated Revenue&amp;quot;</t>
  </si>
  <si>
    <t>P.2.1.0: 產品營收與銷量達成率:221101_0112</t>
  </si>
  <si>
    <t>&amp;quot;年初至今實際和董事會預估營業收入差異 = 年初至今累積營業收入 - 年初至今董事會預估營業收入&amp;quot;</t>
  </si>
  <si>
    <t>&amp;quot;YTD Rev and SHIPT by BU and CUS_Diff of YTD Act Rev and YTD Boards Est Rev&amp;quot;</t>
  </si>
  <si>
    <t>年初至今實際和董事會預估出貨量差異</t>
  </si>
  <si>
    <t>Diff of YTD Act SHIPT and Boards Est SHIPT</t>
  </si>
  <si>
    <t>YTD_ACT_BOD_SHIP_DIFF</t>
  </si>
  <si>
    <t>&amp;quot;Diff of YTD Act SHIPT and Boards Est SHIPT&amp;quot;</t>
  </si>
  <si>
    <t>&amp;quot;YTD Act BOD Ship Diff&amp;quot;</t>
  </si>
  <si>
    <t>&amp;quot;年初至今實際和董事會預估出貨量差異&amp;quot;</t>
  </si>
  <si>
    <t>&amp;quot;YTD Rev and SHIPT by BU and CUS_Year to Date Actual Shipment;YTD Rev and SHIPT by BU and CUS_Year to Date Boards Estimated Shipment&amp;quot;</t>
  </si>
  <si>
    <t>0113</t>
  </si>
  <si>
    <t>P.2.1.0: 產品營收與銷量達成率:221101_0113</t>
  </si>
  <si>
    <t>&amp;quot;年初至今實際和董事會預估出貨量差異 = 年初至今累積出貨量 - 年初至今董事會預估出貨量&amp;quot;</t>
  </si>
  <si>
    <t>&amp;quot;YTD Rev and SHIPT by BU and CUS_Diff of YTD Act SHIPT and Boards Est SHIPT&amp;quot;</t>
  </si>
  <si>
    <t>年初至今實際和董事會預估營業收入差異率</t>
  </si>
  <si>
    <t>Diff Rate of YTD Act Rev and YTD Boards Est Rev</t>
  </si>
  <si>
    <t>YTD_ACT_BOD_REV_DIFF_RATE</t>
  </si>
  <si>
    <t>&amp;quot;Diff Rate of YTD Act Rev and YTD Boards Est Rev&amp;quot;</t>
  </si>
  <si>
    <t>&amp;quot;YTD Act BOD Rev Diff Rate&amp;quot;</t>
  </si>
  <si>
    <t>&amp;quot;年初至今實際和董事會預估營業收入差異率&amp;quot;</t>
  </si>
  <si>
    <t>0114</t>
  </si>
  <si>
    <t>P.2.1.0: 產品營收與銷量達成率:221101_0114</t>
  </si>
  <si>
    <t>&amp;quot;年初至今實際和董事會預估營業收入差異率 = (年初至今累積營業收入 - 年初至今董事會預估營業收入)/年初至今董事會預估營業收入&amp;quot;</t>
  </si>
  <si>
    <t>&amp;quot;YTD Rev and SHIPT by BU and CUS_Diff Rate of YTD Act Rev and YTD Boards Est Rev&amp;quot;</t>
  </si>
  <si>
    <t>年初至今實際和董事會預估出貨量差異率</t>
  </si>
  <si>
    <t>Diff Rate of YTD Act SHIPT and Boards Est SHIPT</t>
  </si>
  <si>
    <t>YTD_ACT_BOD_SHIP_DIFF_RATE</t>
  </si>
  <si>
    <t>&amp;quot;Diff Rate of YTD Act SHIPT and Boards Est SHIPT&amp;quot;</t>
  </si>
  <si>
    <t>&amp;quot;YTD Act BOD Ship Diff Rate&amp;quot;</t>
  </si>
  <si>
    <t>&amp;quot;年初至今實際和董事會預估出貨量差異率&amp;quot;</t>
  </si>
  <si>
    <t>0115</t>
  </si>
  <si>
    <t>P.2.1.0: 產品營收與銷量達成率:221101_0115</t>
  </si>
  <si>
    <t>&amp;quot;年初至今實際和董事會預估出貨量差異率 = (年初至今累積出貨量 - 年初至今董事會預估出貨量)/年初至今董事會預估出貨量&amp;quot;</t>
  </si>
  <si>
    <t>&amp;quot;YTD Rev and SHIPT by BU and CUS_Diff Rate of YTD Act SHIPT and Boards Est SHIPT&amp;quot;</t>
  </si>
  <si>
    <t>年初至今營業收入目標</t>
  </si>
  <si>
    <t>Year to Date Revenue Target</t>
  </si>
  <si>
    <t>YTD_TGT_REV</t>
  </si>
  <si>
    <t>&amp;quot;Year to Date Revenue Target&amp;quot;</t>
  </si>
  <si>
    <t>&amp;quot;YTD Tgt Rev&amp;quot;</t>
  </si>
  <si>
    <t>&amp;quot;年初至今營業收入目標&amp;quot;</t>
  </si>
  <si>
    <t>0116</t>
  </si>
  <si>
    <t>P.2.1.0: 產品營收與銷量達成率:221101_0116</t>
  </si>
  <si>
    <t>&amp;quot;YTD Rev and SHIPT by BU and CUS_Year to Date Revenue Target&amp;quot;</t>
  </si>
  <si>
    <t>年初至今出貨目標</t>
  </si>
  <si>
    <t>Year to Date Shipment Target</t>
  </si>
  <si>
    <t>YTD_TGT_SHIP</t>
  </si>
  <si>
    <t>&amp;quot;Year to Date Shipment Target&amp;quot;</t>
  </si>
  <si>
    <t>&amp;quot;YTD Tgt Ship&amp;quot;</t>
  </si>
  <si>
    <t>&amp;quot;年初至今出貨目標&amp;quot;</t>
  </si>
  <si>
    <t>0117</t>
  </si>
  <si>
    <t>P.2.1.0: 產品營收與銷量達成率:221101_0117</t>
  </si>
  <si>
    <t>&amp;quot;YTD Rev and SHIPT by BU and CUS_Year to Date Shipment Target&amp;quot;</t>
  </si>
  <si>
    <t>年初至今實際和目標營業收入差異</t>
  </si>
  <si>
    <t>Diff of YTD Act Rev and YTD Rev TRGT</t>
  </si>
  <si>
    <t>YTD_ACT_TGT_REV_DIFF</t>
  </si>
  <si>
    <t>&amp;quot;Diff of YTD Act Rev and YTD Rev TRGT&amp;quot;</t>
  </si>
  <si>
    <t>&amp;quot;YTD Act Tgt Rev Diff&amp;quot;</t>
  </si>
  <si>
    <t>&amp;quot;年初至今實際和目標營業收入差異&amp;quot;</t>
  </si>
  <si>
    <t>&amp;quot;YTD Rev and SHIPT by BU and CUS_Year to Date Actual Revenue;YTD Rev and SHIPT by BU and CUS_Year to Date Revenue Target&amp;quot;</t>
  </si>
  <si>
    <t>0118</t>
  </si>
  <si>
    <t>P.2.1.0: 產品營收與銷量達成率:221101_0118</t>
  </si>
  <si>
    <t>&amp;quot;年初至今實際和目標營業收入差異 = 年初至今累積營業收入 - 年初至今營業收入目標&amp;quot;</t>
  </si>
  <si>
    <t>&amp;quot;YTD Rev and SHIPT by BU and CUS_Diff of YTD Act Rev and YTD Rev TRGT&amp;quot;</t>
  </si>
  <si>
    <t>年初至今實際和目標出貨量差異</t>
  </si>
  <si>
    <t>Diff of YTD Act SHIPT and YTD Shipping TRGT</t>
  </si>
  <si>
    <t>YTD_ACT_TGT_SHIP_DIFF</t>
  </si>
  <si>
    <t>&amp;quot;Diff of YTD Act SHIPT and YTD Shipping TRGT&amp;quot;</t>
  </si>
  <si>
    <t>&amp;quot;YTD Act Tgt Ship Diff&amp;quot;</t>
  </si>
  <si>
    <t>&amp;quot;年初至今實際和目標出貨量差異&amp;quot;</t>
  </si>
  <si>
    <t>&amp;quot;YTD Rev and SHIPT by BU and CUS_Year to Date Actual Shipment;YTD Rev and SHIPT by BU and CUS_Year to Date Shipment Target&amp;quot;</t>
  </si>
  <si>
    <t>0119</t>
  </si>
  <si>
    <t>P.2.1.0: 產品營收與銷量達成率:221101_0119</t>
  </si>
  <si>
    <t>&amp;quot;年初至今實際和目標出貨量差異 = 年初至今累積出貨量 - 年初至今出貨量目標&amp;quot;</t>
  </si>
  <si>
    <t>&amp;quot;YTD Rev and SHIPT by BU and CUS_Diff of YTD Act SHIPT and YTD Shipping TRGT&amp;quot;</t>
  </si>
  <si>
    <t>年初至今實際和目標營業收入差異率</t>
  </si>
  <si>
    <t>Diff Rate of YTD Act Rev and YTD Rev TRGT</t>
  </si>
  <si>
    <t>YTD_ACT_TGT_REV_DIFF_RATE</t>
  </si>
  <si>
    <t>&amp;quot;Diff Rate of YTD Act Rev and YTD Rev TRGT&amp;quot;</t>
  </si>
  <si>
    <t>&amp;quot;YTD Act Tgt Rev Diff Rate&amp;quot;</t>
  </si>
  <si>
    <t>&amp;quot;年初至今實際和目標營業收入差異率&amp;quot;</t>
  </si>
  <si>
    <t>0120</t>
  </si>
  <si>
    <t>P.2.1.0: 產品營收與銷量達成率:221101_0120</t>
  </si>
  <si>
    <t>&amp;quot;年初至今實際和目標營業收入差異率 = (年初至今累積營業收入 - 年初至今營業收入目標)/年初至今營業收入目標&amp;quot;</t>
  </si>
  <si>
    <t>&amp;quot;YTD Rev and SHIPT by BU and CUS_Diff Rate of YTD Act Rev and YTD Rev TRGT&amp;quot;</t>
  </si>
  <si>
    <t>年初至今實際和目標出貨量差異率</t>
  </si>
  <si>
    <t>Diff Rate of YTD Act SHIPT and YTD Shipping TRGT</t>
  </si>
  <si>
    <t>YTD_ACT_TGT_SHIP_DIFF_RATE</t>
  </si>
  <si>
    <t>&amp;quot;Diff Rate of YTD Act SHIPT and YTD Shipping TRGT&amp;quot;</t>
  </si>
  <si>
    <t>&amp;quot;YTD Act Tgt Ship Diff Rate&amp;quot;</t>
  </si>
  <si>
    <t>&amp;quot;年初至今實際和目標出貨量差異率&amp;quot;</t>
  </si>
  <si>
    <t>0121</t>
  </si>
  <si>
    <t>P.2.1.0: 產品營收與銷量達成率:221101_0121</t>
  </si>
  <si>
    <t>&amp;quot;年初至今實際和目標出貨量差異率 = (年初至今累積出貨量 - 年初至今出貨量目標)/年初至今出貨量目標&amp;quot;</t>
  </si>
  <si>
    <t>&amp;quot;YTD Rev and SHIPT by BU and CUS_Diff Rate of YTD Act SHIPT and YTD Shipping TRGT&amp;quot;</t>
  </si>
  <si>
    <t>0122</t>
  </si>
  <si>
    <t>P.2.1.0: 產品營收與銷量達成率:221101_0122</t>
  </si>
  <si>
    <t>&amp;quot;YTD Rev and SHIPT by BU and CUS_Latest Closing Month &amp;quot;</t>
  </si>
  <si>
    <t>依產品呈現年初至今營業收入與出貨達成狀況</t>
  </si>
  <si>
    <t>YTD Rev and SHIPT by PRD</t>
  </si>
  <si>
    <t>DM_PNC_YTD_REV_BY_PROD</t>
  </si>
  <si>
    <t>&amp;quot;YTD Rev and SHIPT by PRD&amp;quot;</t>
  </si>
  <si>
    <t>&amp;quot;YTD Rev by Prod &amp;quot;</t>
  </si>
  <si>
    <t>&amp;quot;依產品呈現年初至今營業收入與出貨達成狀況&amp;quot;</t>
  </si>
  <si>
    <t>0123</t>
  </si>
  <si>
    <t>P.2.1.0: 產品營收與銷量達成率:221101_0123</t>
  </si>
  <si>
    <t>0124</t>
  </si>
  <si>
    <t>P.2.1.0: 產品營收與銷量達成率:221101_0124</t>
  </si>
  <si>
    <t>&amp;quot;YTD Rev and SHIPT by PRD_BU Code&amp;quot;</t>
  </si>
  <si>
    <t>0125</t>
  </si>
  <si>
    <t>P.2.1.0: 產品營收與銷量達成率:221101_0125</t>
  </si>
  <si>
    <t>&amp;quot;YTD Rev and SHIPT by PRD_Division Code&amp;quot;</t>
  </si>
  <si>
    <t>0126</t>
  </si>
  <si>
    <t>P.2.1.0: 產品營收與銷量達成率:221101_0126</t>
  </si>
  <si>
    <t>&amp;quot;YTD Rev and SHIPT by PRD_Customer Name&amp;quot;</t>
  </si>
  <si>
    <t>0127</t>
  </si>
  <si>
    <t>P.2.1.0: 產品營收與銷量達成率:221101_0127</t>
  </si>
  <si>
    <t>&amp;quot;YTD Rev and SHIPT by PRD_Product Category&amp;quot;</t>
  </si>
  <si>
    <t>0128</t>
  </si>
  <si>
    <t>P.2.1.0: 產品營收與銷量達成率:221101_0128</t>
  </si>
  <si>
    <t>&amp;quot;YTD Rev and SHIPT by PRD_Journal Create Year&amp;quot;</t>
  </si>
  <si>
    <t>0129</t>
  </si>
  <si>
    <t>P.2.1.0: 產品營收與銷量達成率:221101_0129</t>
  </si>
  <si>
    <t>&amp;quot;YTD Rev and SHIPT by PRD_Year to Date Actual Revenue&amp;quot;</t>
  </si>
  <si>
    <t>0130</t>
  </si>
  <si>
    <t>P.2.1.0: 產品營收與銷量達成率:221101_0130</t>
  </si>
  <si>
    <t>&amp;quot;YTD Rev and SHIPT by PRD_Year to Date Actual Shipment&amp;quot;</t>
  </si>
  <si>
    <t>0131</t>
  </si>
  <si>
    <t>P.2.1.0: 產品營收與銷量達成率:221101_0131</t>
  </si>
  <si>
    <t>&amp;quot;YTD Rev and SHIPT by PRD_Year to Date Boards Estimated Revenue&amp;quot;</t>
  </si>
  <si>
    <t>0132</t>
  </si>
  <si>
    <t>P.2.1.0: 產品營收與銷量達成率:221101_0132</t>
  </si>
  <si>
    <t>&amp;quot;YTD Rev and SHIPT by PRD_Year to Date Boards Estimated Shipment&amp;quot;</t>
  </si>
  <si>
    <t>0133</t>
  </si>
  <si>
    <t>P.2.1.0: 產品營收與銷量達成率:221101_0133</t>
  </si>
  <si>
    <t>&amp;quot;YTD Rev and SHIPT by PRD_Diff of YTD Act Rev and YTD Boards Est Rev&amp;quot;</t>
  </si>
  <si>
    <t>0134</t>
  </si>
  <si>
    <t>P.2.1.0: 產品營收與銷量達成率:221101_0134</t>
  </si>
  <si>
    <t>&amp;quot;YTD Rev and SHIPT by PRD_Diff of YTD Act SHIPT and Boards Est SHIPT&amp;quot;</t>
  </si>
  <si>
    <t>0135</t>
  </si>
  <si>
    <t>P.2.1.0: 產品營收與銷量達成率:221101_0135</t>
  </si>
  <si>
    <t>&amp;quot;YTD Rev and SHIPT by PRD_Diff Rate of YTD Act Rev and YTD Boards Est Rev&amp;quot;</t>
  </si>
  <si>
    <t>0136</t>
  </si>
  <si>
    <t>P.2.1.0: 產品營收與銷量達成率:221101_0136</t>
  </si>
  <si>
    <t>&amp;quot;YTD Rev and SHIPT by PRD_Diff Rate of YTD Act SHIPT and Boards Est SHIPT&amp;quot;</t>
  </si>
  <si>
    <t>0137</t>
  </si>
  <si>
    <t>P.2.1.0: 產品營收與銷量達成率:221101_0137</t>
  </si>
  <si>
    <t>&amp;quot;YTD Rev and SHIPT by PRD_Year to Date Revenue Target&amp;quot;</t>
  </si>
  <si>
    <t>0138</t>
  </si>
  <si>
    <t>P.2.1.0: 產品營收與銷量達成率:221101_0138</t>
  </si>
  <si>
    <t>&amp;quot;YTD Rev and SHIPT by PRD_Year to Date Shipment Target&amp;quot;</t>
  </si>
  <si>
    <t>0139</t>
  </si>
  <si>
    <t>P.2.1.0: 產品營收與銷量達成率:221101_0139</t>
  </si>
  <si>
    <t>&amp;quot;YTD Rev and SHIPT by PRD_Diff of YTD Act Rev and YTD Rev TRGT&amp;quot;</t>
  </si>
  <si>
    <t>0140</t>
  </si>
  <si>
    <t>P.2.1.0: 產品營收與銷量達成率:221101_0140</t>
  </si>
  <si>
    <t>&amp;quot;YTD Rev and SHIPT by PRD_Diff of YTD Act SHIPT and YTD Shipping TRGT&amp;quot;</t>
  </si>
  <si>
    <t>0141</t>
  </si>
  <si>
    <t>P.2.1.0: 產品營收與銷量達成率:221101_0141</t>
  </si>
  <si>
    <t>&amp;quot;YTD Rev and SHIPT by PRD_Diff Rate of YTD Act Rev and YTD Rev TRGT&amp;quot;</t>
  </si>
  <si>
    <t>0142</t>
  </si>
  <si>
    <t>P.2.1.0: 產品營收與銷量達成率:221101_0142</t>
  </si>
  <si>
    <t>&amp;quot;YTD Rev and SHIPT by PRD_Diff Rate of YTD Act SHIPT and YTD Shipping TRGT&amp;quot;</t>
  </si>
  <si>
    <t>0143</t>
  </si>
  <si>
    <t>P.2.1.0: 產品營收與銷量達成率:221101_0143</t>
  </si>
  <si>
    <t>&amp;quot;YTD Rev and SHIPT by PRD_Latest Closing Month &amp;quot;</t>
  </si>
  <si>
    <t>依客戶與事業部代碼呈現近三年營業收入與出貨達成狀況</t>
  </si>
  <si>
    <t>Rev and SHIPT in Past Three Years by BU and CUS</t>
  </si>
  <si>
    <t>DM_PNC_3Y_REV_BY_CUST</t>
  </si>
  <si>
    <t>&amp;quot;Rev and SHIPT in Past Three Years by BU and CUS&amp;quot;</t>
  </si>
  <si>
    <t>&amp;quot;3Y Rev by Cust&amp;quot;</t>
  </si>
  <si>
    <t>&amp;quot;依客戶與事業部代碼呈現近三年營業收入與出貨達成狀況&amp;quot;</t>
  </si>
  <si>
    <t>0144</t>
  </si>
  <si>
    <t>P.2.1.0: 產品營收與銷量達成率:221101_0144</t>
  </si>
  <si>
    <t>0145</t>
  </si>
  <si>
    <t>P.2.1.0: 產品營收與銷量達成率:221101_0145</t>
  </si>
  <si>
    <t>&amp;quot;Rev and SHIPT in Past Three Years by BU and CUS_BU Code&amp;quot;</t>
  </si>
  <si>
    <t>0146</t>
  </si>
  <si>
    <t>P.2.1.0: 產品營收與銷量達成率:221101_0146</t>
  </si>
  <si>
    <t>&amp;quot;Rev and SHIPT in Past Three Years by BU and CUS_Division Code&amp;quot;</t>
  </si>
  <si>
    <t>0147</t>
  </si>
  <si>
    <t>P.2.1.0: 產品營收與銷量達成率:221101_0147</t>
  </si>
  <si>
    <t>&amp;quot;Rev and SHIPT in Past Three Years by BU and CUS_Customer Name&amp;quot;</t>
  </si>
  <si>
    <t>0148</t>
  </si>
  <si>
    <t>P.2.1.0: 產品營收與銷量達成率:221101_0148</t>
  </si>
  <si>
    <t>&amp;quot;Rev and SHIPT in Past Three Years by BU and CUS_Journal Create Year&amp;quot;</t>
  </si>
  <si>
    <t>年度實際營業收入</t>
  </si>
  <si>
    <t>Yearly Actual Revenue</t>
  </si>
  <si>
    <t>THIS_YEAR_ACT_REV</t>
  </si>
  <si>
    <t>&amp;quot;Yearly Actual Revenue&amp;quot;</t>
  </si>
  <si>
    <t>&amp;quot;年度實際營業收入&amp;quot;</t>
  </si>
  <si>
    <t>0149</t>
  </si>
  <si>
    <t>P.2.1.0: 產品營收與銷量達成率:221101_0149</t>
  </si>
  <si>
    <t>&amp;quot;若 營收年度 = 當年年度
年度營業收入 = 實際營業收入 + 剩餘月董事會預估營業收入
若 營收年度 = 非當年年度
年度營業收入 = 累加 實際營業收入
儲存單位為 台幣
顯示單位為 百萬台幣
&amp;quot;</t>
  </si>
  <si>
    <t>&amp;quot;Rev and SHIPT in Past Three Years by BU and CUS_Yearly Actual Revenue&amp;quot;</t>
  </si>
  <si>
    <t>年度實際出貨量</t>
  </si>
  <si>
    <t>Yearly Actual Shipment</t>
  </si>
  <si>
    <t>THIS_YEAR_ACT_SHIP</t>
  </si>
  <si>
    <t>&amp;quot;Yearly Actual Shipment&amp;quot;</t>
  </si>
  <si>
    <t>&amp;quot;年度實際出貨量&amp;quot;</t>
  </si>
  <si>
    <t>0150</t>
  </si>
  <si>
    <t>P.2.1.0: 產品營收與銷量達成率:221101_0150</t>
  </si>
  <si>
    <t>&amp;quot;若 營收年度 = 當年年度
年度出貨量 = YTM 實際出貨量 + 剩餘董事會預估出貨量
若 營收年度 = 非當年年度
年度出貨量 = 累加 實際出貨量
儲存單位為 台
顯示單位為 千台
&amp;quot;</t>
  </si>
  <si>
    <t>&amp;quot;Rev and SHIPT in Past Three Years by BU and CUS_Yearly Actual Shipment&amp;quot;</t>
  </si>
  <si>
    <t>THIS_YEAR_ACT_REV_DIFF</t>
  </si>
  <si>
    <t>0151</t>
  </si>
  <si>
    <t>P.2.1.0: 產品營收與銷量達成率:221101_0151</t>
  </si>
  <si>
    <t>&amp;quot;年營業收入差異 = 年度營業收入-前一年度營業收入
若 營收年度 = 當年年度
年度營業收入 = 實際營業收入 + 剩餘月董事會預估營業收入
若 營收年度 = 非當年年度
年度營業收入 = 累加 實際營業收入&amp;quot;</t>
  </si>
  <si>
    <t>&amp;quot;Rev and SHIPT in Past Three Years by BU and CUS_Difference Between Yearly Revenue&amp;quot;</t>
  </si>
  <si>
    <t>THIS_YEAR_ACT_SHIP_DIFF</t>
  </si>
  <si>
    <t>0152</t>
  </si>
  <si>
    <t>P.2.1.0: 產品營收與銷量達成率:221101_0152</t>
  </si>
  <si>
    <t>&amp;quot;年出貨量差異 = 年度出貨量-前一年度出貨量
若 營收年度 = 當年年度
年度出貨量 = YTM 實際出貨量 + 剩餘董事會預估出貨量
若 營收年度 = 非當年年度
年度出貨量 = 累加 實際出貨量&amp;quot;</t>
  </si>
  <si>
    <t>&amp;quot;Rev and SHIPT in Past Three Years by BU and CUS_Difference Between Yearly Shipment&amp;quot;</t>
  </si>
  <si>
    <t>0153</t>
  </si>
  <si>
    <t>P.2.1.0: 產品營收與銷量達成率:221101_0153</t>
  </si>
  <si>
    <t>&amp;quot;年營業收入差異 = (年度營業收入-前一年度營業收入)/前一年度營業收入
若 營收年度 = 當年年度
年度營業收入 = 實際營業收入 + 剩餘月董事會預估營業收入
若 營收年度 = 非當年年度
年度營業收入 = 累加 實際營業收入&amp;quot;</t>
  </si>
  <si>
    <t>&amp;quot;Rev and SHIPT in Past Three Years by BU and CUS_Difference Ratio Between Yearly Revenue&amp;quot;</t>
  </si>
  <si>
    <t>0154</t>
  </si>
  <si>
    <t>P.2.1.0: 產品營收與銷量達成率:221101_0154</t>
  </si>
  <si>
    <t>&amp;quot;年出貨量差異 = (年度出貨量-前一年度出貨量)/前一年度出貨量
若 營收年度 = 當年年度
年度出貨量 = YTM 實際出貨量 + 剩餘董事會預估出貨量
若 營收年度 = 非當年年度
年度出貨量 = 累加 實際出貨量&amp;quot;</t>
  </si>
  <si>
    <t>&amp;quot;Rev and SHIPT in Past Three Years by BU and CUS_Difference Ratio Between Yearly Shipment&amp;quot;</t>
  </si>
  <si>
    <t>依產品呈現近三年營業收入與出貨達成狀況</t>
  </si>
  <si>
    <t>Rev and SHIPT in Past Three Years by PRD</t>
  </si>
  <si>
    <t>DM_PNC_3Y_REV_BY_PROD</t>
  </si>
  <si>
    <t>&amp;quot;Rev and SHIPT in Past Three Years by PRD&amp;quot;</t>
  </si>
  <si>
    <t>&amp;quot;3Y Rev by Prod&amp;quot;</t>
  </si>
  <si>
    <t>&amp;quot;依產品呈現近三年營業收入與出貨達成狀況&amp;quot;</t>
  </si>
  <si>
    <t>0155</t>
  </si>
  <si>
    <t>P.2.1.0: 產品營收與銷量達成率:221101_0155</t>
  </si>
  <si>
    <t>0156</t>
  </si>
  <si>
    <t>P.2.1.0: 產品營收與銷量達成率:221101_0156</t>
  </si>
  <si>
    <t>&amp;quot;Rev and SHIPT in Past Three Years by PRD_BU Code&amp;quot;</t>
  </si>
  <si>
    <t>0157</t>
  </si>
  <si>
    <t>P.2.1.0: 產品營收與銷量達成率:221101_0157</t>
  </si>
  <si>
    <t>&amp;quot;Rev and SHIPT in Past Three Years by PRD_Division Code&amp;quot;</t>
  </si>
  <si>
    <t>0158</t>
  </si>
  <si>
    <t>P.2.1.0: 產品營收與銷量達成率:221101_0158</t>
  </si>
  <si>
    <t>&amp;quot;Rev and SHIPT in Past Three Years by PRD_Customer Name&amp;quot;</t>
  </si>
  <si>
    <t>0159</t>
  </si>
  <si>
    <t>P.2.1.0: 產品營收與銷量達成率:221101_0159</t>
  </si>
  <si>
    <t>&amp;quot;Rev and SHIPT in Past Three Years by PRD_Product Category&amp;quot;</t>
  </si>
  <si>
    <t>0160</t>
  </si>
  <si>
    <t>P.2.1.0: 產品營收與銷量達成率:221101_0160</t>
  </si>
  <si>
    <t>&amp;quot;Rev and SHIPT in Past Three Years by PRD_Journal Create Year&amp;quot;</t>
  </si>
  <si>
    <t>0161</t>
  </si>
  <si>
    <t>P.2.1.0: 產品營收與銷量達成率:221101_0161</t>
  </si>
  <si>
    <t>&amp;quot;若 營收年度 = 當年年度
年度營業收入 = 實際營業收入 + 剩餘月董事會預估營業收入
若 營收年度 = 非當年年度
年度營業收入 = 累加 實際營業收入
儲存單位為 台幣
顯示單位為 百萬台幣&amp;quot;</t>
  </si>
  <si>
    <t>&amp;quot;Rev and SHIPT in Past Three Years by PRD_Yearly Actual Revenue&amp;quot;</t>
  </si>
  <si>
    <t>0162</t>
  </si>
  <si>
    <t>P.2.1.0: 產品營收與銷量達成率:221101_0162</t>
  </si>
  <si>
    <t>&amp;quot;Rev and SHIPT in Past Three Years by PRD_Yearly Actual Shipment&amp;quot;</t>
  </si>
  <si>
    <t>0163</t>
  </si>
  <si>
    <t>P.2.1.0: 產品營收與銷量達成率:221101_0163</t>
  </si>
  <si>
    <t>&amp;quot;Rev and SHIPT in Past Three Years by PRD_Difference Between Yearly Revenue&amp;quot;</t>
  </si>
  <si>
    <t>0164</t>
  </si>
  <si>
    <t>P.2.1.0: 產品營收與銷量達成率:221101_0164</t>
  </si>
  <si>
    <t>&amp;quot;Rev and SHIPT in Past Three Years by PRD_Difference Between Yearly Shipment&amp;quot;</t>
  </si>
  <si>
    <t>0165</t>
  </si>
  <si>
    <t>P.2.1.0: 產品營收與銷量達成率:221101_0165</t>
  </si>
  <si>
    <t>&amp;quot;Rev and SHIPT in Past Three Years by PRD_Difference Ratio Between Yearly Revenue&amp;quot;</t>
  </si>
  <si>
    <t>0166</t>
  </si>
  <si>
    <t>P.2.1.0: 產品營收與銷量達成率:221101_0166</t>
  </si>
  <si>
    <t>&amp;quot;Rev and SHIPT in Past Three Years by PRD_Difference Ratio Between Yearly Shipment&amp;quot;</t>
  </si>
  <si>
    <t>採購方式與採購金額分布</t>
  </si>
  <si>
    <t>Purchasing Mode and Amount Distribution</t>
  </si>
  <si>
    <t>Kao.CY@inventec.com</t>
  </si>
  <si>
    <t>EIS</t>
  </si>
  <si>
    <t>DM_PRO_PURCHASING_MODE_AND_AMOUNT_DISTRIBUTION</t>
  </si>
  <si>
    <t>&amp;quot;Purchasing Mode and Amount Distribution&amp;quot;</t>
  </si>
  <si>
    <t>&amp;quot;Material Group 採購金額比&amp;quot;</t>
  </si>
  <si>
    <t>&amp;quot;從各種採購模式與分類檢視材料採買金額的分布狀況&amp;quot;</t>
  </si>
  <si>
    <t>P.3.9.0:221101_0001</t>
  </si>
  <si>
    <t>&amp;quot;從BU/地域/廠區/客戶/採購方式/材料屬性/材料大類/PSG Part Category來篩選所選時間段的採購金額&amp;quot;</t>
  </si>
  <si>
    <t>&amp;quot;從BU地域廠區客戶採購方式材料屬性材料大類PSG Part Category來篩選所選時間段的採購金額&amp;quot;</t>
  </si>
  <si>
    <t>EIS/SAP</t>
  </si>
  <si>
    <t>&amp;quot;工廠廠區&amp;quot;</t>
  </si>
  <si>
    <t>&amp;quot;Pur Org.下的廠區
與客戶的對應關係如下:
TP02與CP60對應至HP
CP62對應至Dyna
CP65對應至Tiny
CP69對應至ASUS&amp;quot;</t>
  </si>
  <si>
    <t>P.3.9.0:221101_0002</t>
  </si>
  <si>
    <t>&amp;quot;TW10: TP01TP02TP06
CN60: CP60CP62CP65CP69&amp;quot;</t>
  </si>
  <si>
    <t>&amp;quot;Purchasing Mode and Amount Distribution_Plant Code&amp;quot;</t>
  </si>
  <si>
    <t>&amp;quot;客人、客戶&amp;quot;</t>
  </si>
  <si>
    <t>&amp;quot;客戶名稱，各BU與各客人需進行分析交易金額的主體
與廠區的對應關係如下:
HP對應至TP02與CP60
Dyna對應至CP62
ASUS對應至CP69
Tiny對應至CP65&amp;quot;</t>
  </si>
  <si>
    <t>P.3.9.0:221101_0003</t>
  </si>
  <si>
    <t>&amp;quot;客戶名稱，分成HP, Dyna, ASUS, Tiny&amp;quot;</t>
  </si>
  <si>
    <t>&amp;quot;HP, Dyna, ASUS, Tiny&amp;quot;</t>
  </si>
  <si>
    <t>&amp;quot;Purchasing Mode and Amount Distribution_Customer Name&amp;quot;</t>
  </si>
  <si>
    <t>採購方式</t>
  </si>
  <si>
    <t>Purchasing Mode</t>
  </si>
  <si>
    <t>PURCHASING_MODE</t>
  </si>
  <si>
    <t>資料來源待確認</t>
  </si>
  <si>
    <t>&amp;quot;Purchasing Mode&amp;quot;</t>
  </si>
  <si>
    <t>&amp;quot;交易模式、buy mode&amp;quot;</t>
  </si>
  <si>
    <t>&amp;quot;材料採購的主導權模式，為客人買來賣英業達，或為客人指定英業達對特定廠商進行購買，或為英業達自行選擇廠商&amp;quot;</t>
  </si>
  <si>
    <t>&amp;quot;Purchasing Part Attribute_Purchasing Mode&amp;quot;</t>
  </si>
  <si>
    <t>P.3.9.0:221101_0004</t>
  </si>
  <si>
    <t>&amp;quot;B&amp;amp;S:客人買來賣英業達
GTK:客人指定英業達對特定廠商進行購買
OTK:英業達自行選擇廠商&amp;quot;</t>
  </si>
  <si>
    <t>&amp;quot;B&amp;amp;S、GTK、OTK&amp;quot;</t>
  </si>
  <si>
    <t>&amp;quot;Purchasing Mode and Amount Distribution_Purchasing Mode&amp;quot;</t>
  </si>
  <si>
    <t>材料主分類</t>
  </si>
  <si>
    <t>Component Type</t>
  </si>
  <si>
    <t>PDM/EIS</t>
  </si>
  <si>
    <t>COMPONENT_TYPE</t>
  </si>
  <si>
    <t>&amp;quot;Component Type&amp;quot;</t>
  </si>
  <si>
    <t>&amp;quot;機構或電子料&amp;quot;</t>
  </si>
  <si>
    <t>&amp;quot;所有材料按採購單位區分為EE(電子)與ME(機構)兩大類，分類與PDM上材料標註&amp;quot;</t>
  </si>
  <si>
    <t>&amp;quot;Purchasing Part Attribute_Component Type&amp;quot;</t>
  </si>
  <si>
    <t>P.3.9.0:221101_0005</t>
  </si>
  <si>
    <t>&amp;quot;所有材料拆分為EE或ME&amp;quot;</t>
  </si>
  <si>
    <t>&amp;quot;EE、ME&amp;quot;</t>
  </si>
  <si>
    <t>&amp;quot;Purchasing Mode and Amount Distribution_Component Type&amp;quot;</t>
  </si>
  <si>
    <t>材料大類</t>
  </si>
  <si>
    <t>Material Group</t>
  </si>
  <si>
    <t>MATERIAL_GROUP</t>
  </si>
  <si>
    <t>&amp;quot;Material Group&amp;quot;</t>
  </si>
  <si>
    <t>&amp;quot;Class code類別&amp;quot;</t>
  </si>
  <si>
    <t>&amp;quot;Class code大類名稱&amp;quot;</t>
  </si>
  <si>
    <t>&amp;quot;Purchasing Part Attribute_Material Group&amp;quot;</t>
  </si>
  <si>
    <t>P.3.9.0:221101_0006</t>
  </si>
  <si>
    <t>&amp;quot;料號Class code於PDM的Material Group&amp;quot;</t>
  </si>
  <si>
    <t>&amp;quot;只取R-後面的材料名稱。
R-CAPTCTR, R-IC,R-CONNTOR…........&amp;quot;</t>
  </si>
  <si>
    <t>&amp;quot;Purchasing Mode and Amount Distribution_Material Group&amp;quot;</t>
  </si>
  <si>
    <t>材料代號類別</t>
  </si>
  <si>
    <t>Class Code Category</t>
  </si>
  <si>
    <t>CLASS_CODE_CATEGORY</t>
  </si>
  <si>
    <t>&amp;quot;Class Code Category&amp;quot;</t>
  </si>
  <si>
    <t>&amp;quot;Class Code 四碼數字加上&amp;apos;-&amp;apos;再加上對應的Materical Group&amp;quot;</t>
  </si>
  <si>
    <t>&amp;quot;Purchasing Part Attribute_Class Code Category&amp;quot;</t>
  </si>
  <si>
    <t>P.3.9.0:221101_0007</t>
  </si>
  <si>
    <t>&amp;quot;Class Code 四碼數字加上&amp;apos;-&amp;apos;再加上對應的Materical Group
EX: 6033-FAN, 6027-BATTERY&amp;quot;</t>
  </si>
  <si>
    <t>&amp;quot;Class Code 四碼數字加上&amp;apos;-&amp;apos;再加上對應的Materical Group，Material Group只取R-後面的材料名稱。&amp;quot;</t>
  </si>
  <si>
    <t>&amp;quot;材料於PDM裡對應的Class Code+Material Group&amp;quot;</t>
  </si>
  <si>
    <t>&amp;quot;Purchasing Mode and Amount Distribution_Class Code Category&amp;quot;</t>
  </si>
  <si>
    <t>材料細項</t>
  </si>
  <si>
    <t>Part Category</t>
  </si>
  <si>
    <t>PART_CATEGORY</t>
  </si>
  <si>
    <t>&amp;quot;Part Category&amp;quot;</t>
  </si>
  <si>
    <t>&amp;quot;PSG Part Category&amp;quot;</t>
  </si>
  <si>
    <t>&amp;quot;Class code下之細項分類，PSG Part Category尚待重新進行有交易料號之治理，相對於EBG Part Category&amp;quot;</t>
  </si>
  <si>
    <t>&amp;quot;Purchasing Part Attribute_Part Category&amp;quot;</t>
  </si>
  <si>
    <t>P.3.9.0:221101_0008</t>
  </si>
  <si>
    <t>&amp;quot;預計採用PSG Part Category重新定義後的資料&amp;quot;</t>
  </si>
  <si>
    <t>&amp;quot;見PSG Part Category Sheet&amp;quot;</t>
  </si>
  <si>
    <t>&amp;quot;Purchasing Mode and Amount Distribution_Part Category&amp;quot;</t>
  </si>
  <si>
    <t>收料統計月份</t>
  </si>
  <si>
    <t>GR Monthly Date</t>
  </si>
  <si>
    <t>GR_MONTHLY_DATE</t>
  </si>
  <si>
    <t>&amp;quot;GR Monthly Date&amp;quot;</t>
  </si>
  <si>
    <t>&amp;quot;收料統計月份&amp;quot;</t>
  </si>
  <si>
    <t>&amp;quot;報表欲檢視的採購金額區間長度，最短為月，抓取資料為SAP GR Date，&amp;quot;</t>
  </si>
  <si>
    <t>P.3.9.0:221101_0009</t>
  </si>
  <si>
    <t>&amp;quot;報表以月為最小單位供選取欲常看的採購金額區間，拉取時長限制為兩年&amp;quot;</t>
  </si>
  <si>
    <t>&amp;quot;西元年四碼/月份&amp;quot;</t>
  </si>
  <si>
    <t>&amp;quot;Purchasing Mode and Amount Distribution_GR Monthly Date&amp;quot;</t>
  </si>
  <si>
    <t>收料隸屬季別</t>
  </si>
  <si>
    <t>GR Date By QUARTER</t>
  </si>
  <si>
    <t>GR_DATE_BY_QUARTER</t>
  </si>
  <si>
    <t>&amp;quot;GR Date By QUARTER&amp;quot;</t>
  </si>
  <si>
    <t>&amp;quot;收料隸屬季別&amp;quot;</t>
  </si>
  <si>
    <t>&amp;quot;PSG Monthly Procurement Amount_GR Date By QUARTER&amp;quot;</t>
  </si>
  <si>
    <t>P.3.9.0:221101_0010</t>
  </si>
  <si>
    <t>&amp;quot;Purchasing Mode and Amount Distribution_GR Date By QUARTER&amp;quot;</t>
  </si>
  <si>
    <t>合格供應商名稱</t>
  </si>
  <si>
    <t>AVL Name</t>
  </si>
  <si>
    <t>PDM/SAP/EIS</t>
  </si>
  <si>
    <t>AVL_NAME</t>
  </si>
  <si>
    <t>&amp;quot;AVL Name&amp;quot;</t>
  </si>
  <si>
    <t>&amp;quot;Approved Vendor List Name&amp;quot;</t>
  </si>
  <si>
    <t>&amp;quot;PDM裡經過新廠商評鑑管理辦法承認之合格供應商&amp;quot;</t>
  </si>
  <si>
    <t>&amp;quot;Vendor Master_AVL Name&amp;quot;</t>
  </si>
  <si>
    <t>P.3.9.0:221101_0011</t>
  </si>
  <si>
    <t>&amp;quot;PDM內所建的合格供應商，SAP的Vendor/Vendor Code經mapping與AVL建立關聯，一個AVL可Mapping多個Vendor Code&amp;quot;</t>
  </si>
  <si>
    <t>&amp;quot;中文需為繁體字&amp;quot;</t>
  </si>
  <si>
    <t>&amp;quot;PDM內所建的合格供應商，SAP的VendorVendor Code經mapping與AVL建立關聯，一個AVL可Mapping多個Vendor Code&amp;quot;</t>
  </si>
  <si>
    <t>&amp;quot;Purchasing Mode and Amount Distribution_AVL Name&amp;quot;</t>
  </si>
  <si>
    <t>廠商代碼</t>
  </si>
  <si>
    <t>Vendor Code</t>
  </si>
  <si>
    <t>VENDOR_CODE</t>
  </si>
  <si>
    <t>&amp;quot;Vendor Code&amp;quot;</t>
  </si>
  <si>
    <t>&amp;quot;下單廠商名稱，亦即Vendor code的廠商代碼&amp;quot;</t>
  </si>
  <si>
    <t>&amp;quot;Vendor Master_Vendor Code&amp;quot;</t>
  </si>
  <si>
    <t>P.3.9.0:221101_0012</t>
  </si>
  <si>
    <t>&amp;quot;SAP內所建之下單廠商，於PDM裡經mapping與ＡVL建立關聯，一個vendor code只能對應一個AVL&amp;quot;</t>
  </si>
  <si>
    <t>&amp;quot;依SAP要求格式輸入&amp;quot;</t>
  </si>
  <si>
    <t>&amp;quot;Purchasing Mode and Amount Distribution_Vendor Code&amp;quot;</t>
  </si>
  <si>
    <t>廠商名稱</t>
  </si>
  <si>
    <t>Vendor Name</t>
  </si>
  <si>
    <t>VENDOR_NAME</t>
  </si>
  <si>
    <t>&amp;quot;Vendor Name&amp;quot;</t>
  </si>
  <si>
    <t>&amp;quot;下單廠商名稱，亦即Vendor code的廠商名稱&amp;quot;</t>
  </si>
  <si>
    <t>&amp;quot;Vendor Master_Vendor Name&amp;quot;</t>
  </si>
  <si>
    <t>P.3.9.0:221101_0013</t>
  </si>
  <si>
    <t>&amp;quot;Purchasing Mode and Amount Distribution_Vendor Name&amp;quot;</t>
  </si>
  <si>
    <t>採購金額</t>
  </si>
  <si>
    <t>Purchase Amount</t>
  </si>
  <si>
    <t>PURCHASE_AMOUNT</t>
  </si>
  <si>
    <t>&amp;quot;Purchase Amount&amp;quot;</t>
  </si>
  <si>
    <t>&amp;quot;已GR過帳之材料採買金額&amp;quot;</t>
  </si>
  <si>
    <t>&amp;quot;PSG Monthly Procurement Amount_Purchase Amount&amp;quot;</t>
  </si>
  <si>
    <t>P.3.9.0:221101_0014</t>
  </si>
  <si>
    <t>&amp;quot;美金為單位&amp;quot;</t>
  </si>
  <si>
    <t>&amp;quot;Purchasing Mode and Amount Distribution_Purchase Amount&amp;quot;</t>
  </si>
  <si>
    <t>收料數量</t>
  </si>
  <si>
    <t>GR Quantity</t>
  </si>
  <si>
    <t>GR_QUANTITY</t>
  </si>
  <si>
    <t>&amp;quot;GR Quantity&amp;quot;</t>
  </si>
  <si>
    <t>&amp;quot;GR Gty、 Good Receiving Qty&amp;quot;</t>
  </si>
  <si>
    <t>&amp;quot;SAP收料數量&amp;quot;</t>
  </si>
  <si>
    <t>&amp;quot;PSG Monthly Procurement Amount_GR Quantity&amp;quot;</t>
  </si>
  <si>
    <t>P.3.9.0:221101_0015</t>
  </si>
  <si>
    <t>&amp;quot;以GR為準統計之數量&amp;quot;</t>
  </si>
  <si>
    <t>&amp;quot;Purchasing Mode and Amount Distribution_GR Quantity&amp;quot;</t>
  </si>
  <si>
    <t>供應商管理</t>
  </si>
  <si>
    <t>Vendor Management</t>
  </si>
  <si>
    <t>DM_PRO_VENDOR_MANAGEMENT</t>
  </si>
  <si>
    <t>&amp;quot;Vendor Management&amp;quot;</t>
  </si>
  <si>
    <t>&amp;quot;Supplier Management&amp;quot;</t>
  </si>
  <si>
    <t>&amp;quot;選取廠商用以呈現出廠商的各項資訊供進行比對或決策&amp;quot;</t>
  </si>
  <si>
    <t>P.3.9.0:221101_0016</t>
  </si>
  <si>
    <t>&amp;quot;可用AVL或Vendor來選取，可同時選取多間廠商進行呈現來比較&amp;quot;</t>
  </si>
  <si>
    <t>供應商資料季統計時間</t>
  </si>
  <si>
    <t>Vendor Data Update Date</t>
  </si>
  <si>
    <t>VENDOR_DATA_UPDATE_DATE</t>
  </si>
  <si>
    <t>&amp;quot;Vendor Data Update Date&amp;quot;</t>
  </si>
  <si>
    <t>&amp;quot;供應商資料季統計時間&amp;quot;</t>
  </si>
  <si>
    <t>P.3.9.0:221101_0017</t>
  </si>
  <si>
    <t>&amp;quot;供應商資料抓取的年月時間點&amp;quot;</t>
  </si>
  <si>
    <t>&amp;quot;西元年月&amp;quot;</t>
  </si>
  <si>
    <t>&amp;quot;Vendor Management_Vendor Data Update Date&amp;quot;</t>
  </si>
  <si>
    <t>P.3.9.0:221101_0018</t>
  </si>
  <si>
    <t>&amp;quot;Vendor Management_Plant Code&amp;quot;</t>
  </si>
  <si>
    <t>P.3.9.0:221101_0019</t>
  </si>
  <si>
    <t>&amp;quot;Vendor Management_Customer Name&amp;quot;</t>
  </si>
  <si>
    <t>P.3.9.0:221101_0020</t>
  </si>
  <si>
    <t>&amp;quot;Vendor Management_Purchasing Mode&amp;quot;</t>
  </si>
  <si>
    <t>P.3.9.0:221101_0021</t>
  </si>
  <si>
    <t>&amp;quot;Vendor Management_Component Type&amp;quot;</t>
  </si>
  <si>
    <t>P.3.9.0:221101_0022</t>
  </si>
  <si>
    <t>&amp;quot;Vendor Management_Material Group&amp;quot;</t>
  </si>
  <si>
    <t>P.3.9.0:221101_0023</t>
  </si>
  <si>
    <t>&amp;quot;Vendor Management_Class Code Category&amp;quot;</t>
  </si>
  <si>
    <t>P.3.9.0:221101_0024</t>
  </si>
  <si>
    <t>&amp;quot;Vendor Management_AVL Name&amp;quot;</t>
  </si>
  <si>
    <t>P.3.9.0:221101_0025</t>
  </si>
  <si>
    <t>&amp;quot;Vendor Management_Vendor Code&amp;quot;</t>
  </si>
  <si>
    <t>P.3.9.0:221101_0026</t>
  </si>
  <si>
    <t>&amp;quot;Vendor Management_Vendor Name&amp;quot;</t>
  </si>
  <si>
    <t>品質成績</t>
  </si>
  <si>
    <t>Quality Score</t>
  </si>
  <si>
    <t>Manual</t>
  </si>
  <si>
    <t>QUALITY_SCORE</t>
  </si>
  <si>
    <t>&amp;quot;Quality Score&amp;quot;</t>
  </si>
  <si>
    <t>&amp;quot;品質分數、Qiality&amp;quot;</t>
  </si>
  <si>
    <t>&amp;quot;由SQE按Incoming、Material Issue、Quality Peformance進行評分，分數呈現在每月發出重慶廠區厂商票期成績。
分數部分若選特定一季直接出現該季資料，若選多季時則呈現最差的分數&amp;quot;</t>
  </si>
  <si>
    <t>&amp;quot;Vendor Performance Master_Quality Score&amp;quot;</t>
  </si>
  <si>
    <t>P.3.9.0:221101_0027</t>
  </si>
  <si>
    <t>&amp;quot;基本分數皆為98分，若有評核項目出現狀況則依嚴重度進行扣分&amp;quot;</t>
  </si>
  <si>
    <t>&amp;quot;Vendor Management_Quality Score&amp;quot;</t>
  </si>
  <si>
    <t>採購成績</t>
  </si>
  <si>
    <t>Cost Score</t>
  </si>
  <si>
    <t>COST_SCORE</t>
  </si>
  <si>
    <t>&amp;quot;Cost Score&amp;quot;</t>
  </si>
  <si>
    <t>&amp;quot;廠商表現、Cost&amp;quot;</t>
  </si>
  <si>
    <t>&amp;quot;由Sourcer按價格競爭力、機種配合度、材料/製程管理能力及其他項目進行綜合評分。
分數部分若選特定一季直接出現該季資料，若選多季時則呈現最差的分數&amp;quot;</t>
  </si>
  <si>
    <t>&amp;quot;Vendor Performance Master_Cost Score&amp;quot;</t>
  </si>
  <si>
    <t>P.3.9.0:221101_0028</t>
  </si>
  <si>
    <t>&amp;quot;價格競爭力佔30%，機種配合度佔30%，材料/製程管理能力佔30%，其他項目佔10%，處級主管有確認並修正最後分數的權限&amp;quot;</t>
  </si>
  <si>
    <t>&amp;quot;價格競爭力佔30%，機種配合度佔30%，材料製程管理能力佔20%，其他項目佔10%&amp;quot;</t>
  </si>
  <si>
    <t>&amp;quot;Vendor Management_Cost Score&amp;quot;</t>
  </si>
  <si>
    <t>達交成績</t>
  </si>
  <si>
    <t>Delivery Score</t>
  </si>
  <si>
    <t>DELIVERY_SCORE</t>
  </si>
  <si>
    <t>&amp;quot;Delivery Score&amp;quot;</t>
  </si>
  <si>
    <t>&amp;quot;Delivery&amp;quot;</t>
  </si>
  <si>
    <t>&amp;quot;由buyer按交期管裡、稽核扣分、違反流程與Service進行綜合評分，分數呈現在每月發出重慶廠區厂商票期成績。
分數部分若選特定一季直接出現該季資料，若選多季時則呈現最差的分數&amp;quot;</t>
  </si>
  <si>
    <t>&amp;quot;Vendor Performance Master_Delivery Score&amp;quot;</t>
  </si>
  <si>
    <t>P.3.9.0:221101_0029</t>
  </si>
  <si>
    <t>&amp;quot;Vendor Management_Delivery Score&amp;quot;</t>
  </si>
  <si>
    <t>供應商績效</t>
  </si>
  <si>
    <t>Supplier Final Score</t>
  </si>
  <si>
    <t>SUPPLIER_FINAL_SCORE</t>
  </si>
  <si>
    <t>&amp;quot;Supplier Final Score&amp;quot;</t>
  </si>
  <si>
    <t>&amp;quot;Final Score、Total Score、總分&amp;quot;</t>
  </si>
  <si>
    <t>&amp;quot;由Quality、Cost與Delivery三項成績進行加權計算總分。
分數部分若選特定一季直接出現該季資料，若選多季時則呈現最差的分數&amp;quot;</t>
  </si>
  <si>
    <t>&amp;quot;Vendor Performance Master_Supplier Final Score&amp;quot;</t>
  </si>
  <si>
    <t>P.3.9.0:221101_0030</t>
  </si>
  <si>
    <t>&amp;quot;Quality（權重 40%）：SQE Score
Delivery （權重 30%） ：Purchase Score，每月票期成績裡分數
Cost （權重 30%） ：採購人工評分
若Cost缺分數，則用NA方式呈現，並以Quality  60%/Delivery 40%來計算權重算出總分&amp;quot;</t>
  </si>
  <si>
    <t>&amp;quot;Quality（權重 40%）：SQE Score
Delivery （權重 30%） ：Purchase Score，每月票期成績裡分數
Cost （權重 30%） ：採購人工評分
以上若無分數，用空格方式呈現，並以各自權重計算出總分&amp;quot;</t>
  </si>
  <si>
    <t>&amp;quot;Vendor Management_Supplier Final Score&amp;quot;</t>
  </si>
  <si>
    <t>料號數</t>
  </si>
  <si>
    <t>Part Number Quantity</t>
  </si>
  <si>
    <t>DCM</t>
  </si>
  <si>
    <t>PART_NUMBER_QUANTITY</t>
  </si>
  <si>
    <t>&amp;quot;Part Number Quantity&amp;quot;</t>
  </si>
  <si>
    <t>&amp;quot;P/N Quantity、 Component Qty、Components&amp;quot;</t>
  </si>
  <si>
    <t>&amp;quot;PSG這段時間跟該廠商交易多少料號數。
若選特定一季直接出現該季數字，若選多季則出現最新一季的數字&amp;quot;</t>
  </si>
  <si>
    <t>&amp;quot;Vendor Performance Master_Part Number Quantity&amp;quot;</t>
  </si>
  <si>
    <t>P.3.9.0:221101_0031</t>
  </si>
  <si>
    <t>&amp;quot;只會有整數&amp;quot;</t>
  </si>
  <si>
    <t>&amp;quot;Vendor Management_Part Number Quantity&amp;quot;</t>
  </si>
  <si>
    <t>獨用料數量</t>
  </si>
  <si>
    <t>Sole Source Quantity</t>
  </si>
  <si>
    <t>SOLE_SOURCE_QUANTITY</t>
  </si>
  <si>
    <t>&amp;quot;Sole Source Quantity&amp;quot;</t>
  </si>
  <si>
    <t>&amp;quot;Sole Qty&amp;quot;</t>
  </si>
  <si>
    <t>&amp;quot;與此 Vendor 購買 Components 種類中，Sole Source 有多少個
無法導替代料之料號數量PSG這段時間跟該廠商交易多少料號數。
若選特定一季直接出現該季數字，若選多季則出現最新一季的數字&amp;quot;</t>
  </si>
  <si>
    <t>&amp;quot;Vendor Performance Master_Sole Source Quantity&amp;quot;</t>
  </si>
  <si>
    <t>P.3.9.0:221101_0032</t>
  </si>
  <si>
    <t>&amp;quot;採購有上傳獨用料原因之材料數量
獨用料指Buy &amp;amp; Sell, AVAP, Spec-in,需開模且月平均需求15K以下之機構料(有需求經VM team決議), VM team決議single source，寫在採購作業管理辦法內。&amp;quot;</t>
  </si>
  <si>
    <t>&amp;quot;Vendor Management_Sole Source Quantity&amp;quot;</t>
  </si>
  <si>
    <t>Buy and Sell 材料數量</t>
  </si>
  <si>
    <t>Buy and Sell Quantity</t>
  </si>
  <si>
    <t>BUY_AND_SELL_QUANTITY</t>
  </si>
  <si>
    <t>&amp;quot;Buy and Sell Quantity&amp;quot;</t>
  </si>
  <si>
    <t>&amp;quot;B&amp;amp;S Qty&amp;quot;</t>
  </si>
  <si>
    <t>&amp;quot;與此 Vendor 購買 Components 種類中B&amp;amp;S 材料之料號數。
若選特定一季直接出現該季數字，若選多季則出現最新一季的數字&amp;quot;</t>
  </si>
  <si>
    <t>&amp;quot;Vendor Performance Master_Buy and Sell Quantity&amp;quot;</t>
  </si>
  <si>
    <t>P.3.9.0:221101_0033</t>
  </si>
  <si>
    <t>&amp;quot;Vendor Management_Buy and Sell Quantity&amp;quot;</t>
  </si>
  <si>
    <t>客戶指定料數量</t>
  </si>
  <si>
    <t>GTK Quantity</t>
  </si>
  <si>
    <t>GTK_QUANTITY</t>
  </si>
  <si>
    <t>&amp;quot;GTK Quantity&amp;quot;</t>
  </si>
  <si>
    <t>&amp;quot;GTK Qty&amp;quot;</t>
  </si>
  <si>
    <t>&amp;quot;與此 Vendor 購買 Components 種類中客戶指定料之料號數。
若選特定一季直接出現該季數字，若選多季則出現最新一季的數字&amp;quot;</t>
  </si>
  <si>
    <t>&amp;quot;Vendor Performance Master_GTK Quantity&amp;quot;</t>
  </si>
  <si>
    <t>P.3.9.0:221101_0034</t>
  </si>
  <si>
    <t>&amp;quot;Vendor Management_GTK Quantity&amp;quot;</t>
  </si>
  <si>
    <t>英業達自選料數量</t>
  </si>
  <si>
    <t>OTK Quantity</t>
  </si>
  <si>
    <t>OTK_QUANTITY</t>
  </si>
  <si>
    <t>&amp;quot;OTK Quantity&amp;quot;</t>
  </si>
  <si>
    <t>&amp;quot;OTK Qty&amp;quot;</t>
  </si>
  <si>
    <t>&amp;quot;與此 Vendor 購買 Components 種類中英業達自選料之料號數。
若選特定一季直接出現該季數字，若選多季則出現最新一季的數字&amp;quot;</t>
  </si>
  <si>
    <t>&amp;quot;Vendor Performance Master_OTK Quantity&amp;quot;</t>
  </si>
  <si>
    <t>P.3.9.0:221101_0035</t>
  </si>
  <si>
    <t>&amp;quot;Vendor Management_OTK Quantity&amp;quot;</t>
  </si>
  <si>
    <t>&amp;quot;已GR過帳之材料總採買金額&amp;quot;</t>
  </si>
  <si>
    <t>P.3.9.0:221101_0036</t>
  </si>
  <si>
    <t>&amp;quot;Vendor Management_Purchase Amount&amp;quot;</t>
  </si>
  <si>
    <t>應用客戶清單</t>
  </si>
  <si>
    <t>Used by Customer List</t>
  </si>
  <si>
    <t>USED_BY_CUSTOMER_LIST</t>
  </si>
  <si>
    <t>&amp;quot;Used by Customer List&amp;quot;</t>
  </si>
  <si>
    <t>&amp;quot;應用客戶清單&amp;quot;</t>
  </si>
  <si>
    <t>&amp;quot;Vendor Performance Master_Used by Customer List&amp;quot;</t>
  </si>
  <si>
    <t>P.3.9.0:221101_0037</t>
  </si>
  <si>
    <t>&amp;quot;由零件的產品使用清單對映客戶名稱以 &amp;apos;,&amp;apos; 分隔，會有一個或多個&amp;quot;</t>
  </si>
  <si>
    <t>&amp;quot;Vendor Management_Used by Customer List&amp;quot;</t>
  </si>
  <si>
    <t>P.3.9.0:221101_0038</t>
  </si>
  <si>
    <t>&amp;quot;Vendor Management_Part Category&amp;quot;</t>
  </si>
  <si>
    <t>達交率分析</t>
  </si>
  <si>
    <t>Critical Parts Fulfillment Analysis</t>
  </si>
  <si>
    <t>Chu.May@inventec.com</t>
  </si>
  <si>
    <t>DM_PRO_CRITICAL_PARTS_FULFILLMENT_ANALYSIS</t>
  </si>
  <si>
    <t>&amp;quot;Critical Parts Fulfillment Analysis&amp;quot;</t>
  </si>
  <si>
    <t>&amp;quot;Critical Part 廠商達交率分析&amp;quot;</t>
  </si>
  <si>
    <t>P.3.9.0:221101_0039</t>
  </si>
  <si>
    <t>&amp;quot;分析Critical Part 清單裡LTA/MOU數量的實際SAP GR 數量達成狀況&amp;quot;</t>
  </si>
  <si>
    <t>&amp;quot;H30&amp;quot;</t>
  </si>
  <si>
    <t>達交率統計年月</t>
  </si>
  <si>
    <t>Vendor Fulfillment Date</t>
  </si>
  <si>
    <t>VENDOR_FULFILLMENT_DATE</t>
  </si>
  <si>
    <t>&amp;quot;Vendor Fulfillment Date&amp;quot;</t>
  </si>
  <si>
    <t>&amp;quot;達交率統計年月&amp;quot;</t>
  </si>
  <si>
    <t>P.3.9.0:221101_0040</t>
  </si>
  <si>
    <t>&amp;quot;Critical Parts Fulfillment Analysis_Vendor Fulfillment Date&amp;quot;</t>
  </si>
  <si>
    <t>P.3.9.0:221101_0041</t>
  </si>
  <si>
    <t>&amp;quot;Critical Parts Fulfillment Analysis_Plant Code&amp;quot;</t>
  </si>
  <si>
    <t>英業達料號</t>
  </si>
  <si>
    <t>IEC Part Number</t>
  </si>
  <si>
    <t>chen.dolly@inventec.com</t>
  </si>
  <si>
    <t>IEC_PART_NUMBER</t>
  </si>
  <si>
    <t>&amp;quot;IEC Part Number&amp;quot;</t>
  </si>
  <si>
    <t>&amp;quot;IEC P/N&amp;quot;</t>
  </si>
  <si>
    <t>&amp;quot;英業達料號&amp;quot;</t>
  </si>
  <si>
    <t>&amp;quot;Purchasing Part Attribute_IEC Part Number&amp;quot;</t>
  </si>
  <si>
    <t>P.3.9.0:221101_0042</t>
  </si>
  <si>
    <t>&amp;quot;只抓取6開頭之英業達料號&amp;quot;</t>
  </si>
  <si>
    <t>&amp;quot;皆為英文、數字&amp;quot;</t>
  </si>
  <si>
    <t>&amp;quot;Critical Parts Fulfillment Analysis_IEC Part Number&amp;quot;</t>
  </si>
  <si>
    <t>料號描述</t>
  </si>
  <si>
    <t>Part Description</t>
  </si>
  <si>
    <t>PART_DESCRIPTION</t>
  </si>
  <si>
    <t>&amp;quot;Part Description&amp;quot;</t>
  </si>
  <si>
    <t>&amp;quot; &amp;quot;</t>
  </si>
  <si>
    <t>&amp;quot;料號描述&amp;quot;</t>
  </si>
  <si>
    <t>&amp;quot;Purchasing Part Attribute_Part Description&amp;quot;</t>
  </si>
  <si>
    <t>P.3.9.0:221101_0043</t>
  </si>
  <si>
    <t>&amp;quot;皆為英文、數字與符號&amp;quot;</t>
  </si>
  <si>
    <t>&amp;quot;Critical Parts Fulfillment Analysis_Part Description&amp;quot;</t>
  </si>
  <si>
    <t>P.3.9.0:221101_0044</t>
  </si>
  <si>
    <t>&amp;quot;Critical Parts Fulfillment Analysis_Vendor Code&amp;quot;</t>
  </si>
  <si>
    <t>P.3.9.0:221101_0045</t>
  </si>
  <si>
    <t>&amp;quot;Critical Parts Fulfillment Analysis_Vendor Name&amp;quot;</t>
  </si>
  <si>
    <t>廠商承諾交貨量</t>
  </si>
  <si>
    <t>LTA MOU Quantity</t>
  </si>
  <si>
    <t>LTA_MOU_QUANTITY</t>
  </si>
  <si>
    <t>&amp;quot;LTA MOU Quantity&amp;quot;</t>
  </si>
  <si>
    <t>&amp;quot;LTA/MOU Q&amp;apos;ty,已談定之廠商供應量&amp;quot;</t>
  </si>
  <si>
    <t>&amp;quot;已與廠商簽訂之LTA/MOU材料數量&amp;quot;</t>
  </si>
  <si>
    <t>&amp;quot;Critical Parts Fulfillment Statistic_LTA MOU Quantity&amp;quot;</t>
  </si>
  <si>
    <t>P.3.9.0:221101_0046</t>
  </si>
  <si>
    <t>&amp;quot;僅限有列入Critical part之材料&amp;quot;</t>
  </si>
  <si>
    <t>&amp;quot;H46&amp;quot;</t>
  </si>
  <si>
    <t>&amp;quot;Critical Parts Fulfillment Analysis_LTA MOU Quantity&amp;quot;</t>
  </si>
  <si>
    <t>廠商實際交貨量</t>
  </si>
  <si>
    <t>LTA GR Quantity</t>
  </si>
  <si>
    <t>LTA_GR_QUANTITY</t>
  </si>
  <si>
    <t>&amp;quot;LTA GR Quantity&amp;quot;</t>
  </si>
  <si>
    <t>&amp;quot;承諾交貨的SAP收料數量&amp;quot;</t>
  </si>
  <si>
    <t>&amp;quot;Critical Parts Fulfillment Statistic_LTA GR Quantity&amp;quot;</t>
  </si>
  <si>
    <t>P.3.9.0:221101_0047</t>
  </si>
  <si>
    <t>&amp;quot;Critical Parts Fulfillment Analysis_LTA GR Quantity&amp;quot;</t>
  </si>
  <si>
    <t>廠商累計承諾交貨量</t>
  </si>
  <si>
    <t>Accum LTA MOU Quantity</t>
  </si>
  <si>
    <t>ACCUM_LTA_MOU_QUANTITY</t>
  </si>
  <si>
    <t>&amp;quot;Accum LTA MOU Quantity&amp;quot;</t>
  </si>
  <si>
    <t>&amp;quot;區間內累計已與廠商簽訂之LTA/MOU材料數量&amp;quot;</t>
  </si>
  <si>
    <t>P.3.9.0:221101_0048</t>
  </si>
  <si>
    <t>&amp;quot;Critical Parts Fulfillment Analysis_Accum LTA MOU Quantity&amp;quot;</t>
  </si>
  <si>
    <t>廠商累計實際交貨量</t>
  </si>
  <si>
    <t>Accum LTA GR Quantity</t>
  </si>
  <si>
    <t>ACCUM_LTA_GR_QUANTITY</t>
  </si>
  <si>
    <t>&amp;quot;Accum LTA GR Quantity&amp;quot;</t>
  </si>
  <si>
    <t>&amp;quot;區間內累計承諾交貨的SAP收料數量&amp;quot;</t>
  </si>
  <si>
    <t>P.3.9.0:221101_0049</t>
  </si>
  <si>
    <t>&amp;quot;Critical Parts Fulfillment Analysis_Accum LTA GR Quantity&amp;quot;</t>
  </si>
  <si>
    <t>LTA MOU達交率</t>
  </si>
  <si>
    <t>YTD Fill Rate</t>
  </si>
  <si>
    <t>YTD_FILL_RATE</t>
  </si>
  <si>
    <t>&amp;quot;YTD Fill Rate&amp;quot;</t>
  </si>
  <si>
    <t>&amp;quot;SAP GR Qty除以LTA/MOU Q&amp;apos;ty&amp;quot;</t>
  </si>
  <si>
    <t>&amp;quot;Critical Parts Fulfillment Statistic_YTD Fill Rate&amp;quot;</t>
  </si>
  <si>
    <t>P.3.9.0:221101_0050</t>
  </si>
  <si>
    <t>&amp;quot;每季內以月，呈現達交狀況，數量除單獨月份外，亦以累計方式呈現，並依此計算達交率。&amp;quot;</t>
  </si>
  <si>
    <t>&amp;quot;H47&amp;quot;</t>
  </si>
  <si>
    <t>&amp;quot;Critical Parts Fulfillment Analysis_YTD Fill Rate&amp;quot;</t>
  </si>
  <si>
    <t>達交率按Vendor排名</t>
  </si>
  <si>
    <t>Fill Rate by Vendor</t>
  </si>
  <si>
    <t>DM_PRO_FILL_RATE_BY_VENDOR</t>
  </si>
  <si>
    <t>&amp;quot;Fill Rate by Vendor&amp;quot;</t>
  </si>
  <si>
    <t>&amp;quot;廠商達交率按Vendor排名&amp;quot;</t>
  </si>
  <si>
    <t>&amp;quot;達交率按Vendor排名&amp;quot;</t>
  </si>
  <si>
    <t>P.3.9.0:221101_0051</t>
  </si>
  <si>
    <t>P.3.9.0:221101_0052</t>
  </si>
  <si>
    <t>&amp;quot;Fill Rate by Vendor_Vendor Fulfillment Date&amp;quot;</t>
  </si>
  <si>
    <t>P.3.9.0:221101_0053</t>
  </si>
  <si>
    <t>&amp;quot;Fill Rate by Vendor_Vendor Code&amp;quot;</t>
  </si>
  <si>
    <t>P.3.9.0:221101_0054</t>
  </si>
  <si>
    <t>&amp;quot;Fill Rate by Vendor_Vendor Name&amp;quot;</t>
  </si>
  <si>
    <t>P.3.9.0:221101_0055</t>
  </si>
  <si>
    <t>&amp;quot;Fill Rate by Vendor_LTA MOU Quantity&amp;quot;</t>
  </si>
  <si>
    <t>P.3.9.0:221101_0056</t>
  </si>
  <si>
    <t>&amp;quot;Fill Rate by Vendor_LTA GR Quantity&amp;quot;</t>
  </si>
  <si>
    <t>P.3.9.0:221101_0057</t>
  </si>
  <si>
    <t>&amp;quot;Fill Rate by Vendor_Accum LTA MOU Quantity&amp;quot;</t>
  </si>
  <si>
    <t>P.3.9.0:221101_0058</t>
  </si>
  <si>
    <t>&amp;quot;Fill Rate by Vendor_Accum LTA GR Quantity&amp;quot;</t>
  </si>
  <si>
    <t>P.3.9.0:221101_0059</t>
  </si>
  <si>
    <t>&amp;quot;Fill Rate by Vendor_YTD Fill Rate&amp;quot;</t>
  </si>
  <si>
    <t>達交率按PartNo排名</t>
  </si>
  <si>
    <t>Fill Rate by PartNo</t>
  </si>
  <si>
    <t>DM_PRO_FILL_RATE_BY_PARTNO</t>
  </si>
  <si>
    <t>&amp;quot;Fill Rate by PartNo&amp;quot;</t>
  </si>
  <si>
    <t>&amp;quot;達交率按PartNo排名&amp;quot;</t>
  </si>
  <si>
    <t>P.3.9.0:221101_0060</t>
  </si>
  <si>
    <t>&amp;quot;H42&amp;quot;</t>
  </si>
  <si>
    <t>P.3.9.0:221101_0061</t>
  </si>
  <si>
    <t>&amp;quot;Fill Rate by PartNo_Vendor Fulfillment Date&amp;quot;</t>
  </si>
  <si>
    <t>P.3.9.0:221101_0062</t>
  </si>
  <si>
    <t>&amp;quot;Fill Rate by PartNo_IEC Part Number&amp;quot;</t>
  </si>
  <si>
    <t>P.3.9.0:221101_0063</t>
  </si>
  <si>
    <t>&amp;quot;Fill Rate by PartNo_Part Description&amp;quot;</t>
  </si>
  <si>
    <t>P.3.9.0:221101_0064</t>
  </si>
  <si>
    <t>&amp;quot;Fill Rate by PartNo_LTA MOU Quantity&amp;quot;</t>
  </si>
  <si>
    <t>P.3.9.0:221101_0065</t>
  </si>
  <si>
    <t>&amp;quot;Fill Rate by PartNo_LTA GR Quantity&amp;quot;</t>
  </si>
  <si>
    <t>P.3.9.0:221101_0066</t>
  </si>
  <si>
    <t>&amp;quot;Fill Rate by PartNo_Accum LTA MOU Quantity&amp;quot;</t>
  </si>
  <si>
    <t>P.3.9.0:221101_0067</t>
  </si>
  <si>
    <t>&amp;quot;Fill Rate by PartNo_Accum LTA GR Quantity&amp;quot;</t>
  </si>
  <si>
    <t>P.3.9.0:221101_0068</t>
  </si>
  <si>
    <t>&amp;quot;Fill Rate by PartNo_YTD Fill Rate&amp;quot;</t>
  </si>
  <si>
    <t xml:space="preserve">原物料市場價格波動影響 </t>
  </si>
  <si>
    <t>Material Marketing Price Analysis</t>
  </si>
  <si>
    <t>DM_PRO_MATERIAL_MARKETING_PRICE_ANALYSIS</t>
  </si>
  <si>
    <t>&amp;quot;Material Marketing Price Analysis&amp;quot;</t>
  </si>
  <si>
    <t>&amp;quot;INT_Raw Meteria _Database&amp;quot;</t>
  </si>
  <si>
    <t>&amp;quot;原物料分析, 每月 金、銅、鋁、錫、鎳、鐵礦砂、PC原物料行情&amp;quot;</t>
  </si>
  <si>
    <t>P.3.9.0:221101_0069</t>
  </si>
  <si>
    <t>原物料資料月份</t>
  </si>
  <si>
    <t>Raw Material Data Month</t>
  </si>
  <si>
    <t>RAW_MATERIAL_DATA_MONTH</t>
  </si>
  <si>
    <t>&amp;quot;Raw Material Data Month&amp;quot;</t>
  </si>
  <si>
    <t>&amp;quot;使用者可選擇 顯示資料的時間軸&amp;quot;</t>
  </si>
  <si>
    <t>&amp;quot;Material Marketing Price Information_Raw Material Data Month&amp;quot;</t>
  </si>
  <si>
    <t>P.3.9.0:221101_0070</t>
  </si>
  <si>
    <t>&amp;quot;Material Marketing Price Analysis_Raw Material Data Month&amp;quot;</t>
  </si>
  <si>
    <t>MATERIAL_CATALOG</t>
  </si>
  <si>
    <t>&amp;quot;Material Catalog&amp;quot;</t>
  </si>
  <si>
    <t>&amp;quot;依使用者選定 連接器  或散熱模組 或 電路板  或  Set組裝件部品 ，顯示相關的Part Category 訊息&amp;quot;</t>
  </si>
  <si>
    <t>&amp;quot;Major Stage Material Catalog_Material Catalog&amp;quot;</t>
  </si>
  <si>
    <t>P.3.9.0:221101_0071</t>
  </si>
  <si>
    <t>&amp;quot;Material Marketing Price Analysis_Material Catalog&amp;quot;</t>
  </si>
  <si>
    <t>次階品項</t>
  </si>
  <si>
    <t>Sub Material Catalog</t>
  </si>
  <si>
    <t>SUB_MATERIAL_CATALOG</t>
  </si>
  <si>
    <t>&amp;quot;Sub Material Catalog&amp;quot;</t>
  </si>
  <si>
    <t>&amp;quot;依使用者選定 連接器 或散熱模組 或 電路板  或  Set組裝件之次階品項部品 ，顯示所選定次階品項部品對應的Part Category 訊息&amp;quot;</t>
  </si>
  <si>
    <t>&amp;quot;Material Marketing Price Information_Sub Material Catalog&amp;quot;</t>
  </si>
  <si>
    <t>P.3.9.0:221101_0072</t>
  </si>
  <si>
    <t>&amp;quot;Material Marketing Price Analysis_Sub Material Catalog&amp;quot;</t>
  </si>
  <si>
    <t>子階成本分類</t>
  </si>
  <si>
    <t>Sub-stage Type</t>
  </si>
  <si>
    <t>SUB_STAGE_TYPE</t>
  </si>
  <si>
    <t>&amp;quot;Sub-stage Type&amp;quot;</t>
  </si>
  <si>
    <t>&amp;quot;子階成本分類&amp;quot;</t>
  </si>
  <si>
    <t>&amp;quot;Material Marketing Price Information_Sub-stage Type&amp;quot;</t>
  </si>
  <si>
    <t>P.3.9.0:221101_0073</t>
  </si>
  <si>
    <t>&amp;quot;材料、製程: 如, 塑膠,包材,人力成本 ,水電,其他(設備攤提,維修,管銷等) &amp;quot;</t>
  </si>
  <si>
    <t>&amp;quot;Material Marketing Price Analysis_Sub-stage Type&amp;quot;</t>
  </si>
  <si>
    <t>購價成本比例</t>
  </si>
  <si>
    <t>Stage Composition Cost Ratio</t>
  </si>
  <si>
    <t>STAGE_COMPOSITION_COST_RATIO</t>
  </si>
  <si>
    <t>&amp;quot;Stage Composition Cost Ratio&amp;quot;</t>
  </si>
  <si>
    <t>&amp;quot;購價成本比例&amp;quot;</t>
  </si>
  <si>
    <t>&amp;quot;Material Marketing Price Information_Stage Composition Cost Ratio&amp;quot;</t>
  </si>
  <si>
    <t>P.3.9.0:221101_0074</t>
  </si>
  <si>
    <t>&amp;quot;Material Marketing Price Analysis_Stage Composition Cost Ratio&amp;quot;</t>
  </si>
  <si>
    <t>原料期貨種類</t>
  </si>
  <si>
    <t>Material Futures category</t>
  </si>
  <si>
    <t>MATERIAL_FUTURES_CATEGORY</t>
  </si>
  <si>
    <t>&amp;quot;Material Futures category&amp;quot;</t>
  </si>
  <si>
    <t>&amp;quot;原料期貨種類&amp;quot;</t>
  </si>
  <si>
    <t>&amp;quot;Material Marketing Price Information_Material Futures category&amp;quot;</t>
  </si>
  <si>
    <t>P.3.9.0:221101_0075</t>
  </si>
  <si>
    <t>&amp;quot;如, LME-銅,SCI-PC,LME-銅,LME-銅&amp;quot;</t>
  </si>
  <si>
    <t>&amp;quot;Material Marketing Price Analysis_Material Futures category&amp;quot;</t>
  </si>
  <si>
    <t>原料成本比例</t>
  </si>
  <si>
    <t>Raw Cost Ratio</t>
  </si>
  <si>
    <t>RAW_COST_RATIO</t>
  </si>
  <si>
    <t>&amp;quot;Raw Cost Ratio&amp;quot;</t>
  </si>
  <si>
    <t>&amp;quot;原料成本比例&amp;quot;</t>
  </si>
  <si>
    <t>&amp;quot;Material Marketing Price Information_Raw Cost Ratio&amp;quot;</t>
  </si>
  <si>
    <t>P.3.9.0:221101_0076</t>
  </si>
  <si>
    <t>&amp;quot;如, 電鍍 (鎳25%、錫25%、金50%)
未定品項預設為100%&amp;quot;</t>
  </si>
  <si>
    <t>&amp;quot;Material Marketing Price Analysis_Raw Cost Ratio&amp;quot;</t>
  </si>
  <si>
    <t>原料期貨價格</t>
  </si>
  <si>
    <t>Raw Cost Price</t>
  </si>
  <si>
    <t>RAW_COST_PRICE</t>
  </si>
  <si>
    <t>&amp;quot;Raw Cost Price&amp;quot;</t>
  </si>
  <si>
    <t>&amp;quot;原料期貨價格&amp;quot;</t>
  </si>
  <si>
    <t>&amp;quot;Material Marketing Price Information_Raw Cost Price&amp;quot;</t>
  </si>
  <si>
    <t>P.3.9.0:221101_0077</t>
  </si>
  <si>
    <t>&amp;quot;Material Marketing Price Analysis_Raw Cost Price&amp;quot;</t>
  </si>
  <si>
    <t>上期原料期貨價格</t>
  </si>
  <si>
    <t>Last Raw Cost Price</t>
  </si>
  <si>
    <t>LAST_RAW_COST_PRICE</t>
  </si>
  <si>
    <t>&amp;quot;Last Raw Cost Price&amp;quot;</t>
  </si>
  <si>
    <t>&amp;quot;上期原料期貨價格&amp;quot;</t>
  </si>
  <si>
    <t>&amp;quot;Material Marketing Price Information_Last Raw Cost Price&amp;quot;</t>
  </si>
  <si>
    <t>P.3.9.0:221101_0078</t>
  </si>
  <si>
    <t>&amp;quot;Material Marketing Price Analysis_Last Raw Cost Price&amp;quot;</t>
  </si>
  <si>
    <t>去年同期原料期貨價格</t>
  </si>
  <si>
    <t>Last Year Raw Cost Price</t>
  </si>
  <si>
    <t>LAST_YEAR_RAW_COST_PRICE</t>
  </si>
  <si>
    <t>&amp;quot;Last Year Raw Cost Price&amp;quot;</t>
  </si>
  <si>
    <t>&amp;quot;去年同期原料期貨價格&amp;quot;</t>
  </si>
  <si>
    <t>&amp;quot;Material Marketing Price Information_Last Year Raw Cost Price&amp;quot;</t>
  </si>
  <si>
    <t>P.3.9.0:221101_0079</t>
  </si>
  <si>
    <t>&amp;quot;Material Marketing Price Analysis_Last Year Raw Cost Price&amp;quot;</t>
  </si>
  <si>
    <t>原料期貨月度漲跌幅</t>
  </si>
  <si>
    <t>Material Futures MOM</t>
  </si>
  <si>
    <t>MATERIAL_FUTURES_MOM</t>
  </si>
  <si>
    <t>&amp;quot;Material Futures MOM&amp;quot;</t>
  </si>
  <si>
    <t>&amp;quot;原料期貨月度漲跌幅&amp;quot;</t>
  </si>
  <si>
    <t>&amp;quot;Material Marketing Price Information_Material Futures MOM&amp;quot;</t>
  </si>
  <si>
    <t>P.3.9.0:221101_0080</t>
  </si>
  <si>
    <t>&amp;quot;Material Marketing Price Analysis_Material Futures MOM&amp;quot;</t>
  </si>
  <si>
    <t>原料期貨年度漲跌幅</t>
  </si>
  <si>
    <t>Material Futures YOY</t>
  </si>
  <si>
    <t>MATERIAL_FUTURES_YOY</t>
  </si>
  <si>
    <t>&amp;quot;Material Futures YOY&amp;quot;</t>
  </si>
  <si>
    <t>&amp;quot;原料期貨年度漲跌幅&amp;quot;</t>
  </si>
  <si>
    <t>&amp;quot;Material Marketing Price Information_Material Futures YOY&amp;quot;</t>
  </si>
  <si>
    <t>P.3.9.0:221101_0081</t>
  </si>
  <si>
    <t>&amp;quot;Material Marketing Price Analysis_Material Futures YOY&amp;quot;</t>
  </si>
  <si>
    <t>DM_PRO_MATERIAL_CATALOG_PRICE_ANALYSIS</t>
  </si>
  <si>
    <t>&amp;quot;Material Catalog Price Analysis&amp;quot;</t>
  </si>
  <si>
    <t>&amp;quot;主階品項市場價格波動分析&amp;quot;</t>
  </si>
  <si>
    <t>P.3.9.0:221101_0082</t>
  </si>
  <si>
    <t>P.3.9.0:221101_0083</t>
  </si>
  <si>
    <t>&amp;quot;Material Catalog Price Analysis_Raw Material Data Month&amp;quot;</t>
  </si>
  <si>
    <t>P.3.9.0:221101_0084</t>
  </si>
  <si>
    <t>&amp;quot;Material Catalog Price Analysis_Material Catalog&amp;quot;</t>
  </si>
  <si>
    <t>P.3.9.0:221101_0085</t>
  </si>
  <si>
    <t>&amp;quot;Material Catalog Price Analysis_Sub Material Catalog&amp;quot;</t>
  </si>
  <si>
    <t>次階品項月度漲跌幅</t>
  </si>
  <si>
    <t>Sub Material Catalog MOM</t>
  </si>
  <si>
    <t>SUB_MATERIAL_CATALOG_MOM</t>
  </si>
  <si>
    <t>&amp;quot;Sub Material Catalog MOM&amp;quot;</t>
  </si>
  <si>
    <t>&amp;quot;次階品項月度漲跌幅&amp;quot;</t>
  </si>
  <si>
    <t>&amp;quot;Material Catalog Price Information_Sub Material Catalog MOM&amp;quot;</t>
  </si>
  <si>
    <t>P.3.9.0:221101_0086</t>
  </si>
  <si>
    <t>&amp;quot;Material Catalog Price Analysis_Sub Material Catalog MOM&amp;quot;</t>
  </si>
  <si>
    <t>次階品項年度漲跌幅</t>
  </si>
  <si>
    <t>Sub Material Catalog YOY</t>
  </si>
  <si>
    <t>SUB_MATERIAL_CATALOG_YOY</t>
  </si>
  <si>
    <t>&amp;quot;Sub Material Catalog YOY&amp;quot;</t>
  </si>
  <si>
    <t>&amp;quot;次階品項年度漲跌幅&amp;quot;</t>
  </si>
  <si>
    <t>&amp;quot;Material Catalog Price Information_Sub Material Catalog YOY&amp;quot;</t>
  </si>
  <si>
    <t>P.3.9.0:221101_0087</t>
  </si>
  <si>
    <t>&amp;quot;Material Catalog Price Analysis_Sub Material Catalog YOY&amp;quot;</t>
  </si>
  <si>
    <t>DM_PRO_MATERIAL_CATALOG_INFERENCE_ANALYSIS</t>
  </si>
  <si>
    <t>&amp;quot;Material Catalog Inference Analysis&amp;quot;</t>
  </si>
  <si>
    <t>P.3.9.0:221101_0088</t>
  </si>
  <si>
    <t>P.3.9.0:221101_0089</t>
  </si>
  <si>
    <t>&amp;quot;Material Catalog Inference Analysis_Raw Material Data Month&amp;quot;</t>
  </si>
  <si>
    <t>P.3.9.0:221101_0090</t>
  </si>
  <si>
    <t>&amp;quot;Material Catalog Inference Analysis_Material Catalog&amp;quot;</t>
  </si>
  <si>
    <t>P.3.9.0:221101_0091</t>
  </si>
  <si>
    <t>&amp;quot;Material Catalog Inference Analysis_Sub Material Catalog&amp;quot;</t>
  </si>
  <si>
    <t>&amp;quot;材料細項&amp;quot;</t>
  </si>
  <si>
    <t>P.3.9.0:221101_0092</t>
  </si>
  <si>
    <t>&amp;quot;Material Catalog Inference Analysis_Part Category&amp;quot;</t>
  </si>
  <si>
    <t>MATERIAL_CATALOG_INFERENCE_COST</t>
  </si>
  <si>
    <t>&amp;quot;Material Catalog Inference Cost&amp;quot;</t>
  </si>
  <si>
    <t>&amp;quot;主階影響的材料細項分類的金額匯總&amp;quot;</t>
  </si>
  <si>
    <t>&amp;quot;Material Catalog Inference Amount_Material Catalog Inference Cost&amp;quot;</t>
  </si>
  <si>
    <t>P.3.9.0:221101_0093</t>
  </si>
  <si>
    <t>&amp;quot;eg畫面, 原物料市場價格波動影響 樹狀圖 (TreeMap)&amp;quot;</t>
  </si>
  <si>
    <t>&amp;quot;Material Catalog Inference Analysis_Material Catalog Inference Cost&amp;quot;</t>
  </si>
  <si>
    <t>重要主階品項屬性維度</t>
  </si>
  <si>
    <t>Major Stage Material Catalog DM</t>
  </si>
  <si>
    <t>DM_PRO_MAJOR_STAGE_MATERIAL_CATALOG_DM</t>
  </si>
  <si>
    <t>&amp;quot;Major Stage Material Catalog DM&amp;quot;</t>
  </si>
  <si>
    <t>P.3.9.0:221101_0094</t>
  </si>
  <si>
    <t>P.3.9.0:221101_0095</t>
  </si>
  <si>
    <t>&amp;quot;Major Stage Material Catalog DM_Material Catalog&amp;quot;</t>
  </si>
  <si>
    <t>P.3.9.0:221101_0096</t>
  </si>
  <si>
    <t>&amp;quot;Major Stage Material Catalog DM_Sub Material Catalog&amp;quot;</t>
  </si>
  <si>
    <t>P.3.9.0:221101_0097</t>
  </si>
  <si>
    <t>&amp;quot;Major Stage Material Catalog DM_Part Category&amp;quot;</t>
  </si>
  <si>
    <t>P.3.9.0:221101_0098</t>
  </si>
  <si>
    <t>&amp;quot;Major Stage Material Catalog DM_Class Code Category&amp;quot;</t>
  </si>
  <si>
    <t>系列應用客戶清單</t>
  </si>
  <si>
    <t>Series Customer List</t>
  </si>
  <si>
    <t>SERIES_CUSTOMER_LIST</t>
  </si>
  <si>
    <t>&amp;quot;Series Customer List&amp;quot;</t>
  </si>
  <si>
    <t>&amp;quot;系列應用客戶清單&amp;quot;</t>
  </si>
  <si>
    <t>&amp;quot;Purchasing Part Attribute_Series Customer List&amp;quot;</t>
  </si>
  <si>
    <t>P.3.9.0:221101_0099</t>
  </si>
  <si>
    <t>&amp;quot;由系列使用清單對映客戶名稱以 &amp;apos;,&amp;apos; 分隔，會有一個或多個&amp;quot;</t>
  </si>
  <si>
    <t>&amp;quot;Major Stage Material Catalog DM_Series Customer List&amp;quot;</t>
  </si>
  <si>
    <t>P.3.9.0:221101_0100</t>
  </si>
  <si>
    <t>&amp;quot;Major Stage Material Catalog DM_IEC Part Number&amp;quot;</t>
  </si>
  <si>
    <t>P.3.9.0:221101_0101</t>
  </si>
  <si>
    <t>&amp;quot;Major Stage Material Catalog DM_Part Description&amp;quot;</t>
  </si>
  <si>
    <t>產品系列清單</t>
  </si>
  <si>
    <t>Series List</t>
  </si>
  <si>
    <t>FP</t>
  </si>
  <si>
    <t>SERIES_LIST</t>
  </si>
  <si>
    <t>&amp;quot;Series List&amp;quot;</t>
  </si>
  <si>
    <t>&amp;quot;產品系列清單&amp;quot;</t>
  </si>
  <si>
    <t>&amp;quot;Part Series_Series List&amp;quot;</t>
  </si>
  <si>
    <t>P.3.9.0:221101_0102</t>
  </si>
  <si>
    <t>&amp;quot;Major Stage Material Catalog DM_Series List&amp;quot;</t>
  </si>
  <si>
    <t>未結訂單數量</t>
  </si>
  <si>
    <t>Open Purchase Order Quantity</t>
  </si>
  <si>
    <t>Huang.JH@inventec.com</t>
  </si>
  <si>
    <t>供需平台</t>
  </si>
  <si>
    <t>OPEN_PURCHASE_ORDER_QUANTITY</t>
  </si>
  <si>
    <t>&amp;quot;Open Purchase Order Quantity&amp;quot;</t>
  </si>
  <si>
    <t>&amp;quot;Open PO Quantity, Open PO Qty,OPO Qty&amp;quot;</t>
  </si>
  <si>
    <t>&amp;quot;該料號尚未結單之PO，所有尚未交料的總數量&amp;quot;</t>
  </si>
  <si>
    <t>&amp;quot;Purchasing Part Attribute_Open Purchase Order Quantity&amp;quot;</t>
  </si>
  <si>
    <t>P.3.9.0:221101_0103</t>
  </si>
  <si>
    <t>&amp;quot;皆為數字&amp;quot;</t>
  </si>
  <si>
    <t>&amp;quot;Major Stage Material Catalog DM_Open Purchase Order Quantity&amp;quot;</t>
  </si>
  <si>
    <t>未來半年需求</t>
  </si>
  <si>
    <t>Rolling 6 Months Forecast</t>
  </si>
  <si>
    <t>ROLLING_6_MONTHS_FORECAST</t>
  </si>
  <si>
    <t>&amp;quot;Rolling 6 Months Forecast&amp;quot;</t>
  </si>
  <si>
    <t>&amp;quot;Rolling 6 Months FCST&amp;quot;</t>
  </si>
  <si>
    <t>&amp;quot;未來六個月需求數量&amp;quot;</t>
  </si>
  <si>
    <t>&amp;quot;Purchasing Part Attribute_Rolling 6 Months Forecast&amp;quot;</t>
  </si>
  <si>
    <t>P.3.9.0:221101_0104</t>
  </si>
  <si>
    <t>&amp;quot;Major Stage Material Catalog DM_Rolling 6 Months Forecast&amp;quot;</t>
  </si>
  <si>
    <t>替代群組編碼</t>
  </si>
  <si>
    <t>Substitute Code</t>
  </si>
  <si>
    <t>SUBSTITUTE_CODE</t>
  </si>
  <si>
    <t>&amp;quot;Substitute Code&amp;quot;</t>
  </si>
  <si>
    <t>&amp;quot;替代群組編碼&amp;quot;</t>
  </si>
  <si>
    <t>&amp;quot;Purchasing Part Attribute_Substitute Code&amp;quot;</t>
  </si>
  <si>
    <t>P.3.9.0:221101_0105</t>
  </si>
  <si>
    <t>&amp;quot;A開頭是完全替代
B開頭是不完全替代
C是獨用 &amp;quot;</t>
  </si>
  <si>
    <t>&amp;quot;Major Stage Material Catalog DM_Substitute Code&amp;quot;</t>
  </si>
  <si>
    <t>PSG 月採購收料紀錄</t>
  </si>
  <si>
    <t>PSG Monthly Procurement Amount</t>
  </si>
  <si>
    <t>INT_PRO_MONTHLY_PROCUREMENT_AMOUNT</t>
  </si>
  <si>
    <t>IEC_STD_V10 &gt;&gt; Data Standard &gt;&gt; PRO &gt;&gt; PSG Monthly Procurement Amount</t>
  </si>
  <si>
    <t>&amp;quot;PSG Monthly Procurement Amount&amp;quot;</t>
  </si>
  <si>
    <t>&amp;quot;PSG 月採購收料紀錄&amp;quot;</t>
  </si>
  <si>
    <t>&amp;quot;每月材料收料總金額與總數量，可從各種採購模式與分類檢視每月份的材料採買金額與數量&amp;quot;</t>
  </si>
  <si>
    <t>P.3.9.0:221101_0106</t>
  </si>
  <si>
    <t>P.3.9.0:221101_0107</t>
  </si>
  <si>
    <t>&amp;quot;PSG Monthly Procurement Amount_Plant Code&amp;quot;</t>
  </si>
  <si>
    <t>P.3.9.0:221101_0108</t>
  </si>
  <si>
    <t>&amp;quot;PSG Monthly Procurement Amount_Customer Name&amp;quot;</t>
  </si>
  <si>
    <t>P.3.9.0:221101_0109</t>
  </si>
  <si>
    <t>&amp;quot;依上傳在DCM的buyer category對應清單來辨認:
B&amp;amp;S:客人買來賣英業達，即該料號對應欄位有出現Buy&amp;amp;Sell或B&amp;amp;S等關鍵字之料號
GTK:客人指定英業達對特定廠商進行購買，即該料號對應欄位有出現GTK或AVAP或AV等關鍵字之料號
OTK:英業達自行選擇廠商，非屬上面種類之料號皆歸此類&amp;quot;</t>
  </si>
  <si>
    <t>&amp;quot;PSG Monthly Procurement Amount_Purchasing Mode&amp;quot;</t>
  </si>
  <si>
    <t>&amp;quot;所有材料按採購單位區分為EE(電子)與ME(機構)兩大類&amp;quot;</t>
  </si>
  <si>
    <t>P.3.9.0:221101_0110</t>
  </si>
  <si>
    <t>&amp;quot;PSG Monthly Procurement Amount_Component Type&amp;quot;</t>
  </si>
  <si>
    <t>P.3.9.0:221101_0111</t>
  </si>
  <si>
    <t>&amp;quot;PSG Monthly Procurement Amount_Material Group&amp;quot;</t>
  </si>
  <si>
    <t>P.3.9.0:221101_0112</t>
  </si>
  <si>
    <t>&amp;quot;PSG Monthly Procurement Amount_Class Code Category&amp;quot;</t>
  </si>
  <si>
    <t>P.3.9.0:221101_0113</t>
  </si>
  <si>
    <t>&amp;quot;PSG Monthly Procurement Amount_Part Category&amp;quot;</t>
  </si>
  <si>
    <t>收料月分</t>
  </si>
  <si>
    <t>Monthly Date</t>
  </si>
  <si>
    <t>MONTHLY_DATE</t>
  </si>
  <si>
    <t>IEC_STD_V10 &gt;&gt; Data Standard &gt;&gt; PRO &gt;&gt; Monthly Date</t>
  </si>
  <si>
    <t>&amp;quot;Monthly Date&amp;quot;</t>
  </si>
  <si>
    <t>P.3.9.0:221101_0114</t>
  </si>
  <si>
    <t>&amp;quot;PSG Monthly Procurement Amount_Monthly Date&amp;quot;</t>
  </si>
  <si>
    <t>P.3.9.0:221101_0115</t>
  </si>
  <si>
    <t>P.3.9.0:221101_0116</t>
  </si>
  <si>
    <t>&amp;quot;PSG Monthly Procurement Amount_Vendor Code&amp;quot;</t>
  </si>
  <si>
    <t>P.3.9.0:221101_0117</t>
  </si>
  <si>
    <t>&amp;quot;PSG Monthly Procurement Amount_Vendor Name&amp;quot;</t>
  </si>
  <si>
    <t>合格供應商代號</t>
  </si>
  <si>
    <t>AVL ID</t>
  </si>
  <si>
    <t>AVL_ID</t>
  </si>
  <si>
    <t>IEC_STD_V10 &gt;&gt; Data Standard &gt;&gt; PRO &gt;&gt; AVL ID</t>
  </si>
  <si>
    <t>&amp;quot;AVL ID&amp;quot;</t>
  </si>
  <si>
    <t>&amp;quot;Approved Vendor List ID&amp;quot;</t>
  </si>
  <si>
    <t>&amp;quot;PDM裡經過新廠商評鑑管理辦法承認之合格供應商代號&amp;quot;</t>
  </si>
  <si>
    <t>&amp;quot;Vendor Master_AVL ID&amp;quot;</t>
  </si>
  <si>
    <t>P.3.9.0:221101_0118</t>
  </si>
  <si>
    <t>&amp;quot;PSG Monthly Procurement Amount_AVL ID&amp;quot;</t>
  </si>
  <si>
    <t>&amp;quot;PDM裡經過新廠商評鑑管理辦法承認之合格供應商名稱&amp;quot;</t>
  </si>
  <si>
    <t>P.3.9.0:221101_0119</t>
  </si>
  <si>
    <t>&amp;quot;PDM內所建的合格供應商，SAP的Vendor/Vendor Code經mapping與AVL建立關聯，一個AVL可Mapping多個Vendor Code
- AVL 名稱, 目前包含製造商名稱, 代理商等&amp;quot;</t>
  </si>
  <si>
    <t>&amp;quot;PSG Monthly Procurement Amount_AVL Name&amp;quot;</t>
  </si>
  <si>
    <t>P.3.9.0:221101_0120</t>
  </si>
  <si>
    <t>&amp;quot;PSG Monthly Procurement Amount_IEC Part Number&amp;quot;</t>
  </si>
  <si>
    <t>P.3.9.0:221101_0121</t>
  </si>
  <si>
    <t>P.3.9.0:221101_0122</t>
  </si>
  <si>
    <t>供應商主檔</t>
  </si>
  <si>
    <t>Vendor Master</t>
  </si>
  <si>
    <t>INT_PRO_VENDOR_MASTER</t>
  </si>
  <si>
    <t>IEC_STD_V10 &gt;&gt; Data Standard &gt;&gt; PRO &gt;&gt; Vendor Master</t>
  </si>
  <si>
    <t>&amp;quot;Vendor Master&amp;quot;</t>
  </si>
  <si>
    <t>&amp;quot;供應商主檔&amp;quot;</t>
  </si>
  <si>
    <t>P.3.9.0:221101_0123</t>
  </si>
  <si>
    <t>P.3.9.0:221101_0124</t>
  </si>
  <si>
    <t>P.3.9.0:221101_0125</t>
  </si>
  <si>
    <t>P.3.9.0:221101_0126</t>
  </si>
  <si>
    <t>P.3.9.0:221101_0127</t>
  </si>
  <si>
    <t>供應商績效主檔</t>
  </si>
  <si>
    <t>Vendor Performance Master</t>
  </si>
  <si>
    <t>INT_PRO_VENDOR_PERFORMANCE_MASTER</t>
  </si>
  <si>
    <t>IEC_STD_V10 &gt;&gt; Data Standard &gt;&gt; PRO &gt;&gt; Vendor Performance Master</t>
  </si>
  <si>
    <t>&amp;quot;Vendor Performance Master&amp;quot;</t>
  </si>
  <si>
    <t>&amp;quot;供應商績效主檔&amp;quot;</t>
  </si>
  <si>
    <t>P.3.9.0:221101_0128</t>
  </si>
  <si>
    <t>供應商績效年月</t>
  </si>
  <si>
    <t>Vendor Performane Date</t>
  </si>
  <si>
    <t>VENDOR_PERFORMANE_DATE</t>
  </si>
  <si>
    <t>IEC_STD_V10 &gt;&gt; Data Standard &gt;&gt; PRO &gt;&gt; Vendor Performane Date</t>
  </si>
  <si>
    <t>&amp;quot;Vendor Performane Date&amp;quot;</t>
  </si>
  <si>
    <t>&amp;quot;需檢視供應商績效的年月時間點，每季為一個時間點呈現分數&amp;quot;</t>
  </si>
  <si>
    <t>P.3.9.0:221101_0129</t>
  </si>
  <si>
    <t>&amp;quot;依所選取的時間點，趨勢圖會出現四期分數，一期為一季；分數每季計一次，QD採用該季平均數&amp;quot;</t>
  </si>
  <si>
    <t>&amp;quot;Vendor Performance Master_Vendor Performane Date&amp;quot;</t>
  </si>
  <si>
    <t>P.3.9.0:221101_0130</t>
  </si>
  <si>
    <t>&amp;quot;Vendor Performance Master_Vendor Code&amp;quot;</t>
  </si>
  <si>
    <t>SQE 系統來源</t>
  </si>
  <si>
    <t>&amp;quot;品質分數、Quality&amp;quot;</t>
  </si>
  <si>
    <t>P.3.9.0:221101_0131</t>
  </si>
  <si>
    <t>PRO 手動上傳</t>
  </si>
  <si>
    <t>P.3.9.0:221101_0132</t>
  </si>
  <si>
    <t>P.3.9.0:221101_0133</t>
  </si>
  <si>
    <t>P.3.9.0:221101_0134</t>
  </si>
  <si>
    <t>P.3.9.0:221101_0135</t>
  </si>
  <si>
    <t>&amp;quot;&amp;apos;PSG 月採購收料紀錄&amp;apos; 統計料號數, 料號會先對應到vendor code/vendor name，即該vendor code/vendor name該月所收料的數量，Vendor code/vendor name再歸屬至AVL，同AVL下可有多個vendor code/vendor name，且一個vendor code/vendor name只能對應到一個AVL&amp;quot;</t>
  </si>
  <si>
    <t>&amp;quot;與此 Vendor 購買的料號數中，Sole Source 有多少個料號，亦即無法導替代料之料號數量。
若選特定一季直接出現該季數字，若選多季則出現最新一季的數字&amp;quot;</t>
  </si>
  <si>
    <t>P.3.9.0:221101_0136</t>
  </si>
  <si>
    <t>&amp;quot;採購有上傳獨用料料號清單於DCM，篩選比對出該廠商於該區間內收料之料號數有多少顆料號在此清單內。
獨用料指Buy &amp;amp; Sell, AVAP, Spec-in,需開模且月平均需求15K以下之機構料(有需求經VM team決議), VM team決議single source，寫在採購作業管理辦法內。
- 由sole source list比對&amp;quot;</t>
  </si>
  <si>
    <t>&amp;quot;與此 Vendor 購買料號數中，B&amp;amp;S 材料之料號數量。
若選特定一季直接出現該季數字，若選多季則出現最新一季的數字&amp;quot;</t>
  </si>
  <si>
    <t>P.3.9.0:221101_0137</t>
  </si>
  <si>
    <t>&amp;quot;比對上傳於DCM的buyer category清單，篩選比對出該廠商於該區間內收料之料號數有多少顆料號屬於此清單內的B&amp;amp;S(buy&amp;amp;sell, B&amp;amp;S)類別。&amp;quot;</t>
  </si>
  <si>
    <t>&amp;quot;與此 Vendor 購買料號數中客戶指定料之料號數。
若選特定一季直接出現該季數字，若選多季則出現最新一季的數字&amp;quot;</t>
  </si>
  <si>
    <t>P.3.9.0:221101_0138</t>
  </si>
  <si>
    <t>&amp;quot;比對上傳於DCM的buyer category清單，篩選比對出該廠商於該區間內收料之料號數有多少顆料號屬於此清單內的GTK(GTK,AVAP,AV)類別。&amp;quot;</t>
  </si>
  <si>
    <t>P.3.9.0:221101_0139</t>
  </si>
  <si>
    <t>&amp;quot;比對上傳於DCM的buyer category清單，篩選出該廠商於該區間內收料之料號數有多少顆料號不屬此清單內的B&amp;amp;S(buy&amp;amp;sell, B&amp;amp;S)予GTK(GTK,AVAP,AV)類別，即為OTK的料號數。&amp;quot;</t>
  </si>
  <si>
    <t>P.3.9.0:221101_0140</t>
  </si>
  <si>
    <t xml:space="preserve">關鍵零件交貨紀錄 </t>
  </si>
  <si>
    <t>Critical Parts Fulfillment Statistic</t>
  </si>
  <si>
    <t>INT_PRO_CRITICAL_PARTS_FULFILLMENT_STATISTIC</t>
  </si>
  <si>
    <t>IEC_STD_V10 &gt;&gt; Data Standard &gt;&gt; PRO &gt;&gt; Critical Parts Fulfillment Statistic</t>
  </si>
  <si>
    <t>&amp;quot;Critical Parts Fulfillment Statistic&amp;quot;</t>
  </si>
  <si>
    <t>&amp;quot;關鍵零件交貨紀錄 &amp;quot;</t>
  </si>
  <si>
    <t>P.3.9.0:221101_0141</t>
  </si>
  <si>
    <t>關鍵零組件材料達交率基準點</t>
  </si>
  <si>
    <t>Critical Parts Fulfillment Data Date</t>
  </si>
  <si>
    <t>CRITICAL_PARTS_FULFILLMENT_DATA_DATE</t>
  </si>
  <si>
    <t>IEC_STD_V10 &gt;&gt; Data Standard &gt;&gt; PRO &gt;&gt; Critical Parts Fulfillment Data Date</t>
  </si>
  <si>
    <t>&amp;quot;Critical Parts Fulfillment Data Date&amp;quot;</t>
  </si>
  <si>
    <t>&amp;quot;關鍵零組件材料達交率基準點&amp;quot;</t>
  </si>
  <si>
    <t>P.3.9.0:221101_0142</t>
  </si>
  <si>
    <t>&amp;quot;以月為基準點計算，目標若為季度資料則均分為月資料，達交率計算季度內為累計方式加總計算，預設顯示為季度資料。&amp;quot;</t>
  </si>
  <si>
    <t>&amp;quot;BU1,BU2以此類推，目前組織為到BU2&amp;quot;</t>
  </si>
  <si>
    <t>&amp;quot;Critical Parts Fulfillment Statistic_Critical Parts Fulfillment Data Date&amp;quot;</t>
  </si>
  <si>
    <t>P.3.9.0:221101_0143</t>
  </si>
  <si>
    <t>&amp;quot;Critical Parts Fulfillment Statistic_Vendor Code&amp;quot;</t>
  </si>
  <si>
    <t>P.3.9.0:221101_0144</t>
  </si>
  <si>
    <t>&amp;quot;Critical Parts Fulfillment Statistic_Vendor Name&amp;quot;</t>
  </si>
  <si>
    <t>P.3.9.0:221101_0145</t>
  </si>
  <si>
    <t>&amp;quot;Critical Parts Fulfillment Statistic_IEC Part Number&amp;quot;</t>
  </si>
  <si>
    <t>P.3.9.0:221101_0146</t>
  </si>
  <si>
    <t>&amp;quot;Critical Parts Fulfillment Statistic_Plant Code&amp;quot;</t>
  </si>
  <si>
    <t>廠商達交表現</t>
  </si>
  <si>
    <t>Vendor Fulfillment Performance</t>
  </si>
  <si>
    <t>VENDOR_FULFILLMENT_PERFORMANCE</t>
  </si>
  <si>
    <t>IEC_STD_V10 &gt;&gt; Data Standard &gt;&gt; PRO &gt;&gt; Vendor Fulfillment Performance</t>
  </si>
  <si>
    <t>&amp;quot;Vendor Fulfillment Performance&amp;quot;</t>
  </si>
  <si>
    <t>&amp;quot;廠商材料LTA/MOU數量與實際SAP GR 數量的比較。以圓餅圖與曲線直線圖呈現，並列出具體數字&amp;quot;</t>
  </si>
  <si>
    <t>P.3.9.0:221101_0147</t>
  </si>
  <si>
    <t>&amp;quot;直接帶出整年數值，過長則拉bar左右移動，按選取的區間呈現達交狀況，取線直線圖按月呈現，可透過篩選功能選取廠商呈現。&amp;quot;</t>
  </si>
  <si>
    <t>&amp;quot;H44&amp;quot;</t>
  </si>
  <si>
    <t>&amp;quot;Critical Parts Fulfillment Statistic_Vendor Fulfillment Performance&amp;quot;</t>
  </si>
  <si>
    <t>P.3.9.0:221101_0148</t>
  </si>
  <si>
    <t>P.3.9.0:221101_0149</t>
  </si>
  <si>
    <t>P.3.9.0:221101_0150</t>
  </si>
  <si>
    <t>INT_PRO_MAJOR_STAGE_MATERIAL_CATALOG</t>
  </si>
  <si>
    <t>IEC_STD_V10 &gt;&gt; Data Standard &gt;&gt; PRO &gt;&gt; Major Stage Material Catalog</t>
  </si>
  <si>
    <t>&amp;quot;Major Stage Material Catalog&amp;quot;</t>
  </si>
  <si>
    <t>&amp;quot;重要主階品項屬性&amp;quot;</t>
  </si>
  <si>
    <t>P.3.9.0:221101_0151</t>
  </si>
  <si>
    <t>P.3.9.0:221101_0152</t>
  </si>
  <si>
    <t>P.3.9.0:221101_0153</t>
  </si>
  <si>
    <t>&amp;quot;Major Stage Material Catalog_Sub Material Catalog&amp;quot;</t>
  </si>
  <si>
    <t>P.3.9.0:221101_0154</t>
  </si>
  <si>
    <t>&amp;quot;依使用者選定 連接器  或散熱模組 或 電路板  或  Set組裝件部品或各次階品項 ，顯示相關的Part Category 訊息&amp;quot;</t>
  </si>
  <si>
    <t>&amp;quot;Major Stage Material Catalog_Part Category&amp;quot;</t>
  </si>
  <si>
    <t>料號系列</t>
  </si>
  <si>
    <t>Part Series</t>
  </si>
  <si>
    <t xml:space="preserve"> Huang.JH@inventec.com</t>
  </si>
  <si>
    <t>INT_PRO_PART_SERIES</t>
  </si>
  <si>
    <t>IEC_STD_V10 &gt;&gt; Data Standard &gt;&gt; PRO &gt;&gt; Part Series</t>
  </si>
  <si>
    <t>&amp;quot;Part Series&amp;quot;</t>
  </si>
  <si>
    <t>&amp;quot;料號系列&amp;quot;</t>
  </si>
  <si>
    <t>P.3.9.0:221101_0155</t>
  </si>
  <si>
    <t>P.3.9.0:221101_0156</t>
  </si>
  <si>
    <t>&amp;quot;Part Series_IEC Part Number&amp;quot;</t>
  </si>
  <si>
    <t>P.3.9.0:221101_0157</t>
  </si>
  <si>
    <t>&amp;quot;Part Series_Plant Code&amp;quot;</t>
  </si>
  <si>
    <t>P.3.9.0:221101_0158</t>
  </si>
  <si>
    <t>原物料市場價格波動訊息</t>
  </si>
  <si>
    <t>Material Marketing Price Information</t>
  </si>
  <si>
    <t>INT_PRO_MATERIAL_MARKETING_PRICE_INFORMATION</t>
  </si>
  <si>
    <t>IEC_STD_V10 &gt;&gt; Data Standard &gt;&gt; PRO &gt;&gt; Material Marketing Price Information</t>
  </si>
  <si>
    <t>&amp;quot;Material Marketing Price Information&amp;quot;</t>
  </si>
  <si>
    <t>P.3.9.0:221101_0159</t>
  </si>
  <si>
    <t>P.3.9.0:221101_0160</t>
  </si>
  <si>
    <t>P.3.9.0:221101_0161</t>
  </si>
  <si>
    <t>P.3.9.0:221101_0162</t>
  </si>
  <si>
    <t>P.3.9.0:221101_0163</t>
  </si>
  <si>
    <t>P.3.9.0:221101_0164</t>
  </si>
  <si>
    <t>P.3.9.0:221101_0165</t>
  </si>
  <si>
    <t>P.3.9.0:221101_0166</t>
  </si>
  <si>
    <t>0167</t>
  </si>
  <si>
    <t>P.3.9.0:221101_0167</t>
  </si>
  <si>
    <t>0168</t>
  </si>
  <si>
    <t>P.3.9.0:221101_0168</t>
  </si>
  <si>
    <t>0169</t>
  </si>
  <si>
    <t>P.3.9.0:221101_0169</t>
  </si>
  <si>
    <t>0170</t>
  </si>
  <si>
    <t>P.3.9.0:221101_0170</t>
  </si>
  <si>
    <t>主階品項市場價格波動訊息</t>
  </si>
  <si>
    <t>Material Catalog Price Information</t>
  </si>
  <si>
    <t>INT_PRO_MATERIAL_CATALOG_PRICE_INFORMATION</t>
  </si>
  <si>
    <t>IEC_STD_V10 &gt;&gt; Data Standard &gt;&gt; PRO &gt;&gt; Material Catalog Price Information</t>
  </si>
  <si>
    <t>&amp;quot;Material Catalog Price Information&amp;quot;</t>
  </si>
  <si>
    <t>&amp;quot;主階品項市場價格波動訊息&amp;quot;</t>
  </si>
  <si>
    <t>0171</t>
  </si>
  <si>
    <t>P.3.9.0:221101_0171</t>
  </si>
  <si>
    <t>0172</t>
  </si>
  <si>
    <t>P.3.9.0:221101_0172</t>
  </si>
  <si>
    <t>&amp;quot;Material Catalog Price Information_Raw Material Data Month&amp;quot;</t>
  </si>
  <si>
    <t>0173</t>
  </si>
  <si>
    <t>P.3.9.0:221101_0173</t>
  </si>
  <si>
    <t>&amp;quot;Material Catalog Price Information_Sub Material Catalog&amp;quot;</t>
  </si>
  <si>
    <t>0174</t>
  </si>
  <si>
    <t>P.3.9.0:221101_0174</t>
  </si>
  <si>
    <t>0175</t>
  </si>
  <si>
    <t>P.3.9.0:221101_0175</t>
  </si>
  <si>
    <t>INT_PRO_MATERIAL_CATALOG_INFERENCE_AMOUNT</t>
  </si>
  <si>
    <t>IEC_STD_V10 &gt;&gt; Data Standard &gt;&gt; PRO &gt;&gt; Material Catalog Inference Amount</t>
  </si>
  <si>
    <t>&amp;quot;Material Catalog Inference Amount&amp;quot;</t>
  </si>
  <si>
    <t>0176</t>
  </si>
  <si>
    <t>P.3.9.0:221101_0176</t>
  </si>
  <si>
    <t>0177</t>
  </si>
  <si>
    <t>P.3.9.0:221101_0177</t>
  </si>
  <si>
    <t>&amp;quot;Material Catalog Inference Amount_Raw Material Data Month&amp;quot;</t>
  </si>
  <si>
    <t>0178</t>
  </si>
  <si>
    <t>P.3.9.0:221101_0178</t>
  </si>
  <si>
    <t>&amp;quot;Material Catalog Inference Amount_Material Catalog&amp;quot;</t>
  </si>
  <si>
    <t>0179</t>
  </si>
  <si>
    <t>P.3.9.0:221101_0179</t>
  </si>
  <si>
    <t>&amp;quot;eg. 畫面, 原物料市場價格波動影響 樹狀圖 (TreeMap)&amp;quot;</t>
  </si>
  <si>
    <t>採購件屬性</t>
  </si>
  <si>
    <t>Purchasing Part Attribute</t>
  </si>
  <si>
    <t>INT_PRO_PURCHASING_PART_ATTRIBUTE</t>
  </si>
  <si>
    <t>IEC_STD_V10 &gt;&gt; Data Standard &gt;&gt; PRO &gt;&gt; Purchasing Part Attribute</t>
  </si>
  <si>
    <t>&amp;quot;Purchasing Part Attribute&amp;quot;</t>
  </si>
  <si>
    <t>&amp;quot;採購件屬性&amp;quot;</t>
  </si>
  <si>
    <t>0180</t>
  </si>
  <si>
    <t>P.3.9.0:221101_0180</t>
  </si>
  <si>
    <t>0181</t>
  </si>
  <si>
    <t>P.3.9.0:221101_0181</t>
  </si>
  <si>
    <t>0182</t>
  </si>
  <si>
    <t>P.3.9.0:221101_0182</t>
  </si>
  <si>
    <t>0183</t>
  </si>
  <si>
    <t>P.3.9.0:221101_0183</t>
  </si>
  <si>
    <t>&amp;quot;Purchasing Part Attribute_Plant Code&amp;quot;</t>
  </si>
  <si>
    <t>0184</t>
  </si>
  <si>
    <t>P.3.9.0:221101_0184</t>
  </si>
  <si>
    <t>&amp;quot;Purchasing Part Attribute_Primary Customer Name&amp;quot;</t>
  </si>
  <si>
    <t>0185</t>
  </si>
  <si>
    <t>P.3.9.0:221101_0185</t>
  </si>
  <si>
    <t>&amp;quot;Purchasing Part Attribute_Vendor Code&amp;quot;</t>
  </si>
  <si>
    <t>0186</t>
  </si>
  <si>
    <t>P.3.9.0:221101_0186</t>
  </si>
  <si>
    <t>0187</t>
  </si>
  <si>
    <t>P.3.9.0:221101_0187</t>
  </si>
  <si>
    <t>0188</t>
  </si>
  <si>
    <t>P.3.9.0:221101_0188</t>
  </si>
  <si>
    <t>材料代號</t>
  </si>
  <si>
    <t>Class Code</t>
  </si>
  <si>
    <t>CLASS_CODE</t>
  </si>
  <si>
    <t>IEC_STD_V10 &gt;&gt; Data Standard &gt;&gt; PRO &gt;&gt; Class Code</t>
  </si>
  <si>
    <t>&amp;quot;Class Code&amp;quot;</t>
  </si>
  <si>
    <t>&amp;quot;PDM裡各料號編碼規則的前四碼&amp;quot;</t>
  </si>
  <si>
    <t>0189</t>
  </si>
  <si>
    <t>P.3.9.0:221101_0189</t>
  </si>
  <si>
    <t>&amp;quot;4碼數字60開頭
EX: 6010, 6011, 6012&amp;quot;</t>
  </si>
  <si>
    <t>&amp;quot;料號前四碼數字&amp;quot;</t>
  </si>
  <si>
    <t>&amp;quot;Purchasing Part Attribute_Class Code&amp;quot;</t>
  </si>
  <si>
    <t>0190</t>
  </si>
  <si>
    <t>P.3.9.0:221101_0190</t>
  </si>
  <si>
    <t>0191</t>
  </si>
  <si>
    <t>P.3.9.0:221101_0191</t>
  </si>
  <si>
    <t>是否獨立料</t>
  </si>
  <si>
    <t>Is Sole</t>
  </si>
  <si>
    <t>IS_SOLE</t>
  </si>
  <si>
    <t>IEC_STD_V10 &gt;&gt; Data Standard &gt;&gt; PRO &gt;&gt; Is Sole</t>
  </si>
  <si>
    <t>&amp;quot;Is Sole&amp;quot;</t>
  </si>
  <si>
    <t>&amp;quot;是否獨立料&amp;quot;</t>
  </si>
  <si>
    <t>0192</t>
  </si>
  <si>
    <t>P.3.9.0:221101_0192</t>
  </si>
  <si>
    <t>&amp;quot;Purchasing Part Attribute_Is Sole&amp;quot;</t>
  </si>
  <si>
    <t>0193</t>
  </si>
  <si>
    <t>P.3.9.0:221101_0193</t>
  </si>
  <si>
    <t>&amp;quot;文數字&amp;quot;</t>
  </si>
  <si>
    <t>0194</t>
  </si>
  <si>
    <t>P.3.9.0:221101_0194</t>
  </si>
  <si>
    <t>0195</t>
  </si>
  <si>
    <t>P.3.9.0:221101_0195</t>
  </si>
  <si>
    <t>0196</t>
  </si>
  <si>
    <t>P.3.9.0:221101_0196</t>
  </si>
  <si>
    <t>Overall product yield</t>
  </si>
  <si>
    <t>lin.migrant@inventec.com</t>
  </si>
  <si>
    <t>INT_QAM_OVERALL_PRODUCT_YIELD</t>
  </si>
  <si>
    <t>IEC_STD_V10 &gt;&gt; Data Standard &gt;&gt; QAM &gt;&gt; Overall product yield</t>
  </si>
  <si>
    <t>&amp;quot;Overall product yield&amp;quot;</t>
  </si>
  <si>
    <t>&amp;quot;整體產品良率&amp;quot;</t>
  </si>
  <si>
    <t>QAM:221101_0001</t>
  </si>
  <si>
    <t>QAM:221101_0002</t>
  </si>
  <si>
    <t>&amp;quot;ITO;ICC&amp;quot;</t>
  </si>
  <si>
    <t>&amp;quot;Overall product yield_Site Name&amp;quot;</t>
  </si>
  <si>
    <t>&amp;quot;各事業處所負責的業務及客戶&amp;quot;</t>
  </si>
  <si>
    <t>QAM:221101_0003</t>
  </si>
  <si>
    <t>&amp;quot;BU 1: 第一事業處
BU 2: 第二事業處&amp;quot;</t>
  </si>
  <si>
    <t>&amp;quot;Overall product yield_BU Code&amp;quot;</t>
  </si>
  <si>
    <t>QAM:221101_0004</t>
  </si>
  <si>
    <t>&amp;quot;Overall product yield_Customer Name&amp;quot;</t>
  </si>
  <si>
    <t>PRODUCT_CATEGORY</t>
  </si>
  <si>
    <t>&amp;quot;市場產品型態分類
- NB, DT, Docking&amp;quot;</t>
  </si>
  <si>
    <t>QAM:221101_0005</t>
  </si>
  <si>
    <t>&amp;quot;Defined by BU&amp;quot;</t>
  </si>
  <si>
    <t>&amp;quot;Overall product yield_Product Category&amp;quot;</t>
  </si>
  <si>
    <t>PRODUCT_SERIES</t>
  </si>
  <si>
    <t>&amp;quot;各事業處所負責的機種類別, 如2021-800, 2022-1000,  AIO, Tablet&amp;quot;</t>
  </si>
  <si>
    <t>QAM:221101_0006</t>
  </si>
  <si>
    <t>&amp;quot;Overall product yield_Product Series&amp;quot;</t>
  </si>
  <si>
    <t>WEEKLY_PRODUCT_YIELD_REPORT</t>
  </si>
  <si>
    <t>IEC_STD_V10 &gt;&gt; Data Standard &gt;&gt; QAM &gt;&gt; Weekly product yield report</t>
  </si>
  <si>
    <t>&amp;quot;Weekly product yield report&amp;quot;</t>
  </si>
  <si>
    <t>&amp;quot;每周產品良率&amp;quot;</t>
  </si>
  <si>
    <t>QAM:221101_0007</t>
  </si>
  <si>
    <t>&amp;quot;良率回報日期按自然年曆分布 
每周三上傳報告, 報告內容寫明公元年/月/日&amp;quot;</t>
  </si>
  <si>
    <t>&amp;quot;Overall product yield_Weekly product yield report&amp;quot;</t>
  </si>
  <si>
    <t>PRODUCTION_INPUT_QUANTITY</t>
  </si>
  <si>
    <t>IEC_STD_V10 &gt;&gt; Data Standard &gt;&gt; QAM &gt;&gt; Production input quantity</t>
  </si>
  <si>
    <t>&amp;quot;Production input quantity&amp;quot;</t>
  </si>
  <si>
    <t>&amp;quot;產品生產數量&amp;quot;</t>
  </si>
  <si>
    <t>QAM:221101_0008</t>
  </si>
  <si>
    <t>&amp;quot;統計FA秤重站點投入數&amp;quot;</t>
  </si>
  <si>
    <t>&amp;quot;Overall product yield_Production input quantity&amp;quot;</t>
  </si>
  <si>
    <t>OVERALL_SYSTEM_DEFECT_QUANTITY</t>
  </si>
  <si>
    <t>IEC_STD_V10 &gt;&gt; Data Standard &gt;&gt; QAM &gt;&gt; Overall system defect quantity</t>
  </si>
  <si>
    <t>&amp;quot;Overall system defect quantity&amp;quot;</t>
  </si>
  <si>
    <t>&amp;quot;System各個檢查站不良數總和&amp;quot;</t>
  </si>
  <si>
    <t>QAM:221101_0009</t>
  </si>
  <si>
    <t>&amp;quot;Overall product yield_Overall system defect quantity&amp;quot;</t>
  </si>
  <si>
    <t>PRODUCT_FIRST_PASS_YIELD</t>
  </si>
  <si>
    <t>IEC_STD_V10 &gt;&gt; Data Standard &gt;&gt; QAM &gt;&gt; Product first pass yield</t>
  </si>
  <si>
    <t>&amp;quot;Product first pass yield&amp;quot;</t>
  </si>
  <si>
    <t>&amp;quot; 1-(System所有不良數/System秤重站投入數)  (FPY)&amp;quot;</t>
  </si>
  <si>
    <t>QAM:221101_0010</t>
  </si>
  <si>
    <t>&amp;quot;整體良率以各系列的 System All 表示 (FPY)&amp;quot;</t>
  </si>
  <si>
    <t>&amp;quot;Overall product yield_Product first pass yield&amp;quot;</t>
  </si>
  <si>
    <t>OVERALL_SYSTEM_NOT_REPAIRED_QUANTITY</t>
  </si>
  <si>
    <t>IEC_STD_V10 &gt;&gt; Data Standard &gt;&gt; QAM &gt;&gt; Overall system not repaired quantity</t>
  </si>
  <si>
    <t>&amp;quot;Overall system not repaired quantity&amp;quot;</t>
  </si>
  <si>
    <t>&amp;quot;System各個檢查站待修不良數總和&amp;quot;</t>
  </si>
  <si>
    <t>QAM:221101_0011</t>
  </si>
  <si>
    <t>&amp;quot;Overall product yield_Overall system not repaired quantity&amp;quot;</t>
  </si>
  <si>
    <t>PRODUCT_YIELD_RATE</t>
  </si>
  <si>
    <t>IEC_STD_V10 &gt;&gt; Data Standard &gt;&gt; QAM &gt;&gt; Product yield rate</t>
  </si>
  <si>
    <t>&amp;quot;Product yield rate&amp;quot;</t>
  </si>
  <si>
    <t>&amp;quot; 1-(System各站待修不良數總和/System秤重站投入數) (Yield)&amp;quot;</t>
  </si>
  <si>
    <t>QAM:221101_0012</t>
  </si>
  <si>
    <t>&amp;quot;整體良率以各系列的 System All 表示 (Yield)&amp;quot;</t>
  </si>
  <si>
    <t>&amp;quot;Overall product yield_Product yield rate&amp;quot;</t>
  </si>
  <si>
    <t>Overall product yield alert</t>
  </si>
  <si>
    <t>INT_QAM_OVERALL_PRODUCT_YIELD_ALERT</t>
  </si>
  <si>
    <t>IEC_STD_V10 &gt;&gt; Data Standard &gt;&gt; QAM &gt;&gt; Overall product yield alert</t>
  </si>
  <si>
    <t>&amp;quot;Overall product yield alert&amp;quot;</t>
  </si>
  <si>
    <t>&amp;quot;整體產品良率超標說明&amp;quot;</t>
  </si>
  <si>
    <t>QAM:221101_0013</t>
  </si>
  <si>
    <t>PRODUCT_YIELD_ALERT_DATE</t>
  </si>
  <si>
    <t xml:space="preserve">IEC_STD_V10 &gt;&gt; Data Standard &gt;&gt; QAM &gt;&gt; Product yield alert date </t>
  </si>
  <si>
    <t>&amp;quot;Product yield alert date &amp;quot;</t>
  </si>
  <si>
    <t>&amp;quot;產品良率超標說明日期&amp;quot;</t>
  </si>
  <si>
    <t>QAM:221101_0014</t>
  </si>
  <si>
    <t>&amp;quot;良率超標說明日期按自然年曆分布, 報告內容寫明公元 年/月/日&amp;quot;</t>
  </si>
  <si>
    <t>&amp;quot;Overall product yield alert_Product yield alert date &amp;quot;</t>
  </si>
  <si>
    <t>QAM:221101_0015</t>
  </si>
  <si>
    <t>&amp;quot;Overall product yield alert_Site Name&amp;quot;</t>
  </si>
  <si>
    <t>註記類</t>
  </si>
  <si>
    <t>PRODUCT_YIELD_ALERT_TYPE</t>
  </si>
  <si>
    <t>IEC_STD_V10 &gt;&gt; Data Standard &gt;&gt; QAM &gt;&gt; Product yield alert type</t>
  </si>
  <si>
    <t>&amp;quot;Product yield alert type&amp;quot;</t>
  </si>
  <si>
    <t>&amp;quot;當日整體良率(Yield rate)超標類型
&amp;quot;</t>
  </si>
  <si>
    <t>QAM:221101_0016</t>
  </si>
  <si>
    <t>&amp;quot;1. 僅在整體良率畫面顯示中良率(Yield rate)當日超標加註的說明
2. 透過下拉式選單更新說明確保資料填寫一致性
3. 說明信息藉由各項下拉選單所組合: Site name(不顯示於說明中)/Customer name/Product category/Product series/不良類型/不良類型目標%/實際不良率%
4. ex.
Reason: HP NB 2022-800 Process 不良率目標2% 實際5%&amp;quot;</t>
  </si>
  <si>
    <t>&amp;quot;Overall product yield alert_Product yield alert type&amp;quot;</t>
  </si>
  <si>
    <t>PRODUCT_YIELD_ALERT_COMMENT</t>
  </si>
  <si>
    <t>IEC_STD_V10 &gt;&gt; Data Standard &gt;&gt; QAM &gt;&gt; Product yield alert comment</t>
  </si>
  <si>
    <t>&amp;quot;Product yield alert comment&amp;quot;</t>
  </si>
  <si>
    <t>&amp;quot;當日整體良率(Yield rate)超標註解說明&amp;quot;</t>
  </si>
  <si>
    <t>QAM:221101_0017</t>
  </si>
  <si>
    <t>&amp;quot;1. 僅在整體良率畫面顯示中良率(Yield rate)當日超標加註的說明
2. 透過下拉式選單更新說明確保資料填寫一致性
3. 說明信息:人工填寫
4. ex.
Reason: 主要不良為 重組重測&amp;quot;</t>
  </si>
  <si>
    <t>&amp;quot;Overall product yield alert_Product yield alert comment&amp;quot;</t>
  </si>
  <si>
    <t>Overall product yield target</t>
  </si>
  <si>
    <t>INT_QAM_OVERALL_PRODUCT_YIELD_TARGET</t>
  </si>
  <si>
    <t>IEC_STD_V10 &gt;&gt; Data Standard &gt;&gt; QAM &gt;&gt; Overall product yield target</t>
  </si>
  <si>
    <t>&amp;quot;Overall product yield target&amp;quot;</t>
  </si>
  <si>
    <t>&amp;quot;整體產品良率目標&amp;quot;</t>
  </si>
  <si>
    <t>QAM:221101_0018</t>
  </si>
  <si>
    <t>QAM:221101_0019</t>
  </si>
  <si>
    <t>&amp;quot;Overall product yield target_Weekly product yield report&amp;quot;</t>
  </si>
  <si>
    <t>QAM:221101_0020</t>
  </si>
  <si>
    <t>&amp;quot;Overall product yield target_Site Name&amp;quot;</t>
  </si>
  <si>
    <t>QAM:221101_0021</t>
  </si>
  <si>
    <t>&amp;quot;Overall product yield target_BU Code&amp;quot;</t>
  </si>
  <si>
    <t>QAM:221101_0022</t>
  </si>
  <si>
    <t>&amp;quot;Overall product yield target_Customer Name&amp;quot;</t>
  </si>
  <si>
    <t>QAM:221101_0023</t>
  </si>
  <si>
    <t>&amp;quot;Overall product yield target_Product Category&amp;quot;</t>
  </si>
  <si>
    <t>PRODUCT_YIELD_RATE_TARGET</t>
  </si>
  <si>
    <t>IEC_STD_V10 &gt;&gt; Data Standard &gt;&gt; QAM &gt;&gt; Product yield rate target</t>
  </si>
  <si>
    <t>&amp;quot;Product yield rate target&amp;quot;</t>
  </si>
  <si>
    <t>&amp;quot;產品良率目標&amp;quot;</t>
  </si>
  <si>
    <t>QAM:221101_0024</t>
  </si>
  <si>
    <t>&amp;quot;各SITE產品良率目標, 請參照品質目標對照表&amp;quot;</t>
  </si>
  <si>
    <t>&amp;quot;Overall product yield target_Product yield rate target&amp;quot;</t>
  </si>
  <si>
    <t>PRODUCT_FPY_RATE_TARGET</t>
  </si>
  <si>
    <t>IEC_STD_V10 &gt;&gt; Data Standard &gt;&gt; QAM &gt;&gt; Product FPY rate target</t>
  </si>
  <si>
    <t>&amp;quot;Product FPY rate target&amp;quot;</t>
  </si>
  <si>
    <t>&amp;quot;產品直通率目標&amp;quot;</t>
  </si>
  <si>
    <t>QAM:221101_0025</t>
  </si>
  <si>
    <t>&amp;quot;各SITE產品直通率目標, 請參照品質目標對照表&amp;quot;</t>
  </si>
  <si>
    <t>&amp;quot;Overall product yield target_Product FPY rate target&amp;quot;</t>
  </si>
  <si>
    <t>Detailed product yield</t>
  </si>
  <si>
    <t>INT_QAM_DETAILED_PRODUCT_YIELD</t>
  </si>
  <si>
    <t>IEC_STD_V10 &gt;&gt; Data Standard &gt;&gt; QAM &gt;&gt; Detailed product yield</t>
  </si>
  <si>
    <t>&amp;quot;Detailed product yield&amp;quot;</t>
  </si>
  <si>
    <t>&amp;quot;產品良率明細&amp;quot;</t>
  </si>
  <si>
    <t>QAM:221101_0026</t>
  </si>
  <si>
    <t>QAM:221101_0027</t>
  </si>
  <si>
    <t>&amp;quot;Detailed product yield_Site Name&amp;quot;</t>
  </si>
  <si>
    <t>QAM:221101_0028</t>
  </si>
  <si>
    <t>&amp;quot;Detailed product yield_BU Code&amp;quot;</t>
  </si>
  <si>
    <t>QAM:221101_0029</t>
  </si>
  <si>
    <t>&amp;quot;Detailed product yield_Customer Name&amp;quot;</t>
  </si>
  <si>
    <t>QAM:221101_0030</t>
  </si>
  <si>
    <t>&amp;quot;Detailed product yield_Product Category&amp;quot;</t>
  </si>
  <si>
    <t>QAM:221101_0031</t>
  </si>
  <si>
    <t>&amp;quot;Detailed product yield_Product Series&amp;quot;</t>
  </si>
  <si>
    <t>PRODUCT_LEVEL</t>
  </si>
  <si>
    <t>IEC_STD_V10 &gt;&gt; Data Standard &gt;&gt; QAM &gt;&gt; Product level</t>
  </si>
  <si>
    <t>&amp;quot;Product level&amp;quot;</t>
  </si>
  <si>
    <t>&amp;quot;產品層級 PCA/System &amp;quot;</t>
  </si>
  <si>
    <t>QAM:221101_0032</t>
  </si>
  <si>
    <t>&amp;quot;PCA/System &amp;quot;</t>
  </si>
  <si>
    <t>&amp;quot;Detailed product yield_Product level&amp;quot;</t>
  </si>
  <si>
    <t>QAM:221101_0033</t>
  </si>
  <si>
    <t>&amp;quot;Detailed product yield_Weekly product yield report&amp;quot;</t>
  </si>
  <si>
    <t>INSPECTION_STATION_CODE</t>
  </si>
  <si>
    <t>IEC_STD_V10 &gt;&gt; Data Standard &gt;&gt; QAM &gt;&gt; Inspection station code</t>
  </si>
  <si>
    <t>&amp;quot;Inspection station code&amp;quot;</t>
  </si>
  <si>
    <t>&amp;quot;製造站點代碼
PCA: AOI​,ICT​,SA F/T​
System: FA F/T, Run-in, D/L​&amp;quot;</t>
  </si>
  <si>
    <t>QAM:221101_0034</t>
  </si>
  <si>
    <t>&amp;quot;製造站點代碼
PCA: AOI​,ICT​,SA F/T​
System: Diagnostic, FA F/T, Run-in​&amp;quot;</t>
  </si>
  <si>
    <t>&amp;quot;Detailed product yield_Inspection station code&amp;quot;</t>
  </si>
  <si>
    <t>INPUT_QUANTITY_BY_INSPECTION_STATION</t>
  </si>
  <si>
    <t>IEC_STD_V10 &gt;&gt; Data Standard &gt;&gt; QAM &gt;&gt; Input quantity by inspection station</t>
  </si>
  <si>
    <t>&amp;quot;Input quantity by inspection station&amp;quot;</t>
  </si>
  <si>
    <t>&amp;quot;各個檢查站投入數&amp;quot;</t>
  </si>
  <si>
    <t>QAM:221101_0035</t>
  </si>
  <si>
    <t>&amp;quot;System統計FA秤重站點投入數
PCA統計SA ECR站點投入數&amp;apos;&amp;quot;</t>
  </si>
  <si>
    <t>&amp;quot;Detailed product yield_Input quantity by inspection station&amp;quot;</t>
  </si>
  <si>
    <t>DEFECT_QUANTITY</t>
  </si>
  <si>
    <t>IEC_STD_V10 &gt;&gt; Data Standard &gt;&gt; QAM &gt;&gt; Defect quantity</t>
  </si>
  <si>
    <t>&amp;quot;Defect quantity&amp;quot;</t>
  </si>
  <si>
    <t>&amp;quot;各個檢查站不良數&amp;quot;</t>
  </si>
  <si>
    <t>QAM:221101_0036</t>
  </si>
  <si>
    <t>&amp;quot;Detailed product yield_Defect quantity&amp;quot;</t>
  </si>
  <si>
    <t>FIRST_PASS_YIELD_RATE_BY_INSPECTION_STATION</t>
  </si>
  <si>
    <t>IEC_STD_V10 &gt;&gt; Data Standard &gt;&gt; QAM &gt;&gt; First pass yield rate by inspection station</t>
  </si>
  <si>
    <t>&amp;quot;First pass yield rate by inspection station&amp;quot;</t>
  </si>
  <si>
    <t>&amp;quot;1-(站點不良數/System秤重站或PCA SA_15站投入數)&amp;quot;</t>
  </si>
  <si>
    <t>QAM:221101_0037</t>
  </si>
  <si>
    <t>&amp;quot;Detailed product yield_First pass yield rate by inspection station&amp;quot;</t>
  </si>
  <si>
    <t>NOT_REPAIRED_QUANTITY</t>
  </si>
  <si>
    <t>IEC_STD_V10 &gt;&gt; Data Standard &gt;&gt; QAM &gt;&gt; Not repaired quantity</t>
  </si>
  <si>
    <t>&amp;quot;Not repaired quantity&amp;quot;</t>
  </si>
  <si>
    <t>&amp;quot;各個檢查站點待修不良數&amp;quot;</t>
  </si>
  <si>
    <t>QAM:221101_0038</t>
  </si>
  <si>
    <t>&amp;quot;Detailed product yield_Not repaired quantity&amp;quot;</t>
  </si>
  <si>
    <t>YIELD_RATE_BY_INSPECTION_STATION</t>
  </si>
  <si>
    <t>IEC_STD_V10 &gt;&gt; Data Standard &gt;&gt; QAM &gt;&gt; Yield rate by inspection station</t>
  </si>
  <si>
    <t>&amp;quot;Yield rate by inspection station&amp;quot;</t>
  </si>
  <si>
    <t>&amp;quot;1-(站點待修不良數/System秤重站或PCA SA_15站投入數)&amp;quot;</t>
  </si>
  <si>
    <t>QAM:221101_0039</t>
  </si>
  <si>
    <t>&amp;quot;Detailed product yield_Yield rate by inspection station&amp;quot;</t>
  </si>
  <si>
    <t>Yield rate target by inspection station mapping</t>
  </si>
  <si>
    <t>INT_QAM_YIELD_RATE_TARGET_BY_INSPECTION_STATION_MAPPING</t>
  </si>
  <si>
    <t>IEC_STD_V10 &gt;&gt; Data Standard &gt;&gt; QAM &gt;&gt; Yield rate target by inspection station mapping</t>
  </si>
  <si>
    <t>&amp;quot;Yield rate target by inspection station mapping&amp;quot;</t>
  </si>
  <si>
    <t>&amp;quot;站點良率目標對照&amp;quot;</t>
  </si>
  <si>
    <t>QAM:221101_0040</t>
  </si>
  <si>
    <t>QAM:221101_0041</t>
  </si>
  <si>
    <t>&amp;quot;Yield rate target by inspection station mapping_Weekly product yield report&amp;quot;</t>
  </si>
  <si>
    <t>QAM:221101_0042</t>
  </si>
  <si>
    <t>&amp;quot;Yield rate target by inspection station mapping_Site Name&amp;quot;</t>
  </si>
  <si>
    <t>QAM:221101_0043</t>
  </si>
  <si>
    <t>&amp;quot;Yield rate target by inspection station mapping_BU Code&amp;quot;</t>
  </si>
  <si>
    <t>QAM:221101_0044</t>
  </si>
  <si>
    <t>&amp;quot;Yield rate target by inspection station mapping_Customer Name&amp;quot;</t>
  </si>
  <si>
    <t>QAM:221101_0045</t>
  </si>
  <si>
    <t>&amp;quot;Yield rate target by inspection station mapping_Product Category&amp;quot;</t>
  </si>
  <si>
    <t>QAM:221101_0046</t>
  </si>
  <si>
    <t>&amp;quot;Yield rate target by inspection station mapping_Product level&amp;quot;</t>
  </si>
  <si>
    <t>QAM:221101_0047</t>
  </si>
  <si>
    <t>&amp;quot;Yield rate target by inspection station mapping_Inspection station code&amp;quot;</t>
  </si>
  <si>
    <t>YIELD_RATE_TARGET_BY_INSPECTION_STATION</t>
  </si>
  <si>
    <t>IEC_STD_V10 &gt;&gt; Data Standard &gt;&gt; QAM &gt;&gt; Yield rate target by inspection station</t>
  </si>
  <si>
    <t>&amp;quot;Yield rate target by inspection station&amp;quot;</t>
  </si>
  <si>
    <t>&amp;quot;各檢查站良率目標&amp;quot;</t>
  </si>
  <si>
    <t>QAM:221101_0048</t>
  </si>
  <si>
    <t>&amp;quot;Yield rate target by inspection station mapping_Yield rate target by inspection station&amp;quot;</t>
  </si>
  <si>
    <t>FPY_RATE_TARGET_BY_INSPECTION_STATION</t>
  </si>
  <si>
    <t>IEC_STD_V10 &gt;&gt; Data Standard &gt;&gt; QAM &gt;&gt; FPY rate target by inspection station</t>
  </si>
  <si>
    <t>&amp;quot;FPY rate target by inspection station&amp;quot;</t>
  </si>
  <si>
    <t>&amp;quot;各檢查站直通率目標&amp;quot;</t>
  </si>
  <si>
    <t>QAM:221101_0049</t>
  </si>
  <si>
    <t>&amp;quot;Yield rate target by inspection station mapping_FPY rate target by inspection station&amp;quot;</t>
  </si>
  <si>
    <t>Detailed product defect</t>
  </si>
  <si>
    <t>INT_QAM_DETAILED_PRODUCT_DEFECT</t>
  </si>
  <si>
    <t>IEC_STD_V10 &gt;&gt; Data Standard &gt;&gt; QAM &gt;&gt; Detailed product defect</t>
  </si>
  <si>
    <t>&amp;quot;Detailed product defect&amp;quot;</t>
  </si>
  <si>
    <t>&amp;quot;產品不良率明細&amp;quot;</t>
  </si>
  <si>
    <t>QAM:221101_0050</t>
  </si>
  <si>
    <t>QAM:221101_0051</t>
  </si>
  <si>
    <t>&amp;quot;Detailed product defect_Site Name&amp;quot;</t>
  </si>
  <si>
    <t>QAM:221101_0052</t>
  </si>
  <si>
    <t>&amp;quot;Detailed product defect_BU Code&amp;quot;</t>
  </si>
  <si>
    <t>QAM:221101_0053</t>
  </si>
  <si>
    <t>&amp;quot;Detailed product defect_Customer Name&amp;quot;</t>
  </si>
  <si>
    <t>QAM:221101_0054</t>
  </si>
  <si>
    <t>&amp;quot;Detailed product defect_Product Category&amp;quot;</t>
  </si>
  <si>
    <t>QAM:221101_0055</t>
  </si>
  <si>
    <t>&amp;quot;Detailed product defect_Product Series&amp;quot;</t>
  </si>
  <si>
    <t>QAM:221101_0056</t>
  </si>
  <si>
    <t>&amp;quot;Detailed product defect_Product level&amp;quot;</t>
  </si>
  <si>
    <t>&amp;quot;每周產品不良率&amp;quot;</t>
  </si>
  <si>
    <t>QAM:221101_0057</t>
  </si>
  <si>
    <t>&amp;quot;Detailed product defect_Weekly product yield report&amp;quot;</t>
  </si>
  <si>
    <t>DEFECT_TYPE_CODE</t>
  </si>
  <si>
    <t>IEC_STD_V10 &gt;&gt; Data Standard &gt;&gt; QAM &gt;&gt; Defect type code</t>
  </si>
  <si>
    <t>&amp;quot;Defect type code&amp;quot;</t>
  </si>
  <si>
    <t>&amp;quot;不良類型: 
- All defect 所有不良, Design, Process, Material, Others&amp;quot;</t>
  </si>
  <si>
    <t>QAM:221101_0058</t>
  </si>
  <si>
    <t>&amp;quot;Detailed product defect_Defect type code&amp;quot;</t>
  </si>
  <si>
    <t>QAM:221101_0059</t>
  </si>
  <si>
    <t>&amp;quot;System統計FA秤重站點投入數
PCA統計SA ECR站點投入數&amp;quot;</t>
  </si>
  <si>
    <t>&amp;quot;Detailed product defect_Input quantity by inspection station&amp;quot;</t>
  </si>
  <si>
    <t>DEFECT_TYPE_QUANTITY</t>
  </si>
  <si>
    <t>IEC_STD_V10 &gt;&gt; Data Standard &gt;&gt; QAM &gt;&gt; Defect type quantity</t>
  </si>
  <si>
    <t>&amp;quot;Defect type quantity&amp;quot;</t>
  </si>
  <si>
    <t>&amp;quot;各不良類型數量&amp;quot;</t>
  </si>
  <si>
    <t>QAM:221101_0060</t>
  </si>
  <si>
    <t>&amp;quot;Detailed product defect_Defect type quantity&amp;quot;</t>
  </si>
  <si>
    <t>DEFECT_RATE_BY_DEFECT_TYPE</t>
  </si>
  <si>
    <t>IEC_STD_V10 &gt;&gt; Data Standard &gt;&gt; QAM &gt;&gt; Defect rate by defect type</t>
  </si>
  <si>
    <t>&amp;quot;Defect rate by defect type&amp;quot;</t>
  </si>
  <si>
    <t>&amp;quot;各不良原因/檢查站投入數&amp;quot;</t>
  </si>
  <si>
    <t>QAM:221101_0061</t>
  </si>
  <si>
    <t>&amp;quot;各不良原因/秤重站點投入數&amp;quot;</t>
  </si>
  <si>
    <t>&amp;quot;Detailed product defect_Defect rate by defect type&amp;quot;</t>
  </si>
  <si>
    <t>Defect target by defect type mapping</t>
  </si>
  <si>
    <t>INT_QAM_DEFECT_TARGET_BY_DEFECT_TYPE_MAPPING</t>
  </si>
  <si>
    <t>IEC_STD_V10 &gt;&gt; Data Standard &gt;&gt; QAM &gt;&gt; Defect target by defect type mapping</t>
  </si>
  <si>
    <t>&amp;quot;Defect target by defect type mapping&amp;quot;</t>
  </si>
  <si>
    <t>&amp;quot;不良類型目標對照&amp;quot;</t>
  </si>
  <si>
    <t>QAM:221101_0062</t>
  </si>
  <si>
    <t>QAM:221101_0063</t>
  </si>
  <si>
    <t>&amp;quot;Defect target by defect type mapping_Weekly product yield report&amp;quot;</t>
  </si>
  <si>
    <t>QAM:221101_0064</t>
  </si>
  <si>
    <t>&amp;quot;Defect target by defect type mapping_Site Name&amp;quot;</t>
  </si>
  <si>
    <t>QAM:221101_0065</t>
  </si>
  <si>
    <t>&amp;quot;Defect target by defect type mapping_BU Code&amp;quot;</t>
  </si>
  <si>
    <t>QAM:221101_0066</t>
  </si>
  <si>
    <t>&amp;quot;Defect target by defect type mapping_Customer Name&amp;quot;</t>
  </si>
  <si>
    <t>QAM:221101_0067</t>
  </si>
  <si>
    <t>&amp;quot;Defect target by defect type mapping_Product Category&amp;quot;</t>
  </si>
  <si>
    <t>QAM:221101_0068</t>
  </si>
  <si>
    <t>&amp;quot;Defect target by defect type mapping_Product level&amp;quot;</t>
  </si>
  <si>
    <t>QAM:221101_0069</t>
  </si>
  <si>
    <t>&amp;quot;Defect target by defect type mapping_Defect type code&amp;quot;</t>
  </si>
  <si>
    <t>DEFECT_TYPE_TARGET</t>
  </si>
  <si>
    <t>IEC_STD_V10 &gt;&gt; Data Standard &gt;&gt; QAM &gt;&gt; Defect type target</t>
  </si>
  <si>
    <t>&amp;quot;Defect type target&amp;quot;</t>
  </si>
  <si>
    <t>&amp;quot;各不良類型目標&amp;quot;</t>
  </si>
  <si>
    <t>QAM:221101_0070</t>
  </si>
  <si>
    <t>&amp;quot;各SITE各站不良類型目標, 參照品質目標對照表&amp;quot;</t>
  </si>
  <si>
    <t>&amp;quot;Defect target by defect type mapping_Defect type target&amp;quot;</t>
  </si>
  <si>
    <t>Overall product yield analysis</t>
  </si>
  <si>
    <t>DM_QAM_OVERALL_PRODUCT_YIELD_ANALYSIS</t>
  </si>
  <si>
    <t>&amp;quot;Overall product yield analysis&amp;quot;</t>
  </si>
  <si>
    <t>&amp;quot;整體產品良率分析&amp;quot;</t>
  </si>
  <si>
    <t>P.3.13.0: 良率管理:221101_0001</t>
  </si>
  <si>
    <t>P.3.13.0: 良率管理:221101_0002</t>
  </si>
  <si>
    <t>&amp;quot;Overall product yield analysis_Site Name&amp;quot;</t>
  </si>
  <si>
    <t>P.3.13.0: 良率管理:221101_0003</t>
  </si>
  <si>
    <t>&amp;quot;Overall product yield analysis_BU Code&amp;quot;</t>
  </si>
  <si>
    <t>P.3.13.0: 良率管理:221101_0004</t>
  </si>
  <si>
    <t>&amp;quot;Overall product yield analysis_Customer Name&amp;quot;</t>
  </si>
  <si>
    <t>P.3.13.0: 良率管理:221101_0005</t>
  </si>
  <si>
    <t>&amp;quot;Overall product yield analysis_Product Category&amp;quot;</t>
  </si>
  <si>
    <t>P.3.13.0: 良率管理:221101_0006</t>
  </si>
  <si>
    <t>&amp;quot;Overall product yield analysis_Product Series&amp;quot;</t>
  </si>
  <si>
    <t>P.3.13.0: 良率管理:221101_0007</t>
  </si>
  <si>
    <t>&amp;quot;Overall product yield analysis_Weekly product yield report&amp;quot;</t>
  </si>
  <si>
    <t>P.3.13.0: 良率管理:221101_0008</t>
  </si>
  <si>
    <t>&amp;quot;System 統計秤重站點投入數&amp;quot;</t>
  </si>
  <si>
    <t>&amp;quot;Overall product yield analysis_Production input quantity&amp;quot;</t>
  </si>
  <si>
    <t>&amp;quot;System各個檢查站不良數總和 (FPY)&amp;quot;</t>
  </si>
  <si>
    <t>P.3.13.0: 良率管理:221101_0009</t>
  </si>
  <si>
    <t>&amp;quot;Overall product yield analysis_Overall system defect quantity&amp;quot;</t>
  </si>
  <si>
    <t>&amp;quot;System各個檢查站待修不良數總和(Yield)&amp;quot;</t>
  </si>
  <si>
    <t>P.3.13.0: 良率管理:221101_0010</t>
  </si>
  <si>
    <t>&amp;quot;Overall product yield analysis_Overall system not repaired quantity&amp;quot;</t>
  </si>
  <si>
    <t>P.3.13.0: 良率管理:221101_0011</t>
  </si>
  <si>
    <t>&amp;quot;Overall product yield analysis_Product yield rate target&amp;quot;</t>
  </si>
  <si>
    <t>P.3.13.0: 良率管理:221101_0012</t>
  </si>
  <si>
    <t>&amp;quot;Overall product yield analysis_Product FPY rate target&amp;quot;</t>
  </si>
  <si>
    <t>P.3.13.0: 良率管理:221101_0013</t>
  </si>
  <si>
    <t>&amp;quot;Overall product yield analysis_Product yield alert type&amp;quot;</t>
  </si>
  <si>
    <t>P.3.13.0: 良率管理:221101_0014</t>
  </si>
  <si>
    <t>&amp;quot;Overall product yield analysis_Product yield alert comment&amp;quot;</t>
  </si>
  <si>
    <t>Detailed product yield analysis</t>
  </si>
  <si>
    <t>DM_QAM_DETAILED_PRODUCT_YIELD_ANALYSIS</t>
  </si>
  <si>
    <t>&amp;quot;Detailed product yield analysis&amp;quot;</t>
  </si>
  <si>
    <t>&amp;quot;產品良率明細分析&amp;quot;</t>
  </si>
  <si>
    <t>P.3.13.0: 良率管理:221101_0015</t>
  </si>
  <si>
    <t>P.3.13.0: 良率管理:221101_0016</t>
  </si>
  <si>
    <t>&amp;quot;Detailed product yield analysis_Site Name&amp;quot;</t>
  </si>
  <si>
    <t>P.3.13.0: 良率管理:221101_0017</t>
  </si>
  <si>
    <t>&amp;quot;Detailed product yield analysis_BU Code&amp;quot;</t>
  </si>
  <si>
    <t>P.3.13.0: 良率管理:221101_0018</t>
  </si>
  <si>
    <t>&amp;quot;Detailed product yield analysis_Customer Name&amp;quot;</t>
  </si>
  <si>
    <t>P.3.13.0: 良率管理:221101_0019</t>
  </si>
  <si>
    <t>&amp;quot;Detailed product yield analysis_Product Category&amp;quot;</t>
  </si>
  <si>
    <t>P.3.13.0: 良率管理:221101_0020</t>
  </si>
  <si>
    <t>&amp;quot;Detailed product yield analysis_Product Series&amp;quot;</t>
  </si>
  <si>
    <t>P.3.13.0: 良率管理:221101_0021</t>
  </si>
  <si>
    <t>&amp;quot;Detailed product yield analysis_Weekly product yield report&amp;quot;</t>
  </si>
  <si>
    <t>P.3.13.0: 良率管理:221101_0022</t>
  </si>
  <si>
    <t>&amp;quot;Detailed product yield analysis_Product level&amp;quot;</t>
  </si>
  <si>
    <t>P.3.13.0: 良率管理:221101_0023</t>
  </si>
  <si>
    <t>&amp;quot;Detailed product yield analysis_Inspection station code&amp;quot;</t>
  </si>
  <si>
    <t>P.3.13.0: 良率管理:221101_0024</t>
  </si>
  <si>
    <t>&amp;quot;Detailed product yield analysis_Input quantity by inspection station&amp;quot;</t>
  </si>
  <si>
    <t>P.3.13.0: 良率管理:221101_0025</t>
  </si>
  <si>
    <t>&amp;quot;Detailed product yield analysis_Defect quantity&amp;quot;</t>
  </si>
  <si>
    <t>&amp;quot;各個檢查站待修不良數&amp;quot;</t>
  </si>
  <si>
    <t>P.3.13.0: 良率管理:221101_0026</t>
  </si>
  <si>
    <t>&amp;quot;Detailed product yield analysis_Not repaired quantity&amp;quot;</t>
  </si>
  <si>
    <t>P.3.13.0: 良率管理:221101_0027</t>
  </si>
  <si>
    <t>&amp;quot;Detailed product yield analysis_Yield rate target by inspection station&amp;quot;</t>
  </si>
  <si>
    <t>P.3.13.0: 良率管理:221101_0028</t>
  </si>
  <si>
    <t>&amp;quot;Detailed product yield analysis_FPY rate target by inspection station&amp;quot;</t>
  </si>
  <si>
    <t>Detailed product defect analysis</t>
  </si>
  <si>
    <t>DM_QAM_DETAILED_PRODUCT_DEFECT_ANALYSIS</t>
  </si>
  <si>
    <t>&amp;quot;Detailed product defect analysis&amp;quot;</t>
  </si>
  <si>
    <t>&amp;quot;產品不良率明細分析&amp;quot;</t>
  </si>
  <si>
    <t>P.3.13.0: 良率管理:221101_0029</t>
  </si>
  <si>
    <t>P.3.13.0: 良率管理:221101_0030</t>
  </si>
  <si>
    <t>&amp;quot;Detailed product defect analysis_Site Name&amp;quot;</t>
  </si>
  <si>
    <t>P.3.13.0: 良率管理:221101_0031</t>
  </si>
  <si>
    <t>&amp;quot;Detailed product defect analysis_BU Code&amp;quot;</t>
  </si>
  <si>
    <t>P.3.13.0: 良率管理:221101_0032</t>
  </si>
  <si>
    <t>&amp;quot;Detailed product defect analysis_Customer Name&amp;quot;</t>
  </si>
  <si>
    <t>P.3.13.0: 良率管理:221101_0033</t>
  </si>
  <si>
    <t>&amp;quot;Detailed product defect analysis_Product Category&amp;quot;</t>
  </si>
  <si>
    <t>P.3.13.0: 良率管理:221101_0034</t>
  </si>
  <si>
    <t>&amp;quot;Detailed product defect analysis_Product Series&amp;quot;</t>
  </si>
  <si>
    <t>P.3.13.0: 良率管理:221101_0035</t>
  </si>
  <si>
    <t>&amp;quot;Detailed product defect analysis_Weekly product yield report&amp;quot;</t>
  </si>
  <si>
    <t>P.3.13.0: 良率管理:221101_0036</t>
  </si>
  <si>
    <t>&amp;quot;Detailed product defect analysis_Product level&amp;quot;</t>
  </si>
  <si>
    <t>P.3.13.0: 良率管理:221101_0037</t>
  </si>
  <si>
    <t>&amp;quot;Detailed product defect analysis_Defect type code&amp;quot;</t>
  </si>
  <si>
    <t>P.3.13.0: 良率管理:221101_0038</t>
  </si>
  <si>
    <t>&amp;quot;Detailed product defect analysis_Input quantity by inspection station&amp;quot;</t>
  </si>
  <si>
    <t>P.3.13.0: 良率管理:221101_0039</t>
  </si>
  <si>
    <t>&amp;quot;Detailed product defect analysis_Defect type quantity&amp;quot;</t>
  </si>
  <si>
    <t>P.3.13.0: 良率管理:221101_0040</t>
  </si>
  <si>
    <t>&amp;quot;Detailed product defect analysis_Defect type target&amp;quot;</t>
  </si>
  <si>
    <t>PSG 客戶主檔</t>
  </si>
  <si>
    <t>PSG  Customer</t>
  </si>
  <si>
    <t>INT_PSG_CUSTOMER</t>
  </si>
  <si>
    <t>&amp;quot;PSG  Customer&amp;quot;</t>
  </si>
  <si>
    <t>&amp;quot;PSG 客戶主檔&amp;quot;</t>
  </si>
  <si>
    <t>COS:221101_0001</t>
  </si>
  <si>
    <t>COS:221101_0002</t>
  </si>
  <si>
    <t>&amp;quot;客戶名稱, ex. HP&amp;quot;</t>
  </si>
  <si>
    <t>PSG 產品家族</t>
  </si>
  <si>
    <t>PSG Product Family</t>
  </si>
  <si>
    <t>INT_PSG_PRODUCT_FAMILY</t>
  </si>
  <si>
    <t>&amp;quot;PSG Product Family&amp;quot;</t>
  </si>
  <si>
    <t>&amp;quot;PSG 產品家族&amp;quot;</t>
  </si>
  <si>
    <t>COS:221101_0003</t>
  </si>
  <si>
    <t>產品家族</t>
  </si>
  <si>
    <t>Product Family</t>
  </si>
  <si>
    <t>PRODUCT_FAMILY</t>
  </si>
  <si>
    <t>&amp;quot;Product Family&amp;quot;</t>
  </si>
  <si>
    <t>&amp;quot;產品家族&amp;quot;</t>
  </si>
  <si>
    <t>COS:221101_0004</t>
  </si>
  <si>
    <t>&amp;quot;F-Camellia 1.0 14&amp;apos;....&amp;quot;</t>
  </si>
  <si>
    <t>&amp;quot;　&amp;quot;</t>
  </si>
  <si>
    <t>&amp;quot;PSG Product Family_Product Family&amp;quot;</t>
  </si>
  <si>
    <t>DATA_SOURCE</t>
  </si>
  <si>
    <t>&amp;quot;Data Source&amp;quot;</t>
  </si>
  <si>
    <t>&amp;quot;資料來源&amp;quot;</t>
  </si>
  <si>
    <t>COS:221101_0005</t>
  </si>
  <si>
    <t>&amp;quot;SAL:SALES RFQ Project(人工)
LOG: LG RDP (人工)
FP:OpenOrder,Shipment include size
SAP:Material Group (SAP -&gt; FP)財務&amp;quot;</t>
  </si>
  <si>
    <t>&amp;quot;PSG Product Family_Data Source&amp;quot;</t>
  </si>
  <si>
    <t>&amp;quot;產品系列&amp;quot;</t>
  </si>
  <si>
    <t>COS:221101_0006</t>
  </si>
  <si>
    <t>&amp;quot;2021-Strix.....&amp;quot;</t>
  </si>
  <si>
    <t>&amp;quot;PSG Product Family_Product Series&amp;quot;</t>
  </si>
  <si>
    <t>PSG 產品系列</t>
  </si>
  <si>
    <t>PSG Product Series</t>
  </si>
  <si>
    <t>INT_PSG_PRODUCT_SERIES</t>
  </si>
  <si>
    <t>&amp;quot;PSG Product Series&amp;quot;</t>
  </si>
  <si>
    <t>&amp;quot;PSG 產品系列&amp;quot;</t>
  </si>
  <si>
    <t>COS:221101_0007</t>
  </si>
  <si>
    <t>COS:221101_0008</t>
  </si>
  <si>
    <t>COS:221101_0009</t>
  </si>
  <si>
    <t>&amp;quot;PSG Product Series_Division Code&amp;quot;</t>
  </si>
  <si>
    <t>COS:221101_0010</t>
  </si>
  <si>
    <t>&amp;quot;BU1/BU2 ......&amp;quot;</t>
  </si>
  <si>
    <t>&amp;quot;PSG Product Series_BU Code&amp;quot;</t>
  </si>
  <si>
    <t>COS:221101_0011</t>
  </si>
  <si>
    <t>&amp;quot;HP, Asus ....&amp;quot;</t>
  </si>
  <si>
    <t>&amp;quot;PSG Product Series_Customer Name&amp;quot;</t>
  </si>
  <si>
    <t>COS:221101_0012</t>
  </si>
  <si>
    <t>&amp;quot;NB, DT, AIO, Docking…&amp;quot;</t>
  </si>
  <si>
    <t>產品視野</t>
  </si>
  <si>
    <t>Product Horizon</t>
  </si>
  <si>
    <t>PRODUCT_HORIZON</t>
  </si>
  <si>
    <t>&amp;quot;Product Horizon&amp;quot;</t>
  </si>
  <si>
    <t>&amp;quot;產品視野&amp;quot;</t>
  </si>
  <si>
    <t>COS:221101_0013</t>
  </si>
  <si>
    <t>&amp;quot;H1, H2.....&amp;quot;</t>
  </si>
  <si>
    <t>&amp;quot;PSG Product Series_Product Horizon&amp;quot;</t>
  </si>
  <si>
    <t>產品事業部門</t>
  </si>
  <si>
    <t>PSG Division</t>
  </si>
  <si>
    <t>INT_PSG_DIVISION</t>
  </si>
  <si>
    <t>&amp;quot;PSG Division&amp;quot;</t>
  </si>
  <si>
    <t>&amp;quot;產品事業部門&amp;quot;</t>
  </si>
  <si>
    <t>COS:221101_0014</t>
  </si>
  <si>
    <t>&amp;quot;PSG 產品事業部門部門, 按處級&amp;quot;</t>
  </si>
  <si>
    <t>產品事業部門名稱</t>
  </si>
  <si>
    <t>Division Name</t>
  </si>
  <si>
    <t>DIVISION_NAME</t>
  </si>
  <si>
    <t>&amp;quot;Division Name&amp;quot;</t>
  </si>
  <si>
    <t>&amp;quot;產品事業部門名稱&amp;quot;</t>
  </si>
  <si>
    <t>COS:221101_0015</t>
  </si>
  <si>
    <t>&amp;quot;例如: 
一A產品事業部, 一B產品事業部&amp;quot;</t>
  </si>
  <si>
    <t>&amp;quot;PSG Division_Division Name&amp;quot;</t>
  </si>
  <si>
    <t>產品事業部門別名</t>
  </si>
  <si>
    <t>Division Alias</t>
  </si>
  <si>
    <t>DIVISION_ALIAS</t>
  </si>
  <si>
    <t>&amp;quot;Division Alias&amp;quot;</t>
  </si>
  <si>
    <t>&amp;quot;產品事業部門別名&amp;quot;</t>
  </si>
  <si>
    <t>COS:221101_0016</t>
  </si>
  <si>
    <t>&amp;quot;例如: 
BU1A: Comsumer, BU1B: Comerical&amp;quot;</t>
  </si>
  <si>
    <t>&amp;quot;PSG Division_Division Alias&amp;quot;</t>
  </si>
  <si>
    <t>COS:221101_0017</t>
  </si>
  <si>
    <t>COS:221101_0018</t>
  </si>
  <si>
    <t>&amp;quot;PSG Division_BU Code&amp;quot;</t>
  </si>
  <si>
    <t>PSG 事業處</t>
  </si>
  <si>
    <t>PSG Business Unit</t>
  </si>
  <si>
    <t>INT_PSG_BUSINESS_UNIT</t>
  </si>
  <si>
    <t>&amp;quot;PSG Business Unit&amp;quot;</t>
  </si>
  <si>
    <t>&amp;quot;PSG 事業處&amp;quot;</t>
  </si>
  <si>
    <t>COS:221101_0019</t>
  </si>
  <si>
    <t>事業處名稱</t>
  </si>
  <si>
    <t>BU Name</t>
  </si>
  <si>
    <t>BU_NAME</t>
  </si>
  <si>
    <t>&amp;quot;BU Name&amp;quot;</t>
  </si>
  <si>
    <t>&amp;quot;事業處名稱&amp;quot;</t>
  </si>
  <si>
    <t>COS:221101_0020</t>
  </si>
  <si>
    <t>&amp;quot;例如: 
第一事業處, 第二事業處&amp;quot;</t>
  </si>
  <si>
    <t>&amp;quot;PSG Business Unit_BU Name&amp;quot;</t>
  </si>
  <si>
    <t>COS:221101_0021</t>
  </si>
  <si>
    <t>&amp;quot;例如: 
BU Type = BU: BU1, BU2
BU Type = Service: WW Service&amp;quot;</t>
  </si>
  <si>
    <t>&amp;quot;
PSG: BU1, BU2, WW Service&amp;quot;</t>
  </si>
  <si>
    <t>事業處性質</t>
  </si>
  <si>
    <t>BU Type</t>
  </si>
  <si>
    <t>BU_TYPE</t>
  </si>
  <si>
    <t>&amp;quot;BU Type&amp;quot;</t>
  </si>
  <si>
    <t>&amp;quot;事業處性質&amp;quot;</t>
  </si>
  <si>
    <t>COS:221101_0022</t>
  </si>
  <si>
    <t>&amp;quot;例如: 
BU
Service&amp;quot;</t>
  </si>
  <si>
    <t>&amp;quot;BU
Service&amp;quot;</t>
  </si>
  <si>
    <t>&amp;quot;PSG Business Unit_BU Type&amp;quot;</t>
  </si>
  <si>
    <t>產品系列首批出貨開始日期資料</t>
  </si>
  <si>
    <t>Product Series FCS Status</t>
  </si>
  <si>
    <t>INT_TTP_PRODUCT_SERIES_FCS</t>
  </si>
  <si>
    <t>&amp;quot;Product Series FCS Status&amp;quot;</t>
  </si>
  <si>
    <t>&amp;quot;產品系列首批出貨開始日期資料&amp;quot;</t>
  </si>
  <si>
    <t>P.2.2.0:221101_0001</t>
  </si>
  <si>
    <t>P.2.2.0:221101_0002</t>
  </si>
  <si>
    <t>&amp;quot;BU1, BU2&amp;quot;</t>
  </si>
  <si>
    <t>&amp;quot;Product Series FCS Status_BU Code&amp;quot;</t>
  </si>
  <si>
    <t>P.2.2.0:221101_0003</t>
  </si>
  <si>
    <t>&amp;quot;HP, Asus&amp;quot;</t>
  </si>
  <si>
    <t>&amp;quot;Product Series FCS Status_Customer Name&amp;quot;</t>
  </si>
  <si>
    <t>P.2.2.0:221101_0004</t>
  </si>
  <si>
    <t>&amp;quot;2022-800 ; 2022-Strix&amp;quot;</t>
  </si>
  <si>
    <t>&amp;quot;Product Series FCS Status_Product Series&amp;quot;</t>
  </si>
  <si>
    <t>首批出貨開始日期</t>
  </si>
  <si>
    <t>FCS Start Date</t>
  </si>
  <si>
    <t>FCS_START_DATE</t>
  </si>
  <si>
    <t>&amp;quot;FCS Start Date&amp;quot;</t>
  </si>
  <si>
    <t>&amp;quot;出貨起始日&amp;quot;</t>
  </si>
  <si>
    <t>&amp;quot;首批出貨開始日期&amp;quot;</t>
  </si>
  <si>
    <t>&amp;quot;RFQ Related Data_FCS Start Date&amp;quot;</t>
  </si>
  <si>
    <t>P.2.2.0:221101_0005</t>
  </si>
  <si>
    <t>&amp;quot;取 SAL  【詢價相關資料】 Concept 指定 【產品系列】 中最早的 【首批出貨開始日期】值&amp;quot;</t>
  </si>
  <si>
    <t>&amp;quot;Product Series FCS Status_FCS Start Date&amp;quot;</t>
  </si>
  <si>
    <t>系列狀態</t>
  </si>
  <si>
    <t>Series Status</t>
  </si>
  <si>
    <t>SERIES_STATUS</t>
  </si>
  <si>
    <t>&amp;quot;Series Status&amp;quot;</t>
  </si>
  <si>
    <t>&amp;quot;系列狀態&amp;quot;</t>
  </si>
  <si>
    <t>P.2.2.0:221101_0006</t>
  </si>
  <si>
    <t>&amp;quot;On Going/EOL&amp;quot;</t>
  </si>
  <si>
    <t>&amp;quot;Product Series FCS Status_Series Status&amp;quot;</t>
  </si>
  <si>
    <t>實際收入成本與銷貨相關資訊</t>
  </si>
  <si>
    <t>Actual Revenue Cost and Shipment Data</t>
  </si>
  <si>
    <t>INT_TTP_ACTUAL_REVENUE_COST_SHIPMENT</t>
  </si>
  <si>
    <t>&amp;quot;Actual Revenue Cost and Shipment Data&amp;quot;</t>
  </si>
  <si>
    <t>&amp;quot;實際收入成本與銷貨相關資訊&amp;quot;</t>
  </si>
  <si>
    <t>P.2.2.0:221101_0007</t>
  </si>
  <si>
    <t>P.2.2.0:221101_0008</t>
  </si>
  <si>
    <t>&amp;quot;Actual Revenue Cost and Shipment Data_Product Series&amp;quot;</t>
  </si>
  <si>
    <t>P/L 月份</t>
  </si>
  <si>
    <t>PL Monthly Date</t>
  </si>
  <si>
    <t>PL_MONTHLY_DATE</t>
  </si>
  <si>
    <t>&amp;quot;PL Monthly Date&amp;quot;</t>
  </si>
  <si>
    <t>&amp;quot;P/L 月份&amp;quot;</t>
  </si>
  <si>
    <t>P.2.2.0:221101_0009</t>
  </si>
  <si>
    <t>&amp;quot;資料格式為 YYYY/MM/DD&amp;quot;</t>
  </si>
  <si>
    <t>&amp;quot;Actual Revenue Cost and Shipment Data_PL Monthly Date&amp;quot;</t>
  </si>
  <si>
    <t>每月專案出貨量</t>
  </si>
  <si>
    <t>Monthly Product Series Shipping Volume</t>
  </si>
  <si>
    <t>MONTHLY_SHIPPING_VOLUME</t>
  </si>
  <si>
    <t>&amp;quot;Monthly Product Series Shipping Volume&amp;quot;</t>
  </si>
  <si>
    <t>&amp;quot;每月專案出貨量&amp;quot;</t>
  </si>
  <si>
    <t>P.2.2.0:221101_0010</t>
  </si>
  <si>
    <t>&amp;quot;單位為 千台&amp;quot;</t>
  </si>
  <si>
    <t>&amp;quot;Actual Revenue Cost and Shipment Data_Monthly Product Series Shipping Volume&amp;quot;</t>
  </si>
  <si>
    <t>每月專案銷貨收入</t>
  </si>
  <si>
    <t>Monthly Product Series Revenue</t>
  </si>
  <si>
    <t>MONTHLY_REVENUE</t>
  </si>
  <si>
    <t>&amp;quot;Monthly Product Series Revenue&amp;quot;</t>
  </si>
  <si>
    <t>&amp;quot;每月專案銷貨收入&amp;quot;</t>
  </si>
  <si>
    <t>P.2.2.0:221101_0011</t>
  </si>
  <si>
    <t>&amp;quot;Actual Revenue Cost and Shipment Data_Monthly Product Series Revenue&amp;quot;</t>
  </si>
  <si>
    <t>每月專案材料成本</t>
  </si>
  <si>
    <t>Monthly Product Series Material Cost</t>
  </si>
  <si>
    <t>MONTHLY_MATERIAL_COST</t>
  </si>
  <si>
    <t>&amp;quot;Monthly Product Series Material Cost&amp;quot;</t>
  </si>
  <si>
    <t>&amp;quot;每月專案材料成本&amp;quot;</t>
  </si>
  <si>
    <t>P.2.2.0:221101_0012</t>
  </si>
  <si>
    <t>&amp;quot;Actual Revenue Cost and Shipment Data_Monthly Product Series Material Cost&amp;quot;</t>
  </si>
  <si>
    <t>每月專案生產營運成本</t>
  </si>
  <si>
    <t>Monthly Product Series MVA Cost</t>
  </si>
  <si>
    <t>MONTHLY_MVA_COST</t>
  </si>
  <si>
    <t>&amp;quot;Monthly Product Series MVA Cost&amp;quot;</t>
  </si>
  <si>
    <t>&amp;quot;每月專案生產營運成本&amp;quot;</t>
  </si>
  <si>
    <t>P.2.2.0:221101_0013</t>
  </si>
  <si>
    <t>&amp;quot;Actual Revenue Cost and Shipment Data_Monthly Product Series MVA Cost&amp;quot;</t>
  </si>
  <si>
    <t>累計專案出貨量</t>
  </si>
  <si>
    <t>Accumulative Product Series Shipping Volume</t>
  </si>
  <si>
    <t>ACCUMULATIVE_SHIPPING_VOLUME</t>
  </si>
  <si>
    <t>&amp;quot;Accumulative Product Series Shipping Volume&amp;quot;</t>
  </si>
  <si>
    <t>&amp;quot;累計專案出貨量&amp;quot;</t>
  </si>
  <si>
    <t>P.2.2.0:221101_0014</t>
  </si>
  <si>
    <t>&amp;quot;自 首批出貨開始日期 累積迄今&amp;quot;</t>
  </si>
  <si>
    <t>&amp;quot;Actual Revenue Cost and Shipment Data_Accumulative Product Series Shipping Volume&amp;quot;</t>
  </si>
  <si>
    <t>累計專案銷貨收入</t>
  </si>
  <si>
    <t>Accumulative Product Series Revenue</t>
  </si>
  <si>
    <t>ACCUMULATIVE_REVENUE</t>
  </si>
  <si>
    <t>&amp;quot;Accumulative Product Series Revenue&amp;quot;</t>
  </si>
  <si>
    <t>&amp;quot;累計專案銷貨收入&amp;quot;</t>
  </si>
  <si>
    <t>P.2.2.0:221101_0015</t>
  </si>
  <si>
    <t>&amp;quot;含NRE/others&amp;quot;</t>
  </si>
  <si>
    <t>&amp;quot;Actual Revenue Cost and Shipment Data_Accumulative Product Series Revenue&amp;quot;</t>
  </si>
  <si>
    <t>累計專案材料成本</t>
  </si>
  <si>
    <t>Accumulative Product Series Material Cost</t>
  </si>
  <si>
    <t>ACCUMULATIVE_MATERIAL_COST</t>
  </si>
  <si>
    <t>&amp;quot;Accumulative Product Series Material Cost&amp;quot;</t>
  </si>
  <si>
    <t>&amp;quot;累計專案材料成本&amp;quot;</t>
  </si>
  <si>
    <t>P.2.2.0:221101_0016</t>
  </si>
  <si>
    <t>&amp;quot;Actual Revenue Cost and Shipment Data_Accumulative Product Series Material Cost&amp;quot;</t>
  </si>
  <si>
    <t>累計專案生產營運成本</t>
  </si>
  <si>
    <t>Accumulative Product Series MVA Cost</t>
  </si>
  <si>
    <t>ACCUMULATIVE_MVA_COST</t>
  </si>
  <si>
    <t>&amp;quot;Accumulative Product Series MVA Cost&amp;quot;</t>
  </si>
  <si>
    <t>&amp;quot;累計專案生產營運成本&amp;quot;</t>
  </si>
  <si>
    <t>P.2.2.0:221101_0017</t>
  </si>
  <si>
    <t>&amp;quot;Actual Revenue Cost and Shipment Data_Accumulative Product Series MVA Cost&amp;quot;</t>
  </si>
  <si>
    <t>累計專案銷貨成本</t>
  </si>
  <si>
    <t>Accumulative Product Series  Cost</t>
  </si>
  <si>
    <t>ACCUMULATIVE_COST</t>
  </si>
  <si>
    <t>&amp;quot;Accumulative Product Series  Cost&amp;quot;</t>
  </si>
  <si>
    <t>&amp;quot;累計專案銷貨成本&amp;quot;</t>
  </si>
  <si>
    <t>P.2.2.0:221101_0018</t>
  </si>
  <si>
    <t>&amp;quot;累計產品系列成本 = 累計材料成本+累計人工與其他成本
&amp;quot;</t>
  </si>
  <si>
    <t>&amp;quot;Actual Revenue Cost and Shipment Data_Accumulative Product Series  Cost&amp;quot;</t>
  </si>
  <si>
    <t>累計專案利益</t>
  </si>
  <si>
    <t>Accumulative Product Series Net Profit</t>
  </si>
  <si>
    <t>ACCUMULATIVE_NET_PROFIT</t>
  </si>
  <si>
    <t>&amp;quot;Accumulative Product Series Net Profit&amp;quot;</t>
  </si>
  <si>
    <t>&amp;quot;TTP GAP&amp;quot;</t>
  </si>
  <si>
    <t>&amp;quot;累計專案利益&amp;quot;</t>
  </si>
  <si>
    <t>P.2.2.0:221101_0019</t>
  </si>
  <si>
    <t>&amp;quot;產品系列總體淨利額 = 累計產品系列收入 - 累計產品系列成本&amp;quot;</t>
  </si>
  <si>
    <t>&amp;quot;Actual Revenue Cost and Shipment Data_Accumulative Product Series Net Profit&amp;quot;</t>
  </si>
  <si>
    <t>專案收益率</t>
  </si>
  <si>
    <t>Accumulative Series Profitability Ratio</t>
  </si>
  <si>
    <t>ACCUMULATIVE_NET_PROFIT_RATE</t>
  </si>
  <si>
    <t>&amp;quot;Accumulative Series Profitability Ratio&amp;quot;</t>
  </si>
  <si>
    <t>&amp;quot;專案收益率&amp;quot;</t>
  </si>
  <si>
    <t>P.2.2.0:221101_0020</t>
  </si>
  <si>
    <t>&amp;quot;產品系列總體淨利率 = 產品系列總體淨利額/累計產品系列收入&amp;quot;</t>
  </si>
  <si>
    <t>&amp;quot;Actual Revenue Cost and Shipment Data_Accumulative Series Profitability Ratio&amp;quot;</t>
  </si>
  <si>
    <t>年度出貨目標資料</t>
  </si>
  <si>
    <t>Yearly SHIPT TRGT Data</t>
  </si>
  <si>
    <t>INT_PSG_YLY_SHIP_TGT_DATA</t>
  </si>
  <si>
    <t>&amp;quot;Yearly SHIPT TRGT Data&amp;quot;</t>
  </si>
  <si>
    <t>&amp;quot;YLY Ship Tgt Data&amp;quot;</t>
  </si>
  <si>
    <t>&amp;quot;年度出貨目標資料&amp;quot;</t>
  </si>
  <si>
    <t>P.2.2.0:221101_0021</t>
  </si>
  <si>
    <t>P.2.2.0:221101_0022</t>
  </si>
  <si>
    <t>&amp;quot;Yearly SHIPT TRGT Data_BU Code&amp;quot;</t>
  </si>
  <si>
    <t>P.2.2.0:221101_0023</t>
  </si>
  <si>
    <t>&amp;quot;Yearly SHIPT TRGT Data_Customer Name&amp;quot;</t>
  </si>
  <si>
    <t>P.2.2.0:221101_0024</t>
  </si>
  <si>
    <t>&amp;quot;Yearly SHIPT TRGT Data_Planned Year&amp;quot;</t>
  </si>
  <si>
    <t>YLY_SHIP_TGT</t>
  </si>
  <si>
    <t>&amp;quot;YLY Ship Tgt&amp;quot;</t>
  </si>
  <si>
    <t>P.2.2.0:221101_0025</t>
  </si>
  <si>
    <t>&amp;quot;以年資料的方式定義年度出貨目標
儲存單位為 台
顯示單位為 千台&amp;quot;</t>
  </si>
  <si>
    <t>&amp;quot;Yearly SHIPT TRGT Data_Yearly Shipment Target&amp;quot;</t>
  </si>
  <si>
    <t>專案階段主檔</t>
  </si>
  <si>
    <t>Project Stage Master</t>
  </si>
  <si>
    <t>INT_RFQ_PROJECT_STAGE_MASTER</t>
  </si>
  <si>
    <t>&amp;quot;Project Stage Master&amp;quot;</t>
  </si>
  <si>
    <t>&amp;quot;專案階段主檔&amp;quot;</t>
  </si>
  <si>
    <t>P.2.2.0:221101_0026</t>
  </si>
  <si>
    <t>專案階段</t>
  </si>
  <si>
    <t>Project Stage</t>
  </si>
  <si>
    <t>PROJECT_STAGE</t>
  </si>
  <si>
    <t>&amp;quot;Project Stage&amp;quot;</t>
  </si>
  <si>
    <t>&amp;quot;專案階段&amp;quot;</t>
  </si>
  <si>
    <t>P.2.2.0:221101_0027</t>
  </si>
  <si>
    <t>&amp;quot;DB, SI, PV, RTM, FCS&amp;quot;</t>
  </si>
  <si>
    <t>&amp;quot;Project Stage Master_Project Stage&amp;quot;</t>
  </si>
  <si>
    <t>年度目標資料</t>
  </si>
  <si>
    <t>RFQ Shipment Target Data</t>
  </si>
  <si>
    <t>INT_RFQ_SHIPMENT_TARGET</t>
  </si>
  <si>
    <t>&amp;quot;RFQ Shipment Target Data&amp;quot;</t>
  </si>
  <si>
    <t>&amp;quot;年度目標資料&amp;quot;</t>
  </si>
  <si>
    <t>P.2.2.0:221101_0028</t>
  </si>
  <si>
    <t>P.2.2.0:221101_0029</t>
  </si>
  <si>
    <t>&amp;quot;RFQ Shipment Target Data_BU Code&amp;quot;</t>
  </si>
  <si>
    <t>P.2.2.0:221101_0030</t>
  </si>
  <si>
    <t>&amp;quot;RFQ Shipment Target Data_Customer Name&amp;quot;</t>
  </si>
  <si>
    <t>YEARLY_SHIPMENT_TARGET</t>
  </si>
  <si>
    <t>P.2.2.0:221101_0031</t>
  </si>
  <si>
    <t>&amp;quot;RFQ Shipment Target Data_Yearly Shipment Target&amp;quot;</t>
  </si>
  <si>
    <t>目標年度</t>
  </si>
  <si>
    <t>Target Year</t>
  </si>
  <si>
    <t>TARGET_YEAR</t>
  </si>
  <si>
    <t>&amp;quot;Target Year&amp;quot;</t>
  </si>
  <si>
    <t>&amp;quot;目標年度&amp;quot;</t>
  </si>
  <si>
    <t>P.2.2.0:221101_0032</t>
  </si>
  <si>
    <t>&amp;quot;RFQ Shipment Target Data_Target Year&amp;quot;</t>
  </si>
  <si>
    <t>專案階段時程資料</t>
  </si>
  <si>
    <t>Project Stage Time Data</t>
  </si>
  <si>
    <t>INT_RFQ_PROJECT_STAGE_TIME</t>
  </si>
  <si>
    <t>&amp;quot;Project Stage Time Data&amp;quot;</t>
  </si>
  <si>
    <t>&amp;quot;專案階段時程資料&amp;quot;</t>
  </si>
  <si>
    <t>P.2.2.0:221101_0033</t>
  </si>
  <si>
    <t>P.2.2.0:221101_0034</t>
  </si>
  <si>
    <t>&amp;quot;Eunice, Vlad&amp;quot;</t>
  </si>
  <si>
    <t>&amp;quot;Project Stage Time Data_Product Family&amp;quot;</t>
  </si>
  <si>
    <t>詢價狀態</t>
  </si>
  <si>
    <t>RFQ Status</t>
  </si>
  <si>
    <t>RFQ_STATUS</t>
  </si>
  <si>
    <t>&amp;quot;RFQ Status&amp;quot;</t>
  </si>
  <si>
    <t>&amp;quot;詢價狀態&amp;quot;</t>
  </si>
  <si>
    <t>&amp;quot;RFQ Related Data_RFQ Status&amp;quot;</t>
  </si>
  <si>
    <t>P.2.2.0:221101_0035</t>
  </si>
  <si>
    <t>&amp;quot;Award, On-going&amp;quot;</t>
  </si>
  <si>
    <t>&amp;quot;Project Stage Time Data_RFQ Status&amp;quot;</t>
  </si>
  <si>
    <t>P.2.2.0:221101_0036</t>
  </si>
  <si>
    <t>&amp;quot;Project Stage Time Data_Project Stage&amp;quot;</t>
  </si>
  <si>
    <t>專案開發年度</t>
  </si>
  <si>
    <t>Dvp Year</t>
  </si>
  <si>
    <t>DVP_YEAR</t>
  </si>
  <si>
    <t>RFQ Hit Rate Data_Shipment Year</t>
  </si>
  <si>
    <t>&amp;quot;Dvp Year&amp;quot;</t>
  </si>
  <si>
    <t>&amp;quot;專案開發年度&amp;quot;</t>
  </si>
  <si>
    <t>P.2.2.0:221101_0037</t>
  </si>
  <si>
    <t>&amp;quot;Project Stage Time Data_Dvp Year&amp;quot;</t>
  </si>
  <si>
    <t>計畫專案階段開始時間</t>
  </si>
  <si>
    <t>Project Stage Estimated Start Date</t>
  </si>
  <si>
    <t>PROJECT_STAGE_ESTIMATED_START_DATE</t>
  </si>
  <si>
    <t>RFQ Related Data_DB Start Date</t>
  </si>
  <si>
    <t>&amp;quot;Project Stage Estimated Start Date&amp;quot;</t>
  </si>
  <si>
    <t>&amp;quot;計畫專案階段開始時間&amp;quot;</t>
  </si>
  <si>
    <t>P.2.2.0:221101_0038</t>
  </si>
  <si>
    <t>&amp;quot;Project Stage Time Data_Project Stage Estimated Start Date&amp;quot;</t>
  </si>
  <si>
    <t>計畫專案階段結束時間</t>
  </si>
  <si>
    <t>Project Stage Estimated End Date</t>
  </si>
  <si>
    <t>PROJECT_STAGE_ESTIMATED_END_DATE</t>
  </si>
  <si>
    <t>RFQ Related Data_SI StartDate</t>
  </si>
  <si>
    <t>&amp;quot;Project Stage Estimated End Date&amp;quot;</t>
  </si>
  <si>
    <t>&amp;quot;計畫專案階段結束時間&amp;quot;</t>
  </si>
  <si>
    <t>P.2.2.0:221101_0039</t>
  </si>
  <si>
    <t>&amp;quot;計畫專案階段結束時間 = 為下一專案階段的 計畫專案階段開始時間&amp;quot;</t>
  </si>
  <si>
    <t>&amp;quot;Project Stage Time Data_Project Stage Estimated End Date&amp;quot;</t>
  </si>
  <si>
    <t>詢價相關資料</t>
  </si>
  <si>
    <t>RFQ Related Data</t>
  </si>
  <si>
    <t>INT_RFQ_MASTER</t>
  </si>
  <si>
    <t>&amp;quot;RFQ Related Data&amp;quot;</t>
  </si>
  <si>
    <t>&amp;quot;詢價相關資料&amp;quot;</t>
  </si>
  <si>
    <t>P.2.2.0:221101_0040</t>
  </si>
  <si>
    <t>P.2.2.0:221101_0041</t>
  </si>
  <si>
    <t>&amp;quot;RFQ Related Data_BU Code&amp;quot;</t>
  </si>
  <si>
    <t>P.2.2.0:221101_0042</t>
  </si>
  <si>
    <t>&amp;quot;RFQ Related Data_Customer Name&amp;quot;</t>
  </si>
  <si>
    <t>P.2.2.0:221101_0043</t>
  </si>
  <si>
    <t>&amp;quot;RFQ Related Data_Product Series&amp;quot;</t>
  </si>
  <si>
    <t>P.2.2.0:221101_0044</t>
  </si>
  <si>
    <t>&amp;quot;RFQ Related Data_Product Horizon&amp;quot;</t>
  </si>
  <si>
    <t>P.2.2.0:221101_0045</t>
  </si>
  <si>
    <t>&amp;quot;RFQ Related Data_Product Family&amp;quot;</t>
  </si>
  <si>
    <t>P.2.2.0:221101_0046</t>
  </si>
  <si>
    <t>&amp;quot;RFQ Related Data_Division Code&amp;quot;</t>
  </si>
  <si>
    <t>資料上傳日期</t>
  </si>
  <si>
    <t>Data Upload Date</t>
  </si>
  <si>
    <t>DATA_UPLOAD_DATE</t>
  </si>
  <si>
    <t>&amp;quot;Data Upload Date&amp;quot;</t>
  </si>
  <si>
    <t>&amp;quot;資料上傳日期&amp;quot;</t>
  </si>
  <si>
    <t>P.2.2.0:221101_0047</t>
  </si>
  <si>
    <t>&amp;quot;RFQ Related Data_Data Upload Date&amp;quot;</t>
  </si>
  <si>
    <t>取得詢價日期</t>
  </si>
  <si>
    <t>RFQ Receive Date</t>
  </si>
  <si>
    <t>RFQ_RECEIVE_DATE</t>
  </si>
  <si>
    <t>&amp;quot;RFQ Receive Date&amp;quot;</t>
  </si>
  <si>
    <t>&amp;quot;取得詢價日期&amp;quot;</t>
  </si>
  <si>
    <t>P.2.2.0:221101_0048</t>
  </si>
  <si>
    <t>&amp;quot;RFQ Related Data_RFQ Receive Date&amp;quot;</t>
  </si>
  <si>
    <t>P.2.2.0:221101_0049</t>
  </si>
  <si>
    <t>詢價結束年度</t>
  </si>
  <si>
    <t>RFQ End Year</t>
  </si>
  <si>
    <t>RFQ_END_YEAR</t>
  </si>
  <si>
    <t>&amp;quot;RFQ End Year&amp;quot;</t>
  </si>
  <si>
    <t>&amp;quot;詢價結束年度&amp;quot;</t>
  </si>
  <si>
    <t>P.2.2.0:221101_0050</t>
  </si>
  <si>
    <t>&amp;quot;RFQ Related Data_RFQ End Year&amp;quot;</t>
  </si>
  <si>
    <t>詢價結束日期</t>
  </si>
  <si>
    <t>RFQ End Date</t>
  </si>
  <si>
    <t>RFQ_END_DATE</t>
  </si>
  <si>
    <t>&amp;quot;RFQ End Date&amp;quot;</t>
  </si>
  <si>
    <t>&amp;quot;詢價結束日期&amp;quot;</t>
  </si>
  <si>
    <t>P.2.2.0:221101_0051</t>
  </si>
  <si>
    <t>&amp;quot;RFQ Related Data_RFQ End Date&amp;quot;</t>
  </si>
  <si>
    <t>預估產品家族營收</t>
  </si>
  <si>
    <t>Estimated Product Family Revenue</t>
  </si>
  <si>
    <t>ESTIMATED_PRODUCT_FAMILY_REVENUE</t>
  </si>
  <si>
    <t>&amp;quot;Estimated Product Family Revenue&amp;quot;</t>
  </si>
  <si>
    <t>&amp;quot;預估產品家族營收&amp;quot;</t>
  </si>
  <si>
    <t>P.2.2.0:221101_0052</t>
  </si>
  <si>
    <t>&amp;quot;單位為 千美元&amp;quot;</t>
  </si>
  <si>
    <t>&amp;quot;RFQ Related Data_Estimated Product Family Revenue&amp;quot;</t>
  </si>
  <si>
    <t>預估銷售數量</t>
  </si>
  <si>
    <t>Estimated Sales Quantity</t>
  </si>
  <si>
    <t>ESTIMATED_SALES_QUANTITY</t>
  </si>
  <si>
    <t>&amp;quot;Estimated Sales Quantity&amp;quot;</t>
  </si>
  <si>
    <t>&amp;quot;預估銷售數量&amp;quot;</t>
  </si>
  <si>
    <t>P.2.2.0:221101_0053</t>
  </si>
  <si>
    <t>&amp;quot;只針對 詢價狀況 = Award的產品進行攤提計算
單位為 千台&amp;quot;</t>
  </si>
  <si>
    <t>&amp;quot;RFQ Related Data_Estimated Sales Quantity&amp;quot;</t>
  </si>
  <si>
    <t>預估產品家族成本</t>
  </si>
  <si>
    <t>Estimate Product Family Cost</t>
  </si>
  <si>
    <t>ESTIMATE_PRODUCT_FAMILY_COST</t>
  </si>
  <si>
    <t>&amp;quot;Estimate Product Family Cost&amp;quot;</t>
  </si>
  <si>
    <t>&amp;quot;預估產品家族成本&amp;quot;</t>
  </si>
  <si>
    <t>P.2.2.0:221101_0054</t>
  </si>
  <si>
    <t>&amp;quot;RFQ Related Data_Estimate Product Family Cost&amp;quot;</t>
  </si>
  <si>
    <t>預估產品家族收益率</t>
  </si>
  <si>
    <t>Estimated Profitability Ratio</t>
  </si>
  <si>
    <t>ESTIMATED_NET_PROFIT_MARGIN</t>
  </si>
  <si>
    <t>&amp;quot;Estimated Profitability Ratio&amp;quot;</t>
  </si>
  <si>
    <t>&amp;quot;預估產品家族收益率&amp;quot;</t>
  </si>
  <si>
    <t>P.2.2.0:221101_0055</t>
  </si>
  <si>
    <t>&amp;quot;預估產品家族淨利率 =( 預估產品家族營收-預估產品家族成本)/預估產品家族營收&amp;quot;</t>
  </si>
  <si>
    <t>&amp;quot;RFQ Related Data_Estimated Profitability Ratio&amp;quot;</t>
  </si>
  <si>
    <t>雛型設計開始年度</t>
  </si>
  <si>
    <t>DB Start Year</t>
  </si>
  <si>
    <t>DB_START_YEAR</t>
  </si>
  <si>
    <t>&amp;quot;DB Start Year&amp;quot;</t>
  </si>
  <si>
    <t>&amp;quot;雛型設計開始年度&amp;quot;</t>
  </si>
  <si>
    <t>P.2.2.0:221101_0056</t>
  </si>
  <si>
    <t>&amp;quot;RFQ Related Data_DB Start Year&amp;quot;</t>
  </si>
  <si>
    <t>雛型設計開始日期</t>
  </si>
  <si>
    <t>DB Start Date</t>
  </si>
  <si>
    <t>DB_START_DATE</t>
  </si>
  <si>
    <t>&amp;quot;DB Start Date&amp;quot;</t>
  </si>
  <si>
    <t>&amp;quot;雛型設計開始日期&amp;quot;</t>
  </si>
  <si>
    <t>P.2.2.0:221101_0057</t>
  </si>
  <si>
    <t>&amp;quot;RFQ Related Data_DB Start Date&amp;quot;</t>
  </si>
  <si>
    <t>系統整合開始日期</t>
  </si>
  <si>
    <t>SI StartDate</t>
  </si>
  <si>
    <t>SI_STARTDATE</t>
  </si>
  <si>
    <t>&amp;quot;SI StartDate&amp;quot;</t>
  </si>
  <si>
    <t>&amp;quot;系統整合開始日期&amp;quot;</t>
  </si>
  <si>
    <t>P.2.2.0:221101_0058</t>
  </si>
  <si>
    <t>&amp;quot;RFQ Related Data_SI StartDate&amp;quot;</t>
  </si>
  <si>
    <t>產品驗證開始日期</t>
  </si>
  <si>
    <t>PV Start Date</t>
  </si>
  <si>
    <t>PV_START_DATE</t>
  </si>
  <si>
    <t>&amp;quot;PV Start Date&amp;quot;</t>
  </si>
  <si>
    <t>&amp;quot;產品驗證開始日期&amp;quot;</t>
  </si>
  <si>
    <t>P.2.2.0:221101_0059</t>
  </si>
  <si>
    <t>&amp;quot;RFQ Related Data_PV Start Date&amp;quot;</t>
  </si>
  <si>
    <t>量產評估開始日期</t>
  </si>
  <si>
    <t>RTM Start Date</t>
  </si>
  <si>
    <t>RTM_START_DATE</t>
  </si>
  <si>
    <t>&amp;quot;RTM Start Date&amp;quot;</t>
  </si>
  <si>
    <t>&amp;quot;量產評估開始日期&amp;quot;</t>
  </si>
  <si>
    <t>P.2.2.0:221101_0060</t>
  </si>
  <si>
    <t>&amp;quot;RFQ Related Data_RTM Start Date&amp;quot;</t>
  </si>
  <si>
    <t>P.2.2.0:221101_0061</t>
  </si>
  <si>
    <t>&amp;quot;首批出貨開始時間 為 量產評估階段的結束日期&amp;quot;</t>
  </si>
  <si>
    <t>失敗原因代碼</t>
  </si>
  <si>
    <t>Reason Code of Lose</t>
  </si>
  <si>
    <t>REASON_CODE_OF_LOSE</t>
  </si>
  <si>
    <t>&amp;quot;Reason Code of Lose&amp;quot;</t>
  </si>
  <si>
    <t>&amp;quot;失敗原因代碼&amp;quot;</t>
  </si>
  <si>
    <t>P.2.2.0:221101_0062</t>
  </si>
  <si>
    <t>&amp;quot;失敗原因代碼分為以下三種
1. [Quote]:  exceed client expected range
2. [Strategic bidding]: not to win
3. [Others]: Free Typing
失敗原因的筆數統計，畫面以圓餅圖占比顯示&amp;quot;</t>
  </si>
  <si>
    <t>&amp;quot;1. [Quote]
2. [Strategic bidding]
3. [Others]&amp;quot;</t>
  </si>
  <si>
    <t>&amp;quot;RFQ Related Data_Reason Code of Lose&amp;quot;</t>
  </si>
  <si>
    <t>失敗原因內容</t>
  </si>
  <si>
    <t>Reason Content of Lose</t>
  </si>
  <si>
    <t>REASON_CONTENT_OF_LOSE</t>
  </si>
  <si>
    <t>&amp;quot;Reason Content of Lose&amp;quot;</t>
  </si>
  <si>
    <t>&amp;quot;失敗原因內容&amp;quot;</t>
  </si>
  <si>
    <t>P.2.2.0:221101_0063</t>
  </si>
  <si>
    <t>&amp;quot;失敗原因內容 為 失敗原因代碼 = 3. [Others]時對應的失敗原因&amp;quot;</t>
  </si>
  <si>
    <t>&amp;quot;RFQ Related Data_Reason Content of Lose&amp;quot;</t>
  </si>
  <si>
    <t>產品生命週期</t>
  </si>
  <si>
    <t>Product Life Cycle</t>
  </si>
  <si>
    <t>PRODUCT_LIFE_CYCLE</t>
  </si>
  <si>
    <t>&amp;quot;Product Life Cycle&amp;quot;</t>
  </si>
  <si>
    <t>&amp;quot;產品生命週期&amp;quot;</t>
  </si>
  <si>
    <t>P.2.2.0:221101_0064</t>
  </si>
  <si>
    <t>&amp;quot;RFQ Related Data_Product Life Cycle&amp;quot;</t>
  </si>
  <si>
    <t>僅年度銷量分析用標記</t>
  </si>
  <si>
    <t>Yearly Shipment Use Only</t>
  </si>
  <si>
    <t>YLY_SHIPMENT_ONLY</t>
  </si>
  <si>
    <t>&amp;quot;Yearly Shipment Use Only&amp;quot;</t>
  </si>
  <si>
    <t>&amp;quot;YLY Shipment Only&amp;quot;</t>
  </si>
  <si>
    <t>&amp;quot;僅年度銷量分析用標記&amp;quot;</t>
  </si>
  <si>
    <t>P.2.2.0:221101_0065</t>
  </si>
  <si>
    <t>&amp;quot;Y:僅年度銷量分析用的Family&amp;quot;</t>
  </si>
  <si>
    <t>&amp;quot;Y&amp;quot;</t>
  </si>
  <si>
    <t>&amp;quot;RFQ Related Data_Yearly Shipment Use Only&amp;quot;</t>
  </si>
  <si>
    <t>專案銷量達成率</t>
  </si>
  <si>
    <t>Hite Rate of Sales Quantity</t>
  </si>
  <si>
    <t>HITE_RATE_OF_SALES_QUANTITY</t>
  </si>
  <si>
    <t>&amp;quot;Hite Rate of Sales Quantity&amp;quot;</t>
  </si>
  <si>
    <t>&amp;quot;專案銷量達成率&amp;quot;</t>
  </si>
  <si>
    <t>&amp;quot;RFQ Related Data_Estimated Sales Quantity;Actual Revenue and Shipment Data_Accumulative Product Series Shipping Volume&amp;quot;</t>
  </si>
  <si>
    <t>P.2.2.0:221101_0066</t>
  </si>
  <si>
    <t>&amp;quot;累計專案出貨量/預估銷貨數量&amp;quot;</t>
  </si>
  <si>
    <t>&amp;quot;RFQ Related Data_Hite Rate of Sales Quantity&amp;quot;</t>
  </si>
  <si>
    <t>詢價達成率相關資料</t>
  </si>
  <si>
    <t>RFQ Hit Rate Data</t>
  </si>
  <si>
    <t>INT_RFQ_HIT_RATE</t>
  </si>
  <si>
    <t>&amp;quot;RFQ Hit Rate Data&amp;quot;</t>
  </si>
  <si>
    <t>&amp;quot;詢價達成率相關資料&amp;quot;</t>
  </si>
  <si>
    <t>P.2.2.0:221101_0067</t>
  </si>
  <si>
    <t>P.2.2.0:221101_0068</t>
  </si>
  <si>
    <t>&amp;quot;RFQ Hit Rate Data_BU Code&amp;quot;</t>
  </si>
  <si>
    <t>P.2.2.0:221101_0069</t>
  </si>
  <si>
    <t>&amp;quot;RFQ Hit Rate Data_Customer Name&amp;quot;</t>
  </si>
  <si>
    <t>P.2.2.0:221101_0070</t>
  </si>
  <si>
    <t>&amp;quot;RFQ Hit Rate Data_Product Series&amp;quot;</t>
  </si>
  <si>
    <t>P.2.2.0:221101_0071</t>
  </si>
  <si>
    <t>&amp;quot;RFQ Hit Rate Data_Product Horizon&amp;quot;</t>
  </si>
  <si>
    <t>P.2.2.0:221101_0072</t>
  </si>
  <si>
    <t>&amp;quot;RFQ Hit Rate Data_Product Family&amp;quot;</t>
  </si>
  <si>
    <t>P.2.2.0:221101_0073</t>
  </si>
  <si>
    <t>&amp;quot;RFQ Hit Rate Data_Division Code&amp;quot;</t>
  </si>
  <si>
    <t>出貨年度</t>
  </si>
  <si>
    <t>Shipment Year</t>
  </si>
  <si>
    <t>SHIPMENT_YEAR</t>
  </si>
  <si>
    <t>&amp;quot;Shipment Year&amp;quot;</t>
  </si>
  <si>
    <t>&amp;quot;出貨年度&amp;quot;</t>
  </si>
  <si>
    <t>P.2.2.0:221101_0074</t>
  </si>
  <si>
    <t>&amp;quot;RFQ Hit Rate Data_Shipment Year&amp;quot;</t>
  </si>
  <si>
    <t>P.2.2.0:221101_0075</t>
  </si>
  <si>
    <t>預估月攤提銷售數量</t>
  </si>
  <si>
    <t>Estimated Monthly Amortized Sales Quantity</t>
  </si>
  <si>
    <t>ESTIMATED_MONTHLY_AMORTIZED_SALES_QUANTITY</t>
  </si>
  <si>
    <t>&amp;quot;Estimated Monthly Amortized Sales Quantity&amp;quot;</t>
  </si>
  <si>
    <t>&amp;quot;預估月攤提銷售數量&amp;quot;</t>
  </si>
  <si>
    <t>P.2.2.0:221101_0076</t>
  </si>
  <si>
    <t>&amp;quot;只針對 詢價狀況 = Award的產品進行攤提計算
成功詢價機種年度出貨量 = 預估月攤提銷售數量 年度累積
若除不盡，則四捨五入取整數&amp;quot;</t>
  </si>
  <si>
    <t>RFQ Hit Rate Data_Estimated Monthly Amortized Sales Quantity</t>
  </si>
  <si>
    <t>&amp;quot;RFQ Hit Rate Data_Estimated Monthly Amortized Sales Quantity&amp;quot;</t>
  </si>
  <si>
    <t>詢價達成率</t>
  </si>
  <si>
    <t>RFQ Hit Rate</t>
  </si>
  <si>
    <t>RFQ_HIT_RATE</t>
  </si>
  <si>
    <t>&amp;quot;RFQ Hit Rate&amp;quot;</t>
  </si>
  <si>
    <t>&amp;quot;詢價達成率&amp;quot;</t>
  </si>
  <si>
    <t>&amp;quot;RFQ Related Data_Estimated Sales Quantity;RFQ Shipment Target Data_Yearly Shipment Target&amp;quot;</t>
  </si>
  <si>
    <t>P.2.2.0:221101_0077</t>
  </si>
  <si>
    <t>&amp;quot;詢價達成率 = 預估月攤提銷售數量/年度出貨目標
年度詢價達成率 = 成功詢價機種年度出貨量/年度出貨目標&amp;quot;</t>
  </si>
  <si>
    <t>&amp;quot;RFQ Hit Rate Data_RFQ Hit Rate&amp;quot;</t>
  </si>
  <si>
    <t>實際營收銷貨相關資料</t>
  </si>
  <si>
    <t>Actual Revenue and Shipment Data</t>
  </si>
  <si>
    <t>INT_RFQ_ACTUAL_REVENUE_SHIPMENT</t>
  </si>
  <si>
    <t>&amp;quot;Actual Revenue and Shipment Data&amp;quot;</t>
  </si>
  <si>
    <t>&amp;quot;實際營收銷貨相關資料&amp;quot;</t>
  </si>
  <si>
    <t>P.2.2.0:221101_0078</t>
  </si>
  <si>
    <t>P.2.2.0:221101_0079</t>
  </si>
  <si>
    <t>&amp;quot;Actual Revenue and Shipment Data_BU Code&amp;quot;</t>
  </si>
  <si>
    <t>P.2.2.0:221101_0080</t>
  </si>
  <si>
    <t>&amp;quot;Actual Revenue and Shipment Data_Customer Name&amp;quot;</t>
  </si>
  <si>
    <t>P.2.2.0:221101_0081</t>
  </si>
  <si>
    <t>&amp;quot;Actual Revenue and Shipment Data_Product Series&amp;quot;</t>
  </si>
  <si>
    <t>P.2.2.0:221101_0082</t>
  </si>
  <si>
    <t>&amp;quot;含NRE/others
參考 P/L 月份 抓最新一版&amp;quot;</t>
  </si>
  <si>
    <t>&amp;quot;Actual Revenue and Shipment Data_Accumulative Product Series Revenue&amp;quot;</t>
  </si>
  <si>
    <t>P.2.2.0:221101_0083</t>
  </si>
  <si>
    <t>&amp;quot;自 首批出貨開始日期 累積迄今
參考 P/L 月份 抓最新一版&amp;quot;</t>
  </si>
  <si>
    <t>&amp;quot;Actual Revenue and Shipment Data_Accumulative Product Series Shipping Volume&amp;quot;</t>
  </si>
  <si>
    <t>P.2.2.0:221101_0084</t>
  </si>
  <si>
    <t>&amp;quot;產品系列總體淨利率 = 產品系列總體淨利額/累計產品系列收入
參考 P/L 月份 抓最新一版&amp;quot;</t>
  </si>
  <si>
    <t>&amp;quot;Actual Revenue and Shipment Data_Accumulative Series Profitability Ratio&amp;quot;</t>
  </si>
  <si>
    <t>詢價命中率狀態</t>
  </si>
  <si>
    <t>RFQ Hit Rate Status</t>
  </si>
  <si>
    <t>DM_RFQ_HIT_RATE</t>
  </si>
  <si>
    <t>&amp;quot;RFQ Hit Rate Status&amp;quot;</t>
  </si>
  <si>
    <t>&amp;quot;詢價命中率狀態&amp;quot;</t>
  </si>
  <si>
    <t>P.2.2.0:221101_0085</t>
  </si>
  <si>
    <t>P.2.2.0:221101_0086</t>
  </si>
  <si>
    <t>&amp;quot;RFQ Hit Rate Status_Shipment Year&amp;quot;</t>
  </si>
  <si>
    <t>P.2.2.0:221101_0087</t>
  </si>
  <si>
    <t>&amp;quot;H1, H2, H3&amp;quot;</t>
  </si>
  <si>
    <t>&amp;quot;RFQ Hit Rate Status_Product Horizon&amp;quot;</t>
  </si>
  <si>
    <t>P.2.2.0:221101_0088</t>
  </si>
  <si>
    <t>&amp;quot;RFQ Hit Rate Status_BU Code&amp;quot;</t>
  </si>
  <si>
    <t>P.2.2.0:221101_0089</t>
  </si>
  <si>
    <t>&amp;quot;RFQ Hit Rate Status_Division Code&amp;quot;</t>
  </si>
  <si>
    <t>P.2.2.0:221101_0090</t>
  </si>
  <si>
    <t>&amp;quot;RFQ Hit Rate Status_Product Series&amp;quot;</t>
  </si>
  <si>
    <t>日期時間類</t>
  </si>
  <si>
    <t>P.2.2.0:221101_0091</t>
  </si>
  <si>
    <t>&amp;quot;RFQ Hit Rate Status_Data Upload Date&amp;quot;</t>
  </si>
  <si>
    <t>成功詢價機種年度出貨量</t>
  </si>
  <si>
    <t>Yearly Shipment of Award RFQ</t>
  </si>
  <si>
    <t>YEARLY_SHIPMENT_OF_AWARD_RFQ</t>
  </si>
  <si>
    <t>&amp;quot;Yearly Shipment of Award RFQ&amp;quot;</t>
  </si>
  <si>
    <t>&amp;quot;成功詢價機種年度出貨量&amp;quot;</t>
  </si>
  <si>
    <t>P.2.2.0:221101_0092</t>
  </si>
  <si>
    <t>&amp;quot;RFQ Hit Rate Status_Yearly Shipment of Award RFQ&amp;quot;</t>
  </si>
  <si>
    <t>P.2.2.0:221101_0093</t>
  </si>
  <si>
    <t>&amp;quot;RFQ Hit Rate Status_Yearly Shipment Target&amp;quot;</t>
  </si>
  <si>
    <t>專案時程分布總覽</t>
  </si>
  <si>
    <t>Overview of Project Time Distribution</t>
  </si>
  <si>
    <t>DM_RFQ_PROJECT_STAGE_TIME</t>
  </si>
  <si>
    <t>&amp;quot;Overview of Project Time Distribution&amp;quot;</t>
  </si>
  <si>
    <t>&amp;quot;專案時程分布總覽&amp;quot;</t>
  </si>
  <si>
    <t>P.2.2.0:221101_0094</t>
  </si>
  <si>
    <t>P.2.2.0:221101_0095</t>
  </si>
  <si>
    <t>&amp;quot;Overview of Project Time Distribution_BU Code&amp;quot;</t>
  </si>
  <si>
    <t>P.2.2.0:221101_0096</t>
  </si>
  <si>
    <t>&amp;quot;Overview of Project Time Distribution_Division Code&amp;quot;</t>
  </si>
  <si>
    <t>P.2.2.0:221101_0097</t>
  </si>
  <si>
    <t>&amp;quot;HP, ASUS, Dynabook&amp;quot;</t>
  </si>
  <si>
    <t>&amp;quot;Overview of Project Time Distribution_Customer Name&amp;quot;</t>
  </si>
  <si>
    <t>P.2.2.0:221101_0098</t>
  </si>
  <si>
    <t>&amp;quot;Overview of Project Time Distribution_Dvp Year&amp;quot;</t>
  </si>
  <si>
    <t>P.2.2.0:221101_0099</t>
  </si>
  <si>
    <t>&amp;quot;Overview of Project Time Distribution_Product Horizon&amp;quot;</t>
  </si>
  <si>
    <t>P.2.2.0:221101_0100</t>
  </si>
  <si>
    <t>&amp;quot;Overview of Project Time Distribution_RFQ Status&amp;quot;</t>
  </si>
  <si>
    <t>P.2.2.0:221101_0101</t>
  </si>
  <si>
    <t>&amp;quot;Overview of Project Time Distribution_Project Stage&amp;quot;</t>
  </si>
  <si>
    <t>P.2.2.0:221101_0102</t>
  </si>
  <si>
    <t>&amp;quot;Overview of Project Time Distribution_Product Series&amp;quot;</t>
  </si>
  <si>
    <t>P.2.2.0:221101_0103</t>
  </si>
  <si>
    <t>&amp;quot;Overview of Project Time Distribution_Product Family&amp;quot;</t>
  </si>
  <si>
    <t>P.2.2.0:221101_0104</t>
  </si>
  <si>
    <t>&amp;quot;Overview of Project Time Distribution_Project Stage Estimated Start Date&amp;quot;</t>
  </si>
  <si>
    <t>P.2.2.0:221101_0105</t>
  </si>
  <si>
    <t>&amp;quot;Overview of Project Time Distribution_Project Stage Estimated End Date&amp;quot;</t>
  </si>
  <si>
    <t>執行中詢價細節</t>
  </si>
  <si>
    <t>RFQ Detail of On going Project</t>
  </si>
  <si>
    <t>DM_RFQ_PROJECT_ON_GOING</t>
  </si>
  <si>
    <t>&amp;quot;RFQ Detail of On going Project&amp;quot;</t>
  </si>
  <si>
    <t>&amp;quot;執行中詢價細節&amp;quot;</t>
  </si>
  <si>
    <t>P.2.2.0:221101_0106</t>
  </si>
  <si>
    <t>P.2.2.0:221101_0107</t>
  </si>
  <si>
    <t>&amp;quot;RFQ Detail of On going Project_BU Code&amp;quot;</t>
  </si>
  <si>
    <t>P.2.2.0:221101_0108</t>
  </si>
  <si>
    <t>&amp;quot;RFQ Detail of On going Project_Division Code&amp;quot;</t>
  </si>
  <si>
    <t>P.2.2.0:221101_0109</t>
  </si>
  <si>
    <t>&amp;quot;RFQ Detail of On going Project_Customer Name&amp;quot;</t>
  </si>
  <si>
    <t>P.2.2.0:221101_0110</t>
  </si>
  <si>
    <t>&amp;quot;RFQ Detail of On going Project_Product Horizon&amp;quot;</t>
  </si>
  <si>
    <t>P.2.2.0:221101_0111</t>
  </si>
  <si>
    <t>&amp;quot;RFQ Detail of On going Project_Product Series&amp;quot;</t>
  </si>
  <si>
    <t>P.2.2.0:221101_0112</t>
  </si>
  <si>
    <t>&amp;quot;RFQ Detail of On going Project_Product Family&amp;quot;</t>
  </si>
  <si>
    <t>P.2.2.0:221101_0113</t>
  </si>
  <si>
    <t>&amp;quot;RFQ Detail of On going Project_Estimated Product Family Revenue&amp;quot;</t>
  </si>
  <si>
    <t>P.2.2.0:221101_0114</t>
  </si>
  <si>
    <t>&amp;quot;RFQ Detail of On going Project_Estimated Sales Quantity&amp;quot;</t>
  </si>
  <si>
    <t>P.2.2.0:221101_0115</t>
  </si>
  <si>
    <t>&amp;quot;RFQ Detail of On going Project_Estimate Product Family Cost&amp;quot;</t>
  </si>
  <si>
    <t>詢價成功細節</t>
  </si>
  <si>
    <t>RFQ Detail of Award Project</t>
  </si>
  <si>
    <t>DM_RFQ_PROJECT_AWARD</t>
  </si>
  <si>
    <t>&amp;quot;RFQ Detail of Award Project&amp;quot;</t>
  </si>
  <si>
    <t>&amp;quot;詢價成功細節&amp;quot;</t>
  </si>
  <si>
    <t>P.2.2.0:221101_0116</t>
  </si>
  <si>
    <t>P.2.2.0:221101_0117</t>
  </si>
  <si>
    <t>&amp;quot;RFQ Detail of Award Project_BU Code&amp;quot;</t>
  </si>
  <si>
    <t>P.2.2.0:221101_0118</t>
  </si>
  <si>
    <t>&amp;quot;RFQ Detail of Award Project_Division Code&amp;quot;</t>
  </si>
  <si>
    <t>P.2.2.0:221101_0119</t>
  </si>
  <si>
    <t>&amp;quot;RFQ Detail of Award Project_Customer Name&amp;quot;</t>
  </si>
  <si>
    <t>P.2.2.0:221101_0120</t>
  </si>
  <si>
    <t>&amp;quot;RFQ Detail of Award Project_Product Horizon&amp;quot;</t>
  </si>
  <si>
    <t>P.2.2.0:221101_0121</t>
  </si>
  <si>
    <t>&amp;quot;RFQ Detail of Award Project_Product Series&amp;quot;</t>
  </si>
  <si>
    <t>AWARD_YEAR</t>
  </si>
  <si>
    <t>&amp;quot;Award Year&amp;quot;</t>
  </si>
  <si>
    <t>P.2.2.0:221101_0122</t>
  </si>
  <si>
    <t>&amp;quot;RFQ Detail of Award Project_RFQ End Year&amp;quot;</t>
  </si>
  <si>
    <t>&amp;quot;RFQ Detail of Award Project_Estimated Sales Quantity;RFQ Detail of Award Project_Accumulative Product Series Shipping Volume&amp;quot;</t>
  </si>
  <si>
    <t>P.2.2.0:221101_0123</t>
  </si>
  <si>
    <t>&amp;quot;RFQ Detail of Award Project_Hite Rate of Sales Quantity&amp;quot;</t>
  </si>
  <si>
    <t>P.2.2.0:221101_0124</t>
  </si>
  <si>
    <t>&amp;quot;RFQ Detail of Award Project_Estimated Product Family Revenue&amp;quot;</t>
  </si>
  <si>
    <t>P.2.2.0:221101_0125</t>
  </si>
  <si>
    <t>&amp;quot;RFQ Detail of Award Project_Accumulative Product Series Revenue&amp;quot;</t>
  </si>
  <si>
    <t>P.2.2.0:221101_0126</t>
  </si>
  <si>
    <t>&amp;quot;RFQ Detail of Award Project_Estimated Sales Quantity&amp;quot;</t>
  </si>
  <si>
    <t>P.2.2.0:221101_0127</t>
  </si>
  <si>
    <t>&amp;quot;RFQ Detail of Award Project_Accumulative Product Series Shipping Volume&amp;quot;</t>
  </si>
  <si>
    <t>P.2.2.0:221101_0128</t>
  </si>
  <si>
    <t>&amp;quot;RFQ Detail of Award Project_Estimate Product Family Cost&amp;quot;</t>
  </si>
  <si>
    <t>P.2.2.0:221101_0129</t>
  </si>
  <si>
    <t>&amp;quot;RFQ Detail of Award Project_Accumulative Series Profitability Ratio&amp;quot;</t>
  </si>
  <si>
    <t>詢價失敗細節</t>
  </si>
  <si>
    <t>RFQ Detail of Lose Project</t>
  </si>
  <si>
    <t>DM_RFQ_PROJECT_LOST</t>
  </si>
  <si>
    <t>&amp;quot;RFQ Detail of Lose Project&amp;quot;</t>
  </si>
  <si>
    <t>&amp;quot;詢價失敗細節&amp;quot;</t>
  </si>
  <si>
    <t>P.2.2.0:221101_0130</t>
  </si>
  <si>
    <t>P.2.2.0:221101_0131</t>
  </si>
  <si>
    <t>&amp;quot;RFQ Detail of Lose Project_BU Code&amp;quot;</t>
  </si>
  <si>
    <t>P.2.2.0:221101_0132</t>
  </si>
  <si>
    <t>&amp;quot;RFQ Detail of Lose Project_Division Code&amp;quot;</t>
  </si>
  <si>
    <t>P.2.2.0:221101_0133</t>
  </si>
  <si>
    <t>&amp;quot;RFQ Detail of Lose Project_Customer Name&amp;quot;</t>
  </si>
  <si>
    <t>P.2.2.0:221101_0134</t>
  </si>
  <si>
    <t>&amp;quot;RFQ Detail of Lose Project_Product Horizon&amp;quot;</t>
  </si>
  <si>
    <t>P.2.2.0:221101_0135</t>
  </si>
  <si>
    <t>&amp;quot;RFQ Detail of Lose Project_Product Series&amp;quot;</t>
  </si>
  <si>
    <t>P.2.2.0:221101_0136</t>
  </si>
  <si>
    <t>&amp;quot;RFQ Detail of Lose Project_Product Family&amp;quot;</t>
  </si>
  <si>
    <t>LOST_YEAR</t>
  </si>
  <si>
    <t>&amp;quot;Lost Year&amp;quot;</t>
  </si>
  <si>
    <t>P.2.2.0:221101_0137</t>
  </si>
  <si>
    <t>&amp;quot;RFQ Detail of Lose Project_RFQ End Year&amp;quot;</t>
  </si>
  <si>
    <t>P.2.2.0:221101_0138</t>
  </si>
  <si>
    <t>&amp;quot;RFQ Detail of Lose Project_Reason Code of Lose&amp;quot;</t>
  </si>
  <si>
    <t>P.2.2.0:221101_0139</t>
  </si>
  <si>
    <t>&amp;quot;RFQ Detail of Lose Project_Estimated Product Family Revenue&amp;quot;</t>
  </si>
  <si>
    <t>P.2.2.0:221101_0140</t>
  </si>
  <si>
    <t>&amp;quot;RFQ Detail of Lose Project_Estimated Sales Quantity&amp;quot;</t>
  </si>
  <si>
    <t>P.2.2.0:221101_0141</t>
  </si>
  <si>
    <t>&amp;quot;RFQ Detail of Lose Project_Estimate Product Family Cost&amp;quot;</t>
  </si>
  <si>
    <t>IEC_STD_V10 &gt;&gt; Common &gt;&gt; AutoMetaData</t>
  </si>
  <si>
    <t>:</t>
  </si>
  <si>
    <t>errChkRequred,</t>
  </si>
  <si>
    <t xml:space="preserve">Description </t>
  </si>
  <si>
    <t>#N/A</t>
  </si>
  <si>
    <t>&amp;quot;事業群&amp;quot;</t>
  </si>
  <si>
    <t>Classifi-Category</t>
  </si>
  <si>
    <t xml:space="preserve">Classification Name
</t>
  </si>
  <si>
    <t xml:space="preserve">Classifi-Description </t>
  </si>
  <si>
    <t>Parent Classification</t>
  </si>
  <si>
    <t>isDCUnique</t>
  </si>
  <si>
    <t>ParentDataClass</t>
  </si>
  <si>
    <t>DC-RegEx</t>
  </si>
  <si>
    <t>uniName</t>
    <phoneticPr fontId="4" type="noConversion"/>
  </si>
  <si>
    <t xml:space="preserve"> Category</t>
    <phoneticPr fontId="4" type="noConversion"/>
  </si>
  <si>
    <t>Steward</t>
    <phoneticPr fontId="4" type="noConversion"/>
  </si>
  <si>
    <t>Description</t>
    <phoneticPr fontId="4" type="noConversion"/>
  </si>
  <si>
    <t>Example</t>
    <phoneticPr fontId="4" type="noConversion"/>
  </si>
  <si>
    <t>Type</t>
    <phoneticPr fontId="4" type="noConversion"/>
  </si>
  <si>
    <t>ListedValue</t>
    <phoneticPr fontId="4" type="noConversion"/>
  </si>
  <si>
    <t>RefData</t>
    <phoneticPr fontId="4" type="noConversion"/>
  </si>
  <si>
    <t>Data_RegEx</t>
    <phoneticPr fontId="4" type="noConversion"/>
  </si>
  <si>
    <t>Threshold(%)</t>
    <phoneticPr fontId="4" type="noConversion"/>
  </si>
  <si>
    <t>CaseSensitive</t>
    <phoneticPr fontId="4" type="noConversion"/>
  </si>
  <si>
    <t>ExactSpacing</t>
    <phoneticPr fontId="4" type="noConversion"/>
  </si>
  <si>
    <t>WholeWords</t>
    <phoneticPr fontId="4" type="noConversion"/>
  </si>
  <si>
    <t>RegEx</t>
    <phoneticPr fontId="4" type="noConversion"/>
  </si>
  <si>
    <t>Date</t>
    <phoneticPr fontId="4" type="noConversion"/>
  </si>
  <si>
    <t>Number</t>
    <phoneticPr fontId="4" type="noConversion"/>
  </si>
  <si>
    <t>Text</t>
    <phoneticPr fontId="4" type="noConversion"/>
  </si>
  <si>
    <t>Time</t>
    <phoneticPr fontId="4" type="noConversion"/>
  </si>
  <si>
    <t>TimeStamp</t>
    <phoneticPr fontId="4" type="noConversion"/>
  </si>
  <si>
    <t>min</t>
    <phoneticPr fontId="4" type="noConversion"/>
  </si>
  <si>
    <t>Max</t>
    <phoneticPr fontId="4" type="noConversion"/>
  </si>
  <si>
    <t>P1</t>
    <phoneticPr fontId="4" type="noConversion"/>
  </si>
  <si>
    <t>P2</t>
    <phoneticPr fontId="4" type="noConversion"/>
  </si>
  <si>
    <t>P3</t>
    <phoneticPr fontId="4" type="noConversion"/>
  </si>
  <si>
    <t>P4</t>
    <phoneticPr fontId="4" type="noConversion"/>
  </si>
  <si>
    <t>T1</t>
    <phoneticPr fontId="4" type="noConversion"/>
  </si>
  <si>
    <t>T2</t>
  </si>
  <si>
    <t>T3</t>
  </si>
  <si>
    <t>T4</t>
  </si>
  <si>
    <t>Quantity</t>
  </si>
  <si>
    <t>ListedValue</t>
  </si>
  <si>
    <t>A,B,C,D</t>
    <phoneticPr fontId="4" type="noConversion"/>
  </si>
  <si>
    <t>V</t>
  </si>
  <si>
    <t xml:space="preserve"> &gt;&gt; DataClass_1</t>
  </si>
  <si>
    <t>Identifier</t>
  </si>
  <si>
    <t>Code</t>
    <phoneticPr fontId="4" type="noConversion"/>
  </si>
  <si>
    <t>Indicator</t>
  </si>
  <si>
    <t>Percentage</t>
  </si>
  <si>
    <t>時間類</t>
  </si>
  <si>
    <t>YN類</t>
    <phoneticPr fontId="4" type="noConversion"/>
  </si>
  <si>
    <t>TBD</t>
    <phoneticPr fontId="4" type="noConversion"/>
  </si>
  <si>
    <t>Business Start</t>
  </si>
  <si>
    <t>Business End</t>
  </si>
  <si>
    <t>Secondary Categories</t>
  </si>
  <si>
    <t>Parent Data Class</t>
  </si>
  <si>
    <t>Status</t>
    <phoneticPr fontId="40" type="noConversion"/>
  </si>
  <si>
    <t>Account Number</t>
  </si>
  <si>
    <t>A value representing an Account Number.</t>
  </si>
  <si>
    <t>Address  Line 3</t>
  </si>
  <si>
    <t>Address Line 3 of a multi-line address.</t>
  </si>
  <si>
    <t>Address Line 1</t>
  </si>
  <si>
    <t>Address Line 1 of a multi-line address.</t>
  </si>
  <si>
    <t>Address Line 2</t>
  </si>
  <si>
    <t>Address Line 2 of a multi-line address.</t>
  </si>
  <si>
    <t>Airport Code</t>
  </si>
  <si>
    <t>A string representing the IATA airport code.</t>
  </si>
  <si>
    <t>American Express Card</t>
  </si>
  <si>
    <t>A 16-18 character number that identifies an American Express credit card account.</t>
  </si>
  <si>
    <t>Credit Card Number</t>
  </si>
  <si>
    <t>BIC</t>
  </si>
  <si>
    <t>Bank Identifier Code.</t>
  </si>
  <si>
    <t>Boolean</t>
  </si>
  <si>
    <t>Numeric or alpha code for boolean values. Either 0 or 1, or True or False, Yes or No.</t>
  </si>
  <si>
    <t>Canada Post Code</t>
  </si>
  <si>
    <t>A system of postal codes that are used by Canada Post.</t>
  </si>
  <si>
    <t>Canada Province Code</t>
  </si>
  <si>
    <t>Two-letter alphabetic codes that are used to identify Canada provinces.</t>
  </si>
  <si>
    <t>Canada Province Name</t>
  </si>
  <si>
    <t>Specifies the name of Canada Provinces and territories.</t>
  </si>
  <si>
    <t>Canadian Social Insurance Number (SIN)</t>
  </si>
  <si>
    <t>A social insurance number (SIN) is a number issued in Canada to administer various government programs.</t>
  </si>
  <si>
    <t>City</t>
  </si>
  <si>
    <t>A place name such as a city or town.</t>
  </si>
  <si>
    <t>Code</t>
  </si>
  <si>
    <t xml:space="preserve">System-defined data values from a domain data value set, each of which has a specific meaning, for example, product status codes. </t>
  </si>
  <si>
    <t>Color</t>
  </si>
  <si>
    <t>A string representing color.</t>
  </si>
  <si>
    <t>Commercial and Government Entity Code</t>
  </si>
  <si>
    <t>A string of length five characters representing the CAGE code.</t>
  </si>
  <si>
    <t>Computer Host Name</t>
  </si>
  <si>
    <t>Hostname is a label that is assigned to a device connected to a computer network and is used to identify the device.</t>
  </si>
  <si>
    <t>Country Code</t>
  </si>
  <si>
    <t>A standard code defined for most of the countries and dependent areas in the world.</t>
  </si>
  <si>
    <t>Country Name</t>
  </si>
  <si>
    <t>Specifies the name of any country.</t>
  </si>
  <si>
    <t>Credit Card Expiration Date</t>
  </si>
  <si>
    <t>A date value in format month/year representing a credit card expiration date.</t>
  </si>
  <si>
    <t>Credit Card Number.</t>
  </si>
  <si>
    <t>TBD</t>
    <phoneticPr fontId="40" type="noConversion"/>
  </si>
  <si>
    <t>Credit Card Validation Number</t>
  </si>
  <si>
    <t>A 3 or 4 digits number representing a credit card validation number.</t>
  </si>
  <si>
    <t>A number followed or following a currency symbol.</t>
  </si>
  <si>
    <t>Y</t>
    <phoneticPr fontId="40" type="noConversion"/>
  </si>
  <si>
    <t>Current Procedural Terminology</t>
  </si>
  <si>
    <t>CPT medical code set.</t>
  </si>
  <si>
    <t>Customer Number</t>
  </si>
  <si>
    <t>A value representing a customer Number.</t>
  </si>
  <si>
    <t>datahub_class</t>
  </si>
  <si>
    <t>datahub_term</t>
  </si>
  <si>
    <t>Data values which are specific date, time, or duration references, for example, a product order date.</t>
  </si>
  <si>
    <t>Date of Birth</t>
  </si>
  <si>
    <t>Data values which are dates, and likely to represent a date of birth.</t>
  </si>
  <si>
    <t>Diners Club Card</t>
  </si>
  <si>
    <t>A 15-18 character number that identifies a Diners Club credit card account.</t>
  </si>
  <si>
    <t>Discover Card</t>
  </si>
  <si>
    <t>A 17-18 character number that identifies a Discover Card credit card account.</t>
  </si>
  <si>
    <t>Driver's License</t>
  </si>
  <si>
    <t>A string representing a driver license.</t>
  </si>
  <si>
    <t>DUNS Number</t>
  </si>
  <si>
    <t>A unique numeric identifier assigned by Dun &amp; Bradstreet (D&amp;B) to a business entity.</t>
  </si>
  <si>
    <t>An email address identifies an email box to which email messages are delivered.</t>
  </si>
  <si>
    <t>Employment Status</t>
  </si>
  <si>
    <t>A string representing employment status.</t>
  </si>
  <si>
    <t>Ethnicity</t>
  </si>
  <si>
    <t>A string representing ethnicity/ethnic group.</t>
  </si>
  <si>
    <t>Eye Color</t>
  </si>
  <si>
    <t>A string representing eye color.</t>
  </si>
  <si>
    <t>First Name of an individual.</t>
  </si>
  <si>
    <t>Fortune 1000 Company</t>
  </si>
  <si>
    <t>A string representing the name of a company from the Fortune 1000 list.</t>
  </si>
  <si>
    <t>Organization Name</t>
  </si>
  <si>
    <t>French INSEE Number</t>
  </si>
  <si>
    <t>The INSEE code is a numerical indexing code used by the French National Institute for Statistics and Economic Studies (INSEE) to identify various entities, including communes, d?穢partements.</t>
  </si>
  <si>
    <t>An alpha code setting for gender. Either M or F, or Male or Female.</t>
  </si>
  <si>
    <t>Geographic Coordinates</t>
  </si>
  <si>
    <t>A string representing the longitude and latitude in degrees.</t>
  </si>
  <si>
    <t>Germany Vehicle Registration Number</t>
  </si>
  <si>
    <t>A string representing a registration number for a German car.</t>
  </si>
  <si>
    <t>Hair Color</t>
  </si>
  <si>
    <t>A string representing hair color.</t>
  </si>
  <si>
    <t>Health Insurance Claim Number</t>
  </si>
  <si>
    <t>A code assigned by the Social Security Administration to an individual for the purpose of identifying him/her as a Medicare beneficiary.</t>
  </si>
  <si>
    <t>Hobby/Leisure Activity</t>
  </si>
  <si>
    <t>A string representing hobby, interest, enthusiasm or pastime of a person.</t>
  </si>
  <si>
    <t>Honorific</t>
  </si>
  <si>
    <t>Salutation of a person added before the first name (name prefix).</t>
  </si>
  <si>
    <t>IBAN</t>
  </si>
  <si>
    <t>A string representing an International Bank Account Number.</t>
  </si>
  <si>
    <t>ICD-10</t>
  </si>
  <si>
    <t>The 10th revision of the International Statistical Classification of Diseases and Related Health Problems, a medical classification list by the World Health Organization (WHO)</t>
  </si>
  <si>
    <t xml:space="preserve">Non-intelligent data values that are typically unique, and are used to reference a specific entity, for example, a product number. </t>
  </si>
  <si>
    <t>INCO Terms (International Commercial Terms)</t>
  </si>
  <si>
    <t>A three characters string representing INCO Terms.</t>
  </si>
  <si>
    <t>Code values that have only two mutually-exclusive values in the domain set, for example, a product Make/Buy indicator, that are often called Flags.</t>
  </si>
  <si>
    <t>Individual Taxpayer Identification Number (ITIN)</t>
  </si>
  <si>
    <t>Nine digit tax processing number issued by the Internal Revenue Service (IRS) to individuals who are required to have a U.S. taxpayer identification number but who do not have, and are not eligible to obtain a SSN.</t>
  </si>
  <si>
    <t>International Mobile Equipment Identity (IMEI)</t>
  </si>
  <si>
    <t>A Unique 15-digit serial number given to every mobile phone which can then be used to check information such as the phone's Country of Origin, the Manufacturer and its Model Number.</t>
  </si>
  <si>
    <t>International Securities Identification Number (ISIN)</t>
  </si>
  <si>
    <t>An International Securities Identification Number (ISIN) uniquely identifies a security.</t>
  </si>
  <si>
    <t>International Standard Book Number (ISBN)</t>
  </si>
  <si>
    <t>The International Standard Book Number (ISBN) is a 13-digit number assigned by standard book numbering agencies to control and facilitate activities within the publishing industry.</t>
  </si>
  <si>
    <t>International Standard Industrial Classification</t>
  </si>
  <si>
    <t>A string representing International Standard Industrial Classification of All Economic Activities.</t>
  </si>
  <si>
    <t>Internet Protocol Address</t>
  </si>
  <si>
    <t>An Internet Protocol address (IP address) is a numerical label assigned to each device (e.g., computer, printer) participating in a computer network that uses the Internet Protocol for communication.</t>
  </si>
  <si>
    <t>Internet Protocol Version 6 Address</t>
  </si>
  <si>
    <t>Internet Protocol version 6 (IPv6) is the latest version of the Internet Protocol.</t>
  </si>
  <si>
    <t>Ireland Eircode</t>
  </si>
  <si>
    <t>A system of postal codes that are used by An Post, Ireland's postal service.</t>
  </si>
  <si>
    <t>ISO 3166-2 Code</t>
  </si>
  <si>
    <t>A string representing ISO 3166-2 code of state/province of a country.</t>
  </si>
  <si>
    <t>Italian Fiscal Code</t>
  </si>
  <si>
    <t xml:space="preserve">The Italian fiscal code card, officially known as Italy's Codice Fiscale, is the tax code card in Italy, </t>
  </si>
  <si>
    <t>Japan Credit Bureau (JCB)</t>
  </si>
  <si>
    <t xml:space="preserve">A 17-18 character number that identifies a Japanese Credit Bureau (JCB) credit card account. </t>
  </si>
  <si>
    <t>Language Code or Name</t>
  </si>
  <si>
    <t>Language Code or Name as per ISO 639 specification (International Organization for Standardization)</t>
  </si>
  <si>
    <t>Last Name of an individual.</t>
  </si>
  <si>
    <t>Latitude</t>
  </si>
  <si>
    <t>A decimal number or a string representing the latitude in degrees.</t>
  </si>
  <si>
    <t>Legal Marital/Civil Status.</t>
  </si>
  <si>
    <t>A string representing marital/civil status.</t>
  </si>
  <si>
    <t>Longitude</t>
  </si>
  <si>
    <t>A decimal number or a string representing the longitude in degrees.</t>
  </si>
  <si>
    <t>Mac Address</t>
  </si>
  <si>
    <t>A media access control address (MAC address) of a computer is a unique identifier assigned to network interfaces for communications.</t>
  </si>
  <si>
    <t>Master Card</t>
  </si>
  <si>
    <t>A 17-18 character number that identifies a Master Card credit card account.</t>
  </si>
  <si>
    <t>Middle Name</t>
  </si>
  <si>
    <t>Middle Name of an individual.</t>
  </si>
  <si>
    <t>A string or integer value representing a month in a date.</t>
  </si>
  <si>
    <t>Name Suffix</t>
  </si>
  <si>
    <t>A string representing a Name Suffix</t>
  </si>
  <si>
    <t>NoClassDetected</t>
  </si>
  <si>
    <t>No Data Class was detected for the value(s) during analysis of the given column.</t>
  </si>
  <si>
    <t>A string representing the name of an Organization.</t>
  </si>
  <si>
    <t>Passport Number</t>
  </si>
  <si>
    <t>Passport number is the unique ID assigned to a travel document, usually issued by the government of a nation, that certifies the identity and nationality of its holder for the purpose of international travel.</t>
  </si>
  <si>
    <t>A number representing a percentage.</t>
  </si>
  <si>
    <t>Person Name</t>
  </si>
  <si>
    <t>Name of an individual.</t>
  </si>
  <si>
    <t>Political Party</t>
  </si>
  <si>
    <t>A string representing a Political Party.</t>
  </si>
  <si>
    <t>Numerical data values that could be used in a computation, for example, a product price.</t>
  </si>
  <si>
    <t>A String representing a relationship between two or more people.</t>
  </si>
  <si>
    <t>Religion</t>
  </si>
  <si>
    <t>String representing a religion.</t>
  </si>
  <si>
    <t>Routing Transit Number</t>
  </si>
  <si>
    <t>A nine digit code, used in the United States, identifying financial institutions.</t>
  </si>
  <si>
    <t>Spanish Fiscal Identification Number</t>
  </si>
  <si>
    <t>The NIF is the Spanish tax identification number.</t>
  </si>
  <si>
    <t>State/Province Name</t>
  </si>
  <si>
    <t>A string representing a state/province name of a country.</t>
  </si>
  <si>
    <t>Temperature</t>
  </si>
  <si>
    <t>A number representing a temperature.</t>
  </si>
  <si>
    <t>TestClass</t>
  </si>
  <si>
    <t>his is [an example](http://example.com/ "Title") inline link.
[This link](http://example.net/) has no title attribute.</t>
  </si>
  <si>
    <t>Free-form alphanumeric data values from an unlimited domain set, for example, a product description.</t>
  </si>
  <si>
    <t>UK National Insurance Number</t>
  </si>
  <si>
    <t>It is a number used in the United Kingdom (UK) in the administration of the National Insurance or Social Security System.</t>
  </si>
  <si>
    <t>UK Post Code</t>
  </si>
  <si>
    <t>A system of postal codes that are used by UK's Royal Mail.</t>
  </si>
  <si>
    <t>UK Province Code</t>
  </si>
  <si>
    <t>Two-letter alphabetic codes that are used to identify UK provinces.</t>
  </si>
  <si>
    <t>Uniform Resource Locator</t>
  </si>
  <si>
    <t>A URL is one type of Uniform Resource Identifier (URI); the generic term for all types of names and addresses that refer to objects on the World Wide Web.</t>
  </si>
  <si>
    <t>Universal Product Code (UPC)</t>
  </si>
  <si>
    <t>The Universal Product Code (UPC) is a barcode symbology that is widely used in many countries, for tracking trade items in stores.</t>
  </si>
  <si>
    <t>US County</t>
  </si>
  <si>
    <t>A string representing a United States county name.</t>
  </si>
  <si>
    <t>US Employer Identification Number</t>
  </si>
  <si>
    <t>Nine digit number to identify US employer, typically in nn-nnnnnnn format with dash (-) being optional. IRS lists valid two digit prefixes at their site.</t>
  </si>
  <si>
    <t>US National Drug Code</t>
  </si>
  <si>
    <t>10 digit code to identify US National Drug Code (NDC) represented either in 4-4-3, 5-3-2 or 5-4-1, often without dashes. UPC-A bar code of NDC coded product package embeds its NDC code.</t>
  </si>
  <si>
    <t>US Phone Number</t>
  </si>
  <si>
    <t>US Phone Number is a string of specific numbers that a telephone or cell phone user can dial to reach another telephone or mobile phone in the United States (US).</t>
  </si>
  <si>
    <t>US Social Security Number</t>
  </si>
  <si>
    <t>In the United States, a Social Security number (SSN) is a unique nine-digit number issued to U.S. citizens, permanent residents, and temporary (working) residents.</t>
  </si>
  <si>
    <t>US Social Security Number Last 4</t>
  </si>
  <si>
    <t>The last four digits of a United States Social Security Number (SSN).</t>
  </si>
  <si>
    <t>US Standard Industrial Classification</t>
  </si>
  <si>
    <t>A 4-digit number used to classify industries in the United States.</t>
  </si>
  <si>
    <t>US State Capital Name</t>
  </si>
  <si>
    <t>Specifies the name of U.S. states and territories Capitals.</t>
  </si>
  <si>
    <t>US State Code</t>
  </si>
  <si>
    <t>Two-letter alphabetic codes used to identify U.S. states and certain other associated areas.</t>
  </si>
  <si>
    <t>US State Name</t>
  </si>
  <si>
    <t>Specifies the name of U.S. states and territories.</t>
  </si>
  <si>
    <t>US Street Name</t>
  </si>
  <si>
    <t>A string representing a street name in the US.</t>
  </si>
  <si>
    <t>US Zip Code</t>
  </si>
  <si>
    <t>US ZIP codes are a system of postal codes used by the United States Postal Service (USPS) since 1963.</t>
  </si>
  <si>
    <t>Vehicle Identification Number (VIN)</t>
  </si>
  <si>
    <t>A vehicle identification number (VIN), also called a chassis number, is a unique code, including a serial number, used by the automotive industry to identify individual motor vehicles.</t>
  </si>
  <si>
    <t>VISA Card</t>
  </si>
  <si>
    <t>A 17-18 character number that identifies a VISA credit card account.</t>
  </si>
  <si>
    <t>Protection of Sensitive Information</t>
  </si>
  <si>
    <t>policy</t>
  </si>
  <si>
    <t>Data Privacy</t>
  </si>
  <si>
    <t xml:space="preserve">This policy governs data classified as sensitive information as defined by government and industry regulations as designated by the Office of Data Governance. </t>
    <phoneticPr fontId="40" type="noConversion"/>
  </si>
  <si>
    <t>Purpose</t>
    <phoneticPr fontId="40" type="noConversion"/>
  </si>
  <si>
    <t>Role</t>
    <phoneticPr fontId="40" type="noConversion"/>
  </si>
  <si>
    <t>Connection</t>
    <phoneticPr fontId="40" type="noConversion"/>
  </si>
  <si>
    <t>Source data connection</t>
    <phoneticPr fontId="40" type="noConversion"/>
  </si>
  <si>
    <t>User</t>
    <phoneticPr fontId="40" type="noConversion"/>
  </si>
  <si>
    <t>Finance</t>
  </si>
  <si>
    <t>Data Sterward</t>
    <phoneticPr fontId="40" type="noConversion"/>
  </si>
  <si>
    <t>Data Engineer</t>
    <phoneticPr fontId="40" type="noConversion"/>
  </si>
  <si>
    <t>User ID</t>
    <phoneticPr fontId="40" type="noConversion"/>
  </si>
  <si>
    <t>技術窗口</t>
  </si>
  <si>
    <t>HR</t>
    <phoneticPr fontId="4" type="noConversion"/>
  </si>
  <si>
    <t>DataZone</t>
    <phoneticPr fontId="40" type="noConversion"/>
  </si>
  <si>
    <t>PublishZone</t>
    <phoneticPr fontId="40" type="noConversion"/>
  </si>
  <si>
    <t>RD</t>
    <phoneticPr fontId="4" type="noConversion"/>
  </si>
  <si>
    <t>SCM</t>
    <phoneticPr fontId="4" type="noConversion"/>
  </si>
  <si>
    <t>HR</t>
    <phoneticPr fontId="40" type="noConversion"/>
  </si>
  <si>
    <t>Seq</t>
  </si>
  <si>
    <t>ChineseName</t>
  </si>
  <si>
    <t>LE</t>
  </si>
  <si>
    <t>Module</t>
  </si>
  <si>
    <t>MajorTeam</t>
  </si>
  <si>
    <t>Major Role</t>
  </si>
  <si>
    <t>Unique</t>
  </si>
  <si>
    <t>TEL-TW</t>
  </si>
  <si>
    <t>Ext</t>
  </si>
  <si>
    <t>E-mail</t>
  </si>
  <si>
    <t>Department</t>
  </si>
  <si>
    <t>LastUpd</t>
  </si>
  <si>
    <t>護照英文</t>
  </si>
  <si>
    <t>權限</t>
  </si>
  <si>
    <t>isRemote</t>
  </si>
  <si>
    <t>Group</t>
  </si>
  <si>
    <t>專案管理</t>
  </si>
  <si>
    <t>產品分析</t>
  </si>
  <si>
    <t>行銷分析</t>
  </si>
  <si>
    <t>系統分析</t>
  </si>
  <si>
    <t>UDF7</t>
  </si>
  <si>
    <t>UDF8</t>
  </si>
  <si>
    <t>Abe Yang</t>
    <phoneticPr fontId="46" type="noConversion"/>
  </si>
  <si>
    <t>楊長良</t>
    <phoneticPr fontId="46" type="noConversion"/>
  </si>
  <si>
    <t>Inventec</t>
    <phoneticPr fontId="46" type="noConversion"/>
  </si>
  <si>
    <t>SAP</t>
  </si>
  <si>
    <t>IT</t>
  </si>
  <si>
    <t>IT</t>
    <phoneticPr fontId="46" type="noConversion"/>
  </si>
  <si>
    <t>Yang.Abe@inventec.com</t>
  </si>
  <si>
    <t>Alan Yang</t>
    <phoneticPr fontId="46" type="noConversion"/>
  </si>
  <si>
    <r>
      <t>楊俊英</t>
    </r>
    <r>
      <rPr>
        <sz val="12"/>
        <color theme="1"/>
        <rFont val="Helvetica Neue"/>
        <family val="2"/>
      </rPr>
      <t> </t>
    </r>
  </si>
  <si>
    <t>PMO</t>
    <phoneticPr fontId="46" type="noConversion"/>
  </si>
  <si>
    <t>BA</t>
  </si>
  <si>
    <t>RD</t>
    <phoneticPr fontId="46" type="noConversion"/>
  </si>
  <si>
    <t>Yang.Alan@inventec.com</t>
  </si>
  <si>
    <t>Albert Chen</t>
  </si>
  <si>
    <t>陳彥呈</t>
  </si>
  <si>
    <t>DG</t>
  </si>
  <si>
    <t>數位中心</t>
  </si>
  <si>
    <t>chen.albertyc@inventec.com</t>
  </si>
  <si>
    <t>Alex Lee</t>
    <phoneticPr fontId="46" type="noConversion"/>
  </si>
  <si>
    <r>
      <t>李明倫</t>
    </r>
    <r>
      <rPr>
        <sz val="12"/>
        <color theme="1"/>
        <rFont val="Helvetica Neue"/>
        <family val="2"/>
      </rPr>
      <t> </t>
    </r>
  </si>
  <si>
    <t>BU1</t>
    <phoneticPr fontId="46" type="noConversion"/>
  </si>
  <si>
    <t>PM(HPE)</t>
    <phoneticPr fontId="46" type="noConversion"/>
  </si>
  <si>
    <t>Lee.AlexML@inventec.com</t>
  </si>
  <si>
    <t>Andy Hsu</t>
    <phoneticPr fontId="46" type="noConversion"/>
  </si>
  <si>
    <t>BU5</t>
    <phoneticPr fontId="46" type="noConversion"/>
  </si>
  <si>
    <t>BA</t>
    <phoneticPr fontId="46" type="noConversion"/>
  </si>
  <si>
    <t>BU5 業務五處</t>
    <phoneticPr fontId="46" type="noConversion"/>
  </si>
  <si>
    <t> hsu.andy@inventec.com</t>
  </si>
  <si>
    <t>Annie Yang</t>
    <phoneticPr fontId="46" type="noConversion"/>
  </si>
  <si>
    <t>IBM</t>
    <phoneticPr fontId="46" type="noConversion"/>
  </si>
  <si>
    <t>RPT</t>
    <phoneticPr fontId="46" type="noConversion"/>
  </si>
  <si>
    <t>iX-Package Consultant</t>
    <phoneticPr fontId="46" type="noConversion"/>
  </si>
  <si>
    <t>Annie.Yang@ibm.com</t>
    <phoneticPr fontId="46" type="noConversion"/>
  </si>
  <si>
    <t>儀表板技術顧問</t>
    <phoneticPr fontId="46" type="noConversion"/>
  </si>
  <si>
    <t>Confirmed</t>
  </si>
  <si>
    <t>iX</t>
    <phoneticPr fontId="46" type="noConversion"/>
  </si>
  <si>
    <t>Anting Teng</t>
    <phoneticPr fontId="6" type="noConversion"/>
  </si>
  <si>
    <t>IBM</t>
  </si>
  <si>
    <t>BA</t>
    <phoneticPr fontId="6" type="noConversion"/>
  </si>
  <si>
    <t>Business Consultant</t>
    <phoneticPr fontId="46" type="noConversion"/>
  </si>
  <si>
    <t>Anting.Teng@ibm.com</t>
    <phoneticPr fontId="46" type="noConversion"/>
  </si>
  <si>
    <t>策略顧問</t>
    <phoneticPr fontId="46" type="noConversion"/>
  </si>
  <si>
    <t>ES</t>
    <phoneticPr fontId="46" type="noConversion"/>
  </si>
  <si>
    <t>Arch Chen</t>
  </si>
  <si>
    <t>WWOC</t>
  </si>
  <si>
    <t>WWOC</t>
    <phoneticPr fontId="3" type="noConversion"/>
  </si>
  <si>
    <t> chen.arch@inventec.com</t>
  </si>
  <si>
    <t>Ario Chen</t>
    <phoneticPr fontId="46" type="noConversion"/>
  </si>
  <si>
    <t>DG</t>
    <phoneticPr fontId="6" type="noConversion"/>
  </si>
  <si>
    <t>DG Consultant</t>
    <phoneticPr fontId="46" type="noConversion"/>
  </si>
  <si>
    <t>Ario.Chen@ibm.com</t>
    <phoneticPr fontId="46" type="noConversion"/>
  </si>
  <si>
    <t>資料治理顧問</t>
  </si>
  <si>
    <t>CBDS</t>
  </si>
  <si>
    <t>Ashley Lai</t>
    <phoneticPr fontId="46" type="noConversion"/>
  </si>
  <si>
    <t>ashley.yh.lai@ibm.com</t>
  </si>
  <si>
    <t>Belle Lin</t>
    <phoneticPr fontId="46" type="noConversion"/>
  </si>
  <si>
    <t>RPT</t>
    <phoneticPr fontId="6" type="noConversion"/>
  </si>
  <si>
    <t>Belle.YJ.Lin@ibm.com</t>
    <phoneticPr fontId="46" type="noConversion"/>
  </si>
  <si>
    <t>Brian Yang</t>
    <phoneticPr fontId="46" type="noConversion"/>
  </si>
  <si>
    <t>楊士興</t>
    <phoneticPr fontId="46" type="noConversion"/>
  </si>
  <si>
    <t>Yang.Brian@inventec.com</t>
  </si>
  <si>
    <t>Bucky Lee</t>
    <phoneticPr fontId="46" type="noConversion"/>
  </si>
  <si>
    <t>DC</t>
    <phoneticPr fontId="6" type="noConversion"/>
  </si>
  <si>
    <t>Bucky.YH.Lee@ibm.com</t>
    <phoneticPr fontId="46" type="noConversion"/>
  </si>
  <si>
    <t>Carol Wang</t>
    <phoneticPr fontId="46" type="noConversion"/>
  </si>
  <si>
    <t>IT 工程系統開發部</t>
  </si>
  <si>
    <t>Wang.Carol@inventec.com</t>
  </si>
  <si>
    <t>Cathy Lin</t>
    <phoneticPr fontId="6" type="noConversion"/>
  </si>
  <si>
    <t>cathyl@tw.ibm.com</t>
    <phoneticPr fontId="46" type="noConversion"/>
  </si>
  <si>
    <t>CH Chen</t>
    <phoneticPr fontId="3" type="noConversion"/>
  </si>
  <si>
    <t>WWOC / 服務專案部</t>
    <phoneticPr fontId="3" type="noConversion"/>
  </si>
  <si>
    <t> chen.ch@inventec.com</t>
  </si>
  <si>
    <t>Charles</t>
  </si>
  <si>
    <t>WWOC 全球品質本部</t>
  </si>
  <si>
    <t>chiu.charles@inventec.com</t>
  </si>
  <si>
    <t>Chen.Chih-yuan</t>
  </si>
  <si>
    <t>陳志遠</t>
  </si>
  <si>
    <t>企業電腦事業群/全球營運中心</t>
  </si>
  <si>
    <t>Chen.Chih-yuan@inventec.com</t>
  </si>
  <si>
    <t>Chen-I Huang</t>
  </si>
  <si>
    <t>wu.gary@inventec.com</t>
    <phoneticPr fontId="46" type="noConversion"/>
  </si>
  <si>
    <t>Cynthia Chen</t>
    <phoneticPr fontId="3" type="noConversion"/>
  </si>
  <si>
    <t>SCM 策略採購處</t>
    <phoneticPr fontId="3" type="noConversion"/>
  </si>
  <si>
    <t> chen.cynthia-tao@inventec.com</t>
  </si>
  <si>
    <t>Daphne Chao</t>
    <phoneticPr fontId="46" type="noConversion"/>
  </si>
  <si>
    <t>趙彩秀</t>
    <phoneticPr fontId="46" type="noConversion"/>
  </si>
  <si>
    <t>SCM Head</t>
    <phoneticPr fontId="46" type="noConversion"/>
  </si>
  <si>
    <t>Chao.Daphne@inventec.com</t>
  </si>
  <si>
    <t>DF Qian</t>
    <phoneticPr fontId="46" type="noConversion"/>
  </si>
  <si>
    <t>BU6</t>
    <phoneticPr fontId="46" type="noConversion"/>
  </si>
  <si>
    <t>BU6 商務運籌處</t>
    <phoneticPr fontId="46" type="noConversion"/>
  </si>
  <si>
    <t> qian.danfeng@inventec.com.cn</t>
  </si>
  <si>
    <t>Eric Huang</t>
  </si>
  <si>
    <t>IPT / MFG</t>
    <phoneticPr fontId="3" type="noConversion"/>
  </si>
  <si>
    <t>huang.ericdc@inventec.com</t>
  </si>
  <si>
    <t>Evan Chien</t>
  </si>
  <si>
    <t>BU6 雲網方案事業部</t>
    <phoneticPr fontId="46" type="noConversion"/>
  </si>
  <si>
    <t> chien.evan@inventec.com</t>
    <phoneticPr fontId="46" type="noConversion"/>
  </si>
  <si>
    <t>Fan.Gang</t>
    <phoneticPr fontId="46" type="noConversion"/>
  </si>
  <si>
    <r>
      <t>范剛</t>
    </r>
    <r>
      <rPr>
        <sz val="12"/>
        <color theme="1"/>
        <rFont val="Helvetica Neue"/>
        <family val="2"/>
      </rPr>
      <t> </t>
    </r>
  </si>
  <si>
    <t>MFG</t>
    <phoneticPr fontId="46" type="noConversion"/>
  </si>
  <si>
    <t>Fan.Gang@inventec.com</t>
  </si>
  <si>
    <t>Felice Peng</t>
    <phoneticPr fontId="3" type="noConversion"/>
  </si>
  <si>
    <t>SCM 策略採購五部</t>
    <phoneticPr fontId="3" type="noConversion"/>
  </si>
  <si>
    <t> peng.felice@inventec.com</t>
  </si>
  <si>
    <t>Flora Po</t>
    <phoneticPr fontId="46" type="noConversion"/>
  </si>
  <si>
    <t>Flora.Po@ibm.com</t>
  </si>
  <si>
    <t>Flora Yu</t>
    <phoneticPr fontId="46" type="noConversion"/>
  </si>
  <si>
    <t>游惠茹</t>
    <phoneticPr fontId="46" type="noConversion"/>
  </si>
  <si>
    <t>BPM</t>
    <phoneticPr fontId="46" type="noConversion"/>
  </si>
  <si>
    <t>Yu.FloraHJ@inventec.com</t>
  </si>
  <si>
    <t>Foster Yo</t>
    <phoneticPr fontId="46" type="noConversion"/>
  </si>
  <si>
    <t>PMO</t>
    <phoneticPr fontId="6" type="noConversion"/>
  </si>
  <si>
    <t>Foster.Yo@ibm.com</t>
    <phoneticPr fontId="46" type="noConversion"/>
  </si>
  <si>
    <t>首席策略顧問</t>
    <phoneticPr fontId="46" type="noConversion"/>
  </si>
  <si>
    <t>Frank Hsieh</t>
  </si>
  <si>
    <t>Inventec</t>
  </si>
  <si>
    <t>huang.joe-win@inventec.com</t>
  </si>
  <si>
    <t>Gang Fan</t>
  </si>
  <si>
    <t>WWOC 天津研發本部,Service Head</t>
    <phoneticPr fontId="46" type="noConversion"/>
  </si>
  <si>
    <t>fan.gang@inventec.com</t>
  </si>
  <si>
    <t>Gary Wu</t>
  </si>
  <si>
    <t>George Lin</t>
  </si>
  <si>
    <t>林宏州</t>
  </si>
  <si>
    <t>BU6 Head</t>
  </si>
  <si>
    <t>lin.george@inventec.com</t>
  </si>
  <si>
    <t>GL Guo</t>
  </si>
  <si>
    <t>WWOC 產品一處</t>
  </si>
  <si>
    <t>guo.gui-long@inventec.com</t>
  </si>
  <si>
    <t>Hank Chen</t>
    <phoneticPr fontId="46" type="noConversion"/>
  </si>
  <si>
    <t>iX-Architect/Developer</t>
    <phoneticPr fontId="46" type="noConversion"/>
  </si>
  <si>
    <t>chenhank@tw.ibm.com</t>
  </si>
  <si>
    <t>Hendry Huang</t>
    <phoneticPr fontId="46" type="noConversion"/>
  </si>
  <si>
    <t>黃英哲</t>
    <phoneticPr fontId="46" type="noConversion"/>
  </si>
  <si>
    <t>EBG IT Head</t>
    <phoneticPr fontId="46" type="noConversion"/>
  </si>
  <si>
    <t>Huang.Hendry@inventec.com</t>
  </si>
  <si>
    <t>Ian Wang</t>
    <phoneticPr fontId="46" type="noConversion"/>
  </si>
  <si>
    <r>
      <t>王一安</t>
    </r>
    <r>
      <rPr>
        <sz val="12"/>
        <color theme="1"/>
        <rFont val="Helvetica Neue"/>
        <family val="2"/>
      </rPr>
      <t> </t>
    </r>
  </si>
  <si>
    <t>EBG IT 副主管</t>
    <phoneticPr fontId="46" type="noConversion"/>
  </si>
  <si>
    <t>Wang.Ian@Inventec.com</t>
  </si>
  <si>
    <t>IT 伺服器資訊開發中心</t>
  </si>
  <si>
    <t>wang.ian@inventec.com</t>
  </si>
  <si>
    <t>Irene Lin</t>
    <phoneticPr fontId="46" type="noConversion"/>
  </si>
  <si>
    <t>Irene.Lin@ibm.com</t>
  </si>
  <si>
    <t>Iris Chiou</t>
  </si>
  <si>
    <t>SCM 供需部</t>
    <phoneticPr fontId="3" type="noConversion"/>
  </si>
  <si>
    <t> chiou.iris@inventec.com</t>
  </si>
  <si>
    <t>Ivan Wu</t>
  </si>
  <si>
    <t xml:space="preserve">吳家銘 </t>
  </si>
  <si>
    <t>BU2 Head</t>
  </si>
  <si>
    <t>wu.ivan@inventec.com</t>
  </si>
  <si>
    <t>Jack Tsai</t>
    <phoneticPr fontId="46" type="noConversion"/>
  </si>
  <si>
    <t>蔡枝安</t>
    <phoneticPr fontId="46" type="noConversion"/>
  </si>
  <si>
    <t>EBG Head</t>
    <phoneticPr fontId="46" type="noConversion"/>
  </si>
  <si>
    <t>Tsai.Jack@inventec.com</t>
  </si>
  <si>
    <t>Jacky Lin</t>
    <phoneticPr fontId="46" type="noConversion"/>
  </si>
  <si>
    <t>林嘉麒</t>
    <phoneticPr fontId="46" type="noConversion"/>
  </si>
  <si>
    <t>Lin.Jacky@inventec.com</t>
  </si>
  <si>
    <t>Jacob Lee</t>
    <phoneticPr fontId="46" type="noConversion"/>
  </si>
  <si>
    <t>jacob.lee@ibm.com</t>
  </si>
  <si>
    <t>James Yu</t>
    <phoneticPr fontId="46" type="noConversion"/>
  </si>
  <si>
    <t>俞國華</t>
    <phoneticPr fontId="46" type="noConversion"/>
  </si>
  <si>
    <t>Yu.JamesKH@inventec.com</t>
  </si>
  <si>
    <t>Janet Lin</t>
    <phoneticPr fontId="46" type="noConversion"/>
  </si>
  <si>
    <t>林姿佑</t>
    <phoneticPr fontId="46" type="noConversion"/>
  </si>
  <si>
    <t>Lin.JanetT.Y@inventec.com</t>
  </si>
  <si>
    <t>Jasmine Yang</t>
    <phoneticPr fontId="46" type="noConversion"/>
  </si>
  <si>
    <t>BU5 專案管理五處</t>
    <phoneticPr fontId="46" type="noConversion"/>
  </si>
  <si>
    <t> yang.jasmine@inventec.com</t>
  </si>
  <si>
    <t>Jeff Lee</t>
    <phoneticPr fontId="46" type="noConversion"/>
  </si>
  <si>
    <t>BU2</t>
    <phoneticPr fontId="46" type="noConversion"/>
  </si>
  <si>
    <t>BU2 專案管理二B處</t>
    <phoneticPr fontId="46" type="noConversion"/>
  </si>
  <si>
    <t> lee.jeffjc@inventec.com</t>
  </si>
  <si>
    <t>Jennifer Chen</t>
    <phoneticPr fontId="46" type="noConversion"/>
  </si>
  <si>
    <t>jennchen@tw.ibm.com</t>
    <phoneticPr fontId="46" type="noConversion"/>
  </si>
  <si>
    <t>Jenny Chen</t>
    <phoneticPr fontId="46" type="noConversion"/>
  </si>
  <si>
    <t>jennyc@tw.ibm.com</t>
    <phoneticPr fontId="46" type="noConversion"/>
  </si>
  <si>
    <t>Jenny Lee</t>
    <phoneticPr fontId="46" type="noConversion"/>
  </si>
  <si>
    <t>李雪菁</t>
    <phoneticPr fontId="46" type="noConversion"/>
  </si>
  <si>
    <t>Lee.JennyHC@inventec.com</t>
  </si>
  <si>
    <t>Jeremy Chiang</t>
    <phoneticPr fontId="6" type="noConversion"/>
  </si>
  <si>
    <t>Jeremy.Chiang@ibm.com</t>
    <phoneticPr fontId="6" type="noConversion"/>
  </si>
  <si>
    <t>Jerry Yen</t>
    <phoneticPr fontId="46" type="noConversion"/>
  </si>
  <si>
    <t>閻承隆</t>
    <phoneticPr fontId="46" type="noConversion"/>
  </si>
  <si>
    <t>MFG Head</t>
    <phoneticPr fontId="46" type="noConversion"/>
  </si>
  <si>
    <t>Yen.Jerry@inventec.com</t>
  </si>
  <si>
    <t>Jerry Yen</t>
  </si>
  <si>
    <t>yen.jerry@inventec.com</t>
  </si>
  <si>
    <t>Jesse Wei</t>
    <phoneticPr fontId="6" type="noConversion"/>
  </si>
  <si>
    <t>魏鴻雄</t>
    <phoneticPr fontId="6" type="noConversion"/>
  </si>
  <si>
    <t>web.jesse@gmail.com</t>
    <phoneticPr fontId="46" type="noConversion"/>
  </si>
  <si>
    <t>jessewei@tw.ibm.com</t>
    <phoneticPr fontId="46" type="noConversion"/>
  </si>
  <si>
    <t>Jimmy Wu</t>
    <phoneticPr fontId="3" type="noConversion"/>
  </si>
  <si>
    <t>WWOC / 品質改善工程課</t>
    <phoneticPr fontId="3" type="noConversion"/>
  </si>
  <si>
    <t> wu.jimmy@inventec.com</t>
  </si>
  <si>
    <t>Joanne Tu</t>
    <phoneticPr fontId="46" type="noConversion"/>
  </si>
  <si>
    <t>塗蕓緁</t>
    <phoneticPr fontId="46" type="noConversion"/>
  </si>
  <si>
    <t>EBG助理</t>
    <phoneticPr fontId="46" type="noConversion"/>
  </si>
  <si>
    <t>Tu.Joanne@inventec.com</t>
  </si>
  <si>
    <t>Joe-win Huang</t>
    <phoneticPr fontId="46" type="noConversion"/>
  </si>
  <si>
    <t>Joe-Win Huang</t>
  </si>
  <si>
    <t>John Busby</t>
  </si>
  <si>
    <t>busby.john@inventec.com</t>
  </si>
  <si>
    <t>Johnny Kao</t>
    <phoneticPr fontId="46" type="noConversion"/>
  </si>
  <si>
    <t>iX-Architect</t>
    <phoneticPr fontId="46" type="noConversion"/>
  </si>
  <si>
    <t>johnnyym@tw.ibm.com</t>
    <phoneticPr fontId="46" type="noConversion"/>
  </si>
  <si>
    <t>Joseph Li</t>
    <phoneticPr fontId="46" type="noConversion"/>
  </si>
  <si>
    <t>李進源</t>
    <phoneticPr fontId="46" type="noConversion"/>
  </si>
  <si>
    <t>Li.Joseph@inventec.com</t>
  </si>
  <si>
    <t>Joyce Chen</t>
    <phoneticPr fontId="46" type="noConversion"/>
  </si>
  <si>
    <t>陳斐文</t>
    <phoneticPr fontId="46" type="noConversion"/>
  </si>
  <si>
    <t>BU2 專案管理二A處</t>
  </si>
  <si>
    <t> chen.joycefw@inventec.com</t>
    <phoneticPr fontId="46" type="noConversion"/>
  </si>
  <si>
    <t>Joyce Wang</t>
    <phoneticPr fontId="46" type="noConversion"/>
  </si>
  <si>
    <t>汪靜怡</t>
    <phoneticPr fontId="46" type="noConversion"/>
  </si>
  <si>
    <t>BPM 營運企劃部</t>
  </si>
  <si>
    <t>Wang.JoyceCY@inventec.com</t>
  </si>
  <si>
    <t>Justen Chen</t>
  </si>
  <si>
    <t>BU6 專案管理處</t>
    <phoneticPr fontId="46" type="noConversion"/>
  </si>
  <si>
    <t> chen.justen@inventec.com</t>
  </si>
  <si>
    <t>Kelly Tsou</t>
    <phoneticPr fontId="3" type="noConversion"/>
  </si>
  <si>
    <t> tsou.kelly@inventec.com</t>
  </si>
  <si>
    <t>Kenneth Yang</t>
  </si>
  <si>
    <t>WWOC TAO/ IE營運管理部</t>
  </si>
  <si>
    <t> yang.kenneth@inventec.com</t>
  </si>
  <si>
    <t>Kevin Liang</t>
  </si>
  <si>
    <t>WWOC 全球營運中心</t>
  </si>
  <si>
    <t> liang.kevin@inventec.com</t>
  </si>
  <si>
    <t>KY Peng</t>
    <phoneticPr fontId="46" type="noConversion"/>
  </si>
  <si>
    <t>彭光裕</t>
    <phoneticPr fontId="46" type="noConversion"/>
  </si>
  <si>
    <t>Peng.KY@inventec.com</t>
  </si>
  <si>
    <t>Kyle Wei</t>
    <phoneticPr fontId="46" type="noConversion"/>
  </si>
  <si>
    <t>iX-Developer</t>
    <phoneticPr fontId="46" type="noConversion"/>
  </si>
  <si>
    <t>kyle.wei@ibm.com</t>
    <phoneticPr fontId="46" type="noConversion"/>
  </si>
  <si>
    <t>Lien Ku</t>
    <phoneticPr fontId="46" type="noConversion"/>
  </si>
  <si>
    <t>Lien.CL.Ku@ibm.com</t>
  </si>
  <si>
    <t>Lillian Chiu</t>
  </si>
  <si>
    <t>BPM 成本分析二部</t>
    <phoneticPr fontId="3" type="noConversion"/>
  </si>
  <si>
    <t> chiu.lillian@inventec.com</t>
  </si>
  <si>
    <t>Lily  Liao</t>
    <phoneticPr fontId="46" type="noConversion"/>
  </si>
  <si>
    <t>廖笠婷</t>
    <phoneticPr fontId="46" type="noConversion"/>
  </si>
  <si>
    <t>SCM</t>
    <phoneticPr fontId="46" type="noConversion"/>
  </si>
  <si>
    <t>Liao.Lily@inventec.com</t>
  </si>
  <si>
    <t>Lin.Lewie</t>
    <phoneticPr fontId="46" type="noConversion"/>
  </si>
  <si>
    <t>林鈺淵</t>
    <phoneticPr fontId="46" type="noConversion"/>
  </si>
  <si>
    <t>lin.lewie@inventec.com</t>
  </si>
  <si>
    <t>Linda An</t>
    <phoneticPr fontId="46" type="noConversion"/>
  </si>
  <si>
    <t>anlinda@tw.ibm.com</t>
    <phoneticPr fontId="46" type="noConversion"/>
  </si>
  <si>
    <t>Lino Li</t>
  </si>
  <si>
    <t>李瑞進</t>
    <phoneticPr fontId="46" type="noConversion"/>
  </si>
  <si>
    <t>BU1 Head</t>
    <phoneticPr fontId="46" type="noConversion"/>
  </si>
  <si>
    <t>Li.Lino@inventec.com</t>
  </si>
  <si>
    <t>LM Huang</t>
    <phoneticPr fontId="46" type="noConversion"/>
  </si>
  <si>
    <t>黃立孟</t>
    <phoneticPr fontId="46" type="noConversion"/>
  </si>
  <si>
    <t>MFG Ｈead</t>
    <phoneticPr fontId="46" type="noConversion"/>
  </si>
  <si>
    <t>Huang.LM@inventec.com</t>
  </si>
  <si>
    <t>Louis Lai</t>
  </si>
  <si>
    <t>SCM SCM系統部</t>
  </si>
  <si>
    <t> lai.louis@inventec.com</t>
  </si>
  <si>
    <t>Louis Lai</t>
    <phoneticPr fontId="46" type="noConversion"/>
  </si>
  <si>
    <t>Lai.Louis@inventec.com</t>
  </si>
  <si>
    <t>Maurice WU</t>
  </si>
  <si>
    <t>巫永財</t>
    <phoneticPr fontId="46" type="noConversion"/>
  </si>
  <si>
    <t>總經理</t>
    <phoneticPr fontId="46" type="noConversion"/>
  </si>
  <si>
    <t>Wu.Maurice@inventec.com</t>
  </si>
  <si>
    <t xml:space="preserve">Maxine Chen </t>
    <phoneticPr fontId="46" type="noConversion"/>
  </si>
  <si>
    <t>陳芷伶</t>
    <phoneticPr fontId="46" type="noConversion"/>
  </si>
  <si>
    <t>英業達總部助理</t>
    <phoneticPr fontId="46" type="noConversion"/>
  </si>
  <si>
    <t>chen.maxine@inventec.com</t>
  </si>
  <si>
    <t>Michael Chen</t>
    <phoneticPr fontId="46" type="noConversion"/>
  </si>
  <si>
    <t>BU2 業務二處</t>
    <phoneticPr fontId="46" type="noConversion"/>
  </si>
  <si>
    <t> chen.michaeltw@inventec.com</t>
  </si>
  <si>
    <t>Miles Lee</t>
    <phoneticPr fontId="3" type="noConversion"/>
  </si>
  <si>
    <t>SCM 供需/庫存管理部</t>
    <phoneticPr fontId="3" type="noConversion"/>
  </si>
  <si>
    <t> lee.miles@inventec.com</t>
  </si>
  <si>
    <t>Milly Yang</t>
    <phoneticPr fontId="46" type="noConversion"/>
  </si>
  <si>
    <t>楊千慧</t>
    <phoneticPr fontId="46" type="noConversion"/>
  </si>
  <si>
    <t>Yang.Milly@inventec.com</t>
  </si>
  <si>
    <t>MJ Hsieh</t>
    <phoneticPr fontId="46" type="noConversion"/>
  </si>
  <si>
    <t>hsiehmj@tw.ibm.com</t>
    <phoneticPr fontId="46" type="noConversion"/>
  </si>
  <si>
    <t>首席資料科學家</t>
    <phoneticPr fontId="46" type="noConversion"/>
  </si>
  <si>
    <t>Nicole</t>
  </si>
  <si>
    <t>SCM 供需/庫存管理部</t>
  </si>
  <si>
    <t>feng.nicole@inventec.com</t>
  </si>
  <si>
    <t>Nicole Feng</t>
    <phoneticPr fontId="46" type="noConversion"/>
  </si>
  <si>
    <r>
      <t>馮家芳</t>
    </r>
    <r>
      <rPr>
        <sz val="12"/>
        <color theme="1"/>
        <rFont val="Helvetica Neue"/>
        <family val="2"/>
      </rPr>
      <t> </t>
    </r>
  </si>
  <si>
    <t>Feng.Nicole@inventec.com</t>
  </si>
  <si>
    <t>Nydia Hsieh</t>
  </si>
  <si>
    <t>hsieh.nydia@inventec.com</t>
    <phoneticPr fontId="46" type="noConversion"/>
  </si>
  <si>
    <t>Partrick Huang</t>
    <phoneticPr fontId="46" type="noConversion"/>
  </si>
  <si>
    <t>黃丕佑</t>
    <phoneticPr fontId="46" type="noConversion"/>
  </si>
  <si>
    <t>PM(AME)</t>
    <phoneticPr fontId="46" type="noConversion"/>
  </si>
  <si>
    <t>Huang.Patrick@Inventec.com</t>
  </si>
  <si>
    <t>Peggy Yeh</t>
    <phoneticPr fontId="3" type="noConversion"/>
  </si>
  <si>
    <t> yeh.peggy@inventec.com</t>
  </si>
  <si>
    <t>Peter Lin</t>
  </si>
  <si>
    <r>
      <t>林倍揚</t>
    </r>
    <r>
      <rPr>
        <sz val="12"/>
        <color theme="1"/>
        <rFont val="Helvetica Neue"/>
        <family val="2"/>
      </rPr>
      <t> </t>
    </r>
  </si>
  <si>
    <t>Lin.Peter-Tao@inventec.com</t>
  </si>
  <si>
    <t>Pin Yu</t>
    <phoneticPr fontId="46" type="noConversion"/>
  </si>
  <si>
    <t>Consultant</t>
  </si>
  <si>
    <t>yuyunpin@gmail.com</t>
  </si>
  <si>
    <t>yunpinyu@ibm.com</t>
    <phoneticPr fontId="46" type="noConversion"/>
  </si>
  <si>
    <t>Rex Chen</t>
  </si>
  <si>
    <t>TBD</t>
  </si>
  <si>
    <t>chen.rex@inventec.com</t>
    <phoneticPr fontId="46" type="noConversion"/>
  </si>
  <si>
    <t>Richard Huang</t>
    <phoneticPr fontId="3" type="noConversion"/>
  </si>
  <si>
    <t>WWOC / 項目管理處</t>
    <phoneticPr fontId="3" type="noConversion"/>
  </si>
  <si>
    <t> huang.richard@inventec.com</t>
  </si>
  <si>
    <t>Rocky Qiu</t>
    <phoneticPr fontId="3" type="noConversion"/>
  </si>
  <si>
    <t> qiu.rocky@inventec.com</t>
  </si>
  <si>
    <t>Roger Cheng</t>
    <phoneticPr fontId="46" type="noConversion"/>
  </si>
  <si>
    <t> cheng.roger@inventec.com</t>
    <phoneticPr fontId="46" type="noConversion"/>
  </si>
  <si>
    <t> cheng.roger@inventec.com</t>
  </si>
  <si>
    <t>Sam Yeh</t>
    <phoneticPr fontId="46" type="noConversion"/>
  </si>
  <si>
    <t>葉力誠</t>
    <phoneticPr fontId="46" type="noConversion"/>
  </si>
  <si>
    <t>董事長辦公室負責人</t>
    <phoneticPr fontId="46" type="noConversion"/>
  </si>
  <si>
    <t>yeh.lc.sam@inventec.com</t>
  </si>
  <si>
    <t>Sammy Tseng</t>
    <phoneticPr fontId="46" type="noConversion"/>
  </si>
  <si>
    <t>BU5 第二事業部</t>
    <phoneticPr fontId="46" type="noConversion"/>
  </si>
  <si>
    <t> tseng.sammy@inventec.com</t>
  </si>
  <si>
    <t>Sharon Liang</t>
    <phoneticPr fontId="46" type="noConversion"/>
  </si>
  <si>
    <t>sharon Liang</t>
  </si>
  <si>
    <t>liang.sharon@inventec.com</t>
    <phoneticPr fontId="46" type="noConversion"/>
  </si>
  <si>
    <t>Stephen Wei</t>
    <phoneticPr fontId="46" type="noConversion"/>
  </si>
  <si>
    <t>魏智斌</t>
    <phoneticPr fontId="46" type="noConversion"/>
  </si>
  <si>
    <t>Wei.Stephen@inventec.com</t>
  </si>
  <si>
    <t>Susan Huang</t>
    <phoneticPr fontId="46" type="noConversion"/>
  </si>
  <si>
    <t>susanh@tw.ibm.com</t>
    <phoneticPr fontId="46" type="noConversion"/>
  </si>
  <si>
    <t>Tang.TomYW</t>
  </si>
  <si>
    <t>湯盈萬</t>
  </si>
  <si>
    <t>全球營運中心/全球客戶服務本部,WWOC Head</t>
    <phoneticPr fontId="46" type="noConversion"/>
  </si>
  <si>
    <t>Tang.TomYW@inventec.com</t>
  </si>
  <si>
    <t>PMO</t>
  </si>
  <si>
    <t>Terry Chen</t>
  </si>
  <si>
    <t> chen.chih-yuan@inventec.com</t>
  </si>
  <si>
    <t>Tom Cho</t>
    <phoneticPr fontId="46" type="noConversion"/>
  </si>
  <si>
    <t>卓桐華</t>
    <phoneticPr fontId="46" type="noConversion"/>
  </si>
  <si>
    <t>董事長</t>
    <phoneticPr fontId="46" type="noConversion"/>
  </si>
  <si>
    <t>Cho.Tom@inventec.com</t>
  </si>
  <si>
    <t>Tom Tang</t>
    <phoneticPr fontId="3" type="noConversion"/>
  </si>
  <si>
    <t>WWOC / 全球客戶服務本部</t>
    <phoneticPr fontId="3" type="noConversion"/>
  </si>
  <si>
    <t> tang.tomyw@inventec.com</t>
  </si>
  <si>
    <t>Tom Wu</t>
    <phoneticPr fontId="46" type="noConversion"/>
  </si>
  <si>
    <r>
      <t>吳勉輝</t>
    </r>
    <r>
      <rPr>
        <sz val="12"/>
        <color theme="1"/>
        <rFont val="Helvetica Neue"/>
        <family val="2"/>
      </rPr>
      <t> </t>
    </r>
  </si>
  <si>
    <t>Wu.Tom@inventec.com</t>
  </si>
  <si>
    <t>Troy Chen</t>
    <phoneticPr fontId="46" type="noConversion"/>
  </si>
  <si>
    <t>BU5 專案管理處</t>
    <phoneticPr fontId="46" type="noConversion"/>
  </si>
  <si>
    <t> chen.troy@inventec.com</t>
  </si>
  <si>
    <t>Una Lin</t>
    <phoneticPr fontId="46" type="noConversion"/>
  </si>
  <si>
    <r>
      <t>林榆虹</t>
    </r>
    <r>
      <rPr>
        <sz val="12"/>
        <color theme="1"/>
        <rFont val="Helvetica Neue"/>
        <family val="2"/>
      </rPr>
      <t> </t>
    </r>
  </si>
  <si>
    <t> Lin.Una@inventec.com</t>
  </si>
  <si>
    <t>Vincent Lin</t>
  </si>
  <si>
    <t>林書如</t>
  </si>
  <si>
    <t>BU5</t>
  </si>
  <si>
    <t>BU5 Head</t>
  </si>
  <si>
    <t>lin.vincent@inventec.com</t>
  </si>
  <si>
    <t>Vivian Ju</t>
  </si>
  <si>
    <t>朱惠琴</t>
    <phoneticPr fontId="46" type="noConversion"/>
  </si>
  <si>
    <t>BPM Head</t>
    <phoneticPr fontId="46" type="noConversion"/>
  </si>
  <si>
    <t>Ju.Vivian@inventec.com</t>
  </si>
  <si>
    <t>Vivian Ma</t>
  </si>
  <si>
    <t>策略中心</t>
  </si>
  <si>
    <t>Weichao Chen</t>
    <phoneticPr fontId="46" type="noConversion"/>
  </si>
  <si>
    <t>陳維超</t>
    <phoneticPr fontId="46" type="noConversion"/>
  </si>
  <si>
    <t>CDO</t>
    <phoneticPr fontId="46" type="noConversion"/>
  </si>
  <si>
    <t>chen.wei-chao@inventec.com</t>
  </si>
  <si>
    <t>Winnie Lo</t>
    <phoneticPr fontId="6" type="noConversion"/>
  </si>
  <si>
    <t>PM</t>
  </si>
  <si>
    <t>winnielo@tw.ibm.com</t>
    <phoneticPr fontId="46" type="noConversion"/>
  </si>
  <si>
    <t>York Kuo</t>
    <phoneticPr fontId="46" type="noConversion"/>
  </si>
  <si>
    <t>York.HE.Kuo@ibm.com</t>
    <phoneticPr fontId="46" type="noConversion"/>
  </si>
  <si>
    <t>Yu.Chin-Pao</t>
    <phoneticPr fontId="46" type="noConversion"/>
  </si>
  <si>
    <t>游進寶</t>
    <phoneticPr fontId="46" type="noConversion"/>
  </si>
  <si>
    <t>財務長</t>
    <phoneticPr fontId="46" type="noConversion"/>
  </si>
  <si>
    <t>Yu.Chin-Pao@inventec.com</t>
  </si>
  <si>
    <t>Yvonne Chiu</t>
    <phoneticPr fontId="46" type="noConversion"/>
  </si>
  <si>
    <t>iX-Designer</t>
    <phoneticPr fontId="46" type="noConversion"/>
  </si>
  <si>
    <t>yvonne.yf.chiu@ibm.com</t>
    <phoneticPr fontId="46" type="noConversion"/>
  </si>
  <si>
    <t>Zuro Chang</t>
    <phoneticPr fontId="46" type="noConversion"/>
  </si>
  <si>
    <t>張明淇 IEC1</t>
  </si>
  <si>
    <t>IT</t>
    <phoneticPr fontId="6" type="noConversion"/>
  </si>
  <si>
    <t>數位中心</t>
    <phoneticPr fontId="46" type="noConversion"/>
  </si>
  <si>
    <t>chang.zuro@inventec.com</t>
  </si>
  <si>
    <t>Shang Ju Tsai</t>
    <phoneticPr fontId="46" type="noConversion"/>
  </si>
  <si>
    <t>蔡尚儒</t>
  </si>
  <si>
    <t>FIN</t>
    <phoneticPr fontId="6" type="noConversion"/>
  </si>
  <si>
    <t>FIN</t>
    <phoneticPr fontId="46" type="noConversion"/>
  </si>
  <si>
    <t>Becky Tseng</t>
    <phoneticPr fontId="46" type="noConversion"/>
  </si>
  <si>
    <t>曾于珊</t>
  </si>
  <si>
    <t>工程系統開發部</t>
    <phoneticPr fontId="46" type="noConversion"/>
  </si>
  <si>
    <t>tseng.becky@inventec.com</t>
  </si>
  <si>
    <t>Peter Hsieh</t>
    <phoneticPr fontId="46" type="noConversion"/>
  </si>
  <si>
    <t>謝志偉</t>
  </si>
  <si>
    <t>工程資訊部</t>
    <phoneticPr fontId="46" type="noConversion"/>
  </si>
  <si>
    <t>hsieh.peterc.w@inventec.com</t>
  </si>
  <si>
    <t>MergeFile-Version</t>
  </si>
  <si>
    <t>Running Model</t>
    <phoneticPr fontId="37" type="noConversion"/>
  </si>
  <si>
    <t>Gen FileList</t>
    <phoneticPr fontId="37" type="noConversion"/>
  </si>
  <si>
    <t>Map:PK</t>
    <phoneticPr fontId="37" type="noConversion"/>
  </si>
  <si>
    <t>Map:RowCnt</t>
    <phoneticPr fontId="37" type="noConversion"/>
  </si>
  <si>
    <t>TargetSheetList</t>
    <phoneticPr fontId="37" type="noConversion"/>
  </si>
  <si>
    <t>Column Num</t>
    <phoneticPr fontId="37" type="noConversion"/>
  </si>
  <si>
    <t>Head Num</t>
    <phoneticPr fontId="37" type="noConversion"/>
  </si>
  <si>
    <t>Pattern</t>
    <phoneticPr fontId="37" type="noConversion"/>
  </si>
  <si>
    <t>Update Range</t>
    <phoneticPr fontId="27" type="noConversion"/>
  </si>
  <si>
    <t>QueryModel</t>
    <phoneticPr fontId="27" type="noConversion"/>
  </si>
  <si>
    <t>Attribute!Source Table</t>
    <phoneticPr fontId="27" type="noConversion"/>
  </si>
  <si>
    <t>Parameter LOV</t>
    <phoneticPr fontId="40" type="noConversion"/>
  </si>
  <si>
    <t>1.2</t>
    <phoneticPr fontId="40" type="noConversion"/>
  </si>
  <si>
    <t>1-Merge</t>
    <phoneticPr fontId="40" type="noConversion"/>
  </si>
  <si>
    <t>2-Sub Dir</t>
  </si>
  <si>
    <t>1</t>
  </si>
  <si>
    <t>2</t>
    <phoneticPr fontId="40" type="noConversion"/>
  </si>
  <si>
    <t>40</t>
  </si>
  <si>
    <t xml:space="preserve"> </t>
    <phoneticPr fontId="37" type="noConversion"/>
  </si>
  <si>
    <t>C:\tools\xls\SKL_EDW_TableDetail_v1.2e.xls!Data Inventory Detail!4!$A$2:$O$30000</t>
    <phoneticPr fontId="27" type="noConversion"/>
  </si>
  <si>
    <t>Gen FileList</t>
  </si>
  <si>
    <t>Model to generate file list</t>
    <phoneticPr fontId="40" type="noConversion"/>
  </si>
  <si>
    <t>The way generate source file  list</t>
    <phoneticPr fontId="40" type="noConversion"/>
  </si>
  <si>
    <t>1-Auto Same Dir, 2-Auto Sub Dir, 3-Auto Select Dir ,4-Manual,5-File</t>
  </si>
  <si>
    <t>ActionControl</t>
    <phoneticPr fontId="40" type="noConversion"/>
  </si>
  <si>
    <t>Merge, Compare, Update</t>
    <phoneticPr fontId="27" type="noConversion"/>
  </si>
  <si>
    <t>Last Message</t>
    <phoneticPr fontId="27" type="noConversion"/>
  </si>
  <si>
    <t>Value Only</t>
  </si>
  <si>
    <t>Attribute!SRC  Name</t>
    <phoneticPr fontId="27" type="noConversion"/>
  </si>
  <si>
    <t>Copy model when merge or split</t>
    <phoneticPr fontId="40" type="noConversion"/>
  </si>
  <si>
    <t>Set True to speed up or contain reference formula, false will copy all incl. format, formula..</t>
    <phoneticPr fontId="40" type="noConversion"/>
  </si>
  <si>
    <t>Boolean</t>
    <phoneticPr fontId="40" type="noConversion"/>
  </si>
  <si>
    <t>CopyFormat</t>
    <phoneticPr fontId="40" type="noConversion"/>
  </si>
  <si>
    <t>Merge, Compare,  Update, Split</t>
    <phoneticPr fontId="27" type="noConversion"/>
  </si>
  <si>
    <t>C:\Tools\xls\SKL_SAS_EDW_v1.1b.xlsx!DDS!2!$A$2:$O$30000</t>
    <phoneticPr fontId="27" type="noConversion"/>
  </si>
  <si>
    <t>Copy Header</t>
  </si>
  <si>
    <t>Copy worksheet from 1st src or not</t>
    <phoneticPr fontId="40" type="noConversion"/>
  </si>
  <si>
    <t>When start from blank sheet you may like set to True, to save template time</t>
    <phoneticPr fontId="40" type="noConversion"/>
  </si>
  <si>
    <t>Merge, Update, Split</t>
    <phoneticPr fontId="27" type="noConversion"/>
  </si>
  <si>
    <t>FileName</t>
    <phoneticPr fontId="37" type="noConversion"/>
  </si>
  <si>
    <t>DirSelect</t>
  </si>
  <si>
    <t>Clear Formula</t>
  </si>
  <si>
    <t>Clear then fill formula area</t>
    <phoneticPr fontId="40" type="noConversion"/>
  </si>
  <si>
    <t>When formula are column based and vary in row length</t>
    <phoneticPr fontId="40" type="noConversion"/>
  </si>
  <si>
    <t>Integer(True, False,1)</t>
    <phoneticPr fontId="40" type="noConversion"/>
  </si>
  <si>
    <t>Range</t>
    <phoneticPr fontId="40" type="noConversion"/>
  </si>
  <si>
    <t>MultipleSheet</t>
  </si>
  <si>
    <t>Target sheet map to many src sheet</t>
    <phoneticPr fontId="40" type="noConversion"/>
  </si>
  <si>
    <t>Merge, Compare,  Update</t>
    <phoneticPr fontId="27" type="noConversion"/>
  </si>
  <si>
    <t>2000_Standard/</t>
    <phoneticPr fontId="4" type="noConversion"/>
  </si>
  <si>
    <t>DirSelect</t>
    <phoneticPr fontId="37" type="noConversion"/>
  </si>
  <si>
    <t>Prompt to select directory</t>
    <phoneticPr fontId="37" type="noConversion"/>
  </si>
  <si>
    <t>True/false</t>
    <phoneticPr fontId="37" type="noConversion"/>
  </si>
  <si>
    <t>1</t>
    <phoneticPr fontId="4" type="noConversion"/>
  </si>
  <si>
    <t>wsSkipHidden</t>
    <phoneticPr fontId="40" type="noConversion"/>
  </si>
  <si>
    <t>Skip hidden worksheet</t>
    <phoneticPr fontId="37" type="noConversion"/>
  </si>
  <si>
    <t>MetaData</t>
    <phoneticPr fontId="4" type="noConversion"/>
  </si>
  <si>
    <t>PostFunction</t>
  </si>
  <si>
    <t>wbSkipMe</t>
  </si>
  <si>
    <t xml:space="preserve">Skip this workbook </t>
    <phoneticPr fontId="37" type="noConversion"/>
  </si>
  <si>
    <t>ref</t>
    <phoneticPr fontId="4" type="noConversion"/>
  </si>
  <si>
    <t>TrackRow</t>
  </si>
  <si>
    <t>Track column incl. source row#</t>
    <phoneticPr fontId="40" type="noConversion"/>
  </si>
  <si>
    <t>ALL</t>
    <phoneticPr fontId="27" type="noConversion"/>
  </si>
  <si>
    <t>1. Project Management</t>
  </si>
  <si>
    <t>DirValidList</t>
  </si>
  <si>
    <t>Key</t>
  </si>
  <si>
    <t>Key column</t>
    <phoneticPr fontId="40" type="noConversion"/>
  </si>
  <si>
    <t>Number</t>
    <phoneticPr fontId="40" type="noConversion"/>
  </si>
  <si>
    <t>Compare</t>
    <phoneticPr fontId="27" type="noConversion"/>
  </si>
  <si>
    <t>Updating Param</t>
  </si>
  <si>
    <t>Param sheet for update process</t>
    <phoneticPr fontId="40" type="noConversion"/>
  </si>
  <si>
    <t>Ex: Map param sheet ! Reduce param sheet</t>
    <phoneticPr fontId="40" type="noConversion"/>
  </si>
  <si>
    <t>String: ParamSheet!ParamSheet</t>
    <phoneticPr fontId="40" type="noConversion"/>
  </si>
  <si>
    <t>ControlFlow</t>
    <phoneticPr fontId="40" type="noConversion"/>
  </si>
  <si>
    <t>Update</t>
    <phoneticPr fontId="27" type="noConversion"/>
  </si>
  <si>
    <t>D:\OneDrive - Inventec Corp\Operational\2000_Standard\PSG\MFG\PSG_MFG_Datastandard_QAM_v1.1.xlsx</t>
    <phoneticPr fontId="4" type="noConversion"/>
  </si>
  <si>
    <t>PreAction</t>
  </si>
  <si>
    <t>Param sheet before this process</t>
    <phoneticPr fontId="40" type="noConversion"/>
  </si>
  <si>
    <t>ex. Collect data dictionary before PDM mapping</t>
    <phoneticPr fontId="40" type="noConversion"/>
  </si>
  <si>
    <t>String: ParamSheet[!ParamSheet]*</t>
    <phoneticPr fontId="40" type="noConversion"/>
  </si>
  <si>
    <t>D:\OneDrive - Inventec Corp\Operational\2000_Standard\PSG\PNC\PSG_PNC_Datastandard_v1.0.xlsx</t>
    <phoneticPr fontId="4" type="noConversion"/>
  </si>
  <si>
    <t>PostAction</t>
  </si>
  <si>
    <t>Param sheet after this process</t>
    <phoneticPr fontId="40" type="noConversion"/>
  </si>
  <si>
    <t>ex. Split to different subject area after map PDM</t>
    <phoneticPr fontId="40" type="noConversion"/>
  </si>
  <si>
    <t>D:\OneDrive - Inventec Corp\Operational\2000_Standard\PSG\PNC\PSG_PNC_MultiDim_v1.1.xlsx</t>
    <phoneticPr fontId="4" type="noConversion"/>
  </si>
  <si>
    <t>PreFunction</t>
  </si>
  <si>
    <t>Excel macro before this process</t>
    <phoneticPr fontId="40" type="noConversion"/>
  </si>
  <si>
    <t>ex. Refersh pivot table after collect data dictionary</t>
    <phoneticPr fontId="40" type="noConversion"/>
  </si>
  <si>
    <t>String: WorkbookName!MacroName</t>
    <phoneticPr fontId="40" type="noConversion"/>
  </si>
  <si>
    <t>D:\OneDrive - Inventec Corp\Operational\2000_Standard\PSG\PRO\PSG_PRO_MultiDim_v1.1.xlsx</t>
    <phoneticPr fontId="4" type="noConversion"/>
  </si>
  <si>
    <t>Excel macro after this process</t>
    <phoneticPr fontId="40" type="noConversion"/>
  </si>
  <si>
    <t>ex. Add standard who column before split process</t>
    <phoneticPr fontId="40" type="noConversion"/>
  </si>
  <si>
    <t>D:\OneDrive - Inventec Corp\Operational\2000_Standard\PSG\PRO\PSG_PRO_Standard_v1.1.xlsx</t>
    <phoneticPr fontId="4" type="noConversion"/>
  </si>
  <si>
    <t xml:space="preserve">Keep CalcOption </t>
  </si>
  <si>
    <t xml:space="preserve">Set Calcoption back </t>
    <phoneticPr fontId="40" type="noConversion"/>
  </si>
  <si>
    <t>Merge, Split</t>
    <phoneticPr fontId="27" type="noConversion"/>
  </si>
  <si>
    <t>D:\OneDrive - Inventec Corp\Operational\2000_Standard\PSG\QAM\PSG_QAM_Datastandard_v1.5.xlsx</t>
    <phoneticPr fontId="4" type="noConversion"/>
  </si>
  <si>
    <t>Allow Cascade</t>
  </si>
  <si>
    <t>Cascade process start up or not</t>
    <phoneticPr fontId="40" type="noConversion"/>
  </si>
  <si>
    <t>D:\OneDrive - Inventec Corp\Operational\2000_Standard\PSG\QAM\PSG_QAM_MultiDim_v1.5.xlsx</t>
    <phoneticPr fontId="4" type="noConversion"/>
  </si>
  <si>
    <t>SplitOneHeader</t>
  </si>
  <si>
    <t>Split in one header, ignore src header #</t>
    <phoneticPr fontId="40" type="noConversion"/>
  </si>
  <si>
    <t>ex. Used when split from pivot table</t>
    <phoneticPr fontId="40" type="noConversion"/>
  </si>
  <si>
    <t>Split</t>
    <phoneticPr fontId="27" type="noConversion"/>
  </si>
  <si>
    <t>D:\OneDrive - Inventec Corp\Operational\2000_Standard\PSG\SAL\PSG_COS_Datastandard_LOG_v1.0.xlsx</t>
    <phoneticPr fontId="4" type="noConversion"/>
  </si>
  <si>
    <t>SplitTemplate</t>
  </si>
  <si>
    <t>Split template when target workbook not exist</t>
  </si>
  <si>
    <t>String: FullPathWorkbookName</t>
    <phoneticPr fontId="40" type="noConversion"/>
  </si>
  <si>
    <t>D:\OneDrive - Inventec Corp\Operational\2000_Standard\PSG\SAL\PSG_COS_Datastandard_QAM_v1.1.xlsx</t>
    <phoneticPr fontId="4" type="noConversion"/>
  </si>
  <si>
    <t>GenFileListOnly</t>
  </si>
  <si>
    <t>Process stop after generate file list</t>
    <phoneticPr fontId="40" type="noConversion"/>
  </si>
  <si>
    <t>D:\OneDrive - Inventec Corp\Operational\2000_Standard\PSG\SAL\PSG_COS_Datastandard_SAL_v1.0.xlsx</t>
    <phoneticPr fontId="4" type="noConversion"/>
  </si>
  <si>
    <t>Compare Param</t>
    <phoneticPr fontId="27" type="noConversion"/>
  </si>
  <si>
    <t>Param sheet for compare process</t>
    <phoneticPr fontId="40" type="noConversion"/>
  </si>
  <si>
    <t>Ex: CompareSrcParam</t>
    <phoneticPr fontId="40" type="noConversion"/>
  </si>
  <si>
    <t>String: ParamSheet</t>
    <phoneticPr fontId="40" type="noConversion"/>
  </si>
  <si>
    <t>D:\OneDrive - Inventec Corp\Operational\2000_Standard\PSG\SAL\PSG_SAL_Datastandard_v1.0.xlsx</t>
    <phoneticPr fontId="4" type="noConversion"/>
  </si>
  <si>
    <t>Compare Pivot</t>
    <phoneticPr fontId="27" type="noConversion"/>
  </si>
  <si>
    <t>Generate Pivot for compare result</t>
    <phoneticPr fontId="27" type="noConversion"/>
  </si>
  <si>
    <t>String: Worksheet</t>
    <phoneticPr fontId="40" type="noConversion"/>
  </si>
  <si>
    <t>_VT_COMP_PV</t>
  </si>
  <si>
    <t>D:\OneDrive - Inventec Corp\Operational\2000_Standard\PSG\SAL\PSG_SAL_MultiDim_v1.0.xlsx</t>
    <phoneticPr fontId="4" type="noConversion"/>
  </si>
  <si>
    <t>vtLogger</t>
    <phoneticPr fontId="27" type="noConversion"/>
  </si>
  <si>
    <t xml:space="preserve">Predefined logger, or user defined log function </t>
    <phoneticPr fontId="27" type="noConversion"/>
  </si>
  <si>
    <t>Ex. "Worksheet"</t>
    <phoneticPr fontId="27" type="noConversion"/>
  </si>
  <si>
    <t>String: "Worksheet", or WorkbookName!MacroName</t>
    <phoneticPr fontId="40" type="noConversion"/>
  </si>
  <si>
    <t>Worksheet</t>
  </si>
  <si>
    <t>D:\Operational\2000_Standard\PSG\SAL\PSG_COS_Datastandard_SAL_v1.0.xlsx</t>
    <phoneticPr fontId="4" type="noConversion"/>
  </si>
  <si>
    <t>vtLogLevel</t>
    <phoneticPr fontId="27" type="noConversion"/>
  </si>
  <si>
    <t xml:space="preserve">Log level </t>
    <phoneticPr fontId="27" type="noConversion"/>
  </si>
  <si>
    <t>Ex. 127, tracking all message</t>
    <phoneticPr fontId="27" type="noConversion"/>
  </si>
  <si>
    <t>Integer: SYS=1 | ERROR=2 | TRACE=4 | DEBUG=8 | FLOW=16</t>
    <phoneticPr fontId="27" type="noConversion"/>
  </si>
  <si>
    <t>1+2+4</t>
    <phoneticPr fontId="27" type="noConversion"/>
  </si>
  <si>
    <t>D:\Operational\2000_Standard\PSG\SAL\PSG_SAL_Datastandard_v1.0.xlsx</t>
    <phoneticPr fontId="4" type="noConversion"/>
  </si>
  <si>
    <t>vtLogParam</t>
    <phoneticPr fontId="27" type="noConversion"/>
  </si>
  <si>
    <t>Sheetname used by vtLogger="Worksheet"</t>
    <phoneticPr fontId="27" type="noConversion"/>
  </si>
  <si>
    <t>Ex: DQC_Compare@0228.xlsm!Log</t>
    <phoneticPr fontId="27" type="noConversion"/>
  </si>
  <si>
    <t>String: [WB]!Sheetname, _NONE_</t>
    <phoneticPr fontId="40" type="noConversion"/>
  </si>
  <si>
    <t>D:\Operational\2000_Standard\PSG\SAL\PSG_SAL_MultiDim_v1.0.xlsx</t>
    <phoneticPr fontId="4" type="noConversion"/>
  </si>
  <si>
    <t>DataList</t>
    <phoneticPr fontId="4" type="noConversion"/>
  </si>
  <si>
    <t>CategoryRoot</t>
    <phoneticPr fontId="4" type="noConversion"/>
  </si>
  <si>
    <t>DGP_Template</t>
  </si>
  <si>
    <t>=TEXTJOIN(",",FALSE, F3:F13)</t>
    <phoneticPr fontId="4" type="noConversion"/>
  </si>
  <si>
    <t>Default Contact</t>
  </si>
  <si>
    <r>
      <rPr>
        <b/>
        <sz val="14"/>
        <color indexed="8"/>
        <rFont val="Calibri"/>
        <family val="2"/>
      </rPr>
      <t>Classification Name</t>
    </r>
    <r>
      <rPr>
        <b/>
        <sz val="14"/>
        <color theme="1"/>
        <rFont val="Calibri"/>
        <family val="2"/>
        <charset val="136"/>
        <scheme val="minor"/>
      </rPr>
      <t xml:space="preserve">
</t>
    </r>
    <phoneticPr fontId="4" type="noConversion"/>
  </si>
  <si>
    <t>TermType</t>
    <phoneticPr fontId="4" type="noConversion"/>
  </si>
  <si>
    <t>Standard_v10</t>
  </si>
  <si>
    <t>=udfMergeRange( F3:F30)</t>
    <phoneticPr fontId="4" type="noConversion"/>
  </si>
  <si>
    <t>Sensitive</t>
    <phoneticPr fontId="4" type="noConversion"/>
  </si>
  <si>
    <t>HRM,SCM,BPM,BU,MFG,RND,SAL,SCM,SVC,PRO,PLN,FIN,STG,QAM,LOG,COS,PNC</t>
    <phoneticPr fontId="4" type="noConversion"/>
  </si>
  <si>
    <t>HRM</t>
    <phoneticPr fontId="4" type="noConversion"/>
  </si>
  <si>
    <t>Confidential</t>
    <phoneticPr fontId="4" type="noConversion"/>
  </si>
  <si>
    <t>General</t>
    <phoneticPr fontId="4" type="noConversion"/>
  </si>
  <si>
    <r>
      <t>P</t>
    </r>
    <r>
      <rPr>
        <sz val="12"/>
        <color theme="1"/>
        <rFont val="微軟正黑體"/>
        <family val="2"/>
        <charset val="136"/>
      </rPr>
      <t>RO</t>
    </r>
    <phoneticPr fontId="4" type="noConversion"/>
  </si>
  <si>
    <r>
      <t>P</t>
    </r>
    <r>
      <rPr>
        <sz val="12"/>
        <color theme="1"/>
        <rFont val="微軟正黑體"/>
        <family val="2"/>
        <charset val="136"/>
      </rPr>
      <t>LN</t>
    </r>
    <phoneticPr fontId="4" type="noConversion"/>
  </si>
  <si>
    <r>
      <t>Q</t>
    </r>
    <r>
      <rPr>
        <sz val="12"/>
        <color theme="1"/>
        <rFont val="微軟正黑體"/>
        <family val="2"/>
        <charset val="136"/>
      </rPr>
      <t>AM</t>
    </r>
    <phoneticPr fontId="4" type="noConversion"/>
  </si>
  <si>
    <r>
      <t>L</t>
    </r>
    <r>
      <rPr>
        <sz val="12"/>
        <color theme="1"/>
        <rFont val="微軟正黑體"/>
        <family val="2"/>
        <charset val="136"/>
      </rPr>
      <t>OG</t>
    </r>
    <phoneticPr fontId="4" type="noConversion"/>
  </si>
  <si>
    <t>COS</t>
    <phoneticPr fontId="4" type="noConversion"/>
  </si>
  <si>
    <r>
      <t>P</t>
    </r>
    <r>
      <rPr>
        <sz val="12"/>
        <color theme="1"/>
        <rFont val="微軟正黑體"/>
        <family val="2"/>
        <charset val="136"/>
      </rPr>
      <t>NC</t>
    </r>
    <phoneticPr fontId="4" type="noConversion"/>
  </si>
  <si>
    <t>Uni Name</t>
    <phoneticPr fontId="4" type="noConversion"/>
  </si>
  <si>
    <t>Abs Policies</t>
    <phoneticPr fontId="4" type="noConversion"/>
  </si>
  <si>
    <t>Information Governance Domain</t>
    <phoneticPr fontId="4" type="noConversion"/>
  </si>
  <si>
    <t>IG Domains</t>
    <phoneticPr fontId="4" type="noConversion"/>
  </si>
  <si>
    <t>Collection of all immediate Line of Business Policies pertaining to the Customer data domain</t>
    <phoneticPr fontId="4" type="noConversion"/>
  </si>
  <si>
    <t>Customer Data</t>
    <phoneticPr fontId="4" type="noConversion"/>
  </si>
  <si>
    <t xml:space="preserve">Policies define those policies that cover the basic information governance domains and are not delegated from other governance focus areas and domains. </t>
    <phoneticPr fontId="4" type="noConversion"/>
  </si>
  <si>
    <t>IG Domains</t>
  </si>
  <si>
    <t>Product and Service Data</t>
    <phoneticPr fontId="4" type="noConversion"/>
  </si>
  <si>
    <t xml:space="preserve">Collection of all immediate Line of Business Policies pertaining to the Product and Service data domain. </t>
  </si>
  <si>
    <t xml:space="preserve">Know Your Customer (KYC) </t>
  </si>
  <si>
    <t>KYC</t>
    <phoneticPr fontId="4" type="noConversion"/>
  </si>
  <si>
    <t>Here Know Your Customer (KYC) represents a set of policies and rules used to verify the identity of the customer, provide a comprehensive trusted view of a customer, customer relationships and groupings</t>
    <phoneticPr fontId="4" type="noConversion"/>
  </si>
  <si>
    <t>Customer Data</t>
  </si>
  <si>
    <t xml:space="preserve">Customer Marketing Information Utilization </t>
  </si>
  <si>
    <t xml:space="preserve">Cust. Marketing Info. Ut. </t>
    <phoneticPr fontId="4" type="noConversion"/>
  </si>
  <si>
    <t xml:space="preserve">Customer Marketing requires customer information to be current and of sufficient value to support marketing campaigns with minimal cost </t>
  </si>
  <si>
    <t>Worker</t>
  </si>
  <si>
    <t>Expertise Taxonomy Group</t>
  </si>
  <si>
    <t>Enterprise Structure</t>
  </si>
  <si>
    <t>Human Resources Group</t>
  </si>
  <si>
    <t>Organizational Management</t>
  </si>
  <si>
    <t>Personnel Data</t>
  </si>
  <si>
    <t>Business Defination</t>
    <phoneticPr fontId="4" type="noConversion"/>
  </si>
  <si>
    <t>Operator</t>
    <phoneticPr fontId="4" type="noConversion"/>
  </si>
  <si>
    <t>Contain?</t>
    <phoneticPr fontId="4" type="noConversion"/>
  </si>
  <si>
    <t>EntityName</t>
    <phoneticPr fontId="4" type="noConversion"/>
  </si>
  <si>
    <t>Action</t>
    <phoneticPr fontId="4" type="noConversion"/>
  </si>
  <si>
    <t>mask data if term name matched</t>
    <phoneticPr fontId="4" type="noConversion"/>
  </si>
  <si>
    <t>Term</t>
  </si>
  <si>
    <t>contain any</t>
  </si>
  <si>
    <t>BG_1</t>
    <phoneticPr fontId="4" type="noConversion"/>
  </si>
  <si>
    <t>mask data</t>
  </si>
  <si>
    <t>deney access to data</t>
  </si>
  <si>
    <t>14:37:27.00![TRACE]!cmd /c copy  /Y  C:\temp\dgp\DGP\Terms\DG_IEC_STD_V10_Terms-P.3.9.0.csv C:\temp\dgp\</t>
  </si>
  <si>
    <t>14:37:28.00![TRACE]!cmd /c copy  /Y  C:\temp\dgp\DGP\MtdMatch\DG_IEC_STD_V10_MtdMatch-P.3.9.0.csv C:\temp\dgp\</t>
    <phoneticPr fontId="4" type="noConversion"/>
  </si>
  <si>
    <t>14:42:13.00![SYS]![LOGEND]!0!&lt;&lt;&lt;&lt;&lt;&lt;&lt;&lt;&lt;&lt;&lt;&lt;&lt;&lt;&lt;[2022-06-28]@[14:42:13]</t>
    <phoneticPr fontId="4" type="noConversion"/>
  </si>
  <si>
    <t>14:50:16.00![SYS]![LOGSTART]!0!&gt;&gt;&gt;&gt;&gt;&gt;&gt;&gt;&gt;&gt;&gt;&gt;&gt;&gt;&gt;[2022-06-28]@[14:50:16]</t>
  </si>
  <si>
    <t>14:50:36.00![SYS]![LOGEND]!0!&lt;&lt;&lt;&lt;&lt;&lt;&lt;&lt;&lt;&lt;&lt;&lt;&lt;&lt;&lt;[2022-06-28]@[14:50:36]</t>
  </si>
  <si>
    <t>14:53:50.00![SYS]![LOGSTART]!0!&gt;&gt;&gt;&gt;&gt;&gt;&gt;&gt;&gt;&gt;&gt;&gt;&gt;&gt;&gt;[2022-06-28]@[14:53:50]</t>
  </si>
  <si>
    <t>14:54:06.00![SYS]![LOGEND]!0!&lt;&lt;&lt;&lt;&lt;&lt;&lt;&lt;&lt;&lt;&lt;&lt;&lt;&lt;&lt;[2022-06-28]@[14:54:06]</t>
  </si>
  <si>
    <t>14:56:39.00![SYS]![LOGSTART]!0!&gt;&gt;&gt;&gt;&gt;&gt;&gt;&gt;&gt;&gt;&gt;&gt;&gt;&gt;&gt;[2022-06-28]@[14:56:39]</t>
  </si>
  <si>
    <t>14:56:57.00![SYS]![LOGEND]!0!&lt;&lt;&lt;&lt;&lt;&lt;&lt;&lt;&lt;&lt;&lt;&lt;&lt;&lt;&lt;[2022-06-28]@[14:56:57]</t>
  </si>
  <si>
    <t>14:57:52.00![SYS]![LOGSTART]!0!&gt;&gt;&gt;&gt;&gt;&gt;&gt;&gt;&gt;&gt;&gt;&gt;&gt;&gt;&gt;[2022-06-28]@[14:57:52]</t>
  </si>
  <si>
    <t>14:58:08.00![SYS]![LOGEND]!0!&lt;&lt;&lt;&lt;&lt;&lt;&lt;&lt;&lt;&lt;&lt;&lt;&lt;&lt;&lt;[2022-06-28]@[14:58:08]</t>
  </si>
  <si>
    <t>14:59:36.00![SYS]![LOGSTART]!0!&gt;&gt;&gt;&gt;&gt;&gt;&gt;&gt;&gt;&gt;&gt;&gt;&gt;&gt;&gt;[2022-06-28]@[14:59:36]</t>
  </si>
  <si>
    <t>14:59:53.00![SYS]![LOGEND]!0!&lt;&lt;&lt;&lt;&lt;&lt;&lt;&lt;&lt;&lt;&lt;&lt;&lt;&lt;&lt;[2022-06-28]@[14:59:53]</t>
  </si>
  <si>
    <t>17:39:08.00![SYS]![LOGSTART]!0!&gt;&gt;&gt;&gt;&gt;&gt;&gt;&gt;&gt;&gt;&gt;&gt;&gt;&gt;&gt;[2022-06-28]@[17:39:08]</t>
  </si>
  <si>
    <t>17:39:26.00![SYS]![LOGEND]!0!&lt;&lt;&lt;&lt;&lt;&lt;&lt;&lt;&lt;&lt;&lt;&lt;&lt;&lt;&lt;[2022-06-28]@[17:39:26]</t>
  </si>
  <si>
    <t>17:42:45.00![SYS]![LOGSTART]!0!&gt;&gt;&gt;&gt;&gt;&gt;&gt;&gt;&gt;&gt;&gt;&gt;&gt;&gt;&gt;[2022-06-28]@[17:42:45]</t>
  </si>
  <si>
    <t>17:42:57.00![SYS]![LOGEND]!0!&lt;&lt;&lt;&lt;&lt;&lt;&lt;&lt;&lt;&lt;&lt;&lt;&lt;&lt;&lt;[2022-06-28]@[17:42:57]</t>
  </si>
  <si>
    <t>17:46:26.00![SYS]![LOGSTART]!0!&gt;&gt;&gt;&gt;&gt;&gt;&gt;&gt;&gt;&gt;&gt;&gt;&gt;&gt;&gt;[2022-06-28]@[17:46:26]</t>
  </si>
  <si>
    <t>17:46:39.00![SYS]![LOGEND]!0!&lt;&lt;&lt;&lt;&lt;&lt;&lt;&lt;&lt;&lt;&lt;&lt;&lt;&lt;&lt;[2022-06-28]@[17:46:39]</t>
  </si>
  <si>
    <t>14:53:37.00![SYS]![LOGSTART]!0!&gt;&gt;&gt;&gt;&gt;&gt;&gt;&gt;&gt;&gt;&gt;&gt;&gt;&gt;&gt;[2022-06-29]@[14:53:37]</t>
  </si>
  <si>
    <t>14:53:54.00![SYS]![LOGEND]!0!&lt;&lt;&lt;&lt;&lt;&lt;&lt;&lt;&lt;&lt;&lt;&lt;&lt;&lt;&lt;[2022-06-29]@[14:53:54]</t>
  </si>
  <si>
    <t>07:41:57.00![SYS]![LOGSTART]!0!&gt;&gt;&gt;&gt;&gt;&gt;&gt;&gt;&gt;&gt;&gt;&gt;&gt;&gt;&gt;[2022-06-30]@[07:41:57]</t>
  </si>
  <si>
    <t>07:42:13.00![SYS]![LOGEND]!0!&lt;&lt;&lt;&lt;&lt;&lt;&lt;&lt;&lt;&lt;&lt;&lt;&lt;&lt;&lt;[2022-06-30]@[07:42:13]</t>
  </si>
  <si>
    <t>07:43:02.00![SYS]![LOGSTART]!0!&gt;&gt;&gt;&gt;&gt;&gt;&gt;&gt;&gt;&gt;&gt;&gt;&gt;&gt;&gt;[2022-06-30]@[07:43:02]</t>
  </si>
  <si>
    <t>15:44:28.00![SYS]![LOGSTART]!0!&gt;&gt;&gt;&gt;&gt;&gt;&gt;&gt;&gt;&gt;&gt;&gt;&gt;&gt;&gt;[2022-07-01]@[15:44:28]</t>
  </si>
  <si>
    <t>15:44:46.00![SYS]![LOGEND]!0!&lt;&lt;&lt;&lt;&lt;&lt;&lt;&lt;&lt;&lt;&lt;&lt;&lt;&lt;&lt;[2022-07-01]@[15:44:46]</t>
  </si>
  <si>
    <t>18:39:42.00![SYS]![LOGSTART]!0!&gt;&gt;&gt;&gt;&gt;&gt;&gt;&gt;&gt;&gt;&gt;&gt;&gt;&gt;&gt;[2022-10-22]@[18:39:42]</t>
  </si>
  <si>
    <t>18:40:07.00![SYS]![LOGEND]!0!&lt;&lt;&lt;&lt;&lt;&lt;&lt;&lt;&lt;&lt;&lt;&lt;&lt;&lt;&lt;[2022-10-22]@[18:40:07]</t>
  </si>
  <si>
    <t>08:12:46.00![SYS]![LOGSTART]!0!&gt;&gt;&gt;&gt;&gt;&gt;&gt;&gt;&gt;&gt;&gt;&gt;&gt;&gt;&gt;[2022-10-29]@[08:12:46]</t>
  </si>
  <si>
    <t>08:13:09.00![SYS]![LOGEND]!0!&lt;&lt;&lt;&lt;&lt;&lt;&lt;&lt;&lt;&lt;&lt;&lt;&lt;&lt;&lt;[2022-10-29]@[08:13:09]</t>
  </si>
  <si>
    <t>09:15:20.00![SYS]![LOGSTART]!0!&gt;&gt;&gt;&gt;&gt;&gt;&gt;&gt;&gt;&gt;&gt;&gt;&gt;&gt;&gt;[2022-11-01]@[09:15:20]</t>
    <phoneticPr fontId="4" type="noConversion"/>
  </si>
  <si>
    <t>09:15:37.00![SYS]![LOGEND]!0!&lt;&lt;&lt;&lt;&lt;&lt;&lt;&lt;&lt;&lt;&lt;&lt;&lt;&lt;&lt;[2022-11-01]@[09:15:37]</t>
    <phoneticPr fontId="4" type="noConversion"/>
  </si>
  <si>
    <t>09:17:42.00![SYS]![LOGSTART]!0!&gt;&gt;&gt;&gt;&gt;&gt;&gt;&gt;&gt;&gt;&gt;&gt;&gt;&gt;&gt;[2022-11-01]@[09:17:42]</t>
    <phoneticPr fontId="4" type="noConversion"/>
  </si>
  <si>
    <t>09:17:52.00![SYS]![LOGEND]!0!&lt;&lt;&lt;&lt;&lt;&lt;&lt;&lt;&lt;&lt;&lt;&lt;&lt;&lt;&lt;[2022-11-01]@[09:17:52]</t>
    <phoneticPr fontId="4" type="noConversion"/>
  </si>
  <si>
    <t>09:21:20.00![SYS]![LOGSTART]!0!&gt;&gt;&gt;&gt;&gt;&gt;&gt;&gt;&gt;&gt;&gt;&gt;&gt;&gt;&gt;[2022-11-01]@[09:21:20]</t>
    <phoneticPr fontId="4" type="noConversion"/>
  </si>
  <si>
    <t>09:21:30.00![SYS]![LOGEND]!0!&lt;&lt;&lt;&lt;&lt;&lt;&lt;&lt;&lt;&lt;&lt;&lt;&lt;&lt;&lt;[2022-11-01]@[09:21:30]</t>
    <phoneticPr fontId="4" type="noConversion"/>
  </si>
  <si>
    <t>09:27:55.00![SYS]![LOGSTART]!0!&gt;&gt;&gt;&gt;&gt;&gt;&gt;&gt;&gt;&gt;&gt;&gt;&gt;&gt;&gt;[2022-11-01]@[09:27:55]</t>
    <phoneticPr fontId="4" type="noConversion"/>
  </si>
  <si>
    <t>09:28:06.00![SYS]![LOGEND]!0!&lt;&lt;&lt;&lt;&lt;&lt;&lt;&lt;&lt;&lt;&lt;&lt;&lt;&lt;&lt;[2022-11-01]@[09:28:06]</t>
    <phoneticPr fontId="4" type="noConversion"/>
  </si>
  <si>
    <t>09:30:56.00![SYS]![LOGSTART]!0!&gt;&gt;&gt;&gt;&gt;&gt;&gt;&gt;&gt;&gt;&gt;&gt;&gt;&gt;&gt;[2022-11-01]@[09:30:56]</t>
    <phoneticPr fontId="4" type="noConversion"/>
  </si>
  <si>
    <t>09:31:07.00![SYS]![LOGEND]!0!&lt;&lt;&lt;&lt;&lt;&lt;&lt;&lt;&lt;&lt;&lt;&lt;&lt;&lt;&lt;[2022-11-01]@[09:31:07]</t>
    <phoneticPr fontId="4" type="noConversion"/>
  </si>
  <si>
    <t>09:33:12.00![SYS]![LOGSTART]!0!&gt;&gt;&gt;&gt;&gt;&gt;&gt;&gt;&gt;&gt;&gt;&gt;&gt;&gt;&gt;[2022-11-01]@[09:33:12]</t>
    <phoneticPr fontId="4" type="noConversion"/>
  </si>
  <si>
    <t>09:33:24.00![SYS]![LOGEND]!0!&lt;&lt;&lt;&lt;&lt;&lt;&lt;&lt;&lt;&lt;&lt;&lt;&lt;&lt;&lt;[2022-11-01]@[09:33:24]</t>
    <phoneticPr fontId="4" type="noConversion"/>
  </si>
  <si>
    <t>09:51:19.00![SYS]![LOGSTART]!0!&gt;&gt;&gt;&gt;&gt;&gt;&gt;&gt;&gt;&gt;&gt;&gt;&gt;&gt;&gt;[2022-11-01]@[09:51:19]</t>
    <phoneticPr fontId="4" type="noConversion"/>
  </si>
  <si>
    <t>09:51:30.00![SYS]![LOGEND]!0!&lt;&lt;&lt;&lt;&lt;&lt;&lt;&lt;&lt;&lt;&lt;&lt;&lt;&lt;&lt;[2022-11-01]@[09:51:30]</t>
    <phoneticPr fontId="4" type="noConversion"/>
  </si>
  <si>
    <t>09:53:49.00![SYS]![LOGSTART]!0!&gt;&gt;&gt;&gt;&gt;&gt;&gt;&gt;&gt;&gt;&gt;&gt;&gt;&gt;&gt;[2022-11-01]@[09:53:49]</t>
    <phoneticPr fontId="4" type="noConversion"/>
  </si>
  <si>
    <t>09:53:59.00![SYS]![LOGEND]!0!&lt;&lt;&lt;&lt;&lt;&lt;&lt;&lt;&lt;&lt;&lt;&lt;&lt;&lt;&lt;[2022-11-01]@[09:53:59]</t>
    <phoneticPr fontId="4" type="noConversion"/>
  </si>
  <si>
    <t>09:55:10.00![SYS]![LOGSTART]!0!&gt;&gt;&gt;&gt;&gt;&gt;&gt;&gt;&gt;&gt;&gt;&gt;&gt;&gt;&gt;[2022-11-01]@[09:55:10]</t>
    <phoneticPr fontId="4" type="noConversion"/>
  </si>
  <si>
    <t>09:55:21.00![SYS]![LOGEND]!0!&lt;&lt;&lt;&lt;&lt;&lt;&lt;&lt;&lt;&lt;&lt;&lt;&lt;&lt;&lt;[2022-11-01]@[09:55:21]</t>
    <phoneticPr fontId="4" type="noConversion"/>
  </si>
  <si>
    <t>INDEX::**********</t>
  </si>
  <si>
    <t>15:47:57.00![SYS]![LOGSTART]!0!&gt;&gt;&gt;&gt;&gt;&gt;&gt;&gt;&gt;&gt;&gt;&gt;&gt;&gt;&gt;[2022-12-07]@[15:47:57]</t>
  </si>
  <si>
    <t>C:\Users\jesse\Inventec Corp\IEC1 PSG 資料治理 - Operational\2000_Standard\CORP\BPM\DG_BPM_DataStandard_PRO_v4.0.xlsx</t>
  </si>
  <si>
    <t>C:\Users\jesse\Inventec Corp\IEC1 PSG 資料治理 - Operational\2000_Standard\CORP\FIN\DG_FIN_DataStandard_v4.0.xlsx</t>
  </si>
  <si>
    <t>C:\Users\jesse\Inventec Corp\IEC1 PSG 資料治理 - Operational\2000_Standard\CORP\FIN\DG_FIN_MultiDim_v4.0.xlsx</t>
  </si>
  <si>
    <t>C:\Users\jesse\Inventec Corp\IEC1 PSG 資料治理 - Operational\2000_Standard\CORP\STG\DG_STG_DataStandard_EBO.xlsx</t>
  </si>
  <si>
    <t>C:\Users\jesse\Inventec Corp\IEC1 PSG 資料治理 - Operational\2000_Standard\CORP\STG\DG_STG_DataStandard_v4.0.xlsx</t>
  </si>
  <si>
    <t>C:\Users\jesse\Inventec Corp\IEC1 PSG 資料治理 - Operational\2000_Standard\CORP\STG\DG_STG_MultiDim_EBO.xlsx</t>
  </si>
  <si>
    <t>C:\Users\jesse\Inventec Corp\IEC1 PSG 資料治理 - Operational\2000_Standard\CORP\STG\DG_STG_MultiDim_v4.0.xlsx</t>
  </si>
  <si>
    <t>C:\Users\jesse\Inventec Corp\IEC1 PSG 資料治理 - Operational\2000_Standard\PSG\LOG\PSG_LOG_DataStandard_P.3.10.0 Forecast管理_v1.0.xlsx</t>
  </si>
  <si>
    <t>C:\Users\jesse\Inventec Corp\IEC1 PSG 資料治理 - Operational\2000_Standard\PSG\LOG\PSG_LOG_DataStandard_P.3.5.0 DOI 管理_v1.0.xlsx</t>
  </si>
  <si>
    <t>C:\Users\jesse\Inventec Corp\IEC1 PSG 資料治理 - Operational\2000_Standard\PSG\LOG\PSG_LOG_MultiDim_P.3.10.0 Forecast管理_v1.0.xlsx</t>
  </si>
  <si>
    <t>C:\Users\jesse\Inventec Corp\IEC1 PSG 資料治理 - Operational\2000_Standard\PSG\LOG\PSG_LOG_MultiDim_P.3.5.0 DOI 管理_v1.0.xlsx</t>
  </si>
  <si>
    <t>15:47:57.00![ERROR]!_x000D_
52: 不正確的檔案名稱或數目_x000D_
_x000D_
ModuleName: udfMERGEgenFileList_x000D_
 FILE:[PARAM:udfParam]</t>
  </si>
  <si>
    <t>BPM:230306_0001</t>
  </si>
  <si>
    <t>UDF03</t>
  </si>
  <si>
    <t>MTD_ROOT</t>
  </si>
  <si>
    <t>APPDB_</t>
  </si>
  <si>
    <t>{{MTD_ROOT}}Name</t>
  </si>
  <si>
    <t>00:56:39.00![SYS]![LOGSTART]!0!&gt;&gt;&gt;&gt;&gt;&gt;&gt;&gt;&gt;&gt;&gt;&gt;&gt;&gt;&gt;[2023-03-06]@[00:56:39]</t>
  </si>
  <si>
    <t>00:56:39.00![ERROR]!Cannot find filter files!</t>
  </si>
  <si>
    <t>:230306_0001</t>
  </si>
  <si>
    <t>00:58:02.00![SYS]![LOGEND]!0!&lt;&lt;&lt;&lt;&lt;&lt;&lt;&lt;&lt;&lt;&lt;&lt;&lt;&lt;&lt;[2023-03-06]@[00:58:02]</t>
  </si>
  <si>
    <t>00:58:22.00![SYS]![LOGSTART]!0!&gt;&gt;&gt;&gt;&gt;&gt;&gt;&gt;&gt;&gt;&gt;&gt;&gt;&gt;&gt;[2023-03-06]@[00:58:22]</t>
  </si>
  <si>
    <t>00:58:22.00![ERROR]!Cannot find filter files!</t>
  </si>
  <si>
    <t>00:58:23.00![SYS]![LOGEND]!0!&lt;&lt;&lt;&lt;&lt;&lt;&lt;&lt;&lt;&lt;&lt;&lt;&lt;&lt;&lt;[2023-03-06]@[00:58:23]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</si>
</sst>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0"/>
    <numFmt numFmtId="165" formatCode="0_ "/>
    <numFmt numFmtId="166" formatCode="[$-409]d\-mmm\-yy;@"/>
    <numFmt numFmtId="167" formatCode="m/d;@"/>
    <numFmt numFmtId="168" formatCode="mm/dd/yy;@"/>
    <numFmt numFmtId="169" formatCode="g/&quot;通&quot;&quot;用&quot;&quot;格&quot;&quot;式&quot;"/>
    <numFmt numFmtId="170" formatCode="yyyy\-mm\-dd;@"/>
    <numFmt numFmtId="171" formatCode="yyyy/m/d;@"/>
    <numFmt numFmtId="172" formatCode="0.0"/>
  </numFmts>
  <fonts count="100">
    <font>
      <sz val="12"/>
      <color theme="1"/>
      <name val="微軟正黑體"/>
      <family val="2"/>
      <charset val="136"/>
    </font>
    <font>
      <sz val="11"/>
      <color theme="1"/>
      <name val="Calibri"/>
      <family val="2"/>
      <scheme val="minor"/>
    </font>
    <font>
      <sz val="11"/>
      <color theme="1"/>
      <name val="Calibri"/>
      <family val="2"/>
      <scheme val="minor"/>
    </font>
    <font>
      <sz val="12"/>
      <color theme="1"/>
      <name val="微軟正黑體"/>
      <family val="2"/>
      <charset val="136"/>
    </font>
    <font>
      <sz val="9"/>
      <name val="Calibri"/>
      <family val="2"/>
      <charset val="136"/>
      <scheme val="minor"/>
    </font>
    <font>
      <sz val="12"/>
      <name val="微軟正黑體"/>
      <family val="2"/>
      <charset val="136"/>
    </font>
    <font>
      <sz val="9"/>
      <name val="宋体"/>
      <family val="3"/>
      <charset val="136"/>
    </font>
    <font>
      <u/>
      <sz val="11"/>
      <color theme="10"/>
      <name val="Calibri"/>
      <family val="1"/>
      <charset val="136"/>
      <scheme val="minor"/>
    </font>
    <font>
      <b/>
      <sz val="12"/>
      <name val="微軟正黑體"/>
      <family val="2"/>
      <charset val="136"/>
    </font>
    <font>
      <b/>
      <sz val="12"/>
      <color theme="0"/>
      <name val="微軟正黑體"/>
      <family val="2"/>
      <charset val="136"/>
    </font>
    <font>
      <sz val="9"/>
      <name val="宋体"/>
    </font>
    <font>
      <sz val="11"/>
      <name val="微軟正黑體"/>
      <family val="2"/>
      <charset val="136"/>
    </font>
    <font>
      <sz val="11"/>
      <color theme="1"/>
      <name val="微軟正黑體"/>
      <family val="2"/>
      <charset val="136"/>
    </font>
    <font>
      <sz val="10"/>
      <color theme="1"/>
      <name val="微軟正黑體"/>
      <family val="2"/>
      <charset val="136"/>
    </font>
    <font>
      <b/>
      <sz val="11"/>
      <color indexed="9"/>
      <name val="微軟正黑體"/>
      <family val="2"/>
      <charset val="136"/>
    </font>
    <font>
      <b/>
      <sz val="11"/>
      <color rgb="FFFFFFFF"/>
      <name val="微軟正黑體"/>
      <family val="2"/>
      <charset val="136"/>
    </font>
    <font>
      <b/>
      <sz val="10"/>
      <color theme="1"/>
      <name val="微軟正黑體"/>
      <family val="2"/>
      <charset val="136"/>
    </font>
    <font>
      <b/>
      <sz val="11"/>
      <color theme="1"/>
      <name val="微軟正黑體"/>
      <family val="2"/>
      <charset val="136"/>
    </font>
    <font>
      <sz val="9"/>
      <name val="Calibri"/>
      <family val="3"/>
      <charset val="136"/>
      <scheme val="minor"/>
    </font>
    <font>
      <sz val="11"/>
      <color indexed="8"/>
      <name val="Calibri"/>
      <family val="2"/>
    </font>
    <font>
      <sz val="12"/>
      <color indexed="8"/>
      <name val="Calibri"/>
      <family val="2"/>
    </font>
    <font>
      <b/>
      <sz val="14"/>
      <color indexed="8"/>
      <name val="Calibri"/>
      <family val="2"/>
    </font>
    <font>
      <b/>
      <sz val="14"/>
      <color indexed="8"/>
      <name val="細明體"/>
      <family val="3"/>
      <charset val="136"/>
    </font>
    <font>
      <sz val="14"/>
      <color indexed="8"/>
      <name val="Calibri"/>
      <family val="2"/>
    </font>
    <font>
      <sz val="12"/>
      <color theme="0"/>
      <name val="Calibri"/>
      <family val="2"/>
    </font>
    <font>
      <sz val="10"/>
      <color indexed="8"/>
      <name val="Calibri"/>
      <family val="2"/>
    </font>
    <font>
      <sz val="10"/>
      <name val="微軟正黑體"/>
      <family val="2"/>
      <charset val="136"/>
    </font>
    <font>
      <sz val="9"/>
      <name val="細明體"/>
      <family val="3"/>
      <charset val="136"/>
    </font>
    <font>
      <sz val="12"/>
      <color indexed="8"/>
      <name val="微軟正黑體"/>
      <family val="2"/>
      <charset val="136"/>
    </font>
    <font>
      <b/>
      <sz val="12"/>
      <color indexed="8"/>
      <name val="微軟正黑體"/>
      <family val="2"/>
      <charset val="136"/>
    </font>
    <font>
      <sz val="12"/>
      <color theme="0"/>
      <name val="微軟正黑體"/>
      <family val="2"/>
      <charset val="136"/>
    </font>
    <font>
      <b/>
      <sz val="14"/>
      <color indexed="8"/>
      <name val="Microsoft JhengHei Light"/>
      <family val="2"/>
      <charset val="136"/>
    </font>
    <font>
      <sz val="14"/>
      <color theme="1"/>
      <name val="Microsoft JhengHei Light"/>
      <family val="2"/>
      <charset val="136"/>
    </font>
    <font>
      <sz val="10"/>
      <color indexed="8"/>
      <name val="Microsoft JhengHei Light"/>
      <family val="2"/>
      <charset val="136"/>
    </font>
    <font>
      <sz val="12"/>
      <color theme="1"/>
      <name val="Microsoft JhengHei Light"/>
      <family val="2"/>
      <charset val="136"/>
    </font>
    <font>
      <sz val="12"/>
      <color indexed="8"/>
      <name val="Microsoft JhengHei Light"/>
      <family val="2"/>
      <charset val="136"/>
    </font>
    <font>
      <sz val="11"/>
      <color rgb="FF000000"/>
      <name val="微軟正黑體"/>
      <family val="2"/>
      <charset val="136"/>
    </font>
    <font>
      <sz val="9"/>
      <name val="新細明體"/>
      <family val="1"/>
      <charset val="136"/>
    </font>
    <font>
      <sz val="11"/>
      <color indexed="8"/>
      <name val="微軟正黑體"/>
      <family val="2"/>
      <charset val="136"/>
    </font>
    <font>
      <sz val="11"/>
      <color indexed="8"/>
      <name val="Courier New"/>
      <family val="3"/>
    </font>
    <font>
      <sz val="9"/>
      <name val="微軟正黑體"/>
      <family val="2"/>
      <charset val="136"/>
    </font>
    <font>
      <b/>
      <sz val="12"/>
      <color theme="1"/>
      <name val="微軟正黑體"/>
      <family val="2"/>
      <charset val="136"/>
    </font>
    <font>
      <b/>
      <sz val="9"/>
      <color indexed="81"/>
      <name val="Tahoma"/>
      <family val="2"/>
    </font>
    <font>
      <sz val="9"/>
      <color indexed="81"/>
      <name val="Tahoma"/>
      <family val="2"/>
    </font>
    <font>
      <b/>
      <sz val="12"/>
      <color rgb="FFFF0000"/>
      <name val="微軟正黑體"/>
      <family val="2"/>
      <charset val="136"/>
    </font>
    <font>
      <b/>
      <sz val="14"/>
      <color theme="0"/>
      <name val="Calibri"/>
      <family val="2"/>
    </font>
    <font>
      <sz val="14"/>
      <color theme="0"/>
      <name val="Calibri"/>
      <family val="2"/>
      <charset val="136"/>
      <scheme val="minor"/>
    </font>
    <font>
      <sz val="12"/>
      <name val="Arial"/>
      <family val="2"/>
    </font>
    <font>
      <sz val="11"/>
      <color rgb="FF000000"/>
      <name val="Arial"/>
      <family val="2"/>
    </font>
    <font>
      <sz val="12"/>
      <name val="Microsoft JhengHei Light"/>
      <family val="2"/>
      <charset val="136"/>
    </font>
    <font>
      <sz val="12"/>
      <color rgb="FF000000"/>
      <name val="Microsoft JhengHei Light"/>
      <family val="2"/>
      <charset val="136"/>
    </font>
    <font>
      <b/>
      <sz val="12"/>
      <color theme="1"/>
      <name val="Microsoft JhengHei Light"/>
      <family val="2"/>
      <charset val="136"/>
    </font>
    <font>
      <u/>
      <sz val="12"/>
      <color theme="10"/>
      <name val="微軟正黑體"/>
      <family val="2"/>
      <charset val="136"/>
    </font>
    <font>
      <b/>
      <sz val="11"/>
      <name val="微軟正黑體"/>
      <family val="2"/>
      <charset val="136"/>
    </font>
    <font>
      <sz val="11"/>
      <color indexed="10"/>
      <name val="微軟正黑體"/>
      <family val="2"/>
      <charset val="136"/>
    </font>
    <font>
      <sz val="11"/>
      <color rgb="FF3F3F76"/>
      <name val="Calibri"/>
      <family val="2"/>
      <charset val="136"/>
      <scheme val="minor"/>
    </font>
    <font>
      <sz val="9"/>
      <color indexed="81"/>
      <name val="細明體"/>
      <family val="3"/>
      <charset val="136"/>
    </font>
    <font>
      <b/>
      <sz val="9"/>
      <color indexed="81"/>
      <name val="新細明體"/>
      <family val="1"/>
      <charset val="136"/>
    </font>
    <font>
      <b/>
      <sz val="8"/>
      <color indexed="81"/>
      <name val="Tahoma"/>
      <family val="2"/>
    </font>
    <font>
      <sz val="8"/>
      <color indexed="81"/>
      <name val="Tahoma"/>
      <family val="2"/>
    </font>
    <font>
      <b/>
      <sz val="8"/>
      <color indexed="81"/>
      <name val="細明體"/>
      <family val="3"/>
      <charset val="136"/>
    </font>
    <font>
      <sz val="8"/>
      <color indexed="81"/>
      <name val="細明體"/>
      <family val="3"/>
      <charset val="136"/>
    </font>
    <font>
      <sz val="9"/>
      <color indexed="81"/>
      <name val="新細明體"/>
      <family val="1"/>
      <charset val="136"/>
    </font>
    <font>
      <b/>
      <sz val="12"/>
      <color indexed="8"/>
      <name val="Calibri"/>
      <family val="2"/>
    </font>
    <font>
      <sz val="12"/>
      <color rgb="FFFF0000"/>
      <name val="微軟正黑體"/>
      <family val="2"/>
      <charset val="136"/>
    </font>
    <font>
      <sz val="11"/>
      <color theme="1"/>
      <name val="Calibri"/>
      <family val="1"/>
      <charset val="136"/>
      <scheme val="minor"/>
    </font>
    <font>
      <b/>
      <sz val="10"/>
      <color theme="0"/>
      <name val="微軟正黑體"/>
      <family val="2"/>
      <charset val="136"/>
    </font>
    <font>
      <b/>
      <sz val="10"/>
      <color rgb="FF000000"/>
      <name val="微軟正黑體"/>
      <family val="2"/>
      <charset val="136"/>
    </font>
    <font>
      <sz val="9"/>
      <color rgb="FF1D1C1D"/>
      <name val="Arial"/>
      <family val="2"/>
    </font>
    <font>
      <sz val="12"/>
      <name val="宋体"/>
    </font>
    <font>
      <sz val="12"/>
      <color theme="1"/>
      <name val="Calibri"/>
      <family val="2"/>
      <charset val="136"/>
      <scheme val="minor"/>
    </font>
    <font>
      <sz val="11"/>
      <color rgb="FF0070C0"/>
      <name val="微軟正黑體"/>
      <family val="2"/>
      <charset val="136"/>
    </font>
    <font>
      <sz val="11"/>
      <color rgb="FF0000CC"/>
      <name val="微軟正黑體"/>
      <family val="2"/>
      <charset val="136"/>
    </font>
    <font>
      <sz val="11"/>
      <color theme="1"/>
      <name val="Calibri"/>
      <family val="2"/>
    </font>
    <font>
      <b/>
      <sz val="11"/>
      <color rgb="FF0070C0"/>
      <name val="微軟正黑體"/>
      <family val="2"/>
      <charset val="136"/>
    </font>
    <font>
      <sz val="12"/>
      <color rgb="FF0070C0"/>
      <name val="微軟正黑體"/>
      <family val="2"/>
      <charset val="136"/>
    </font>
    <font>
      <sz val="11"/>
      <color theme="0"/>
      <name val="微軟正黑體"/>
      <family val="2"/>
      <charset val="136"/>
    </font>
    <font>
      <b/>
      <sz val="11"/>
      <color theme="0"/>
      <name val="微軟正黑體"/>
      <family val="2"/>
      <charset val="136"/>
    </font>
    <font>
      <sz val="10"/>
      <color rgb="FF000000"/>
      <name val="Arial"/>
      <family val="2"/>
    </font>
    <font>
      <sz val="12"/>
      <color theme="1"/>
      <name val="微軟正黑體"/>
      <family val="2"/>
      <charset val="136"/>
    </font>
    <font>
      <sz val="12"/>
      <color theme="1"/>
      <name val="Helvetica Neue"/>
      <family val="2"/>
    </font>
    <font>
      <sz val="12"/>
      <color rgb="FF000000"/>
      <name val="Arial"/>
      <family val="2"/>
    </font>
    <font>
      <sz val="14"/>
      <color theme="1"/>
      <name val="微軟正黑體"/>
      <family val="2"/>
      <charset val="136"/>
    </font>
    <font>
      <u/>
      <sz val="12"/>
      <color theme="10"/>
      <name val="Calibri"/>
      <family val="2"/>
      <charset val="136"/>
      <scheme val="minor"/>
    </font>
    <font>
      <sz val="12"/>
      <color rgb="FF000000"/>
      <name val="Microsoft JhengHei Light"/>
      <family val="2"/>
    </font>
    <font>
      <sz val="10"/>
      <color theme="1"/>
      <name val="Arial"/>
      <family val="2"/>
    </font>
    <font>
      <u/>
      <sz val="12"/>
      <color rgb="FF0000FF"/>
      <name val="Arial"/>
      <family val="2"/>
    </font>
    <font>
      <sz val="11"/>
      <color rgb="FF000000"/>
      <name val="Segoe UI"/>
      <family val="2"/>
    </font>
    <font>
      <sz val="12"/>
      <name val="Microsoft JhengHei Light"/>
      <family val="2"/>
    </font>
    <font>
      <sz val="12"/>
      <color rgb="FF000000"/>
      <name val="微軟正黑體"/>
      <family val="2"/>
      <charset val="136"/>
    </font>
    <font>
      <sz val="14"/>
      <color theme="1"/>
      <name val="Calibri"/>
      <family val="2"/>
    </font>
    <font>
      <sz val="11"/>
      <name val="Calibri"/>
      <family val="2"/>
      <scheme val="minor"/>
    </font>
    <font>
      <sz val="12"/>
      <name val="微軟正黑體"/>
      <family val="2"/>
      <charset val="136"/>
    </font>
    <font>
      <sz val="12"/>
      <color theme="1"/>
      <name val="微軟正黑體"/>
      <family val="2"/>
      <charset val="136"/>
    </font>
    <font>
      <sz val="11"/>
      <name val="微軟正黑體"/>
      <family val="2"/>
    </font>
    <font>
      <b/>
      <sz val="14"/>
      <color theme="1"/>
      <name val="Calibri"/>
      <family val="2"/>
      <charset val="136"/>
      <scheme val="minor"/>
    </font>
    <font>
      <sz val="11"/>
      <color theme="5"/>
      <name val="微軟正黑體"/>
      <family val="2"/>
      <charset val="136"/>
    </font>
    <font>
      <sz val="12"/>
      <name val="Microsoft JhengHei UI"/>
      <family val="2"/>
      <charset val="136"/>
    </font>
    <font>
      <sz val="12"/>
      <name val="MS Gothic"/>
      <family val="3"/>
      <charset val="128"/>
    </font>
    <font>
      <sz val="12"/>
      <color theme="1"/>
      <name val="MS Gothic"/>
      <family val="3"/>
      <charset val="128"/>
    </font>
  </fonts>
  <fills count="41">
    <fill>
      <patternFill patternType="none"/>
    </fill>
    <fill>
      <patternFill patternType="gray125"/>
    </fill>
    <fill>
      <patternFill patternType="solid">
        <fgColor indexed="22"/>
        <bgColor indexed="64"/>
      </patternFill>
    </fill>
    <fill>
      <patternFill patternType="solid">
        <fgColor theme="0" tint="-0.499984740745262"/>
        <bgColor indexed="64"/>
      </patternFill>
    </fill>
    <fill>
      <patternFill patternType="solid">
        <fgColor theme="4" tint="-0.249977111117893"/>
        <bgColor indexed="64"/>
      </patternFill>
    </fill>
    <fill>
      <patternFill patternType="solid">
        <fgColor theme="7" tint="-0.499984740745262"/>
        <bgColor indexed="64"/>
      </patternFill>
    </fill>
    <fill>
      <patternFill patternType="solid">
        <fgColor theme="9" tint="-0.249977111117893"/>
        <bgColor indexed="64"/>
      </patternFill>
    </fill>
    <fill>
      <patternFill patternType="solid">
        <fgColor rgb="FFFFFF00"/>
        <bgColor indexed="64"/>
      </patternFill>
    </fill>
    <fill>
      <patternFill patternType="solid">
        <fgColor rgb="FF00B0F0"/>
        <bgColor indexed="64"/>
      </patternFill>
    </fill>
    <fill>
      <patternFill patternType="solid">
        <fgColor rgb="FF92D050"/>
        <bgColor indexed="64"/>
      </patternFill>
    </fill>
    <fill>
      <patternFill patternType="solid">
        <fgColor theme="0" tint="-0.249977111117893"/>
        <bgColor indexed="64"/>
      </patternFill>
    </fill>
    <fill>
      <patternFill patternType="solid">
        <fgColor theme="3" tint="0.59999389629810485"/>
        <bgColor indexed="64"/>
      </patternFill>
    </fill>
    <fill>
      <patternFill patternType="solid">
        <fgColor theme="4" tint="0.59999389629810485"/>
        <bgColor theme="4" tint="0.59999389629810485"/>
      </patternFill>
    </fill>
    <fill>
      <patternFill patternType="solid">
        <fgColor theme="3" tint="-0.249977111117893"/>
        <bgColor indexed="64"/>
      </patternFill>
    </fill>
    <fill>
      <patternFill patternType="solid">
        <fgColor rgb="FFFFFF00"/>
        <bgColor theme="6" tint="0.79998168889431442"/>
      </patternFill>
    </fill>
    <fill>
      <patternFill patternType="solid">
        <fgColor theme="5" tint="0.79998168889431442"/>
        <bgColor theme="5" tint="0.79998168889431442"/>
      </patternFill>
    </fill>
    <fill>
      <patternFill patternType="solid">
        <fgColor theme="0" tint="-0.14999847407452621"/>
        <bgColor theme="0" tint="-0.14999847407452621"/>
      </patternFill>
    </fill>
    <fill>
      <patternFill patternType="solid">
        <fgColor theme="6" tint="0.79998168889431442"/>
        <bgColor theme="6" tint="0.79998168889431442"/>
      </patternFill>
    </fill>
    <fill>
      <patternFill patternType="solid">
        <fgColor theme="5" tint="0.39997558519241921"/>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0" tint="-0.14999847407452621"/>
        <bgColor indexed="64"/>
      </patternFill>
    </fill>
    <fill>
      <patternFill patternType="solid">
        <fgColor rgb="FFFFFFFF"/>
        <bgColor indexed="64"/>
      </patternFill>
    </fill>
    <fill>
      <patternFill patternType="solid">
        <fgColor rgb="FFD8D8D8"/>
        <bgColor rgb="FFD8D8D8"/>
      </patternFill>
    </fill>
    <fill>
      <patternFill patternType="solid">
        <fgColor theme="4" tint="0.59999389629810485"/>
        <bgColor indexed="64"/>
      </patternFill>
    </fill>
    <fill>
      <patternFill patternType="solid">
        <fgColor theme="2"/>
        <bgColor indexed="64"/>
      </patternFill>
    </fill>
    <fill>
      <patternFill patternType="solid">
        <fgColor theme="5" tint="0.79998168889431442"/>
        <bgColor indexed="64"/>
      </patternFill>
    </fill>
    <fill>
      <patternFill patternType="solid">
        <fgColor rgb="FFFFCC99"/>
      </patternFill>
    </fill>
    <fill>
      <patternFill patternType="solid">
        <fgColor theme="0"/>
        <bgColor indexed="64"/>
      </patternFill>
    </fill>
    <fill>
      <patternFill patternType="solid">
        <fgColor rgb="FFFF0000"/>
        <bgColor indexed="64"/>
      </patternFill>
    </fill>
    <fill>
      <patternFill patternType="solid">
        <fgColor indexed="43"/>
        <bgColor indexed="64"/>
      </patternFill>
    </fill>
    <fill>
      <patternFill patternType="solid">
        <fgColor indexed="50"/>
        <bgColor indexed="64"/>
      </patternFill>
    </fill>
    <fill>
      <patternFill patternType="solid">
        <fgColor indexed="44"/>
        <bgColor indexed="64"/>
      </patternFill>
    </fill>
    <fill>
      <patternFill patternType="solid">
        <fgColor indexed="46"/>
        <bgColor indexed="64"/>
      </patternFill>
    </fill>
    <fill>
      <patternFill patternType="solid">
        <fgColor rgb="FFFFC000"/>
        <bgColor indexed="64"/>
      </patternFill>
    </fill>
    <fill>
      <patternFill patternType="solid">
        <fgColor rgb="FFD8D8D8"/>
        <bgColor rgb="FF000000"/>
      </patternFill>
    </fill>
    <fill>
      <patternFill patternType="solid">
        <fgColor theme="4" tint="0.39997558519241921"/>
        <bgColor indexed="64"/>
      </patternFill>
    </fill>
    <fill>
      <patternFill patternType="solid">
        <fgColor theme="9" tint="0.39997558519241921"/>
        <bgColor indexed="64"/>
      </patternFill>
    </fill>
    <fill>
      <patternFill patternType="solid">
        <fgColor theme="6" tint="-0.249977111117893"/>
        <bgColor indexed="64"/>
      </patternFill>
    </fill>
  </fills>
  <borders count="5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theme="0"/>
      </right>
      <top style="thin">
        <color theme="0"/>
      </top>
      <bottom style="thin">
        <color theme="0"/>
      </bottom>
      <diagonal/>
    </border>
    <border>
      <left style="thin">
        <color theme="6"/>
      </left>
      <right style="thin">
        <color theme="6"/>
      </right>
      <top style="thin">
        <color theme="6"/>
      </top>
      <bottom/>
      <diagonal/>
    </border>
    <border>
      <left style="thin">
        <color theme="5"/>
      </left>
      <right/>
      <top style="thin">
        <color theme="5"/>
      </top>
      <bottom/>
      <diagonal/>
    </border>
    <border>
      <left style="thin">
        <color theme="5"/>
      </left>
      <right style="thin">
        <color theme="5"/>
      </right>
      <top style="thin">
        <color theme="5"/>
      </top>
      <bottom/>
      <diagonal/>
    </border>
    <border>
      <left style="thin">
        <color theme="1"/>
      </left>
      <right/>
      <top style="thin">
        <color theme="1"/>
      </top>
      <bottom/>
      <diagonal/>
    </border>
    <border>
      <left style="thin">
        <color theme="4"/>
      </left>
      <right style="thin">
        <color theme="1"/>
      </right>
      <top style="thin">
        <color theme="4"/>
      </top>
      <bottom/>
      <diagonal/>
    </border>
    <border>
      <left style="thin">
        <color theme="6"/>
      </left>
      <right style="thin">
        <color theme="6"/>
      </right>
      <top style="medium">
        <color theme="6"/>
      </top>
      <bottom/>
      <diagonal/>
    </border>
    <border>
      <left style="thin">
        <color theme="5"/>
      </left>
      <right/>
      <top style="medium">
        <color theme="5"/>
      </top>
      <bottom/>
      <diagonal/>
    </border>
    <border>
      <left style="thin">
        <color theme="1"/>
      </left>
      <right/>
      <top style="medium">
        <color theme="1"/>
      </top>
      <bottom/>
      <diagonal/>
    </border>
    <border>
      <left style="thin">
        <color theme="1"/>
      </left>
      <right style="thin">
        <color theme="1"/>
      </right>
      <top style="medium">
        <color theme="1"/>
      </top>
      <bottom/>
      <diagonal/>
    </border>
    <border>
      <left style="thin">
        <color theme="1"/>
      </left>
      <right style="thin">
        <color theme="1"/>
      </right>
      <top style="thin">
        <color theme="1"/>
      </top>
      <bottom/>
      <diagonal/>
    </border>
    <border>
      <left style="thin">
        <color theme="1"/>
      </left>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6"/>
      </left>
      <right style="thin">
        <color theme="6"/>
      </right>
      <top style="thin">
        <color theme="6"/>
      </top>
      <bottom style="thin">
        <color theme="6"/>
      </bottom>
      <diagonal/>
    </border>
    <border>
      <left/>
      <right/>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style="thin">
        <color indexed="64"/>
      </left>
      <right/>
      <top/>
      <bottom/>
      <diagonal/>
    </border>
    <border>
      <left/>
      <right style="thin">
        <color theme="4" tint="0.39997558519241921"/>
      </right>
      <top style="thin">
        <color theme="4" tint="0.39997558519241921"/>
      </top>
      <bottom style="thin">
        <color theme="4" tint="0.39997558519241921"/>
      </bottom>
      <diagonal/>
    </border>
    <border>
      <left style="thin">
        <color rgb="FF7F7F7F"/>
      </left>
      <right style="thin">
        <color rgb="FF7F7F7F"/>
      </right>
      <top style="thin">
        <color rgb="FF7F7F7F"/>
      </top>
      <bottom style="thin">
        <color rgb="FF7F7F7F"/>
      </bottom>
      <diagonal/>
    </border>
    <border>
      <left/>
      <right style="thin">
        <color indexed="64"/>
      </right>
      <top/>
      <bottom/>
      <diagonal/>
    </border>
    <border>
      <left/>
      <right/>
      <top/>
      <bottom style="thin">
        <color indexed="64"/>
      </bottom>
      <diagonal/>
    </border>
    <border>
      <left style="thin">
        <color theme="0"/>
      </left>
      <right style="thin">
        <color theme="0"/>
      </right>
      <top/>
      <bottom/>
      <diagonal/>
    </border>
    <border>
      <left style="thin">
        <color theme="0"/>
      </left>
      <right/>
      <top/>
      <bottom/>
      <diagonal/>
    </border>
    <border>
      <left/>
      <right style="thin">
        <color theme="0"/>
      </right>
      <top/>
      <bottom/>
      <diagonal/>
    </border>
    <border>
      <left/>
      <right style="thin">
        <color theme="0"/>
      </right>
      <top style="thin">
        <color theme="0"/>
      </top>
      <bottom/>
      <diagonal/>
    </border>
    <border>
      <left style="medium">
        <color rgb="FF000000"/>
      </left>
      <right style="medium">
        <color rgb="FF000000"/>
      </right>
      <top style="medium">
        <color rgb="FF000000"/>
      </top>
      <bottom style="medium">
        <color rgb="FF000000"/>
      </bottom>
      <diagonal/>
    </border>
    <border>
      <left style="thin">
        <color theme="0"/>
      </left>
      <right style="thin">
        <color theme="0"/>
      </right>
      <top style="thin">
        <color theme="0"/>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theme="4" tint="0.39997558519241921"/>
      </top>
      <bottom style="thin">
        <color theme="4" tint="0.39997558519241921"/>
      </bottom>
      <diagonal/>
    </border>
    <border>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style="thin">
        <color theme="6" tint="0.39997558519241921"/>
      </left>
      <right/>
      <top style="thin">
        <color theme="6" tint="0.39997558519241921"/>
      </top>
      <bottom style="thin">
        <color theme="6" tint="0.39997558519241921"/>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top style="thin">
        <color theme="8" tint="0.79998168889431442"/>
      </top>
      <bottom style="thin">
        <color theme="8" tint="0.79998168889431442"/>
      </bottom>
      <diagonal/>
    </border>
    <border>
      <left/>
      <right/>
      <top style="thin">
        <color theme="8" tint="-0.249977111117893"/>
      </top>
      <bottom style="thin">
        <color theme="8" tint="0.39997558519241921"/>
      </bottom>
      <diagonal/>
    </border>
    <border>
      <left/>
      <right/>
      <top style="thin">
        <color theme="8" tint="-0.249977111117893"/>
      </top>
      <bottom style="thin">
        <color theme="8" tint="-0.249977111117893"/>
      </bottom>
      <diagonal/>
    </border>
    <border>
      <left/>
      <right/>
      <top style="thin">
        <color theme="8" tint="0.39997558519241921"/>
      </top>
      <bottom style="thin">
        <color theme="8" tint="0.79998168889431442"/>
      </bottom>
      <diagonal/>
    </border>
    <border>
      <left/>
      <right/>
      <top style="thin">
        <color theme="8" tint="0.39997558519241921"/>
      </top>
      <bottom style="thin">
        <color theme="8" tint="0.39997558519241921"/>
      </bottom>
      <diagonal/>
    </border>
    <border>
      <left/>
      <right/>
      <top style="thin">
        <color theme="8" tint="0.79998168889431442"/>
      </top>
      <bottom style="thin">
        <color theme="8" tint="0.39997558519241921"/>
      </bottom>
      <diagonal/>
    </border>
    <border>
      <left/>
      <right/>
      <top style="thin">
        <color theme="8" tint="0.39997558519241921"/>
      </top>
      <bottom/>
      <diagonal/>
    </border>
    <border>
      <left/>
      <right/>
      <top style="thin">
        <color theme="8" tint="-0.249977111117893"/>
      </top>
      <bottom/>
      <diagonal/>
    </border>
    <border>
      <left/>
      <right/>
      <top style="thin">
        <color theme="8" tint="0.79998168889431442"/>
      </top>
      <bottom/>
      <diagonal/>
    </border>
    <border>
      <left style="thin">
        <color indexed="64"/>
      </left>
      <right style="thin">
        <color theme="6"/>
      </right>
      <top style="thin">
        <color theme="6"/>
      </top>
      <bottom style="thin">
        <color theme="6"/>
      </bottom>
      <diagonal/>
    </border>
    <border>
      <left style="thin">
        <color indexed="64"/>
      </left>
      <right style="thin">
        <color theme="6"/>
      </right>
      <top style="thin">
        <color theme="6"/>
      </top>
      <bottom/>
      <diagonal/>
    </border>
  </borders>
  <cellStyleXfs count="14">
    <xf numFmtId="0" fontId="0" fillId="0" borderId="0">
      <alignment vertical="center"/>
    </xf>
    <xf numFmtId="0" fontId="7" fillId="0" borderId="0" applyNumberFormat="0" applyFill="0" applyBorder="0" applyAlignment="0" applyProtection="0">
      <alignment vertical="center"/>
    </xf>
    <xf numFmtId="0" fontId="19" fillId="0" borderId="0"/>
    <xf numFmtId="168" fontId="3" fillId="0" borderId="0">
      <alignment vertical="center"/>
    </xf>
    <xf numFmtId="0" fontId="52" fillId="0" borderId="0" applyNumberFormat="0" applyFill="0" applyBorder="0" applyAlignment="0" applyProtection="0">
      <alignment vertical="center"/>
    </xf>
    <xf numFmtId="166" fontId="55" fillId="29" borderId="23" applyNumberFormat="0" applyAlignment="0" applyProtection="0">
      <alignment vertical="center"/>
    </xf>
    <xf numFmtId="0" fontId="65" fillId="0" borderId="0">
      <alignment vertical="center"/>
    </xf>
    <xf numFmtId="0" fontId="65" fillId="0" borderId="0"/>
    <xf numFmtId="0" fontId="69" fillId="0" borderId="0"/>
    <xf numFmtId="0" fontId="65" fillId="0" borderId="0"/>
    <xf numFmtId="0" fontId="70" fillId="0" borderId="0">
      <alignment vertical="center"/>
    </xf>
    <xf numFmtId="0" fontId="65" fillId="0" borderId="0">
      <alignment vertical="center"/>
    </xf>
    <xf numFmtId="0" fontId="52" fillId="0" borderId="0" applyNumberFormat="0" applyFill="0" applyBorder="0" applyAlignment="0" applyProtection="0">
      <alignment vertical="center"/>
    </xf>
    <xf numFmtId="0" fontId="2" fillId="0" borderId="0"/>
  </cellStyleXfs>
  <cellXfs count="481">
    <xf numFmtId="0" fontId="0" fillId="0" borderId="0" xfId="0">
      <alignment vertical="center"/>
    </xf>
    <xf numFmtId="0" fontId="3" fillId="0" borderId="0" xfId="0" applyFont="1" applyAlignment="1">
      <alignment vertical="top"/>
    </xf>
    <xf numFmtId="164" fontId="3" fillId="0" borderId="0" xfId="0" applyNumberFormat="1" applyFont="1" applyAlignment="1">
      <alignment vertical="top"/>
    </xf>
    <xf numFmtId="0" fontId="8" fillId="0" borderId="0" xfId="0" applyFont="1" applyAlignment="1">
      <alignment vertical="top" wrapText="1"/>
    </xf>
    <xf numFmtId="49" fontId="5" fillId="0" borderId="0" xfId="0" applyNumberFormat="1" applyFont="1" applyAlignment="1">
      <alignment vertical="top" wrapText="1"/>
    </xf>
    <xf numFmtId="0" fontId="9" fillId="0" borderId="0" xfId="0" applyFont="1" applyAlignment="1">
      <alignment vertical="top"/>
    </xf>
    <xf numFmtId="0" fontId="5" fillId="0" borderId="0" xfId="0" applyFont="1" applyAlignment="1">
      <alignment vertical="top"/>
    </xf>
    <xf numFmtId="0" fontId="14" fillId="3" borderId="1" xfId="0" applyFont="1" applyFill="1" applyBorder="1" applyAlignment="1">
      <alignment horizontal="center" vertical="center" wrapText="1"/>
    </xf>
    <xf numFmtId="0" fontId="15" fillId="3" borderId="1" xfId="0" applyFont="1" applyFill="1" applyBorder="1" applyAlignment="1">
      <alignment horizontal="center" vertical="center" wrapText="1"/>
    </xf>
    <xf numFmtId="0" fontId="16" fillId="0" borderId="0" xfId="0" applyFont="1" applyAlignment="1">
      <alignment horizontal="center"/>
    </xf>
    <xf numFmtId="14" fontId="13" fillId="0" borderId="1" xfId="0" applyNumberFormat="1" applyFont="1" applyBorder="1" applyAlignment="1">
      <alignment horizontal="left" vertical="top" wrapText="1"/>
    </xf>
    <xf numFmtId="0" fontId="13" fillId="0" borderId="1" xfId="0" applyFont="1" applyBorder="1" applyAlignment="1">
      <alignment vertical="top" wrapText="1"/>
    </xf>
    <xf numFmtId="0" fontId="13" fillId="0" borderId="0" xfId="0" applyFont="1">
      <alignment vertical="center"/>
    </xf>
    <xf numFmtId="0" fontId="13" fillId="0" borderId="0" xfId="0" applyFont="1" applyAlignment="1">
      <alignment horizontal="left"/>
    </xf>
    <xf numFmtId="0" fontId="13" fillId="0" borderId="0" xfId="0" applyFont="1" applyAlignment="1">
      <alignment wrapText="1"/>
    </xf>
    <xf numFmtId="0" fontId="20" fillId="0" borderId="0" xfId="2" applyFont="1"/>
    <xf numFmtId="0" fontId="21" fillId="2" borderId="1" xfId="2" applyFont="1" applyFill="1" applyBorder="1" applyAlignment="1">
      <alignment vertical="top" wrapText="1"/>
    </xf>
    <xf numFmtId="0" fontId="23" fillId="0" borderId="1" xfId="2" applyFont="1" applyBorder="1" applyAlignment="1" applyProtection="1">
      <alignment horizontal="left" vertical="center" wrapText="1"/>
      <protection locked="0"/>
    </xf>
    <xf numFmtId="0" fontId="21" fillId="7" borderId="1" xfId="2" applyFont="1" applyFill="1" applyBorder="1" applyAlignment="1">
      <alignment vertical="top" wrapText="1"/>
    </xf>
    <xf numFmtId="0" fontId="20" fillId="7" borderId="1" xfId="2" applyFont="1" applyFill="1" applyBorder="1"/>
    <xf numFmtId="0" fontId="21" fillId="7" borderId="1" xfId="2" applyFont="1" applyFill="1" applyBorder="1" applyAlignment="1" applyProtection="1">
      <alignment horizontal="center" vertical="top" wrapText="1"/>
      <protection locked="0"/>
    </xf>
    <xf numFmtId="0" fontId="25" fillId="0" borderId="1" xfId="2" applyFont="1" applyBorder="1" applyAlignment="1" applyProtection="1">
      <alignment horizontal="left" vertical="center"/>
      <protection locked="0"/>
    </xf>
    <xf numFmtId="0" fontId="20" fillId="0" borderId="1" xfId="2" applyFont="1" applyBorder="1" applyAlignment="1" applyProtection="1">
      <alignment vertical="center"/>
      <protection locked="0"/>
    </xf>
    <xf numFmtId="0" fontId="20" fillId="0" borderId="1" xfId="2" applyFont="1" applyBorder="1" applyAlignment="1" applyProtection="1">
      <alignment vertical="center" wrapText="1"/>
      <protection locked="0"/>
    </xf>
    <xf numFmtId="0" fontId="24" fillId="10" borderId="1" xfId="2" applyFont="1" applyFill="1" applyBorder="1" applyAlignment="1" applyProtection="1">
      <alignment vertical="center"/>
      <protection locked="0"/>
    </xf>
    <xf numFmtId="0" fontId="23" fillId="0" borderId="0" xfId="2" applyFont="1" applyAlignment="1">
      <alignment wrapText="1"/>
    </xf>
    <xf numFmtId="0" fontId="3" fillId="7" borderId="1" xfId="0" applyFont="1" applyFill="1" applyBorder="1" applyAlignment="1"/>
    <xf numFmtId="0" fontId="13" fillId="7" borderId="1" xfId="0" applyFont="1" applyFill="1" applyBorder="1" applyAlignment="1"/>
    <xf numFmtId="0" fontId="26" fillId="7" borderId="1" xfId="0" applyFont="1" applyFill="1" applyBorder="1" applyAlignment="1"/>
    <xf numFmtId="0" fontId="12" fillId="12" borderId="5" xfId="0" applyFont="1" applyFill="1" applyBorder="1" applyAlignment="1"/>
    <xf numFmtId="0" fontId="3" fillId="0" borderId="0" xfId="0" applyFont="1">
      <alignment vertical="center"/>
    </xf>
    <xf numFmtId="0" fontId="28" fillId="0" borderId="0" xfId="2" applyFont="1"/>
    <xf numFmtId="0" fontId="28" fillId="0" borderId="1" xfId="2" applyFont="1" applyBorder="1" applyAlignment="1" applyProtection="1">
      <alignment vertical="center" wrapText="1"/>
      <protection locked="0"/>
    </xf>
    <xf numFmtId="0" fontId="3" fillId="0" borderId="1" xfId="0" applyFont="1" applyBorder="1">
      <alignment vertical="center"/>
    </xf>
    <xf numFmtId="0" fontId="3" fillId="0" borderId="1" xfId="0" applyFont="1" applyBorder="1" applyAlignment="1">
      <alignment horizontal="center" vertical="center"/>
    </xf>
    <xf numFmtId="9" fontId="3" fillId="0" borderId="1" xfId="0" applyNumberFormat="1" applyFont="1" applyBorder="1" applyAlignment="1">
      <alignment horizontal="center" vertical="center"/>
    </xf>
    <xf numFmtId="165" fontId="3" fillId="0" borderId="1" xfId="0" applyNumberFormat="1" applyFont="1" applyBorder="1" applyAlignment="1">
      <alignment horizontal="center" vertical="center"/>
    </xf>
    <xf numFmtId="9" fontId="3" fillId="0" borderId="1" xfId="0" applyNumberFormat="1" applyFont="1" applyBorder="1">
      <alignment vertical="center"/>
    </xf>
    <xf numFmtId="0" fontId="28" fillId="0" borderId="1" xfId="2" applyFont="1" applyBorder="1" applyAlignment="1" applyProtection="1">
      <alignment vertical="center"/>
      <protection locked="0"/>
    </xf>
    <xf numFmtId="0" fontId="3" fillId="0" borderId="0" xfId="0" applyFont="1" applyAlignment="1">
      <alignment horizontal="center" vertical="center"/>
    </xf>
    <xf numFmtId="0" fontId="28" fillId="2" borderId="1" xfId="2" applyFont="1" applyFill="1" applyBorder="1" applyAlignment="1">
      <alignment vertical="top" wrapText="1"/>
    </xf>
    <xf numFmtId="0" fontId="29" fillId="2" borderId="1" xfId="2" applyFont="1" applyFill="1" applyBorder="1" applyAlignment="1">
      <alignment vertical="top" wrapText="1"/>
    </xf>
    <xf numFmtId="0" fontId="29" fillId="7" borderId="1" xfId="2" applyFont="1" applyFill="1" applyBorder="1" applyAlignment="1">
      <alignment vertical="top" wrapText="1"/>
    </xf>
    <xf numFmtId="0" fontId="29" fillId="7" borderId="1" xfId="2" applyFont="1" applyFill="1" applyBorder="1" applyAlignment="1">
      <alignment horizontal="center" vertical="top" wrapText="1"/>
    </xf>
    <xf numFmtId="0" fontId="29" fillId="11" borderId="1" xfId="2" applyFont="1" applyFill="1" applyBorder="1" applyAlignment="1">
      <alignment vertical="top" wrapText="1"/>
    </xf>
    <xf numFmtId="0" fontId="29" fillId="7" borderId="1" xfId="2" applyFont="1" applyFill="1" applyBorder="1" applyAlignment="1" applyProtection="1">
      <alignment horizontal="center" vertical="top" wrapText="1"/>
      <protection locked="0"/>
    </xf>
    <xf numFmtId="0" fontId="30" fillId="10" borderId="1" xfId="2" applyFont="1" applyFill="1" applyBorder="1" applyAlignment="1" applyProtection="1">
      <alignment horizontal="left" vertical="center" wrapText="1"/>
      <protection locked="0"/>
    </xf>
    <xf numFmtId="0" fontId="28" fillId="0" borderId="1" xfId="2" applyFont="1" applyBorder="1" applyAlignment="1" applyProtection="1">
      <alignment horizontal="left" vertical="center"/>
      <protection locked="0"/>
    </xf>
    <xf numFmtId="0" fontId="28" fillId="0" borderId="1" xfId="2" applyFont="1" applyBorder="1" applyAlignment="1" applyProtection="1">
      <alignment horizontal="left" vertical="center" wrapText="1"/>
      <protection locked="0"/>
    </xf>
    <xf numFmtId="0" fontId="3" fillId="0" borderId="1" xfId="0" applyFont="1" applyBorder="1" applyAlignment="1"/>
    <xf numFmtId="0" fontId="28" fillId="0" borderId="0" xfId="2" applyFont="1" applyAlignment="1">
      <alignment wrapText="1"/>
    </xf>
    <xf numFmtId="0" fontId="31" fillId="2" borderId="1" xfId="2" applyFont="1" applyFill="1" applyBorder="1" applyAlignment="1">
      <alignment vertical="top"/>
    </xf>
    <xf numFmtId="0" fontId="31" fillId="2" borderId="1" xfId="2" applyFont="1" applyFill="1" applyBorder="1" applyAlignment="1">
      <alignment vertical="top" wrapText="1"/>
    </xf>
    <xf numFmtId="0" fontId="32" fillId="0" borderId="0" xfId="0" applyFont="1">
      <alignment vertical="center"/>
    </xf>
    <xf numFmtId="0" fontId="33" fillId="0" borderId="2" xfId="2" applyFont="1" applyBorder="1" applyAlignment="1" applyProtection="1">
      <alignment horizontal="left" vertical="center"/>
      <protection locked="0"/>
    </xf>
    <xf numFmtId="0" fontId="32" fillId="0" borderId="1" xfId="0" applyFont="1" applyBorder="1">
      <alignment vertical="center"/>
    </xf>
    <xf numFmtId="0" fontId="34" fillId="0" borderId="3" xfId="0" applyFont="1" applyBorder="1" applyAlignment="1">
      <alignment horizontal="left" vertical="center"/>
    </xf>
    <xf numFmtId="0" fontId="34" fillId="0" borderId="4" xfId="0" applyFont="1" applyBorder="1" applyAlignment="1">
      <alignment horizontal="left" vertical="center"/>
    </xf>
    <xf numFmtId="0" fontId="35" fillId="0" borderId="0" xfId="2" applyFont="1"/>
    <xf numFmtId="0" fontId="33" fillId="0" borderId="1" xfId="2" applyFont="1" applyBorder="1" applyAlignment="1" applyProtection="1">
      <alignment horizontal="left" vertical="center"/>
      <protection locked="0"/>
    </xf>
    <xf numFmtId="0" fontId="34" fillId="0" borderId="1" xfId="0" applyFont="1" applyBorder="1" applyAlignment="1">
      <alignment horizontal="left" vertical="center"/>
    </xf>
    <xf numFmtId="0" fontId="21" fillId="2" borderId="1" xfId="2" applyFont="1" applyFill="1" applyBorder="1" applyAlignment="1">
      <alignment vertical="top" shrinkToFit="1"/>
    </xf>
    <xf numFmtId="0" fontId="23" fillId="0" borderId="1" xfId="2" applyFont="1" applyBorder="1" applyAlignment="1" applyProtection="1">
      <alignment horizontal="left" vertical="center" shrinkToFit="1"/>
      <protection locked="0"/>
    </xf>
    <xf numFmtId="0" fontId="9" fillId="13" borderId="1" xfId="0" applyFont="1" applyFill="1" applyBorder="1" applyAlignment="1">
      <alignment horizontal="left" vertical="top" wrapText="1"/>
    </xf>
    <xf numFmtId="0" fontId="21" fillId="2" borderId="2" xfId="2" applyFont="1" applyFill="1" applyBorder="1" applyAlignment="1">
      <alignment vertical="top" wrapText="1"/>
    </xf>
    <xf numFmtId="166" fontId="5" fillId="0" borderId="0" xfId="0" applyNumberFormat="1" applyFont="1" applyAlignment="1">
      <alignment horizontal="center" vertical="top" wrapText="1"/>
    </xf>
    <xf numFmtId="166" fontId="29" fillId="0" borderId="6" xfId="0" applyNumberFormat="1" applyFont="1" applyBorder="1" applyAlignment="1">
      <alignment horizontal="center" vertical="top" wrapText="1"/>
    </xf>
    <xf numFmtId="166" fontId="29" fillId="0" borderId="7" xfId="0" applyNumberFormat="1" applyFont="1" applyBorder="1" applyAlignment="1">
      <alignment horizontal="center" vertical="top" wrapText="1"/>
    </xf>
    <xf numFmtId="166" fontId="29" fillId="0" borderId="8" xfId="0" applyNumberFormat="1" applyFont="1" applyBorder="1" applyAlignment="1">
      <alignment horizontal="center" vertical="top" wrapText="1"/>
    </xf>
    <xf numFmtId="166" fontId="38" fillId="0" borderId="0" xfId="0" applyNumberFormat="1" applyFont="1">
      <alignment vertical="center"/>
    </xf>
    <xf numFmtId="166" fontId="39" fillId="0" borderId="0" xfId="0" applyNumberFormat="1" applyFont="1" applyProtection="1">
      <alignment vertical="center"/>
      <protection locked="0"/>
    </xf>
    <xf numFmtId="166" fontId="29" fillId="0" borderId="9" xfId="0" applyNumberFormat="1" applyFont="1" applyBorder="1" applyAlignment="1">
      <alignment vertical="top"/>
    </xf>
    <xf numFmtId="166" fontId="29" fillId="0" borderId="10" xfId="0" applyNumberFormat="1" applyFont="1" applyBorder="1" applyAlignment="1">
      <alignment horizontal="center" vertical="top"/>
    </xf>
    <xf numFmtId="166" fontId="28" fillId="0" borderId="0" xfId="0" applyNumberFormat="1" applyFont="1" applyProtection="1">
      <alignment vertical="center"/>
      <protection locked="0"/>
    </xf>
    <xf numFmtId="166" fontId="30" fillId="0" borderId="0" xfId="0" applyNumberFormat="1" applyFont="1" applyProtection="1">
      <alignment vertical="center"/>
      <protection locked="0"/>
    </xf>
    <xf numFmtId="166" fontId="5" fillId="0" borderId="0" xfId="0" quotePrefix="1" applyNumberFormat="1" applyFont="1" applyAlignment="1" applyProtection="1">
      <alignment horizontal="left" vertical="center"/>
      <protection locked="0"/>
    </xf>
    <xf numFmtId="166" fontId="5" fillId="0" borderId="0" xfId="0" applyNumberFormat="1" applyFont="1" applyProtection="1">
      <alignment vertical="center"/>
      <protection locked="0"/>
    </xf>
    <xf numFmtId="166" fontId="28" fillId="14" borderId="11" xfId="0" applyNumberFormat="1" applyFont="1" applyFill="1" applyBorder="1" applyAlignment="1">
      <alignment horizontal="center" vertical="center"/>
    </xf>
    <xf numFmtId="166" fontId="28" fillId="15" borderId="12" xfId="0" quotePrefix="1" applyNumberFormat="1" applyFont="1" applyFill="1" applyBorder="1">
      <alignment vertical="center"/>
    </xf>
    <xf numFmtId="166" fontId="28" fillId="15" borderId="12" xfId="0" applyNumberFormat="1" applyFont="1" applyFill="1" applyBorder="1">
      <alignment vertical="center"/>
    </xf>
    <xf numFmtId="166" fontId="28" fillId="16" borderId="13" xfId="0" applyNumberFormat="1" applyFont="1" applyFill="1" applyBorder="1" applyAlignment="1">
      <alignment vertical="top"/>
    </xf>
    <xf numFmtId="166" fontId="28" fillId="16" borderId="14" xfId="0" applyNumberFormat="1" applyFont="1" applyFill="1" applyBorder="1" applyAlignment="1">
      <alignment vertical="top"/>
    </xf>
    <xf numFmtId="166" fontId="28" fillId="0" borderId="0" xfId="0" applyNumberFormat="1" applyFont="1" applyAlignment="1" applyProtection="1">
      <alignment horizontal="center" vertical="center"/>
      <protection locked="0"/>
    </xf>
    <xf numFmtId="166" fontId="28" fillId="0" borderId="6" xfId="0" applyNumberFormat="1" applyFont="1" applyBorder="1">
      <alignment vertical="center"/>
    </xf>
    <xf numFmtId="166" fontId="28" fillId="0" borderId="7" xfId="0" applyNumberFormat="1" applyFont="1" applyBorder="1" applyProtection="1">
      <alignment vertical="center"/>
      <protection locked="0"/>
    </xf>
    <xf numFmtId="166" fontId="0" fillId="0" borderId="0" xfId="0" applyNumberFormat="1" applyProtection="1">
      <alignment vertical="center"/>
      <protection locked="0"/>
    </xf>
    <xf numFmtId="166" fontId="28" fillId="0" borderId="9" xfId="0" applyNumberFormat="1" applyFont="1" applyBorder="1" applyAlignment="1">
      <alignment vertical="top"/>
    </xf>
    <xf numFmtId="166" fontId="41" fillId="10" borderId="10" xfId="0" applyNumberFormat="1" applyFont="1" applyFill="1" applyBorder="1" applyAlignment="1">
      <alignment horizontal="center" vertical="top"/>
    </xf>
    <xf numFmtId="166" fontId="5" fillId="0" borderId="0" xfId="0" applyNumberFormat="1" applyFont="1" applyAlignment="1" applyProtection="1">
      <alignment vertical="center" wrapText="1"/>
      <protection locked="0"/>
    </xf>
    <xf numFmtId="166" fontId="28" fillId="17" borderId="6" xfId="0" applyNumberFormat="1" applyFont="1" applyFill="1" applyBorder="1">
      <alignment vertical="center"/>
    </xf>
    <xf numFmtId="166" fontId="28" fillId="15" borderId="7" xfId="0" applyNumberFormat="1" applyFont="1" applyFill="1" applyBorder="1" applyProtection="1">
      <alignment vertical="center"/>
      <protection locked="0"/>
    </xf>
    <xf numFmtId="166" fontId="28" fillId="15" borderId="8" xfId="0" applyNumberFormat="1" applyFont="1" applyFill="1" applyBorder="1" applyProtection="1">
      <alignment vertical="center"/>
      <protection locked="0"/>
    </xf>
    <xf numFmtId="166" fontId="28" fillId="16" borderId="9" xfId="0" applyNumberFormat="1" applyFont="1" applyFill="1" applyBorder="1" applyAlignment="1">
      <alignment vertical="top"/>
    </xf>
    <xf numFmtId="166" fontId="28" fillId="16" borderId="15" xfId="0" applyNumberFormat="1" applyFont="1" applyFill="1" applyBorder="1" applyAlignment="1">
      <alignment vertical="top"/>
    </xf>
    <xf numFmtId="166" fontId="28" fillId="0" borderId="8" xfId="0" applyNumberFormat="1" applyFont="1" applyBorder="1" applyProtection="1">
      <alignment vertical="center"/>
      <protection locked="0"/>
    </xf>
    <xf numFmtId="166" fontId="28" fillId="0" borderId="9" xfId="0" applyNumberFormat="1" applyFont="1" applyBorder="1">
      <alignment vertical="center"/>
    </xf>
    <xf numFmtId="166" fontId="28" fillId="0" borderId="15" xfId="0" applyNumberFormat="1" applyFont="1" applyBorder="1">
      <alignment vertical="center"/>
    </xf>
    <xf numFmtId="166" fontId="28" fillId="16" borderId="9" xfId="0" applyNumberFormat="1" applyFont="1" applyFill="1" applyBorder="1">
      <alignment vertical="center"/>
    </xf>
    <xf numFmtId="166" fontId="28" fillId="16" borderId="15" xfId="0" applyNumberFormat="1" applyFont="1" applyFill="1" applyBorder="1">
      <alignment vertical="center"/>
    </xf>
    <xf numFmtId="0" fontId="28" fillId="17" borderId="6" xfId="0" quotePrefix="1" applyFont="1" applyFill="1" applyBorder="1">
      <alignment vertical="center"/>
    </xf>
    <xf numFmtId="166" fontId="0" fillId="0" borderId="0" xfId="0" applyNumberFormat="1">
      <alignment vertical="center"/>
    </xf>
    <xf numFmtId="166" fontId="28" fillId="17" borderId="6" xfId="0" applyNumberFormat="1" applyFont="1" applyFill="1" applyBorder="1" applyAlignment="1">
      <alignment horizontal="center" vertical="center"/>
    </xf>
    <xf numFmtId="166" fontId="28" fillId="0" borderId="16" xfId="0" applyNumberFormat="1" applyFont="1" applyBorder="1">
      <alignment vertical="center"/>
    </xf>
    <xf numFmtId="166" fontId="28" fillId="0" borderId="17" xfId="0" applyNumberFormat="1" applyFont="1" applyBorder="1">
      <alignment vertical="center"/>
    </xf>
    <xf numFmtId="166" fontId="38" fillId="0" borderId="0" xfId="0" applyNumberFormat="1" applyFont="1" applyProtection="1">
      <alignment vertical="center"/>
      <protection locked="0"/>
    </xf>
    <xf numFmtId="166" fontId="28" fillId="17" borderId="18" xfId="0" applyNumberFormat="1" applyFont="1" applyFill="1" applyBorder="1" applyAlignment="1">
      <alignment horizontal="center" vertical="center"/>
    </xf>
    <xf numFmtId="166" fontId="28" fillId="0" borderId="7" xfId="0" quotePrefix="1" applyNumberFormat="1" applyFont="1" applyBorder="1" applyProtection="1">
      <alignment vertical="center"/>
      <protection locked="0"/>
    </xf>
    <xf numFmtId="166" fontId="0" fillId="0" borderId="0" xfId="0" quotePrefix="1" applyNumberFormat="1" applyProtection="1">
      <alignment vertical="center"/>
      <protection locked="0"/>
    </xf>
    <xf numFmtId="49" fontId="0" fillId="0" borderId="0" xfId="0" applyNumberFormat="1">
      <alignment vertical="center"/>
    </xf>
    <xf numFmtId="0" fontId="0" fillId="0" borderId="0" xfId="0" applyAlignment="1">
      <alignment vertical="center" wrapText="1"/>
    </xf>
    <xf numFmtId="0" fontId="44" fillId="0" borderId="0" xfId="0" applyFont="1" applyAlignment="1">
      <alignment vertical="top"/>
    </xf>
    <xf numFmtId="0" fontId="8" fillId="0" borderId="0" xfId="0" applyFont="1" applyAlignment="1">
      <alignment vertical="top"/>
    </xf>
    <xf numFmtId="0" fontId="0" fillId="0" borderId="0" xfId="0" pivotButton="1">
      <alignment vertical="center"/>
    </xf>
    <xf numFmtId="0" fontId="28" fillId="0" borderId="0" xfId="0" applyFont="1" applyProtection="1">
      <alignment vertical="center"/>
      <protection locked="0"/>
    </xf>
    <xf numFmtId="0" fontId="28" fillId="7" borderId="1" xfId="2" applyFont="1" applyFill="1" applyBorder="1" applyAlignment="1">
      <alignment vertical="top" wrapText="1"/>
    </xf>
    <xf numFmtId="0" fontId="8" fillId="18" borderId="1" xfId="0" applyFont="1" applyFill="1" applyBorder="1" applyAlignment="1">
      <alignment vertical="top"/>
    </xf>
    <xf numFmtId="0" fontId="29" fillId="7" borderId="0" xfId="2" applyFont="1" applyFill="1" applyAlignment="1">
      <alignment vertical="top" wrapText="1"/>
    </xf>
    <xf numFmtId="0" fontId="29" fillId="19" borderId="0" xfId="2" applyFont="1" applyFill="1" applyAlignment="1">
      <alignment vertical="top" wrapText="1"/>
    </xf>
    <xf numFmtId="0" fontId="8" fillId="18" borderId="0" xfId="0" applyFont="1" applyFill="1" applyAlignment="1">
      <alignment vertical="top"/>
    </xf>
    <xf numFmtId="0" fontId="3" fillId="7" borderId="0" xfId="0" applyFont="1" applyFill="1" applyAlignment="1">
      <alignment vertical="top"/>
    </xf>
    <xf numFmtId="0" fontId="41" fillId="16" borderId="0" xfId="0" applyFont="1" applyFill="1">
      <alignment vertical="center"/>
    </xf>
    <xf numFmtId="0" fontId="0" fillId="20" borderId="0" xfId="0" applyFill="1">
      <alignment vertical="center"/>
    </xf>
    <xf numFmtId="167" fontId="0" fillId="0" borderId="0" xfId="0" applyNumberFormat="1">
      <alignment vertical="center"/>
    </xf>
    <xf numFmtId="167" fontId="0" fillId="0" borderId="0" xfId="0" applyNumberFormat="1" applyAlignment="1">
      <alignment horizontal="left" vertical="center"/>
    </xf>
    <xf numFmtId="0" fontId="0" fillId="21" borderId="20" xfId="0" applyFill="1" applyBorder="1">
      <alignment vertical="center"/>
    </xf>
    <xf numFmtId="0" fontId="21" fillId="2" borderId="21" xfId="2" applyFont="1" applyFill="1" applyBorder="1" applyAlignment="1">
      <alignment vertical="top" wrapText="1"/>
    </xf>
    <xf numFmtId="0" fontId="9" fillId="22" borderId="22" xfId="0" applyFont="1" applyFill="1" applyBorder="1">
      <alignment vertical="center"/>
    </xf>
    <xf numFmtId="0" fontId="0" fillId="21" borderId="22" xfId="0" applyFill="1" applyBorder="1">
      <alignment vertical="center"/>
    </xf>
    <xf numFmtId="0" fontId="0" fillId="0" borderId="22" xfId="0" applyBorder="1">
      <alignment vertical="center"/>
    </xf>
    <xf numFmtId="0" fontId="41" fillId="0" borderId="0" xfId="0" applyFont="1">
      <alignment vertical="center"/>
    </xf>
    <xf numFmtId="0" fontId="0" fillId="0" borderId="0" xfId="0" applyAlignment="1">
      <alignment vertical="top"/>
    </xf>
    <xf numFmtId="0" fontId="28" fillId="23" borderId="1" xfId="2" applyFont="1" applyFill="1" applyBorder="1" applyAlignment="1">
      <alignment vertical="top" wrapText="1"/>
    </xf>
    <xf numFmtId="0" fontId="47" fillId="24" borderId="0" xfId="0" applyFont="1" applyFill="1" applyAlignment="1">
      <alignment horizontal="center" vertical="center"/>
    </xf>
    <xf numFmtId="0" fontId="47" fillId="24" borderId="0" xfId="0" applyFont="1" applyFill="1">
      <alignment vertical="center"/>
    </xf>
    <xf numFmtId="0" fontId="47" fillId="0" borderId="0" xfId="0" applyFont="1">
      <alignment vertical="center"/>
    </xf>
    <xf numFmtId="0" fontId="47" fillId="0" borderId="0" xfId="0" applyFont="1" applyAlignment="1">
      <alignment vertical="center" wrapText="1"/>
    </xf>
    <xf numFmtId="0" fontId="48" fillId="0" borderId="0" xfId="0" applyFont="1">
      <alignment vertical="center"/>
    </xf>
    <xf numFmtId="0" fontId="49" fillId="0" borderId="0" xfId="0" applyFont="1">
      <alignment vertical="center"/>
    </xf>
    <xf numFmtId="0" fontId="34" fillId="0" borderId="0" xfId="0" applyFont="1">
      <alignment vertical="center"/>
    </xf>
    <xf numFmtId="0" fontId="34" fillId="0" borderId="0" xfId="0" applyFont="1" applyAlignment="1">
      <alignment horizontal="left" vertical="center"/>
    </xf>
    <xf numFmtId="0" fontId="51" fillId="26" borderId="0" xfId="0" applyFont="1" applyFill="1">
      <alignment vertical="center"/>
    </xf>
    <xf numFmtId="0" fontId="34" fillId="0" borderId="0" xfId="0" applyFont="1" applyAlignment="1">
      <alignment vertical="center" wrapText="1"/>
    </xf>
    <xf numFmtId="0" fontId="50" fillId="0" borderId="0" xfId="0" applyFont="1" applyAlignment="1">
      <alignment vertical="center" wrapText="1"/>
    </xf>
    <xf numFmtId="0" fontId="50" fillId="0" borderId="0" xfId="0" applyFont="1" applyAlignment="1">
      <alignment horizontal="right" vertical="center" wrapText="1"/>
    </xf>
    <xf numFmtId="0" fontId="50" fillId="0" borderId="0" xfId="0" applyFont="1" applyAlignment="1">
      <alignment horizontal="left" vertical="center" wrapText="1"/>
    </xf>
    <xf numFmtId="0" fontId="49" fillId="7" borderId="0" xfId="0" applyFont="1" applyFill="1">
      <alignment vertical="center"/>
    </xf>
    <xf numFmtId="0" fontId="49" fillId="0" borderId="0" xfId="0" applyFont="1" applyAlignment="1">
      <alignment vertical="center" wrapText="1"/>
    </xf>
    <xf numFmtId="14" fontId="34" fillId="0" borderId="0" xfId="3" applyNumberFormat="1" applyFont="1">
      <alignment vertical="center"/>
    </xf>
    <xf numFmtId="0" fontId="11" fillId="0" borderId="24" xfId="0" applyFont="1" applyBorder="1" applyAlignment="1"/>
    <xf numFmtId="0" fontId="11" fillId="0" borderId="3" xfId="0" applyFont="1" applyBorder="1" applyAlignment="1">
      <alignment horizontal="center"/>
    </xf>
    <xf numFmtId="0" fontId="11" fillId="0" borderId="0" xfId="0" applyFont="1" applyAlignment="1">
      <alignment horizontal="center"/>
    </xf>
    <xf numFmtId="0" fontId="11" fillId="0" borderId="25" xfId="0" applyFont="1" applyBorder="1" applyAlignment="1"/>
    <xf numFmtId="0" fontId="11" fillId="0" borderId="0" xfId="0" applyFont="1" applyAlignment="1"/>
    <xf numFmtId="0" fontId="11" fillId="9" borderId="0" xfId="0" applyFont="1" applyFill="1" applyAlignment="1"/>
    <xf numFmtId="0" fontId="11" fillId="7" borderId="0" xfId="0" applyFont="1" applyFill="1" applyAlignment="1"/>
    <xf numFmtId="166" fontId="0" fillId="0" borderId="0" xfId="0" applyNumberFormat="1" applyAlignment="1"/>
    <xf numFmtId="166" fontId="53" fillId="0" borderId="26" xfId="0" applyNumberFormat="1" applyFont="1" applyBorder="1">
      <alignment vertical="center"/>
    </xf>
    <xf numFmtId="166" fontId="53" fillId="0" borderId="26" xfId="0" applyNumberFormat="1" applyFont="1" applyBorder="1" applyAlignment="1">
      <alignment horizontal="left" vertical="top"/>
    </xf>
    <xf numFmtId="166" fontId="53" fillId="0" borderId="27" xfId="0" applyNumberFormat="1" applyFont="1" applyBorder="1" applyAlignment="1">
      <alignment horizontal="left" vertical="center"/>
    </xf>
    <xf numFmtId="166" fontId="53" fillId="0" borderId="0" xfId="0" applyNumberFormat="1" applyFont="1">
      <alignment vertical="center"/>
    </xf>
    <xf numFmtId="166" fontId="53" fillId="0" borderId="28" xfId="0" applyNumberFormat="1" applyFont="1" applyBorder="1">
      <alignment vertical="center"/>
    </xf>
    <xf numFmtId="0" fontId="12" fillId="21" borderId="5" xfId="0" applyFont="1" applyFill="1" applyBorder="1" applyAlignment="1"/>
    <xf numFmtId="0" fontId="12" fillId="12" borderId="29" xfId="0" applyFont="1" applyFill="1" applyBorder="1" applyAlignment="1"/>
    <xf numFmtId="166" fontId="12" fillId="12" borderId="0" xfId="0" applyNumberFormat="1" applyFont="1" applyFill="1" applyAlignment="1"/>
    <xf numFmtId="0" fontId="12" fillId="12" borderId="0" xfId="0" applyFont="1" applyFill="1" applyAlignment="1"/>
    <xf numFmtId="169" fontId="36" fillId="7" borderId="30" xfId="0" applyNumberFormat="1" applyFont="1" applyFill="1" applyBorder="1" applyAlignment="1">
      <alignment horizontal="left" vertical="center" wrapText="1"/>
    </xf>
    <xf numFmtId="0" fontId="11" fillId="10" borderId="0" xfId="0" applyFont="1" applyFill="1" applyAlignment="1"/>
    <xf numFmtId="166" fontId="11" fillId="10" borderId="0" xfId="0" applyNumberFormat="1" applyFont="1" applyFill="1" applyAlignment="1"/>
    <xf numFmtId="166" fontId="26" fillId="0" borderId="0" xfId="0" applyNumberFormat="1" applyFont="1" applyAlignment="1">
      <alignment horizontal="right"/>
    </xf>
    <xf numFmtId="166" fontId="38" fillId="0" borderId="31" xfId="0" applyNumberFormat="1" applyFont="1" applyBorder="1" applyAlignment="1">
      <alignment horizontal="left" vertical="center"/>
    </xf>
    <xf numFmtId="166" fontId="38" fillId="0" borderId="0" xfId="0" applyNumberFormat="1" applyFont="1" applyAlignment="1">
      <alignment horizontal="left" vertical="center"/>
    </xf>
    <xf numFmtId="169" fontId="36" fillId="0" borderId="30" xfId="0" applyNumberFormat="1" applyFont="1" applyBorder="1" applyAlignment="1">
      <alignment horizontal="left" vertical="center" wrapText="1" indent="1" readingOrder="1"/>
    </xf>
    <xf numFmtId="0" fontId="11" fillId="10" borderId="0" xfId="0" quotePrefix="1" applyFont="1" applyFill="1" applyAlignment="1">
      <alignment horizontal="left"/>
    </xf>
    <xf numFmtId="166" fontId="12" fillId="10" borderId="0" xfId="0" applyNumberFormat="1" applyFont="1" applyFill="1" applyAlignment="1"/>
    <xf numFmtId="0" fontId="11" fillId="0" borderId="0" xfId="0" applyFont="1" applyAlignment="1">
      <alignment horizontal="left"/>
    </xf>
    <xf numFmtId="0" fontId="54" fillId="0" borderId="0" xfId="0" applyFont="1" applyAlignment="1">
      <alignment horizontal="left"/>
    </xf>
    <xf numFmtId="0" fontId="0" fillId="0" borderId="0" xfId="0" applyAlignment="1"/>
    <xf numFmtId="166" fontId="12" fillId="0" borderId="0" xfId="0" applyNumberFormat="1" applyFont="1" applyAlignment="1">
      <alignment horizontal="left"/>
    </xf>
    <xf numFmtId="166" fontId="11" fillId="27" borderId="0" xfId="0" applyNumberFormat="1" applyFont="1" applyFill="1" applyAlignment="1">
      <alignment horizontal="left"/>
    </xf>
    <xf numFmtId="170" fontId="11" fillId="0" borderId="18" xfId="0" quotePrefix="1" applyNumberFormat="1" applyFont="1" applyBorder="1" applyAlignment="1">
      <alignment horizontal="left"/>
    </xf>
    <xf numFmtId="0" fontId="12" fillId="0" borderId="0" xfId="0" applyFont="1" applyAlignment="1"/>
    <xf numFmtId="14" fontId="11" fillId="0" borderId="0" xfId="0" applyNumberFormat="1" applyFont="1" applyAlignment="1">
      <alignment horizontal="left"/>
    </xf>
    <xf numFmtId="14" fontId="11" fillId="0" borderId="0" xfId="0" quotePrefix="1" applyNumberFormat="1" applyFont="1" applyAlignment="1">
      <alignment horizontal="left"/>
    </xf>
    <xf numFmtId="171" fontId="11" fillId="0" borderId="6" xfId="0" quotePrefix="1" applyNumberFormat="1" applyFont="1" applyBorder="1" applyAlignment="1">
      <alignment horizontal="left"/>
    </xf>
    <xf numFmtId="166" fontId="11" fillId="0" borderId="0" xfId="0" applyNumberFormat="1" applyFont="1" applyAlignment="1"/>
    <xf numFmtId="166" fontId="11" fillId="0" borderId="0" xfId="0" applyNumberFormat="1" applyFont="1" applyAlignment="1">
      <alignment horizontal="left"/>
    </xf>
    <xf numFmtId="171" fontId="11" fillId="0" borderId="0" xfId="0" applyNumberFormat="1" applyFont="1" applyAlignment="1">
      <alignment horizontal="right"/>
    </xf>
    <xf numFmtId="166" fontId="11" fillId="0" borderId="24" xfId="0" applyNumberFormat="1" applyFont="1" applyBorder="1" applyAlignment="1"/>
    <xf numFmtId="171" fontId="11" fillId="0" borderId="0" xfId="0" quotePrefix="1" applyNumberFormat="1" applyFont="1" applyAlignment="1">
      <alignment horizontal="right"/>
    </xf>
    <xf numFmtId="0" fontId="0" fillId="0" borderId="0" xfId="0" applyAlignment="1">
      <alignment horizontal="left" vertical="top"/>
    </xf>
    <xf numFmtId="171" fontId="11" fillId="0" borderId="0" xfId="0" applyNumberFormat="1" applyFont="1" applyAlignment="1"/>
    <xf numFmtId="171" fontId="11" fillId="0" borderId="0" xfId="0" applyNumberFormat="1" applyFont="1" applyAlignment="1">
      <alignment vertical="top" wrapText="1"/>
    </xf>
    <xf numFmtId="0" fontId="11" fillId="0" borderId="0" xfId="0" applyFont="1" applyAlignment="1">
      <alignment vertical="top" wrapText="1"/>
    </xf>
    <xf numFmtId="0" fontId="11" fillId="0" borderId="0" xfId="0" applyFont="1" applyAlignment="1">
      <alignment horizontal="right"/>
    </xf>
    <xf numFmtId="0" fontId="11" fillId="30" borderId="0" xfId="0" applyFont="1" applyFill="1" applyAlignment="1">
      <alignment horizontal="center" vertical="top" wrapText="1"/>
    </xf>
    <xf numFmtId="15" fontId="53" fillId="30" borderId="2" xfId="0" applyNumberFormat="1" applyFont="1" applyFill="1" applyBorder="1" applyAlignment="1">
      <alignment horizontal="center" vertical="top" wrapText="1"/>
    </xf>
    <xf numFmtId="15" fontId="53" fillId="31" borderId="2" xfId="0" applyNumberFormat="1" applyFont="1" applyFill="1" applyBorder="1" applyAlignment="1">
      <alignment horizontal="center" vertical="top" wrapText="1"/>
    </xf>
    <xf numFmtId="0" fontId="53" fillId="30" borderId="35" xfId="0" applyFont="1" applyFill="1" applyBorder="1" applyAlignment="1">
      <alignment horizontal="center" vertical="top" wrapText="1"/>
    </xf>
    <xf numFmtId="0" fontId="53" fillId="30" borderId="2" xfId="0" applyFont="1" applyFill="1" applyBorder="1" applyAlignment="1">
      <alignment horizontal="center" vertical="top" wrapText="1"/>
    </xf>
    <xf numFmtId="0" fontId="11" fillId="23" borderId="1" xfId="0" applyFont="1" applyFill="1" applyBorder="1" applyAlignment="1">
      <alignment horizontal="center" vertical="top"/>
    </xf>
    <xf numFmtId="0" fontId="26" fillId="23" borderId="1" xfId="0" applyFont="1" applyFill="1" applyBorder="1" applyAlignment="1">
      <alignment vertical="top"/>
    </xf>
    <xf numFmtId="0" fontId="11" fillId="0" borderId="0" xfId="0" applyFont="1" applyAlignment="1">
      <alignment horizontal="left" vertical="top" wrapText="1"/>
    </xf>
    <xf numFmtId="0" fontId="3" fillId="0" borderId="0" xfId="0" applyFont="1" applyAlignment="1">
      <alignment horizontal="left" vertical="top"/>
    </xf>
    <xf numFmtId="0" fontId="11" fillId="0" borderId="0" xfId="0" applyFont="1" applyAlignment="1">
      <alignment horizontal="center" vertical="top" wrapText="1"/>
    </xf>
    <xf numFmtId="14" fontId="11" fillId="0" borderId="0" xfId="0" applyNumberFormat="1" applyFont="1" applyAlignment="1">
      <alignment vertical="top" wrapText="1"/>
    </xf>
    <xf numFmtId="0" fontId="11" fillId="7" borderId="36" xfId="0" applyFont="1" applyFill="1" applyBorder="1" applyAlignment="1">
      <alignment horizontal="center" vertical="top" wrapText="1"/>
    </xf>
    <xf numFmtId="49" fontId="11" fillId="0" borderId="0" xfId="0" applyNumberFormat="1" applyFont="1" applyAlignment="1">
      <alignment vertical="top" wrapText="1"/>
    </xf>
    <xf numFmtId="0" fontId="5" fillId="0" borderId="0" xfId="0" applyFont="1" applyAlignment="1">
      <alignment vertical="top" wrapText="1"/>
    </xf>
    <xf numFmtId="0" fontId="12" fillId="0" borderId="0" xfId="0" applyFont="1" applyAlignment="1">
      <alignment horizontal="left" vertical="center"/>
    </xf>
    <xf numFmtId="166" fontId="5" fillId="0" borderId="0" xfId="0" applyNumberFormat="1" applyFont="1" applyAlignment="1">
      <alignment horizontal="center" vertical="top"/>
    </xf>
    <xf numFmtId="0" fontId="5" fillId="0" borderId="0" xfId="0" applyFont="1" applyAlignment="1">
      <alignment horizontal="center" vertical="top"/>
    </xf>
    <xf numFmtId="0" fontId="12" fillId="0" borderId="0" xfId="0" applyFont="1" applyAlignment="1">
      <alignment horizontal="center" vertical="top" wrapText="1"/>
    </xf>
    <xf numFmtId="0" fontId="12" fillId="0" borderId="0" xfId="0" applyFont="1">
      <alignment vertical="center"/>
    </xf>
    <xf numFmtId="14" fontId="12" fillId="0" borderId="0" xfId="0" applyNumberFormat="1" applyFont="1" applyAlignment="1">
      <alignment horizontal="left" vertical="center"/>
    </xf>
    <xf numFmtId="0" fontId="36" fillId="0" borderId="0" xfId="0" applyFont="1" applyAlignment="1"/>
    <xf numFmtId="0" fontId="36" fillId="0" borderId="0" xfId="0" quotePrefix="1" applyFont="1" applyAlignment="1"/>
    <xf numFmtId="0" fontId="11" fillId="7" borderId="0" xfId="0" applyFont="1" applyFill="1" applyAlignment="1">
      <alignment horizontal="center" vertical="top" wrapText="1"/>
    </xf>
    <xf numFmtId="0" fontId="11" fillId="0" borderId="0" xfId="0" applyFont="1" applyAlignment="1">
      <alignment horizontal="left" vertical="center" wrapText="1"/>
    </xf>
    <xf numFmtId="0" fontId="3" fillId="7" borderId="0" xfId="0" applyFont="1" applyFill="1">
      <alignment vertical="center"/>
    </xf>
    <xf numFmtId="0" fontId="41" fillId="0" borderId="19" xfId="0" applyFont="1" applyBorder="1">
      <alignment vertical="center"/>
    </xf>
    <xf numFmtId="0" fontId="5" fillId="7" borderId="0" xfId="0" applyFont="1" applyFill="1" applyAlignment="1">
      <alignment vertical="top"/>
    </xf>
    <xf numFmtId="166" fontId="5" fillId="7" borderId="0" xfId="0" applyNumberFormat="1" applyFont="1" applyFill="1" applyAlignment="1">
      <alignment horizontal="center" vertical="top"/>
    </xf>
    <xf numFmtId="0" fontId="5" fillId="7" borderId="0" xfId="0" applyFont="1" applyFill="1" applyAlignment="1">
      <alignment vertical="top" wrapText="1"/>
    </xf>
    <xf numFmtId="0" fontId="41" fillId="7" borderId="19" xfId="0" applyFont="1" applyFill="1" applyBorder="1">
      <alignment vertical="center"/>
    </xf>
    <xf numFmtId="0" fontId="5" fillId="7" borderId="0" xfId="0" applyFont="1" applyFill="1" applyAlignment="1">
      <alignment horizontal="center" vertical="top"/>
    </xf>
    <xf numFmtId="0" fontId="5" fillId="32" borderId="2" xfId="0" applyFont="1" applyFill="1" applyBorder="1" applyAlignment="1">
      <alignment horizontal="center" vertical="top" wrapText="1"/>
    </xf>
    <xf numFmtId="0" fontId="5" fillId="33" borderId="2" xfId="0" applyFont="1" applyFill="1" applyBorder="1" applyAlignment="1">
      <alignment horizontal="center" vertical="top" wrapText="1"/>
    </xf>
    <xf numFmtId="0" fontId="5" fillId="34" borderId="2" xfId="0" applyFont="1" applyFill="1" applyBorder="1" applyAlignment="1">
      <alignment horizontal="center" vertical="top" wrapText="1"/>
    </xf>
    <xf numFmtId="0" fontId="5" fillId="35" borderId="2" xfId="0" applyFont="1" applyFill="1" applyBorder="1" applyAlignment="1">
      <alignment horizontal="center" vertical="top" wrapText="1"/>
    </xf>
    <xf numFmtId="0" fontId="5" fillId="0" borderId="2" xfId="0" applyFont="1" applyBorder="1" applyAlignment="1">
      <alignment vertical="top"/>
    </xf>
    <xf numFmtId="0" fontId="5" fillId="0" borderId="0" xfId="0" applyFont="1" applyAlignment="1">
      <alignment horizontal="center" vertical="top" wrapText="1"/>
    </xf>
    <xf numFmtId="0" fontId="3" fillId="0" borderId="0" xfId="0" applyFont="1" applyAlignment="1">
      <alignment horizontal="left" vertical="center"/>
    </xf>
    <xf numFmtId="0" fontId="63" fillId="0" borderId="0" xfId="2" applyFont="1" applyAlignment="1">
      <alignment vertical="top" wrapText="1"/>
    </xf>
    <xf numFmtId="0" fontId="3" fillId="7" borderId="0" xfId="0" applyFont="1" applyFill="1" applyAlignment="1">
      <alignment horizontal="left" vertical="center"/>
    </xf>
    <xf numFmtId="0" fontId="3" fillId="7" borderId="19" xfId="0" applyFont="1" applyFill="1" applyBorder="1">
      <alignment vertical="center"/>
    </xf>
    <xf numFmtId="0" fontId="3" fillId="0" borderId="19" xfId="0" applyFont="1" applyBorder="1">
      <alignment vertical="center"/>
    </xf>
    <xf numFmtId="0" fontId="64" fillId="0" borderId="0" xfId="0" applyFont="1">
      <alignment vertical="center"/>
    </xf>
    <xf numFmtId="0" fontId="63" fillId="0" borderId="1" xfId="2" applyFont="1" applyBorder="1" applyAlignment="1">
      <alignment vertical="top" wrapText="1"/>
    </xf>
    <xf numFmtId="0" fontId="0" fillId="7" borderId="0" xfId="0" applyFill="1">
      <alignment vertical="center"/>
    </xf>
    <xf numFmtId="0" fontId="11" fillId="0" borderId="0" xfId="0" applyFont="1" applyAlignment="1">
      <alignment vertical="top"/>
    </xf>
    <xf numFmtId="0" fontId="8" fillId="0" borderId="1" xfId="0" applyFont="1" applyBorder="1" applyAlignment="1">
      <alignment vertical="top"/>
    </xf>
    <xf numFmtId="22" fontId="0" fillId="0" borderId="0" xfId="0" applyNumberFormat="1" applyAlignment="1">
      <alignment vertical="center" wrapText="1"/>
    </xf>
    <xf numFmtId="0" fontId="29" fillId="0" borderId="0" xfId="2" applyFont="1" applyAlignment="1">
      <alignment vertical="top" wrapText="1"/>
    </xf>
    <xf numFmtId="0" fontId="0" fillId="21" borderId="39" xfId="0" applyFill="1" applyBorder="1">
      <alignment vertical="center"/>
    </xf>
    <xf numFmtId="0" fontId="0" fillId="0" borderId="0" xfId="0" applyAlignment="1">
      <alignment horizontal="left" vertical="center"/>
    </xf>
    <xf numFmtId="0" fontId="0" fillId="0" borderId="0" xfId="0" applyAlignment="1">
      <alignment horizontal="left" vertical="center" indent="1"/>
    </xf>
    <xf numFmtId="0" fontId="9" fillId="22" borderId="20" xfId="0" applyFont="1" applyFill="1" applyBorder="1" applyAlignment="1">
      <alignment horizontal="center" vertical="center"/>
    </xf>
    <xf numFmtId="0" fontId="0" fillId="0" borderId="0" xfId="0" applyAlignment="1">
      <alignment horizontal="center" vertical="center"/>
    </xf>
    <xf numFmtId="0" fontId="0" fillId="31" borderId="0" xfId="0" applyFill="1" applyAlignment="1">
      <alignment horizontal="center" vertical="center"/>
    </xf>
    <xf numFmtId="166" fontId="12" fillId="0" borderId="6" xfId="0" applyNumberFormat="1" applyFont="1" applyBorder="1" applyAlignment="1"/>
    <xf numFmtId="0" fontId="20" fillId="0" borderId="0" xfId="2" quotePrefix="1" applyFont="1"/>
    <xf numFmtId="0" fontId="67" fillId="0" borderId="0" xfId="0" applyFont="1" applyAlignment="1">
      <alignment vertical="top"/>
    </xf>
    <xf numFmtId="0" fontId="68" fillId="0" borderId="0" xfId="0" applyFont="1">
      <alignment vertical="center"/>
    </xf>
    <xf numFmtId="0" fontId="0" fillId="0" borderId="1" xfId="0" applyBorder="1">
      <alignment vertical="center"/>
    </xf>
    <xf numFmtId="0" fontId="50" fillId="0" borderId="0" xfId="0" applyFont="1">
      <alignment vertical="center"/>
    </xf>
    <xf numFmtId="0" fontId="66" fillId="13" borderId="2" xfId="6" applyFont="1" applyFill="1" applyBorder="1" applyAlignment="1">
      <alignment horizontal="left" vertical="top" wrapText="1"/>
    </xf>
    <xf numFmtId="0" fontId="66" fillId="6" borderId="2" xfId="6" applyFont="1" applyFill="1" applyBorder="1" applyAlignment="1">
      <alignment horizontal="left" vertical="top" wrapText="1"/>
    </xf>
    <xf numFmtId="0" fontId="66" fillId="4" borderId="2" xfId="6" applyFont="1" applyFill="1" applyBorder="1" applyAlignment="1">
      <alignment horizontal="left" vertical="top" wrapText="1"/>
    </xf>
    <xf numFmtId="0" fontId="66" fillId="6" borderId="35" xfId="6" applyFont="1" applyFill="1" applyBorder="1" applyAlignment="1">
      <alignment horizontal="left" vertical="top" wrapText="1"/>
    </xf>
    <xf numFmtId="0" fontId="66" fillId="5" borderId="35" xfId="6" applyFont="1" applyFill="1" applyBorder="1" applyAlignment="1">
      <alignment horizontal="left" vertical="top" wrapText="1"/>
    </xf>
    <xf numFmtId="0" fontId="66" fillId="5" borderId="2" xfId="6" applyFont="1" applyFill="1" applyBorder="1" applyAlignment="1">
      <alignment horizontal="left" vertical="top" wrapText="1"/>
    </xf>
    <xf numFmtId="0" fontId="53" fillId="0" borderId="0" xfId="8" applyFont="1" applyAlignment="1">
      <alignment horizontal="left" vertical="top" wrapText="1"/>
    </xf>
    <xf numFmtId="0" fontId="5" fillId="0" borderId="0" xfId="9" applyFont="1" applyAlignment="1">
      <alignment horizontal="left" vertical="top" readingOrder="1"/>
    </xf>
    <xf numFmtId="0" fontId="53" fillId="0" borderId="0" xfId="10" applyFont="1" applyAlignment="1">
      <alignment horizontal="left" vertical="top" wrapText="1"/>
    </xf>
    <xf numFmtId="0" fontId="11" fillId="0" borderId="0" xfId="8" applyFont="1" applyAlignment="1">
      <alignment horizontal="left" vertical="top" wrapText="1"/>
    </xf>
    <xf numFmtId="0" fontId="11" fillId="0" borderId="0" xfId="10" applyFont="1" applyAlignment="1">
      <alignment horizontal="left" vertical="top" wrapText="1"/>
    </xf>
    <xf numFmtId="0" fontId="11" fillId="0" borderId="0" xfId="11" applyFont="1" applyAlignment="1">
      <alignment horizontal="left" vertical="top" wrapText="1" readingOrder="1"/>
    </xf>
    <xf numFmtId="0" fontId="71" fillId="0" borderId="0" xfId="11" applyFont="1" applyAlignment="1">
      <alignment horizontal="left" vertical="top" wrapText="1" readingOrder="1"/>
    </xf>
    <xf numFmtId="0" fontId="71" fillId="0" borderId="0" xfId="9" applyFont="1" applyAlignment="1">
      <alignment horizontal="left" vertical="top" wrapText="1" readingOrder="1"/>
    </xf>
    <xf numFmtId="0" fontId="12" fillId="0" borderId="0" xfId="9" applyFont="1" applyAlignment="1">
      <alignment horizontal="left" vertical="top" readingOrder="1"/>
    </xf>
    <xf numFmtId="0" fontId="12" fillId="0" borderId="0" xfId="11" applyFont="1" applyAlignment="1">
      <alignment horizontal="left" vertical="top" wrapText="1" readingOrder="1"/>
    </xf>
    <xf numFmtId="0" fontId="3" fillId="0" borderId="0" xfId="9" applyFont="1" applyAlignment="1">
      <alignment horizontal="left" vertical="top" readingOrder="1"/>
    </xf>
    <xf numFmtId="0" fontId="11" fillId="0" borderId="0" xfId="9" applyFont="1" applyAlignment="1">
      <alignment horizontal="left" vertical="top" readingOrder="1"/>
    </xf>
    <xf numFmtId="0" fontId="11" fillId="0" borderId="0" xfId="9" applyFont="1" applyAlignment="1">
      <alignment horizontal="left" vertical="top" wrapText="1" readingOrder="1"/>
    </xf>
    <xf numFmtId="0" fontId="17" fillId="0" borderId="0" xfId="10" applyFont="1" applyAlignment="1">
      <alignment horizontal="left" vertical="top" wrapText="1"/>
    </xf>
    <xf numFmtId="0" fontId="11" fillId="0" borderId="0" xfId="7" applyFont="1" applyAlignment="1">
      <alignment vertical="top" wrapText="1" readingOrder="1"/>
    </xf>
    <xf numFmtId="0" fontId="74" fillId="0" borderId="0" xfId="10" applyFont="1" applyAlignment="1">
      <alignment horizontal="left" vertical="top" wrapText="1"/>
    </xf>
    <xf numFmtId="0" fontId="53" fillId="0" borderId="0" xfId="6" applyFont="1" applyAlignment="1">
      <alignment horizontal="left" vertical="top" wrapText="1"/>
    </xf>
    <xf numFmtId="0" fontId="5" fillId="0" borderId="0" xfId="11" applyFont="1" applyAlignment="1">
      <alignment horizontal="left" vertical="top" wrapText="1" readingOrder="1"/>
    </xf>
    <xf numFmtId="0" fontId="5" fillId="0" borderId="1" xfId="11" applyFont="1" applyBorder="1" applyAlignment="1">
      <alignment horizontal="left" vertical="top" wrapText="1" readingOrder="1"/>
    </xf>
    <xf numFmtId="0" fontId="5" fillId="0" borderId="0" xfId="9" applyFont="1" applyAlignment="1">
      <alignment horizontal="left" vertical="top" wrapText="1" readingOrder="1"/>
    </xf>
    <xf numFmtId="0" fontId="12" fillId="0" borderId="0" xfId="9" applyFont="1" applyAlignment="1">
      <alignment vertical="top" readingOrder="1"/>
    </xf>
    <xf numFmtId="0" fontId="53" fillId="0" borderId="0" xfId="9" applyFont="1" applyAlignment="1">
      <alignment vertical="top" readingOrder="1"/>
    </xf>
    <xf numFmtId="0" fontId="53" fillId="0" borderId="0" xfId="9" applyFont="1" applyAlignment="1">
      <alignment vertical="top" wrapText="1" readingOrder="1"/>
    </xf>
    <xf numFmtId="0" fontId="71" fillId="0" borderId="0" xfId="8" applyFont="1" applyAlignment="1">
      <alignment horizontal="left" vertical="top" wrapText="1"/>
    </xf>
    <xf numFmtId="0" fontId="17" fillId="0" borderId="0" xfId="6" applyFont="1" applyAlignment="1">
      <alignment horizontal="left" vertical="top" wrapText="1"/>
    </xf>
    <xf numFmtId="0" fontId="11" fillId="0" borderId="0" xfId="9" applyFont="1" applyAlignment="1">
      <alignment vertical="top" readingOrder="1"/>
    </xf>
    <xf numFmtId="0" fontId="12" fillId="0" borderId="0" xfId="8" applyFont="1" applyAlignment="1">
      <alignment horizontal="left" vertical="top" wrapText="1"/>
    </xf>
    <xf numFmtId="0" fontId="8" fillId="0" borderId="0" xfId="9" applyFont="1" applyAlignment="1">
      <alignment horizontal="left" vertical="top" readingOrder="1"/>
    </xf>
    <xf numFmtId="0" fontId="75" fillId="0" borderId="0" xfId="11" applyFont="1" applyAlignment="1">
      <alignment horizontal="left" vertical="top" wrapText="1" readingOrder="1"/>
    </xf>
    <xf numFmtId="0" fontId="76" fillId="0" borderId="0" xfId="11" applyFont="1" applyAlignment="1">
      <alignment horizontal="left" vertical="top" wrapText="1" readingOrder="1"/>
    </xf>
    <xf numFmtId="0" fontId="76" fillId="0" borderId="0" xfId="11" applyFont="1" applyAlignment="1">
      <alignment vertical="top" wrapText="1" readingOrder="1"/>
    </xf>
    <xf numFmtId="0" fontId="77" fillId="0" borderId="0" xfId="10" applyFont="1" applyAlignment="1">
      <alignment horizontal="left" vertical="top" wrapText="1"/>
    </xf>
    <xf numFmtId="0" fontId="3" fillId="0" borderId="0" xfId="9" applyFont="1" applyAlignment="1">
      <alignment horizontal="left" vertical="top" wrapText="1" readingOrder="1"/>
    </xf>
    <xf numFmtId="0" fontId="79" fillId="0" borderId="0" xfId="0" applyFont="1" applyAlignment="1">
      <alignment horizontal="center" vertical="center"/>
    </xf>
    <xf numFmtId="0" fontId="79" fillId="0" borderId="0" xfId="0" applyFont="1" applyAlignment="1">
      <alignment vertical="top"/>
    </xf>
    <xf numFmtId="0" fontId="79" fillId="0" borderId="0" xfId="0" applyFont="1">
      <alignment vertical="center"/>
    </xf>
    <xf numFmtId="0" fontId="45" fillId="13" borderId="1" xfId="0" applyFont="1" applyFill="1" applyBorder="1" applyAlignment="1">
      <alignment horizontal="left" vertical="top" wrapText="1"/>
    </xf>
    <xf numFmtId="0" fontId="49" fillId="0" borderId="1" xfId="0" applyFont="1" applyBorder="1">
      <alignment vertical="center"/>
    </xf>
    <xf numFmtId="0" fontId="49" fillId="0" borderId="1" xfId="0" applyFont="1" applyBorder="1" applyAlignment="1">
      <alignment horizontal="left" vertical="center"/>
    </xf>
    <xf numFmtId="0" fontId="34" fillId="0" borderId="1" xfId="0" applyFont="1" applyBorder="1">
      <alignment vertical="center"/>
    </xf>
    <xf numFmtId="0" fontId="50" fillId="25" borderId="0" xfId="0" applyFont="1" applyFill="1">
      <alignment vertical="center"/>
    </xf>
    <xf numFmtId="0" fontId="50" fillId="0" borderId="1" xfId="0" applyFont="1" applyBorder="1" applyAlignment="1">
      <alignment horizontal="left" vertical="center" wrapText="1"/>
    </xf>
    <xf numFmtId="0" fontId="34" fillId="0" borderId="1" xfId="0" applyFont="1" applyBorder="1" applyAlignment="1">
      <alignment vertical="center" wrapText="1"/>
    </xf>
    <xf numFmtId="0" fontId="80" fillId="0" borderId="1" xfId="0" applyFont="1" applyBorder="1" applyAlignment="1"/>
    <xf numFmtId="15" fontId="81" fillId="0" borderId="0" xfId="0" applyNumberFormat="1" applyFont="1">
      <alignment vertical="center"/>
    </xf>
    <xf numFmtId="0" fontId="47" fillId="0" borderId="0" xfId="0" applyFont="1" applyAlignment="1">
      <alignment wrapText="1"/>
    </xf>
    <xf numFmtId="0" fontId="81" fillId="0" borderId="0" xfId="0" applyFont="1" applyAlignment="1">
      <alignment wrapText="1"/>
    </xf>
    <xf numFmtId="0" fontId="82" fillId="0" borderId="1" xfId="0" applyFont="1" applyBorder="1">
      <alignment vertical="center"/>
    </xf>
    <xf numFmtId="49" fontId="3" fillId="0" borderId="1" xfId="0" applyNumberFormat="1" applyFont="1" applyBorder="1">
      <alignment vertical="center"/>
    </xf>
    <xf numFmtId="0" fontId="83" fillId="0" borderId="1" xfId="12" applyFont="1" applyBorder="1" applyAlignment="1">
      <alignment vertical="center"/>
    </xf>
    <xf numFmtId="15" fontId="81" fillId="25" borderId="0" xfId="0" applyNumberFormat="1" applyFont="1" applyFill="1">
      <alignment vertical="center"/>
    </xf>
    <xf numFmtId="0" fontId="36" fillId="0" borderId="1" xfId="0" applyFont="1" applyBorder="1">
      <alignment vertical="center"/>
    </xf>
    <xf numFmtId="0" fontId="52" fillId="0" borderId="1" xfId="12" applyBorder="1" applyAlignment="1">
      <alignment vertical="center"/>
    </xf>
    <xf numFmtId="0" fontId="52" fillId="0" borderId="1" xfId="12" applyBorder="1" applyAlignment="1">
      <alignment horizontal="left" vertical="center"/>
    </xf>
    <xf numFmtId="0" fontId="81" fillId="0" borderId="1" xfId="0" applyFont="1" applyBorder="1" applyAlignment="1">
      <alignment wrapText="1"/>
    </xf>
    <xf numFmtId="166" fontId="0" fillId="0" borderId="1" xfId="0" applyNumberFormat="1" applyBorder="1" applyAlignment="1"/>
    <xf numFmtId="166" fontId="50" fillId="0" borderId="1" xfId="0" applyNumberFormat="1" applyFont="1" applyBorder="1" applyAlignment="1">
      <alignment horizontal="left" vertical="center" wrapText="1"/>
    </xf>
    <xf numFmtId="0" fontId="49" fillId="7" borderId="1" xfId="0" applyFont="1" applyFill="1" applyBorder="1" applyAlignment="1">
      <alignment horizontal="left" vertical="center"/>
    </xf>
    <xf numFmtId="0" fontId="3" fillId="0" borderId="1" xfId="0" applyFont="1" applyBorder="1" applyAlignment="1">
      <alignment horizontal="left" vertical="center"/>
    </xf>
    <xf numFmtId="0" fontId="84" fillId="0" borderId="1" xfId="0" applyFont="1" applyBorder="1" applyAlignment="1"/>
    <xf numFmtId="0" fontId="85" fillId="0" borderId="1" xfId="0" applyFont="1" applyBorder="1" applyAlignment="1"/>
    <xf numFmtId="0" fontId="86" fillId="0" borderId="1" xfId="0" applyFont="1" applyBorder="1" applyAlignment="1"/>
    <xf numFmtId="0" fontId="85" fillId="0" borderId="0" xfId="0" applyFont="1" applyAlignment="1"/>
    <xf numFmtId="0" fontId="36" fillId="7" borderId="1" xfId="0" applyFont="1" applyFill="1" applyBorder="1">
      <alignment vertical="center"/>
    </xf>
    <xf numFmtId="0" fontId="3" fillId="7" borderId="1" xfId="0" applyFont="1" applyFill="1" applyBorder="1">
      <alignment vertical="center"/>
    </xf>
    <xf numFmtId="0" fontId="52" fillId="0" borderId="1" xfId="12" applyBorder="1" applyAlignment="1"/>
    <xf numFmtId="0" fontId="50" fillId="0" borderId="0" xfId="0" applyFont="1" applyAlignment="1">
      <alignment wrapText="1"/>
    </xf>
    <xf numFmtId="14" fontId="81" fillId="0" borderId="0" xfId="0" applyNumberFormat="1" applyFont="1" applyAlignment="1">
      <alignment horizontal="right" wrapText="1"/>
    </xf>
    <xf numFmtId="0" fontId="85" fillId="0" borderId="0" xfId="0" applyFont="1" applyAlignment="1">
      <alignment wrapText="1"/>
    </xf>
    <xf numFmtId="0" fontId="34" fillId="0" borderId="0" xfId="0" applyFont="1" applyAlignment="1">
      <alignment wrapText="1"/>
    </xf>
    <xf numFmtId="0" fontId="0" fillId="0" borderId="1" xfId="0" applyBorder="1" applyAlignment="1"/>
    <xf numFmtId="0" fontId="87" fillId="0" borderId="1" xfId="0" applyFont="1" applyBorder="1" applyAlignment="1">
      <alignment wrapText="1"/>
    </xf>
    <xf numFmtId="14" fontId="34" fillId="0" borderId="0" xfId="0" applyNumberFormat="1" applyFont="1">
      <alignment vertical="center"/>
    </xf>
    <xf numFmtId="0" fontId="88" fillId="0" borderId="1" xfId="0" applyFont="1" applyBorder="1">
      <alignment vertical="center"/>
    </xf>
    <xf numFmtId="0" fontId="52" fillId="0" borderId="0" xfId="12" applyAlignment="1">
      <alignment vertical="center"/>
    </xf>
    <xf numFmtId="0" fontId="78" fillId="0" borderId="0" xfId="0" applyFont="1">
      <alignment vertical="center"/>
    </xf>
    <xf numFmtId="0" fontId="89" fillId="0" borderId="0" xfId="0" applyFont="1">
      <alignment vertical="center"/>
    </xf>
    <xf numFmtId="0" fontId="81" fillId="37" borderId="0" xfId="0" applyFont="1" applyFill="1">
      <alignment vertical="center"/>
    </xf>
    <xf numFmtId="0" fontId="81" fillId="0" borderId="0" xfId="0" applyFont="1">
      <alignment vertical="center"/>
    </xf>
    <xf numFmtId="0" fontId="81" fillId="0" borderId="0" xfId="0" applyFont="1" applyAlignment="1">
      <alignment vertical="center" wrapText="1"/>
    </xf>
    <xf numFmtId="0" fontId="67" fillId="7" borderId="0" xfId="0" applyFont="1" applyFill="1" applyAlignment="1">
      <alignment vertical="top"/>
    </xf>
    <xf numFmtId="0" fontId="90" fillId="2" borderId="1" xfId="2" applyFont="1" applyFill="1" applyBorder="1" applyAlignment="1">
      <alignment horizontal="center" vertical="top" wrapText="1"/>
    </xf>
    <xf numFmtId="0" fontId="23" fillId="2" borderId="1" xfId="2" applyFont="1" applyFill="1" applyBorder="1" applyAlignment="1">
      <alignment horizontal="center" vertical="top" wrapText="1"/>
    </xf>
    <xf numFmtId="0" fontId="3" fillId="38" borderId="0" xfId="0" applyFont="1" applyFill="1">
      <alignment vertical="center"/>
    </xf>
    <xf numFmtId="0" fontId="2" fillId="7" borderId="0" xfId="13" applyFill="1" applyAlignment="1">
      <alignment vertical="center"/>
    </xf>
    <xf numFmtId="0" fontId="2" fillId="9" borderId="0" xfId="13" applyFill="1" applyAlignment="1">
      <alignment vertical="top"/>
    </xf>
    <xf numFmtId="0" fontId="2" fillId="0" borderId="0" xfId="13"/>
    <xf numFmtId="0" fontId="2" fillId="28" borderId="0" xfId="13" applyFill="1" applyAlignment="1">
      <alignment vertical="top"/>
    </xf>
    <xf numFmtId="0" fontId="2" fillId="7" borderId="0" xfId="13" applyFill="1" applyAlignment="1">
      <alignment vertical="top"/>
    </xf>
    <xf numFmtId="0" fontId="2" fillId="0" borderId="0" xfId="13" applyAlignment="1">
      <alignment vertical="top"/>
    </xf>
    <xf numFmtId="0" fontId="3" fillId="0" borderId="0" xfId="0" quotePrefix="1" applyFont="1" applyAlignment="1">
      <alignment vertical="top"/>
    </xf>
    <xf numFmtId="0" fontId="0" fillId="9" borderId="1" xfId="0" applyFill="1" applyBorder="1" applyAlignment="1">
      <alignment vertical="top"/>
    </xf>
    <xf numFmtId="0" fontId="9" fillId="6" borderId="0" xfId="6" applyFont="1" applyFill="1" applyAlignment="1">
      <alignment horizontal="left" vertical="top" wrapText="1"/>
    </xf>
    <xf numFmtId="0" fontId="0" fillId="9" borderId="0" xfId="0" applyFill="1" applyAlignment="1">
      <alignment vertical="top"/>
    </xf>
    <xf numFmtId="0" fontId="0" fillId="28" borderId="0" xfId="0" applyFill="1" applyAlignment="1">
      <alignment vertical="top"/>
    </xf>
    <xf numFmtId="0" fontId="91" fillId="0" borderId="0" xfId="13" applyFont="1"/>
    <xf numFmtId="0" fontId="0" fillId="0" borderId="1" xfId="0" pivotButton="1" applyBorder="1" applyAlignment="1">
      <alignment vertical="center" wrapText="1"/>
    </xf>
    <xf numFmtId="0" fontId="0" fillId="0" borderId="1" xfId="0" applyBorder="1" applyAlignment="1">
      <alignment vertical="center" wrapText="1"/>
    </xf>
    <xf numFmtId="0" fontId="3" fillId="0" borderId="0" xfId="0" applyFont="1" applyAlignment="1">
      <alignment vertical="top" wrapText="1"/>
    </xf>
    <xf numFmtId="0" fontId="3" fillId="39" borderId="0" xfId="0" applyFont="1" applyFill="1" applyAlignment="1">
      <alignment vertical="top"/>
    </xf>
    <xf numFmtId="0" fontId="1" fillId="0" borderId="0" xfId="13" applyFont="1"/>
    <xf numFmtId="0" fontId="92" fillId="0" borderId="0" xfId="0" applyFont="1" applyAlignment="1">
      <alignment vertical="top" wrapText="1"/>
    </xf>
    <xf numFmtId="0" fontId="92" fillId="0" borderId="0" xfId="0" applyFont="1" applyAlignment="1">
      <alignment horizontal="center" vertical="top" wrapText="1"/>
    </xf>
    <xf numFmtId="0" fontId="93" fillId="0" borderId="0" xfId="0" applyFont="1" applyAlignment="1">
      <alignment horizontal="left" vertical="center"/>
    </xf>
    <xf numFmtId="0" fontId="93" fillId="7" borderId="0" xfId="0" applyFont="1" applyFill="1" applyAlignment="1">
      <alignment horizontal="left" vertical="center"/>
    </xf>
    <xf numFmtId="166" fontId="92" fillId="0" borderId="0" xfId="0" applyNumberFormat="1" applyFont="1" applyAlignment="1">
      <alignment horizontal="center" vertical="top"/>
    </xf>
    <xf numFmtId="0" fontId="92" fillId="0" borderId="0" xfId="0" applyFont="1" applyAlignment="1">
      <alignment vertical="top"/>
    </xf>
    <xf numFmtId="0" fontId="92" fillId="0" borderId="0" xfId="0" applyFont="1" applyAlignment="1">
      <alignment horizontal="center" vertical="top"/>
    </xf>
    <xf numFmtId="0" fontId="92" fillId="7" borderId="0" xfId="0" applyFont="1" applyFill="1" applyAlignment="1">
      <alignment vertical="top"/>
    </xf>
    <xf numFmtId="0" fontId="0" fillId="7" borderId="0" xfId="0" applyFill="1" applyAlignment="1">
      <alignment horizontal="left" vertical="center"/>
    </xf>
    <xf numFmtId="0" fontId="41" fillId="8" borderId="1" xfId="0" applyFont="1" applyFill="1" applyBorder="1" applyAlignment="1">
      <alignment horizontal="center" vertical="top"/>
    </xf>
    <xf numFmtId="0" fontId="41" fillId="8" borderId="36" xfId="0" applyFont="1" applyFill="1" applyBorder="1" applyAlignment="1">
      <alignment horizontal="center" vertical="top"/>
    </xf>
    <xf numFmtId="0" fontId="41" fillId="36" borderId="0" xfId="0" applyFont="1" applyFill="1" applyAlignment="1">
      <alignment horizontal="center" vertical="top"/>
    </xf>
    <xf numFmtId="0" fontId="41" fillId="0" borderId="0" xfId="0" applyFont="1" applyAlignment="1">
      <alignment horizontal="center" vertical="top" wrapText="1"/>
    </xf>
    <xf numFmtId="0" fontId="3" fillId="0" borderId="0" xfId="0" applyFont="1" applyAlignment="1">
      <alignment horizontal="center" vertical="top"/>
    </xf>
    <xf numFmtId="0" fontId="3" fillId="0" borderId="36" xfId="0" applyFont="1" applyBorder="1" applyAlignment="1">
      <alignment vertical="top"/>
    </xf>
    <xf numFmtId="0" fontId="3" fillId="28" borderId="0" xfId="0" applyFont="1" applyFill="1" applyAlignment="1">
      <alignment vertical="top"/>
    </xf>
    <xf numFmtId="0" fontId="9" fillId="13" borderId="0" xfId="0" applyFont="1" applyFill="1" applyAlignment="1">
      <alignment horizontal="left" vertical="top" wrapText="1"/>
    </xf>
    <xf numFmtId="0" fontId="3" fillId="9" borderId="1" xfId="0" applyFont="1" applyFill="1" applyBorder="1" applyAlignment="1">
      <alignment vertical="top"/>
    </xf>
    <xf numFmtId="164" fontId="9" fillId="6" borderId="0" xfId="0" applyNumberFormat="1" applyFont="1" applyFill="1" applyAlignment="1">
      <alignment horizontal="left" vertical="top" wrapText="1"/>
    </xf>
    <xf numFmtId="0" fontId="3" fillId="9" borderId="0" xfId="0" applyFont="1" applyFill="1" applyAlignment="1">
      <alignment vertical="top"/>
    </xf>
    <xf numFmtId="0" fontId="9" fillId="6" borderId="0" xfId="0" applyFont="1" applyFill="1" applyAlignment="1">
      <alignment horizontal="left" vertical="top" wrapText="1"/>
    </xf>
    <xf numFmtId="0" fontId="9" fillId="13" borderId="0" xfId="6" applyFont="1" applyFill="1" applyAlignment="1">
      <alignment horizontal="left" vertical="top" wrapText="1"/>
    </xf>
    <xf numFmtId="0" fontId="9" fillId="4" borderId="1" xfId="0" applyFont="1" applyFill="1" applyBorder="1" applyAlignment="1">
      <alignment horizontal="left" vertical="top" wrapText="1"/>
    </xf>
    <xf numFmtId="0" fontId="9" fillId="4" borderId="0" xfId="0" applyFont="1" applyFill="1" applyAlignment="1">
      <alignment horizontal="left" vertical="top" wrapText="1"/>
    </xf>
    <xf numFmtId="0" fontId="3" fillId="0" borderId="36" xfId="0" applyFont="1" applyBorder="1" applyAlignment="1">
      <alignment vertical="top" wrapText="1"/>
    </xf>
    <xf numFmtId="0" fontId="3" fillId="0" borderId="1" xfId="0" applyFont="1" applyBorder="1" applyAlignment="1">
      <alignment vertical="top"/>
    </xf>
    <xf numFmtId="0" fontId="3" fillId="10" borderId="4" xfId="0" applyFont="1" applyFill="1" applyBorder="1" applyAlignment="1">
      <alignment vertical="top"/>
    </xf>
    <xf numFmtId="0" fontId="3" fillId="0" borderId="4" xfId="0" applyFont="1" applyBorder="1" applyAlignment="1">
      <alignment vertical="top" wrapText="1"/>
    </xf>
    <xf numFmtId="0" fontId="3" fillId="0" borderId="1" xfId="0" applyFont="1" applyBorder="1" applyAlignment="1">
      <alignment vertical="top" wrapText="1"/>
    </xf>
    <xf numFmtId="0" fontId="3" fillId="10" borderId="1" xfId="0" applyFont="1" applyFill="1" applyBorder="1" applyAlignment="1">
      <alignment vertical="top"/>
    </xf>
    <xf numFmtId="0" fontId="3" fillId="10" borderId="1" xfId="0" applyFont="1" applyFill="1" applyBorder="1" applyAlignment="1">
      <alignment vertical="top" wrapText="1"/>
    </xf>
    <xf numFmtId="0" fontId="94" fillId="0" borderId="0" xfId="0" applyFont="1" applyAlignment="1">
      <alignment horizontal="left"/>
    </xf>
    <xf numFmtId="0" fontId="0" fillId="40" borderId="0" xfId="0" applyFill="1" applyAlignment="1">
      <alignment vertical="top"/>
    </xf>
    <xf numFmtId="0" fontId="0" fillId="0" borderId="20" xfId="0" applyBorder="1">
      <alignment vertical="center"/>
    </xf>
    <xf numFmtId="0" fontId="1" fillId="0" borderId="0" xfId="13" quotePrefix="1" applyFont="1"/>
    <xf numFmtId="0" fontId="1" fillId="28" borderId="0" xfId="13" applyFont="1" applyFill="1" applyAlignment="1">
      <alignment vertical="top"/>
    </xf>
    <xf numFmtId="0" fontId="13" fillId="0" borderId="1" xfId="0" applyFont="1" applyBorder="1">
      <alignment vertical="center"/>
    </xf>
    <xf numFmtId="0" fontId="28" fillId="0" borderId="6" xfId="0" applyFont="1" applyBorder="1" applyAlignment="1">
      <alignment horizontal="left" vertical="center"/>
    </xf>
    <xf numFmtId="0" fontId="41" fillId="0" borderId="0" xfId="0" applyFont="1" applyAlignment="1">
      <alignment horizontal="left" vertical="top" wrapText="1"/>
    </xf>
    <xf numFmtId="0" fontId="11" fillId="0" borderId="40" xfId="11" applyFont="1" applyBorder="1" applyAlignment="1">
      <alignment horizontal="left" vertical="top" wrapText="1" readingOrder="1"/>
    </xf>
    <xf numFmtId="0" fontId="11" fillId="17" borderId="40" xfId="11" applyFont="1" applyFill="1" applyBorder="1" applyAlignment="1">
      <alignment horizontal="left" vertical="top" wrapText="1" readingOrder="1"/>
    </xf>
    <xf numFmtId="0" fontId="11" fillId="0" borderId="41" xfId="7" applyFont="1" applyBorder="1" applyAlignment="1">
      <alignment vertical="top" wrapText="1" readingOrder="1"/>
    </xf>
    <xf numFmtId="0" fontId="8" fillId="0" borderId="42" xfId="9" applyFont="1" applyBorder="1" applyAlignment="1">
      <alignment horizontal="left" vertical="top" readingOrder="1"/>
    </xf>
    <xf numFmtId="0" fontId="8" fillId="17" borderId="42" xfId="9" applyFont="1" applyFill="1" applyBorder="1" applyAlignment="1">
      <alignment horizontal="left" vertical="top" readingOrder="1"/>
    </xf>
    <xf numFmtId="0" fontId="8" fillId="0" borderId="43" xfId="9" applyFont="1" applyBorder="1" applyAlignment="1">
      <alignment horizontal="left" vertical="top" readingOrder="1"/>
    </xf>
    <xf numFmtId="0" fontId="11" fillId="0" borderId="44" xfId="11" applyFont="1" applyBorder="1" applyAlignment="1">
      <alignment horizontal="left" vertical="top" wrapText="1" readingOrder="1"/>
    </xf>
    <xf numFmtId="0" fontId="0" fillId="21" borderId="0" xfId="0" applyFill="1">
      <alignment vertical="center"/>
    </xf>
    <xf numFmtId="0" fontId="96" fillId="0" borderId="0" xfId="8" applyFont="1" applyAlignment="1">
      <alignment horizontal="left" vertical="top" wrapText="1"/>
    </xf>
    <xf numFmtId="0" fontId="96" fillId="0" borderId="0" xfId="0" applyFont="1" applyAlignment="1">
      <alignment horizontal="left" vertical="top" wrapText="1"/>
    </xf>
    <xf numFmtId="0" fontId="96" fillId="0" borderId="0" xfId="11" applyFont="1" applyAlignment="1">
      <alignment horizontal="left" vertical="top" wrapText="1" readingOrder="1"/>
    </xf>
    <xf numFmtId="0" fontId="96" fillId="0" borderId="0" xfId="11" applyFont="1" applyAlignment="1">
      <alignment vertical="top" wrapText="1" readingOrder="1"/>
    </xf>
    <xf numFmtId="0" fontId="0" fillId="7" borderId="0" xfId="0" applyFill="1" applyAlignment="1">
      <alignment vertical="top"/>
    </xf>
    <xf numFmtId="0" fontId="97" fillId="0" borderId="0" xfId="0" applyFont="1" applyAlignment="1">
      <alignment horizontal="left" vertical="center" wrapText="1"/>
    </xf>
    <xf numFmtId="0" fontId="0" fillId="0" borderId="0" xfId="0" applyAlignment="1">
      <alignment horizontal="right" vertical="center"/>
    </xf>
    <xf numFmtId="14" fontId="0" fillId="0" borderId="0" xfId="0" applyNumberFormat="1">
      <alignment vertical="center"/>
    </xf>
    <xf numFmtId="0" fontId="0" fillId="0" borderId="0" xfId="0" pivotButton="1" applyAlignment="1">
      <alignment vertical="top"/>
    </xf>
    <xf numFmtId="0" fontId="0" fillId="0" borderId="0" xfId="0" applyAlignment="1">
      <alignment horizontal="right" vertical="top"/>
    </xf>
    <xf numFmtId="0" fontId="0" fillId="0" borderId="46" xfId="0" applyBorder="1">
      <alignment vertical="center"/>
    </xf>
    <xf numFmtId="0" fontId="0" fillId="0" borderId="47" xfId="0" applyBorder="1">
      <alignment vertical="center"/>
    </xf>
    <xf numFmtId="0" fontId="0" fillId="0" borderId="48" xfId="0" applyBorder="1">
      <alignment vertical="center"/>
    </xf>
    <xf numFmtId="0" fontId="0" fillId="0" borderId="45" xfId="0" applyBorder="1">
      <alignment vertical="center"/>
    </xf>
    <xf numFmtId="0" fontId="0" fillId="0" borderId="49" xfId="0" applyBorder="1">
      <alignment vertical="center"/>
    </xf>
    <xf numFmtId="0" fontId="0" fillId="0" borderId="50" xfId="0" applyBorder="1">
      <alignment vertical="center"/>
    </xf>
    <xf numFmtId="0" fontId="0" fillId="0" borderId="51" xfId="0" applyBorder="1">
      <alignment vertical="center"/>
    </xf>
    <xf numFmtId="0" fontId="0" fillId="0" borderId="52" xfId="0" applyBorder="1">
      <alignment vertical="center"/>
    </xf>
    <xf numFmtId="171" fontId="0" fillId="0" borderId="0" xfId="0" applyNumberFormat="1" applyAlignment="1">
      <alignment horizontal="left" vertical="center"/>
    </xf>
    <xf numFmtId="14" fontId="0" fillId="0" borderId="0" xfId="0" applyNumberFormat="1" applyAlignment="1">
      <alignment horizontal="left" vertical="center"/>
    </xf>
    <xf numFmtId="0" fontId="11" fillId="0" borderId="54" xfId="0" applyFont="1" applyBorder="1" applyAlignment="1">
      <alignment wrapText="1"/>
    </xf>
    <xf numFmtId="0" fontId="12" fillId="0" borderId="0" xfId="0" applyFont="1" applyAlignment="1">
      <alignment vertical="top"/>
    </xf>
    <xf numFmtId="0" fontId="0" fillId="0" borderId="0" xfId="9" applyFont="1" applyAlignment="1">
      <alignment horizontal="left" vertical="top" readingOrder="1"/>
    </xf>
    <xf numFmtId="0" fontId="0" fillId="0" borderId="0" xfId="9" applyFont="1" applyAlignment="1">
      <alignment horizontal="left" vertical="top" wrapText="1" readingOrder="1"/>
    </xf>
    <xf numFmtId="0" fontId="8" fillId="26" borderId="0" xfId="0" applyFont="1" applyFill="1" applyAlignment="1">
      <alignment vertical="top"/>
    </xf>
    <xf numFmtId="172" fontId="0" fillId="0" borderId="0" xfId="0" applyNumberFormat="1" applyAlignment="1">
      <alignment vertical="top"/>
    </xf>
    <xf numFmtId="14" fontId="3" fillId="0" borderId="0" xfId="0" applyNumberFormat="1" applyFont="1">
      <alignment vertical="center"/>
    </xf>
    <xf numFmtId="0" fontId="3" fillId="0" borderId="46" xfId="0" applyFont="1" applyBorder="1">
      <alignment vertical="center"/>
    </xf>
    <xf numFmtId="0" fontId="3" fillId="0" borderId="47" xfId="0" applyFont="1" applyBorder="1">
      <alignment vertical="center"/>
    </xf>
    <xf numFmtId="0" fontId="3" fillId="0" borderId="48" xfId="0" applyFont="1" applyBorder="1">
      <alignment vertical="center"/>
    </xf>
    <xf numFmtId="0" fontId="3" fillId="0" borderId="45" xfId="0" applyFont="1" applyBorder="1">
      <alignment vertical="center"/>
    </xf>
    <xf numFmtId="0" fontId="3" fillId="0" borderId="49" xfId="0" applyFont="1" applyBorder="1">
      <alignment vertical="center"/>
    </xf>
    <xf numFmtId="0" fontId="3" fillId="0" borderId="50" xfId="0" applyFont="1" applyBorder="1">
      <alignment vertical="center"/>
    </xf>
    <xf numFmtId="0" fontId="3" fillId="0" borderId="53" xfId="0" applyFont="1" applyBorder="1">
      <alignment vertical="center"/>
    </xf>
    <xf numFmtId="0" fontId="13" fillId="0" borderId="1" xfId="0" applyFont="1" applyBorder="1" applyAlignment="1">
      <alignment wrapText="1"/>
    </xf>
    <xf numFmtId="14" fontId="13" fillId="0" borderId="2" xfId="0" applyNumberFormat="1" applyFont="1" applyBorder="1" applyAlignment="1">
      <alignment horizontal="left" vertical="top" wrapText="1"/>
    </xf>
    <xf numFmtId="0" fontId="13" fillId="0" borderId="2" xfId="0" applyFont="1" applyBorder="1" applyAlignment="1">
      <alignment vertical="top" wrapText="1"/>
    </xf>
    <xf numFmtId="0" fontId="11" fillId="0" borderId="55" xfId="0" applyFont="1" applyBorder="1" applyAlignment="1">
      <alignment wrapText="1"/>
    </xf>
    <xf numFmtId="0" fontId="13" fillId="0" borderId="2" xfId="0" applyFont="1" applyBorder="1">
      <alignment vertical="center"/>
    </xf>
    <xf numFmtId="14" fontId="13" fillId="0" borderId="1" xfId="0" applyNumberFormat="1" applyFont="1" applyBorder="1" applyAlignment="1">
      <alignment horizontal="left" vertical="center"/>
    </xf>
    <xf numFmtId="0" fontId="13" fillId="0" borderId="1" xfId="0" applyFont="1" applyBorder="1" applyAlignment="1">
      <alignment vertical="center" wrapText="1"/>
    </xf>
    <xf numFmtId="166" fontId="11" fillId="30" borderId="1" xfId="0" applyNumberFormat="1" applyFont="1" applyFill="1" applyBorder="1" applyAlignment="1">
      <alignment horizontal="center" vertical="top" wrapText="1"/>
    </xf>
    <xf numFmtId="166" fontId="11" fillId="30" borderId="2" xfId="0" applyNumberFormat="1" applyFont="1" applyFill="1" applyBorder="1" applyAlignment="1">
      <alignment horizontal="center" vertical="top" wrapText="1"/>
    </xf>
    <xf numFmtId="0" fontId="12" fillId="30" borderId="2" xfId="0" applyFont="1" applyFill="1" applyBorder="1" applyAlignment="1">
      <alignment horizontal="center" vertical="top" wrapText="1"/>
    </xf>
    <xf numFmtId="0" fontId="12" fillId="30" borderId="32" xfId="0" applyFont="1" applyFill="1" applyBorder="1" applyAlignment="1">
      <alignment horizontal="center" vertical="top" wrapText="1"/>
    </xf>
    <xf numFmtId="0" fontId="53" fillId="30" borderId="33" xfId="0" applyFont="1" applyFill="1" applyBorder="1" applyAlignment="1">
      <alignment horizontal="center" vertical="top" wrapText="1"/>
    </xf>
    <xf numFmtId="0" fontId="53" fillId="30" borderId="25" xfId="0" applyFont="1" applyFill="1" applyBorder="1" applyAlignment="1">
      <alignment horizontal="center" vertical="top" wrapText="1"/>
    </xf>
    <xf numFmtId="0" fontId="53" fillId="30" borderId="34" xfId="0" applyFont="1" applyFill="1" applyBorder="1" applyAlignment="1">
      <alignment horizontal="center" vertical="top" wrapText="1"/>
    </xf>
    <xf numFmtId="0" fontId="53" fillId="30" borderId="1" xfId="0" applyFont="1" applyFill="1" applyBorder="1" applyAlignment="1">
      <alignment horizontal="center" vertical="top" wrapText="1"/>
    </xf>
    <xf numFmtId="0" fontId="5" fillId="32" borderId="36" xfId="0" applyFont="1" applyFill="1" applyBorder="1" applyAlignment="1">
      <alignment horizontal="center" vertical="top" wrapText="1"/>
    </xf>
    <xf numFmtId="0" fontId="5" fillId="32" borderId="37" xfId="0" applyFont="1" applyFill="1" applyBorder="1" applyAlignment="1">
      <alignment horizontal="center" vertical="top" wrapText="1"/>
    </xf>
    <xf numFmtId="0" fontId="5" fillId="32" borderId="38" xfId="0" applyFont="1" applyFill="1" applyBorder="1" applyAlignment="1">
      <alignment horizontal="center" vertical="top" wrapText="1"/>
    </xf>
    <xf numFmtId="0" fontId="5" fillId="33" borderId="36" xfId="0" applyFont="1" applyFill="1" applyBorder="1" applyAlignment="1">
      <alignment horizontal="center" vertical="top" wrapText="1"/>
    </xf>
    <xf numFmtId="0" fontId="5" fillId="33" borderId="37" xfId="0" applyFont="1" applyFill="1" applyBorder="1" applyAlignment="1">
      <alignment horizontal="center" vertical="top" wrapText="1"/>
    </xf>
    <xf numFmtId="0" fontId="5" fillId="0" borderId="38" xfId="0" applyFont="1" applyBorder="1" applyAlignment="1">
      <alignment horizontal="center" vertical="top" wrapText="1"/>
    </xf>
    <xf numFmtId="0" fontId="5" fillId="34" borderId="36" xfId="0" applyFont="1" applyFill="1" applyBorder="1" applyAlignment="1">
      <alignment horizontal="center" vertical="top" wrapText="1"/>
    </xf>
    <xf numFmtId="0" fontId="5" fillId="34" borderId="37" xfId="0" applyFont="1" applyFill="1" applyBorder="1" applyAlignment="1">
      <alignment horizontal="center" vertical="top" wrapText="1"/>
    </xf>
    <xf numFmtId="0" fontId="5" fillId="35" borderId="33" xfId="0" applyFont="1" applyFill="1" applyBorder="1" applyAlignment="1">
      <alignment horizontal="center" vertical="top" wrapText="1"/>
    </xf>
    <xf numFmtId="0" fontId="5" fillId="35" borderId="25" xfId="0" applyFont="1" applyFill="1" applyBorder="1" applyAlignment="1">
      <alignment horizontal="center" vertical="top" wrapText="1"/>
    </xf>
    <xf numFmtId="0" fontId="5" fillId="0" borderId="1" xfId="0" applyFont="1" applyBorder="1" applyAlignment="1">
      <alignment horizontal="center" vertical="top" wrapText="1"/>
    </xf>
    <xf numFmtId="0" fontId="0" fillId="0" borderId="0" xfId="0" applyNumberFormat="1">
      <alignment vertical="center"/>
    </xf>
    <xf numFmtId="0" fontId="0" fillId="0" borderId="0" xfId="0" applyNumberFormat="1" applyAlignment="1">
      <alignment vertical="top"/>
    </xf>
    <xf numFmtId="0" fontId="0" fillId="0" borderId="0" xfId="0" pivotButton="1" applyAlignment="1">
      <alignment vertical="center"/>
    </xf>
    <xf numFmtId="0" fontId="0" fillId="0" borderId="0" xfId="0" applyAlignment="1">
      <alignment vertical="center"/>
    </xf>
    <xf numFmtId="0" fontId="0" fillId="0" borderId="0" xfId="0" applyNumberFormat="1" applyAlignment="1">
      <alignment vertical="center"/>
    </xf>
    <xf numFmtId="0" fontId="30" fillId="0" borderId="0" xfId="0" applyNumberFormat="1" applyFont="1" applyAlignment="1">
      <alignment vertical="top"/>
    </xf>
    <xf numFmtId="0" fontId="0" fillId="0" borderId="1" xfId="0" applyNumberFormat="1" applyBorder="1" applyAlignment="1">
      <alignment vertical="center" wrapText="1"/>
    </xf>
    <xf numFmtId="0" fontId="0" fillId="0" borderId="1" xfId="0" applyFill="1" applyBorder="1" applyAlignment="1">
      <alignment vertical="center" wrapText="1"/>
    </xf>
    <xf numFmtId="0" fontId="66" fillId="13" borderId="0" xfId="6" applyFont="1" applyFill="1" applyAlignment="1">
      <alignment horizontal="left" vertical="top" wrapText="1"/>
    </xf>
    <xf numFmtId="0" fontId="11" fillId="0" borderId="0" xfId="0" applyFont="1" applyFill="1" applyAlignment="1"/>
    <xf numFmtId="0" fontId="11" fillId="0" borderId="0" xfId="0" applyFont="1" applyFill="1" applyAlignment="1">
      <alignment horizontal="left"/>
    </xf>
    <xf numFmtId="0" fontId="11" fillId="0" borderId="0" xfId="0" applyNumberFormat="1" applyFont="1" applyFill="1" applyAlignment="1"/>
  </cellXfs>
  <cellStyles count="14">
    <cellStyle name="Hyperlink" xfId="4" hidden="1" xr:uid="{00000000-0005-0000-0000-000000000000}"/>
    <cellStyle name="Normal 2" xfId="10" xr:uid="{00000000-0005-0000-0000-000001000000}"/>
    <cellStyle name="Normal 3" xfId="13" xr:uid="{00000000-0005-0000-0000-000002000000}"/>
    <cellStyle name="shortDate" xfId="3" xr:uid="{00000000-0005-0000-0000-000003000000}"/>
    <cellStyle name="一般" xfId="0" builtinId="0" customBuiltin="1"/>
    <cellStyle name="一般 2" xfId="7" xr:uid="{00000000-0005-0000-0000-000005000000}"/>
    <cellStyle name="一般 2 2" xfId="2" xr:uid="{00000000-0005-0000-0000-000006000000}"/>
    <cellStyle name="常规 10" xfId="8" xr:uid="{00000000-0005-0000-0000-000007000000}"/>
    <cellStyle name="常规 13 2" xfId="11" xr:uid="{00000000-0005-0000-0000-000008000000}"/>
    <cellStyle name="常规 2" xfId="6" xr:uid="{00000000-0005-0000-0000-000009000000}"/>
    <cellStyle name="常规 3 3" xfId="9" xr:uid="{00000000-0005-0000-0000-00000A000000}"/>
    <cellStyle name="超連結" xfId="12" builtinId="8"/>
    <cellStyle name="超連結 2" xfId="1" xr:uid="{00000000-0005-0000-0000-00000C000000}"/>
    <cellStyle name="輸入 2" xfId="5" xr:uid="{00000000-0005-0000-0000-00000D000000}"/>
  </cellStyles>
  <dxfs count="527">
    <dxf>
      <font>
        <b val="0"/>
        <i val="0"/>
        <strike val="0"/>
        <condense val="0"/>
        <extend val="0"/>
        <outline val="0"/>
        <shadow val="0"/>
        <u val="none"/>
        <vertAlign val="baseline"/>
        <sz val="12"/>
        <color theme="1"/>
        <name val="微軟正黑體"/>
        <scheme val="none"/>
      </font>
    </dxf>
    <dxf>
      <font>
        <b val="0"/>
        <i val="0"/>
        <strike val="0"/>
        <condense val="0"/>
        <extend val="0"/>
        <outline val="0"/>
        <shadow val="0"/>
        <u val="none"/>
        <vertAlign val="baseline"/>
        <sz val="12"/>
        <color theme="1"/>
        <name val="微軟正黑體"/>
        <scheme val="none"/>
      </font>
    </dxf>
    <dxf>
      <font>
        <b val="0"/>
        <i val="0"/>
        <strike val="0"/>
        <condense val="0"/>
        <extend val="0"/>
        <outline val="0"/>
        <shadow val="0"/>
        <u val="none"/>
        <vertAlign val="baseline"/>
        <sz val="12"/>
        <color theme="1"/>
        <name val="微軟正黑體"/>
        <scheme val="none"/>
      </font>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theme="0"/>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theme="0"/>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auto="1"/>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auto="1"/>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auto="1"/>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auto="1"/>
        <name val="微軟正黑體"/>
        <scheme val="none"/>
      </font>
      <numFmt numFmtId="0" formatCode="General"/>
      <fill>
        <patternFill patternType="none">
          <fgColor indexed="64"/>
          <bgColor indexed="65"/>
        </patternFill>
      </fill>
      <alignment horizontal="center" vertical="top" textRotation="0" wrapText="1" indent="0" justifyLastLine="0" shrinkToFit="0" readingOrder="0"/>
      <protection locked="1" hidden="0"/>
    </dxf>
    <dxf>
      <font>
        <color rgb="FFFF0000"/>
      </font>
      <fill>
        <patternFill patternType="solid">
          <fgColor rgb="FFFFFF00"/>
          <bgColor rgb="FFFFFF00"/>
        </patternFill>
      </fill>
      <border>
        <left/>
        <right/>
        <top/>
        <bottom/>
      </border>
    </dxf>
    <dxf>
      <fill>
        <patternFill patternType="solid">
          <fgColor rgb="FFFF0000"/>
          <bgColor rgb="FFFF0000"/>
        </patternFill>
      </fill>
      <border>
        <left/>
        <right/>
        <top/>
        <bottom/>
      </border>
    </dxf>
    <dxf>
      <fill>
        <patternFill patternType="solid">
          <fgColor rgb="FF00FF00"/>
          <bgColor rgb="FF00FF00"/>
        </patternFill>
      </fill>
      <border>
        <left/>
        <right/>
        <top/>
        <bottom/>
      </border>
    </dxf>
    <dxf>
      <fill>
        <patternFill patternType="solid">
          <fgColor rgb="FFFFFF00"/>
          <bgColor rgb="FFFFFF00"/>
        </patternFill>
      </fill>
      <border>
        <left/>
        <right/>
        <top/>
        <bottom/>
      </border>
    </dxf>
    <dxf>
      <fill>
        <patternFill patternType="solid">
          <fgColor rgb="FFB7B7B7"/>
          <bgColor rgb="FFB7B7B7"/>
        </patternFill>
      </fill>
      <border>
        <left/>
        <right/>
        <top/>
        <bottom/>
      </border>
    </dxf>
    <dxf>
      <font>
        <b val="0"/>
        <i val="0"/>
        <strike val="0"/>
        <condense val="0"/>
        <extend val="0"/>
        <outline val="0"/>
        <shadow val="0"/>
        <u val="none"/>
        <vertAlign val="baseline"/>
        <sz val="12"/>
        <color auto="1"/>
        <name val="Arial"/>
        <scheme val="none"/>
      </font>
      <fill>
        <patternFill patternType="solid">
          <fgColor indexed="64"/>
          <bgColor rgb="FFFFFFFF"/>
        </patternFill>
      </fill>
    </dxf>
    <dxf>
      <font>
        <b val="0"/>
        <i val="0"/>
        <strike val="0"/>
        <condense val="0"/>
        <extend val="0"/>
        <outline val="0"/>
        <shadow val="0"/>
        <u val="none"/>
        <vertAlign val="baseline"/>
        <sz val="12"/>
        <color auto="1"/>
        <name val="Arial"/>
        <scheme val="none"/>
      </font>
      <fill>
        <patternFill patternType="solid">
          <fgColor indexed="64"/>
          <bgColor rgb="FFFFFFFF"/>
        </patternFill>
      </fill>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font>
        <color theme="0"/>
      </font>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right"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textRotation="0" wrapText="0" indent="0" justifyLastLine="0" shrinkToFit="0" readingOrder="0"/>
      <border diagonalUp="0" diagonalDown="0">
        <left/>
        <right/>
        <top style="thin">
          <color theme="8" tint="-0.249977111117893"/>
        </top>
        <bottom style="thin">
          <color theme="8" tint="-0.249977111117893"/>
        </bottom>
        <vertical/>
        <horizontal/>
      </border>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textRotation="0" wrapText="0" indent="0" justifyLastLine="0" shrinkToFit="0" readingOrder="0"/>
      <border diagonalUp="0" diagonalDown="0">
        <left/>
        <right/>
        <top style="thin">
          <color theme="8" tint="-0.249977111117893"/>
        </top>
        <bottom style="thin">
          <color theme="8" tint="-0.249977111117893"/>
        </bottom>
        <vertical/>
        <horizontal/>
      </border>
    </dxf>
    <dxf>
      <font>
        <b val="0"/>
        <i val="0"/>
        <strike val="0"/>
        <condense val="0"/>
        <extend val="0"/>
        <outline val="0"/>
        <shadow val="0"/>
        <u val="none"/>
        <vertAlign val="baseline"/>
        <sz val="12"/>
        <color theme="1"/>
        <name val="微軟正黑體"/>
        <scheme val="none"/>
      </font>
      <fill>
        <patternFill patternType="none">
          <fgColor indexed="64"/>
          <bgColor indexed="65"/>
        </patternFill>
      </fill>
      <alignment textRotation="0" wrapText="0" indent="0" justifyLastLine="0" shrinkToFit="0" readingOrder="0"/>
      <border diagonalUp="0" diagonalDown="0">
        <left/>
        <right/>
        <top style="thin">
          <color theme="8" tint="-0.249977111117893"/>
        </top>
        <bottom style="thin">
          <color theme="8" tint="-0.249977111117893"/>
        </bottom>
        <vertical/>
        <horizontal/>
      </border>
    </dxf>
    <dxf>
      <font>
        <b val="0"/>
        <i val="0"/>
        <strike val="0"/>
        <condense val="0"/>
        <extend val="0"/>
        <outline val="0"/>
        <shadow val="0"/>
        <u val="none"/>
        <vertAlign val="baseline"/>
        <sz val="12"/>
        <color theme="1"/>
        <name val="微軟正黑體"/>
        <scheme val="none"/>
      </font>
      <fill>
        <patternFill patternType="none">
          <fgColor indexed="64"/>
          <bgColor indexed="65"/>
        </patternFill>
      </fill>
      <alignment textRotation="0" wrapText="0" indent="0" justifyLastLine="0" shrinkToFit="0" readingOrder="0"/>
    </dxf>
    <dxf>
      <font>
        <b val="0"/>
        <i val="0"/>
        <strike val="0"/>
        <condense val="0"/>
        <extend val="0"/>
        <outline val="0"/>
        <shadow val="0"/>
        <u val="none"/>
        <vertAlign val="baseline"/>
        <sz val="12"/>
        <color theme="1"/>
        <name val="微軟正黑體"/>
        <scheme val="none"/>
      </font>
      <numFmt numFmtId="19" formatCode="yyyy/m/d"/>
      <fill>
        <patternFill patternType="none">
          <fgColor indexed="64"/>
          <bgColor indexed="65"/>
        </patternFill>
      </fill>
      <alignment textRotation="0" wrapText="0" indent="0" justifyLastLine="0" shrinkToFit="0" readingOrder="0"/>
    </dxf>
    <dxf>
      <font>
        <b val="0"/>
        <i val="0"/>
        <strike val="0"/>
        <condense val="0"/>
        <extend val="0"/>
        <outline val="0"/>
        <shadow val="0"/>
        <u val="none"/>
        <vertAlign val="baseline"/>
        <sz val="12"/>
        <color theme="1"/>
        <name val="微軟正黑體"/>
        <scheme val="none"/>
      </font>
      <fill>
        <patternFill patternType="none">
          <fgColor indexed="64"/>
          <bgColor indexed="65"/>
        </patternFill>
      </fill>
      <alignment textRotation="0" wrapText="0" indent="0" justifyLastLine="0" shrinkToFit="0" readingOrder="0"/>
    </dxf>
    <dxf>
      <numFmt numFmtId="19" formatCode="yyyy/m/d"/>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horizontal="right"/>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numFmt numFmtId="172" formatCode="0.0"/>
    </dxf>
    <dxf>
      <alignment wrapText="0"/>
    </dxf>
    <dxf>
      <alignment wrapText="0"/>
    </dxf>
    <dxf>
      <alignment wrapText="0"/>
    </dxf>
    <dxf>
      <alignment wrapText="0"/>
    </dxf>
    <dxf>
      <alignment wrapText="0"/>
    </dxf>
    <dxf>
      <alignment wrapText="0"/>
    </dxf>
    <dxf>
      <alignment wrapText="0"/>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horizontal="right" readingOrder="0"/>
    </dxf>
    <dxf>
      <alignment horizontal="right" readingOrder="0"/>
    </dxf>
    <dxf>
      <alignment horizontal="right" readingOrder="0"/>
    </dxf>
    <dxf>
      <alignment horizontal="right" readingOrder="0"/>
    </dxf>
    <dxf>
      <alignment horizontal="right" readingOrder="0"/>
    </dxf>
    <dxf>
      <alignment wrapText="0"/>
    </dxf>
    <dxf>
      <alignment wrapText="0"/>
    </dxf>
    <dxf>
      <alignment wrapText="0"/>
    </dxf>
    <dxf>
      <alignment wrapText="0"/>
    </dxf>
    <dxf>
      <alignment wrapText="0"/>
    </dxf>
    <dxf>
      <alignment wrapText="0"/>
    </dxf>
    <dxf>
      <alignment wrapText="0"/>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numFmt numFmtId="0" formatCode="General"/>
    </dxf>
    <dxf>
      <numFmt numFmtId="0" formatCode="General"/>
    </dxf>
    <dxf>
      <numFmt numFmtId="167" formatCode="m/d;@"/>
    </dxf>
    <dxf>
      <alignment horizontal="center" vertical="center" textRotation="0" wrapText="0" indent="0" justifyLastLine="0" shrinkToFit="0" readingOrder="0"/>
    </dxf>
    <dxf>
      <numFmt numFmtId="167" formatCode="m/d;@"/>
    </dxf>
    <dxf>
      <numFmt numFmtId="167" formatCode="m/d;@"/>
    </dxf>
    <dxf>
      <font>
        <color rgb="FF9C0006"/>
      </font>
      <fill>
        <patternFill>
          <bgColor rgb="FFFFC7CE"/>
        </patternFill>
      </fill>
    </dxf>
    <dxf>
      <font>
        <b/>
        <i val="0"/>
        <strike val="0"/>
        <condense val="0"/>
        <extend val="0"/>
        <outline val="0"/>
        <shadow val="0"/>
        <u val="none"/>
        <vertAlign val="baseline"/>
        <sz val="11"/>
        <color auto="1"/>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auto="1"/>
        <name val="微軟正黑體"/>
        <scheme val="none"/>
      </font>
      <alignment horizontal="general" vertical="bottom" textRotation="0" wrapText="0" indent="0" justifyLastLine="0" shrinkToFit="0" readingOrder="0"/>
    </dxf>
    <dxf>
      <font>
        <strike val="0"/>
        <outline val="0"/>
        <shadow val="0"/>
        <u val="none"/>
        <vertAlign val="baseline"/>
        <sz val="11"/>
        <name val="微軟正黑體"/>
        <scheme val="none"/>
      </font>
      <numFmt numFmtId="0" formatCode="General"/>
      <fill>
        <patternFill patternType="none">
          <fgColor indexed="64"/>
          <bgColor indexed="65"/>
        </patternFill>
      </fill>
    </dxf>
    <dxf>
      <font>
        <strike val="0"/>
        <outline val="0"/>
        <shadow val="0"/>
        <u val="none"/>
        <vertAlign val="baseline"/>
        <sz val="11"/>
        <color auto="1"/>
        <name val="微軟正黑體"/>
        <scheme val="none"/>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name val="微軟正黑體"/>
        <scheme val="none"/>
      </font>
      <fill>
        <patternFill patternType="none">
          <fgColor indexed="64"/>
          <bgColor indexed="65"/>
        </patternFill>
      </fill>
      <alignment horizontal="general" vertical="bottom" textRotation="0" wrapText="0" indent="0" justifyLastLine="0" shrinkToFit="0" readingOrder="0"/>
    </dxf>
    <dxf>
      <border outline="0">
        <left style="thin">
          <color indexed="64"/>
        </left>
        <top style="thin">
          <color indexed="64"/>
        </top>
      </border>
    </dxf>
    <dxf>
      <border outline="0">
        <bottom style="thin">
          <color indexed="64"/>
        </bottom>
      </border>
    </dxf>
    <dxf>
      <font>
        <strike val="0"/>
        <outline val="0"/>
        <shadow val="0"/>
        <u val="none"/>
        <vertAlign val="baseline"/>
        <sz val="11"/>
        <name val="微軟正黑體"/>
        <scheme val="none"/>
      </font>
      <fill>
        <patternFill patternType="none">
          <fgColor indexed="64"/>
          <bgColor indexed="65"/>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i val="0"/>
        <strike val="0"/>
        <condense val="0"/>
        <extend val="0"/>
        <outline val="0"/>
        <shadow val="0"/>
        <u val="none"/>
        <vertAlign val="baseline"/>
        <sz val="12"/>
        <color auto="1"/>
        <name val="微軟正黑體"/>
        <scheme val="none"/>
      </font>
      <fill>
        <patternFill patternType="none">
          <fgColor indexed="64"/>
          <bgColor auto="1"/>
        </patternFill>
      </fill>
      <alignment horizontal="left" vertical="top" textRotation="0" wrapText="0" indent="0" justifyLastLine="0" shrinkToFit="0" readingOrder="1"/>
    </dxf>
    <dxf>
      <font>
        <b val="0"/>
        <i val="0"/>
        <strike val="0"/>
        <condense val="0"/>
        <extend val="0"/>
        <outline val="0"/>
        <shadow val="0"/>
        <u val="none"/>
        <vertAlign val="baseline"/>
        <sz val="11"/>
        <color auto="1"/>
        <name val="微軟正黑體"/>
        <scheme val="none"/>
      </font>
      <fill>
        <patternFill patternType="none">
          <fgColor indexed="64"/>
          <bgColor indexed="65"/>
        </patternFill>
      </fill>
      <alignment horizontal="left" vertical="top" textRotation="0" wrapText="1" indent="0" justifyLastLine="0" shrinkToFit="0" readingOrder="1"/>
    </dxf>
    <dxf>
      <font>
        <b val="0"/>
        <i val="0"/>
        <strike val="0"/>
        <condense val="0"/>
        <extend val="0"/>
        <outline val="0"/>
        <shadow val="0"/>
        <u val="none"/>
        <vertAlign val="baseline"/>
        <sz val="11"/>
        <color auto="1"/>
        <name val="微軟正黑體"/>
        <scheme val="none"/>
      </font>
      <fill>
        <patternFill patternType="none">
          <fgColor indexed="64"/>
          <bgColor indexed="65"/>
        </patternFill>
      </fill>
      <alignment horizontal="left" vertical="top" textRotation="0" wrapText="1" indent="0" justifyLastLine="0" shrinkToFit="0" readingOrder="1"/>
    </dxf>
    <dxf>
      <font>
        <b/>
        <i val="0"/>
        <strike val="0"/>
        <condense val="0"/>
        <extend val="0"/>
        <outline val="0"/>
        <shadow val="0"/>
        <u val="none"/>
        <vertAlign val="baseline"/>
        <sz val="11"/>
        <color auto="1"/>
        <name val="微軟正黑體"/>
        <scheme val="none"/>
      </font>
      <fill>
        <patternFill patternType="none">
          <fgColor indexed="64"/>
          <bgColor indexed="65"/>
        </patternFill>
      </fill>
      <alignment horizontal="left" vertical="top" textRotation="0" wrapText="1" indent="0" justifyLastLine="0" shrinkToFit="0" readingOrder="0"/>
    </dxf>
  </dxfs>
  <tableStyles count="0" defaultTableStyle="TableStyleMedium2" defaultPivotStyle="PivotStyleLight16"/>
  <colors>
    <mruColors>
      <color rgb="FF6666FF"/>
      <color rgb="FFFFFF99"/>
      <color rgb="FF0000CC"/>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3.xml"/><Relationship Id="rId47" Type="http://schemas.openxmlformats.org/officeDocument/2006/relationships/sharedStrings" Target="sharedStrings.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pivotCacheDefinition" Target="pivotCache/pivotCacheDefinition1.xml"/><Relationship Id="rId45" Type="http://schemas.openxmlformats.org/officeDocument/2006/relationships/theme" Target="theme/theme1.xml"/><Relationship Id="rId53"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pivotCacheDefinition" Target="pivotCache/pivotCacheDefinition5.xml"/><Relationship Id="rId52"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pivotCacheDefinition" Target="pivotCache/pivotCacheDefinition4.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pivotCacheDefinition" Target="pivotCache/pivotCacheDefinition2.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49"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[IBM-DG-MTD-v1.0.0.xlsm]pvtDGC!樞紐分析表3</c:name>
    <c:fmtId val="18"/>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pvtDGC!$R$6</c:f>
              <c:strCache>
                <c:ptCount val="1"/>
                <c:pt idx="0">
                  <c:v>加總 - 資料表</c:v>
                </c:pt>
              </c:strCache>
            </c:strRef>
          </c:tx>
          <c:spPr>
            <a:solidFill>
              <a:schemeClr val="accent2"/>
            </a:solidFill>
            <a:ln w="28575" cap="rnd">
              <a:solidFill>
                <a:schemeClr val="accent2"/>
              </a:solidFill>
              <a:round/>
            </a:ln>
            <a:effectLst/>
          </c:spPr>
          <c:invertIfNegative val="0"/>
          <c:cat>
            <c:strRef>
              <c:f>pvtDGC!$P$7:$P$47</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pvtDGC!$R$7:$R$47</c:f>
              <c:numCache>
                <c:formatCode>General</c:formatCode>
                <c:ptCount val="40"/>
                <c:pt idx="0">
                  <c:v>52</c:v>
                </c:pt>
                <c:pt idx="1">
                  <c:v>54</c:v>
                </c:pt>
                <c:pt idx="2">
                  <c:v>62</c:v>
                </c:pt>
                <c:pt idx="3">
                  <c:v>63</c:v>
                </c:pt>
                <c:pt idx="4">
                  <c:v>69</c:v>
                </c:pt>
                <c:pt idx="5">
                  <c:v>67</c:v>
                </c:pt>
                <c:pt idx="6">
                  <c:v>60</c:v>
                </c:pt>
                <c:pt idx="7">
                  <c:v>62</c:v>
                </c:pt>
                <c:pt idx="8">
                  <c:v>59</c:v>
                </c:pt>
                <c:pt idx="9">
                  <c:v>63</c:v>
                </c:pt>
                <c:pt idx="10">
                  <c:v>63</c:v>
                </c:pt>
                <c:pt idx="11">
                  <c:v>62</c:v>
                </c:pt>
                <c:pt idx="12">
                  <c:v>65</c:v>
                </c:pt>
                <c:pt idx="13">
                  <c:v>65</c:v>
                </c:pt>
                <c:pt idx="14">
                  <c:v>65</c:v>
                </c:pt>
                <c:pt idx="15">
                  <c:v>66</c:v>
                </c:pt>
                <c:pt idx="16">
                  <c:v>67</c:v>
                </c:pt>
                <c:pt idx="17">
                  <c:v>68</c:v>
                </c:pt>
                <c:pt idx="18">
                  <c:v>69</c:v>
                </c:pt>
                <c:pt idx="19">
                  <c:v>69</c:v>
                </c:pt>
                <c:pt idx="20">
                  <c:v>74</c:v>
                </c:pt>
                <c:pt idx="21">
                  <c:v>77</c:v>
                </c:pt>
                <c:pt idx="22">
                  <c:v>77</c:v>
                </c:pt>
                <c:pt idx="23">
                  <c:v>77</c:v>
                </c:pt>
                <c:pt idx="24">
                  <c:v>77</c:v>
                </c:pt>
                <c:pt idx="25">
                  <c:v>77</c:v>
                </c:pt>
                <c:pt idx="26">
                  <c:v>77</c:v>
                </c:pt>
                <c:pt idx="27">
                  <c:v>81</c:v>
                </c:pt>
                <c:pt idx="28">
                  <c:v>81</c:v>
                </c:pt>
                <c:pt idx="29">
                  <c:v>82</c:v>
                </c:pt>
                <c:pt idx="30">
                  <c:v>85</c:v>
                </c:pt>
                <c:pt idx="31">
                  <c:v>83</c:v>
                </c:pt>
                <c:pt idx="32">
                  <c:v>84</c:v>
                </c:pt>
                <c:pt idx="33">
                  <c:v>85</c:v>
                </c:pt>
                <c:pt idx="34">
                  <c:v>84</c:v>
                </c:pt>
                <c:pt idx="35">
                  <c:v>84</c:v>
                </c:pt>
                <c:pt idx="36">
                  <c:v>84</c:v>
                </c:pt>
                <c:pt idx="37">
                  <c:v>84</c:v>
                </c:pt>
                <c:pt idx="38">
                  <c:v>84</c:v>
                </c:pt>
                <c:pt idx="39">
                  <c:v>84</c:v>
                </c:pt>
              </c:numCache>
            </c:numRef>
          </c:val>
          <c:extLst>
            <c:ext xmlns:c16="http://schemas.microsoft.com/office/drawing/2014/chart" uri="{C3380CC4-5D6E-409C-BE32-E72D297353CC}">
              <c16:uniqueId val="{00000001-8EFE-45FF-BA9B-D5FA01F338F4}"/>
            </c:ext>
          </c:extLst>
        </c:ser>
        <c:dLbls>
          <c:showLegendKey val="0"/>
          <c:showVal val="0"/>
          <c:showCatName val="0"/>
          <c:showSerName val="0"/>
          <c:showPercent val="0"/>
          <c:showBubbleSize val="0"/>
        </c:dLbls>
        <c:gapWidth val="150"/>
        <c:axId val="419796536"/>
        <c:axId val="419802416"/>
      </c:barChart>
      <c:lineChart>
        <c:grouping val="standard"/>
        <c:varyColors val="0"/>
        <c:ser>
          <c:idx val="0"/>
          <c:order val="0"/>
          <c:tx>
            <c:strRef>
              <c:f>pvtDGC!$Q$6</c:f>
              <c:strCache>
                <c:ptCount val="1"/>
                <c:pt idx="0">
                  <c:v>加總 - 資料項</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pvtDGC!$P$7:$P$47</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pvtDGC!$Q$7:$Q$47</c:f>
              <c:numCache>
                <c:formatCode>General</c:formatCode>
                <c:ptCount val="40"/>
                <c:pt idx="0">
                  <c:v>512</c:v>
                </c:pt>
                <c:pt idx="1">
                  <c:v>516</c:v>
                </c:pt>
                <c:pt idx="2">
                  <c:v>637</c:v>
                </c:pt>
                <c:pt idx="3">
                  <c:v>625</c:v>
                </c:pt>
                <c:pt idx="4">
                  <c:v>695</c:v>
                </c:pt>
                <c:pt idx="5">
                  <c:v>667</c:v>
                </c:pt>
                <c:pt idx="6">
                  <c:v>650</c:v>
                </c:pt>
                <c:pt idx="7">
                  <c:v>657</c:v>
                </c:pt>
                <c:pt idx="8">
                  <c:v>652</c:v>
                </c:pt>
                <c:pt idx="9">
                  <c:v>663</c:v>
                </c:pt>
                <c:pt idx="10">
                  <c:v>678</c:v>
                </c:pt>
                <c:pt idx="11">
                  <c:v>680</c:v>
                </c:pt>
                <c:pt idx="12">
                  <c:v>688</c:v>
                </c:pt>
                <c:pt idx="13">
                  <c:v>698</c:v>
                </c:pt>
                <c:pt idx="14">
                  <c:v>670</c:v>
                </c:pt>
                <c:pt idx="15">
                  <c:v>665</c:v>
                </c:pt>
                <c:pt idx="16">
                  <c:v>666</c:v>
                </c:pt>
                <c:pt idx="17">
                  <c:v>671</c:v>
                </c:pt>
                <c:pt idx="18">
                  <c:v>674</c:v>
                </c:pt>
                <c:pt idx="19">
                  <c:v>678</c:v>
                </c:pt>
                <c:pt idx="20">
                  <c:v>651</c:v>
                </c:pt>
                <c:pt idx="21">
                  <c:v>676</c:v>
                </c:pt>
                <c:pt idx="22">
                  <c:v>676</c:v>
                </c:pt>
                <c:pt idx="23">
                  <c:v>685</c:v>
                </c:pt>
                <c:pt idx="24">
                  <c:v>689</c:v>
                </c:pt>
                <c:pt idx="25">
                  <c:v>695</c:v>
                </c:pt>
                <c:pt idx="26">
                  <c:v>698</c:v>
                </c:pt>
                <c:pt idx="27">
                  <c:v>719</c:v>
                </c:pt>
                <c:pt idx="28">
                  <c:v>725</c:v>
                </c:pt>
                <c:pt idx="29">
                  <c:v>737</c:v>
                </c:pt>
                <c:pt idx="30">
                  <c:v>751</c:v>
                </c:pt>
                <c:pt idx="31">
                  <c:v>747</c:v>
                </c:pt>
                <c:pt idx="32">
                  <c:v>755</c:v>
                </c:pt>
                <c:pt idx="33">
                  <c:v>765</c:v>
                </c:pt>
                <c:pt idx="34">
                  <c:v>773</c:v>
                </c:pt>
                <c:pt idx="35">
                  <c:v>773</c:v>
                </c:pt>
                <c:pt idx="36">
                  <c:v>775</c:v>
                </c:pt>
                <c:pt idx="37">
                  <c:v>776</c:v>
                </c:pt>
                <c:pt idx="38">
                  <c:v>776</c:v>
                </c:pt>
                <c:pt idx="39">
                  <c:v>776</c:v>
                </c:pt>
              </c:numCache>
            </c:numRef>
          </c:val>
          <c:smooth val="0"/>
          <c:extLst>
            <c:ext xmlns:c16="http://schemas.microsoft.com/office/drawing/2014/chart" uri="{C3380CC4-5D6E-409C-BE32-E72D297353CC}">
              <c16:uniqueId val="{00000000-8EFE-45FF-BA9B-D5FA01F338F4}"/>
            </c:ext>
          </c:extLst>
        </c:ser>
        <c:dLbls>
          <c:showLegendKey val="0"/>
          <c:showVal val="0"/>
          <c:showCatName val="0"/>
          <c:showSerName val="0"/>
          <c:showPercent val="0"/>
          <c:showBubbleSize val="0"/>
        </c:dLbls>
        <c:marker val="1"/>
        <c:smooth val="0"/>
        <c:axId val="419798496"/>
        <c:axId val="419798104"/>
      </c:lineChart>
      <c:catAx>
        <c:axId val="419796536"/>
        <c:scaling>
          <c:orientation val="minMax"/>
        </c:scaling>
        <c:delete val="0"/>
        <c:axPos val="b"/>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802416"/>
        <c:crosses val="autoZero"/>
        <c:auto val="1"/>
        <c:lblAlgn val="ctr"/>
        <c:lblOffset val="100"/>
        <c:noMultiLvlLbl val="0"/>
      </c:catAx>
      <c:valAx>
        <c:axId val="419802416"/>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796536"/>
        <c:crosses val="autoZero"/>
        <c:crossBetween val="between"/>
      </c:valAx>
      <c:valAx>
        <c:axId val="419798104"/>
        <c:scaling>
          <c:orientation val="minMax"/>
          <c:min val="50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798496"/>
        <c:crosses val="max"/>
        <c:crossBetween val="between"/>
      </c:valAx>
      <c:catAx>
        <c:axId val="419798496"/>
        <c:scaling>
          <c:orientation val="minMax"/>
        </c:scaling>
        <c:delete val="1"/>
        <c:axPos val="b"/>
        <c:numFmt formatCode="General" sourceLinked="1"/>
        <c:majorTickMark val="out"/>
        <c:minorTickMark val="none"/>
        <c:tickLblPos val="nextTo"/>
        <c:crossAx val="41979810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[IBM-DG-MTD-v1.0.0.xlsm]pvtDGC!樞紐分析表6</c:name>
    <c:fmtId val="4"/>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pvtDGC!$G$43:$G$44</c:f>
              <c:strCache>
                <c:ptCount val="1"/>
                <c:pt idx="0">
                  <c:v>COS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pvtDGC!$G$45:$G$84</c:f>
              <c:numCache>
                <c:formatCode>General</c:formatCode>
                <c:ptCount val="40"/>
                <c:pt idx="5">
                  <c:v>21</c:v>
                </c:pt>
                <c:pt idx="6">
                  <c:v>15</c:v>
                </c:pt>
                <c:pt idx="7">
                  <c:v>18</c:v>
                </c:pt>
                <c:pt idx="8">
                  <c:v>18</c:v>
                </c:pt>
                <c:pt idx="9">
                  <c:v>16</c:v>
                </c:pt>
                <c:pt idx="10">
                  <c:v>16</c:v>
                </c:pt>
                <c:pt idx="11">
                  <c:v>16</c:v>
                </c:pt>
                <c:pt idx="12">
                  <c:v>16</c:v>
                </c:pt>
                <c:pt idx="13">
                  <c:v>15</c:v>
                </c:pt>
                <c:pt idx="14">
                  <c:v>33</c:v>
                </c:pt>
                <c:pt idx="15">
                  <c:v>33</c:v>
                </c:pt>
                <c:pt idx="16">
                  <c:v>33</c:v>
                </c:pt>
                <c:pt idx="17">
                  <c:v>33</c:v>
                </c:pt>
                <c:pt idx="18">
                  <c:v>33</c:v>
                </c:pt>
                <c:pt idx="19">
                  <c:v>33</c:v>
                </c:pt>
                <c:pt idx="20">
                  <c:v>33</c:v>
                </c:pt>
                <c:pt idx="21">
                  <c:v>33</c:v>
                </c:pt>
                <c:pt idx="22">
                  <c:v>33</c:v>
                </c:pt>
                <c:pt idx="23">
                  <c:v>33</c:v>
                </c:pt>
                <c:pt idx="24">
                  <c:v>33</c:v>
                </c:pt>
                <c:pt idx="25">
                  <c:v>33</c:v>
                </c:pt>
                <c:pt idx="26">
                  <c:v>33</c:v>
                </c:pt>
                <c:pt idx="27">
                  <c:v>43</c:v>
                </c:pt>
                <c:pt idx="28">
                  <c:v>39</c:v>
                </c:pt>
                <c:pt idx="29">
                  <c:v>42</c:v>
                </c:pt>
                <c:pt idx="30">
                  <c:v>42</c:v>
                </c:pt>
                <c:pt idx="31">
                  <c:v>42</c:v>
                </c:pt>
                <c:pt idx="32">
                  <c:v>42</c:v>
                </c:pt>
                <c:pt idx="33">
                  <c:v>44</c:v>
                </c:pt>
                <c:pt idx="34">
                  <c:v>43</c:v>
                </c:pt>
                <c:pt idx="35">
                  <c:v>43</c:v>
                </c:pt>
                <c:pt idx="36">
                  <c:v>43</c:v>
                </c:pt>
                <c:pt idx="37">
                  <c:v>44</c:v>
                </c:pt>
                <c:pt idx="38">
                  <c:v>44</c:v>
                </c:pt>
                <c:pt idx="39">
                  <c:v>44</c:v>
                </c:pt>
              </c:numCache>
            </c:numRef>
          </c:val>
          <c:smooth val="0"/>
          <c:extLst>
            <c:ext xmlns:c16="http://schemas.microsoft.com/office/drawing/2014/chart" uri="{C3380CC4-5D6E-409C-BE32-E72D297353CC}">
              <c16:uniqueId val="{00000000-B0A3-47C4-B8F5-13CA3970C3A6}"/>
            </c:ext>
          </c:extLst>
        </c:ser>
        <c:ser>
          <c:idx val="1"/>
          <c:order val="1"/>
          <c:tx>
            <c:strRef>
              <c:f>pvtDGC!$H$43:$H$44</c:f>
              <c:strCache>
                <c:ptCount val="1"/>
                <c:pt idx="0">
                  <c:v>LOG</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pvtDGC!$H$45:$H$84</c:f>
              <c:numCache>
                <c:formatCode>General</c:formatCode>
                <c:ptCount val="40"/>
                <c:pt idx="0">
                  <c:v>103</c:v>
                </c:pt>
                <c:pt idx="1">
                  <c:v>107</c:v>
                </c:pt>
                <c:pt idx="2">
                  <c:v>110</c:v>
                </c:pt>
                <c:pt idx="3">
                  <c:v>110</c:v>
                </c:pt>
                <c:pt idx="4">
                  <c:v>111</c:v>
                </c:pt>
                <c:pt idx="5">
                  <c:v>110</c:v>
                </c:pt>
                <c:pt idx="6">
                  <c:v>110</c:v>
                </c:pt>
                <c:pt idx="7">
                  <c:v>113</c:v>
                </c:pt>
                <c:pt idx="8">
                  <c:v>113</c:v>
                </c:pt>
                <c:pt idx="9">
                  <c:v>88</c:v>
                </c:pt>
                <c:pt idx="10">
                  <c:v>89</c:v>
                </c:pt>
                <c:pt idx="11">
                  <c:v>89</c:v>
                </c:pt>
                <c:pt idx="12">
                  <c:v>89</c:v>
                </c:pt>
                <c:pt idx="13">
                  <c:v>83</c:v>
                </c:pt>
                <c:pt idx="14">
                  <c:v>79</c:v>
                </c:pt>
                <c:pt idx="15">
                  <c:v>87</c:v>
                </c:pt>
                <c:pt idx="16">
                  <c:v>92</c:v>
                </c:pt>
                <c:pt idx="17">
                  <c:v>97</c:v>
                </c:pt>
                <c:pt idx="18">
                  <c:v>102</c:v>
                </c:pt>
                <c:pt idx="19">
                  <c:v>103</c:v>
                </c:pt>
                <c:pt idx="20">
                  <c:v>103</c:v>
                </c:pt>
                <c:pt idx="21">
                  <c:v>104</c:v>
                </c:pt>
                <c:pt idx="22">
                  <c:v>104</c:v>
                </c:pt>
                <c:pt idx="23">
                  <c:v>104</c:v>
                </c:pt>
                <c:pt idx="24">
                  <c:v>104</c:v>
                </c:pt>
                <c:pt idx="25">
                  <c:v>104</c:v>
                </c:pt>
                <c:pt idx="26">
                  <c:v>104</c:v>
                </c:pt>
                <c:pt idx="27">
                  <c:v>115</c:v>
                </c:pt>
                <c:pt idx="28">
                  <c:v>119</c:v>
                </c:pt>
                <c:pt idx="29">
                  <c:v>119</c:v>
                </c:pt>
                <c:pt idx="30">
                  <c:v>119</c:v>
                </c:pt>
                <c:pt idx="31">
                  <c:v>119</c:v>
                </c:pt>
                <c:pt idx="32">
                  <c:v>119</c:v>
                </c:pt>
                <c:pt idx="33">
                  <c:v>119</c:v>
                </c:pt>
                <c:pt idx="34">
                  <c:v>119</c:v>
                </c:pt>
                <c:pt idx="35">
                  <c:v>119</c:v>
                </c:pt>
                <c:pt idx="36">
                  <c:v>119</c:v>
                </c:pt>
                <c:pt idx="37">
                  <c:v>119</c:v>
                </c:pt>
                <c:pt idx="38">
                  <c:v>119</c:v>
                </c:pt>
                <c:pt idx="39">
                  <c:v>119</c:v>
                </c:pt>
              </c:numCache>
            </c:numRef>
          </c:val>
          <c:smooth val="0"/>
          <c:extLst>
            <c:ext xmlns:c16="http://schemas.microsoft.com/office/drawing/2014/chart" uri="{C3380CC4-5D6E-409C-BE32-E72D297353CC}">
              <c16:uniqueId val="{00000000-7A63-42DA-83CE-54DE4F17DC30}"/>
            </c:ext>
          </c:extLst>
        </c:ser>
        <c:ser>
          <c:idx val="2"/>
          <c:order val="2"/>
          <c:tx>
            <c:strRef>
              <c:f>pvtDGC!$I$43:$I$44</c:f>
              <c:strCache>
                <c:ptCount val="1"/>
                <c:pt idx="0">
                  <c:v>MFG</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pvtDGC!$I$45:$I$84</c:f>
              <c:numCache>
                <c:formatCode>General</c:formatCode>
                <c:ptCount val="40"/>
                <c:pt idx="9">
                  <c:v>3</c:v>
                </c:pt>
                <c:pt idx="10">
                  <c:v>3</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c:v>
                </c:pt>
                <c:pt idx="25">
                  <c:v>4</c:v>
                </c:pt>
                <c:pt idx="26">
                  <c:v>4</c:v>
                </c:pt>
                <c:pt idx="27">
                  <c:v>4</c:v>
                </c:pt>
                <c:pt idx="28">
                  <c:v>4</c:v>
                </c:pt>
                <c:pt idx="29">
                  <c:v>4</c:v>
                </c:pt>
                <c:pt idx="30">
                  <c:v>10</c:v>
                </c:pt>
                <c:pt idx="31">
                  <c:v>5</c:v>
                </c:pt>
                <c:pt idx="32">
                  <c:v>5</c:v>
                </c:pt>
                <c:pt idx="33">
                  <c:v>5</c:v>
                </c:pt>
                <c:pt idx="34">
                  <c:v>5</c:v>
                </c:pt>
                <c:pt idx="35">
                  <c:v>5</c:v>
                </c:pt>
                <c:pt idx="36">
                  <c:v>5</c:v>
                </c:pt>
                <c:pt idx="37">
                  <c:v>5</c:v>
                </c:pt>
                <c:pt idx="38">
                  <c:v>5</c:v>
                </c:pt>
                <c:pt idx="39">
                  <c:v>5</c:v>
                </c:pt>
              </c:numCache>
            </c:numRef>
          </c:val>
          <c:smooth val="0"/>
          <c:extLst>
            <c:ext xmlns:c16="http://schemas.microsoft.com/office/drawing/2014/chart" uri="{C3380CC4-5D6E-409C-BE32-E72D297353CC}">
              <c16:uniqueId val="{00000001-7A63-42DA-83CE-54DE4F17DC30}"/>
            </c:ext>
          </c:extLst>
        </c:ser>
        <c:ser>
          <c:idx val="3"/>
          <c:order val="3"/>
          <c:tx>
            <c:strRef>
              <c:f>pvtDGC!$J$43:$J$44</c:f>
              <c:strCache>
                <c:ptCount val="1"/>
                <c:pt idx="0">
                  <c:v>PNC</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pvtDGC!$J$45:$J$84</c:f>
              <c:numCache>
                <c:formatCode>General</c:formatCode>
                <c:ptCount val="40"/>
                <c:pt idx="0">
                  <c:v>222</c:v>
                </c:pt>
                <c:pt idx="1">
                  <c:v>221</c:v>
                </c:pt>
                <c:pt idx="2">
                  <c:v>210</c:v>
                </c:pt>
                <c:pt idx="3">
                  <c:v>210</c:v>
                </c:pt>
                <c:pt idx="4">
                  <c:v>235</c:v>
                </c:pt>
                <c:pt idx="5">
                  <c:v>242</c:v>
                </c:pt>
                <c:pt idx="6">
                  <c:v>206</c:v>
                </c:pt>
                <c:pt idx="7">
                  <c:v>203</c:v>
                </c:pt>
                <c:pt idx="8">
                  <c:v>217</c:v>
                </c:pt>
                <c:pt idx="9">
                  <c:v>217</c:v>
                </c:pt>
                <c:pt idx="10">
                  <c:v>217</c:v>
                </c:pt>
                <c:pt idx="11">
                  <c:v>217</c:v>
                </c:pt>
                <c:pt idx="12">
                  <c:v>217</c:v>
                </c:pt>
                <c:pt idx="13">
                  <c:v>217</c:v>
                </c:pt>
                <c:pt idx="14">
                  <c:v>233</c:v>
                </c:pt>
                <c:pt idx="15">
                  <c:v>220</c:v>
                </c:pt>
                <c:pt idx="16">
                  <c:v>216</c:v>
                </c:pt>
                <c:pt idx="17">
                  <c:v>216</c:v>
                </c:pt>
                <c:pt idx="18">
                  <c:v>214</c:v>
                </c:pt>
                <c:pt idx="19">
                  <c:v>217</c:v>
                </c:pt>
                <c:pt idx="20">
                  <c:v>217</c:v>
                </c:pt>
                <c:pt idx="21">
                  <c:v>217</c:v>
                </c:pt>
                <c:pt idx="22">
                  <c:v>217</c:v>
                </c:pt>
                <c:pt idx="23">
                  <c:v>217</c:v>
                </c:pt>
                <c:pt idx="24">
                  <c:v>221</c:v>
                </c:pt>
                <c:pt idx="25">
                  <c:v>221</c:v>
                </c:pt>
                <c:pt idx="26">
                  <c:v>221</c:v>
                </c:pt>
                <c:pt idx="27">
                  <c:v>221</c:v>
                </c:pt>
                <c:pt idx="28">
                  <c:v>221</c:v>
                </c:pt>
                <c:pt idx="29">
                  <c:v>221</c:v>
                </c:pt>
                <c:pt idx="30">
                  <c:v>221</c:v>
                </c:pt>
                <c:pt idx="31">
                  <c:v>221</c:v>
                </c:pt>
                <c:pt idx="32">
                  <c:v>221</c:v>
                </c:pt>
                <c:pt idx="33">
                  <c:v>222</c:v>
                </c:pt>
                <c:pt idx="34">
                  <c:v>226</c:v>
                </c:pt>
                <c:pt idx="35">
                  <c:v>226</c:v>
                </c:pt>
                <c:pt idx="36">
                  <c:v>226</c:v>
                </c:pt>
                <c:pt idx="37">
                  <c:v>226</c:v>
                </c:pt>
                <c:pt idx="38">
                  <c:v>226</c:v>
                </c:pt>
                <c:pt idx="39">
                  <c:v>226</c:v>
                </c:pt>
              </c:numCache>
            </c:numRef>
          </c:val>
          <c:smooth val="0"/>
          <c:extLst>
            <c:ext xmlns:c16="http://schemas.microsoft.com/office/drawing/2014/chart" uri="{C3380CC4-5D6E-409C-BE32-E72D297353CC}">
              <c16:uniqueId val="{00000002-7A63-42DA-83CE-54DE4F17DC30}"/>
            </c:ext>
          </c:extLst>
        </c:ser>
        <c:ser>
          <c:idx val="4"/>
          <c:order val="4"/>
          <c:tx>
            <c:strRef>
              <c:f>pvtDGC!$K$43:$K$44</c:f>
              <c:strCache>
                <c:ptCount val="1"/>
                <c:pt idx="0">
                  <c:v>PRO</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pvtDGC!$K$45:$K$84</c:f>
              <c:numCache>
                <c:formatCode>General</c:formatCode>
                <c:ptCount val="40"/>
                <c:pt idx="0">
                  <c:v>77</c:v>
                </c:pt>
                <c:pt idx="1">
                  <c:v>77</c:v>
                </c:pt>
                <c:pt idx="2">
                  <c:v>163</c:v>
                </c:pt>
                <c:pt idx="3">
                  <c:v>151</c:v>
                </c:pt>
                <c:pt idx="4">
                  <c:v>151</c:v>
                </c:pt>
                <c:pt idx="5">
                  <c:v>146</c:v>
                </c:pt>
                <c:pt idx="6">
                  <c:v>150</c:v>
                </c:pt>
                <c:pt idx="7">
                  <c:v>150</c:v>
                </c:pt>
                <c:pt idx="8">
                  <c:v>150</c:v>
                </c:pt>
                <c:pt idx="9">
                  <c:v>150</c:v>
                </c:pt>
                <c:pt idx="10">
                  <c:v>150</c:v>
                </c:pt>
                <c:pt idx="11">
                  <c:v>150</c:v>
                </c:pt>
                <c:pt idx="12">
                  <c:v>150</c:v>
                </c:pt>
                <c:pt idx="13">
                  <c:v>150</c:v>
                </c:pt>
                <c:pt idx="14">
                  <c:v>150</c:v>
                </c:pt>
                <c:pt idx="15">
                  <c:v>150</c:v>
                </c:pt>
                <c:pt idx="16">
                  <c:v>150</c:v>
                </c:pt>
                <c:pt idx="17">
                  <c:v>150</c:v>
                </c:pt>
                <c:pt idx="18">
                  <c:v>150</c:v>
                </c:pt>
                <c:pt idx="19">
                  <c:v>150</c:v>
                </c:pt>
                <c:pt idx="20">
                  <c:v>123</c:v>
                </c:pt>
                <c:pt idx="21">
                  <c:v>147</c:v>
                </c:pt>
                <c:pt idx="22">
                  <c:v>147</c:v>
                </c:pt>
                <c:pt idx="23">
                  <c:v>147</c:v>
                </c:pt>
                <c:pt idx="24">
                  <c:v>147</c:v>
                </c:pt>
                <c:pt idx="25">
                  <c:v>153</c:v>
                </c:pt>
                <c:pt idx="26">
                  <c:v>155</c:v>
                </c:pt>
                <c:pt idx="27">
                  <c:v>155</c:v>
                </c:pt>
                <c:pt idx="28">
                  <c:v>155</c:v>
                </c:pt>
                <c:pt idx="29">
                  <c:v>162</c:v>
                </c:pt>
                <c:pt idx="30">
                  <c:v>162</c:v>
                </c:pt>
                <c:pt idx="31">
                  <c:v>162</c:v>
                </c:pt>
                <c:pt idx="32">
                  <c:v>168</c:v>
                </c:pt>
                <c:pt idx="33">
                  <c:v>175</c:v>
                </c:pt>
                <c:pt idx="34">
                  <c:v>175</c:v>
                </c:pt>
                <c:pt idx="35">
                  <c:v>175</c:v>
                </c:pt>
                <c:pt idx="36">
                  <c:v>177</c:v>
                </c:pt>
                <c:pt idx="37">
                  <c:v>177</c:v>
                </c:pt>
                <c:pt idx="38">
                  <c:v>177</c:v>
                </c:pt>
                <c:pt idx="39">
                  <c:v>177</c:v>
                </c:pt>
              </c:numCache>
            </c:numRef>
          </c:val>
          <c:smooth val="0"/>
          <c:extLst>
            <c:ext xmlns:c16="http://schemas.microsoft.com/office/drawing/2014/chart" uri="{C3380CC4-5D6E-409C-BE32-E72D297353CC}">
              <c16:uniqueId val="{00000003-7A63-42DA-83CE-54DE4F17DC30}"/>
            </c:ext>
          </c:extLst>
        </c:ser>
        <c:ser>
          <c:idx val="5"/>
          <c:order val="5"/>
          <c:tx>
            <c:strRef>
              <c:f>pvtDGC!$L$43:$L$44</c:f>
              <c:strCache>
                <c:ptCount val="1"/>
                <c:pt idx="0">
                  <c:v>QAM</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pvtDGC!$L$45:$L$84</c:f>
              <c:numCache>
                <c:formatCode>General</c:formatCode>
                <c:ptCount val="40"/>
                <c:pt idx="0">
                  <c:v>51</c:v>
                </c:pt>
                <c:pt idx="1">
                  <c:v>51</c:v>
                </c:pt>
                <c:pt idx="2">
                  <c:v>51</c:v>
                </c:pt>
                <c:pt idx="3">
                  <c:v>51</c:v>
                </c:pt>
                <c:pt idx="4">
                  <c:v>51</c:v>
                </c:pt>
                <c:pt idx="5">
                  <c:v>51</c:v>
                </c:pt>
                <c:pt idx="6">
                  <c:v>50</c:v>
                </c:pt>
                <c:pt idx="7">
                  <c:v>50</c:v>
                </c:pt>
                <c:pt idx="8">
                  <c:v>50</c:v>
                </c:pt>
                <c:pt idx="9">
                  <c:v>50</c:v>
                </c:pt>
                <c:pt idx="10">
                  <c:v>56</c:v>
                </c:pt>
                <c:pt idx="11">
                  <c:v>68</c:v>
                </c:pt>
                <c:pt idx="12">
                  <c:v>76</c:v>
                </c:pt>
                <c:pt idx="13">
                  <c:v>76</c:v>
                </c:pt>
                <c:pt idx="14">
                  <c:v>75</c:v>
                </c:pt>
                <c:pt idx="15">
                  <c:v>75</c:v>
                </c:pt>
                <c:pt idx="16">
                  <c:v>75</c:v>
                </c:pt>
                <c:pt idx="17">
                  <c:v>75</c:v>
                </c:pt>
                <c:pt idx="18">
                  <c:v>75</c:v>
                </c:pt>
                <c:pt idx="19">
                  <c:v>75</c:v>
                </c:pt>
                <c:pt idx="20">
                  <c:v>75</c:v>
                </c:pt>
                <c:pt idx="21">
                  <c:v>75</c:v>
                </c:pt>
                <c:pt idx="22">
                  <c:v>75</c:v>
                </c:pt>
                <c:pt idx="23">
                  <c:v>84</c:v>
                </c:pt>
                <c:pt idx="24">
                  <c:v>84</c:v>
                </c:pt>
                <c:pt idx="25">
                  <c:v>84</c:v>
                </c:pt>
                <c:pt idx="26">
                  <c:v>84</c:v>
                </c:pt>
                <c:pt idx="27">
                  <c:v>84</c:v>
                </c:pt>
                <c:pt idx="28">
                  <c:v>90</c:v>
                </c:pt>
                <c:pt idx="29">
                  <c:v>92</c:v>
                </c:pt>
                <c:pt idx="30">
                  <c:v>99</c:v>
                </c:pt>
                <c:pt idx="31">
                  <c:v>100</c:v>
                </c:pt>
                <c:pt idx="32">
                  <c:v>100</c:v>
                </c:pt>
                <c:pt idx="33">
                  <c:v>100</c:v>
                </c:pt>
                <c:pt idx="34">
                  <c:v>100</c:v>
                </c:pt>
                <c:pt idx="35">
                  <c:v>100</c:v>
                </c:pt>
                <c:pt idx="36">
                  <c:v>100</c:v>
                </c:pt>
                <c:pt idx="37">
                  <c:v>100</c:v>
                </c:pt>
                <c:pt idx="38">
                  <c:v>100</c:v>
                </c:pt>
                <c:pt idx="39">
                  <c:v>100</c:v>
                </c:pt>
              </c:numCache>
            </c:numRef>
          </c:val>
          <c:smooth val="0"/>
          <c:extLst>
            <c:ext xmlns:c16="http://schemas.microsoft.com/office/drawing/2014/chart" uri="{C3380CC4-5D6E-409C-BE32-E72D297353CC}">
              <c16:uniqueId val="{00000004-7A63-42DA-83CE-54DE4F17DC30}"/>
            </c:ext>
          </c:extLst>
        </c:ser>
        <c:ser>
          <c:idx val="6"/>
          <c:order val="6"/>
          <c:tx>
            <c:strRef>
              <c:f>pvtDGC!$M$43:$M$44</c:f>
              <c:strCache>
                <c:ptCount val="1"/>
                <c:pt idx="0">
                  <c:v>SAL</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pvtDGC!$M$45:$M$84</c:f>
              <c:numCache>
                <c:formatCode>General</c:formatCode>
                <c:ptCount val="40"/>
                <c:pt idx="0">
                  <c:v>59</c:v>
                </c:pt>
                <c:pt idx="1">
                  <c:v>60</c:v>
                </c:pt>
                <c:pt idx="2">
                  <c:v>103</c:v>
                </c:pt>
                <c:pt idx="3">
                  <c:v>103</c:v>
                </c:pt>
                <c:pt idx="4">
                  <c:v>147</c:v>
                </c:pt>
                <c:pt idx="5">
                  <c:v>97</c:v>
                </c:pt>
                <c:pt idx="6">
                  <c:v>119</c:v>
                </c:pt>
                <c:pt idx="7">
                  <c:v>123</c:v>
                </c:pt>
                <c:pt idx="8">
                  <c:v>104</c:v>
                </c:pt>
                <c:pt idx="9">
                  <c:v>139</c:v>
                </c:pt>
                <c:pt idx="10">
                  <c:v>147</c:v>
                </c:pt>
                <c:pt idx="11">
                  <c:v>136</c:v>
                </c:pt>
                <c:pt idx="12">
                  <c:v>136</c:v>
                </c:pt>
                <c:pt idx="13">
                  <c:v>153</c:v>
                </c:pt>
                <c:pt idx="14">
                  <c:v>96</c:v>
                </c:pt>
                <c:pt idx="15">
                  <c:v>96</c:v>
                </c:pt>
                <c:pt idx="16">
                  <c:v>96</c:v>
                </c:pt>
                <c:pt idx="17">
                  <c:v>96</c:v>
                </c:pt>
                <c:pt idx="18">
                  <c:v>96</c:v>
                </c:pt>
                <c:pt idx="19">
                  <c:v>96</c:v>
                </c:pt>
                <c:pt idx="20">
                  <c:v>96</c:v>
                </c:pt>
                <c:pt idx="21">
                  <c:v>96</c:v>
                </c:pt>
                <c:pt idx="22">
                  <c:v>96</c:v>
                </c:pt>
                <c:pt idx="23">
                  <c:v>96</c:v>
                </c:pt>
                <c:pt idx="24">
                  <c:v>96</c:v>
                </c:pt>
                <c:pt idx="25">
                  <c:v>96</c:v>
                </c:pt>
                <c:pt idx="26">
                  <c:v>97</c:v>
                </c:pt>
                <c:pt idx="27">
                  <c:v>97</c:v>
                </c:pt>
                <c:pt idx="28">
                  <c:v>97</c:v>
                </c:pt>
                <c:pt idx="29">
                  <c:v>97</c:v>
                </c:pt>
                <c:pt idx="30">
                  <c:v>98</c:v>
                </c:pt>
                <c:pt idx="31">
                  <c:v>98</c:v>
                </c:pt>
                <c:pt idx="32">
                  <c:v>100</c:v>
                </c:pt>
                <c:pt idx="33">
                  <c:v>100</c:v>
                </c:pt>
                <c:pt idx="34">
                  <c:v>105</c:v>
                </c:pt>
                <c:pt idx="35">
                  <c:v>105</c:v>
                </c:pt>
                <c:pt idx="36">
                  <c:v>105</c:v>
                </c:pt>
                <c:pt idx="37">
                  <c:v>105</c:v>
                </c:pt>
                <c:pt idx="38">
                  <c:v>105</c:v>
                </c:pt>
                <c:pt idx="39">
                  <c:v>105</c:v>
                </c:pt>
              </c:numCache>
            </c:numRef>
          </c:val>
          <c:smooth val="0"/>
          <c:extLst>
            <c:ext xmlns:c16="http://schemas.microsoft.com/office/drawing/2014/chart" uri="{C3380CC4-5D6E-409C-BE32-E72D297353CC}">
              <c16:uniqueId val="{00000005-7A63-42DA-83CE-54DE4F17DC30}"/>
            </c:ext>
          </c:extLst>
        </c:ser>
        <c:dLbls>
          <c:showLegendKey val="0"/>
          <c:showVal val="0"/>
          <c:showCatName val="0"/>
          <c:showSerName val="0"/>
          <c:showPercent val="0"/>
          <c:showBubbleSize val="0"/>
        </c:dLbls>
        <c:marker val="1"/>
        <c:smooth val="0"/>
        <c:axId val="419793792"/>
        <c:axId val="419794576"/>
      </c:lineChart>
      <c:catAx>
        <c:axId val="419793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794576"/>
        <c:crosses val="autoZero"/>
        <c:auto val="1"/>
        <c:lblAlgn val="ctr"/>
        <c:lblOffset val="100"/>
        <c:noMultiLvlLbl val="0"/>
      </c:catAx>
      <c:valAx>
        <c:axId val="419794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7937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[IBM-DG-MTD-v1.0.0.xlsm]pvtDGC!樞紐分析表8</c:name>
    <c:fmtId val="5"/>
  </c:pivotSource>
  <c:chart>
    <c:autoTitleDeleted val="1"/>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pvtDGC!$BJ$8</c:f>
              <c:strCache>
                <c:ptCount val="1"/>
                <c:pt idx="0">
                  <c:v>合計</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cat>
            <c:strRef>
              <c:f>pvtDGC!$BI$9:$BI$13</c:f>
              <c:strCache>
                <c:ptCount val="5"/>
                <c:pt idx="0">
                  <c:v>3-12</c:v>
                </c:pt>
                <c:pt idx="1">
                  <c:v>13-22</c:v>
                </c:pt>
                <c:pt idx="2">
                  <c:v>23-32</c:v>
                </c:pt>
                <c:pt idx="3">
                  <c:v>33-42</c:v>
                </c:pt>
                <c:pt idx="4">
                  <c:v>43-52</c:v>
                </c:pt>
              </c:strCache>
            </c:strRef>
          </c:cat>
          <c:val>
            <c:numRef>
              <c:f>pvtDGC!$BJ$9:$BJ$13</c:f>
              <c:numCache>
                <c:formatCode>General</c:formatCode>
                <c:ptCount val="5"/>
                <c:pt idx="0">
                  <c:v>149</c:v>
                </c:pt>
                <c:pt idx="1">
                  <c:v>387</c:v>
                </c:pt>
                <c:pt idx="2">
                  <c:v>161</c:v>
                </c:pt>
                <c:pt idx="3">
                  <c:v>125</c:v>
                </c:pt>
                <c:pt idx="4">
                  <c:v>38</c:v>
                </c:pt>
              </c:numCache>
            </c:numRef>
          </c:val>
          <c:extLst>
            <c:ext xmlns:c16="http://schemas.microsoft.com/office/drawing/2014/chart" uri="{C3380CC4-5D6E-409C-BE32-E72D297353CC}">
              <c16:uniqueId val="{00000003-E65C-4C00-A209-84FE6408C69C}"/>
            </c:ext>
          </c:extLst>
        </c:ser>
        <c:dLbls>
          <c:showLegendKey val="0"/>
          <c:showVal val="0"/>
          <c:showCatName val="0"/>
          <c:showSerName val="0"/>
          <c:showPercent val="0"/>
          <c:showBubbleSize val="0"/>
        </c:dLbls>
        <c:gapWidth val="0"/>
        <c:overlap val="100"/>
        <c:axId val="419799280"/>
        <c:axId val="419799672"/>
      </c:barChart>
      <c:catAx>
        <c:axId val="419799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419799672"/>
        <c:crosses val="autoZero"/>
        <c:auto val="1"/>
        <c:lblAlgn val="ctr"/>
        <c:lblOffset val="100"/>
        <c:noMultiLvlLbl val="0"/>
      </c:catAx>
      <c:valAx>
        <c:axId val="419799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4197992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[IBM-DG-MTD-v1.0.0.xlsm]pvtDGC!樞紐分析表9</c:name>
    <c:fmtId val="19"/>
  </c:pivotSource>
  <c:chart>
    <c:title>
      <c:tx>
        <c:strRef>
          <c:f>pvtDGC!$BN$7</c:f>
          <c:strCache>
            <c:ptCount val="1"/>
            <c:pt idx="0">
              <c:v>Outlier with Term Length</c:v>
            </c:pt>
          </c:strCache>
        </c:strRef>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pvtDGC!$BN$7</c:f>
              <c:strCache>
                <c:ptCount val="1"/>
                <c:pt idx="0">
                  <c:v>合計</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2-644A-4DC8-893E-BD6E991D92CE}"/>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644A-4DC8-893E-BD6E991D92C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pvtDGC!$BN$7</c:f>
              <c:strCache>
                <c:ptCount val="1"/>
                <c:pt idx="0">
                  <c:v>FALSE</c:v>
                </c:pt>
              </c:strCache>
            </c:strRef>
          </c:cat>
          <c:val>
            <c:numRef>
              <c:f>pvtDGC!$BN$7</c:f>
              <c:numCache>
                <c:formatCode>General</c:formatCode>
                <c:ptCount val="1"/>
                <c:pt idx="0">
                  <c:v>860</c:v>
                </c:pt>
              </c:numCache>
            </c:numRef>
          </c:val>
          <c:extLst>
            <c:ext xmlns:c16="http://schemas.microsoft.com/office/drawing/2014/chart" uri="{C3380CC4-5D6E-409C-BE32-E72D297353CC}">
              <c16:uniqueId val="{00000000-644A-4DC8-893E-BD6E991D92CE}"/>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01">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152400</xdr:colOff>
          <xdr:row>0</xdr:row>
          <xdr:rowOff>190500</xdr:rowOff>
        </xdr:from>
        <xdr:to>
          <xdr:col>4</xdr:col>
          <xdr:colOff>1143000</xdr:colOff>
          <xdr:row>2</xdr:row>
          <xdr:rowOff>152400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3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153227</xdr:colOff>
      <xdr:row>12</xdr:row>
      <xdr:rowOff>78441</xdr:rowOff>
    </xdr:from>
    <xdr:to>
      <xdr:col>20</xdr:col>
      <xdr:colOff>62118</xdr:colOff>
      <xdr:row>31</xdr:row>
      <xdr:rowOff>78442</xdr:rowOff>
    </xdr:to>
    <xdr:graphicFrame macro="">
      <xdr:nvGraphicFramePr>
        <xdr:cNvPr id="4" name="圖表 3">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179293</xdr:colOff>
      <xdr:row>31</xdr:row>
      <xdr:rowOff>168087</xdr:rowOff>
    </xdr:from>
    <xdr:to>
      <xdr:col>20</xdr:col>
      <xdr:colOff>112057</xdr:colOff>
      <xdr:row>50</xdr:row>
      <xdr:rowOff>179294</xdr:rowOff>
    </xdr:to>
    <xdr:graphicFrame macro="">
      <xdr:nvGraphicFramePr>
        <xdr:cNvPr id="2" name="圖表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53</xdr:col>
      <xdr:colOff>1193426</xdr:colOff>
      <xdr:row>9</xdr:row>
      <xdr:rowOff>68355</xdr:rowOff>
    </xdr:from>
    <xdr:to>
      <xdr:col>58</xdr:col>
      <xdr:colOff>336176</xdr:colOff>
      <xdr:row>24</xdr:row>
      <xdr:rowOff>33618</xdr:rowOff>
    </xdr:to>
    <xdr:graphicFrame macro="">
      <xdr:nvGraphicFramePr>
        <xdr:cNvPr id="3" name="圖表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xdr:col>
      <xdr:colOff>846044</xdr:colOff>
      <xdr:row>13</xdr:row>
      <xdr:rowOff>158003</xdr:rowOff>
    </xdr:from>
    <xdr:to>
      <xdr:col>64</xdr:col>
      <xdr:colOff>268942</xdr:colOff>
      <xdr:row>29</xdr:row>
      <xdr:rowOff>179294</xdr:rowOff>
    </xdr:to>
    <xdr:graphicFrame macro="">
      <xdr:nvGraphicFramePr>
        <xdr:cNvPr id="5" name="圖表 4">
          <a:extLst>
            <a:ext uri="{FF2B5EF4-FFF2-40B4-BE49-F238E27FC236}">
              <a16:creationId xmlns:a16="http://schemas.microsoft.com/office/drawing/2014/main" id="{00000000-0008-0000-0E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venteccorp.sharepoint.com/NTS01/jhc/unzipped/Eastern%20Airline%20FE/Spares/FILES/SMCTS2/SMCTSSP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wistron.sharepoint.com/C:/C:/C:/NTS01/jhc/unzipped/Eastern%20Airline%20FE/Spares/FILES/SMCTS2/SMCTSSP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wistron.sharepoint.com/C:/C:/C:/C:/C:/NTS01/jhc/unzipped/Eastern%20Airline%20FE/Spares/FILES/SMCTS2/SMCTSSP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wistron.sharepoint.com/C:/C:/C:/C:/NTS01/jhc/unzipped/Eastern%20Airline%20FE/Spares/FILES/SMCTS2/SMCTSSP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qpmad2"/>
      <sheetName val="確認原則評分表"/>
    </sheetNames>
    <sheetDataSet>
      <sheetData sheetId="0" refreshError="1"/>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qpmad2"/>
      <sheetName val="確認原則評分表"/>
    </sheetNames>
    <sheetDataSet>
      <sheetData sheetId="0" refreshError="1"/>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qpmad2"/>
      <sheetName val="確認原則評分表"/>
    </sheetNames>
    <sheetDataSet>
      <sheetData sheetId="0" refreshError="1"/>
      <sheetData sheetId="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qpmad2"/>
      <sheetName val="確認原則評分表"/>
    </sheetNames>
    <sheetDataSet>
      <sheetData sheetId="0" refreshError="1"/>
      <sheetData sheetId="1"/>
    </sheetDataSet>
  </externalBook>
</externalLink>
</file>

<file path=xl/persons/person.xml><?xml version="1.0" encoding="utf-8"?>
<personList xmlns="http://schemas.microsoft.com/office/spreadsheetml/2018/threadedcomments" xmlns:x="http://schemas.openxmlformats.org/spreadsheetml/2006/main">
  <person displayName="彭珮瑜" id="{9B53D3D6-D43F-4669-BEE5-855603E9E2AF}" userId="S::Albee_Peng@wistron.com::307ed4ff-07fe-4be3-84ad-1fcc74fc5625"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uang.Joe-Win 黃禎文 TAO" refreshedDate="44602.757540509258" createdVersion="6" refreshedVersion="6" minRefreshableVersion="3" recordCount="890" xr:uid="{00000000-000A-0000-FFFF-FFFF00000000}">
  <cacheSource type="worksheet">
    <worksheetSource name="表格11"/>
  </cacheSource>
  <cacheFields count="5">
    <cacheField name="Domain" numFmtId="0">
      <sharedItems count="1">
        <s v="HRM"/>
      </sharedItems>
    </cacheField>
    <cacheField name="Object" numFmtId="0">
      <sharedItems count="3">
        <s v="Terms"/>
        <s v="DataClasses"/>
        <s v="Categories"/>
      </sharedItems>
    </cacheField>
    <cacheField name="Item" numFmtId="0">
      <sharedItems count="276">
        <s v="Absence Code"/>
        <s v="Absence Duration"/>
        <s v="Absence Name"/>
        <s v="Absense Reason"/>
        <s v="Action Code"/>
        <s v="Action Code Description (CN)"/>
        <s v="Action Code Description (EN)"/>
        <s v="Action Date"/>
        <s v="Address"/>
        <s v="Age"/>
        <s v="Applicant ID"/>
        <s v="Applicant Source"/>
        <s v="Application Name"/>
        <s v="As of Date"/>
        <s v="Authorization Date"/>
        <s v="Available Job Opening"/>
        <s v="Average Onboarding Days"/>
        <s v="Average Recruitment Days"/>
        <s v="Baseline Date"/>
        <s v="Batch ID"/>
        <s v="Begin Date"/>
        <s v="BG"/>
        <s v="Birth Date"/>
        <s v="Budget Type"/>
        <s v="Building"/>
        <s v="Business Unit"/>
        <s v="Business Unit/BG"/>
        <s v="Chinese Name"/>
        <s v="City Code"/>
        <s v="City Code Description"/>
        <s v="Close Date"/>
        <s v="Cohead"/>
        <s v="Company Code"/>
        <s v="Country"/>
        <s v="Cross Department Relationship"/>
        <s v="Data Source"/>
        <s v="Data Status"/>
        <s v="Department Decription (EN)"/>
        <s v="Department Effective Status"/>
        <s v="Department ID"/>
        <s v="Department ID (Lvl_01)"/>
        <s v="Department ID (Lvl_02)"/>
        <s v="Department ID (Lvl_03)"/>
        <s v="Department ID (Lvl_04)"/>
        <s v="Department ID (Lvl_05)"/>
        <s v="Department ID (Lvl_06)"/>
        <s v="Department ID (Lvl_07)"/>
        <s v="Department ID (Lvl_08)"/>
        <s v="Department ID (Lvl_09)"/>
        <s v="Department ID (Lvl_10)"/>
        <s v="Department ID (Lvl_11)"/>
        <s v="Department_Key"/>
        <s v="Description"/>
        <s v="Domain Address"/>
        <s v="Duration"/>
        <s v="Education Level"/>
        <s v="Education Level Code"/>
        <s v="Effective Date"/>
        <s v="Effective Sequence"/>
        <s v="Effective Status"/>
        <s v="Email Address"/>
        <s v="Employee Class"/>
        <s v="Employee ID"/>
        <s v="Employee Record"/>
        <s v="Employer"/>
        <s v="End Date"/>
        <s v="End Time"/>
        <s v="Ending Title"/>
        <s v="English Name"/>
        <s v="Expect Onboarding Date"/>
        <s v="Expiration Date"/>
        <s v="Extension Number"/>
        <s v="Fill Rate"/>
        <s v="First Name"/>
        <s v="Floor"/>
        <s v="Full/ Part Time"/>
        <s v="Gender"/>
        <s v="Graduate Status"/>
        <s v="Graduate Status Description (CN)"/>
        <s v="Graduate Status Description (EN)"/>
        <s v="Graduation Date"/>
        <s v="Grantor"/>
        <s v="Grantor Description (CN)"/>
        <s v="Grantor Description (EN)"/>
        <s v="Hightest Graduate Level"/>
        <s v="Hire Date"/>
        <s v="Hiring Dep."/>
        <s v="Hiring Status"/>
        <s v="Holiday Schedule"/>
        <s v="Honor/ Award Code"/>
        <s v="Honor/ Award Description (CN)"/>
        <s v="Honor/ Award Description (EN)"/>
        <s v="HR Status"/>
        <s v="Information"/>
        <s v="Issue Date"/>
        <s v="Issued By"/>
        <s v="Job Code"/>
        <s v="Job Code Entry Date"/>
        <s v="Job Family"/>
        <s v="Job Function"/>
        <s v="Job Grade"/>
        <s v="Job Grade Entry Date"/>
        <s v="Job ID"/>
        <s v="Job Indicator"/>
        <s v="Job Opening Days"/>
        <s v="Job Status"/>
        <s v="Job Sub Function"/>
        <s v="Job Title"/>
        <s v="Job Title Code"/>
        <s v="Job Title Descrption"/>
        <s v="Labor Type"/>
        <s v="Language Code"/>
        <s v="Last Name"/>
        <s v="Last Update Date"/>
        <s v="Last Working Date"/>
        <s v="License/Certification Code"/>
        <s v="License/Certification Description (CN)"/>
        <s v="License/Certification Description (EN)"/>
        <s v="License/Certification Number"/>
        <s v="Location Code"/>
        <s v="Location of Recruitment"/>
        <s v="Major Code"/>
        <s v="Major Code Description (CN)"/>
        <s v="Major Code Description (EN)"/>
        <s v="Manager Approved"/>
        <s v="Manager ID"/>
        <s v="Manager Level"/>
        <s v="Manager Name"/>
        <s v="Meal Hour"/>
        <s v="Name"/>
        <s v="Number of Hiring"/>
        <s v="Number of Interview"/>
        <s v="Number of Making Offer"/>
        <s v="Number of Offering"/>
        <s v="Number of Pending Off"/>
        <s v="Number of People Who Are Waiting for Interview"/>
        <s v="Open Date"/>
        <s v="Opening Target Number"/>
        <s v="Organizational Relationship"/>
        <s v="Overtime Belong Date"/>
        <s v="Overtime Compensation Category"/>
        <s v="Overtime Duration"/>
        <s v="Overtime Reason"/>
        <s v="Overtime Type"/>
        <s v="Parent Department ID"/>
        <s v="Parent Set ID"/>
        <s v="Pay Group"/>
        <s v="Plant ID"/>
        <s v="Position Number"/>
        <s v="Postal"/>
        <s v="Punch In Date"/>
        <s v="Punch In Time"/>
        <s v="Punch Out Date"/>
        <s v="Punch Out Time"/>
        <s v="Reason Code"/>
        <s v="Recuriter"/>
        <s v="Regulatory Region"/>
        <s v="Relevant Work Experience"/>
        <s v="Salary Admin Plan"/>
        <s v="Salary Location"/>
        <s v="Salary Location Indicator"/>
        <s v="School Code"/>
        <s v="School Code Description (CN)"/>
        <s v="School Code Description (EN)"/>
        <s v="Score"/>
        <s v="Set ID"/>
        <s v="Set ID (Lvl_01)"/>
        <s v="Set ID (Lvl_02)"/>
        <s v="Set ID (Lvl_03)"/>
        <s v="Set ID (Lvl_04)"/>
        <s v="Set ID (Lvl_05)"/>
        <s v="Set ID (Lvl_06)"/>
        <s v="Set ID (Lvl_07)"/>
        <s v="Set ID (Lvl_08)"/>
        <s v="Set ID (Lvl_09)"/>
        <s v="Set ID (Lvl_10)"/>
        <s v="Set ID (Lvl_11)"/>
        <s v="Shift End Time"/>
        <s v="Shift Start Time"/>
        <s v="Short Description"/>
        <s v="Site ID"/>
        <s v="Standard Hours"/>
        <s v="Start Date"/>
        <s v="Start Time"/>
        <s v="State"/>
        <s v="Supervisor ID"/>
        <s v="Supervisor Level"/>
        <s v="Supervisor Level Entry Date"/>
        <s v="Termination Date"/>
        <s v="Test Code"/>
        <s v="Test Code Description (CN)"/>
        <s v="Test Code Description (EN)"/>
        <s v="Tree Level"/>
        <s v="Work Experience"/>
        <s v="Workflow Status"/>
        <s v="SetID"/>
        <s v="Address-01"/>
        <s v="Address-02"/>
        <s v="Address-03"/>
        <s v="Address-04"/>
        <s v="Address-05"/>
        <s v="BG-01"/>
        <s v="Business Unit-01"/>
        <s v="Country-01"/>
        <s v="Description-01"/>
        <s v="Effective Status-01"/>
        <s v="Extension Number-01"/>
        <s v="Hightest Graduate Level-01"/>
        <s v="HR Status-01"/>
        <s v="Job Family-01"/>
        <s v="Job Function-01"/>
        <s v="Job Grade-01"/>
        <s v="Job Title Code-01"/>
        <s v="Labor Type-01"/>
        <s v="Last Name-01"/>
        <s v="Last Working Date-01"/>
        <s v="Location Code-01"/>
        <s v="Location Code-02"/>
        <s v="Manager ID-01"/>
        <s v="Manager Name-01"/>
        <s v="Parent Department ID-01"/>
        <s v="Parent Department ID-02"/>
        <s v="Salary Location-01"/>
        <s v="HRM"/>
        <s v="1. Workforce Administrator"/>
        <s v="1.1. Job Data"/>
        <s v="1.1.1. Job Current Data "/>
        <s v="1.1.2. Job History Data "/>
        <s v="1.1.3. Set up Table (Mapping Table)"/>
        <s v="1.2. Organization Data"/>
        <s v="1.2.1. Organization Chart"/>
        <s v="1.2.2. Direct Line Report"/>
        <s v="1.3. Personal Data"/>
        <s v="1.3.1. Person Profile"/>
        <s v="2. Absence Management"/>
        <s v="2.1. Leave Application"/>
        <s v="2.2. Overtime Application"/>
        <s v="3.Time and Labor"/>
        <s v="3.1. Attendence Record"/>
        <s v="3.1.1. Work Schedule"/>
        <s v="3.1.2. Work Schedule Definition"/>
        <s v="3.1.3. Manager Schedule Assignment"/>
        <s v="4. Recruiting"/>
        <s v="4.1 New Employee Application"/>
        <s v="4.2 Recruiting Dashboard"/>
        <s v="4.3 Applicant Data"/>
        <s v="5. Data Management"/>
        <s v="5.1 Control Information"/>
        <s v="5.2 Management Information"/>
        <s v="Language Score"/>
        <s v="Action Code-01"/>
        <s v="BG-02"/>
        <s v="Business Unit-02"/>
        <s v="Data Source-01"/>
        <s v="Data Status-01"/>
        <s v="Department ID-01"/>
        <s v="Description-02"/>
        <s v="Effective Date-01"/>
        <s v="Effective Status-02"/>
        <s v="Full/ Part Time-01"/>
        <s v="Holiday Schedule-01"/>
        <s v="HR Status-02"/>
        <s v="Job Code-01"/>
        <s v="Job Family-02"/>
        <s v="Job Grade-02"/>
        <s v="Last Update Date-01"/>
        <s v="Location Code-03"/>
        <s v="Organizational Relationship-01"/>
        <s v="Plant ID-01"/>
        <s v="Reason Code-01"/>
        <s v="Regulatory Region-01"/>
        <s v="Salary Location-02"/>
        <s v="Set ID-01"/>
        <s v="Site ID-01"/>
        <s v="Supervisor ID-01"/>
        <s v="Tree Level-01"/>
      </sharedItems>
    </cacheField>
    <cacheField name="LastUpdate" numFmtId="167">
      <sharedItems containsSemiMixedTypes="0" containsNonDate="0" containsDate="1" containsString="0" minDate="2021-03-31T00:00:00" maxDate="2021-04-09T00:00:00" count="2">
        <d v="2021-03-31T00:00:00"/>
        <d v="2021-04-08T00:00:00"/>
      </sharedItems>
    </cacheField>
    <cacheField name="CurrentMatchFlag" numFmtId="0">
      <sharedItems count="2">
        <b v="1"/>
        <b v="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uang.Joe-Win 黃禎文 TAO" refreshedDate="44602.757540509258" createdVersion="7" refreshedVersion="6" minRefreshableVersion="3" recordCount="145" xr:uid="{00000000-000A-0000-FFFF-FFFF01000000}">
  <cacheSource type="worksheet">
    <worksheetSource name="Category"/>
  </cacheSource>
  <cacheFields count="19">
    <cacheField name="Domain" numFmtId="0">
      <sharedItems count="6">
        <s v="IEC_STD_V10"/>
        <s v="Sensitivity" u="1"/>
        <s v="SCM" u="1"/>
        <s v="HRM" u="1"/>
        <s v="CMN" u="1"/>
        <s v="00-IV-EDP" u="1"/>
      </sharedItems>
    </cacheField>
    <cacheField name="Name" numFmtId="0">
      <sharedItems/>
    </cacheField>
    <cacheField name="Uni Name( must unique)" numFmtId="0">
      <sharedItems/>
    </cacheField>
    <cacheField name="Parent UniName" numFmtId="0">
      <sharedItems containsBlank="1"/>
    </cacheField>
    <cacheField name="Stewards" numFmtId="0">
      <sharedItems containsNonDate="0" containsString="0" containsBlank="1"/>
    </cacheField>
    <cacheField name="Tags(自行勾稽)" numFmtId="0">
      <sharedItems containsNonDate="0" containsString="0" containsBlank="1"/>
    </cacheField>
    <cacheField name="Description (Up to 255 Characters)" numFmtId="0">
      <sharedItems containsBlank="1"/>
    </cacheField>
    <cacheField name="Abs Category" numFmtId="0">
      <sharedItems containsBlank="1"/>
    </cacheField>
    <cacheField name="SrcSheet" numFmtId="49">
      <sharedItems/>
    </cacheField>
    <cacheField name="SrcWorkbook" numFmtId="0">
      <sharedItems/>
    </cacheField>
    <cacheField name="SrcRowNum" numFmtId="0">
      <sharedItems containsSemiMixedTypes="0" containsString="0" containsNumber="1" containsInteger="1" minValue="2" maxValue="71"/>
    </cacheField>
    <cacheField name="CateDomain" numFmtId="0">
      <sharedItems containsBlank="1" count="7">
        <s v="IEC_STD_V10"/>
        <m u="1"/>
        <s v="Sensitivity" u="1"/>
        <s v="SCM" u="1"/>
        <s v="HRM" u="1"/>
        <s v="CMN" u="1"/>
        <s v="00-IV-EDP" u="1"/>
      </sharedItems>
    </cacheField>
    <cacheField name="CateName" numFmtId="0">
      <sharedItems containsBlank="1" count="134">
        <s v="IEC_STD_V10"/>
        <s v="Process Standard"/>
        <s v="Regulation"/>
        <s v="GDPR"/>
        <s v="IFRS"/>
        <s v="存貨之會計處理準則"/>
        <s v="Common"/>
        <s v="AutoMetaData"/>
        <s v="Sensitivity"/>
        <s v="RefData"/>
        <s v="TermType"/>
        <s v="Data Standard"/>
        <s v="INV"/>
        <s v="PUR"/>
        <s v="PLN"/>
        <s v="RND"/>
        <s v="MFG"/>
        <s v="SCM"/>
        <s v="BPM"/>
        <s v="FIN"/>
        <s v="STG"/>
        <s v="SVC"/>
        <s v="HRM"/>
        <s v="CUS"/>
        <s v="CMN"/>
        <s v="Analytics "/>
        <s v="Dashboard"/>
        <s v="1：事業發展"/>
        <s v="1.1：新事業發展"/>
        <s v="1.1.1：新事業營收現況"/>
        <s v="1.1.2：新事業發展進程"/>
        <s v="1.2：投資併購"/>
        <s v="1.2.1：投資併購預算與獲利達成狀況"/>
        <s v="1.2.2：投資併購各標的貢獻狀況&amp;amp;投資組合ROI"/>
        <s v="2：客戶關係管理"/>
        <s v="2.1：管理客戶"/>
        <s v="2.1.1：管理客戶增長–客戶營收及毛利分析"/>
        <s v="2.1.2：管理客戶增長–新客戶/新產品專案獲取現況"/>
        <s v="2.2：管理RFQ"/>
        <s v="2.3：營收與獲利"/>
        <s v="2.3.1：管理營收與獲利–營收與銷量達成狀況"/>
        <s v="2.3.2：管理營收與獲利–預估營收與銷量"/>
        <s v="2.4：管理客戶滿意度"/>
        <s v="3：作業管理"/>
        <s v="3.1：管理RD"/>
        <s v="3.1.1：管理RD –新產品開發專案時程管理(TTM)"/>
        <s v="3.1.2：管理RD –新產品開發專案獲利管理(TTP)"/>
        <s v="3.1.3：管理RD –NRE 管理"/>
        <s v="3.1.4：管理RD –Design Quality 管理"/>
        <s v="3.2：管理MFG"/>
        <s v="3.2.1：管理MFG –製造管理費用分析(MVA Gap、MCU、CPP、CPH)"/>
        <s v="3.2.2：管理MFG –L6&amp;amp;L10 OEE分析"/>
        <s v="3.3：管理品質"/>
        <s v="3.3.1：管理品質–退貨管理(Line/Field Return)"/>
        <s v="3.3.2：L6&amp;amp;L10 OEE 分析"/>
        <s v="3.4: 管理採購-材料成本管理"/>
        <s v="3.4.1：年度採購節省費用管理"/>
        <s v="3.4.2：VMI 比率管理"/>
        <s v="3.4.3：供應商表現(OTD、IQC) 管理"/>
        <s v="3.5：管理資材"/>
        <s v="3.5.1：L6 Fulfillment &amp;amp; MTD 目標達成狀況"/>
        <s v="3.5.2：CTS 達標狀況"/>
        <s v="3.5.3：庫齡及DOI 管理"/>
        <s v="3.5.4：庫存價值分析"/>
        <s v="3.5.5：需求預測準確率"/>
        <s v="3.5.6：整體報廢金額分析"/>
        <s v="4：資源管理"/>
        <s v="4.1：管理營業規劃"/>
        <s v="4.2：管理PNL"/>
        <s v="4.3：管理資產負債"/>
        <s v="Management Report"/>
        <s v="作業及報表"/>
        <s v=" LCM-存貨之評價與表達"/>
        <s v="3.4：管理採購"/>
        <m u="1"/>
        <s v="3.1.1. Work Schedule" u="1"/>
        <s v="1.1. Job Data" u="1"/>
        <s v="1. Workforce Administrator" u="1"/>
        <s v="3.3.2：L6&amp;L10 OEE 分析" u="1"/>
        <s v="2.50 Order Management" u="1"/>
        <s v="2.20 MPSP &amp;amp; Capacity Planning " u="1"/>
        <s v="5.30.3 Hub stock by aging and EOL w Goal" u="1"/>
        <s v="5.1 Control Information" u="1"/>
        <s v="1.1.2. Job History Data " u="1"/>
        <s v="2. Sales and Operation Plan" u="1"/>
        <s v="4.2 Recruiting Dashboard" u="1"/>
        <s v="2.50.1 Order Fulfillment Hit Rate" u="1"/>
        <s v="2.50.3 Open SO Demand date Overdue Aging Report" u="1"/>
        <s v="2.1. Leave Application" u="1"/>
        <s v="4.1 New Employee Application" u="1"/>
        <s v="2.50.8 OTD 2 " u="1"/>
        <s v="3.Time and Labor" u="1"/>
        <s v="3.1.3. Manager Schedule Assignment" u="1"/>
        <s v="5.2 Management Information" u="1"/>
        <s v="1.1.3. Set up Table (Mapping Table)" u="1"/>
        <s v="2.50.4 Open PO/STO ETA Overdue Aging Report" u="1"/>
        <s v="1.3.1. Person Profile" u="1"/>
        <s v="5. Inventory Mangement" u="1"/>
        <s v="5.20.4 Summary Report of Grey/Inactive Inv." u="1"/>
        <s v="1.1.1 SCM Common Dimensions (Base Data)" u="1"/>
        <s v="2.50.2 Open SO First Confirm KPI Report" u="1"/>
        <s v="5.30 Cus.Hub Inventory Mgmt." u="1"/>
        <s v="3.1.2. Work Schedule Definition" u="1"/>
        <s v="1.2.2. Direct Line Report" u="1"/>
        <s v="5.20.1 Plant E2E Historical DOI" u="1"/>
        <s v="1. Demand Forecast" u="1"/>
        <s v="2.2. Overtime Application" u="1"/>
        <s v="5. Data Management" u="1"/>
        <s v="5.30.2 Hub stock by aging&amp;amp;Goal" u="1"/>
        <s v="1.2.1. Organization Chart" u="1"/>
        <s v="2.20 MPSP &amp; Capacity Planning " u="1"/>
        <s v="2.50.7 OTD 1 " u="1"/>
        <s v="5.20 In House Inventory " u="1"/>
        <s v="1.2.2：投資併購各標的貢獻狀況&amp;投資組合ROI" u="1"/>
        <s v="1.2. Organization Data" u="1"/>
        <s v="3.2.2：管理MFG –L6&amp;L10 OEE分析" u="1"/>
        <s v="5.20.3 Active RM Historical DOI by SM&amp;amp;ST" u="1"/>
        <s v="3.5.1：L6 Fulfillment &amp; MTD 目標達成狀況" u="1"/>
        <s v="00-IV-EDP" u="1"/>
        <s v="5.20.2 Active RM Historical DOI by SM" u="1"/>
        <s v="AutoAssign" u="1"/>
        <s v="1.3. Personal Data" u="1"/>
        <s v="2. Absence Management" u="1"/>
        <s v="2.50.5 Sales Through Revenue Hit Rate" u="1"/>
        <s v="1.1. Common Dimensions" u="1"/>
        <s v="3.1. Attendence Record" u="1"/>
        <s v="4. Recruiting" u="1"/>
        <s v="4.3 Applicant Data" u="1"/>
        <s v="2.20.1 MPSP Variance" u="1"/>
        <s v="5.30.1 Hub stock by aging" u="1"/>
        <s v="5.30.2 Hub stock by aging&amp;Goal" u="1"/>
        <s v="5.20.3 Active RM Historical DOI by SM&amp;ST" u="1"/>
        <s v="1.1.1. Job Current Data " u="1"/>
        <s v="2.50.6 Manufacturing Site Shipment Hit Rate" u="1"/>
      </sharedItems>
    </cacheField>
    <cacheField name="Artifact_Type" numFmtId="0">
      <sharedItems containsBlank="1" count="2">
        <s v="category"/>
        <m u="1"/>
      </sharedItems>
    </cacheField>
    <cacheField name="Category" numFmtId="0">
      <sharedItems containsMixedTypes="1" containsNumber="1" containsInteger="1" minValue="0" maxValue="0" count="23">
        <s v=""/>
        <s v="IEC_STD_V10"/>
        <s v="IEC_STD_V10 &gt;&gt; Regulation"/>
        <s v="IEC_STD_V10 &gt;&gt; Regulation &gt;&gt; IFRS"/>
        <s v="IEC_STD_V10 &gt;&gt; Common"/>
        <s v="IEC_STD_V10 &gt;&gt; Data Standard"/>
        <s v="IEC_STD_V10 &gt;&gt; Analytics"/>
        <s v="IEC_STD_V10 &gt;&gt; Analytics &gt;&gt; Dashboard"/>
        <s v="IEC_STD_V10 &gt;&gt; Analytics &gt;&gt; Dashboard &gt;&gt; 1：事業發展"/>
        <s v="IEC_STD_V10 &gt;&gt; Analytics &gt;&gt; Dashboard &gt;&gt; 1：事業發展 &gt;&gt; 1.1：新事業發展"/>
        <s v="IEC_STD_V10 &gt;&gt; Analytics &gt;&gt; Dashboard &gt;&gt; 1：事業發展 &gt;&gt; 1.2：投資併購"/>
        <s v="IEC_STD_V10 &gt;&gt; Analytics &gt;&gt; Dashboard &gt;&gt; 2：客戶關係管理"/>
        <s v="IEC_STD_V10 &gt;&gt; Analytics &gt;&gt; Dashboard &gt;&gt; 2：客戶關係管理 &gt;&gt; 2.1：管理客戶"/>
        <s v="IEC_STD_V10 &gt;&gt; Analytics &gt;&gt; Dashboard &gt;&gt; 2：客戶關係管理 &gt;&gt; 2.3：營收與獲利"/>
        <s v="IEC_STD_V10 &gt;&gt; Analytics &gt;&gt; Dashboard &gt;&gt; 3：作業管理"/>
        <s v="IEC_STD_V10 &gt;&gt; Analytics &gt;&gt; Dashboard &gt;&gt; 3：作業管理 &gt;&gt; 3.1：管理RD"/>
        <s v="IEC_STD_V10 &gt;&gt; Analytics &gt;&gt; Dashboard &gt;&gt; 3：作業管理 &gt;&gt; 3.2：管理MFG"/>
        <s v="IEC_STD_V10 &gt;&gt; Analytics &gt;&gt; Dashboard &gt;&gt; 3：作業管理 &gt;&gt; 3.3：管理品質"/>
        <s v="IEC_STD_V10 &gt;&gt; Analytics &gt;&gt; Dashboard &gt;&gt; 3：作業管理 &gt;&gt; 3.4：管理採購"/>
        <s v="IEC_STD_V10 &gt;&gt; Analytics &gt;&gt; Dashboard &gt;&gt; 3：作業管理 &gt;&gt; 3.5：管理資材"/>
        <s v="IEC_STD_V10 &gt;&gt; Analytics &gt;&gt; Dashboard &gt;&gt; 4：資源管理"/>
        <s v="IEC_STD_V10 &gt;&gt; Analytics &gt;&gt; 作業及報表"/>
        <n v="0" u="1"/>
      </sharedItems>
    </cacheField>
    <cacheField name="Description" numFmtId="0">
      <sharedItems containsMixedTypes="1" containsNumber="1" containsInteger="1" minValue="0" maxValue="0" count="3">
        <s v="IEC_STD_V10"/>
        <s v=""/>
        <n v="0" u="1"/>
      </sharedItems>
    </cacheField>
    <cacheField name="Tags" numFmtId="0">
      <sharedItems containsBlank="1" count="2">
        <s v="IntLoad"/>
        <m u="1"/>
      </sharedItems>
    </cacheField>
    <cacheField name="CateStewards" numFmtId="0">
      <sharedItems containsBlank="1" count="2">
        <s v=""/>
        <m u="1"/>
      </sharedItems>
    </cacheField>
    <cacheField name="CateID" numFmtId="0">
      <sharedItems containsSemiMixedTypes="0" containsString="0" containsNumber="1" containsInteger="1" minValue="1" maxValue="140" count="14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uang.Joe-Win 黃禎文 TAO" refreshedDate="44602.757540625003" createdVersion="6" refreshedVersion="6" minRefreshableVersion="3" recordCount="39" xr:uid="{00000000-000A-0000-FFFF-FFFF02000000}">
  <cacheSource type="worksheet">
    <worksheetSource name="Status"/>
  </cacheSource>
  <cacheFields count="5">
    <cacheField name="Domain" numFmtId="167">
      <sharedItems containsBlank="1" count="5">
        <s v="FIN"/>
        <m/>
        <s v="MFG" u="1"/>
        <s v="SCM" u="1"/>
        <s v="HRM" u="1"/>
      </sharedItems>
    </cacheField>
    <cacheField name="Status-Lastupd" numFmtId="167">
      <sharedItems containsNonDate="0" containsDate="1" containsString="0" containsBlank="1" minDate="2021-03-05T00:00:00" maxDate="2029-03-31T00:00:00" count="18">
        <d v="2022-01-14T00:00:00"/>
        <m/>
        <d v="2021-04-19T00:00:00" u="1"/>
        <d v="2021-03-19T00:00:00" u="1"/>
        <d v="2021-03-05T00:00:00" u="1"/>
        <d v="2021-03-10T00:00:00" u="1"/>
        <d v="2021-03-22T00:00:00" u="1"/>
        <d v="2021-03-15T00:00:00" u="1"/>
        <d v="2021-04-20T00:00:00" u="1"/>
        <d v="2029-03-29T00:00:00" u="1"/>
        <d v="2021-03-08T00:00:00" u="1"/>
        <d v="2021-04-13T00:00:00" u="1"/>
        <d v="2021-04-06T00:00:00" u="1"/>
        <d v="2021-03-11T00:00:00" u="1"/>
        <d v="2021-03-30T00:00:00" u="1"/>
        <d v="2021-04-09T00:00:00" u="1"/>
        <d v="2021-03-23T00:00:00" u="1"/>
        <d v="2029-03-30T00:00:00" u="1"/>
      </sharedItems>
    </cacheField>
    <cacheField name="ErrMessage" numFmtId="0">
      <sharedItems containsNonDate="0" containsBlank="1" count="29">
        <m/>
        <s v="errTerm-N/A," u="1"/>
        <s v="errCol-dup," u="1"/>
        <s v="Status,errTerm-N/A," u="1"/>
        <s v="errTerm-Category," u="1"/>
        <s v="errTerm-N/A,errCol-dup," u="1"/>
        <s v="errStatus,errCol-miss," u="1"/>
        <s v="Status," u="1"/>
        <s v="N/A" u="1"/>
        <s v="errStatus,errTerm-Category," u="1"/>
        <s v="errTerm-CateDiff," u="1"/>
        <s v="errTerm,errTerm-Category," u="1"/>
        <s v="errTerm-Char," u="1"/>
        <s v="errStatus,errTerm-Category,errTerm-Char," u="1"/>
        <s v="errStatus,errCol-miss,errCol-dup," u="1"/>
        <s v="errTerm," u="1"/>
        <s v="Status,errTerm-Category," u="1"/>
        <s v="errTerm-Category,errTerm-Char," u="1"/>
        <s v="errTerm-N/A,errTerm-Category," u="1"/>
        <s v="errStatus,errTerm-Char,errCol-miss,errCol-dup," u="1"/>
        <s v="Status,errTerm," u="1"/>
        <s v="errStatus,errTerm-N/A," u="1"/>
        <s v="errStatus,errTerm-CateDiff,errCol-miss,errCol-dup," u="1"/>
        <s v="errStatus,errTerm-Category,errCol-miss,errCol-dup," u="1"/>
        <s v="errStatus," u="1"/>
        <s v="errStatus,errTerm-Char," u="1"/>
        <s v="errTerm-CateDiff,errCol-dup," u="1"/>
        <s v="errStatus,errCol-dup," u="1"/>
        <s v="errStatus,errTerm-CateDiff," u="1"/>
      </sharedItems>
    </cacheField>
    <cacheField name="資料備註" numFmtId="0">
      <sharedItems containsNonDate="0" containsString="0" containsBlank="1"/>
    </cacheField>
    <cacheField name="合計"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esse" refreshedDate="44863.343090509261" createdVersion="5" refreshedVersion="8" minRefreshableVersion="3" recordCount="504" xr:uid="{00000000-000A-0000-FFFF-FFFF03000000}">
  <cacheSource type="worksheet">
    <worksheetSource name="表格15"/>
  </cacheSource>
  <cacheFields count="5">
    <cacheField name="SNAPDATE" numFmtId="14">
      <sharedItems containsSemiMixedTypes="0" containsNonDate="0" containsDate="1" containsString="0" minDate="2022-04-26T00:00:00" maxDate="2022-10-29T00:00:00" count="41">
        <d v="2022-04-26T00:00:00"/>
        <d v="2022-04-27T00:00:00"/>
        <d v="2022-04-29T00:00:00"/>
        <d v="2022-04-30T00:00:00"/>
        <d v="2022-05-04T00:00:00"/>
        <d v="2022-05-06T00:00:00"/>
        <d v="2022-05-11T00:00:00"/>
        <d v="2022-05-12T00:00:00"/>
        <d v="2022-05-13T00:00:00"/>
        <d v="2022-05-18T00:00:00"/>
        <d v="2022-05-20T00:00:00"/>
        <d v="2022-05-23T00:00:00"/>
        <d v="2022-05-24T00:00:00"/>
        <d v="2022-05-27T00:00:00"/>
        <d v="2022-06-01T00:00:00"/>
        <d v="2022-06-08T00:00:00"/>
        <d v="2022-06-09T00:00:00"/>
        <d v="2022-06-13T00:00:00"/>
        <d v="2022-06-15T00:00:00"/>
        <d v="2022-06-21T00:00:00"/>
        <d v="2022-06-24T00:00:00"/>
        <d v="2022-06-28T00:00:00"/>
        <d v="2022-06-30T00:00:00"/>
        <d v="2022-07-08T00:00:00"/>
        <d v="2022-07-11T00:00:00"/>
        <d v="2022-07-16T00:00:00"/>
        <d v="2022-07-28T00:00:00"/>
        <d v="2022-08-04T00:00:00"/>
        <d v="2022-08-12T00:00:00"/>
        <d v="2022-08-19T00:00:00"/>
        <d v="2022-08-26T00:00:00"/>
        <d v="2022-09-02T00:00:00"/>
        <d v="2022-09-08T00:00:00"/>
        <d v="2022-09-16T00:00:00"/>
        <d v="2022-09-23T00:00:00"/>
        <d v="2022-09-26T00:00:00"/>
        <d v="2022-10-07T00:00:00"/>
        <d v="2022-10-14T00:00:00"/>
        <d v="2022-10-21T00:00:00"/>
        <d v="2022-10-28T00:00:00"/>
        <d v="2022-04-28T00:00:00" u="1"/>
      </sharedItems>
    </cacheField>
    <cacheField name="負責領域1" numFmtId="0">
      <sharedItems count="8">
        <s v="PRO"/>
        <s v="SAL"/>
        <s v="PNC"/>
        <s v="LOG"/>
        <s v="QAM"/>
        <s v="COS"/>
        <s v="MFG"/>
        <s v="BPM" u="1"/>
      </sharedItems>
    </cacheField>
    <cacheField name="層級" numFmtId="0">
      <sharedItems/>
    </cacheField>
    <cacheField name="資料表" numFmtId="0">
      <sharedItems containsSemiMixedTypes="0" containsString="0" containsNumber="1" containsInteger="1" minValue="1" maxValue="16"/>
    </cacheField>
    <cacheField name="資料項" numFmtId="0">
      <sharedItems containsSemiMixedTypes="0" containsString="0" containsNumber="1" containsInteger="1" minValue="3" maxValue="184"/>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jesse" refreshedDate="44991.023030902776" createdVersion="6" refreshedVersion="8" minRefreshableVersion="3" recordCount="1196" xr:uid="{00000000-000A-0000-FFFF-FFFF98030000}">
  <cacheSource type="worksheet">
    <worksheetSource name="DataList"/>
  </cacheSource>
  <cacheFields count="143">
    <cacheField name="標準編號" numFmtId="0">
      <sharedItems containsNonDate="0" containsString="0" containsBlank="1"/>
    </cacheField>
    <cacheField name="負責領域" numFmtId="0">
      <sharedItems count="10">
        <s v="BPM"/>
        <s v="FIN"/>
        <s v="STG"/>
        <s v="LOG"/>
        <s v="MFG"/>
        <s v="PNC"/>
        <s v="PRO"/>
        <s v="QAM"/>
        <s v="COS"/>
        <s v="SAL"/>
      </sharedItems>
    </cacheField>
    <cacheField name="層級" numFmtId="0">
      <sharedItems count="20">
        <s v="BPM"/>
        <s v="FIN"/>
        <s v="C.4.2.0: 生產力"/>
        <s v="C.4.3.0: 財務分析"/>
        <s v="STG"/>
        <s v="C.1.1.0: 新事業發展進程"/>
        <s v="C.1.2.0: 投資併購管理"/>
        <s v="LOG"/>
        <s v="P.3.10.0: Forecast管理"/>
        <s v="P.3.5.0: DOI 管理"/>
        <s v="MFG"/>
        <s v="PNC"/>
        <s v="P.2.1.0: 產品營收與銷量達成率"/>
        <s v="P.3.9.0: 材料成本管理"/>
        <s v="PRO"/>
        <s v="QAM"/>
        <s v="P.3.13.0: 良率管理"/>
        <s v="COS"/>
        <s v="SAL"/>
        <s v="P.2.2.0: RFQ 管理"/>
      </sharedItems>
    </cacheField>
    <cacheField name="中文名稱" numFmtId="0">
      <sharedItems count="640">
        <s v="事業群"/>
        <s v="事業群名稱"/>
        <s v="事業群代碼"/>
        <s v="企業"/>
        <s v="企業代碼"/>
        <s v="企業中文名稱"/>
        <s v="企業英文名稱"/>
        <s v="員工結構"/>
        <s v="員工結構代碼"/>
        <s v="員工結構名稱"/>
        <s v="企業員工統計"/>
        <s v="財報結算日"/>
        <s v="會計期間"/>
        <s v="員工人數"/>
        <s v="平均員工人數"/>
        <s v="上一期員工人數"/>
        <s v="財務會計主檔_員工結構相關"/>
        <s v="人均產值"/>
        <s v="人均營業利益"/>
        <s v="財務會計主檔"/>
        <s v="營業收入"/>
        <s v="營業利益"/>
        <s v="銷貨成本"/>
        <s v="存貨周轉率"/>
        <s v="應付帳款周轉率"/>
        <s v="應收帳款周轉率"/>
        <s v="存貨周轉天數"/>
        <s v="應付帳款天數"/>
        <s v="應收帳款天數"/>
        <s v="現金循環週期"/>
        <s v="稅後淨利"/>
        <s v="累積稅後淨利"/>
        <s v="總資產金額"/>
        <s v="總負債金額"/>
        <s v="股東權益金額"/>
        <s v="ROE"/>
        <s v="ROA"/>
        <s v="累積 ROE"/>
        <s v="累積 ROA"/>
        <s v="負債比"/>
        <s v="存貨金額_x000a_"/>
        <s v="現金及約當現金金額"/>
        <s v="應收帳款淨額金額"/>
        <s v="不動產、廠房及設備金額"/>
        <s v="存貨佔總資產比例"/>
        <s v="現金及約當現金佔總資產比例"/>
        <s v="應收帳款淨額站總資產比例"/>
        <s v="不動產、廠房及設備佔總資產比例"/>
        <s v="短期借款金額"/>
        <s v="應付帳款及票據金額"/>
        <s v="長期借款金額"/>
        <s v="短期借款佔總資產比例"/>
        <s v="應付帳款及票據占總資產比例"/>
        <s v="長期借款占總資產比例"/>
        <s v="平均存貨金額"/>
        <s v="平均應收帳款金額"/>
        <s v="平均應付帳款金額"/>
        <s v="平均總資產金額"/>
        <s v="平均股東權益金額"/>
        <s v="人均產值及人均營業利益"/>
        <s v="人均產值及人均營業利益事業群比較"/>
        <s v="生產力分析指標類別"/>
        <s v="生產力分析指標量值"/>
        <s v="CCC 相關指標類別"/>
        <s v="CCC 相關指標量值"/>
        <s v="現金循環週期同業及事業群比較"/>
        <s v="應付周轉天數"/>
        <s v="應收周轉天數"/>
        <s v="現金循環週期同業比較"/>
        <s v="報酬率"/>
        <s v="股東權益"/>
        <s v="當年累積報酬率"/>
        <s v="報酬率同業比較"/>
        <s v="資產重點項目"/>
        <s v="資產重點項目金額"/>
        <s v="資產重點項目佔總資產比例"/>
        <s v="負債重點項目"/>
        <s v="負債重點項目金額"/>
        <s v="負債重點項目佔總資產比例"/>
        <s v="EBO 專案"/>
        <s v="EBO 專案編號"/>
        <s v="EBO 專案名稱"/>
        <s v="EBO 專案贊助人"/>
        <s v="團隊顧問"/>
        <s v="團隊領導"/>
        <s v="EBO 專案登錄日期"/>
        <s v="EBO 專案發展時間"/>
        <s v="EBO 專案專案簡介"/>
        <s v="EBO 專案檢查日期"/>
        <s v="EBO 專案主導單位"/>
        <s v="EBO 專案累計利潤"/>
        <s v="EBO 專案資助紀錄表"/>
        <s v="資助事業群"/>
        <s v="資助事業單位"/>
        <s v="EBO 專案資助比率"/>
        <s v="EBO 專案資助開始日期"/>
        <s v="EBO 專案資助結束日期"/>
        <s v="EBO 專案資助備註"/>
        <s v="EBO 專案資助紀錄檢查日期"/>
        <s v="EBO 專案階段紀錄表"/>
        <s v="EBO 階段"/>
        <s v="EBO 階段開始日期"/>
        <s v="EBO階段發展時間"/>
        <s v="決策評審點結果"/>
        <s v="EBO 階段結束日期"/>
        <s v="EBO 階段檢查日期"/>
        <s v="EBO 階段備註"/>
        <s v="EBO 專案進度紀錄表"/>
        <s v="策略清晰度"/>
        <s v="技術成熟度"/>
        <s v="商模可行性"/>
        <s v="市場確佔度"/>
        <s v="EBO 專案進度檢查日期"/>
        <s v="EBO專案營收計畫表"/>
        <s v="EBO 專案營收計畫檢查日期"/>
        <s v="EBO 專案營收計畫年"/>
        <s v="EBO 專案營收計畫月"/>
        <s v="EBO 專案預估營收"/>
        <s v="EBO 專案預估毛利"/>
        <s v="EBO 專案營收計畫幣別"/>
        <s v="EBO專案營收紀錄表"/>
        <s v="EBO 專案營收檢查日期"/>
        <s v="EBO 專案營收年"/>
        <s v="EBO 專案營收月"/>
        <s v="EBO 專案實際營收"/>
        <s v="EBO 專案實際毛利"/>
        <s v="EBO 專案營收幣別"/>
        <s v="EBO Milestone 紀錄表"/>
        <s v="EBO 專案里程碑"/>
        <s v="EBO 專案里程碑類別"/>
        <s v="EBO 專案里程碑狀態"/>
        <s v="EBO 專案里程碑完成進度"/>
        <s v="EBO 專案里程碑預計達成日期"/>
        <s v="EBO 專案里程碑實際達成日期"/>
        <s v="EBO 專案里程碑備註"/>
        <s v="EBO 專案里程碑紀錄日期"/>
        <s v="投資主檔"/>
        <s v="投資標的名稱"/>
        <s v="投資結算年度"/>
        <s v="投資結算季度"/>
        <s v="Management Type"/>
        <s v="當年投資額"/>
        <s v="累計投資額"/>
        <s v="投資標的持股比例"/>
        <s v="投資標的營收"/>
        <s v="投資標的營收貢獻"/>
        <s v="投資標的淨利"/>
        <s v="投資標的認列獲利"/>
        <s v="投資標的現金股利"/>
        <s v="投資標的估值（依持股比例）"/>
        <s v="投資標的說明"/>
        <s v="投資標的營收達成率"/>
        <s v="投資標的營收貢獻達成率"/>
        <s v="投資標的淨利達成率"/>
        <s v="投資標的認列獲利達成率"/>
        <s v="投資標的預算分配主檔"/>
        <s v="投資預算分配季度"/>
        <s v="投資可能性"/>
        <s v="預計可能投資額"/>
        <s v="投資併購目標註記"/>
        <s v="年度投資預算主檔"/>
        <s v="年度投資預算"/>
        <s v="年度實際已投資金額"/>
        <s v="年度投資預算餘額(F)"/>
        <s v="預計可能投資額(H)佔年度投資預算餘額比率"/>
        <s v="EBO 專案管理"/>
        <s v="EBO 專案現在階段"/>
        <s v="EBO 專案資助管理"/>
        <s v="投資併購管理"/>
        <s v="投資統計期間"/>
        <s v="投資預算管控總表"/>
        <s v="預計可能投資額(H)"/>
        <s v="預計可能投資額(M)"/>
        <s v="預計可能投資額(L)"/>
        <s v="投資預算分配總表"/>
        <s v="投資併購目標"/>
        <s v="個人電腦事業群之需求計畫達成資料"/>
        <s v="事業處代碼"/>
        <s v="客戶名稱"/>
        <s v="產品事業部門代碼"/>
        <s v="產品型態分類"/>
        <s v="產品系列"/>
        <s v="計畫分析月份"/>
        <s v="當月累計客戶採購訂單"/>
        <s v="客戶採購訂單當月要求出貨數量_x000a_"/>
        <s v="當月客戶需求計畫量"/>
        <s v="客戶指示當月出貨數量"/>
        <s v="需求計畫達成率"/>
        <s v="個人電腦事業群之需求計畫版本比較資料"/>
        <s v="版本比較月份"/>
        <s v="需求計畫版本"/>
        <s v="需求計畫類型ID"/>
        <s v="需求資料類型"/>
        <s v="每月需求預測數量"/>
        <s v="版本數量差異"/>
        <s v="需求計畫類型"/>
        <s v="需求計畫類型名稱"/>
        <s v="需求計畫比較類型"/>
        <s v="需求計畫比較類型ID"/>
        <s v="需求計畫比較類型名稱"/>
        <s v="版本一需求計畫類型ID"/>
        <s v="版本二需求計畫類型ID"/>
        <s v="CQ MP出貨數量資料"/>
        <s v="出貨月份"/>
        <s v="RDP 出貨數量"/>
        <s v="LT FCST 出貨數量"/>
        <s v="STD BU2 ASUS BS分量與當月FCST 比較"/>
        <s v="BS 供應月份"/>
        <s v="每月需求BS供應數量"/>
        <s v="每月最後一版需求預測數量"/>
        <s v="BS分量與當月FCST比率"/>
        <s v="需求計畫達成率的非安全區域"/>
        <s v="上方區域下限"/>
        <s v="上方區域上限"/>
        <s v="下方區域下限"/>
        <s v="下方區域上限"/>
        <s v="需求計畫達成資料畫面註解"/>
        <s v="畫面註解ID"/>
        <s v="畫面註解"/>
        <s v="RDP 需求計畫達成指定版本"/>
        <s v="需求計畫指定版本"/>
        <s v="DOI 主檔"/>
        <s v="廠區名稱"/>
        <s v="庫存截止日"/>
        <s v="DOI 週期類別"/>
        <s v="庫存區域"/>
        <s v="幣別"/>
        <s v="庫存金額"/>
        <s v="最新每月預估營業收入"/>
        <s v="DOI實際天數"/>
        <s v="DOI 目標天數參數檔"/>
        <s v="DOI目標天數"/>
        <s v="庫存主檔"/>
        <s v="工廠廠別代碼"/>
        <s v="匯率主檔"/>
        <s v="匯率有效時間起"/>
        <s v="匯率有效時間訖"/>
        <s v="原始幣別"/>
        <s v="目標幣別"/>
        <s v="匯率類型"/>
        <s v="匯率"/>
        <s v="個人電腦事業群之需求計畫達成分析"/>
        <s v="個人電腦事業群之需求計畫版本比較"/>
        <s v="MD BU2 ASUS BS分量與當月FCST 比較"/>
        <s v="DOI 趨勢分析"/>
        <s v="DOI 趨勢分析_Stock Area"/>
        <s v="PSG 工廠廠別"/>
        <s v="主要客戶名稱"/>
        <s v="PSG 廠區"/>
        <s v="廠區性質"/>
        <s v="每月營業收入與出貨預估資料"/>
        <s v="計畫年度 "/>
        <s v="計畫月份 "/>
        <s v="最新預估版本日期"/>
        <s v="最新每月預估出貨量"/>
        <s v="每月營業收入與出貨董事會預估資料"/>
        <s v="董事會預估版本日期"/>
        <s v="每月董事會預估營業收入"/>
        <s v="每月董事會預估出貨量"/>
        <s v="年度目標的月營業收入與出貨資料"/>
        <s v="年度目標的月營業收入"/>
        <s v="年度目標的月出貨量"/>
        <s v="每日營業收入與出貨實際資料"/>
        <s v="營收出貨結帳日期"/>
        <s v="實際每日營業收入"/>
        <s v="實際每日出貨量"/>
        <s v="每月營業收入與出貨實際資料"/>
        <s v="最新結算月份"/>
        <s v="營收出貨結帳月份"/>
        <s v="每月實際營業收入"/>
        <s v="每月實際出貨量"/>
        <s v="每月實際和年度目標營業收入差異率"/>
        <s v="每月實際和年度目標出貨量差異率"/>
        <s v="實際與預估營收出貨差異率和達成率資料"/>
        <s v="計算年度"/>
        <s v="計算月份"/>
        <s v="每月實際和董事會預估營業收入差異"/>
        <s v="每月實際和董事會預估出貨量差異"/>
        <s v="每月實際和董事會預估營業收入差異率"/>
        <s v="每月實際和董事會預估出貨量差異率"/>
        <s v="月初至今實際和董事會預估營業收入達成率"/>
        <s v="月初至今實際和董事會預估出貨量達成率"/>
        <s v="每月實際和年度目標營業收入差異"/>
        <s v="每月實際和年度目標出貨量差異"/>
        <s v="月初至今實際和最新每月預估營業收入達成率"/>
        <s v="月初至今實際和最新每月預估出貨量達成率"/>
        <s v="不同時間區間實際營收出貨差異率資料"/>
        <s v="計算基準年度"/>
        <s v="年度營業收入差異"/>
        <s v="年度出貨量差異"/>
        <s v="年度營業收入差異率"/>
        <s v="年度出貨量差異率"/>
        <s v="依客戶與事業部代碼呈現月營業收入與出貨達成狀況"/>
        <s v="立帳月份"/>
        <s v="月初至今實際營業收入"/>
        <s v="月初至今實際出貨量"/>
        <s v="依產品呈現月營業收入與出貨達成狀況"/>
        <s v="依客戶與事業部代碼呈現年度營業收入與出貨達成狀況"/>
        <s v="立帳年度"/>
        <s v="年度實際和預估營業收入"/>
        <s v="年度實際和預估出貨量"/>
        <s v="年度董事會預估營業收入"/>
        <s v="年度董事會預估出貨量"/>
        <s v="年度實際與預估和董事會預估營業收入差異"/>
        <s v="年度實際與預估和董事會預估出貨量差異"/>
        <s v="年度實際與預估和董事會預估營業收入差異率"/>
        <s v="年度實際與預估和董事會預估出貨量差異率"/>
        <s v="年度營業收入目標"/>
        <s v="年度出貨目標"/>
        <s v="年度實際與預估和目標營業收入差異"/>
        <s v="年度實際與預估和目標出貨量差異"/>
        <s v="年度實際與預估和目標營業收入差異率"/>
        <s v="年度實際與預估和目標出貨量差異率"/>
        <s v="依產品呈現年度營業收入與出貨達成狀況"/>
        <s v="依客戶與事業部代碼呈現年初至今營業收入與出貨達成狀況"/>
        <s v="年初至今累積營業收入"/>
        <s v="年初至今累積出貨量"/>
        <s v="年初至今董事會預估營業收入"/>
        <s v="年初至今董事會預估出貨量"/>
        <s v="年初至今實際和董事會預估營業收入差異"/>
        <s v="年初至今實際和董事會預估出貨量差異"/>
        <s v="年初至今實際和董事會預估營業收入差異率"/>
        <s v="年初至今實際和董事會預估出貨量差異率"/>
        <s v="年初至今營業收入目標"/>
        <s v="年初至今出貨目標"/>
        <s v="年初至今實際和目標營業收入差異"/>
        <s v="年初至今實際和目標出貨量差異"/>
        <s v="年初至今實際和目標營業收入差異率"/>
        <s v="年初至今實際和目標出貨量差異率"/>
        <s v="依產品呈現年初至今營業收入與出貨達成狀況"/>
        <s v="依客戶與事業部代碼呈現近三年營業收入與出貨達成狀況"/>
        <s v="年度實際營業收入"/>
        <s v="年度實際出貨量"/>
        <s v="依產品呈現近三年營業收入與出貨達成狀況"/>
        <s v="採購方式與採購金額分布"/>
        <s v="採購方式"/>
        <s v="材料主分類"/>
        <s v="材料大類"/>
        <s v="材料代號類別"/>
        <s v="材料細項"/>
        <s v="收料統計月份"/>
        <s v="收料隸屬季別"/>
        <s v="合格供應商名稱"/>
        <s v="廠商代碼"/>
        <s v="廠商名稱"/>
        <s v="採購金額"/>
        <s v="收料數量"/>
        <s v="供應商管理"/>
        <s v="供應商資料季統計時間"/>
        <s v="品質成績"/>
        <s v="採購成績"/>
        <s v="達交成績"/>
        <s v="供應商績效"/>
        <s v="料號數"/>
        <s v="獨用料數量"/>
        <s v="Buy and Sell 材料數量"/>
        <s v="客戶指定料數量"/>
        <s v="英業達自選料數量"/>
        <s v="應用客戶清單"/>
        <s v="達交率分析"/>
        <s v="達交率統計年月"/>
        <s v="英業達料號"/>
        <s v="料號描述"/>
        <s v="廠商承諾交貨量"/>
        <s v="廠商實際交貨量"/>
        <s v="廠商累計承諾交貨量"/>
        <s v="廠商累計實際交貨量"/>
        <s v="LTA MOU達交率"/>
        <s v="達交率按Vendor排名"/>
        <s v="達交率按PartNo排名"/>
        <s v="原物料市場價格波動影響 "/>
        <s v="原物料資料月份"/>
        <s v="主階品項"/>
        <s v="次階品項"/>
        <s v="子階成本分類"/>
        <s v="購價成本比例"/>
        <s v="原料期貨種類"/>
        <s v="原料成本比例"/>
        <s v="原料期貨價格"/>
        <s v="上期原料期貨價格"/>
        <s v="去年同期原料期貨價格"/>
        <s v="原料期貨月度漲跌幅"/>
        <s v="原料期貨年度漲跌幅"/>
        <s v="主階品項市場價格波動分析"/>
        <s v="次階品項月度漲跌幅"/>
        <s v="次階品項年度漲跌幅"/>
        <s v="主階品項影響金額分析"/>
        <s v="主階品項影響材料成本"/>
        <s v="重要主階品項屬性維度"/>
        <s v="系列應用客戶清單"/>
        <s v="產品系列清單"/>
        <s v="未結訂單數量"/>
        <s v="未來半年需求"/>
        <s v="替代群組編碼"/>
        <s v="PSG 月採購收料紀錄"/>
        <s v="收料月分"/>
        <s v="合格供應商代號"/>
        <s v="供應商主檔"/>
        <s v="供應商績效主檔"/>
        <s v="供應商績效年月"/>
        <s v="關鍵零件交貨紀錄 "/>
        <s v="關鍵零組件材料達交率基準點"/>
        <s v="廠商達交表現"/>
        <s v="重要主階品項屬性"/>
        <s v="料號系列"/>
        <s v="原物料市場價格波動訊息"/>
        <s v="主階品項市場價格波動訊息"/>
        <s v="主階品項影響金額"/>
        <s v="採購件屬性"/>
        <s v="材料代號"/>
        <s v="是否獨立料"/>
        <s v="整體產品良率"/>
        <s v="周產品良率回報"/>
        <s v="產線投入數量"/>
        <s v="整體不良數總和"/>
        <s v="產品直通率"/>
        <s v="整體待修不良數總和"/>
        <s v="產品良率"/>
        <s v="整體產品良率超標說明"/>
        <s v="產品良率超標日期"/>
        <s v="整體良率超標類型"/>
        <s v="整體良率超標註解說明"/>
        <s v="整體產品良率目標"/>
        <s v="產品良率目標"/>
        <s v="產品直通率目標"/>
        <s v="產品良率明細"/>
        <s v="產品層級"/>
        <s v="生產站點代碼"/>
        <s v="站點投入數量"/>
        <s v="站點不良數"/>
        <s v="站點直通率"/>
        <s v="站點待修不良數"/>
        <s v="站點良率"/>
        <s v="站點良率目標對照"/>
        <s v="站點良率目標"/>
        <s v="站點直通率目標"/>
        <s v="產品不良率明細"/>
        <s v="生產不良類型代碼"/>
        <s v="各不良類型數量"/>
        <s v="各不良類型不良率"/>
        <s v="不良類型目標對照"/>
        <s v="不良類型目標"/>
        <s v="整體產品良率分析"/>
        <s v="產品良率明細分析"/>
        <s v="產品不良率明細分析"/>
        <s v="每月營業收入預估資料by客戶"/>
        <s v="PSG 客戶主檔"/>
        <s v="PSG 產品家族"/>
        <s v="產品家族"/>
        <s v="資料來源"/>
        <s v="PSG 產品系列"/>
        <s v="產品視野"/>
        <s v="產品事業部門"/>
        <s v="產品事業部門名稱"/>
        <s v="產品事業部門別名"/>
        <s v="PSG 事業處"/>
        <s v="事業處名稱"/>
        <s v="事業處性質"/>
        <s v="產品系列首批出貨開始日期資料"/>
        <s v="首批出貨開始日期"/>
        <s v="系列狀態"/>
        <s v="實際收入成本與銷貨相關資訊"/>
        <s v="P/L 月份"/>
        <s v="每月專案出貨量"/>
        <s v="每月專案銷貨收入"/>
        <s v="每月專案材料成本"/>
        <s v="每月專案生產營運成本"/>
        <s v="累計專案出貨量"/>
        <s v="累計專案銷貨收入"/>
        <s v="累計專案材料成本"/>
        <s v="累計專案生產營運成本"/>
        <s v="累計專案銷貨成本"/>
        <s v="累計專案利益"/>
        <s v="專案收益率"/>
        <s v="年度出貨目標資料"/>
        <s v="專案階段主檔"/>
        <s v="專案階段"/>
        <s v="年度目標資料"/>
        <s v="目標年度"/>
        <s v="專案階段時程資料"/>
        <s v="詢價狀態"/>
        <s v="專案開發年度"/>
        <s v="計畫專案階段開始時間"/>
        <s v="計畫專案階段結束時間"/>
        <s v="詢價相關資料"/>
        <s v="資料上傳日期"/>
        <s v="取得詢價日期"/>
        <s v="詢價結束年度"/>
        <s v="詢價結束日期"/>
        <s v="預估產品家族營收"/>
        <s v="預估銷售數量"/>
        <s v="預估產品家族成本"/>
        <s v="預估產品家族收益率"/>
        <s v="雛型設計開始年度"/>
        <s v="雛型設計開始日期"/>
        <s v="系統整合開始日期"/>
        <s v="產品驗證開始日期"/>
        <s v="量產評估開始日期"/>
        <s v="失敗原因代碼"/>
        <s v="失敗原因內容"/>
        <s v="產品生命週期"/>
        <s v="僅年度銷量分析用標記"/>
        <s v="專案銷量達成率"/>
        <s v="詢價達成率相關資料"/>
        <s v="出貨年度"/>
        <s v="預估月攤提銷售數量"/>
        <s v="詢價達成率"/>
        <s v="實際營收銷貨相關資料"/>
        <s v="詢價命中率狀態"/>
        <s v="成功詢價機種年度出貨量"/>
        <s v="專案時程分布總覽"/>
        <s v="執行中詢價細節"/>
        <s v="詢價成功細節"/>
        <s v="詢價失敗細節"/>
        <s v="實際與預估和董事會預估出貨量差異率" u="1"/>
        <s v="每月預估營業收入" u="1"/>
        <s v="實際和目標營業收入達成率" u="1"/>
        <s v="每月實際和目標出貨量差異" u="1"/>
        <s v="實際和目標出貨量差異率" u="1"/>
        <s v="塑膠PC年度漲跌幅" u="1"/>
        <s v="實際和預估營業收入差異率" u="1"/>
        <s v="實際和董事會預估營業收入達成率" u="1"/>
        <s v="倫敦-鎳金屬年度漲跌幅" u="1"/>
        <s v="實際和目標營業收入差異" u="1"/>
        <s v="倫敦-錫金屬月度漲跌幅" u="1"/>
        <s v="實際產品營收" u="1"/>
        <s v="每月 BS 需求預測數量" u="1"/>
        <s v="連續月紐約黃金年度漲跌幅" u="1"/>
        <s v="每月實際和預估出貨量率" u="1"/>
        <s v="PSG 原物料分類" u="1"/>
        <s v="專案利益率" u="1"/>
        <s v="倫敦-錫金屬季度漲跌幅" u="1"/>
        <s v="LT FCST 裡的Shipment" u="1"/>
        <s v="預估產品家族淨利率" u="1"/>
        <s v="每月實際和目標出貨量差異率" u="1"/>
        <s v="鐵礦砂 月度漲跌幅" u="1"/>
        <s v="BS分量與當月FCST差異比例" u="1"/>
        <s v="實際和預估出貨量差異率" u="1"/>
        <s v="接單方式" u="1"/>
        <s v="散熱模組下一季漲跌幅" u="1"/>
        <s v="達交率最差前五名Vendor" u="1"/>
        <s v="版本日期" u="1"/>
        <s v="A廠商達交表現" u="1"/>
        <s v="時間範圍 -&gt; 需求計畫(生產計畫)日期" u="1"/>
        <s v="連續月紐約黃金季度漲跌幅" u="1"/>
        <s v="專案每月銷售數量" u="1"/>
        <s v="實際和預估營業收入差異" u="1"/>
        <s v="董事會出貨目標達成率" u="1"/>
        <s v="實際銷售數量" u="1"/>
        <s v="倫敦-鋁金屬年度漲跌幅" u="1"/>
        <s v="供應商資料年月" u="1"/>
        <s v="個人電腦事業群之董事會出貨目標管理" u="1"/>
        <s v="週別" u="1"/>
        <s v="每月實際和預估營業收入差異" u="1"/>
        <s v="每月人工與其他成本" u="1"/>
        <s v="倫敦-鎳金屬月度漲跌幅" u="1"/>
        <s v="P/L 更新日期" u="1"/>
        <s v="需求實際達成量" u="1"/>
        <s v="鐵礦砂 季度漲跌幅" u="1"/>
        <s v="版本一預測比較類型名稱" u="1"/>
        <s v="塑膠射出下一季漲跌幅" u="1"/>
        <s v="每月實際和目標營業收入差異" u="1"/>
        <s v="失準比率" u="1"/>
        <s v="累計產品系列收入" u="1"/>
        <s v="塑膠機殼-塑膠-總成本比例" u="1"/>
        <s v="倫敦-銅金屬年度漲跌幅" u="1"/>
        <s v="月初至今實際和目標營業收入達成率" u="1"/>
        <s v="RDP 檔中的Shipment" u="1"/>
        <s v="實際和董事會預估出貨量差異" u="1"/>
        <s v="收料日期" u="1"/>
        <s v="PSG 工廠廠區" u="1"/>
        <s v="鐵礦砂 年度漲跌幅" u="1"/>
        <s v="倫敦-鎳金屬季度漲跌幅" u="1"/>
        <s v="連續月紐約黃金月度漲跌幅" u="1"/>
        <s v="累計材料成本" u="1"/>
        <s v="需求實際達成量-&gt;實際收單數量" u="1"/>
        <s v="週級別" u="1"/>
        <s v="每月預估出貨量" u="1"/>
        <s v="需求計畫達成量" u="1"/>
        <s v="達交率小於目標值之料號清單" u="1"/>
        <s v="實際和董事會預估營業收入差異率" u="1"/>
        <s v="塑膠機殼-塑膠-購價成本比例" u="1"/>
        <s v="各產品需求計畫達成失准區域" u="1"/>
        <s v="實際和董事會預估出貨量達成率" u="1"/>
        <s v="版本二預測比較類型名稱" u="1"/>
        <s v="實際出貨數量" u="1"/>
        <s v="預測產生日期-&gt;客戶需求版本" u="1"/>
        <s v="產品系列總體淨利率" u="1"/>
        <s v="客戶識別碼" u="1"/>
        <s v="月初至今實際和目標出貨量達成率" u="1"/>
        <s v="已談定之廠商供應量" u="1"/>
        <s v="產品系列每月收入" u="1"/>
        <s v="實際與預估和董事會預估出貨量差異" u="1"/>
        <s v="IEC Part Num" u="1"/>
        <s v="需求計畫達成量-&gt;實際收單數量" u="1"/>
        <s v="累計產品系列成本" u="1"/>
        <s v="實際淨利率" u="1"/>
        <s v="達交率最差前五名P/N" u="1"/>
        <s v="累計專案銷貨數量" u="1"/>
        <s v="主階品項月度漲跌幅" u="1"/>
        <s v="業務大類" u="1"/>
        <s v="董事會出貨目標" u="1"/>
        <s v="Forecast 管理" u="1"/>
        <s v="沖壓品下一季漲跌幅" u="1"/>
        <s v="實際和目標出貨量差異" u="1"/>
        <s v="倫敦-鋁金屬月度漲跌幅" u="1"/>
        <s v="工廠廠區代碼" u="1"/>
        <s v="產品規劃周期" u="1"/>
        <s v="倫敦-錫金屬年度漲跌幅" u="1"/>
        <s v="連接器下一季漲跌幅" u="1"/>
        <s v="版本差異比例" u="1"/>
        <s v="電路板下一季漲跌幅" u="1"/>
        <s v="實際和目標出貨量達成率" u="1"/>
        <s v="實際和目標營業收入差異率" u="1"/>
        <s v="廠別名稱" u="1"/>
        <s v="塑膠PC月度漲跌幅" u="1"/>
        <s v="CQ MP出貨數量分析" u="1"/>
        <s v="倫敦-鋁金屬季度漲跌幅" u="1"/>
        <s v="個人電腦事業群之需求計畫達成分析_失準項目" u="1"/>
        <s v="倫敦-銅金屬月度漲跌幅" u="1"/>
        <s v="原物料品項" u="1"/>
        <s v="計畫比較月份" u="1"/>
        <s v="PSG 成本分類" u="1"/>
        <s v="PSG 廠別" u="1"/>
        <s v="BU2 ASUS BS分量與當月FCST 比較" u="1"/>
        <s v="首批出貨開始日期資料" u="1"/>
        <s v="每月實際和預估營業收入差異率" u="1"/>
        <s v="倫敦-銅金屬季度漲跌幅" u="1"/>
        <s v="主階品項年度漲跌幅" u="1"/>
        <s v="個人電腦事業群之需求計畫達成監控" u="1"/>
        <s v="每月實際和目標營業收入差異率" u="1"/>
        <s v="累計人工與其他成本" u="1"/>
        <s v="獨用料清單" u="1"/>
        <s v="實際和董事會預估營業收入差異" u="1"/>
        <s v="塑膠PC季度漲跌幅" u="1"/>
        <s v="產品系列總體淨利額" u="1"/>
        <s v="實際和董事會預估出貨量差異率" u="1"/>
        <s v="每月實際和預估出貨量差異" u="1"/>
        <s v="每月材料成本" u="1"/>
        <s v="實際和預估出貨量差異" u="1"/>
      </sharedItems>
    </cacheField>
    <cacheField name="英文名稱" numFmtId="0">
      <sharedItems count="799">
        <s v="Business Group"/>
        <s v="BG Name"/>
        <s v="BG Code"/>
        <s v="Entrepreneur"/>
        <s v="Entrepreneur Code"/>
        <s v="Entrepreneur Chinese Name"/>
        <s v="Entrepreneur English Name"/>
        <s v="Types of Labor"/>
        <s v="Types of Labor Code"/>
        <s v="Types of Labor Name"/>
        <s v="Employees Statistics"/>
        <s v="Financial Report Closing Date"/>
        <s v="Accounting Period"/>
        <s v="Number of Employees"/>
        <s v="Average Number of Employees"/>
        <s v="Last Number of Employees"/>
        <s v="Finance Master Labor"/>
        <s v="Operating Revenue Per Capita"/>
        <s v="Operating Income Per Capita"/>
        <s v="Finance Master"/>
        <s v="Operating Revenue"/>
        <s v="Operating Income"/>
        <s v="Cost of Sales"/>
        <s v="Inventory Turnover Ratio"/>
        <s v="Accounts Payable Turnover Ratio"/>
        <s v="Accounts Receivables Turnover Ratio"/>
        <s v="DOI"/>
        <s v="AP Days"/>
        <s v="AR Days"/>
        <s v="CCC"/>
        <s v="Profit after Tax"/>
        <s v="Accumulated Net Income (After tax)"/>
        <s v="Total Assets Amount"/>
        <s v="Total Liability Amount"/>
        <s v="Shareholders' Equity Amount"/>
        <s v="ROE"/>
        <s v="ROA"/>
        <s v="Accumulated ROE"/>
        <s v="Accumulated ROA"/>
        <s v="Debt Ratio"/>
        <s v="Inventory Amount"/>
        <s v="Cash and Cash Equivalents Amount"/>
        <s v="Accounts Receivable Amount"/>
        <s v="PPE Amount"/>
        <s v="Inventory to Assets Ratio"/>
        <s v="Cash and Cash Equivalents to Assets Ratio"/>
        <s v="Accounts Receivable to Assets Ratio"/>
        <s v="PPE to Assets Ratio"/>
        <s v="Short-term Debts Amount"/>
        <s v="Accounts Payable Amount"/>
        <s v="Long-term Debts Amount"/>
        <s v="Short-term Debts to Assets Ratio"/>
        <s v="Accounts Payable to Assets Ratio"/>
        <s v="Long-term Debts to Assets Ratio"/>
        <s v="Average Inventory Amount"/>
        <s v="Average Accounts Receivable Amount"/>
        <s v="Average Accounts Payable Amount"/>
        <s v="Average Total Assets Amount"/>
        <s v="Average Shareholders' Equity Amount"/>
        <s v="Operating Revenue Per Capita and Operating Income Per Capita Analysis"/>
        <s v="Operating Revenue Per Capita and Operating Income Per Capita Analysis Comparison between BGs"/>
        <s v="Productivity Related Indicator"/>
        <s v="Value of Productivity Related Indicator"/>
        <s v="CCC Analysis"/>
        <s v="CCC Related Indicator"/>
        <s v="Value of CCC Related Indicator"/>
        <s v="CCC Analysis Comparison between Entrepreneurs and BGs"/>
        <s v="CCC Analysis Comparison between Entrepreneurs"/>
        <s v="Rate of Return Analysis"/>
        <s v="Current Year Accumulated Rate of Return Analysis"/>
        <s v="Rate of Return Analysis Comparison between Entrepreneurs"/>
        <s v="Debt Ratio Analysis"/>
        <s v="Important Types of Assets"/>
        <s v="Types of Assets"/>
        <s v="Amount of Assets"/>
        <s v="Assets to Total Assets Ratio"/>
        <s v="Important Types of Liability"/>
        <s v="Types of Liability"/>
        <s v="Amount of Liability"/>
        <s v="Liability to Total Assets Ratio"/>
        <s v="EBO Project"/>
        <s v="EBO Project Number"/>
        <s v="EBO Project Name"/>
        <s v="EBO Sponsor"/>
        <s v="EBO Team Advisor"/>
        <s v="EBO Team Leader"/>
        <s v="EBO Project Registration Date"/>
        <s v="EBO Development Duration"/>
        <s v="EBO Project Description"/>
        <s v="EBO Project Check Date"/>
        <s v="EBO Project Owner"/>
        <s v="EBO Project Accumulated Revenue"/>
        <s v="EBO Project Funding History"/>
        <s v="EBO Funding BG"/>
        <s v="EBO Funding BU"/>
        <s v="EBO Project Funding Percentage"/>
        <s v="EBO Funding Start Date"/>
        <s v="EBO Funding End Date"/>
        <s v="EBO Funding Remark"/>
        <s v="Funding Check Date"/>
        <s v="EBO Project Phase History"/>
        <s v="EBO Phase"/>
        <s v="EBO Phase Start Date"/>
        <s v="EBO Phase Duration"/>
        <s v="DCP Result"/>
        <s v="EBO Phase End Date"/>
        <s v="EBO Phase Check Date"/>
        <s v="EBO Phase Remark"/>
        <s v="EBO Project Checkpoint History"/>
        <s v="EBO Strategic Clarity"/>
        <s v="EBO Technology Readiness"/>
        <s v="EBO Business Model Viability"/>
        <s v="EBO Win in the Marketplace"/>
        <s v="EBO Project Checkpoint Check Date"/>
        <s v="EBO Project Revenue Forecast"/>
        <s v="EBO Revenue Forecast Check Date"/>
        <s v="EBO Revenue Forecast Year"/>
        <s v="EBO Revenue Forecast Month"/>
        <s v="EBO Project Estimate Revenue"/>
        <s v="EBO Project Estimate Gross Profit"/>
        <s v="EBO Revenue Forecast Currency"/>
        <s v="EBO Project Revenue"/>
        <s v="EBO Revenue Check Date"/>
        <s v="EBO Revenue Year"/>
        <s v="EBO Revenue Month"/>
        <s v="EBO Project Actual Revenue"/>
        <s v="EBO Project Actual Gross Profit"/>
        <s v="EBO Revenue Currency"/>
        <s v="EBO Milestones"/>
        <s v="EBO Project Milestone"/>
        <s v="EBO Milestone Category"/>
        <s v="EBO Milestone Status"/>
        <s v="EBO Milestone Completion"/>
        <s v="EBO Milestone Target Date"/>
        <s v="EBO Milestone Actual Date"/>
        <s v="EBO Milestone Remark"/>
        <s v="EBO Milestone Check Date"/>
        <s v="Investment Master"/>
        <s v="Investment Subject"/>
        <s v="Account for the Year"/>
        <s v="Account for the Quarter"/>
        <s v="Management Type"/>
        <s v="Investment Amount"/>
        <s v="Cumulative Investment Amount"/>
        <s v="Subject Shareholding Ratio"/>
        <s v="Subject Revenue"/>
        <s v="Subject Revenue Contribution"/>
        <s v="Subject Net Profit"/>
        <s v="Subject Recognize Profit"/>
        <s v="Subject Cash Dividend"/>
        <s v="Subject Valuation (based on shareholding ratio)"/>
        <s v="Subject Comment"/>
        <s v="Subject Revenue Achieve Rate"/>
        <s v="Subject Revenue Contribution Achieve Rate"/>
        <s v="Subject Net Profit Achieve Rate"/>
        <s v="Subject Recognize Profit Achieve Rate"/>
        <s v="Investment Subject Allocation Master"/>
        <s v="Budget Allocation Quarter"/>
        <s v="Investment possibility"/>
        <s v="Budget Allocation Amount"/>
        <s v="Investment MA Target Remark"/>
        <s v="Annual Investment Budget Master"/>
        <s v="Annual Investment Budget"/>
        <s v="Annual Actual Investment Amount"/>
        <s v="Annual Investment Budget Balance (F)"/>
        <s v="Annual Investment Budget Balance Ratio"/>
        <s v="EBO Project Management"/>
        <s v="EBO Funding Management"/>
        <s v="Investment MA Management"/>
        <s v="Investment Period"/>
        <s v="Investment Budget Control"/>
        <s v="Budget Allocation Amount(H)"/>
        <s v="Budget Allocation Amount(M)"/>
        <s v="Budget Allocation Amount(L)"/>
        <s v="Investment Budget Allocation"/>
        <s v="Investment MA Target"/>
        <s v="PSG FCST Hit Rate Information"/>
        <s v="BU Code"/>
        <s v="Customer Name"/>
        <s v="Division Code"/>
        <s v="Product Category"/>
        <s v="Product Series"/>
        <s v="Hit Rate Analysis Month"/>
        <s v="MTD EDI 850"/>
        <s v="EDI 850 Order Request"/>
        <s v="Regional Demand Plan"/>
        <s v="EDI 940 Shipping Notice"/>
        <s v="Forecast Hit Rate"/>
        <s v="PSG Forecast Versions Comparison Information"/>
        <s v="Version Comparison Month"/>
        <s v="FCST Version"/>
        <s v="Forecast Type ID"/>
        <s v="Forecast Data Type"/>
        <s v="Monthly Forecast Quantity"/>
        <s v="Version Difference"/>
        <s v="Forecast Type"/>
        <s v="Forecast Type Name"/>
        <s v="Forecast Comparison Type"/>
        <s v="Forecast Comparison Type ID"/>
        <s v="Forecast Comparison Type Name"/>
        <s v="Version 1 Forecast Type ID"/>
        <s v="Version 2 Forecast Type ID"/>
        <s v="CQ MP shipment Dataset"/>
        <s v="Shipment Month"/>
        <s v="RDP shipment"/>
        <s v="LT FCST shipment"/>
        <s v="STD BU2 ASUS BS VS FCST"/>
        <s v="BS Supply Month"/>
        <s v="Monthly BS Supply Quantity"/>
        <s v="Monthly Final Forecast Quantity"/>
        <s v="BS VS FCST Variance"/>
        <s v="In Accurated area"/>
        <s v="Hit Rate Top Lower Limit"/>
        <s v="Hit Rate Top Upper Limit"/>
        <s v="Hit Rate Bottom Lower Limit"/>
        <s v="Hit Rate Bottom Upper Limit"/>
        <s v="Forecast Hit Rate Remark"/>
        <s v="Hit Rate Remark ID"/>
        <s v="Hit Rate Remark"/>
        <s v="RDP Hit Rate Version"/>
        <s v="Assign FCST Version"/>
        <s v="DOI Master"/>
        <s v="Site Name"/>
        <s v="Period Closing Date"/>
        <s v="DOI Date Type"/>
        <s v="Stock Area"/>
        <s v="Currency"/>
        <s v="PSG Inventory Amount"/>
        <s v="Up to date Monthly Estimated Revenue"/>
        <s v="DOI Actual Days"/>
        <s v="DOI Target Days Parameter"/>
        <s v="DOI Target Days"/>
        <s v="Inventory Master"/>
        <s v="Plant Code"/>
        <s v="Currency Conversion Rate Master"/>
        <s v="Conversion Rate Validation Start"/>
        <s v="Conversion Rate Validation End"/>
        <s v="Source Currency"/>
        <s v="Target Currency"/>
        <s v="Conversion Rate Type"/>
        <s v="Conversion Rate"/>
        <s v="PSG FCST Hit Rate Analysis"/>
        <s v="PSG Forecast Versions Comparison"/>
        <s v="MD BU2 ASUS BS VS FCST"/>
        <s v="Business Operation and DOI Overview"/>
        <s v="Business Operation and DOI Overview_Stock Area"/>
        <s v="PSG Plant"/>
        <s v="Primary Customer Name"/>
        <s v="PSG Site"/>
        <s v="Site Type"/>
        <s v="Estimated Monthly Revenue and Shipment Data"/>
        <s v="Planned Year"/>
        <s v="Planned Month"/>
        <s v="Up to date Estimated Version Date"/>
        <s v="Up to date Monthly Estimated Shipment"/>
        <s v="Boards Est MLY Rev and SHIPT Data"/>
        <s v="Boards Estimated Version Date"/>
        <s v="Monthly Boards Estimated Revenue"/>
        <s v="Monthly Boards Estimated Shipment"/>
        <s v="MLY Rev and SHIPT Data of Yearly TRGT"/>
        <s v="Monthly Revenue of Yearly Target"/>
        <s v="Monthly Shipment of Yearly Target"/>
        <s v="Actual Daily Revenue and Shipment Data"/>
        <s v="Actual Revenue and Shipment Date"/>
        <s v="Actual Daily Revenue"/>
        <s v="Actual Daily Shipment"/>
        <s v="Actual Monthly Revenue and Shipment Data"/>
        <s v="Latest Closing Month"/>
        <s v="Actual Operating and Shipment Month"/>
        <s v="Monthly Actual Revenue"/>
        <s v="Monthly Actual Shipment"/>
        <s v="Diff Rate of MLY Act Rev vs Yearly Target Rev"/>
        <s v="Diff Rate of MLY Act Ship vs Yearly Target Ship"/>
        <s v="Diff Rate and Hit Rate Data of Rev and SHIPT"/>
        <s v="Year of Calculation"/>
        <s v="Month of Calculation"/>
        <s v="Diff of MLY Act Rev vs Boards Est Rev"/>
        <s v="Diff of MLY Act Ship vs Boards Est Ship"/>
        <s v="Diff Rate of MLY Act Rev vs Boards Est Rev"/>
        <s v="Diff Rate of MLY Act Ship vs Boards Est Ship"/>
        <s v="Hit Rate of MTD Act Rev vs MLY Boards Est Rev"/>
        <s v="Hit Rate of MTD Act Ship vs MLY Boards Est Ship"/>
        <s v="Diff of MLY Act Rev vs Yearly Target Rev"/>
        <s v="Diff of MLY Act Ship vs Yearly Target Ship"/>
        <s v="Hit Rate of MTD Act Rev vs UTD Est Rev"/>
        <s v="Hit Rate of MTD Act Ship vs UTD Est Ship"/>
        <s v="Diff Rate of Rev and SHIPT in Different Time Frame"/>
        <s v="Base Year of Calculation"/>
        <s v="Difference Between Yearly Revenue"/>
        <s v="Difference Between Yearly Shipment"/>
        <s v="Difference Ratio Between Yearly Revenue"/>
        <s v="Difference Ratio Between Yearly Shipment"/>
        <s v="MLY Rev and SHIPT by BU and CUS"/>
        <s v="Journal Create Month"/>
        <s v="Month to Date Actual Revenue"/>
        <s v="Month to Date Actual Shipment"/>
        <s v="MLY Rev and SHIPT by PRD"/>
        <s v="Latest Closing Month "/>
        <s v="Yearly Rev and SHIPT by BU and CUS"/>
        <s v="Journal Create Year"/>
        <s v="Yearly Actual and Predict Revenue"/>
        <s v="Yearly Actual and Predict Shipment"/>
        <s v="Yearly Boards Estimated Revenue"/>
        <s v="Yearly Boards Estimated Shipment"/>
        <s v="Diff of Yearly ActPred and Boards Est Rev"/>
        <s v="Diff of Yearly ActPred and Boards Est Ship"/>
        <s v="Diff Rate of Yearly ActPred and Boards Est Rev"/>
        <s v="Diff Rate of Yearly ActPred and Boards Est Ship"/>
        <s v="Yearly Revenue Target"/>
        <s v="Yearly Shipment Target"/>
        <s v="Diff of Yearly ActPred and TRGT Rev"/>
        <s v="Diff of Yearly ActPred and TRGT Ship"/>
        <s v="Diff Rate of Yearly ActPred and TRGT Rev"/>
        <s v="Diff Rate of Yearly ActPred and TRGT Ship"/>
        <s v="Yearly Rev and SHIPT by PRD"/>
        <s v="YTD Rev and SHIPT by BU and CUS"/>
        <s v="Year to Date Actual Revenue"/>
        <s v="Year to Date Actual Shipment"/>
        <s v="Year to Date Boards Estimated Revenue"/>
        <s v="Year to Date Boards Estimated Shipment"/>
        <s v="Diff of YTD Act Rev and YTD Boards Est Rev"/>
        <s v="Diff of YTD Act SHIPT and Boards Est SHIPT"/>
        <s v="Diff Rate of YTD Act Rev and YTD Boards Est Rev"/>
        <s v="Diff Rate of YTD Act SHIPT and Boards Est SHIPT"/>
        <s v="Year to Date Revenue Target"/>
        <s v="Year to Date Shipment Target"/>
        <s v="Diff of YTD Act Rev and YTD Rev TRGT"/>
        <s v="Diff of YTD Act SHIPT and YTD Shipping TRGT"/>
        <s v="Diff Rate of YTD Act Rev and YTD Rev TRGT"/>
        <s v="Diff Rate of YTD Act SHIPT and YTD Shipping TRGT"/>
        <s v="YTD Rev and SHIPT by PRD"/>
        <s v="Rev and SHIPT in Past Three Years by BU and CUS"/>
        <s v="Yearly Actual Revenue"/>
        <s v="Yearly Actual Shipment"/>
        <s v="Rev and SHIPT in Past Three Years by PRD"/>
        <s v="Purchasing Mode and Amount Distribution"/>
        <s v="Purchasing Mode"/>
        <s v="Component Type"/>
        <s v="Material Group"/>
        <s v="Class Code Category"/>
        <s v="Part Category"/>
        <s v="GR Monthly Date"/>
        <s v="GR Date By QUARTER"/>
        <s v="AVL Name"/>
        <s v="Vendor Code"/>
        <s v="Vendor Name"/>
        <s v="Purchase Amount"/>
        <s v="GR Quantity"/>
        <s v="Vendor Management"/>
        <s v="Vendor Data Update Date"/>
        <s v="Quality Score"/>
        <s v="Cost Score"/>
        <s v="Delivery Score"/>
        <s v="Supplier Final Score"/>
        <s v="Part Number Quantity"/>
        <s v="Sole Source Quantity"/>
        <s v="Buy and Sell Quantity"/>
        <s v="GTK Quantity"/>
        <s v="OTK Quantity"/>
        <s v="Used by Customer List"/>
        <s v="Critical Parts Fulfillment Analysis"/>
        <s v="Vendor Fulfillment Date"/>
        <s v="IEC Part Number"/>
        <s v="Part Description"/>
        <s v="LTA MOU Quantity"/>
        <s v="LTA GR Quantity"/>
        <s v="Accum LTA MOU Quantity"/>
        <s v="Accum LTA GR Quantity"/>
        <s v="YTD Fill Rate"/>
        <s v="Fill Rate by Vendor"/>
        <s v="Fill Rate by PartNo"/>
        <s v="Material Marketing Price Analysis"/>
        <s v="Raw Material Data Month"/>
        <s v="Material Catalog"/>
        <s v="Sub Material Catalog"/>
        <s v="Sub-stage Type"/>
        <s v="Stage Composition Cost Ratio"/>
        <s v="Material Futures category"/>
        <s v="Raw Cost Ratio"/>
        <s v="Raw Cost Price"/>
        <s v="Last Raw Cost Price"/>
        <s v="Last Year Raw Cost Price"/>
        <s v="Material Futures MOM"/>
        <s v="Material Futures YOY"/>
        <s v="Material Catalog Price Analysis"/>
        <s v="Sub Material Catalog MOM"/>
        <s v="Sub Material Catalog YOY"/>
        <s v="Material Catalog Inference Analysis"/>
        <s v="Material Catalog Inference Cost"/>
        <s v="Major Stage Material Catalog DM"/>
        <s v="Series Customer List"/>
        <s v="Series List"/>
        <s v="Open Purchase Order Quantity"/>
        <s v="Rolling 6 Months Forecast"/>
        <s v="Substitute Code"/>
        <s v="PSG Monthly Procurement Amount"/>
        <s v="Monthly Date"/>
        <s v="AVL ID"/>
        <s v="Vendor Master"/>
        <s v="Vendor Performance Master"/>
        <s v="Vendor Performane Date"/>
        <s v="Critical Parts Fulfillment Statistic"/>
        <s v="Critical Parts Fulfillment Data Date"/>
        <s v="Vendor Fulfillment Performance"/>
        <s v="Major Stage Material Catalog"/>
        <s v="Part Series"/>
        <s v="Material Marketing Price Information"/>
        <s v="Material Catalog Price Information"/>
        <s v="Material Catalog Inference Amount"/>
        <s v="Purchasing Part Attribute"/>
        <s v="Class Code"/>
        <s v="Is Sole"/>
        <s v="Overall product yield"/>
        <s v="Weekly product yield report"/>
        <s v="Production input quantity"/>
        <s v="Overall system defect quantity"/>
        <s v="Product first pass yield"/>
        <s v="Overall system not repaired quantity"/>
        <s v="Product yield rate"/>
        <s v="Overall product yield alert"/>
        <s v="Product yield alert date "/>
        <s v="Product yield alert type"/>
        <s v="Product yield alert comment"/>
        <s v="Overall product yield target"/>
        <s v="Product yield rate target"/>
        <s v="Product FPY rate target"/>
        <s v="Detailed product yield"/>
        <s v="Product level"/>
        <s v="Inspection station code"/>
        <s v="Input quantity by inspection station"/>
        <s v="Defect quantity"/>
        <s v="First pass yield rate by inspection station"/>
        <s v="Not repaired quantity"/>
        <s v="Yield rate by inspection station"/>
        <s v="Yield rate target by inspection station mapping"/>
        <s v="Yield rate target by inspection station"/>
        <s v="FPY rate target by inspection station"/>
        <s v="Detailed product defect"/>
        <s v="Defect type code"/>
        <s v="Defect type quantity"/>
        <s v="Defect rate by defect type"/>
        <s v="Defect target by defect type mapping"/>
        <s v="Defect type target"/>
        <s v="Overall product yield analysis"/>
        <s v="Detailed product yield analysis"/>
        <s v="Detailed product defect analysis"/>
        <s v="Estimated Monthly Revenue Data by Customer"/>
        <s v="PSG  Customer"/>
        <s v="PSG Product Family"/>
        <s v="Product Family"/>
        <s v="Data Source"/>
        <s v="PSG Product Series"/>
        <s v="Product Horizon"/>
        <s v="PSG Division"/>
        <s v="Division Name"/>
        <s v="Division Alias"/>
        <s v="PSG Business Unit"/>
        <s v="BU Name"/>
        <s v="BU Type"/>
        <s v="Product Series FCS Status"/>
        <s v="FCS Start Date"/>
        <s v="Series Status"/>
        <s v="Actual Revenue Cost and Shipment Data"/>
        <s v="PL Monthly Date"/>
        <s v="Monthly Product Series Shipping Volume"/>
        <s v="Monthly Product Series Revenue"/>
        <s v="Monthly Product Series Material Cost"/>
        <s v="Monthly Product Series MVA Cost"/>
        <s v="Accumulative Product Series Shipping Volume"/>
        <s v="Accumulative Product Series Revenue"/>
        <s v="Accumulative Product Series Material Cost"/>
        <s v="Accumulative Product Series MVA Cost"/>
        <s v="Accumulative Product Series  Cost"/>
        <s v="Accumulative Product Series Net Profit"/>
        <s v="Accumulative Series Profitability Ratio"/>
        <s v="Yearly SHIPT TRGT Data"/>
        <s v="Project Stage Master"/>
        <s v="Project Stage"/>
        <s v="RFQ Shipment Target Data"/>
        <s v="Target Year"/>
        <s v="Project Stage Time Data"/>
        <s v="RFQ Status"/>
        <s v="Dvp Year"/>
        <s v="Project Stage Estimated Start Date"/>
        <s v="Project Stage Estimated End Date"/>
        <s v="RFQ Related Data"/>
        <s v="Data Upload Date"/>
        <s v="RFQ Receive Date"/>
        <s v="RFQ End Year"/>
        <s v="RFQ End Date"/>
        <s v="Estimated Product Family Revenue"/>
        <s v="Estimated Sales Quantity"/>
        <s v="Estimate Product Family Cost"/>
        <s v="Estimated Profitability Ratio"/>
        <s v="DB Start Year"/>
        <s v="DB Start Date"/>
        <s v="SI StartDate"/>
        <s v="PV Start Date"/>
        <s v="RTM Start Date"/>
        <s v="Reason Code of Lose"/>
        <s v="Reason Content of Lose"/>
        <s v="Product Life Cycle"/>
        <s v="Yearly Shipment Use Only"/>
        <s v="Hite Rate of Sales Quantity"/>
        <s v="RFQ Hit Rate Data"/>
        <s v="Shipment Year"/>
        <s v="Estimated Monthly Amortized Sales Quantity"/>
        <s v="RFQ Hit Rate"/>
        <s v="Actual Revenue and Shipment Data"/>
        <s v="RFQ Hit Rate Status"/>
        <s v="Yearly Shipment of Award RFQ"/>
        <s v="Overview of Project Time Distribution"/>
        <s v="RFQ Detail of On going Project"/>
        <s v="RFQ Detail of Award Project"/>
        <s v="RFQ Detail of Lose Project"/>
        <s v="Diff Rate of Yearly Act/Pred and TRGT Ship" u="1"/>
        <s v="Hit Rate Between Month to Date Actual Operating Income and Monthly Boards Estimated Operating Income" u="1"/>
        <s v="Major Stage Material Catalog Dim" u="1"/>
        <s v="Yearly Boards Estimated Operating Income" u="1"/>
        <s v="Hit Rate of MTD Act. Rev. vs. UTD Est. Rev." u="1"/>
        <s v="Hit Rate Between Month to Date Actual Operating Income and Monthly Operating Income Target" u="1"/>
        <s v="Diff. Rate of Act. Rev. vs.Est. Rev." u="1"/>
        <s v="Diff of Yearly Act/Pred and Boards Est Ship" u="1"/>
        <s v="Difference Ratio Between Actual Shipment and The Boards Estimated Shipment" u="1"/>
        <s v="Difference Rate and Hit Rate Data of Operating Income and  Shipment" u="1"/>
        <s v="Diff Rate of Yearly Act/Pred and Boards Est Ship" u="1"/>
        <s v="Difference Between Monthly Actual Shipment and Monthly Estimated Shipment" u="1"/>
        <s v="Difference Ratio Between Monthly Actual Shipment and Monthly Boards Estimated Shipment" u="1"/>
        <s v="Actual Sales Quantity" u="1"/>
        <s v="Difference Ratio Between Actual Operating Income and The Boards Estimated Operating Income" u="1"/>
        <s v="BU2 ASUS BS VS FCST" u="1"/>
        <s v="Diff. Rate of Act. Rev. vs. Boards Est. Rev." u="1"/>
        <s v="Material Catalog Price Infomation" u="1"/>
        <s v="Hit Rate of Act. Rev. vs. MLY Rev. TRGT" u="1"/>
        <s v="Diff. of YTD Act. SHIPT and YTD Shipping TRGT" u="1"/>
        <s v="Difference Between Monthly Actual Shipment and Monthly Boards Estimated Shipment" u="1"/>
        <s v="Actual Shipment Quantity-&gt;Order Quantity" u="1"/>
        <s v="Hit Rate of MTD Act. Rev. vs. MLY Boards Est. Rev." u="1"/>
        <s v="Diff. Rate of Act. SHIPT vs. Est. SHIPT" u="1"/>
        <s v="MoM LEM Ni" u="1"/>
        <s v="QOQ Connetor" u="1"/>
        <s v="Acc. Series Revenue" u="1"/>
        <s v="Actual Net Profit Margin" u="1"/>
        <s v="Diff. Rate of Rev. and SHIPT in Different Time Frame" u="1"/>
        <s v="Forecast Quantity-&gt;Order Quantity" u="1"/>
        <s v="Accumulative Series Cost" u="1"/>
        <s v="Outliner Percentage" u="1"/>
        <s v="BOD Shipping Target Hit Rate" u="1"/>
        <s v="Hit Rate of MTD Act. Ship. vs. MLY Boards Est. Ship." u="1"/>
        <s v="Difference Ratio Between Actual Operating Income and Estimated Operating Income" u="1"/>
        <s v="Up-To-Date Monthly Estimated Shipment" u="1"/>
        <s v="FCS Start Date Data" u="1"/>
        <s v="Status of Operating Income and Shipment in the Past Three Years by Product" u="1"/>
        <s v="QoQ LEM Ni" u="1"/>
        <s v="Hit Rate of MTD Act. Ship. vs. UTD Est. Ship." u="1"/>
        <s v="Customer ID" u="1"/>
        <s v="CQ MP shipment" u="1"/>
        <s v="Diff. Rate of YTD Act. SHIPT and YTD Shipping TRGT" u="1"/>
        <s v="Diff. of Act. SHIPT vs. Est. SHIPT" u="1"/>
        <s v="Hit Rate Between Month to Date Actual Shipment and Monthly Shipment Target" u="1"/>
        <s v="MoM Iron" u="1"/>
        <s v="Difference Between Actual Operating Income and Operating Income Target" u="1"/>
        <s v="Month to Date Actual  Shipment" u="1"/>
        <s v="Diff. of Act. Rev. vs. Rev. TRGT" u="1"/>
        <s v="Diff. Rate of MLY Act. Rev. vs. MLY Est. Rev." u="1"/>
        <s v="Diff. Rate of Yearly Act./Pred. and Boards Est. SHIPT" u="1"/>
        <s v="Diff Rate of Yearly Act/Pred and TRGT Rev" u="1"/>
        <s v="Difference Between Yearly Actual and Predict Operating Income and Operating Income Target" u="1"/>
        <s v="The Top Five PN with the Worst Order Fill Rate" u="1"/>
        <s v="Difference Ratio Between Monthly Actual Operating Income and Monthly Estimated Operating Income" u="1"/>
        <s v="Diff. Rate of MLY Act. Rev. vs. Yearly Target Rev." u="1"/>
        <s v="P/L Update Date" u="1"/>
        <s v="Hit Rate of Act. SHIPT vs. Boards Est. SHIPT" u="1"/>
        <s v="Diff. of MLY Act. Rev. vs. Boards Est. Rev." u="1"/>
        <s v="Diff. of Yearly Act./Pred. and TRGT Rev." u="1"/>
        <s v="Yearly Status of Operating Income and Shipment by Product" u="1"/>
        <s v="QoQ Iron" u="1"/>
        <s v="Plan Comparison Month" u="1"/>
        <s v="YoY LEM Ni" u="1"/>
        <s v="Hit Rate Between Month to Date Actual Shipment and Monthly Boards Estimated Shipment" u="1"/>
        <s v="Diff. of MLY Act. Ship. vs. Yearly Target Ship." u="1"/>
        <s v="Monthly Estimated Shipment" u="1"/>
        <s v="Difference Ratio Between Monthly Actual Shipment and Monthly Estimated Shipment" u="1"/>
        <s v="Hit Rate of MTD Act. Rev. vs. MLY Rev. TRGT" u="1"/>
        <s v="PSG Cost Category" u="1"/>
        <s v="PSG Part Category" u="1"/>
        <s v="Monthly Shipping Quantity" u="1"/>
        <s v="Year to Date Status of Operating Income and Shipment by Product" u="1"/>
        <s v=" " u="1"/>
        <s v="Acc. Series Net Profit" u="1"/>
        <s v="Difference Between Monthly Actual Operating Income and Monthly Estimated Operating Income" u="1"/>
        <s v="Sole Source List" u="1"/>
        <s v="Difference Between Actual Operating Income and Estimated Operating Income" u="1"/>
        <s v="YoY Iron" u="1"/>
        <s v="Vendor A Fulfillment Performance" u="1"/>
        <s v="Accum. LTA  GR Quantity" u="1"/>
        <s v="Accum. LTA MOU Quantity" u="1"/>
        <s v="Accumulative Series Net Profit" u="1"/>
        <s v="Diff. of Act. SHIPT vs. BoardsEst. SHIPT" u="1"/>
        <s v="CQ MP shipment analysis" u="1"/>
        <s v="Diff. Rate and Hit Rate Data of Rev. and SHIPT" u="1"/>
        <s v="QOQ Plastic" u="1"/>
        <s v="Diff. of MLY Act. Ship. vs. Boards Est. Ship." u="1"/>
        <s v="Monthly BS Forecast Quantity" u="1"/>
        <s v="Acc. Series  Cost" u="1"/>
        <s v="Actual Monthly Operating Income and Shipment Data" u="1"/>
        <s v="Difference Between Year to Date Actual Shipment and Year to Date Boards Estimated Shipment" u="1"/>
        <s v="Difference Between Yearly Actual and Predict Shipment and Yearly Boards Estimated Shipment" u="1"/>
        <s v="Difference Ratio Between  Yearly Revenue" u="1"/>
        <s v="Difference Between Yearly Operating Income" u="1"/>
        <s v="Diff. of MLY Act. SHIPT vs. BoardsEst. SHIPT" u="1"/>
        <s v="Hit Rate Between Actual Operating Income and Monthly Operating Income Target" u="1"/>
        <s v="Diff. Rate of Yearly  Act./Pred. and Boards Est. Rev." u="1"/>
        <s v="Acc. Shipping Quantity" u="1"/>
        <s v="MLY Rev. and SHIPT Data of Yearly TRGT" u="1"/>
        <s v="Difference Ratio Between  Yearly Operating Income" u="1"/>
        <s v="Month to Date Actual Operating Income" u="1"/>
        <s v="Monitor Date" u="1"/>
        <s v="Purchasing Mode and Amount Aistribution" u="1"/>
        <s v="Rev. and SHIPT in Past Three Years by BU and CUS" u="1"/>
        <s v="Accumulative Product Series Material Cost " u="1"/>
        <s v="Actual Operating and Shipment Date" u="1"/>
        <s v="Forecast Quantity" u="1"/>
        <s v="Diff. of Yearly  Act./Pred. and Boards Est. Rev." u="1"/>
        <s v="Diff. Rate of MLY Act. Rev. vs. Boards Est. Rev." u="1"/>
        <s v="Monthly Operating Income of Yearly Target" u="1"/>
        <s v="Diff. of YTD Act. SHIPT and Boards Est. SHIPT" u="1"/>
        <s v="Diff. Rate of Act. SHIPT vs. BoardsEst. SHIPT" u="1"/>
        <s v="Difference Between Year to Date Actual Operating Income and Year to Date Boards Estimated Operating Income" u="1"/>
        <s v="Difference Between Yearly Actual and Predict Operating Income and Yearly Boards Estimated Operating Income" u="1"/>
        <s v="Yearly Actual and Predict Operating Income" u="1"/>
        <s v="Accumulative Materials Cost " u="1"/>
        <s v="Accumulative Product Series MVA Cost " u="1"/>
        <s v="Actual Daily Operating Income" u="1"/>
        <s v="Yearly Actual Operating Income" u="1"/>
        <s v="Diff. of Act. Rev. vs. Est. Rev." u="1"/>
        <s v="Difference Ratio Between Monthly Actual Shipment and Monthly Shipment Target" u="1"/>
        <s v="Version 1 Forecast Comparison Type Name" u="1"/>
        <s v="Version 2 Forecast Comparison Type Name" u="1"/>
        <s v="Difference Ratio Between Actual Shipment and Estimated Shipment" u="1"/>
        <s v="Monthly Estimated Operating Income" u="1"/>
        <s v="Actual shipment" u="1"/>
        <s v="Estimated Monthly Operating Income and Shipment Data" u="1"/>
        <s v="PSG BOD Shipping Target Management" u="1"/>
        <s v="Yearly Status of Operating Income and Shipment by BU and Customer" u="1"/>
        <s v="Diff. Rate of MLY Act. SHIPT vs. Est. SHIPT" u="1"/>
        <s v="Difference Ratio Between Monthly Actual Operating Income and Monthly Operating Income Target" u="1"/>
        <s v="Monthly Operating Income and Shipment Data of Yearly target" u="1"/>
        <s v="Actual Daily Operating Income and Shipment Data" u="1"/>
        <s v="Diff. of YTD Act. SHIPT and  YTD Shipping TRGT" u="1"/>
        <s v="Diff. Rate of MLY Act. SHIPT vs. Shipping TRGT" u="1"/>
        <s v="Material Catalog MOM" u="1"/>
        <s v="Monthly Actual Operating Income" u="1"/>
        <s v="Accumulative Product Series  Revenue" u="1"/>
        <s v="Difference Ratio Between Actual Operating Income and Operating Income Target" u="1"/>
        <s v="Acc. MVA Cost " u="1"/>
        <s v="Difference Ratio Between Yearly Actual and Predict Operating Income and Operating Income Target" u="1"/>
        <s v="Difference Between Actual Shipment and Estimated Shipment" u="1"/>
        <s v="Diff. of Yearly Act./Pred. and Boards Est. Ship." u="1"/>
        <s v="Hit Rate Between Actual Shipment and Boards Estimated Shipment" u="1"/>
        <s v="Diff. Rate of Yearly Act./Pred. and TRGT Ship." u="1"/>
        <s v="Hit Rate of Act. Rev. vs.Boards Est. Rev." u="1"/>
        <s v="Difference Between Monthly Actual Shipment and Monthly Shipment Target" u="1"/>
        <s v="MoM LEM CU" u="1"/>
        <s v="Diff. of Act. Rev. vs.Boards Est. Rev." u="1"/>
        <s v="Monthly Materials Cost" u="1"/>
        <s v="Difference Between Yearly Actual and Predict Shipment and Yearly Shipment Target" u="1"/>
        <s v="Year to Date Operating Income Target" u="1"/>
        <s v="Diff of Yearly Act/Pred and TRGT Rev" u="1"/>
        <s v="Week" u="1"/>
        <s v="Status of Operating Income and Shipment in the Past Three Years by BU and Customer" u="1"/>
        <s v="Diff. of Act. SHIPT vs.Shipping TRGT" u="1"/>
        <s v="Case Plastic Procure Cost ratio" u="1"/>
        <s v="Accum LTA  GR Quantity" u="1"/>
        <s v="PSG Forecast Version Comparison" u="1"/>
        <s v="Material Catalog YOY" u="1"/>
        <s v="QOQ Thermal Module" u="1"/>
        <s v="Difference Between Monthly Actual Operating Income and  Monthly Operating Income Target" u="1"/>
        <s v="YTD Fill Rate Less Than Target PN List" u="1"/>
        <s v="MoM LEM Tin" u="1"/>
        <s v="Diff. of Yearly Act./Pred. and Boards Est. Rev." u="1"/>
        <s v="Diff. of YTD Act. Rev. and YTD Boards Est. Rev." u="1"/>
        <s v="Difference Ratio Between Monthly Actual Operating Income and Monthly Boards Estimated Operating Income" u="1"/>
        <s v="Monthly Boards Estimated Operating Income" u="1"/>
        <s v="QoQ LEM CU" u="1"/>
        <s v="Yearly Rev. and SHIPT by BU and CUS" u="1"/>
        <s v="MoM NY Gold" u="1"/>
        <s v="Yearly Operating Income Target" u="1"/>
        <s v="IEC Part Num" u="1"/>
        <s v="Version Date" u="1"/>
        <s v="Hit Rate Between Actual Shipment and Monthly Shipment Target" u="1"/>
        <s v="Diff. Rate of Act. SHIPT vs. Shipping TRGT" u="1"/>
        <s v="Diff of Yearly Act/Pred and Boards Est Rev" u="1"/>
        <s v="QoQ LEM Tin" u="1"/>
        <s v="QoQ NY Gold" u="1"/>
        <s v="Diff. Rate and Hit Rate Data of Rev. and  SHIPT" u="1"/>
        <s v="Monitor Date -&gt; Demand Plan Date" u="1"/>
        <s v="PSG FCST Hit Rate Analysis_Outliners" u="1"/>
        <s v="LTA  GR Quantity" u="1"/>
        <s v="MoM LEM AL" u="1"/>
        <s v="Diff. of MLY Act. Rev. vs.  MLY Rev. TRGT" u="1"/>
        <s v="Diff. of YTD Act. Rev. and  YTD Rev. TRGT" u="1"/>
        <s v="Diff. Rate of Act. Rev. vs. Rev. TRGT" u="1"/>
        <s v="Diff. Rate of MLY Act. SHIPT vs. Boards Est. SHIPT" u="1"/>
        <s v="Diff. Rate of YTD Act. SHIPT and Boards Est. SHIPT" u="1"/>
        <s v="YoY LEM CU" u="1"/>
        <s v="Boards Estimated Monthly Operating Income and Shipment Data" u="1"/>
        <s v="QoQ LEM AL" u="1"/>
        <s v="Diff. of MLY Act. Rev. vs. MLY Est. Rev." u="1"/>
        <s v="Difference Between Actual Shipment and The Boards Estimated Shipment" u="1"/>
        <s v="Outsourcing type" u="1"/>
        <s v="YoY LEM Tin" u="1"/>
        <s v="PSG Forecast Hit Rate Monitor" u="1"/>
        <s v="Difference Ratio Between Year to Date Actual Operating Income and Year to Date Boards Estimated Operating Income" u="1"/>
        <s v="Difference Ratio Between Yearly Actual and Predict Operating Income and Yearly Boards Estimated Operating Income" u="1"/>
        <s v="Difference Ratio Between Year to Date Actual Operating Income and Year to Date Operating Income Target" u="1"/>
        <s v="Diff Rate of Yearly Act/Pred and Boards Est Rev" u="1"/>
        <s v="Difference Between Year to Date Actual Operating Income and  Year to Date Operating Income Target" u="1"/>
        <s v="YoY NY Gold" u="1"/>
        <s v="Primary Customer Code" u="1"/>
        <s v="Accumulative Series Net Profit Rate" u="1"/>
        <s v="Diff. of MLY Act. Rev. vs. Yearly Target Rev." u="1"/>
        <s v="Year to Date Actual Operating Income" u="1"/>
        <s v="Boards Est. MLY Rev. and SHIPT Data" u="1"/>
        <s v="Business type" u="1"/>
        <s v="Hit Rate of Act. SHIPT vs. MLY Shipping TRGT" u="1"/>
        <s v="Accumulative Series Revenue" u="1"/>
        <s v="MLY Rev. and SHIPT by BU and CUS" u="1"/>
        <s v="Monthly Status of Operating Income and Shipment by Product" u="1"/>
        <s v="Accumulative Series Net Profit Margin" u="1"/>
        <s v="YoY LEM AL" u="1"/>
        <s v="Difference Ratio Between Year to Date Actual Shipment and Year to Date Shipment Target" u="1"/>
        <s v="Difference Ratio Between Yearly Actual and Predict Shipment and Yearly Shipment Target" u="1"/>
        <s v="Diff. Rate of MLY Act. Ship. vs. Yearly Target Ship." u="1"/>
        <s v="Rev. and SHIPT in Past Three Years by PRD" u="1"/>
        <s v="Actual Product Revenue" u="1"/>
        <s v="Actual Shipment Quantity" u="1"/>
        <s v="YTD Rev. and SHIPT by BU and CUS" u="1"/>
        <s v="Yearly Rev. and SHIPT by PRD" u="1"/>
        <s v="Difference Ratio Between Actual Shipment and Shipment Target" u="1"/>
        <s v="Monthly Shiping Quantity" u="1"/>
        <s v="MoM PC" u="1"/>
        <s v="Diff. of MLY Act. SHIPT vs. Shipping TRGT" u="1"/>
        <s v="Mothly MVA Cost" u="1"/>
        <s v="PSG Cost Catetory" u="1"/>
        <s v="PSG Part Catetory" u="1"/>
        <s v="Acc. Materials Cost " u="1"/>
        <s v="Diff of Yearly Act/Pred and TRGT Ship" u="1"/>
        <s v="Monthly Series Revenue" u="1"/>
        <s v="GR Mothly Date" u="1"/>
        <s v="QoQ PC" u="1"/>
        <s v="Up-To-Date Estimated Version Date" u="1"/>
        <s v="Diff. of Yearly  Act./Pred. and Boards Est. Ship." u="1"/>
        <s v="Hit Rate Between Actual Operating Income and Boards Estimated Operating Income" u="1"/>
        <s v="Diff. of MLY Act. SHIPT vs. Est. SHIPT" u="1"/>
        <s v="Accumulative Shipping Quantity" u="1"/>
        <s v="QOQ Stamping" u="1"/>
        <s v="Diff. Rate of MLY Act. Ship. vs. Boards Est. Ship." u="1"/>
        <s v="GR Date" u="1"/>
        <s v="Acc. Series Net Profit Margin" u="1"/>
        <s v="Hit Rate of MTD Act. SHIPT vs. MLY Shipping TRGT" u="1"/>
        <s v="Case Plastic Cost ratio" u="1"/>
        <s v="Diff. Rate of Yearly Act./Pred. and Boards Est. Ship." u="1"/>
        <s v="Hit Rate of MTD Act. SHIPT vs. MLY Boards Est. SHIPT" u="1"/>
        <s v="Diff. of Yearly Act./Pred. and TRGT Ship." u="1"/>
        <s v="Difference Ratio Between Year to Date Actual Shipment and Year to Date Boards Estimated Shipment" u="1"/>
        <s v="Difference Ratio Between Yearly Actual and Predict Shipment and Yearly Boards Estimated Shipment" u="1"/>
        <s v="Diff. Rate of Yearly  Act./Pred. and Boards Est. Ship." u="1"/>
        <s v="YoY PC" u="1"/>
        <s v="PSG FCST Management" u="1"/>
        <s v="Data on the Difference Rate of Revenue and Shipment in Different Time Intervals" u="1"/>
        <s v="Diff. of YTD Act. Rev. and YTD Rev. TRGT" u="1"/>
        <s v="The Top Five Vendor with the Worst Order Fill Rate" u="1"/>
        <s v="Up-To-Date Monthly Estimated Revenue" u="1"/>
        <s v="Diff. Rate of Yearly Act./Pred. and TRGT Rev." u="1"/>
        <s v="Diff. of Yearly Act./Pred. and Boards Est. SHIPT" u="1"/>
        <s v="Difference Between Actual Operating Income and The Boards Estimated Operating Income" u="1"/>
        <s v="Diff. of Yearly Act./Pred. and TRGT SHIPT" u="1"/>
        <s v="Monthly Status of Operating Income and Shipment by BU and Customer" u="1"/>
        <s v="Week Level" u="1"/>
        <s v="Material Marketing Price Infomation" u="1"/>
        <s v="Difference Between Monthly Actual Operating Income and Monthly Boards Estimated Operating Income" u="1"/>
        <s v="Diff. Rate of MLY Act. Rev. vs. MLY Rev. TRGT" u="1"/>
        <s v="Diff. Rate of YTD Act. Rev. and YTD Rev. TRGT" u="1"/>
        <s v="Estimated Net Profit Margin" u="1"/>
        <s v="Year to Date Status of Operating Income and Shipment by BU and Customer" u="1"/>
        <s v="MLY Rev. and SHIPT by PRD" u="1"/>
        <s v="Diff. Rate of Yearly Act./Pred. and TRGT SHIPT" u="1"/>
        <s v="Year to Date Boards Estimated Operating Income" u="1"/>
        <s v="Accumulative MVA Cost " u="1"/>
        <s v="QOQ PCB" u="1"/>
        <s v="Difference Between Actual Shipment and Shipment Target" u="1"/>
        <s v="Diff. Rate of Yearly Act./Pred. and Boards Est. Rev." u="1"/>
        <s v="Diff. Rate of YTD Act. Rev. and YTD Boards Est. Rev." u="1"/>
        <s v="Forecast Gen Date-&gt;Forecast Version" u="1"/>
        <s v="YTD Rev. and SHIPT by PRD" u="1"/>
        <s v="BOD shipping target" u="1"/>
        <s v="Difference Between Year to Date Actual Shipment and  Year to Date Shipment Target" u="1"/>
        <s v="Shipping Month" u="1"/>
      </sharedItems>
    </cacheField>
    <cacheField name="別名" numFmtId="0">
      <sharedItems containsBlank="1" count="321">
        <s v="BG"/>
        <m/>
        <s v="Entrepreneur"/>
        <s v="Closing Date"/>
        <s v="Period"/>
        <s v="Types of Labor"/>
        <s v="Num of Emp"/>
        <s v="Avg Num of Emp"/>
        <s v="Last Num of Emp"/>
        <s v="AP Turnover Ratio"/>
        <s v="AR Turnover Ratio"/>
        <s v="Net Income"/>
        <s v="Accumulated Net Income"/>
        <s v="Total Assets"/>
        <s v="Total Liability"/>
        <s v="Equity"/>
        <s v="Inventory"/>
        <s v="Cash and Cash Equivalents"/>
        <s v="AR"/>
        <s v="PPE"/>
        <s v="Cash to Assets Ratio"/>
        <s v="AR to Assets Ratio"/>
        <s v="STD"/>
        <s v="AP"/>
        <s v="LTD"/>
        <s v="STD to Assets Ratio"/>
        <s v="AP to Assets Ratio"/>
        <s v="LTD to Assets Ratio"/>
        <s v="Avg Inventory"/>
        <s v="Avg AR"/>
        <s v="Avg AP"/>
        <s v="Avg Total Assets"/>
        <s v="Avg Equity_x000a_"/>
        <s v="Revenue Per Capita Analysis"/>
        <s v="Revenue Per Capita Analysis BG"/>
        <s v="CCC Analysis BG"/>
        <s v="CCC Analysis Entrepreneur"/>
        <s v="Accumulated Rate of Return Analysis"/>
        <s v="Rate of Return Analysis Entrepreneur"/>
        <s v="Project Name"/>
        <s v="Sponsor"/>
        <s v="Team Advisor"/>
        <s v="Team Leader"/>
        <s v="Registration Date"/>
        <s v="Development Duration"/>
        <s v="Project Description"/>
        <s v="Check Date"/>
        <s v="Project Owner"/>
        <s v="Accumulated Revenue"/>
        <s v="Funding BG"/>
        <s v="Funding BU"/>
        <s v="Funding Percentage"/>
        <s v="Start Date"/>
        <s v="End Date"/>
        <s v="Remark"/>
        <s v="EBO Phase"/>
        <s v="Strategic Clarity"/>
        <s v="Technology Readiness"/>
        <s v="Business Model Viability"/>
        <s v="Win in the Marketplace"/>
        <s v="Year"/>
        <s v="Month"/>
        <s v="Estimate Revenue"/>
        <s v="Estimate Gross Profit"/>
        <s v="Currency"/>
        <s v="Actual Revenue"/>
        <s v="Actual Gross Profit"/>
        <s v="Milestone"/>
        <s v="Category"/>
        <s v="Status"/>
        <s v="Completion"/>
        <s v="Target Date"/>
        <s v="Actual Date"/>
        <s v="Quarter"/>
        <s v="Shareholding Ratio"/>
        <s v="Revenue contribution"/>
        <s v="Recognize Profit"/>
        <s v="Cash Dividend"/>
        <s v="Valuation"/>
        <s v="Comment"/>
        <s v="Revenue Contribution Achieve Rate"/>
        <s v="Recognize profit Achieve Rate"/>
        <s v="預算分配季度"/>
        <s v="年度預算"/>
        <s v="年度實際已投資金額"/>
        <s v="EBO Project"/>
        <s v="EBO Project Number"/>
        <s v="Current Phase"/>
        <s v="Project milestone"/>
        <s v="Investment MA Management"/>
        <s v="投資/併購目標"/>
        <s v="Series"/>
        <s v="RDP"/>
        <s v="Customer"/>
        <s v="Site"/>
        <s v="Inventory Amount"/>
        <s v="UTD Plan Rev."/>
        <s v="DOI(Actual)"/>
        <s v="DOI(Target)"/>
        <s v="BU"/>
        <s v="Plant"/>
        <s v="MLY UTD Plan Rev"/>
        <s v="Division"/>
        <s v="Prod Category"/>
        <s v="Plan Year"/>
        <s v="Plan Month"/>
        <s v="UTD Version"/>
        <s v="UTD Plan Rev"/>
        <s v="UTD Plan Ship"/>
        <s v="MLY BOD Plan Rev"/>
        <s v="BOD Version"/>
        <s v="BOD Plan Rev"/>
        <s v="BOD Plan Ship"/>
        <s v="MLY YLY Tgt Rev"/>
        <s v="YLY Tgt Rev"/>
        <s v="YLY Tgt Ship"/>
        <s v="DLY Act Rev"/>
        <s v="Posting Date"/>
        <s v="Act DLY Rev"/>
        <s v="Act DLY Ship"/>
        <s v="MLY Act Rev"/>
        <s v="Latest Close Month"/>
        <s v="Posting Month"/>
        <s v="MLY Act Ship"/>
        <s v="MLY YLY Rev Diff Rate"/>
        <s v="MLY YLY Ship Diff Rate"/>
        <s v="MLY Rev Diff Rate"/>
        <s v="Report Year"/>
        <s v="Report Month"/>
        <s v="MLY BOD Rev Diff"/>
        <s v="MLY BOD Ship Diff"/>
        <s v="MLY BOD Rev Diff Rate"/>
        <s v="MLY BOD Ship Diff Rate"/>
        <s v="MTD BOD Rev Ach Rate"/>
        <s v="MTD BOD Ship Ach Rate"/>
        <s v="MLY YLY Rev Diff"/>
        <s v="MLY YLY Ship Diff"/>
        <s v="MTD UTD Rev Ach Rate"/>
        <s v="MTD UTD Ship Ach Rate"/>
        <s v="YLY Act Rev Diff Rate"/>
        <s v="YLY Act Rev Diff"/>
        <s v="YLY Act Ship Diff"/>
        <s v="YLY Act Ship Diff Rate"/>
        <s v="MLY Rev by Cust"/>
        <s v="MTD Act Rev"/>
        <s v="MTD Act Ship"/>
        <s v="MLY Rev by Prod"/>
        <s v="YLY Rev by Cust "/>
        <s v="Posting Year "/>
        <s v="YLY Act Rev "/>
        <s v="YLY Act Ship"/>
        <s v="YLY BOD Rev"/>
        <s v="YLY BOD Ship"/>
        <s v="YLY Act BOD Rev Diff"/>
        <s v="YLY Act BOD Ship Diff"/>
        <s v="YLY Act BOD Rev Diff Rate"/>
        <s v="YLY Act BOD Ship Diff Rate"/>
        <s v="YLY Act Tgt Rev Diff "/>
        <s v="YLY Act Tgt Ship Diff "/>
        <s v="YLY Act Tgt Rev Diff Rate"/>
        <s v="YLY Act Tgt Ship Diff Rate"/>
        <s v="YLY Rev by Prod"/>
        <s v="YTD Rev by Cust "/>
        <s v="YTD Act Rev"/>
        <s v="YTD Act Ship"/>
        <s v="YTD BOD Rev "/>
        <s v="YTD BOD Ship"/>
        <s v="YTD Act BOD Rev Diff "/>
        <s v="YTD Act BOD Ship Diff"/>
        <s v="YTD Act BOD Rev Diff Rate"/>
        <s v="YTD Act BOD Ship Diff Rate"/>
        <s v="YTD Tgt Rev"/>
        <s v="YTD Tgt Ship"/>
        <s v="YTD Act Tgt Rev Diff"/>
        <s v="YTD Act Tgt Ship Diff"/>
        <s v="YTD Act Tgt Rev Diff Rate"/>
        <s v="YTD Act Tgt Ship Diff Rate"/>
        <s v="YTD Rev by Prod "/>
        <s v="3Y Rev by Cust"/>
        <s v="3Y Rev by Prod"/>
        <s v="Material Group 採購金額比"/>
        <s v="工廠廠區"/>
        <s v="客人、客戶"/>
        <s v="交易模式、buy mode"/>
        <s v="機構或電子料"/>
        <s v="Class code類別"/>
        <s v="PSG Part Category"/>
        <s v="收料統計月份"/>
        <s v="收料隸屬季別"/>
        <s v="Approved Vendor List Name"/>
        <s v="GR Gty、 Good Receiving Qty"/>
        <s v="Supplier Management"/>
        <s v="供應商資料季統計時間"/>
        <s v="品質分數、Qiality"/>
        <s v="廠商表現、Cost"/>
        <s v="Delivery"/>
        <s v="Final Score、Total Score、總分"/>
        <s v="P/N Quantity、 Component Qty、Components"/>
        <s v="Sole Qty"/>
        <s v="B&amp;S Qty"/>
        <s v="GTK Qty"/>
        <s v="OTK Qty"/>
        <s v="達交率統計年月"/>
        <s v="IEC P/N"/>
        <s v=" "/>
        <s v="LTA/MOU Q'ty,已談定之廠商供應量"/>
        <s v="廠商達交率按Vendor排名"/>
        <s v="INT_Raw Meteria _Database"/>
        <s v="Open PO Quantity, Open PO Qty,OPO Qty"/>
        <s v="Rolling 6 Months FCST"/>
        <s v="PSG 月採購收料紀錄"/>
        <s v="Class Code Category"/>
        <s v="Approved Vendor List ID"/>
        <s v="品質分數、Quality"/>
        <s v="出貨起始日"/>
        <s v="TTP GAP"/>
        <s v="YLY Ship Tgt Data"/>
        <s v="YLY Ship Tgt"/>
        <s v="YLY Shipment Only"/>
        <s v="Award Year"/>
        <s v="Lost Year"/>
        <s v="YoYI" u="1"/>
        <s v="DLY Act. Rev." u="1"/>
        <s v="YTD Act. Tgt. Rev. Diff." u="1"/>
        <s v="MoMCU" u="1"/>
        <s v="YTD Rev. by Prod. " u="1"/>
        <s v="MLY Rev. Diff. Rate" u="1"/>
        <s v="QoQCU" u="1"/>
        <s v="YLY Rev. by Prod." u="1"/>
        <s v="YLY Act. Rev. Diff. Rate" u="1"/>
        <s v="YTD Act. Tgt. Ship. Diff. Rate" u="1"/>
        <s v="RATE_OF_REV_AND_SHIPT_IN_DIFFERENT_TIME_RATE_OF_RATE Of Rev." u="1"/>
        <s v="YoYCU" u="1"/>
        <s v="YTD Act. BOD Rev. Diff. Rate" u="1"/>
        <s v="YLY Act. Tgt. Ship. Diff. Rate" u="1"/>
        <s v="MoMPC" u="1"/>
        <s v="UTD Plan Ship." u="1"/>
        <s v="MLY Rev. by Cust." u="1"/>
        <s v="MoMNI" u="1"/>
        <s v="YLY Act. BOD Rev. Diff. Rate" u="1"/>
        <s v="QoQPC" u="1"/>
        <s v="MTD BOD Rev. Ach. Rate" u="1"/>
        <s v="MTD UTD Rev. Ach. Rate" u="1"/>
        <s v="QoQNI" u="1"/>
        <s v="YTD Rev. by Cust. " u="1"/>
        <s v="MLY BOD Rev. Diff. Rate" u="1"/>
        <s v="MLY YLY Rev. Diff. Rate" u="1"/>
        <s v="YoYPC" u="1"/>
        <s v="EMS/JDM" u="1"/>
        <s v="YoYNI" u="1"/>
        <s v="BOD Plan Ship." u="1"/>
        <s v="YLY Act. Tgt. Rev. Diff. " u="1"/>
        <s v="YTD Act. BOD Ship. Diff." u="1"/>
        <s v="YLY Rev. by Cust. " u="1"/>
        <s v="地域、Purchasing Org." u="1"/>
        <s v="Act. DLY Ship." u="1"/>
        <s v="YLY Act. BOD Ship. Diff." u="1"/>
        <s v="YTD Act. BOD Ship. Diff. Rate" u="1"/>
        <s v="YTD Act. Tgt. Rev. Diff. Rate" u="1"/>
        <s v="BOD Plan Rev." u="1"/>
        <s v="供應商資料年月" u="1"/>
        <s v="YLY Act. Rev. Diff." u="1"/>
        <s v="Act. DLY Rev." u="1"/>
        <s v="YLY Act. BOD Ship. Diff. Rate" u="1"/>
        <s v="YLY Act. Tgt. Rev. Diff. Rate" u="1"/>
        <s v="RATE_OF_REV_AND_SHIPT_IN_DIFFERENT_TIME_RATE_OF_RATE Of Shi." u="1"/>
        <s v="MTD Act. Ship." u="1"/>
        <s v="收料日期" u="1"/>
        <s v="YTD BOD Rev. " u="1"/>
        <s v="3Y Rev. by Cust." u="1"/>
        <s v="MLY Act. Ship." u="1"/>
        <s v="LTA/MOU Q'ty" u="1"/>
        <s v="MTD Act. Rev." u="1"/>
        <s v="YTD Act. Ship." u="1"/>
        <s v="Business Unit，事業單位" u="1"/>
        <s v="MLY BOD Ship. Diff." u="1"/>
        <s v="MLY YLY Ship. Diff." u="1"/>
        <s v="Est Revenue" u="1"/>
        <s v="MLY BOD Plan Rev." u="1"/>
        <s v="MLY Act. Rev." u="1"/>
        <s v="YLY BOD Rev." u="1"/>
        <s v="YTD BOD Ship." u="1"/>
        <s v="YLY Act. Ship." u="1"/>
        <s v="Prod. Category" u="1"/>
        <s v="YTD Act. Rev." u="1"/>
        <s v="YLY Act. Rev. " u="1"/>
        <s v="MTD BOD Ship. Ach. Rate" u="1"/>
        <s v="MTD UTD Ship. Ach. Rate" u="1"/>
        <s v="YTD Act. Tgt. Ship. Diff." u="1"/>
        <s v="YLY Act. Ship. Diff." u="1"/>
        <s v="YLY BOD Ship." u="1"/>
        <s v="MLY BOD Rev. Diff." u="1"/>
        <s v="MLY YLY Rev. Diff." u="1"/>
        <s v="RATE_OF_REV_AND_SHIPT_IN_DIFFERENT_TIME_RATE_OF_RATE Of Calcula." u="1"/>
        <s v="YLY Act. Ship. Diff. Rate" u="1"/>
        <s v="MoMTIN" u="1"/>
        <s v="QoQTIN" u="1"/>
        <s v="YLY Act. Tgt. Ship. Diff. " u="1"/>
        <s v="MLY YLY Tgt. Rev." u="1"/>
        <s v="YTD Act. BOD Rev. Diff. " u="1"/>
        <s v="YTD Tgt. Ship." u="1"/>
        <s v="Diff. RATE_AND_HIT_RATE_DATA_OF_REV_AND_RATE_AND_HIT_RATE_DATA_OF_RATE_AND_HIT_RATE_DATA Of. Rate and Hit Rate Data of Rev." u="1"/>
        <s v="MoMAL" u="1"/>
        <s v="Diff. RATE_OF_REV_AND_SHIPT_IN_DIFFERENT_TIME_RATE_OF_RATE Of. Rate of Rev." u="1"/>
        <s v="YoYTIN" u="1"/>
        <s v="QoQAL" u="1"/>
        <s v="Vers Date" u="1"/>
        <s v="YLY Tgt. Ship." u="1"/>
        <s v="YTD Tgt. Rev." u="1"/>
        <s v="MoMGD" u="1"/>
        <s v="MoMI" u="1"/>
        <s v="YLY Act. BOD Rev. Diff." u="1"/>
        <s v="QoQGD" u="1"/>
        <s v="YoYAL" u="1"/>
        <s v="YLY Tgt. Rev." u="1"/>
        <s v="QoQI" u="1"/>
        <s v="3Y Rev. by Prod." u="1"/>
        <s v="MLY Rev. by Prod." u="1"/>
        <s v="MLY BOD Ship. Diff. Rate" u="1"/>
        <s v="MLY YLY Ship. Diff. Rate" u="1"/>
        <s v="YoYGD" u="1"/>
      </sharedItems>
    </cacheField>
    <cacheField name="業務定義" numFmtId="0">
      <sharedItems containsBlank="1" count="693" longText="1">
        <s v="事業群"/>
        <s v="事業群名稱"/>
        <s v="事業群代碼"/>
        <s v="企業"/>
        <s v="企業代碼"/>
        <s v="企業中文名稱"/>
        <s v="企業英文名稱"/>
        <s v="員工結構"/>
        <s v="員工結構代碼"/>
        <s v="員工結構名稱"/>
        <s v="企業員工統計"/>
        <s v="財報結算日"/>
        <s v="判斷資料項目以年/季的角度檢視"/>
        <s v="員工人數"/>
        <s v="平均員工人數"/>
        <s v="上一期員工人數"/>
        <s v="財務會計主檔_員工結構相關"/>
        <s v="人均產值"/>
        <s v="人均營業利益"/>
        <s v="財務會計主檔"/>
        <s v="判斷資料項目以年/季/月的角度檢視"/>
        <s v="營業收入"/>
        <s v="營業利益"/>
        <s v="銷貨成本"/>
        <s v="存貨周轉率"/>
        <s v="應付帳款周轉率"/>
        <s v="應收帳款周轉率"/>
        <s v="存貨周轉天數"/>
        <s v="應付帳款天數"/>
        <s v="應收帳款天數"/>
        <s v="現金循環週期"/>
        <s v="稅後淨利"/>
        <s v="當年度累計稅後淨利"/>
        <s v="總資產金額"/>
        <s v="總負債金額"/>
        <s v="股東權益金額"/>
        <s v="ROE"/>
        <s v="ROA"/>
        <s v="當年度累積 ROE"/>
        <s v="當年度累積 ROA"/>
        <s v="負債比"/>
        <s v="存貨金額_x000a_"/>
        <s v="現金及約當現金金額"/>
        <s v="應收帳款淨額金額"/>
        <s v="不動產、廠房及設備金額"/>
        <s v="存貨佔總資產比例"/>
        <s v="現金及約當現金佔總資產比例"/>
        <s v="應收帳款淨額站總資產比例"/>
        <s v="不動產、廠房及設備佔總資產比例"/>
        <s v="短期借款金額"/>
        <s v="應付帳款及票據金額"/>
        <s v="長期借款金額"/>
        <s v="短期借款佔總資產比例"/>
        <s v="應付帳款及票據占總資產比例"/>
        <s v="長期借款占總資產比例"/>
        <s v="平均存貨"/>
        <s v="平均應收帳款"/>
        <s v="平均應付帳款"/>
        <s v="平均總資產"/>
        <s v="平均股東權益"/>
        <s v="人均產值及人均營業利益"/>
        <s v="人均產值及人均營業利益事業群比較"/>
        <s v="生產力分析指標類別"/>
        <s v="生產力分析指標量值"/>
        <s v="CCC 相關指標類別"/>
        <s v="CCC 相關指標量值"/>
        <s v="現金循環週期同業及事業群比較"/>
        <s v="應付周轉天數"/>
        <s v="應收周轉天數"/>
        <s v="現金循環週期同業比較"/>
        <s v="報酬率"/>
        <s v="股東權益"/>
        <s v="當年累積報酬率"/>
        <s v="當年累積稅後淨利"/>
        <s v="報酬率同業比較"/>
        <s v="資產重點項目"/>
        <s v="資產重點項目金額"/>
        <s v="資產重點項目佔總資產比例"/>
        <s v="負債重點項目"/>
        <s v="負債重點項目金額"/>
        <s v="負債重點項目佔總資產比例"/>
        <s v="EBO 專案"/>
        <s v="EBO 專案編號"/>
        <s v="EBO 專案的名稱"/>
        <s v="EBO 專案贊助人"/>
        <s v="EBO 團隊顧問"/>
        <s v="EBO 團隊領導"/>
        <s v="EBO專案進入Candidate Phase日期"/>
        <s v="EBO 專案自登錄日期起的發展時間"/>
        <s v="專案關鍵要素的簡短描述"/>
        <s v="檢查各項資料正確與否的日期"/>
        <s v="主導EBO專案的組織"/>
        <s v="Accumulated Revenue (百萬台幣)"/>
        <s v="EBO 專案資助紀錄表"/>
        <s v="EBO 專案名稱"/>
        <s v="資助EBO專案的事業群"/>
        <s v="資助EBO專案的事業單位"/>
        <s v="EBO專案的資助比率"/>
        <s v="資助EBO專案的開始日期"/>
        <s v="資助EBO專案的結束日期"/>
        <s v="EBO 專案資助備註"/>
        <s v="EBO 專案階段紀錄表"/>
        <s v="EBO 階段"/>
        <s v="EBO 階段開始日期"/>
        <s v="EBO 階段自開始日期起的發展時間"/>
        <s v="決策評審點結果"/>
        <s v="EBO 階段結束日期"/>
        <s v="EBO 階段備註"/>
        <s v="EBO 專案進度紀錄表"/>
        <s v="EBO 現階段的策略清晰度，以紅綠黃表示進度現況"/>
        <s v="EBO 現階段的技術成熟度，以紅綠黃表示進度現況"/>
        <s v="EBO 現階段的商模可行性，以紅綠黃表示進度現況"/>
        <s v="EBO 現階段的市場確佔度，以紅綠黃表示進度現況"/>
        <s v="EBO專案營收計畫表"/>
        <s v="EBO 專案營收計畫年"/>
        <s v="EBO 專案營收計畫月"/>
        <s v="預估營收"/>
        <s v="預估毛利"/>
        <s v="預估營收及毛利的幣別"/>
        <s v="EBO專案營收紀錄表"/>
        <s v="EBO 專案營收年"/>
        <s v="EBO 專案營收月"/>
        <s v="EBO 專案實際營收"/>
        <s v="EBO 專案實際毛利"/>
        <s v="實際營收及毛利的幣別"/>
        <s v="EBO Milestone 紀錄表"/>
        <s v="EBO 專案里程碑說明"/>
        <s v="EBO 專案里程碑類別"/>
        <s v="EBO 專案里程碑狀態"/>
        <s v="EBO 專案里程碑完成進度 (%)"/>
        <s v="里程碑 預計達成日期"/>
        <s v="里程碑 實際達成日期"/>
        <s v="EBO 專案里程碑備註"/>
        <s v="EBO 專案里程碑紀錄日期"/>
        <s v="投資主檔"/>
        <s v="投資項目"/>
        <s v="結算年度"/>
        <s v="結算季度"/>
        <s v="判斷資料項目為實際值或是預測值"/>
        <s v="當年度BP針對投資併購事業的實際投資金額"/>
        <s v="累計BP針對投資併購事業的實際投資金額"/>
        <s v="對各投資併購標的的股權佔比"/>
        <s v="各投資標的營收金額"/>
        <s v="依持股比率認列投資標的營收"/>
        <s v="投資標的淨利"/>
        <s v="依持股比率認列投資標的獲利"/>
        <s v="各投資標的配發之現金股利"/>
        <s v="各投資併購標的的估值（依持股比例）"/>
        <s v="各投資標的每季財務業務說明"/>
        <s v="投資標的營收達成率"/>
        <s v="投資標的營收貢獻達成率"/>
        <s v="投資標的淨利達成率"/>
        <s v="投資標的認列獲利達成率"/>
        <s v="投資標的預算分配主檔"/>
        <s v="投資預算分配季度"/>
        <s v="投資可能性"/>
        <s v="預計可能投資額"/>
        <s v="投資併購目標註記"/>
        <s v="年度投資預算主檔"/>
        <s v="年度投資預算"/>
        <s v="年度實際已投資金額"/>
        <s v="年度投資預算餘額(F)"/>
        <s v="預計可能投資額(H)佔年度投資預算餘額比率"/>
        <s v="EBO 專案管理"/>
        <s v="EBO 專案的最新階段"/>
        <s v="EBO 專案資助管理"/>
        <s v="備註"/>
        <s v="紀錄日期"/>
        <s v="預估營收 (百萬台幣)"/>
        <s v="實際營收 (百萬台幣)"/>
        <s v="預估毛利 (百萬台幣)"/>
        <s v="實際毛利 (百萬台幣)"/>
        <s v="投資併購管理"/>
        <s v="判斷資料項目以年或是季的角度檢視"/>
        <s v="投資預算管控總表"/>
        <s v="預計可能投資額(H)"/>
        <s v="預計可能投資額(M)"/>
        <s v="預計可能投資額(L)"/>
        <s v="投資預算分配總表"/>
        <s v="投資併購目標"/>
        <s v="個人電腦事業群之需求計畫達成資料"/>
        <s v="PSG不同事業處之名稱"/>
        <s v="PSG不同客戶之名稱"/>
        <s v="產品事業部門代碼"/>
        <s v="PSG BU1的不同產品類別:_x000a_NB: 筆記本電腦_x000a_DT: 臺式電腦主機/桌上型個人電腦_x000a_Docking: 筆記本電腦擴充座_x000a__x000a_PSG BU2的不同產品類別:_x000a_NB: 筆記本電腦"/>
        <s v="PSG BU1的產品系列名稱:_x000a_Probook, Tablet, OPP14, 400s, 800s, 1000s, 700s, Pavilion, OPP17, 600s, RPOS, DT, AIO, Docking_x000a__x000a_PSG BU2的產品系列名稱:_x000a_FX516, Strix_2021, Strix_2022, GA401R, GA402, GA503, GC31, GC32, GU603, GU603Z, GV301, GV301R, GX703, NR2201, NR2202, NR2203"/>
        <s v="需求日期為每個預測區間起始日，若為實際收單為實際收單日期、若為需求計畫為需求計畫日期"/>
        <s v="BU1 惠普客戶累計當月有效訂單"/>
        <s v="BU2 華碩客戶訂單需求數量, 通過EDI 850指令傳送至英業達系統"/>
        <s v="BU1 HP客戶提供之當月出貨計畫"/>
        <s v="BU2 華碩客戶提貨需求數量, 通過EDI 940指令傳送至英業達系統"/>
        <s v="BU1 計算已收訂單數量占需求計畫數量的比例_x000a_BU2 計算每個產品已收提貨訂單的數量占已收生產訂單數量的比例"/>
        <s v="個人電腦事業群之需求計畫版本比較資料"/>
        <s v="需求計畫版本"/>
        <s v="需求計畫類型ID"/>
        <s v="將資料拆分為 Forecast or Shipment"/>
        <s v="BU1: _x000a_HP RDP : HP客戶提供之當月出貨計畫_x000a_HP LT FCST: PSG HP客戶提供之長期需求預測_x000a__x000a_BU2:_x000a_FCST: PSG客戶提供之需求計畫_x000a_ASUS LT FCST: PSG ASUS 客戶提供之長期需求預測"/>
        <s v="版本數量差異"/>
        <s v="需求計畫類型"/>
        <s v="RDP, LT FSCT, FCST, BS 分量, 當月FCST"/>
        <s v="需求計畫比較類型"/>
        <s v="需求計畫比較類型ID"/>
        <s v="BU1比較項目： RDP vs. RDP/ LT FCST vs. LT FCST_x000a_BU2比較項目：FCST vs. FCST/ LT FCST vs. LT FCST/  BS分量 vs. 當月FCST"/>
        <s v="版本一需求計畫類型名稱：RDP, LT FSCT, FCST, BS 分量"/>
        <s v="版本二需求計畫類型名稱：RDP, LT FSCT, FCST,  當月FCST"/>
        <s v="分析實際出貨情況"/>
        <s v="PSG BU2的產品系列名稱:_x000a_FX516, Strix_2021, Strix_2022, GA401R, GA402, GA503, GC31, GC32, GU603, GU603Z, GV301, GV301R, GX703, NR2201, NR2202, NR2203"/>
        <s v="出貨月份"/>
        <s v="BU1 RDP Shipment"/>
        <s v="客人提供的完整的Shipment"/>
        <s v="STD BU2 ASUS BS分量與當月FCST 比較"/>
        <s v="BS 供應月份"/>
        <s v="BU2:_x000a_Asus BS分量: ASUS客戶提供之當月客供料件供應計畫"/>
        <s v="BU2:_x000a_Asus 當月 FCST: ASUS客戶提供之每月最後一版需求計畫"/>
        <s v="BS分量與當月FCST比率"/>
        <s v="需求計畫達成率的非安全區域"/>
        <s v="上方區域下限"/>
        <s v="上方區域上限"/>
        <s v="下方區域下限"/>
        <s v="下方區域上限"/>
        <s v="需求計畫達成資料畫面註解"/>
        <s v="畫面註解ID"/>
        <s v="畫面註解"/>
        <s v="RDP 需求計畫達成指定版本"/>
        <s v="需求計畫指定版本"/>
        <s v="DOI 主檔"/>
        <s v="各事業處"/>
        <s v="各事業處所負責的客戶"/>
        <s v="區域生產工廠廠區名稱"/>
        <s v="庫存截止日_x000a__x000a_日：改為以每天23:59分結算為當天庫存，如 2022/07/18 23:59(周一)的庫存，記為2022/07/18_x000a__x000a_週：以每週一 23:59 結算為當周庫存金額 ，如，2022/07/18 23:59(周一)的庫存，記為2022/07/18，為該周庫存金額_x000a__x000a_月：以每月最後一天 23:59 結算為當月庫存金額 ，如，2022/08/31 23:59 的庫存，記為2022/08/31，為該月庫存金額_x000a__x000a_年：以每年 12/31 23:59 結算為當年庫存金額，如，2021/12/31 23:59的庫存，記為2021/12/31 ，該日金額也為2021年年度庫存金額；"/>
        <s v="判斷庫存截止日為日、週、月、年"/>
        <s v="呈現不同庫存區域對應的庫存水位與DOI狀況"/>
        <s v="幣別"/>
        <s v="庫存金額需換算成百萬台幣"/>
        <s v="最新每月預估營業收入"/>
        <s v="以每天23:59庫存金額計算的DOI 實際天數為當天DOI 實際天數_x000a_以每週一23:59庫存金額計算的DOI 實際天數為當週DOI 實際天數_x000a_以每月最後一天23:59庫存金額計算的DOI 實際天數為當月DOI 實際天數_x000a_以每年12/31 23:59庫存金額計算的DOI 實際天數為當年DOI 實際天數_x000a__x000a_以周為例:使用2022/07/18 23:59(周一)的庫存金額計算DOI實際天數，記為2022/07/18，同時也為該周DOI實際天數"/>
        <s v="DOI 目標天數參數檔"/>
        <s v="DOI目標天數"/>
        <s v="庫存主檔"/>
        <s v="Pur Org.下的廠區"/>
        <s v="匯率主檔"/>
        <s v="匯率有效時間起"/>
        <s v="匯率有效時間訖"/>
        <s v="原始幣別"/>
        <s v="目標幣別"/>
        <s v="匯率類型"/>
        <s v="匯率"/>
        <s v="分析客戶提貨訂單的數量占生產訂單數量的比例, 使用散點圖和趨勢圖兩種圖表展示"/>
        <s v="比較不同版本需求計畫之間的差異"/>
        <s v="MD BU2 ASUS BS分量與當月FCST 比較"/>
        <s v="根據不同庫存可控度，追蹤現行以及歷史庫存水位及DOI數值"/>
        <s v="根據不同庫存可控度，追蹤現行以及歷史庫存水位及DOI數值_庫存區域"/>
        <s v="PSG 工廠廠別"/>
        <s v="廠區下區分不同客戶或產品生產工廠的廠別代碼"/>
        <s v="主要客戶名稱"/>
        <s v="PSG 廠區"/>
        <s v="廠區性質"/>
        <s v="每月營業收入與出貨預估資料"/>
        <s v="事業處代碼"/>
        <s v="客戶名稱"/>
        <s v="產品型態分類"/>
        <s v="計畫年度 "/>
        <s v="計畫月份 "/>
        <s v="最新預估版本日期"/>
        <s v="最新每月預估出貨量"/>
        <s v="每月營業收入與出貨董事會預估資料"/>
        <s v="董事會預估版本日期"/>
        <s v="每月董事會預估營業收入"/>
        <s v="每月董事會預估出貨量"/>
        <s v="年度目標的月營業收入與出貨資料"/>
        <s v="年度目標的月營業收入"/>
        <s v="年度目標的月出貨量"/>
        <s v="每日營業收入與出貨實際資料"/>
        <s v="營收出貨結帳日期"/>
        <s v="實際每日營業收入"/>
        <s v="實際每日出貨量"/>
        <s v="每月營業收入與出貨實際資料"/>
        <s v="最新結算月份"/>
        <s v="營收出貨結帳月份"/>
        <s v="每月實際營業收入"/>
        <s v="每月實際出貨量"/>
        <s v="每月實際和年度目標營業收入差異率"/>
        <s v="每月實際和年度目標出貨量差異率"/>
        <s v="實際與預估營收出貨差異率和達成率資料"/>
        <s v="計算年度"/>
        <s v="計算月份"/>
        <s v="每月實際和董事會預估營業收入差異"/>
        <s v="每月實際和董事會預估出貨量差異"/>
        <s v="每月實際和董事會預估營業收入差異率"/>
        <s v="每月實際和董事會預估出貨量差異率"/>
        <s v="月初至今實際和董事會預估營業收入達成率"/>
        <s v="月初至今實際和董事會預估出貨量達成率"/>
        <s v="每月實際和年度目標營業收入差異"/>
        <s v="每月實際和年度目標出貨量差異"/>
        <s v="月初至今實際和最新每月預估營業收入達成率"/>
        <s v="月初至今實際和最新每月預估出貨量達成率"/>
        <s v="不同時間區間實際營收出貨差異率資料"/>
        <s v="計算基準年度"/>
        <s v="年度營業收入差異"/>
        <s v="年度出貨量差異"/>
        <s v="年度營業收入差異率"/>
        <s v="年度出貨量差異率"/>
        <s v="依客戶與事業部代碼呈現月營業收入與出貨達成狀況"/>
        <s v="立帳月份"/>
        <s v="月初至今實際營業收入"/>
        <s v="月初至今實際出貨量"/>
        <s v="依產品呈現月營業收入與出貨達成狀況"/>
        <s v="依客戶與事業部代碼呈現年度營業收入與出貨達成狀況"/>
        <s v="立帳年度"/>
        <s v="年度實際和預估營業收入"/>
        <s v="年度實際和預估出貨量"/>
        <s v="年度董事會預估營業收入"/>
        <s v="年度董事會預估出貨量"/>
        <s v="年度實際與預估和董事會預估營業收入差異"/>
        <s v="年度實際與預估和董事會預估出貨量差異"/>
        <s v="年度實際與預估和董事會預估營業收入差異率"/>
        <s v="年度實際與預估和董事會預估出貨量差異率"/>
        <s v="年度營業收入目標"/>
        <s v="年度出貨目標"/>
        <s v="年度實際與預估和目標營業收入差異"/>
        <s v="年度實際與預估和目標出貨量差異"/>
        <s v="年度實際與預估和目標營業收入差異率"/>
        <s v="年度實際與預估和目標出貨量差異率"/>
        <s v="依產品呈現年度營業收入與出貨達成狀況"/>
        <s v="依客戶與事業部代碼呈現年初至今營業收入與出貨達成狀況"/>
        <s v="年初至今累積營業收入"/>
        <s v="年初至今累積出貨量"/>
        <s v="年初至今董事會預估營業收入"/>
        <s v="年初至今董事會預估出貨量"/>
        <s v="年初至今實際和董事會預估營業收入差異"/>
        <s v="年初至今實際和董事會預估出貨量差異"/>
        <s v="年初至今實際和董事會預估營業收入差異率"/>
        <s v="年初至今實際和董事會預估出貨量差異率"/>
        <s v="年初至今營業收入目標"/>
        <s v="年初至今出貨目標"/>
        <s v="年初至今實際和目標營業收入差異"/>
        <s v="年初至今實際和目標出貨量差異"/>
        <s v="年初至今實際和目標營業收入差異率"/>
        <s v="年初至今實際和目標出貨量差異率"/>
        <s v="依產品呈現年初至今營業收入與出貨達成狀況"/>
        <s v="依客戶與事業部代碼呈現近三年營業收入與出貨達成狀況"/>
        <s v="年度實際營業收入"/>
        <s v="年度實際出貨量"/>
        <s v="依產品呈現近三年營業收入與出貨達成狀況"/>
        <s v="從各種採購模式與分類檢視材料採買金額的分布狀況"/>
        <s v="Pur Org.下的廠區_x000a_與客戶的對應關係如下:_x000a_TP02與CP60對應至HP_x000a_CP62對應至Dyna_x000a_CP65對應至Tiny_x000a_CP69對應至ASUS"/>
        <s v="客戶名稱，各BU與各客人需進行分析交易金額的主體_x000a_與廠區的對應關係如下:_x000a_HP對應至TP02與CP60_x000a_Dyna對應至CP62_x000a_ASUS對應至CP69_x000a_Tiny對應至CP65"/>
        <s v="材料採購的主導權模式，為客人買來賣英業達，或為客人指定英業達對特定廠商進行購買，或為英業達自行選擇廠商"/>
        <s v="所有材料按採購單位區分為EE(電子)與ME(機構)兩大類，分類與PDM上材料標註"/>
        <s v="Class code大類名稱"/>
        <s v="Class Code 四碼數字加上&quot;-&quot;再加上對應的Materical Group"/>
        <s v="Class code下之細項分類，PSG Part Category尚待重新進行有交易料號之治理，相對於EBG Part Category"/>
        <s v="報表欲檢視的採購金額區間長度，最短為月，抓取資料為SAP GR Date，"/>
        <m/>
        <s v="PDM裡經過新廠商評鑑管理辦法承認之合格供應商"/>
        <s v="下單廠商名稱，亦即Vendor code的廠商代碼"/>
        <s v="下單廠商名稱，亦即Vendor code的廠商名稱"/>
        <s v="已GR過帳之材料採買金額"/>
        <s v="SAP收料數量"/>
        <s v="選取廠商用以呈現出廠商的各項資訊供進行比對或決策"/>
        <s v="供應商資料季統計時間"/>
        <s v="由SQE按Incoming、Material Issue、Quality Peformance進行評分，分數呈現在每月發出重慶廠區厂商票期成績。_x000a_分數部分若選特定一季直接出現該季資料，若選多季時則呈現最差的分數"/>
        <s v="由Sourcer按價格競爭力、機種配合度、材料/製程管理能力及其他項目進行綜合評分。_x000a_分數部分若選特定一季直接出現該季資料，若選多季時則呈現最差的分數"/>
        <s v="由buyer按交期管裡、稽核扣分、違反流程與Service進行綜合評分，分數呈現在每月發出重慶廠區厂商票期成績。_x000a_分數部分若選特定一季直接出現該季資料，若選多季時則呈現最差的分數"/>
        <s v="由Quality、Cost與Delivery三項成績進行加權計算總分。_x000a_分數部分若選特定一季直接出現該季資料，若選多季時則呈現最差的分數"/>
        <s v="PSG這段時間跟該廠商交易多少料號數。_x000a_若選特定一季直接出現該季數字，若選多季則出現最新一季的數字"/>
        <s v="與此 Vendor 購買 Components 種類中，Sole Source 有多少個_x000a_無法導替代料之料號數量PSG這段時間跟該廠商交易多少料號數。_x000a_若選特定一季直接出現該季數字，若選多季則出現最新一季的數字"/>
        <s v="與此 Vendor 購買 Components 種類中B&amp;S 材料之料號數。_x000a_若選特定一季直接出現該季數字，若選多季則出現最新一季的數字"/>
        <s v="與此 Vendor 購買 Components 種類中客戶指定料之料號數。_x000a_若選特定一季直接出現該季數字，若選多季則出現最新一季的數字"/>
        <s v="與此 Vendor 購買 Components 種類中英業達自選料之料號數。_x000a_若選特定一季直接出現該季數字，若選多季則出現最新一季的數字"/>
        <s v="已GR過帳之材料總採買金額"/>
        <s v="應用客戶清單"/>
        <s v="Critical Part 廠商達交率分析"/>
        <s v="達交率統計年月"/>
        <s v="英業達料號"/>
        <s v="料號描述"/>
        <s v="已與廠商簽訂之LTA/MOU材料數量"/>
        <s v="承諾交貨的SAP收料數量"/>
        <s v="區間內累計已與廠商簽訂之LTA/MOU材料數量"/>
        <s v="區間內累計承諾交貨的SAP收料數量"/>
        <s v="SAP GR Qty除以LTA/MOU Q'ty"/>
        <s v="達交率按Vendor排名"/>
        <s v="達交率按PartNo排名"/>
        <s v="原物料分析, 每月 金、銅、鋁、錫、鎳、鐵礦砂、PC原物料行情"/>
        <s v="使用者可選擇 顯示資料的時間軸"/>
        <s v="依使用者選定 連接器  或散熱模組 或 電路板  或  Set組裝件部品 ，顯示相關的Part Category 訊息"/>
        <s v="依使用者選定 連接器 或散熱模組 或 電路板  或  Set組裝件之次階品項部品 ，顯示所選定次階品項部品對應的Part Category 訊息"/>
        <s v="子階成本分類"/>
        <s v="購價成本比例"/>
        <s v="原料期貨種類"/>
        <s v="原料成本比例"/>
        <s v="原料期貨價格"/>
        <s v="上期原料期貨價格"/>
        <s v="去年同期原料期貨價格"/>
        <s v="原料期貨月度漲跌幅"/>
        <s v="原料期貨年度漲跌幅"/>
        <s v="主階品項市場價格波動分析"/>
        <s v="次階品項月度漲跌幅"/>
        <s v="次階品項年度漲跌幅"/>
        <s v="材料細項"/>
        <s v="主階影響的材料細項分類的金額匯總"/>
        <s v="Material Catalog"/>
        <s v="Sub Material Catalog"/>
        <s v="系列應用客戶清單"/>
        <s v="產品系列清單"/>
        <s v="該料號尚未結單之PO，所有尚未交料的總數量"/>
        <s v="未來六個月需求數量"/>
        <s v="替代群組編碼"/>
        <s v="每月材料收料總金額與總數量，可從各種採購模式與分類檢視每月份的材料採買金額與數量"/>
        <s v="所有材料按採購單位區分為EE(電子)與ME(機構)兩大類"/>
        <s v="PDM裡經過新廠商評鑑管理辦法承認之合格供應商代號"/>
        <s v="PDM裡經過新廠商評鑑管理辦法承認之合格供應商名稱"/>
        <s v="供應商主檔"/>
        <s v="供應商績效主檔"/>
        <s v="需檢視供應商績效的年月時間點，每季為一個時間點呈現分數"/>
        <s v="與此 Vendor 購買的料號數中，Sole Source 有多少個料號，亦即無法導替代料之料號數量。_x000a_若選特定一季直接出現該季數字，若選多季則出現最新一季的數字"/>
        <s v="與此 Vendor 購買料號數中，B&amp;S 材料之料號數量。_x000a_若選特定一季直接出現該季數字，若選多季則出現最新一季的數字"/>
        <s v="與此 Vendor 購買料號數中客戶指定料之料號數。_x000a_若選特定一季直接出現該季數字，若選多季則出現最新一季的數字"/>
        <s v="關鍵零件交貨紀錄 "/>
        <s v="關鍵零組件材料達交率基準點"/>
        <s v="廠商材料LTA/MOU數量與實際SAP GR 數量的比較。以圓餅圖與曲線直線圖呈現，並列出具體數字"/>
        <s v="重要主階品項屬性"/>
        <s v="料號系列"/>
        <s v="主階品項市場價格波動訊息"/>
        <s v="採購件屬性"/>
        <s v="PDM裡各料號編碼規則的前四碼"/>
        <s v="是否獨立料"/>
        <s v="由系列使用清單對映客戶名稱以 &quot;,&quot; 分隔，會有一個或多個"/>
        <s v="整體產品良率"/>
        <s v="Site Name"/>
        <s v="各事業處所負責的業務及客戶"/>
        <s v="市場產品型態分類_x000a_- NB, DT, Docking"/>
        <s v="各事業處所負責的機種類別, 如2021-800, 2022-1000,  AIO, Tablet"/>
        <s v="每周產品良率"/>
        <s v="產品生產數量"/>
        <s v="System各個檢查站不良數總和"/>
        <s v=" 1-(System所有不良數/System秤重站投入數)  (FPY)"/>
        <s v="System各個檢查站待修不良數總和"/>
        <s v=" 1-(System各站待修不良數總和/System秤重站投入數) (Yield)"/>
        <s v="整體產品良率超標說明"/>
        <s v="產品良率超標說明日期"/>
        <s v="當日整體良率(Yield rate)超標類型_x000a_"/>
        <s v="當日整體良率(Yield rate)超標註解說明"/>
        <s v="整體產品良率目標"/>
        <s v="產品良率目標"/>
        <s v="產品直通率目標"/>
        <s v="產品良率明細"/>
        <s v="產品層級 PCA/System "/>
        <s v="製造站點代碼_x000a_PCA: AOI​,ICT​,SA F/T​_x000a_System: FA F/T, Run-in, D/L​"/>
        <s v="各個檢查站投入數"/>
        <s v="各個檢查站不良數"/>
        <s v="1-(站點不良數/System秤重站或PCA SA_15站投入數)"/>
        <s v="各個檢查站點待修不良數"/>
        <s v="1-(站點待修不良數/System秤重站或PCA SA_15站投入數)"/>
        <s v="站點良率目標對照"/>
        <s v="各檢查站良率目標"/>
        <s v="各檢查站直通率目標"/>
        <s v="產品不良率明細"/>
        <s v="每周產品不良率"/>
        <s v="不良類型: _x000a_- All defect 所有不良, Design, Process, Material, Others"/>
        <s v="各不良類型數量"/>
        <s v="各不良原因/檢查站投入數"/>
        <s v="不良類型目標對照"/>
        <s v="各不良類型目標"/>
        <s v="整體產品良率分析"/>
        <s v="System各個檢查站不良數總和 (FPY)"/>
        <s v="System各個檢查站待修不良數總和(Yield)"/>
        <s v="產品良率明細分析"/>
        <s v="各個檢查站待修不良數"/>
        <s v="產品不良率明細分析"/>
        <s v="每月營業收入預估資料by客戶"/>
        <s v="PSG 客戶主檔"/>
        <s v="PSG 產品家族"/>
        <s v="產品家族"/>
        <s v="資料來源"/>
        <s v="產品系列"/>
        <s v="PSG 產品系列"/>
        <s v="產品視野"/>
        <s v="產品事業部門"/>
        <s v="產品事業部門名稱"/>
        <s v="產品事業部門別名"/>
        <s v="PSG 事業處"/>
        <s v="事業處名稱"/>
        <s v="事業處性質"/>
        <s v="產品系列首批出貨開始日期資料"/>
        <s v="首批出貨開始日期"/>
        <s v="系列狀態"/>
        <s v="實際收入成本與銷貨相關資訊"/>
        <s v="P/L 月份"/>
        <s v="每月專案出貨量"/>
        <s v="每月專案銷貨收入"/>
        <s v="每月專案材料成本"/>
        <s v="每月專案生產營運成本"/>
        <s v="累計專案出貨量"/>
        <s v="累計專案銷貨收入"/>
        <s v="累計專案材料成本"/>
        <s v="累計專案生產營運成本"/>
        <s v="累計專案銷貨成本"/>
        <s v="累計專案利益"/>
        <s v="專案收益率"/>
        <s v="年度出貨目標資料"/>
        <s v="專案階段主檔"/>
        <s v="專案階段"/>
        <s v="年度目標資料"/>
        <s v="目標年度"/>
        <s v="專案階段時程資料"/>
        <s v="詢價狀態"/>
        <s v="專案開發年度"/>
        <s v="計畫專案階段開始時間"/>
        <s v="計畫專案階段結束時間"/>
        <s v="詢價相關資料"/>
        <s v="資料上傳日期"/>
        <s v="取得詢價日期"/>
        <s v="詢價結束年度"/>
        <s v="詢價結束日期"/>
        <s v="預估產品家族營收"/>
        <s v="預估銷售數量"/>
        <s v="預估產品家族成本"/>
        <s v="預估產品家族收益率"/>
        <s v="雛型設計開始年度"/>
        <s v="雛型設計開始日期"/>
        <s v="系統整合開始日期"/>
        <s v="產品驗證開始日期"/>
        <s v="量產評估開始日期"/>
        <s v="失敗原因代碼"/>
        <s v="失敗原因內容"/>
        <s v="產品生命週期"/>
        <s v="僅年度銷量分析用標記"/>
        <s v="專案銷量達成率"/>
        <s v="詢價達成率相關資料"/>
        <s v="出貨年度"/>
        <s v="預估月攤提銷售數量"/>
        <s v="詢價達成率"/>
        <s v="實際營收銷貨相關資料"/>
        <s v="詢價命中率狀態"/>
        <s v="成功詢價機種年度出貨量"/>
        <s v="專案時程分布總覽"/>
        <s v="執行中詢價細節"/>
        <s v="詢價成功細節"/>
        <s v="詢價失敗細節"/>
        <s v="需求計畫達成率的時間範圍" u="1"/>
        <s v="實際與預估和董事會預估出貨量差異率" u="1"/>
        <s v="每月預估營業收入" u="1"/>
        <s v="實際和目標營業收入達成率" u="1"/>
        <s v="分析客户提货订单的数量占生产订单数量的比例, 使用散点图和趋势图两种图表展示" u="1"/>
        <s v="每月實際和目標出貨量差異" u="1"/>
        <s v="實際和目標出貨量差異率" u="1"/>
        <s v="塑膠PC年度漲跌幅" u="1"/>
        <s v="實際和預估營業收入差異率" u="1"/>
        <s v="需求計畫達成失准專案明細" u="1"/>
        <s v="實際和董事會預估營業收入達成率" u="1"/>
        <s v="倫敦-鎳金屬年度漲跌幅" u="1"/>
        <s v="實際和目標營業收入差異" u="1"/>
        <s v="以每週二的DOI 實際天數為當週DOI 實際天數" u="1"/>
        <s v="客戶提供需求預測之時間版本" u="1"/>
        <s v="實際產品營收" u="1"/>
        <s v="BU1: _x000a_HP RDP : HP客戶提供之當月出貨計畫_x000a_HP LT FCST: PSG HP客戶提供之長期需求預測_x000a__x000a_BU2:_x000a_FCST: PSG客戶提供之需求計畫_x000a_ASUS LT FCST: PSG ASUS 客戶提供之長期需求預測_x000a_Asus BS分量: ASUS客戶提供之當月客供料件供應計畫" u="1"/>
        <s v="分析實際出貨情况" u="1"/>
        <s v="廠商材料LTA/MOU數量與實際SAP GR 數量的比較。以圓餅圖與曲線直線圖呈現，並列出具體數字_x000a_*YTD Fill Rate=Acc. SAP GR Q’ty/Acc. LTA MOU Q’ty" u="1"/>
        <s v="交貨地在台灣或大陸" u="1"/>
        <s v="連續月紐約黃金年度漲跌幅" u="1"/>
        <s v="每月實際和預估出貨量率" u="1"/>
        <s v="客人提供的，應該就是完整的Shipment" u="1"/>
        <s v="展出達交率低於90%的料號明細，包含料號、Descritpion、每月及每季的MOU/LTA與SAP GR數量" u="1"/>
        <s v="倫敦-鎳金屬較上個月漲跌幅" u="1"/>
        <s v="專案利益率" u="1"/>
        <s v="倫敦-錫金屬季度漲跌幅" u="1"/>
        <s v="與此 Vendor 購買 Components 種類中英業達自選料之料號數" u="1"/>
        <s v="每週最新版本月預估營業收入" u="1"/>
        <s v="預估產品家族淨利率" u="1"/>
        <s v="每月實際和目標出貨量差異率" u="1"/>
        <s v="RDP, LT FSCT, FCST, BS 分量" u="1"/>
        <s v="BS分量與當月FCST差異比例" u="1"/>
        <s v="由Quality、Cost與Delivery三項成績進行加權計算總分" u="1"/>
        <s v="版本一預測比較類型名稱：RDP, LT FSCT, FCST, BS 分量" u="1"/>
        <s v="實際和預估出貨量差異率" u="1"/>
        <s v="接單方式" u="1"/>
        <s v="散熱模組下一季漲跌幅" u="1"/>
        <s v="由SQE按Incoming、Material Issue、Quality Peformance進行評分，分數呈現在每月發出重慶廠區厂商票期成績" u="1"/>
        <s v="版本日期" u="1"/>
        <s v="生產工廠下區分不同客戶或產品生產的廠區代碼" u="1"/>
        <s v="連續月紐約黃金季度漲跌幅" u="1"/>
        <s v="專案每月銷售數量" u="1"/>
        <s v="實際和預估營業收入差異" u="1"/>
        <s v="實際銷售數量" u="1"/>
        <s v="倫敦-鋁金屬年度漲跌幅" u="1"/>
        <s v="供應商資料年月" u="1"/>
        <s v="塑膠PC較上個月漲跌幅" u="1"/>
        <s v="週別" u="1"/>
        <s v="PSG BU1的不同業務種類 For HP" u="1"/>
        <s v="版本二預測比較類型名稱：RDP, LT FSCT, FCST, BS 分量" u="1"/>
        <s v="每月實際和預估營業收入差異" u="1"/>
        <s v="每月人工與其他成本" u="1"/>
        <s v="P/L 更新日期" u="1"/>
        <s v="由buyer按交期管裡、稽核扣分、違反流程與Service進行綜合評分，分數呈現在每月發出重慶廠區厂商票期成績" u="1"/>
        <s v="鐵礦砂 季度漲跌幅" u="1"/>
        <s v="塑膠射出下一季漲跌幅" u="1"/>
        <s v="每月實際和目標營業收入差異" u="1"/>
        <s v="失準比率" u="1"/>
        <s v="累計產品系列收入" u="1"/>
        <s v="塑膠機殼-塑膠-總成本比例" u="1"/>
        <s v="倫敦-銅金屬年度漲跌幅" u="1"/>
        <s v="月初至今實際和目標營業收入達成率" u="1"/>
        <s v="倫敦-鋁金屬較上個月漲跌幅" u="1"/>
        <s v="實際和董事會預估出貨量差異" u="1"/>
        <s v="監控客戶提貨訂單的數量占生產訂單數量的比例" u="1"/>
        <s v="PSG 工廠廠區" u="1"/>
        <s v="鐵礦砂 年度漲跌幅" u="1"/>
        <s v="倫敦-鎳金屬季度漲跌幅" u="1"/>
        <s v="累計材料成本" u="1"/>
        <s v="週級別" u="1"/>
        <s v="BU1 HP客戶提供之當月出貨計畫_x000a_BU2 華碩客戶提貨需求數量, 通過EDI 940指令傳送至英業達系統" u="1"/>
        <s v="PSG BU2的不同代工模式 For ASUS" u="1"/>
        <s v="A廠商材料LTA/MOU數量與實際SAP GR 數量的比較。以圓餅圖與曲線直線圖呈現，並列出具體數字" u="1"/>
        <s v="每月預估出貨量" u="1"/>
        <s v="實際和董事會預估營業收入差異率" u="1"/>
        <s v="塑膠機殼-塑膠-購價成本比例" u="1"/>
        <s v="連續月紐約黃金較上個月漲跌幅" u="1"/>
        <s v="各產品需求計畫達成失准區域" u="1"/>
        <s v="實際和董事會預估出貨量達成率" u="1"/>
        <s v="倫敦-銅金屬較上個月漲跌幅" u="1"/>
        <s v="分析董事會出貨目標達成情況" u="1"/>
        <s v="BU1比較項目： RDP vs. RDP/ LT FCST vs. LT FCST_x000a_BU2比較項目：FCST vs. FCST/ FCST vs. LT FCST/ LT FCST vs. LT FCST/ FCST vs. BS分量" u="1"/>
        <s v="產品系列總體淨利率" u="1"/>
        <s v="各事業處所負責的機種類別800S,1000S,_x000a_AIO,Tablet" u="1"/>
        <s v="客戶識別碼" u="1"/>
        <s v="月初至今實際和目標出貨量達成率" u="1"/>
        <s v="產品系列每月收入" u="1"/>
        <s v="實際與預估和董事會預估出貨量差異" u="1"/>
        <s v="累計產品系列成本" u="1"/>
        <s v="重要主階品項屬性維度" u="1"/>
        <s v="與此 Vendor 購買 Components 種類中客戶指定料之料號數" u="1"/>
        <s v="實際淨利率" u="1"/>
        <s v="累計專案銷貨數量" u="1"/>
        <s v="主階品項月度漲跌幅" u="1"/>
        <s v="RDP, LT FSCT, FCST, BS 分量, 每月最後一版FCST" u="1"/>
        <s v="業務大類" u="1"/>
        <s v="展示當月董事會時設定的出貨目標" u="1"/>
        <s v="沖壓品下一季漲跌幅" u="1"/>
        <s v="實際和目標出貨量差異" u="1"/>
        <s v="產品規劃周期" u="1"/>
        <s v="倫敦-錫金屬年度漲跌幅" u="1"/>
        <s v="連接器下一季漲跌幅" u="1"/>
        <s v="製造站點代碼_x000a_PCA: AOI​,ICT​,SA F/T​_x000a_System: Diagnostic, FA F/T, Run-in​" u="1"/>
        <s v="版本差異比例" u="1"/>
        <s v="電路板下一季漲跌幅" u="1"/>
        <s v="實際和目標出貨量達成率" u="1"/>
        <s v="實際和目標營業收入差異率" u="1"/>
        <s v="分析董事會制定之出貨目標達成百分比" u="1"/>
        <s v="Critical Part 材料裡達交率最差前五名廠商" u="1"/>
        <s v="依使用者選定 連接器 或沖壓品 或 塑膠射出或散熱模組 或 電路板 部品 ，顯示相關的Part Category 訊息" u="1"/>
        <s v="與此 Vendor 購買 Components 種類中，Sole Source 有多少個_x000a_無法導替代料之料號數量" u="1"/>
        <s v="BU2:_x000a_Asus BS分量: ASUS客戶提供之當月客供料件供應計畫_x000a_Asus 當月 FCST: ASUS客戶提供之每月最後一版需求計畫" u="1"/>
        <s v="倫敦-鋁金屬季度漲跌幅" u="1"/>
        <s v="判斷庫存截止日為日、週、年" u="1"/>
        <s v="展示當月實際出貨數量" u="1"/>
        <s v="Critical Part 材料裡達交率最差前五名料號" u="1"/>
        <s v="倫敦-錫金屬較上個月漲跌幅" u="1"/>
        <s v="庫存截止日_x000a_日：以前一日 23:59 結算為今日庫存金額_x000a_週：以每週一 23:59 結算為當周庫存金額_x000a_年：以每年 12/31 23:59 結算為當年庫存金額" u="1"/>
        <s v=" 1-(System所有不良數/System秤重站投入數)" u="1"/>
        <s v="PSG這段時間跟該廠商交易多少料號數" u="1"/>
        <s v="計畫比較月份" u="1"/>
        <s v="鐵礦砂 較上個月漲跌幅" u="1"/>
        <s v="與此 Vendor 購買的料號數中，Sole Source 有多少個料號，亦即無法導替代料之料號數量" u="1"/>
        <s v="PSG 成本分類" u="1"/>
        <s v="RDP的資料是他們會整理過，連同裡面的shipment資料也是，所以不是完整的Shipment" u="1"/>
        <s v="區域生產工廠廠別名稱" u="1"/>
        <s v="PSG 廠別" u="1"/>
        <s v="各站點良品數/各檢查站投入數" u="1"/>
        <s v="BU2 ASUS BS分量與當月FCST 比較" u="1"/>
        <s v="首批出貨開始日期資料" u="1"/>
        <s v="每月實際和預估營業收入差異率" u="1"/>
        <s v="_x000a_BU1: _x000a_HP客戶提供之當月出貨計畫_x000a_HP LT FCST: PSG HP客戶提供之長期需求預測_x000a__x000a_BU2:_x000a_FCST: PSG客戶提供之需求計畫_x000a_ASUS LT FCST: PSG ASUS 客戶提供之長期需求預測_x000a_Asus BS分量: ASUS客戶提供之當月客供料件供應計畫" u="1"/>
        <s v="依使用者選定 連接器 或沖壓品 或 塑膠射出或散熱模組 或 電路板 部品 ，顯示相關的Part Catetory 訊息" u="1"/>
        <s v="個人電腦事業群下之個別事業單位" u="1"/>
        <s v="倫敦-銅金屬季度漲跌幅" u="1"/>
        <s v="現行材料中屬於獨用料，亦即無法導替代料之材料料號清單。_x000a_獨用料指Buy &amp; Sell, AVAP, Spec-in,需開模且月平均需求15K以下之機構料(有需求經VM team決議), VM team決議single source，寫在採購作業管理辦法內。" u="1"/>
        <s v="由Sourcer按價格競爭力、機種配合度、材料/製程管理能力及其他項目進行綜合評分" u="1"/>
        <s v="主階品項年度漲跌幅" u="1"/>
        <s v="BU1 惠普客戶累計當月有效訂單_x000a_BU2 華碩客戶訂單需求數量, 通過EDI 850指令傳送至英業達系統" u="1"/>
        <s v="版本二預測比較類型名稱：RDP, LT FSCT, FCST,  當月FCST" u="1"/>
        <s v="每月實際和目標營業收入差異率" u="1"/>
        <s v="累計人工與其他成本" u="1"/>
        <s v="實際和董事會預估營業收入差異" u="1"/>
        <s v="塑膠PC季度漲跌幅" u="1"/>
        <s v="產品系列總體淨利額" u="1"/>
        <s v="實際和董事會預估出貨量差異率" u="1"/>
        <s v="與此 Vendor 購買料號數中，B&amp;S 材料之料號數量" u="1"/>
        <s v="每月實際和預估出貨量差異" u="1"/>
        <s v="每月材料成本" u="1"/>
        <s v="與此 Vendor 購買料號數中客戶指定料之料號數" u="1"/>
        <s v="實際和預估出貨量差異" u="1"/>
        <s v="與此 Vendor 購買 Components 種類中B&amp;S 材料之料號數" u="1"/>
      </sharedItems>
    </cacheField>
    <cacheField name="業務規則" numFmtId="0">
      <sharedItems containsBlank="1" longText="1"/>
    </cacheField>
    <cacheField name="項目類型" numFmtId="0">
      <sharedItems count="5">
        <s v="Concept"/>
        <s v="Property"/>
        <s v="Relationship"/>
        <s v="Dimension"/>
        <s v="Measure"/>
      </sharedItems>
    </cacheField>
    <cacheField name="父階關係" numFmtId="0">
      <sharedItems containsBlank="1" count="132">
        <m/>
        <s v="事業群"/>
        <s v="企業"/>
        <s v="員工結構"/>
        <s v="企業員工統計"/>
        <s v="財務會計主檔_員工結構相關"/>
        <s v="財務會計主檔"/>
        <s v="人均產值及人均營業利益"/>
        <s v="人均產值及人均營業利益事業群比較"/>
        <s v="現金循環週期"/>
        <s v="現金循環週期同業及事業群比較"/>
        <s v="現金循環週期同業比較"/>
        <s v="報酬率"/>
        <s v="當年累積報酬率"/>
        <s v="報酬率同業比較"/>
        <s v="負債比"/>
        <s v="資產重點項目"/>
        <s v="負債重點項目"/>
        <s v="N/A"/>
        <s v="EBO 專案"/>
        <s v="EBO 專案資助紀錄表"/>
        <s v="EBO 專案階段紀錄表"/>
        <s v="EBO 專案進度紀錄表"/>
        <s v="EBO專案營收計畫表"/>
        <s v="EBO專案營收紀錄表"/>
        <s v="EBO Milestone 紀錄表"/>
        <s v="投資主檔"/>
        <s v="投資標的預算分配主檔"/>
        <s v="年度投資預算主檔"/>
        <s v="EBO 專案管理"/>
        <s v="EBO 專案資助管理"/>
        <s v="投資併購管理"/>
        <s v="投資預算管控總表"/>
        <s v="投資預算分配總表"/>
        <s v="投資併購目標"/>
        <s v="個人電腦事業群之需求計畫達成資料"/>
        <s v="個人電腦事業群之需求計畫版本比較資料"/>
        <s v="需求計畫類型"/>
        <s v="需求計畫比較類型"/>
        <s v="CQ MP出貨數量資料"/>
        <s v="STD BU2 ASUS BS分量與當月FCST 比較"/>
        <s v="需求計畫達成率的非安全區域"/>
        <s v="需求計畫達成資料畫面註解"/>
        <s v="RDP 需求計畫達成指定版本"/>
        <s v="DOI 主檔"/>
        <s v="DOI 目標天數參數檔"/>
        <s v="庫存主檔"/>
        <s v="匯率主檔"/>
        <s v="個人電腦事業群之需求計畫達成分析"/>
        <s v="個人電腦事業群之需求計畫版本比較"/>
        <s v="MD BU2 ASUS BS分量與當月FCST 比較"/>
        <s v="DOI 趨勢分析"/>
        <s v="DOI 趨勢分析_Stock Area"/>
        <s v="PSG 工廠廠別"/>
        <s v="PSG 廠區"/>
        <s v="每月營業收入與出貨預估資料"/>
        <s v="每月營業收入與出貨董事會預估資料"/>
        <s v="年度目標的月營業收入與出貨資料"/>
        <s v="每日營業收入與出貨實際資料"/>
        <s v="每月營業收入與出貨實際資料"/>
        <s v="實際與預估營收出貨差異率和達成率資料"/>
        <s v="不同時間區間實際營收出貨差異率資料"/>
        <s v="依客戶與事業部代碼呈現月營業收入與出貨達成狀況"/>
        <s v="依產品呈現月營業收入與出貨達成狀況"/>
        <s v="依客戶與事業部代碼呈現年度營業收入與出貨達成狀況"/>
        <s v="依產品呈現年度營業收入與出貨達成狀況"/>
        <s v="依客戶與事業部代碼呈現年初至今營業收入與出貨達成狀況"/>
        <s v="依產品呈現年初至今營業收入與出貨達成狀況"/>
        <s v="依客戶與事業部代碼呈現近三年營業收入與出貨達成狀況"/>
        <s v="依產品呈現近三年營業收入與出貨達成狀況"/>
        <s v="採購方式與採購金額分布"/>
        <s v="供應商管理"/>
        <s v="達交率分析"/>
        <s v="達交率按Vendor排名"/>
        <s v="達交率按PartNo排名"/>
        <s v="原物料市場價格波動影響 "/>
        <s v="主階品項市場價格波動分析"/>
        <s v="主階品項影響金額分析"/>
        <s v="重要主階品項屬性維度"/>
        <s v="PSG 月採購收料紀錄"/>
        <s v="供應商主檔"/>
        <s v="供應商績效主檔"/>
        <s v="關鍵零件交貨紀錄 "/>
        <s v="重要主階品項屬性"/>
        <s v="料號系列"/>
        <s v="原物料市場價格波動訊息"/>
        <s v="主階品項市場價格波動訊息"/>
        <s v="主階品項影響金額"/>
        <s v="採購件屬性"/>
        <s v="整體產品良率"/>
        <s v="整體產品良率超標說明"/>
        <s v="整體產品良率目標"/>
        <s v="產品良率明細"/>
        <s v="站點良率目標對照"/>
        <s v="產品不良率明細"/>
        <s v="不良類型目標對照"/>
        <s v="整體產品良率分析"/>
        <s v="產品良率明細分析"/>
        <s v="產品不良率明細分析"/>
        <s v="每月營業收入預估資料by客戶"/>
        <s v="PSG 客戶主檔"/>
        <s v="PSG 產品家族"/>
        <s v="PSG 產品系列"/>
        <s v="產品事業部門"/>
        <s v="PSG 事業處"/>
        <s v="產品系列首批出貨開始日期資料"/>
        <s v="實際收入成本與銷貨相關資訊"/>
        <s v="年度出貨目標資料"/>
        <s v="專案階段主檔"/>
        <s v="年度目標資料"/>
        <s v="專案階段時程資料"/>
        <s v="詢價相關資料"/>
        <s v="詢價達成率相關資料"/>
        <s v="實際營收銷貨相關資料"/>
        <s v="詢價命中率狀態"/>
        <s v="專案時程分布總覽"/>
        <s v="執行中詢價細節"/>
        <s v="詢價成功細節"/>
        <s v="詢價失敗細節"/>
        <s v="英業達料號" u="1"/>
        <s v="PSG 工廠廠區" u="1"/>
        <s v="個人電腦事業群之需求計畫達成分析_失準項目" u="1"/>
        <s v="CQ MP出貨數量分析" u="1"/>
        <s v="個人電腦事業群之董事會出貨目標管理" u="1"/>
        <s v=" " u="1"/>
        <s v="各產品需求計畫達成失准區域" u="1"/>
        <s v="個人電腦事業群之需求計畫達成監控" u="1"/>
        <s v="Forecast 管理" u="1"/>
        <s v="首批出貨開始日期資料" u="1"/>
        <s v="PSG 廠別" u="1"/>
        <s v="獨用料清單" u="1"/>
        <s v="BU2 ASUS BS分量與當月FCST 比較" u="1"/>
      </sharedItems>
    </cacheField>
    <cacheField name="關連項目" numFmtId="0">
      <sharedItems containsBlank="1"/>
    </cacheField>
    <cacheField name="資料安全分級" numFmtId="0">
      <sharedItems/>
    </cacheField>
    <cacheField name="資料型別" numFmtId="0">
      <sharedItems containsBlank="1"/>
    </cacheField>
    <cacheField name="代碼編碼規則" numFmtId="0">
      <sharedItems containsBlank="1"/>
    </cacheField>
    <cacheField name="資料備註" numFmtId="0">
      <sharedItems containsBlank="1" count="15">
        <m/>
        <s v="C.1.1.0:"/>
        <s v="P.3.10.0:"/>
        <s v="P.3.5.0:"/>
        <s v="P.3.5.0: "/>
        <s v="P.3.9.0:"/>
        <s v="P.2.2.0:"/>
        <s v="P.2.2.0: "/>
        <s v="P.2.2.0: 由於缺乏 Product Horizon, Product Family 無法進行整併"/>
        <s v="P.3.9.1:" u="1"/>
        <s v="P.3.9.2:" u="1"/>
        <s v="P390:" u="1"/>
        <s v="P.2.1.1:" u="1"/>
        <s v="P.2.1.0: " u="1"/>
        <s v="P.3.13.0:" u="1"/>
      </sharedItems>
    </cacheField>
    <cacheField name="標準定義部門" numFmtId="0">
      <sharedItems containsBlank="1"/>
    </cacheField>
    <cacheField name="資料管家" numFmtId="0">
      <sharedItems count="15">
        <s v="Lin.Una@inventec.com"/>
        <s v="tsai.shang-ju@inventec.com"/>
        <s v="hung.jennie@inventec.com"/>
        <s v="ma.vivian@inventec.com"/>
        <s v="tan.tansy@inventec.com"/>
        <s v="Qian.Jenny@inventec.com"/>
        <s v="Wang.Charley@inventec.com"/>
        <s v="Huang.Karen@inventec.com"/>
        <s v="Su.May@inventec.com"/>
        <s v="Hung.Eric@inventec.com"/>
        <s v="chen.len@inventec.com"/>
        <s v="Lee.Kate@inventec.com"/>
        <s v="jen.austin@inventec.com"/>
        <s v="SuMay@inventeccom" u="1"/>
        <s v="Su.May@inventeccom" u="1"/>
      </sharedItems>
    </cacheField>
    <cacheField name="技術窗口" numFmtId="0">
      <sharedItems count="15">
        <s v="Huang.Joe-Win@inventec.com_x000a_"/>
        <s v="Wu.Bryan@inventec.com"/>
        <s v="huang.chen-i@inventec.com"/>
        <s v="hung.cathy@inventec.com"/>
        <s v="Hsueh.Daniel@inventec.com"/>
        <s v="Lee.VincentKS@inventec.com"/>
        <s v="Chung.PH@inventec.com"/>
        <s v="Kao.CY@inventec.com"/>
        <s v="Chu.May@inventec.com"/>
        <s v="chen.dolly@inventec.com"/>
        <s v="Huang.JH@inventec.com"/>
        <s v=" Huang.JH@inventec.com"/>
        <s v="lin.migrant@inventec.com"/>
        <s v="ChuMay@inventeccom" u="1"/>
        <s v="Chu.May@inventeccom" u="1"/>
      </sharedItems>
    </cacheField>
    <cacheField name="技術備註" numFmtId="0">
      <sharedItems containsBlank="1" count="6">
        <m/>
        <s v="不要上資料庫"/>
        <s v="本欄位純粹作為業務定義不匹配業務元數據。"/>
        <s v="是否能畫三個顏色"/>
        <s v="每月"/>
        <s v=" " u="1"/>
      </sharedItems>
    </cacheField>
    <cacheField name="權威系統" numFmtId="0">
      <sharedItems containsBlank="1" count="15">
        <m/>
        <s v="EIS"/>
        <s v="EIS/SAP"/>
        <s v="PDM/EIS"/>
        <s v="PDM/SAP/EIS"/>
        <s v="Manual"/>
        <s v="資料來源待確認"/>
        <s v="DCM"/>
        <s v="FP"/>
        <s v="供需平台"/>
        <s v="SQE 系統來源"/>
        <s v="PRO 手動上傳"/>
        <s v="N/A" u="1"/>
        <e v="#REF!" u="1"/>
        <s v="手動上傳" u="1"/>
      </sharedItems>
    </cacheField>
    <cacheField name="資料來源" numFmtId="0">
      <sharedItems containsBlank="1"/>
    </cacheField>
    <cacheField name="來源對應規則" numFmtId="0">
      <sharedItems containsBlank="1"/>
    </cacheField>
    <cacheField name="特殊取值規則" numFmtId="0">
      <sharedItems containsBlank="1"/>
    </cacheField>
    <cacheField name="制定依據" numFmtId="0">
      <sharedItems containsBlank="1"/>
    </cacheField>
    <cacheField name="填表部門及人員" numFmtId="0">
      <sharedItems containsBlank="1"/>
    </cacheField>
    <cacheField name="計算公式" numFmtId="0">
      <sharedItems containsBlank="1"/>
    </cacheField>
    <cacheField name="參考資料" numFmtId="0">
      <sharedItems containsNonDate="0" containsString="0" containsBlank="1"/>
    </cacheField>
    <cacheField name="指定同義詞" numFmtId="0">
      <sharedItems containsBlank="1"/>
    </cacheField>
    <cacheField name="UDF04" numFmtId="0">
      <sharedItems containsBlank="1"/>
    </cacheField>
    <cacheField name="UDF05" numFmtId="0">
      <sharedItems containsBlank="1"/>
    </cacheField>
    <cacheField name="UDF06" numFmtId="0">
      <sharedItems containsBlank="1"/>
    </cacheField>
    <cacheField name="UDF07" numFmtId="0">
      <sharedItems containsNonDate="0" containsString="0" containsBlank="1"/>
    </cacheField>
    <cacheField name="UDF08" numFmtId="0">
      <sharedItems containsNonDate="0" containsString="0" containsBlank="1"/>
    </cacheField>
    <cacheField name="UDF09" numFmtId="0">
      <sharedItems containsNonDate="0" containsString="0" containsBlank="1"/>
    </cacheField>
    <cacheField name="UDF10" numFmtId="0">
      <sharedItems containsNonDate="0" containsString="0" containsBlank="1"/>
    </cacheField>
    <cacheField name="UDF11" numFmtId="0">
      <sharedItems containsNonDate="0" containsString="0" containsBlank="1"/>
    </cacheField>
    <cacheField name="UDF12" numFmtId="0">
      <sharedItems containsNonDate="0" containsString="0" containsBlank="1"/>
    </cacheField>
    <cacheField name="UDF13" numFmtId="0">
      <sharedItems containsNonDate="0" containsString="0" containsBlank="1"/>
    </cacheField>
    <cacheField name="UDF14" numFmtId="0">
      <sharedItems containsBlank="1"/>
    </cacheField>
    <cacheField name="UDF15" numFmtId="0">
      <sharedItems containsNonDate="0" containsString="0" containsBlank="1"/>
    </cacheField>
    <cacheField name="SrcSheet" numFmtId="49">
      <sharedItems/>
    </cacheField>
    <cacheField name="SrcWorkbook" numFmtId="0">
      <sharedItems count="33">
        <s v="DG_BPM_DataStandard_PRO_v4.0.xlsx"/>
        <s v="DG_FIN_DataStandard_v4.0.xlsx"/>
        <s v="DG_FIN_MultiDim_v4.0.xlsx"/>
        <s v="DG_STG_DataStandard_EBO.xlsx"/>
        <s v="DG_STG_DataStandard_v4.0.xlsx"/>
        <s v="DG_STG_MultiDim_EBO.xlsx"/>
        <s v="DG_STG_MultiDim_v4.0.xlsx"/>
        <s v="PSG_LOG_DataStandard_P.3.10.0 Forecast管理_v1.0.xlsx"/>
        <s v="PSG_LOG_DataStandard_P.3.5.0 DOI 管理_v1.0.xlsx"/>
        <s v="PSG_LOG_MultiDim_P.3.10.0 Forecast管理_v1.0.xlsx"/>
        <s v="PSG_LOG_MultiDim_P.3.5.0 DOI 管理_v1.0.xlsx"/>
        <s v="PSG_MFG_Datastandard_QAM_v1.1.xlsx"/>
        <s v="PSG_PNC_Datastandard_v1.0.xlsx"/>
        <s v="PSG_PNC_MultiDim_v1.1.xlsx"/>
        <s v="PSG_PRO_MultiDim_v1.1.xlsx"/>
        <s v="PSG_PRO_Standard_v1.1.xlsx"/>
        <s v="PSG_QAM_Datastandard_v1.5.xlsx"/>
        <s v="PSG_QAM_MultiDim_v1.5.xlsx"/>
        <s v="PSG_COS_Datastandard_LOG_v1.0.xlsx"/>
        <s v="PSG_COS_Datastandard_QAM_v1.1.xlsx"/>
        <s v="PSG_COS_Datastandard_SAL_v1.0.xlsx"/>
        <s v="PSG_SAL_Datastandard_v1.0.xlsx"/>
        <s v="PSG_SAL_MultiDim_v1.0.xlsx"/>
        <s v="PSG_SAL_MultiDim_v1.0-IEC1-960923-2.xlsx" u="1"/>
        <s v="PSG_PRO_MultiDim_v1.0.xlsx" u="1"/>
        <s v="PSG_PRO_Standard_v1.0.xlsx" u="1"/>
        <s v="PSG_QAM_MultiDim_v1.0.xlsx" u="1"/>
        <s v="PSG_QAM_Datastandard_v1.0.xlsx" u="1"/>
        <s v="PSG_COS_Datastandard_QAM_v1.0.xlsx" u="1"/>
        <s v="PSG_MFG_Datastandard_QAM_v1.0.xlsx" u="1"/>
        <s v="PSG_LOG_MultiDim_P.3.10.0 Forecast管理_v1.0 -0509.xlsx" u="1"/>
        <s v="PSG_PRO_MultiDim_v1.1-IEC1-990282-1.xlsx" u="1"/>
        <s v="PSG_PRO_Standard_v1.0-IEC1-990282-1.xlsx" u="1"/>
      </sharedItems>
    </cacheField>
    <cacheField name="SrcRowNum" numFmtId="0">
      <sharedItems containsSemiMixedTypes="0" containsString="0" containsNumber="1" containsInteger="1" minValue="2" maxValue="172" count="17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70" u="1"/>
        <n v="169" u="1"/>
        <n v="168" u="1"/>
        <n v="172" u="1"/>
        <n v="171" u="1"/>
      </sharedItems>
    </cacheField>
    <cacheField name="uniName" numFmtId="0">
      <sharedItems count="301">
        <s v="IEC_STD_V10 &gt;&gt; Data Standard &gt;&gt; BPM &gt;&gt; Business Group"/>
        <s v="IEC_STD_V10 &gt;&gt; Data Standard &gt;&gt; BPM &gt;&gt; BG Name"/>
        <s v="IEC_STD_V10 &gt;&gt; Data Standard &gt;&gt; BPM &gt;&gt; BG Code"/>
        <s v="IEC_STD_V10 &gt;&gt; Data Standard &gt;&gt; FIN &gt;&gt; Entrepreneur"/>
        <s v="IEC_STD_V10 &gt;&gt; Data Standard &gt;&gt; FIN &gt;&gt; Entrepreneur Code"/>
        <s v="IEC_STD_V10 &gt;&gt; Data Standard &gt;&gt; FIN &gt;&gt; Entrepreneur Chinese Name"/>
        <s v="IEC_STD_V10 &gt;&gt; Data Standard &gt;&gt; FIN &gt;&gt; Entrepreneur English Name"/>
        <s v="IEC_STD_V10 &gt;&gt; Data Standard &gt;&gt; FIN &gt;&gt; Types of Labor"/>
        <s v="IEC_STD_V10 &gt;&gt; Data Standard &gt;&gt; FIN &gt;&gt; Types of Labor Code"/>
        <s v="IEC_STD_V10 &gt;&gt; Data Standard &gt;&gt; FIN &gt;&gt; Types of Labor Name"/>
        <s v="IEC_STD_V10 &gt;&gt; Data Standard &gt;&gt; FIN &gt;&gt; Employees Statistics"/>
        <s v="IEC_STD_V10 &gt;&gt; Data Standard &gt;&gt; FIN &gt;&gt; BG Code"/>
        <s v="IEC_STD_V10 &gt;&gt; Data Standard &gt;&gt; FIN &gt;&gt; Financial Report Closing Date"/>
        <s v="IEC_STD_V10 &gt;&gt; Data Standard &gt;&gt; FIN &gt;&gt; Accounting Period"/>
        <s v="IEC_STD_V10 &gt;&gt; Data Standard &gt;&gt; FIN &gt;&gt; Number of Employees"/>
        <s v="IEC_STD_V10 &gt;&gt; Data Standard &gt;&gt; FIN &gt;&gt; Average Number of Employees"/>
        <s v="IEC_STD_V10 &gt;&gt; Data Standard &gt;&gt; FIN &gt;&gt; Last Number of Employees"/>
        <s v="IEC_STD_V10 &gt;&gt; Data Standard &gt;&gt; FIN &gt;&gt; Finance Master Labor"/>
        <s v="IEC_STD_V10 &gt;&gt; Data Standard &gt;&gt; FIN &gt;&gt; Operating Revenue Per Capita"/>
        <s v="IEC_STD_V10 &gt;&gt; Data Standard &gt;&gt; FIN &gt;&gt; Operating Income Per Capita"/>
        <s v="IEC_STD_V10 &gt;&gt; Data Standard &gt;&gt; FIN &gt;&gt; Finance Master"/>
        <s v="IEC_STD_V10 &gt;&gt; Data Standard &gt;&gt; FIN &gt;&gt; Operating Revenue"/>
        <s v="IEC_STD_V10 &gt;&gt; Data Standard &gt;&gt; FIN &gt;&gt; Operating Income"/>
        <s v="IEC_STD_V10 &gt;&gt; Data Standard &gt;&gt; FIN &gt;&gt; Cost of Sales"/>
        <s v="IEC_STD_V10 &gt;&gt; Data Standard &gt;&gt; FIN &gt;&gt; Inventory Turnover Ratio"/>
        <s v="IEC_STD_V10 &gt;&gt; Data Standard &gt;&gt; FIN &gt;&gt; Accounts Payable Turnover Ratio"/>
        <s v="IEC_STD_V10 &gt;&gt; Data Standard &gt;&gt; FIN &gt;&gt; Accounts Receivables Turnover Ratio"/>
        <s v="IEC_STD_V10 &gt;&gt; Data Standard &gt;&gt; FIN &gt;&gt; DOI"/>
        <s v="IEC_STD_V10 &gt;&gt; Data Standard &gt;&gt; FIN &gt;&gt; AP Days"/>
        <s v="IEC_STD_V10 &gt;&gt; Data Standard &gt;&gt; FIN &gt;&gt; AR Days"/>
        <s v="IEC_STD_V10 &gt;&gt; Data Standard &gt;&gt; FIN &gt;&gt; CCC"/>
        <s v="IEC_STD_V10 &gt;&gt; Data Standard &gt;&gt; FIN &gt;&gt; Profit after Tax"/>
        <s v="IEC_STD_V10 &gt;&gt; Data Standard &gt;&gt; FIN &gt;&gt; Accumulated Net Income (After tax)"/>
        <s v="IEC_STD_V10 &gt;&gt; Data Standard &gt;&gt; FIN &gt;&gt; Total Assets Amount"/>
        <s v="IEC_STD_V10 &gt;&gt; Data Standard &gt;&gt; FIN &gt;&gt; Total Liability Amount"/>
        <s v="IEC_STD_V10 &gt;&gt; Data Standard &gt;&gt; FIN &gt;&gt; Shareholders&amp;apos; Equity Amount"/>
        <s v="IEC_STD_V10 &gt;&gt; Data Standard &gt;&gt; FIN &gt;&gt; ROE"/>
        <s v="IEC_STD_V10 &gt;&gt; Data Standard &gt;&gt; FIN &gt;&gt; ROA"/>
        <s v="IEC_STD_V10 &gt;&gt; Data Standard &gt;&gt; FIN &gt;&gt; Accumulated ROE"/>
        <s v="IEC_STD_V10 &gt;&gt; Data Standard &gt;&gt; FIN &gt;&gt; Accumulated ROA"/>
        <s v="IEC_STD_V10 &gt;&gt; Data Standard &gt;&gt; FIN &gt;&gt; Debt Ratio"/>
        <s v="IEC_STD_V10 &gt;&gt; Data Standard &gt;&gt; FIN &gt;&gt; Inventory Amount"/>
        <s v="IEC_STD_V10 &gt;&gt; Data Standard &gt;&gt; FIN &gt;&gt; Cash and Cash Equivalents Amount"/>
        <s v="IEC_STD_V10 &gt;&gt; Data Standard &gt;&gt; FIN &gt;&gt; Accounts Receivable Amount"/>
        <s v="IEC_STD_V10 &gt;&gt; Data Standard &gt;&gt; FIN &gt;&gt; PPE Amount"/>
        <s v="IEC_STD_V10 &gt;&gt; Data Standard &gt;&gt; FIN &gt;&gt; Inventory to Assets Ratio"/>
        <s v="IEC_STD_V10 &gt;&gt; Data Standard &gt;&gt; FIN &gt;&gt; Cash and Cash Equivalents to Assets Ratio"/>
        <s v="IEC_STD_V10 &gt;&gt; Data Standard &gt;&gt; FIN &gt;&gt; Accounts Receivable to Assets Ratio"/>
        <s v="IEC_STD_V10 &gt;&gt; Data Standard &gt;&gt; FIN &gt;&gt; PPE to Assets Ratio"/>
        <s v="IEC_STD_V10 &gt;&gt; Data Standard &gt;&gt; FIN &gt;&gt; Short-term Debts Amount"/>
        <s v="IEC_STD_V10 &gt;&gt; Data Standard &gt;&gt; FIN &gt;&gt; Accounts Payable Amount"/>
        <s v="IEC_STD_V10 &gt;&gt; Data Standard &gt;&gt; FIN &gt;&gt; Long-term Debts Amount"/>
        <s v="IEC_STD_V10 &gt;&gt; Data Standard &gt;&gt; FIN &gt;&gt; Short-term Debts to Assets Ratio"/>
        <s v="IEC_STD_V10 &gt;&gt; Data Standard &gt;&gt; FIN &gt;&gt; Accounts Payable to Assets Ratio"/>
        <s v="IEC_STD_V10 &gt;&gt; Data Standard &gt;&gt; FIN &gt;&gt; Long-term Debts to Assets Ratio"/>
        <s v="IEC_STD_V10 &gt;&gt; Data Standard &gt;&gt; FIN &gt;&gt; Average Inventory Amount"/>
        <s v="IEC_STD_V10 &gt;&gt; Data Standard &gt;&gt; FIN &gt;&gt; Average Accounts Receivable Amount"/>
        <s v="IEC_STD_V10 &gt;&gt; Data Standard &gt;&gt; FIN &gt;&gt; Average Accounts Payable Amount"/>
        <s v="IEC_STD_V10 &gt;&gt; Data Standard &gt;&gt; FIN &gt;&gt; Average Total Assets Amount"/>
        <s v="IEC_STD_V10 &gt;&gt; Data Standard &gt;&gt; FIN &gt;&gt; Average Shareholders&amp;apos; Equity Amount"/>
        <e v="#N/A"/>
        <s v="IEC_STD_V10 &gt;&gt; Data Standard &gt;&gt; STG &gt;&gt; EBO Project"/>
        <s v="IEC_STD_V10 &gt;&gt; Data Standard &gt;&gt; STG &gt;&gt; EBO Project Number"/>
        <s v="IEC_STD_V10 &gt;&gt; Data Standard &gt;&gt; STG &gt;&gt; EBO Project Name"/>
        <s v="IEC_STD_V10 &gt;&gt; Data Standard &gt;&gt; STG &gt;&gt; EBO Sponsor"/>
        <s v="IEC_STD_V10 &gt;&gt; Data Standard &gt;&gt; STG &gt;&gt; EBO Team Advisor"/>
        <s v="IEC_STD_V10 &gt;&gt; Data Standard &gt;&gt; STG &gt;&gt; EBO Team Leader"/>
        <s v="IEC_STD_V10 &gt;&gt; Data Standard &gt;&gt; STG &gt;&gt; EBO Project Registration Date"/>
        <s v="IEC_STD_V10 &gt;&gt; Data Standard &gt;&gt; STG &gt;&gt; EBO Development Duration"/>
        <s v="IEC_STD_V10 &gt;&gt; Data Standard &gt;&gt; STG &gt;&gt; EBO Project Description"/>
        <s v="IEC_STD_V10 &gt;&gt; Data Standard &gt;&gt; STG &gt;&gt; EBO Project Check Date"/>
        <s v="IEC_STD_V10 &gt;&gt; Data Standard &gt;&gt; STG &gt;&gt; EBO Project Owner"/>
        <s v="IEC_STD_V10 &gt;&gt; Data Standard &gt;&gt; STG &gt;&gt; EBO Project Accumulated Revenue"/>
        <s v="IEC_STD_V10 &gt;&gt; Data Standard &gt;&gt; STG &gt;&gt; EBO Project Funding History"/>
        <s v="IEC_STD_V10 &gt;&gt; Data Standard &gt;&gt; STG &gt;&gt; EBO Funding BG"/>
        <s v="IEC_STD_V10 &gt;&gt; Data Standard &gt;&gt; STG &gt;&gt; EBO Funding BU"/>
        <s v="IEC_STD_V10 &gt;&gt; Data Standard &gt;&gt; STG &gt;&gt; EBO Project Funding Percentage"/>
        <s v="IEC_STD_V10 &gt;&gt; Data Standard &gt;&gt; STG &gt;&gt; EBO Funding Start Date"/>
        <s v="IEC_STD_V10 &gt;&gt; Data Standard &gt;&gt; STG &gt;&gt; EBO Funding End Date"/>
        <s v="IEC_STD_V10 &gt;&gt; Data Standard &gt;&gt; STG &gt;&gt; EBO Funding Remark"/>
        <s v="IEC_STD_V10 &gt;&gt; Data Standard &gt;&gt; STG &gt;&gt; Funding Check Date"/>
        <s v="IEC_STD_V10 &gt;&gt; Data Standard &gt;&gt; STG &gt;&gt; EBO Project Phase History"/>
        <s v="IEC_STD_V10 &gt;&gt; Data Standard &gt;&gt; STG &gt;&gt; EBO Phase"/>
        <s v="IEC_STD_V10 &gt;&gt; Data Standard &gt;&gt; STG &gt;&gt; EBO Phase Start Date"/>
        <s v="IEC_STD_V10 &gt;&gt; Data Standard &gt;&gt; STG &gt;&gt; EBO Phase Duration"/>
        <s v="IEC_STD_V10 &gt;&gt; Data Standard &gt;&gt; STG &gt;&gt; DCP Result"/>
        <s v="IEC_STD_V10 &gt;&gt; Data Standard &gt;&gt; STG &gt;&gt; EBO Phase End Date"/>
        <s v="IEC_STD_V10 &gt;&gt; Data Standard &gt;&gt; STG &gt;&gt; EBO Phase Check Date"/>
        <s v="IEC_STD_V10 &gt;&gt; Data Standard &gt;&gt; STG &gt;&gt; EBO Phase Remark"/>
        <s v="IEC_STD_V10 &gt;&gt; Data Standard &gt;&gt; STG &gt;&gt; EBO Project Checkpoint History"/>
        <s v="IEC_STD_V10 &gt;&gt; Data Standard &gt;&gt; STG &gt;&gt; EBO Strategic Clarity"/>
        <s v="IEC_STD_V10 &gt;&gt; Data Standard &gt;&gt; STG &gt;&gt; EBO Technology Readiness"/>
        <s v="IEC_STD_V10 &gt;&gt; Data Standard &gt;&gt; STG &gt;&gt; EBO Business Model Viability"/>
        <s v="IEC_STD_V10 &gt;&gt; Data Standard &gt;&gt; STG &gt;&gt; EBO Win in the Marketplace"/>
        <s v="IEC_STD_V10 &gt;&gt; Data Standard &gt;&gt; STG &gt;&gt; EBO Project Checkpoint Check Date"/>
        <s v="IEC_STD_V10 &gt;&gt; Data Standard &gt;&gt; STG &gt;&gt; EBO Project Revenue Forecast"/>
        <s v="IEC_STD_V10 &gt;&gt; Data Standard &gt;&gt; STG &gt;&gt; EBO Revenue Forecast Check Date"/>
        <s v="IEC_STD_V10 &gt;&gt; Data Standard &gt;&gt; STG &gt;&gt; EBO Revenue Forecast Year"/>
        <s v="IEC_STD_V10 &gt;&gt; Data Standard &gt;&gt; STG &gt;&gt; EBO Revenue Forecast Month"/>
        <s v="IEC_STD_V10 &gt;&gt; Data Standard &gt;&gt; STG &gt;&gt; EBO Project Estimate Revenue"/>
        <s v="IEC_STD_V10 &gt;&gt; Data Standard &gt;&gt; STG &gt;&gt; EBO Project Estimate Gross Profit"/>
        <s v="IEC_STD_V10 &gt;&gt; Data Standard &gt;&gt; STG &gt;&gt; EBO Revenue Forecast Currency"/>
        <s v="IEC_STD_V10 &gt;&gt; Data Standard &gt;&gt; STG &gt;&gt; EBO Project Revenue"/>
        <s v="IEC_STD_V10 &gt;&gt; Data Standard &gt;&gt; STG &gt;&gt; EBO Revenue Check Date"/>
        <s v="IEC_STD_V10 &gt;&gt; Data Standard &gt;&gt; STG &gt;&gt; EBO Revenue Year"/>
        <s v="IEC_STD_V10 &gt;&gt; Data Standard &gt;&gt; STG &gt;&gt; EBO Revenue Month"/>
        <s v="IEC_STD_V10 &gt;&gt; Data Standard &gt;&gt; STG &gt;&gt; EBO Project Actual Revenue"/>
        <s v="IEC_STD_V10 &gt;&gt; Data Standard &gt;&gt; STG &gt;&gt; EBO Project Actual Gross Profit"/>
        <s v="IEC_STD_V10 &gt;&gt; Data Standard &gt;&gt; STG &gt;&gt; EBO Revenue Currency"/>
        <s v="IEC_STD_V10 &gt;&gt; Data Standard &gt;&gt; STG &gt;&gt; EBO Milestones"/>
        <s v="IEC_STD_V10 &gt;&gt; Data Standard &gt;&gt; STG &gt;&gt; EBO Project Milestone"/>
        <s v="IEC_STD_V10 &gt;&gt; Data Standard &gt;&gt; STG &gt;&gt; EBO Milestone Category"/>
        <s v="IEC_STD_V10 &gt;&gt; Data Standard &gt;&gt; STG &gt;&gt; EBO Milestone Status"/>
        <s v="IEC_STD_V10 &gt;&gt; Data Standard &gt;&gt; STG &gt;&gt; EBO Milestone Completion"/>
        <s v="IEC_STD_V10 &gt;&gt; Data Standard &gt;&gt; STG &gt;&gt; EBO Milestone Target Date"/>
        <s v="IEC_STD_V10 &gt;&gt; Data Standard &gt;&gt; STG &gt;&gt; EBO Milestone Actual Date"/>
        <s v="IEC_STD_V10 &gt;&gt; Data Standard &gt;&gt; STG &gt;&gt; EBO Milestone Remark"/>
        <s v="IEC_STD_V10 &gt;&gt; Data Standard &gt;&gt; STG &gt;&gt; EBO Milestone Check Date"/>
        <s v="IEC_STD_V10 &gt;&gt; Data Standard &gt;&gt; STG &gt;&gt; Investment Master"/>
        <s v="IEC_STD_V10 &gt;&gt; Data Standard &gt;&gt; STG &gt;&gt; Investment Subject"/>
        <s v="IEC_STD_V10 &gt;&gt; Data Standard &gt;&gt; STG &gt;&gt; Account for the Year"/>
        <s v="IEC_STD_V10 &gt;&gt; Data Standard &gt;&gt; STG &gt;&gt; Account for the Quarter"/>
        <s v="IEC_STD_V10 &gt;&gt; Data Standard &gt;&gt; STG &gt;&gt; Management Type"/>
        <s v="IEC_STD_V10 &gt;&gt; Data Standard &gt;&gt; STG &gt;&gt; Investment Amount"/>
        <s v="IEC_STD_V10 &gt;&gt; Data Standard &gt;&gt; STG &gt;&gt; Cumulative Investment Amount"/>
        <s v="IEC_STD_V10 &gt;&gt; Data Standard &gt;&gt; STG &gt;&gt; Subject Shareholding Ratio"/>
        <s v="IEC_STD_V10 &gt;&gt; Data Standard &gt;&gt; STG &gt;&gt; Subject Revenue"/>
        <s v="IEC_STD_V10 &gt;&gt; Data Standard &gt;&gt; STG &gt;&gt; Subject Revenue Contribution"/>
        <s v="IEC_STD_V10 &gt;&gt; Data Standard &gt;&gt; STG &gt;&gt; Subject Net Profit"/>
        <s v="IEC_STD_V10 &gt;&gt; Data Standard &gt;&gt; STG &gt;&gt; Subject Recognize Profit"/>
        <s v="IEC_STD_V10 &gt;&gt; Data Standard &gt;&gt; STG &gt;&gt; Subject Cash Dividend"/>
        <s v="IEC_STD_V10 &gt;&gt; Data Standard &gt;&gt; STG &gt;&gt; Subject Valuation (based on shareholding ratio)"/>
        <s v="IEC_STD_V10 &gt;&gt; Data Standard &gt;&gt; STG &gt;&gt; Subject Comment"/>
        <s v="IEC_STD_V10 &gt;&gt; Data Standard &gt;&gt; STG &gt;&gt; Subject Revenue Achieve Rate"/>
        <s v="IEC_STD_V10 &gt;&gt; Data Standard &gt;&gt; STG &gt;&gt; Subject Revenue Contribution Achieve Rate"/>
        <s v="IEC_STD_V10 &gt;&gt; Data Standard &gt;&gt; STG &gt;&gt; Subject Net Profit Achieve Rate"/>
        <s v="IEC_STD_V10 &gt;&gt; Data Standard &gt;&gt; STG &gt;&gt; Subject Recognize Profit Achieve Rate"/>
        <s v="IEC_STD_V10 &gt;&gt; Data Standard &gt;&gt; STG &gt;&gt; Investment Subject Allocation Master"/>
        <s v="IEC_STD_V10 &gt;&gt; Data Standard &gt;&gt; STG &gt;&gt; Budget Allocation Quarter"/>
        <s v="IEC_STD_V10 &gt;&gt; Data Standard &gt;&gt; STG &gt;&gt; Investment possibility"/>
        <s v="IEC_STD_V10 &gt;&gt; Data Standard &gt;&gt; STG &gt;&gt; Budget Allocation Amount"/>
        <s v="IEC_STD_V10 &gt;&gt; Data Standard &gt;&gt; STG &gt;&gt; Investment MA Target Remark"/>
        <s v="IEC_STD_V10 &gt;&gt; Data Standard &gt;&gt; STG &gt;&gt; Annual Investment Budget Master"/>
        <s v="IEC_STD_V10 &gt;&gt; Data Standard &gt;&gt; STG &gt;&gt; Annual Investment Budget"/>
        <s v="IEC_STD_V10 &gt;&gt; Data Standard &gt;&gt; STG &gt;&gt; Annual Actual Investment Amount"/>
        <s v="IEC_STD_V10 &gt;&gt; Data Standard &gt;&gt; STG &gt;&gt; Annual Investment Budget Balance (F)"/>
        <s v="IEC_STD_V10 &gt;&gt; Data Standard &gt;&gt; STG &gt;&gt; Annual Investment Budget Balance Ratio"/>
        <s v="IEC_STD_V10 &gt;&gt; Data Standard &gt;&gt; MFG &gt;&gt; PSG Plant"/>
        <s v="IEC_STD_V10 &gt;&gt; Data Standard &gt;&gt; MFG &gt;&gt; Plant Code"/>
        <s v="IEC_STD_V10 &gt;&gt; Data Standard &gt;&gt; MFG &gt;&gt; Primary Customer Name"/>
        <s v="IEC_STD_V10 &gt;&gt; Data Standard &gt;&gt; MFG &gt;&gt; Site Name"/>
        <s v="IEC_STD_V10 &gt;&gt; Data Standard &gt;&gt; MFG &gt;&gt; PSG Site"/>
        <s v="IEC_STD_V10 &gt;&gt; Data Standard &gt;&gt; MFG &gt;&gt; Site Type"/>
        <s v="IEC_STD_V10 &gt;&gt; Data Standard &gt;&gt; PRO &gt;&gt; PSG Monthly Procurement Amount"/>
        <s v="IEC_STD_V10 &gt;&gt; Data Standard &gt;&gt; PRO &gt;&gt; Plant Code"/>
        <s v="IEC_STD_V10 &gt;&gt; Data Standard &gt;&gt; PRO &gt;&gt; Customer Name"/>
        <s v="IEC_STD_V10 &gt;&gt; Data Standard &gt;&gt; PRO &gt;&gt; Purchasing Mode"/>
        <s v="IEC_STD_V10 &gt;&gt; Data Standard &gt;&gt; PRO &gt;&gt; Component Type"/>
        <s v="IEC_STD_V10 &gt;&gt; Data Standard &gt;&gt; PRO &gt;&gt; Material Group"/>
        <s v="IEC_STD_V10 &gt;&gt; Data Standard &gt;&gt; PRO &gt;&gt; Class Code Category"/>
        <s v="IEC_STD_V10 &gt;&gt; Data Standard &gt;&gt; PRO &gt;&gt; Part Category"/>
        <s v="IEC_STD_V10 &gt;&gt; Data Standard &gt;&gt; PRO &gt;&gt; Monthly Date"/>
        <s v="IEC_STD_V10 &gt;&gt; Data Standard &gt;&gt; PRO &gt;&gt; GR Date By QUARTER"/>
        <s v="IEC_STD_V10 &gt;&gt; Data Standard &gt;&gt; PRO &gt;&gt; Vendor Code"/>
        <s v="IEC_STD_V10 &gt;&gt; Data Standard &gt;&gt; PRO &gt;&gt; Vendor Name"/>
        <s v="IEC_STD_V10 &gt;&gt; Data Standard &gt;&gt; PRO &gt;&gt; AVL ID"/>
        <s v="IEC_STD_V10 &gt;&gt; Data Standard &gt;&gt; PRO &gt;&gt; AVL Name"/>
        <s v="IEC_STD_V10 &gt;&gt; Data Standard &gt;&gt; PRO &gt;&gt; IEC Part Number"/>
        <s v="IEC_STD_V10 &gt;&gt; Data Standard &gt;&gt; PRO &gt;&gt; Purchase Amount"/>
        <s v="IEC_STD_V10 &gt;&gt; Data Standard &gt;&gt; PRO &gt;&gt; GR Quantity"/>
        <s v="IEC_STD_V10 &gt;&gt; Data Standard &gt;&gt; PRO &gt;&gt; Vendor Master"/>
        <s v="IEC_STD_V10 &gt;&gt; Data Standard &gt;&gt; PRO &gt;&gt; Vendor Performance Master"/>
        <s v="IEC_STD_V10 &gt;&gt; Data Standard &gt;&gt; PRO &gt;&gt; Vendor Performane Date"/>
        <s v="IEC_STD_V10 &gt;&gt; Data Standard &gt;&gt; PRO &gt;&gt; Quality Score"/>
        <s v="IEC_STD_V10 &gt;&gt; Data Standard &gt;&gt; PRO &gt;&gt; Cost Score"/>
        <s v="IEC_STD_V10 &gt;&gt; Data Standard &gt;&gt; PRO &gt;&gt; Delivery Score"/>
        <s v="IEC_STD_V10 &gt;&gt; Data Standard &gt;&gt; PRO &gt;&gt; Supplier Final Score"/>
        <s v="IEC_STD_V10 &gt;&gt; Data Standard &gt;&gt; PRO &gt;&gt; Part Number Quantity"/>
        <s v="IEC_STD_V10 &gt;&gt; Data Standard &gt;&gt; PRO &gt;&gt; Sole Source Quantity"/>
        <s v="IEC_STD_V10 &gt;&gt; Data Standard &gt;&gt; PRO &gt;&gt; Buy and Sell Quantity"/>
        <s v="IEC_STD_V10 &gt;&gt; Data Standard &gt;&gt; PRO &gt;&gt; GTK Quantity"/>
        <s v="IEC_STD_V10 &gt;&gt; Data Standard &gt;&gt; PRO &gt;&gt; OTK Quantity"/>
        <s v="IEC_STD_V10 &gt;&gt; Data Standard &gt;&gt; PRO &gt;&gt; Used by Customer List"/>
        <s v="IEC_STD_V10 &gt;&gt; Data Standard &gt;&gt; PRO &gt;&gt; Critical Parts Fulfillment Statistic"/>
        <s v="IEC_STD_V10 &gt;&gt; Data Standard &gt;&gt; PRO &gt;&gt; Critical Parts Fulfillment Data Date"/>
        <s v="IEC_STD_V10 &gt;&gt; Data Standard &gt;&gt; PRO &gt;&gt; Vendor Fulfillment Performance"/>
        <s v="IEC_STD_V10 &gt;&gt; Data Standard &gt;&gt; PRO &gt;&gt; LTA MOU Quantity"/>
        <s v="IEC_STD_V10 &gt;&gt; Data Standard &gt;&gt; PRO &gt;&gt; LTA GR Quantity"/>
        <s v="IEC_STD_V10 &gt;&gt; Data Standard &gt;&gt; PRO &gt;&gt; YTD Fill Rate"/>
        <s v="IEC_STD_V10 &gt;&gt; Data Standard &gt;&gt; PRO &gt;&gt; Major Stage Material Catalog"/>
        <s v="IEC_STD_V10 &gt;&gt; Data Standard &gt;&gt; PRO &gt;&gt; Material Catalog"/>
        <s v="IEC_STD_V10 &gt;&gt; Data Standard &gt;&gt; PRO &gt;&gt; Sub Material Catalog"/>
        <s v="IEC_STD_V10 &gt;&gt; Data Standard &gt;&gt; PRO &gt;&gt; Part Series"/>
        <s v="IEC_STD_V10 &gt;&gt; Data Standard &gt;&gt; PRO &gt;&gt; Series List"/>
        <s v="IEC_STD_V10 &gt;&gt; Data Standard &gt;&gt; PRO &gt;&gt; Material Marketing Price Information"/>
        <s v="IEC_STD_V10 &gt;&gt; Data Standard &gt;&gt; PRO &gt;&gt; Raw Material Data Month"/>
        <s v="IEC_STD_V10 &gt;&gt; Data Standard &gt;&gt; PRO &gt;&gt; Sub-stage Type"/>
        <s v="IEC_STD_V10 &gt;&gt; Data Standard &gt;&gt; PRO &gt;&gt; Stage Composition Cost Ratio"/>
        <s v="IEC_STD_V10 &gt;&gt; Data Standard &gt;&gt; PRO &gt;&gt; Material Futures category"/>
        <s v="IEC_STD_V10 &gt;&gt; Data Standard &gt;&gt; PRO &gt;&gt; Raw Cost Ratio"/>
        <s v="IEC_STD_V10 &gt;&gt; Data Standard &gt;&gt; PRO &gt;&gt; Raw Cost Price"/>
        <s v="IEC_STD_V10 &gt;&gt; Data Standard &gt;&gt; PRO &gt;&gt; Last Raw Cost Price"/>
        <s v="IEC_STD_V10 &gt;&gt; Data Standard &gt;&gt; PRO &gt;&gt; Last Year Raw Cost Price"/>
        <s v="IEC_STD_V10 &gt;&gt; Data Standard &gt;&gt; PRO &gt;&gt; Material Futures MOM"/>
        <s v="IEC_STD_V10 &gt;&gt; Data Standard &gt;&gt; PRO &gt;&gt; Material Futures YOY"/>
        <s v="IEC_STD_V10 &gt;&gt; Data Standard &gt;&gt; PRO &gt;&gt; Material Catalog Price Information"/>
        <s v="IEC_STD_V10 &gt;&gt; Data Standard &gt;&gt; PRO &gt;&gt; Sub Material Catalog MOM"/>
        <s v="IEC_STD_V10 &gt;&gt; Data Standard &gt;&gt; PRO &gt;&gt; Sub Material Catalog YOY"/>
        <s v="IEC_STD_V10 &gt;&gt; Data Standard &gt;&gt; PRO &gt;&gt; Material Catalog Inference Amount"/>
        <s v="IEC_STD_V10 &gt;&gt; Data Standard &gt;&gt; PRO &gt;&gt; Material Catalog Inference Cost"/>
        <s v="IEC_STD_V10 &gt;&gt; Data Standard &gt;&gt; PRO &gt;&gt; Purchasing Part Attribute"/>
        <s v="IEC_STD_V10 &gt;&gt; Data Standard &gt;&gt; PRO &gt;&gt; Part Description"/>
        <s v="IEC_STD_V10 &gt;&gt; Data Standard &gt;&gt; PRO &gt;&gt; Primary Customer Name"/>
        <s v="IEC_STD_V10 &gt;&gt; Data Standard &gt;&gt; PRO &gt;&gt; Class Code"/>
        <s v="IEC_STD_V10 &gt;&gt; Data Standard &gt;&gt; PRO &gt;&gt; Is Sole"/>
        <s v="IEC_STD_V10 &gt;&gt; Data Standard &gt;&gt; PRO &gt;&gt; Series Customer List"/>
        <s v="IEC_STD_V10 &gt;&gt; Data Standard &gt;&gt; PRO &gt;&gt; Open Purchase Order Quantity"/>
        <s v="IEC_STD_V10 &gt;&gt; Data Standard &gt;&gt; PRO &gt;&gt; Rolling 6 Months Forecast"/>
        <s v="IEC_STD_V10 &gt;&gt; Data Standard &gt;&gt; PRO &gt;&gt; Substitute Code"/>
        <s v="IEC_STD_V10 &gt;&gt; Data Standard &gt;&gt; QAM &gt;&gt; Overall product yield"/>
        <s v="IEC_STD_V10 &gt;&gt; Data Standard &gt;&gt; QAM &gt;&gt; Site Name"/>
        <s v="IEC_STD_V10 &gt;&gt; Data Standard &gt;&gt; QAM &gt;&gt; BU Code"/>
        <s v="IEC_STD_V10 &gt;&gt; Data Standard &gt;&gt; QAM &gt;&gt; Customer Name"/>
        <s v="IEC_STD_V10 &gt;&gt; Data Standard &gt;&gt; QAM &gt;&gt; Product Category"/>
        <s v="IEC_STD_V10 &gt;&gt; Data Standard &gt;&gt; QAM &gt;&gt; Product Series"/>
        <s v="IEC_STD_V10 &gt;&gt; Data Standard &gt;&gt; QAM &gt;&gt; Weekly product yield report"/>
        <s v="IEC_STD_V10 &gt;&gt; Data Standard &gt;&gt; QAM &gt;&gt; Production input quantity"/>
        <s v="IEC_STD_V10 &gt;&gt; Data Standard &gt;&gt; QAM &gt;&gt; Overall system defect quantity"/>
        <s v="IEC_STD_V10 &gt;&gt; Data Standard &gt;&gt; QAM &gt;&gt; Product first pass yield"/>
        <s v="IEC_STD_V10 &gt;&gt; Data Standard &gt;&gt; QAM &gt;&gt; Overall system not repaired quantity"/>
        <s v="IEC_STD_V10 &gt;&gt; Data Standard &gt;&gt; QAM &gt;&gt; Product yield rate"/>
        <s v="IEC_STD_V10 &gt;&gt; Data Standard &gt;&gt; QAM &gt;&gt; Overall product yield alert"/>
        <s v="IEC_STD_V10 &gt;&gt; Data Standard &gt;&gt; QAM &gt;&gt; Product yield alert date "/>
        <s v="IEC_STD_V10 &gt;&gt; Data Standard &gt;&gt; QAM &gt;&gt; Product yield alert type"/>
        <s v="IEC_STD_V10 &gt;&gt; Data Standard &gt;&gt; QAM &gt;&gt; Product yield alert comment"/>
        <s v="IEC_STD_V10 &gt;&gt; Data Standard &gt;&gt; QAM &gt;&gt; Overall product yield target"/>
        <s v="IEC_STD_V10 &gt;&gt; Data Standard &gt;&gt; QAM &gt;&gt; Product yield rate target"/>
        <s v="IEC_STD_V10 &gt;&gt; Data Standard &gt;&gt; QAM &gt;&gt; Product FPY rate target"/>
        <s v="IEC_STD_V10 &gt;&gt; Data Standard &gt;&gt; QAM &gt;&gt; Detailed product yield"/>
        <s v="IEC_STD_V10 &gt;&gt; Data Standard &gt;&gt; QAM &gt;&gt; Product level"/>
        <s v="IEC_STD_V10 &gt;&gt; Data Standard &gt;&gt; QAM &gt;&gt; Inspection station code"/>
        <s v="IEC_STD_V10 &gt;&gt; Data Standard &gt;&gt; QAM &gt;&gt; Input quantity by inspection station"/>
        <s v="IEC_STD_V10 &gt;&gt; Data Standard &gt;&gt; QAM &gt;&gt; Defect quantity"/>
        <s v="IEC_STD_V10 &gt;&gt; Data Standard &gt;&gt; QAM &gt;&gt; First pass yield rate by inspection station"/>
        <s v="IEC_STD_V10 &gt;&gt; Data Standard &gt;&gt; QAM &gt;&gt; Not repaired quantity"/>
        <s v="IEC_STD_V10 &gt;&gt; Data Standard &gt;&gt; QAM &gt;&gt; Yield rate by inspection station"/>
        <s v="IEC_STD_V10 &gt;&gt; Data Standard &gt;&gt; QAM &gt;&gt; Yield rate target by inspection station mapping"/>
        <s v="IEC_STD_V10 &gt;&gt; Data Standard &gt;&gt; QAM &gt;&gt; Yield rate target by inspection station"/>
        <s v="IEC_STD_V10 &gt;&gt; Data Standard &gt;&gt; QAM &gt;&gt; FPY rate target by inspection station"/>
        <s v="IEC_STD_V10 &gt;&gt; Data Standard &gt;&gt; QAM &gt;&gt; Detailed product defect"/>
        <s v="IEC_STD_V10 &gt;&gt; Data Standard &gt;&gt; QAM &gt;&gt; Defect type code"/>
        <s v="IEC_STD_V10 &gt;&gt; Data Standard &gt;&gt; QAM &gt;&gt; Defect type quantity"/>
        <s v="IEC_STD_V10 &gt;&gt; Data Standard &gt;&gt; QAM &gt;&gt; Defect rate by defect type"/>
        <s v="IEC_STD_V10 &gt;&gt; Data Standard &gt;&gt; QAM &gt;&gt; Defect target by defect type mapping"/>
        <s v="IEC_STD_V10 &gt;&gt; Data Standard &gt;&gt; QAM &gt;&gt; Defect type target"/>
        <s v="IEC_STD_V10 &gt;&gt; Data Standard &gt;&gt; PRO &gt;&gt; QOQ PCB" u="1"/>
        <s v="IEC_STD_V10 &gt;&gt; Data Standard &gt;&gt; PRO &gt;&gt; BU Code" u="1"/>
        <s v="IEC_STD_V10 &gt;&gt; Data Standard &gt;&gt; PRO &gt;&gt; YoY Iron" u="1"/>
        <s v="IEC_STD_V10 &gt;&gt; Data Standard &gt;&gt; PRO &gt;&gt; YoY PC" u="1"/>
        <s v="IEC_STD_V10 &gt;&gt; Data Standard &gt;&gt; PRO &gt;&gt; YoY LEM AL" u="1"/>
        <s v="IEC_STD_V10 &gt;&gt; Data Standard &gt;&gt; PRO &gt;&gt; YoY LEM CU" u="1"/>
        <s v="IEC_STD_V10 &gt;&gt; Data Standard &gt;&gt; PRO &gt;&gt; Case Plastic Cost ratio" u="1"/>
        <s v="IEC_STD_V10 &gt;&gt; Data Standard &gt;&gt; PRO &gt;&gt; YTD Fill Rate Less Than Target PN List" u="1"/>
        <s v="IEC_STD_V10 &gt;&gt; Data Standard &gt;&gt; PRO &gt;&gt; MoM LEM Tin" u="1"/>
        <s v="IEC_STD_V10 &gt;&gt; Data Standard &gt;&gt; PRO &gt;&gt; LTA  GR Quantity" u="1"/>
        <s v="IEC_STD_V10 &gt;&gt; Data Standard &gt;&gt; PRO &gt;&gt; Case Plastic Procure Cost ratio" u="1"/>
        <s v="IEC_STD_V10 &gt;&gt; Data Standard &gt;&gt; PRO &gt;&gt; QOQ Stamping" u="1"/>
        <s v="IEC_STD_V10 &gt;&gt; Data Standard &gt;&gt; PRO &gt;&gt; Material Catalog Price Infomation" u="1"/>
        <s v="IEC_STD_V10 &gt;&gt; Data Standard &gt;&gt; PRO &gt;&gt; QOQ Connetor" u="1"/>
        <s v="IEC_STD_V10 &gt;&gt; Data Standard &gt;&gt; PRO &gt;&gt; QoQ LEM Tin" u="1"/>
        <s v="IEC_STD_V10 &gt;&gt; Data Standard &gt;&gt; PRO &gt;&gt; MoM NY Gold" u="1"/>
        <s v="IEC_STD_V10 &gt;&gt; Data Standard &gt;&gt; PRO &gt;&gt; GR Date" u="1"/>
        <s v="IEC_STD_V10 &gt;&gt; Data Standard &gt;&gt; PRO &gt;&gt; The Top Five PN with the Worst Order Fill Rate" u="1"/>
        <s v="IEC_STD_V10 &gt;&gt; Data Standard &gt;&gt; PRO &gt;&gt; MoM LEM Ni" u="1"/>
        <s v="IEC_STD_V10 &gt;&gt; Data Standard &gt;&gt; PRO &gt;&gt; QoQ NY Gold" u="1"/>
        <s v="IEC_STD_V10 &gt;&gt; Data Standard &gt;&gt; PRO &gt;&gt; Site Name" u="1"/>
        <s v="IEC_STD_V10 &gt;&gt; Data Standard &gt;&gt; PRO &gt;&gt; YoY LEM Tin" u="1"/>
        <s v="IEC_STD_V10 &gt;&gt; Data Standard &gt;&gt; PRO &gt;&gt; QoQ LEM Ni" u="1"/>
        <s v="IEC_STD_V10 &gt;&gt; Data Standard &gt;&gt; PRO &gt;&gt; Primary Customer Code" u="1"/>
        <s v="IEC_STD_V10 &gt;&gt; Data Standard &gt;&gt; PRO &gt;&gt; MoM LEM AL" u="1"/>
        <s v="IEC_STD_V10 &gt;&gt; Data Standard &gt;&gt; PRO &gt;&gt; MoM LEM CU" u="1"/>
        <s v="IEC_STD_V10 &gt;&gt; Data Standard &gt;&gt; PRO &gt;&gt; PSG Cost Category" u="1"/>
        <s v="IEC_STD_V10 &gt;&gt; Data Standard &gt;&gt; PRO &gt;&gt; PSG Part Category" u="1"/>
        <s v="IEC_STD_V10 &gt;&gt; Data Standard &gt;&gt; PRO &gt;&gt; QOQ Plastic" u="1"/>
        <s v="IEC_STD_V10 &gt;&gt; Data Standard &gt;&gt; PRO &gt;&gt; MoM Iron" u="1"/>
        <s v="IEC_STD_V10 &gt;&gt; Data Standard &gt;&gt; PRO &gt;&gt; MoM PC" u="1"/>
        <s v="IEC_STD_V10 &gt;&gt; Data Standard &gt;&gt; PRO &gt;&gt; YoY NY Gold" u="1"/>
        <s v="IEC_STD_V10 &gt;&gt; Data Standard &gt;&gt; PRO &gt;&gt; Material Catalog MOM" u="1"/>
        <s v="IEC_STD_V10 &gt;&gt; Data Standard &gt;&gt; PRO &gt;&gt; PSG Cost Catetory" u="1"/>
        <s v="IEC_STD_V10 &gt;&gt; Data Standard &gt;&gt; PRO &gt;&gt; PSG Part Catetory" u="1"/>
        <s v="IEC_STD_V10 &gt;&gt; Data Standard &gt;&gt; PRO &gt;&gt; Sole Source List" u="1"/>
        <s v="IEC_STD_V10 &gt;&gt; Data Standard &gt;&gt; PRO &gt;&gt; QoQ LEM AL" u="1"/>
        <s v="IEC_STD_V10 &gt;&gt; Data Standard &gt;&gt; PRO &gt;&gt; QoQ LEM CU" u="1"/>
        <s v="IEC_STD_V10 &gt;&gt; Data Standard &gt;&gt; PRO &gt;&gt; Vendor A Fulfillment Performance" u="1"/>
        <s v="IEC_STD_V10 &gt;&gt; Data Standard &gt;&gt; PRO &gt;&gt; The Top Five Vendor with the Worst Order Fill Rate" u="1"/>
        <s v="IEC_STD_V10 &gt;&gt; Data Standard &gt;&gt; PRO &gt;&gt; QoQ Iron" u="1"/>
        <s v="IEC_STD_V10 &gt;&gt; Data Standard &gt;&gt; PRO &gt;&gt; YoY LEM Ni" u="1"/>
        <s v="IEC_STD_V10 &gt;&gt; Data Standard &gt;&gt; PRO &gt;&gt; QoQ PC" u="1"/>
        <s v="IEC_STD_V10 &gt;&gt; Data Standard &gt;&gt; PRO &gt;&gt; Material Marketing Price Infomation" u="1"/>
        <s v="IEC_STD_V10 &gt;&gt; Data Standard &gt;&gt; PRO &gt;&gt; QOQ Thermal Module" u="1"/>
        <s v="IEC_STD_V10 &gt;&gt; Data Standard &gt;&gt; PRO &gt;&gt; Material Catalog YOY" u="1"/>
      </sharedItems>
    </cacheField>
    <cacheField name="Category" numFmtId="0">
      <sharedItems count="20">
        <s v="BPM"/>
        <s v="FIN"/>
        <s v="C.4.2.0: 生產力"/>
        <s v="C.4.3.0: 財務分析"/>
        <s v="STG"/>
        <s v="C.1.1.0: 新事業發展進程"/>
        <s v="C.1.2.0: 投資併購管理"/>
        <s v="LOG"/>
        <s v="P.3.10.0: Forecast管理"/>
        <s v="P.3.5.0: DOI 管理"/>
        <s v="MFG"/>
        <s v="PNC"/>
        <s v="P.2.1.0: 產品營收與銷量達成率"/>
        <s v="P.3.9.0: 材料成本管理"/>
        <s v="PRO"/>
        <s v="QAM"/>
        <s v="P.3.13.0: 良率管理"/>
        <s v="COS"/>
        <s v="SAL"/>
        <s v="P.2.2.0: RFQ 管理"/>
      </sharedItems>
    </cacheField>
    <cacheField name="Category-WKC" numFmtId="0">
      <sharedItems/>
    </cacheField>
    <cacheField name="TermNameMap" numFmtId="0">
      <sharedItems/>
    </cacheField>
    <cacheField name="Term Name" numFmtId="0">
      <sharedItems count="799">
        <s v="&amp;quot;Business Group&amp;quot;"/>
        <s v="&amp;quot;BG Name&amp;quot;"/>
        <s v="&amp;quot;BG Code&amp;quot;"/>
        <s v="&amp;quot;Entrepreneur&amp;quot;"/>
        <s v="&amp;quot;Entrepreneur Code&amp;quot;"/>
        <s v="&amp;quot;Entrepreneur Chinese Name&amp;quot;"/>
        <s v="&amp;quot;Entrepreneur English Name&amp;quot;"/>
        <s v="&amp;quot;Types of Labor&amp;quot;"/>
        <s v="&amp;quot;Types of Labor Code&amp;quot;"/>
        <s v="&amp;quot;Types of Labor Name&amp;quot;"/>
        <s v="&amp;quot;Employees Statistics&amp;quot;"/>
        <s v="&amp;quot;Financial Report Closing Date&amp;quot;"/>
        <s v="&amp;quot;Accounting Period&amp;quot;"/>
        <s v="&amp;quot;Number of Employees&amp;quot;"/>
        <s v="&amp;quot;Average Number of Employees&amp;quot;"/>
        <s v="&amp;quot;Last Number of Employees&amp;quot;"/>
        <s v="&amp;quot;Finance Master Labor&amp;quot;"/>
        <s v="&amp;quot;Operating Revenue Per Capita&amp;quot;"/>
        <s v="&amp;quot;Operating Income Per Capita&amp;quot;"/>
        <s v="&amp;quot;Finance Master&amp;quot;"/>
        <s v="&amp;quot;Operating Revenue&amp;quot;"/>
        <s v="&amp;quot;Operating Income&amp;quot;"/>
        <s v="&amp;quot;Cost of Sales&amp;quot;"/>
        <s v="&amp;quot;Inventory Turnover Ratio&amp;quot;"/>
        <s v="&amp;quot;Accounts Payable Turnover Ratio&amp;quot;"/>
        <s v="&amp;quot;Accounts Receivables Turnover Ratio&amp;quot;"/>
        <s v="&amp;quot;DOI&amp;quot;"/>
        <s v="&amp;quot;AP Days&amp;quot;"/>
        <s v="&amp;quot;AR Days&amp;quot;"/>
        <s v="&amp;quot;CCC&amp;quot;"/>
        <s v="&amp;quot;Profit after Tax&amp;quot;"/>
        <s v="&amp;quot;Accumulated Net Income (After tax)&amp;quot;"/>
        <s v="&amp;quot;Total Assets Amount&amp;quot;"/>
        <s v="&amp;quot;Total Liability Amount&amp;quot;"/>
        <s v="&amp;quot;Shareholders&amp;apos; Equity Amount&amp;quot;"/>
        <s v="&amp;quot;ROE&amp;quot;"/>
        <s v="&amp;quot;ROA&amp;quot;"/>
        <s v="&amp;quot;Accumulated ROE&amp;quot;"/>
        <s v="&amp;quot;Accumulated ROA&amp;quot;"/>
        <s v="&amp;quot;Debt Ratio&amp;quot;"/>
        <s v="&amp;quot;Inventory Amount&amp;quot;"/>
        <s v="&amp;quot;Cash and Cash Equivalents Amount&amp;quot;"/>
        <s v="&amp;quot;Accounts Receivable Amount&amp;quot;"/>
        <s v="&amp;quot;PPE Amount&amp;quot;"/>
        <s v="&amp;quot;Inventory to Assets Ratio&amp;quot;"/>
        <s v="&amp;quot;Cash and Cash Equivalents to Assets Ratio&amp;quot;"/>
        <s v="&amp;quot;Accounts Receivable to Assets Ratio&amp;quot;"/>
        <s v="&amp;quot;PPE to Assets Ratio&amp;quot;"/>
        <s v="&amp;quot;Short-term Debts Amount&amp;quot;"/>
        <s v="&amp;quot;Accounts Payable Amount&amp;quot;"/>
        <s v="&amp;quot;Long-term Debts Amount&amp;quot;"/>
        <s v="&amp;quot;Short-term Debts to Assets Ratio&amp;quot;"/>
        <s v="&amp;quot;Accounts Payable to Assets Ratio&amp;quot;"/>
        <s v="&amp;quot;Long-term Debts to Assets Ratio&amp;quot;"/>
        <s v="&amp;quot;Average Inventory Amount&amp;quot;"/>
        <s v="&amp;quot;Average Accounts Receivable Amount&amp;quot;"/>
        <s v="&amp;quot;Average Accounts Payable Amount&amp;quot;"/>
        <s v="&amp;quot;Average Total Assets Amount&amp;quot;"/>
        <s v="&amp;quot;Average Shareholders&amp;apos; Equity Amount&amp;quot;"/>
        <s v="&amp;quot;Operating Revenue Per Capita and Operating Income Per Capita Analysis&amp;quot;"/>
        <s v="&amp;quot;Operating Revenue Per Capita and Operating Income Per Capita Analysis Comparison between BGs&amp;quot;"/>
        <s v="&amp;quot;Productivity Related Indicator&amp;quot;"/>
        <s v="&amp;quot;Value of Productivity Related Indicator&amp;quot;"/>
        <s v="&amp;quot;CCC Analysis&amp;quot;"/>
        <s v="&amp;quot;CCC Related Indicator&amp;quot;"/>
        <s v="&amp;quot;Value of CCC Related Indicator&amp;quot;"/>
        <s v="&amp;quot;CCC Analysis Comparison between Entrepreneurs and BGs&amp;quot;"/>
        <s v="&amp;quot;CCC Analysis Comparison between Entrepreneurs&amp;quot;"/>
        <s v="&amp;quot;Rate of Return Analysis&amp;quot;"/>
        <s v="&amp;quot;Current Year Accumulated Rate of Return Analysis&amp;quot;"/>
        <s v="&amp;quot;Rate of Return Analysis Comparison between Entrepreneurs&amp;quot;"/>
        <s v="&amp;quot;Debt Ratio Analysis&amp;quot;"/>
        <s v="&amp;quot;Important Types of Assets&amp;quot;"/>
        <s v="&amp;quot;Types of Assets&amp;quot;"/>
        <s v="&amp;quot;Amount of Assets&amp;quot;"/>
        <s v="&amp;quot;Assets to Total Assets Ratio&amp;quot;"/>
        <s v="&amp;quot;Important Types of Liability&amp;quot;"/>
        <s v="&amp;quot;Types of Liability&amp;quot;"/>
        <s v="&amp;quot;Amount of Liability&amp;quot;"/>
        <s v="&amp;quot;Liability to Total Assets Ratio&amp;quot;"/>
        <s v="&amp;quot;EBO Project&amp;quot;"/>
        <s v="&amp;quot;EBO Project Number&amp;quot;"/>
        <s v="&amp;quot;EBO Project Name&amp;quot;"/>
        <s v="&amp;quot;EBO Sponsor&amp;quot;"/>
        <s v="&amp;quot;EBO Team Advisor&amp;quot;"/>
        <s v="&amp;quot;EBO Team Leader&amp;quot;"/>
        <s v="&amp;quot;EBO Project Registration Date&amp;quot;"/>
        <s v="&amp;quot;EBO Development Duration&amp;quot;"/>
        <s v="&amp;quot;EBO Project Description&amp;quot;"/>
        <s v="&amp;quot;EBO Project Check Date&amp;quot;"/>
        <s v="&amp;quot;EBO Project Owner&amp;quot;"/>
        <s v="&amp;quot;EBO Project Accumulated Revenue&amp;quot;"/>
        <s v="&amp;quot;EBO Project Funding History&amp;quot;"/>
        <s v="&amp;quot;EBO Funding BG&amp;quot;"/>
        <s v="&amp;quot;EBO Funding BU&amp;quot;"/>
        <s v="&amp;quot;EBO Project Funding Percentage&amp;quot;"/>
        <s v="&amp;quot;EBO Funding Start Date&amp;quot;"/>
        <s v="&amp;quot;EBO Funding End Date&amp;quot;"/>
        <s v="&amp;quot;EBO Funding Remark&amp;quot;"/>
        <s v="&amp;quot;Funding Check Date&amp;quot;"/>
        <s v="&amp;quot;EBO Project Phase History&amp;quot;"/>
        <s v="&amp;quot;EBO Phase&amp;quot;"/>
        <s v="&amp;quot;EBO Phase Start Date&amp;quot;"/>
        <s v="&amp;quot;EBO Phase Duration&amp;quot;"/>
        <s v="&amp;quot;DCP Result&amp;quot;"/>
        <s v="&amp;quot;EBO Phase End Date&amp;quot;"/>
        <s v="&amp;quot;EBO Phase Check Date&amp;quot;"/>
        <s v="&amp;quot;EBO Phase Remark&amp;quot;"/>
        <s v="&amp;quot;EBO Project Checkpoint History&amp;quot;"/>
        <s v="&amp;quot;EBO Strategic Clarity&amp;quot;"/>
        <s v="&amp;quot;EBO Technology Readiness&amp;quot;"/>
        <s v="&amp;quot;EBO Business Model Viability&amp;quot;"/>
        <s v="&amp;quot;EBO Win in the Marketplace&amp;quot;"/>
        <s v="&amp;quot;EBO Project Checkpoint Check Date&amp;quot;"/>
        <s v="&amp;quot;EBO Project Revenue Forecast&amp;quot;"/>
        <s v="&amp;quot;EBO Revenue Forecast Check Date&amp;quot;"/>
        <s v="&amp;quot;EBO Revenue Forecast Year&amp;quot;"/>
        <s v="&amp;quot;EBO Revenue Forecast Month&amp;quot;"/>
        <s v="&amp;quot;EBO Project Estimate Revenue&amp;quot;"/>
        <s v="&amp;quot;EBO Project Estimate Gross Profit&amp;quot;"/>
        <s v="&amp;quot;EBO Revenue Forecast Currency&amp;quot;"/>
        <s v="&amp;quot;EBO Project Revenue&amp;quot;"/>
        <s v="&amp;quot;EBO Revenue Check Date&amp;quot;"/>
        <s v="&amp;quot;EBO Revenue Year&amp;quot;"/>
        <s v="&amp;quot;EBO Revenue Month&amp;quot;"/>
        <s v="&amp;quot;EBO Project Actual Revenue&amp;quot;"/>
        <s v="&amp;quot;EBO Project Actual Gross Profit&amp;quot;"/>
        <s v="&amp;quot;EBO Revenue Currency&amp;quot;"/>
        <s v="&amp;quot;EBO Milestones&amp;quot;"/>
        <s v="&amp;quot;EBO Project Milestone&amp;quot;"/>
        <s v="&amp;quot;EBO Milestone Category&amp;quot;"/>
        <s v="&amp;quot;EBO Milestone Status&amp;quot;"/>
        <s v="&amp;quot;EBO Milestone Completion&amp;quot;"/>
        <s v="&amp;quot;EBO Milestone Target Date&amp;quot;"/>
        <s v="&amp;quot;EBO Milestone Actual Date&amp;quot;"/>
        <s v="&amp;quot;EBO Milestone Remark&amp;quot;"/>
        <s v="&amp;quot;EBO Milestone Check Date&amp;quot;"/>
        <s v="&amp;quot;Investment Master&amp;quot;"/>
        <s v="&amp;quot;Investment Subject&amp;quot;"/>
        <s v="&amp;quot;Account for the Year&amp;quot;"/>
        <s v="&amp;quot;Account for the Quarter&amp;quot;"/>
        <s v="&amp;quot;Management Type&amp;quot;"/>
        <s v="&amp;quot;Investment Amount&amp;quot;"/>
        <s v="&amp;quot;Cumulative Investment Amount&amp;quot;"/>
        <s v="&amp;quot;Subject Shareholding Ratio&amp;quot;"/>
        <s v="&amp;quot;Subject Revenue&amp;quot;"/>
        <s v="&amp;quot;Subject Revenue Contribution&amp;quot;"/>
        <s v="&amp;quot;Subject Net Profit&amp;quot;"/>
        <s v="&amp;quot;Subject Recognize Profit&amp;quot;"/>
        <s v="&amp;quot;Subject Cash Dividend&amp;quot;"/>
        <s v="&amp;quot;Subject Valuation (based on shareholding ratio)&amp;quot;"/>
        <s v="&amp;quot;Subject Comment&amp;quot;"/>
        <s v="&amp;quot;Subject Revenue Achieve Rate&amp;quot;"/>
        <s v="&amp;quot;Subject Revenue Contribution Achieve Rate&amp;quot;"/>
        <s v="&amp;quot;Subject Net Profit Achieve Rate&amp;quot;"/>
        <s v="&amp;quot;Subject Recognize Profit Achieve Rate&amp;quot;"/>
        <s v="&amp;quot;Investment Subject Allocation Master&amp;quot;"/>
        <s v="&amp;quot;Budget Allocation Quarter&amp;quot;"/>
        <s v="&amp;quot;Investment possibility&amp;quot;"/>
        <s v="&amp;quot;Budget Allocation Amount&amp;quot;"/>
        <s v="&amp;quot;Investment MA Target Remark&amp;quot;"/>
        <s v="&amp;quot;Annual Investment Budget Master&amp;quot;"/>
        <s v="&amp;quot;Annual Investment Budget&amp;quot;"/>
        <s v="&amp;quot;Annual Actual Investment Amount&amp;quot;"/>
        <s v="&amp;quot;Annual Investment Budget Balance (F)&amp;quot;"/>
        <s v="&amp;quot;Annual Investment Budget Balance Ratio&amp;quot;"/>
        <s v="&amp;quot;EBO Project Management&amp;quot;"/>
        <s v="&amp;quot;EBO Funding Management&amp;quot;"/>
        <s v="&amp;quot;Investment MA Management&amp;quot;"/>
        <s v="&amp;quot;Investment Period&amp;quot;"/>
        <s v="&amp;quot;Investment Budget Control&amp;quot;"/>
        <s v="&amp;quot;Budget Allocation Amount(H)&amp;quot;"/>
        <s v="&amp;quot;Budget Allocation Amount(M)&amp;quot;"/>
        <s v="&amp;quot;Budget Allocation Amount(L)&amp;quot;"/>
        <s v="&amp;quot;Investment Budget Allocation&amp;quot;"/>
        <s v="&amp;quot;Investment MA Target&amp;quot;"/>
        <s v="&amp;quot;PSG FCST Hit Rate Information&amp;quot;"/>
        <s v="&amp;quot;BU Code&amp;quot;"/>
        <s v="&amp;quot;Customer Name&amp;quot;"/>
        <s v="&amp;quot;Division Code&amp;quot;"/>
        <s v="&amp;quot;Product Category&amp;quot;"/>
        <s v="&amp;quot;Product Series&amp;quot;"/>
        <s v="&amp;quot;Hit Rate Analysis Month&amp;quot;"/>
        <s v="&amp;quot;MTD EDI 850&amp;quot;"/>
        <s v="&amp;quot;EDI 850 Order Request&amp;quot;"/>
        <s v="&amp;quot;Regional Demand Plan&amp;quot;"/>
        <s v="&amp;quot;EDI 940 Shipping Notice&amp;quot;"/>
        <s v="&amp;quot;Forecast Hit Rate&amp;quot;"/>
        <s v="&amp;quot;PSG Forecast Versions Comparison Information&amp;quot;"/>
        <s v="&amp;quot;Version Comparison Month&amp;quot;"/>
        <s v="&amp;quot;FCST Version&amp;quot;"/>
        <s v="&amp;quot;Forecast Type ID&amp;quot;"/>
        <s v="&amp;quot;Forecast Data Type&amp;quot;"/>
        <s v="&amp;quot;Monthly Forecast Quantity&amp;quot;"/>
        <s v="&amp;quot;Version Difference&amp;quot;"/>
        <s v="&amp;quot;Forecast Type&amp;quot;"/>
        <s v="&amp;quot;Forecast Type Name&amp;quot;"/>
        <s v="&amp;quot;Forecast Comparison Type&amp;quot;"/>
        <s v="&amp;quot;Forecast Comparison Type ID&amp;quot;"/>
        <s v="&amp;quot;Forecast Comparison Type Name&amp;quot;"/>
        <s v="&amp;quot;Version 1 Forecast Type ID&amp;quot;"/>
        <s v="&amp;quot;Version 2 Forecast Type ID&amp;quot;"/>
        <s v="&amp;quot;CQ MP shipment Dataset&amp;quot;"/>
        <s v="&amp;quot;Shipment Month&amp;quot;"/>
        <s v="&amp;quot;RDP shipment&amp;quot;"/>
        <s v="&amp;quot;LT FCST shipment&amp;quot;"/>
        <s v="&amp;quot;STD BU2 ASUS BS VS FCST&amp;quot;"/>
        <s v="&amp;quot;BS Supply Month&amp;quot;"/>
        <s v="&amp;quot;Monthly BS Supply Quantity&amp;quot;"/>
        <s v="&amp;quot;Monthly Final Forecast Quantity&amp;quot;"/>
        <s v="&amp;quot;BS VS FCST Variance&amp;quot;"/>
        <s v="&amp;quot;In Accurated area&amp;quot;"/>
        <s v="&amp;quot;Hit Rate Top Lower Limit&amp;quot;"/>
        <s v="&amp;quot;Hit Rate Top Upper Limit&amp;quot;"/>
        <s v="&amp;quot;Hit Rate Bottom Lower Limit&amp;quot;"/>
        <s v="&amp;quot;Hit Rate Bottom Upper Limit&amp;quot;"/>
        <s v="&amp;quot;Forecast Hit Rate Remark&amp;quot;"/>
        <s v="&amp;quot;Hit Rate Remark ID&amp;quot;"/>
        <s v="&amp;quot;Hit Rate Remark&amp;quot;"/>
        <s v="&amp;quot;RDP Hit Rate Version&amp;quot;"/>
        <s v="&amp;quot;Assign FCST Version&amp;quot;"/>
        <s v="&amp;quot;DOI Master&amp;quot;"/>
        <s v="&amp;quot;Site Name&amp;quot;"/>
        <s v="&amp;quot;Period Closing Date&amp;quot;"/>
        <s v="&amp;quot;DOI Date Type&amp;quot;"/>
        <s v="&amp;quot;Stock Area&amp;quot;"/>
        <s v="&amp;quot;Currency&amp;quot;"/>
        <s v="&amp;quot;PSG Inventory Amount&amp;quot;"/>
        <s v="&amp;quot;Up to date Monthly Estimated Revenue&amp;quot;"/>
        <s v="&amp;quot;DOI Actual Days&amp;quot;"/>
        <s v="&amp;quot;DOI Target Days Parameter&amp;quot;"/>
        <s v="&amp;quot;DOI Target Days&amp;quot;"/>
        <s v="&amp;quot;Inventory Master&amp;quot;"/>
        <s v="&amp;quot;Plant Code&amp;quot;"/>
        <s v="&amp;quot;Currency Conversion Rate Master&amp;quot;"/>
        <s v="&amp;quot;Conversion Rate Validation Start&amp;quot;"/>
        <s v="&amp;quot;Conversion Rate Validation End&amp;quot;"/>
        <s v="&amp;quot;Source Currency&amp;quot;"/>
        <s v="&amp;quot;Target Currency&amp;quot;"/>
        <s v="&amp;quot;Conversion Rate Type&amp;quot;"/>
        <s v="&amp;quot;Conversion Rate&amp;quot;"/>
        <s v="&amp;quot;PSG FCST Hit Rate Analysis&amp;quot;"/>
        <s v="&amp;quot;PSG Forecast Versions Comparison&amp;quot;"/>
        <s v="&amp;quot;MD BU2 ASUS BS VS FCST&amp;quot;"/>
        <s v="&amp;quot;Business Operation and DOI Overview&amp;quot;"/>
        <s v="&amp;quot;Business Operation and DOI Overview_Stock Area&amp;quot;"/>
        <s v="&amp;quot;PSG Plant&amp;quot;"/>
        <s v="&amp;quot;Primary Customer Name&amp;quot;"/>
        <s v="&amp;quot;PSG Site&amp;quot;"/>
        <s v="&amp;quot;Site Type&amp;quot;"/>
        <s v="&amp;quot;Estimated Monthly Revenue and Shipment Data&amp;quot;"/>
        <s v="&amp;quot;Planned Year&amp;quot;"/>
        <s v="&amp;quot;Planned Month&amp;quot;"/>
        <s v="&amp;quot;Up to date Estimated Version Date&amp;quot;"/>
        <s v="&amp;quot;Up to date Monthly Estimated Shipment&amp;quot;"/>
        <s v="&amp;quot;Boards Est MLY Rev and SHIPT Data&amp;quot;"/>
        <s v="&amp;quot;Boards Estimated Version Date&amp;quot;"/>
        <s v="&amp;quot;Monthly Boards Estimated Revenue&amp;quot;"/>
        <s v="&amp;quot;Monthly Boards Estimated Shipment&amp;quot;"/>
        <s v="&amp;quot;MLY Rev and SHIPT Data of Yearly TRGT&amp;quot;"/>
        <s v="&amp;quot;Monthly Revenue of Yearly Target&amp;quot;"/>
        <s v="&amp;quot;Monthly Shipment of Yearly Target&amp;quot;"/>
        <s v="&amp;quot;Actual Daily Revenue and Shipment Data&amp;quot;"/>
        <s v="&amp;quot;Actual Revenue and Shipment Date&amp;quot;"/>
        <s v="&amp;quot;Actual Daily Revenue&amp;quot;"/>
        <s v="&amp;quot;Actual Daily Shipment&amp;quot;"/>
        <s v="&amp;quot;Actual Monthly Revenue and Shipment Data&amp;quot;"/>
        <s v="&amp;quot;Latest Closing Month&amp;quot;"/>
        <s v="&amp;quot;Actual Operating and Shipment Month&amp;quot;"/>
        <s v="&amp;quot;Monthly Actual Revenue&amp;quot;"/>
        <s v="&amp;quot;Monthly Actual Shipment&amp;quot;"/>
        <s v="&amp;quot;Diff Rate of MLY Act Rev vs Yearly Target Rev&amp;quot;"/>
        <s v="&amp;quot;Diff Rate of MLY Act Ship vs Yearly Target Ship&amp;quot;"/>
        <s v="&amp;quot;Diff Rate and Hit Rate Data of Rev and SHIPT&amp;quot;"/>
        <s v="&amp;quot;Year of Calculation&amp;quot;"/>
        <s v="&amp;quot;Month of Calculation&amp;quot;"/>
        <s v="&amp;quot;Diff of MLY Act Rev vs Boards Est Rev&amp;quot;"/>
        <s v="&amp;quot;Diff of MLY Act Ship vs Boards Est Ship&amp;quot;"/>
        <s v="&amp;quot;Diff Rate of MLY Act Rev vs Boards Est Rev&amp;quot;"/>
        <s v="&amp;quot;Diff Rate of MLY Act Ship vs Boards Est Ship&amp;quot;"/>
        <s v="&amp;quot;Hit Rate of MTD Act Rev vs MLY Boards Est Rev&amp;quot;"/>
        <s v="&amp;quot;Hit Rate of MTD Act Ship vs MLY Boards Est Ship&amp;quot;"/>
        <s v="&amp;quot;Diff of MLY Act Rev vs Yearly Target Rev&amp;quot;"/>
        <s v="&amp;quot;Diff of MLY Act Ship vs Yearly Target Ship&amp;quot;"/>
        <s v="&amp;quot;Hit Rate of MTD Act Rev vs UTD Est Rev&amp;quot;"/>
        <s v="&amp;quot;Hit Rate of MTD Act Ship vs UTD Est Ship&amp;quot;"/>
        <s v="&amp;quot;Diff Rate of Rev and SHIPT in Different Time Frame&amp;quot;"/>
        <s v="&amp;quot;Base Year of Calculation&amp;quot;"/>
        <s v="&amp;quot;Difference Between Yearly Revenue&amp;quot;"/>
        <s v="&amp;quot;Difference Between Yearly Shipment&amp;quot;"/>
        <s v="&amp;quot;Difference Ratio Between Yearly Revenue&amp;quot;"/>
        <s v="&amp;quot;Difference Ratio Between Yearly Shipment&amp;quot;"/>
        <s v="&amp;quot;MLY Rev and SHIPT by BU and CUS&amp;quot;"/>
        <s v="&amp;quot;Journal Create Month&amp;quot;"/>
        <s v="&amp;quot;Month to Date Actual Revenue&amp;quot;"/>
        <s v="&amp;quot;Month to Date Actual Shipment&amp;quot;"/>
        <s v="&amp;quot;MLY Rev and SHIPT by PRD&amp;quot;"/>
        <s v="&amp;quot;Latest Closing Month &amp;quot;"/>
        <s v="&amp;quot;Yearly Rev and SHIPT by BU and CUS&amp;quot;"/>
        <s v="&amp;quot;Journal Create Year&amp;quot;"/>
        <s v="&amp;quot;Yearly Actual and Predict Revenue&amp;quot;"/>
        <s v="&amp;quot;Yearly Actual and Predict Shipment&amp;quot;"/>
        <s v="&amp;quot;Yearly Boards Estimated Revenue&amp;quot;"/>
        <s v="&amp;quot;Yearly Boards Estimated Shipment&amp;quot;"/>
        <s v="&amp;quot;Diff of Yearly ActPred and Boards Est Rev&amp;quot;"/>
        <s v="&amp;quot;Diff of Yearly ActPred and Boards Est Ship&amp;quot;"/>
        <s v="&amp;quot;Diff Rate of Yearly ActPred and Boards Est Rev&amp;quot;"/>
        <s v="&amp;quot;Diff Rate of Yearly ActPred and Boards Est Ship&amp;quot;"/>
        <s v="&amp;quot;Yearly Revenue Target&amp;quot;"/>
        <s v="&amp;quot;Yearly Shipment Target&amp;quot;"/>
        <s v="&amp;quot;Diff of Yearly ActPred and TRGT Rev&amp;quot;"/>
        <s v="&amp;quot;Diff of Yearly ActPred and TRGT Ship&amp;quot;"/>
        <s v="&amp;quot;Diff Rate of Yearly ActPred and TRGT Rev&amp;quot;"/>
        <s v="&amp;quot;Diff Rate of Yearly ActPred and TRGT Ship&amp;quot;"/>
        <s v="&amp;quot;Yearly Rev and SHIPT by PRD&amp;quot;"/>
        <s v="&amp;quot;YTD Rev and SHIPT by BU and CUS&amp;quot;"/>
        <s v="&amp;quot;Year to Date Actual Revenue&amp;quot;"/>
        <s v="&amp;quot;Year to Date Actual Shipment&amp;quot;"/>
        <s v="&amp;quot;Year to Date Boards Estimated Revenue&amp;quot;"/>
        <s v="&amp;quot;Year to Date Boards Estimated Shipment&amp;quot;"/>
        <s v="&amp;quot;Diff of YTD Act Rev and YTD Boards Est Rev&amp;quot;"/>
        <s v="&amp;quot;Diff of YTD Act SHIPT and Boards Est SHIPT&amp;quot;"/>
        <s v="&amp;quot;Diff Rate of YTD Act Rev and YTD Boards Est Rev&amp;quot;"/>
        <s v="&amp;quot;Diff Rate of YTD Act SHIPT and Boards Est SHIPT&amp;quot;"/>
        <s v="&amp;quot;Year to Date Revenue Target&amp;quot;"/>
        <s v="&amp;quot;Year to Date Shipment Target&amp;quot;"/>
        <s v="&amp;quot;Diff of YTD Act Rev and YTD Rev TRGT&amp;quot;"/>
        <s v="&amp;quot;Diff of YTD Act SHIPT and YTD Shipping TRGT&amp;quot;"/>
        <s v="&amp;quot;Diff Rate of YTD Act Rev and YTD Rev TRGT&amp;quot;"/>
        <s v="&amp;quot;Diff Rate of YTD Act SHIPT and YTD Shipping TRGT&amp;quot;"/>
        <s v="&amp;quot;YTD Rev and SHIPT by PRD&amp;quot;"/>
        <s v="&amp;quot;Rev and SHIPT in Past Three Years by BU and CUS&amp;quot;"/>
        <s v="&amp;quot;Yearly Actual Revenue&amp;quot;"/>
        <s v="&amp;quot;Yearly Actual Shipment&amp;quot;"/>
        <s v="&amp;quot;Rev and SHIPT in Past Three Years by PRD&amp;quot;"/>
        <s v="&amp;quot;Purchasing Mode and Amount Distribution&amp;quot;"/>
        <s v="&amp;quot;Purchasing Mode&amp;quot;"/>
        <s v="&amp;quot;Component Type&amp;quot;"/>
        <s v="&amp;quot;Material Group&amp;quot;"/>
        <s v="&amp;quot;Class Code Category&amp;quot;"/>
        <s v="&amp;quot;Part Category&amp;quot;"/>
        <s v="&amp;quot;GR Monthly Date&amp;quot;"/>
        <s v="&amp;quot;GR Date By QUARTER&amp;quot;"/>
        <s v="&amp;quot;AVL Name&amp;quot;"/>
        <s v="&amp;quot;Vendor Code&amp;quot;"/>
        <s v="&amp;quot;Vendor Name&amp;quot;"/>
        <s v="&amp;quot;Purchase Amount&amp;quot;"/>
        <s v="&amp;quot;GR Quantity&amp;quot;"/>
        <s v="&amp;quot;Vendor Management&amp;quot;"/>
        <s v="&amp;quot;Vendor Data Update Date&amp;quot;"/>
        <s v="&amp;quot;Quality Score&amp;quot;"/>
        <s v="&amp;quot;Cost Score&amp;quot;"/>
        <s v="&amp;quot;Delivery Score&amp;quot;"/>
        <s v="&amp;quot;Supplier Final Score&amp;quot;"/>
        <s v="&amp;quot;Part Number Quantity&amp;quot;"/>
        <s v="&amp;quot;Sole Source Quantity&amp;quot;"/>
        <s v="&amp;quot;Buy and Sell Quantity&amp;quot;"/>
        <s v="&amp;quot;GTK Quantity&amp;quot;"/>
        <s v="&amp;quot;OTK Quantity&amp;quot;"/>
        <s v="&amp;quot;Used by Customer List&amp;quot;"/>
        <s v="&amp;quot;Critical Parts Fulfillment Analysis&amp;quot;"/>
        <s v="&amp;quot;Vendor Fulfillment Date&amp;quot;"/>
        <s v="&amp;quot;IEC Part Number&amp;quot;"/>
        <s v="&amp;quot;Part Description&amp;quot;"/>
        <s v="&amp;quot;LTA MOU Quantity&amp;quot;"/>
        <s v="&amp;quot;LTA GR Quantity&amp;quot;"/>
        <s v="&amp;quot;Accum LTA MOU Quantity&amp;quot;"/>
        <s v="&amp;quot;Accum LTA GR Quantity&amp;quot;"/>
        <s v="&amp;quot;YTD Fill Rate&amp;quot;"/>
        <s v="&amp;quot;Fill Rate by Vendor&amp;quot;"/>
        <s v="&amp;quot;Fill Rate by PartNo&amp;quot;"/>
        <s v="&amp;quot;Material Marketing Price Analysis&amp;quot;"/>
        <s v="&amp;quot;Raw Material Data Month&amp;quot;"/>
        <s v="&amp;quot;Material Catalog&amp;quot;"/>
        <s v="&amp;quot;Sub Material Catalog&amp;quot;"/>
        <s v="&amp;quot;Sub-stage Type&amp;quot;"/>
        <s v="&amp;quot;Stage Composition Cost Ratio&amp;quot;"/>
        <s v="&amp;quot;Material Futures category&amp;quot;"/>
        <s v="&amp;quot;Raw Cost Ratio&amp;quot;"/>
        <s v="&amp;quot;Raw Cost Price&amp;quot;"/>
        <s v="&amp;quot;Last Raw Cost Price&amp;quot;"/>
        <s v="&amp;quot;Last Year Raw Cost Price&amp;quot;"/>
        <s v="&amp;quot;Material Futures MOM&amp;quot;"/>
        <s v="&amp;quot;Material Futures YOY&amp;quot;"/>
        <s v="&amp;quot;Material Catalog Price Analysis&amp;quot;"/>
        <s v="&amp;quot;Sub Material Catalog MOM&amp;quot;"/>
        <s v="&amp;quot;Sub Material Catalog YOY&amp;quot;"/>
        <s v="&amp;quot;Material Catalog Inference Analysis&amp;quot;"/>
        <s v="&amp;quot;Material Catalog Inference Cost&amp;quot;"/>
        <s v="&amp;quot;Major Stage Material Catalog DM&amp;quot;"/>
        <s v="&amp;quot;Series Customer List&amp;quot;"/>
        <s v="&amp;quot;Series List&amp;quot;"/>
        <s v="&amp;quot;Open Purchase Order Quantity&amp;quot;"/>
        <s v="&amp;quot;Rolling 6 Months Forecast&amp;quot;"/>
        <s v="&amp;quot;Substitute Code&amp;quot;"/>
        <s v="&amp;quot;PSG Monthly Procurement Amount&amp;quot;"/>
        <s v="&amp;quot;Monthly Date&amp;quot;"/>
        <s v="&amp;quot;AVL ID&amp;quot;"/>
        <s v="&amp;quot;Vendor Master&amp;quot;"/>
        <s v="&amp;quot;Vendor Performance Master&amp;quot;"/>
        <s v="&amp;quot;Vendor Performane Date&amp;quot;"/>
        <s v="&amp;quot;Critical Parts Fulfillment Statistic&amp;quot;"/>
        <s v="&amp;quot;Critical Parts Fulfillment Data Date&amp;quot;"/>
        <s v="&amp;quot;Vendor Fulfillment Performance&amp;quot;"/>
        <s v="&amp;quot;Major Stage Material Catalog&amp;quot;"/>
        <s v="&amp;quot;Part Series&amp;quot;"/>
        <s v="&amp;quot;Material Marketing Price Information&amp;quot;"/>
        <s v="&amp;quot;Material Catalog Price Information&amp;quot;"/>
        <s v="&amp;quot;Material Catalog Inference Amount&amp;quot;"/>
        <s v="&amp;quot;Purchasing Part Attribute&amp;quot;"/>
        <s v="&amp;quot;Class Code&amp;quot;"/>
        <s v="&amp;quot;Is Sole&amp;quot;"/>
        <s v="&amp;quot;Overall product yield&amp;quot;"/>
        <s v="&amp;quot;Weekly product yield report&amp;quot;"/>
        <s v="&amp;quot;Production input quantity&amp;quot;"/>
        <s v="&amp;quot;Overall system defect quantity&amp;quot;"/>
        <s v="&amp;quot;Product first pass yield&amp;quot;"/>
        <s v="&amp;quot;Overall system not repaired quantity&amp;quot;"/>
        <s v="&amp;quot;Product yield rate&amp;quot;"/>
        <s v="&amp;quot;Overall product yield alert&amp;quot;"/>
        <s v="&amp;quot;Product yield alert date &amp;quot;"/>
        <s v="&amp;quot;Product yield alert type&amp;quot;"/>
        <s v="&amp;quot;Product yield alert comment&amp;quot;"/>
        <s v="&amp;quot;Overall product yield target&amp;quot;"/>
        <s v="&amp;quot;Product yield rate target&amp;quot;"/>
        <s v="&amp;quot;Product FPY rate target&amp;quot;"/>
        <s v="&amp;quot;Detailed product yield&amp;quot;"/>
        <s v="&amp;quot;Product level&amp;quot;"/>
        <s v="&amp;quot;Inspection station code&amp;quot;"/>
        <s v="&amp;quot;Input quantity by inspection station&amp;quot;"/>
        <s v="&amp;quot;Defect quantity&amp;quot;"/>
        <s v="&amp;quot;First pass yield rate by inspection station&amp;quot;"/>
        <s v="&amp;quot;Not repaired quantity&amp;quot;"/>
        <s v="&amp;quot;Yield rate by inspection station&amp;quot;"/>
        <s v="&amp;quot;Yield rate target by inspection station mapping&amp;quot;"/>
        <s v="&amp;quot;Yield rate target by inspection station&amp;quot;"/>
        <s v="&amp;quot;FPY rate target by inspection station&amp;quot;"/>
        <s v="&amp;quot;Detailed product defect&amp;quot;"/>
        <s v="&amp;quot;Defect type code&amp;quot;"/>
        <s v="&amp;quot;Defect type quantity&amp;quot;"/>
        <s v="&amp;quot;Defect rate by defect type&amp;quot;"/>
        <s v="&amp;quot;Defect target by defect type mapping&amp;quot;"/>
        <s v="&amp;quot;Defect type target&amp;quot;"/>
        <s v="&amp;quot;Overall product yield analysis&amp;quot;"/>
        <s v="&amp;quot;Detailed product yield analysis&amp;quot;"/>
        <s v="&amp;quot;Detailed product defect analysis&amp;quot;"/>
        <s v="&amp;quot;Estimated Monthly Revenue Data by Customer&amp;quot;"/>
        <s v="&amp;quot;PSG  Customer&amp;quot;"/>
        <s v="&amp;quot;PSG Product Family&amp;quot;"/>
        <s v="&amp;quot;Product Family&amp;quot;"/>
        <s v="&amp;quot;Data Source&amp;quot;"/>
        <s v="&amp;quot;PSG Product Series&amp;quot;"/>
        <s v="&amp;quot;Product Horizon&amp;quot;"/>
        <s v="&amp;quot;PSG Division&amp;quot;"/>
        <s v="&amp;quot;Division Name&amp;quot;"/>
        <s v="&amp;quot;Division Alias&amp;quot;"/>
        <s v="&amp;quot;PSG Business Unit&amp;quot;"/>
        <s v="&amp;quot;BU Name&amp;quot;"/>
        <s v="&amp;quot;BU Type&amp;quot;"/>
        <s v="&amp;quot;Product Series FCS Status&amp;quot;"/>
        <s v="&amp;quot;FCS Start Date&amp;quot;"/>
        <s v="&amp;quot;Series Status&amp;quot;"/>
        <s v="&amp;quot;Actual Revenue Cost and Shipment Data&amp;quot;"/>
        <s v="&amp;quot;PL Monthly Date&amp;quot;"/>
        <s v="&amp;quot;Monthly Product Series Shipping Volume&amp;quot;"/>
        <s v="&amp;quot;Monthly Product Series Revenue&amp;quot;"/>
        <s v="&amp;quot;Monthly Product Series Material Cost&amp;quot;"/>
        <s v="&amp;quot;Monthly Product Series MVA Cost&amp;quot;"/>
        <s v="&amp;quot;Accumulative Product Series Shipping Volume&amp;quot;"/>
        <s v="&amp;quot;Accumulative Product Series Revenue&amp;quot;"/>
        <s v="&amp;quot;Accumulative Product Series Material Cost&amp;quot;"/>
        <s v="&amp;quot;Accumulative Product Series MVA Cost&amp;quot;"/>
        <s v="&amp;quot;Accumulative Product Series  Cost&amp;quot;"/>
        <s v="&amp;quot;Accumulative Product Series Net Profit&amp;quot;"/>
        <s v="&amp;quot;Accumulative Series Profitability Ratio&amp;quot;"/>
        <s v="&amp;quot;Yearly SHIPT TRGT Data&amp;quot;"/>
        <s v="&amp;quot;Project Stage Master&amp;quot;"/>
        <s v="&amp;quot;Project Stage&amp;quot;"/>
        <s v="&amp;quot;RFQ Shipment Target Data&amp;quot;"/>
        <s v="&amp;quot;Target Year&amp;quot;"/>
        <s v="&amp;quot;Project Stage Time Data&amp;quot;"/>
        <s v="&amp;quot;RFQ Status&amp;quot;"/>
        <s v="&amp;quot;Dvp Year&amp;quot;"/>
        <s v="&amp;quot;Project Stage Estimated Start Date&amp;quot;"/>
        <s v="&amp;quot;Project Stage Estimated End Date&amp;quot;"/>
        <s v="&amp;quot;RFQ Related Data&amp;quot;"/>
        <s v="&amp;quot;Data Upload Date&amp;quot;"/>
        <s v="&amp;quot;RFQ Receive Date&amp;quot;"/>
        <s v="&amp;quot;RFQ End Year&amp;quot;"/>
        <s v="&amp;quot;RFQ End Date&amp;quot;"/>
        <s v="&amp;quot;Estimated Product Family Revenue&amp;quot;"/>
        <s v="&amp;quot;Estimated Sales Quantity&amp;quot;"/>
        <s v="&amp;quot;Estimate Product Family Cost&amp;quot;"/>
        <s v="&amp;quot;Estimated Profitability Ratio&amp;quot;"/>
        <s v="&amp;quot;DB Start Year&amp;quot;"/>
        <s v="&amp;quot;DB Start Date&amp;quot;"/>
        <s v="&amp;quot;SI StartDate&amp;quot;"/>
        <s v="&amp;quot;PV Start Date&amp;quot;"/>
        <s v="&amp;quot;RTM Start Date&amp;quot;"/>
        <s v="&amp;quot;Reason Code of Lose&amp;quot;"/>
        <s v="&amp;quot;Reason Content of Lose&amp;quot;"/>
        <s v="&amp;quot;Product Life Cycle&amp;quot;"/>
        <s v="&amp;quot;Yearly Shipment Use Only&amp;quot;"/>
        <s v="&amp;quot;Hite Rate of Sales Quantity&amp;quot;"/>
        <s v="&amp;quot;RFQ Hit Rate Data&amp;quot;"/>
        <s v="&amp;quot;Shipment Year&amp;quot;"/>
        <s v="&amp;quot;Estimated Monthly Amortized Sales Quantity&amp;quot;"/>
        <s v="&amp;quot;RFQ Hit Rate&amp;quot;"/>
        <s v="&amp;quot;Actual Revenue and Shipment Data&amp;quot;"/>
        <s v="&amp;quot;RFQ Hit Rate Status&amp;quot;"/>
        <s v="&amp;quot;Yearly Shipment of Award RFQ&amp;quot;"/>
        <s v="&amp;quot;Overview of Project Time Distribution&amp;quot;"/>
        <s v="&amp;quot;RFQ Detail of On going Project&amp;quot;"/>
        <s v="&amp;quot;RFQ Detail of Award Project&amp;quot;"/>
        <s v="&amp;quot;RFQ Detail of Lose Project&amp;quot;"/>
        <s v="&amp;quot;Business type&amp;quot;" u="1"/>
        <s v="&amp;quot;Difference Ratio Between Actual Shipment and Shipment Target&amp;quot;" u="1"/>
        <s v="&amp;quot;Hit Rate Between Actual Shipment and Monthly Shipment Target&amp;quot;" u="1"/>
        <s v="&amp;quot;Diff of Yearly Act/Pred and TRGT Rev&amp;quot;" u="1"/>
        <s v="&amp;quot;Monthly Status of Operating Income and Shipment by BU and Customer&amp;quot;" u="1"/>
        <s v="&amp;quot;Monthly Shipping Quantity&amp;quot;" u="1"/>
        <s v="&amp;quot;Status of Operating Income and Shipment in the Past Three Years by BU and Customer&amp;quot;" u="1"/>
        <s v="&amp;quot;Diff. of MLY Act. SHIPT vs. Est. SHIPT&amp;quot;" u="1"/>
        <s v="&amp;quot;Diff Rate of Yearly Act/Pred and TRGT Ship&amp;quot;" u="1"/>
        <s v="&amp;quot;Difference Between Actual Operating Income and Operating Income Target&amp;quot;" u="1"/>
        <s v="&amp;quot;Difference Between Monthly Actual Shipment and Monthly Shipment Target&amp;quot;" u="1"/>
        <s v="&amp;quot;Monthly Boards Estimated Operating Income&amp;quot;" u="1"/>
        <s v="&amp;quot;Difference Between Yearly Actual and Predict Operating Income and Operating Income Target&amp;quot;" u="1"/>
        <s v="&amp;quot;Yearly Operating Income Target&amp;quot;" u="1"/>
        <s v="&amp;quot;Diff. of YTD Act. Rev. and YTD Rev. TRGT&amp;quot;" u="1"/>
        <s v="&amp;quot;Purchasing Mode and Amount Aistribution&amp;quot;" u="1"/>
        <s v="&amp;quot;Difference Ratio Between Actual Operating Income and Estimated Operating Income&amp;quot;" u="1"/>
        <s v="&amp;quot;Accumulative Series Net Profit&amp;quot;" u="1"/>
        <s v="&amp;quot;Forecast Gen Date-&amp;gt;Forecast Version&amp;quot;" u="1"/>
        <s v="&amp;quot;Diff Rate of Yearly Act/Pred and TRGT Rev&amp;quot;" u="1"/>
        <s v="&amp;quot;QOQ Plastic&amp;quot;" u="1"/>
        <s v="&amp;quot;YTD Fill Rate Less Than Target PN List&amp;quot;" u="1"/>
        <s v="&amp;quot;Acc. Shipping Quantity&amp;quot;" u="1"/>
        <s v="&amp;quot;Accum LTA  GR Quantity&amp;quot;" u="1"/>
        <s v="&amp;quot;Difference Between Monthly Actual Operating Income and  Monthly Operating Income Target&amp;quot;" u="1"/>
        <s v="&amp;quot;Boards Est. MLY Rev. and SHIPT Data&amp;quot;" u="1"/>
        <s v="&amp;quot;Diff. of YTD Act. SHIPT and Boards Est. SHIPT&amp;quot;" u="1"/>
        <s v="&amp;quot;Diff. Rate of Act. SHIPT vs. BoardsEst. SHIPT&amp;quot;" u="1"/>
        <s v="&amp;quot;Accumulative Series Net Profit Rate&amp;quot;" u="1"/>
        <s v="&amp;quot;Monitor Date -&amp;gt; Demand Plan Date&amp;quot;" u="1"/>
        <s v="&amp;quot;Material Catalog MOM&amp;quot;" u="1"/>
        <s v="&amp;quot;Diff. of MLY Act. Ship. vs. Yearly Target Ship.&amp;quot;" u="1"/>
        <s v="&amp;quot;P/L Update Date&amp;quot;" u="1"/>
        <s v="&amp;quot;Diff. of MLY Act. Rev. vs.  MLY Rev. TRGT&amp;quot;" u="1"/>
        <s v="&amp;quot;Diff. of MLY Act. SHIPT vs. Shipping TRGT&amp;quot;" u="1"/>
        <s v="&amp;quot;Diff. of YTD Act. Rev. and  YTD Rev. TRGT&amp;quot;" u="1"/>
        <s v="&amp;quot;Year to Date Status of Operating Income and Shipment by Product&amp;quot;" u="1"/>
        <s v="&amp;quot;Actual Operating and Shipment Date&amp;quot;" u="1"/>
        <s v="&amp;quot;Diff. Rate of Yearly Act./Pred. and TRGT Ship.&amp;quot;" u="1"/>
        <s v="&amp;quot;MoM Iron&amp;quot;" u="1"/>
        <s v="&amp;quot;QoQ Iron&amp;quot;" u="1"/>
        <s v="&amp;quot;YoY Iron&amp;quot;" u="1"/>
        <s v="&amp;quot;QOQ Connetor&amp;quot;" u="1"/>
        <s v="&amp;quot;Diff. Rate of Yearly  Act./Pred. and Boards Est. Ship.&amp;quot;" u="1"/>
        <s v="&amp;quot;Difference Ratio Between  Yearly Revenue&amp;quot;" u="1"/>
        <s v="&amp;quot;LTA  GR Quantity&amp;quot;" u="1"/>
        <s v="&amp;quot;Difference Between Monthly Actual Operating Income and Monthly Boards Estimated Operating Income&amp;quot;" u="1"/>
        <s v="&amp;quot;Diff. of Act. Rev. vs. Est. Rev.&amp;quot;" u="1"/>
        <s v="&amp;quot;MLY Rev. and SHIPT Data of Yearly TRGT&amp;quot;" u="1"/>
        <s v="&amp;quot;Up-To-Date Monthly Estimated Shipment&amp;quot;" u="1"/>
        <s v="&amp;quot;Acc. MVA Cost &amp;quot;" u="1"/>
        <s v="&amp;quot;Hit Rate of Act. SHIPT vs. MLY Shipping TRGT&amp;quot;" u="1"/>
        <s v="&amp;quot;Acc. Series  Cost&amp;quot;" u="1"/>
        <s v="&amp;quot;Diff. of Yearly  Act./Pred. and Boards Est. Ship.&amp;quot;" u="1"/>
        <s v="&amp;quot;Diff. Rate of MLY Act. Rev. vs. Yearly Target Rev.&amp;quot;" u="1"/>
        <s v="&amp;quot;Hit Rate of MTD Act. Rev. vs. MLY Boards Est. Rev.&amp;quot;" u="1"/>
        <s v="&amp;quot;Yearly Status of Operating Income and Shipment by Product&amp;quot;" u="1"/>
        <s v="&amp;quot;Acc. Series Net Profit&amp;quot;" u="1"/>
        <s v="&amp;quot;MLY Rev. and SHIPT by PRD&amp;quot;" u="1"/>
        <s v="&amp;quot;YTD Rev. and SHIPT by PRD&amp;quot;" u="1"/>
        <s v="&amp;quot;Year to Date Operating Income Target&amp;quot;" u="1"/>
        <s v="&amp;quot;Hit Rate Between Actual Shipment and Boards Estimated Shipment&amp;quot;" u="1"/>
        <s v="&amp;quot;Diff Rate of Yearly Act/Pred and Boards Est Ship&amp;quot;" u="1"/>
        <s v="&amp;quot;Actual Daily Operating Income&amp;quot;" u="1"/>
        <s v="&amp;quot;QOQ Stamping&amp;quot;" u="1"/>
        <s v="&amp;quot;Hit Rate Between Month to Date Actual Shipment and Monthly Shipment Target&amp;quot;" u="1"/>
        <s v="&amp;quot;Diff. Rate of MLY Act. Ship. vs. Yearly Target Ship.&amp;quot;" u="1"/>
        <s v="&amp;quot;Hit Rate of MTD Act. Ship. vs. MLY Boards Est. Ship.&amp;quot;" u="1"/>
        <s v="&amp;quot;Outliner Percentage&amp;quot;" u="1"/>
        <s v="&amp;quot;Rev. and SHIPT in Past Three Years by BU and CUS&amp;quot;" u="1"/>
        <s v="&amp;quot;Actual Shipment Quantity&amp;quot;" u="1"/>
        <s v="&amp;quot;Monthly Shiping Quantity&amp;quot;" u="1"/>
        <s v="&amp;quot;Actual Shipment Quantity-&amp;gt;Order Quantity&amp;quot;" u="1"/>
        <s v="&amp;quot;Difference Ratio Between Year to Date Actual Shipment and Year to Date Shipment Target&amp;quot;" u="1"/>
        <s v="&amp;quot;Difference Ratio Between Yearly Actual and Predict Shipment and Yearly Shipment Target&amp;quot;" u="1"/>
        <s v="&amp;quot;Diff. of Yearly Act./Pred. and Boards Est. SHIPT&amp;quot;" u="1"/>
        <s v="&amp;quot;Hit Rate of Act. Rev. vs. MLY Rev. TRGT&amp;quot;" u="1"/>
        <s v="&amp;quot; &amp;quot;" u="1"/>
        <s v="&amp;quot;Accum. LTA  GR Quantity&amp;quot;" u="1"/>
        <s v="&amp;quot;Accum. LTA MOU Quantity&amp;quot;" u="1"/>
        <s v="&amp;quot;Hit Rate Between Month to Date Actual Shipment and Monthly Boards Estimated Shipment&amp;quot;" u="1"/>
        <s v="&amp;quot;Diff. of MLY Act. Rev. vs. MLY Est. Rev.&amp;quot;" u="1"/>
        <s v="&amp;quot;Diff. of Yearly Act./Pred. and TRGT Rev.&amp;quot;" u="1"/>
        <s v="&amp;quot;Outsourcing type&amp;quot;" u="1"/>
        <s v="&amp;quot;Yearly Actual Operating Income&amp;quot;" u="1"/>
        <s v="&amp;quot;Diff. of Act. Rev. vs.Boards Est. Rev.&amp;quot;" u="1"/>
        <s v="&amp;quot;Monthly BS Forecast Quantity&amp;quot;" u="1"/>
        <s v="&amp;quot;Diff. Rate of MLY Act. SHIPT vs. Est. SHIPT&amp;quot;" u="1"/>
        <s v="&amp;quot;Accumulative Series Revenue&amp;quot;" u="1"/>
        <s v="&amp;quot;Difference Ratio Between  Yearly Operating Income&amp;quot;" u="1"/>
        <s v="&amp;quot;Material Catalog YOY&amp;quot;" u="1"/>
        <s v="&amp;quot;Month to Date Actual  Shipment&amp;quot;" u="1"/>
        <s v="&amp;quot;Actual Net Profit Margin&amp;quot;" u="1"/>
        <s v="&amp;quot;Rev. and SHIPT in Past Three Years by PRD&amp;quot;" u="1"/>
        <s v="&amp;quot;Diff Rate of Yearly Act/Pred and Boards Est Rev&amp;quot;" u="1"/>
        <s v="&amp;quot;Diff. Rate of Yearly Act./Pred. and Boards Est. Rev.&amp;quot;" u="1"/>
        <s v="&amp;quot;Diff. Rate of YTD Act. Rev. and YTD Boards Est. Rev.&amp;quot;" u="1"/>
        <s v="&amp;quot;Plan Comparison Month&amp;quot;" u="1"/>
        <s v="&amp;quot;Difference Between Actual Shipment and The Boards Estimated Shipment&amp;quot;" u="1"/>
        <s v="&amp;quot;Difference Between Year to Date Actual Operating Income and Year to Date Boards Estimated Operating Income&amp;quot;" u="1"/>
        <s v="&amp;quot;Difference Between Yearly Actual and Predict Operating Income and Yearly Boards Estimated Operating Income&amp;quot;" u="1"/>
        <s v="&amp;quot;QOQ PCB&amp;quot;" u="1"/>
        <s v="&amp;quot;Accumulative MVA Cost &amp;quot;" u="1"/>
        <s v="&amp;quot;PSG Cost Category&amp;quot;" u="1"/>
        <s v="&amp;quot;PSG Cost Catetory&amp;quot;" u="1"/>
        <s v="&amp;quot;PSG Part Category&amp;quot;" u="1"/>
        <s v="&amp;quot;PSG Part Catetory&amp;quot;" u="1"/>
        <s v="&amp;quot;Year to Date Status of Operating Income and Shipment by BU and Customer&amp;quot;" u="1"/>
        <s v="&amp;quot;Monthly Status of Operating Income and Shipment by Product&amp;quot;" u="1"/>
        <s v="&amp;quot;IEC Part Num&amp;quot;" u="1"/>
        <s v="&amp;quot;Yearly Rev. and SHIPT by BU and CUS&amp;quot;" u="1"/>
        <s v="&amp;quot;Diff. of Act. Rev. vs. Rev. TRGT&amp;quot;" u="1"/>
        <s v="&amp;quot;Diff. of MLY Act. SHIPT vs. BoardsEst. SHIPT&amp;quot;" u="1"/>
        <s v="&amp;quot;Hit Rate of Act. SHIPT vs. Boards Est. SHIPT&amp;quot;" u="1"/>
        <s v="&amp;quot;Diff of Yearly Act/Pred and Boards Est Ship&amp;quot;" u="1"/>
        <s v="&amp;quot;Hit Rate Between Month to Date Actual Operating Income and Monthly Operating Income Target&amp;quot;" u="1"/>
        <s v="&amp;quot;PSG Forecast Hit Rate Monitor&amp;quot;" u="1"/>
        <s v="&amp;quot;Estimated Net Profit Margin&amp;quot;" u="1"/>
        <s v="&amp;quot;Difference Rate and Hit Rate Data of Operating Income and  Shipment&amp;quot;" u="1"/>
        <s v="&amp;quot;Data on the Difference Rate of Revenue and Shipment in Different Time Intervals&amp;quot;" u="1"/>
        <s v="&amp;quot;Difference Ratio Between Monthly Actual Shipment and Monthly Boards Estimated Shipment&amp;quot;" u="1"/>
        <s v="&amp;quot;Diff. Rate and Hit Rate Data of Rev. and  SHIPT&amp;quot;" u="1"/>
        <s v="&amp;quot;Case Plastic Procure Cost ratio&amp;quot;" u="1"/>
        <s v="&amp;quot;MoM LEM Tin&amp;quot;" u="1"/>
        <s v="&amp;quot;QoQ LEM Tin&amp;quot;" u="1"/>
        <s v="&amp;quot;YoY LEM Tin&amp;quot;" u="1"/>
        <s v="&amp;quot;Accumulative Series Cost&amp;quot;" u="1"/>
        <s v="&amp;quot;Difference Ratio Between Actual Shipment and Estimated Shipment&amp;quot;" u="1"/>
        <s v="&amp;quot;MoM LEM AL&amp;quot;" u="1"/>
        <s v="&amp;quot;QoQ LEM AL&amp;quot;" u="1"/>
        <s v="&amp;quot;YoY LEM AL&amp;quot;" u="1"/>
        <s v="&amp;quot;Difference Between Year to Date Actual Shipment and  Year to Date Shipment Target&amp;quot;" u="1"/>
        <s v="&amp;quot;Diff of Yearly Act/Pred and Boards Est Rev&amp;quot;" u="1"/>
        <s v="&amp;quot;Material Catalog Price Infomation&amp;quot;" u="1"/>
        <s v="&amp;quot;Accumulative Materials Cost &amp;quot;" u="1"/>
        <s v="&amp;quot;Difference Between Actual Shipment and Shipment Target&amp;quot;" u="1"/>
        <s v="&amp;quot;Diff. of YTD Act. SHIPT and  YTD Shipping TRGT&amp;quot;" u="1"/>
        <s v="&amp;quot;Diff. Rate of MLY Act. SHIPT vs. Shipping TRGT&amp;quot;" u="1"/>
        <s v="&amp;quot;FCS Start Date Data&amp;quot;" u="1"/>
        <s v="&amp;quot;CQ MP shipment&amp;quot;" u="1"/>
        <s v="&amp;quot;Accumulative Product Series  Revenue&amp;quot;" u="1"/>
        <s v="&amp;quot;Up-To-Date Monthly Estimated Revenue&amp;quot;" u="1"/>
        <s v="&amp;quot;Diff. Rate of MLY Act. Ship. vs. Boards Est. Ship.&amp;quot;" u="1"/>
        <s v="&amp;quot;Actual Monthly Operating Income and Shipment Data&amp;quot;" u="1"/>
        <s v="&amp;quot;Shipping Month&amp;quot;" u="1"/>
        <s v="&amp;quot;Difference Ratio Between Monthly Actual Operating Income and Monthly Operating Income Target&amp;quot;" u="1"/>
        <s v="&amp;quot;Accumulative Shipping Quantity&amp;quot;" u="1"/>
        <s v="&amp;quot;Difference Between Actual Operating Income and Estimated Operating Income&amp;quot;" u="1"/>
        <s v="&amp;quot;Diff. of MLY Act. Rev. vs. Yearly Target Rev.&amp;quot;" u="1"/>
        <s v="&amp;quot;Diff. Rate of MLY Act. Rev. vs. MLY Est. Rev.&amp;quot;" u="1"/>
        <s v="&amp;quot;Diff. Rate of Yearly Act./Pred. and TRGT Rev.&amp;quot;" u="1"/>
        <s v="&amp;quot;Diff. Rate of MLY Act. SHIPT vs. Boards Est. SHIPT&amp;quot;" u="1"/>
        <s v="&amp;quot;Diff. Rate of YTD Act. SHIPT and Boards Est. SHIPT&amp;quot;" u="1"/>
        <s v="&amp;quot;Hit Rate Between Month to Date Actual Operating Income and Monthly Boards Estimated Operating Income&amp;quot;" u="1"/>
        <s v="&amp;quot;Diff. of Yearly Act./Pred. and TRGT Ship.&amp;quot;" u="1"/>
        <s v="&amp;quot;MLY Rev. and SHIPT by BU and CUS&amp;quot;" u="1"/>
        <s v="&amp;quot;YTD Rev. and SHIPT by BU and CUS&amp;quot;" u="1"/>
        <s v="&amp;quot;Difference Between Year to Date Actual Shipment and Year to Date Boards Estimated Shipment&amp;quot;" u="1"/>
        <s v="&amp;quot;Difference Between Yearly Actual and Predict Shipment and Yearly Boards Estimated Shipment&amp;quot;" u="1"/>
        <s v="&amp;quot;Boards Estimated Monthly Operating Income and Shipment Data&amp;quot;" u="1"/>
        <s v="&amp;quot;Mothly MVA Cost&amp;quot;" u="1"/>
        <s v="&amp;quot;Hit Rate of MTD Act. SHIPT vs. MLY Boards Est. SHIPT&amp;quot;" u="1"/>
        <s v="&amp;quot;Actual Product Revenue&amp;quot;" u="1"/>
        <s v="&amp;quot;Monthly Series Revenue&amp;quot;" u="1"/>
        <s v="&amp;quot;Major Stage Material Catalog Dim&amp;quot;" u="1"/>
        <s v="&amp;quot;Diff. Rate of Act. SHIPT vs. Shipping TRGT&amp;quot;" u="1"/>
        <s v="&amp;quot;Difference Ratio Between Year to Date Actual Shipment and Year to Date Boards Estimated Shipment&amp;quot;" u="1"/>
        <s v="&amp;quot;Difference Ratio Between Yearly Actual and Predict Shipment and Yearly Boards Estimated Shipment&amp;quot;" u="1"/>
        <s v="&amp;quot;Diff. Rate of Act. Rev. vs.Est. Rev.&amp;quot;" u="1"/>
        <s v="&amp;quot;Diff. Rate of Act. SHIPT vs. Est. SHIPT&amp;quot;" u="1"/>
        <s v="&amp;quot;Difference Ratio Between Monthly Actual Shipment and Monthly Estimated Shipment&amp;quot;" u="1"/>
        <s v="&amp;quot;Diff. Rate of Yearly  Act./Pred. and Boards Est. Rev.&amp;quot;" u="1"/>
        <s v="&amp;quot;Acc. Materials Cost &amp;quot;" u="1"/>
        <s v="&amp;quot;Accumulative Product Series MVA Cost &amp;quot;" u="1"/>
        <s v="&amp;quot;Diff. Rate of Yearly Act./Pred. and Boards Est. Ship.&amp;quot;" u="1"/>
        <s v="&amp;quot;Primary Customer Code&amp;quot;" u="1"/>
        <s v="&amp;quot;The Top Five PN with the Worst Order Fill Rate&amp;quot;" u="1"/>
        <s v="&amp;quot;Diff. of Yearly Act./Pred. and Boards Est. Ship.&amp;quot;" u="1"/>
        <s v="&amp;quot;GR Date&amp;quot;" u="1"/>
        <s v="&amp;quot;Actual Daily Operating Income and Shipment Data&amp;quot;" u="1"/>
        <s v="&amp;quot;Yearly Rev. and SHIPT by PRD&amp;quot;" u="1"/>
        <s v="&amp;quot;Diff. Rate of Act. Rev. vs. Boards Est. Rev.&amp;quot;" u="1"/>
        <s v="&amp;quot;Vendor A Fulfillment Performance&amp;quot;" u="1"/>
        <s v="&amp;quot;Yearly Boards Estimated Operating Income&amp;quot;" u="1"/>
        <s v="&amp;quot;Monthly Actual Operating Income&amp;quot;" u="1"/>
        <s v="&amp;quot;Diff. of Act. SHIPT vs. BoardsEst. SHIPT&amp;quot;" u="1"/>
        <s v="&amp;quot;Monthly Operating Income and Shipment Data of Yearly target&amp;quot;" u="1"/>
        <s v="&amp;quot;BOD Shipping Target Hit Rate&amp;quot;" u="1"/>
        <s v="&amp;quot;Hit Rate Between Actual Operating Income and Boards Estimated Operating Income&amp;quot;" u="1"/>
        <s v="&amp;quot;Diff. of Yearly Act./Pred. and Boards Est. Rev.&amp;quot;" u="1"/>
        <s v="&amp;quot;Diff. of YTD Act. Rev. and YTD Boards Est. Rev.&amp;quot;" u="1"/>
        <s v="&amp;quot;Difference Between Year to Date Actual Operating Income and  Year to Date Operating Income Target&amp;quot;" u="1"/>
        <s v="&amp;quot;CQ MP shipment analysis&amp;quot;" u="1"/>
        <s v="&amp;quot;Difference Between Monthly Actual Shipment and Monthly Estimated Shipment&amp;quot;" u="1"/>
        <s v="&amp;quot;Diff. of Yearly Act./Pred. and TRGT SHIPT&amp;quot;" u="1"/>
        <s v="&amp;quot;Diff. Rate of YTD Act. SHIPT and YTD Shipping TRGT&amp;quot;" u="1"/>
        <s v="&amp;quot;Status of Operating Income and Shipment in the Past Three Years by Product&amp;quot;" u="1"/>
        <s v="&amp;quot;Week Level&amp;quot;" u="1"/>
        <s v="&amp;quot;PSG FCST Hit Rate Analysis_Outliners&amp;quot;" u="1"/>
        <s v="&amp;quot;Difference Ratio Between Year to Date Actual Operating Income and Year to Date Operating Income Target&amp;quot;" u="1"/>
        <s v="&amp;quot;Year to Date Actual Operating Income&amp;quot;" u="1"/>
        <s v="&amp;quot;Hit Rate of MTD Act. Rev. vs. MLY Rev. TRGT&amp;quot;" u="1"/>
        <s v="&amp;quot;MoM LEM CU&amp;quot;" u="1"/>
        <s v="&amp;quot;QoQ LEM CU&amp;quot;" u="1"/>
        <s v="&amp;quot;YoY LEM CU&amp;quot;" u="1"/>
        <s v="&amp;quot;Acc. Series Net Profit Margin&amp;quot;" u="1"/>
        <s v="&amp;quot;Diff. of MLY Act. Ship. vs. Boards Est. Ship.&amp;quot;" u="1"/>
        <s v="&amp;quot;Hit Rate of MTD Act. Ship. vs. UTD Est. Ship.&amp;quot;" u="1"/>
        <s v="&amp;quot;Difference Ratio Between Actual Shipment and The Boards Estimated Shipment&amp;quot;" u="1"/>
        <s v="&amp;quot;Difference Ratio Between Year to Date Actual Operating Income and Year to Date Boards Estimated Operating Income&amp;quot;" u="1"/>
        <s v="&amp;quot;Difference Ratio Between Yearly Actual and Predict Operating Income and Yearly Boards Estimated Operating Income&amp;quot;" u="1"/>
        <s v="&amp;quot;Difference Between Yearly Operating Income&amp;quot;" u="1"/>
        <s v="&amp;quot;Yearly Actual and Predict Operating Income&amp;quot;" u="1"/>
        <s v="&amp;quot;Week&amp;quot;" u="1"/>
        <s v="&amp;quot;MoM LEM Ni&amp;quot;" u="1"/>
        <s v="&amp;quot;QoQ LEM Ni&amp;quot;" u="1"/>
        <s v="&amp;quot;YoY LEM Ni&amp;quot;" u="1"/>
        <s v="&amp;quot;Customer ID&amp;quot;" u="1"/>
        <s v="&amp;quot;BOD shipping target&amp;quot;" u="1"/>
        <s v="&amp;quot;Difference Between Monthly Actual Operating Income and Monthly Estimated Operating Income&amp;quot;" u="1"/>
        <s v="&amp;quot;Yearly Status of Operating Income and Shipment by BU and Customer&amp;quot;" u="1"/>
        <s v="&amp;quot;Difference Between Yearly Actual and Predict Shipment and Yearly Shipment Target&amp;quot;" u="1"/>
        <s v="&amp;quot;Diff. of Yearly  Act./Pred. and Boards Est. Rev.&amp;quot;" u="1"/>
        <s v="&amp;quot;Diff. Rate of MLY Act. Rev. vs. Boards Est. Rev.&amp;quot;" u="1"/>
        <s v="&amp;quot;Case Plastic Cost ratio&amp;quot;" u="1"/>
        <s v="&amp;quot;Monthly Estimated Operating Income&amp;quot;" u="1"/>
        <s v="&amp;quot;Monthly Estimated Shipment&amp;quot;" u="1"/>
        <s v="&amp;quot;Difference Ratio Between Actual Operating Income and Operating Income Target&amp;quot;" u="1"/>
        <s v="&amp;quot;Difference Ratio Between Monthly Actual Shipment and Monthly Shipment Target&amp;quot;" u="1"/>
        <s v="&amp;quot;Hit Rate Between Actual Operating Income and Monthly Operating Income Target&amp;quot;" u="1"/>
        <s v="&amp;quot;Difference Ratio Between Monthly Actual Operating Income and Monthly Estimated Operating Income&amp;quot;" u="1"/>
        <s v="&amp;quot;Difference Ratio Between Yearly Actual and Predict Operating Income and Operating Income Target&amp;quot;" u="1"/>
        <s v="&amp;quot;Actual shipment&amp;quot;" u="1"/>
        <s v="&amp;quot;Difference Ratio Between Monthly Actual Operating Income and Monthly Boards Estimated Operating Income&amp;quot;" u="1"/>
        <s v="&amp;quot;PSG BOD Shipping Target Management&amp;quot;" u="1"/>
        <s v="&amp;quot;Accumulative Product Series Material Cost &amp;quot;" u="1"/>
        <s v="&amp;quot;PSG FCST Management&amp;quot;" u="1"/>
        <s v="&amp;quot;MoM PC&amp;quot;" u="1"/>
        <s v="&amp;quot;QoQ PC&amp;quot;" u="1"/>
        <s v="&amp;quot;YoY PC&amp;quot;" u="1"/>
        <s v="&amp;quot;Diff. Rate of Rev. and SHIPT in Different Time Frame&amp;quot;" u="1"/>
        <s v="&amp;quot;Monthly Materials Cost&amp;quot;" u="1"/>
        <s v="&amp;quot;BU2 ASUS BS VS FCST&amp;quot;" u="1"/>
        <s v="&amp;quot;Acc. Series Revenue&amp;quot;" u="1"/>
        <s v="&amp;quot;Difference Between Actual Shipment and Estimated Shipment&amp;quot;" u="1"/>
        <s v="&amp;quot;Forecast Quantity&amp;quot;" u="1"/>
        <s v="&amp;quot;Hit Rate of Act. Rev. vs.Boards Est. Rev.&amp;quot;" u="1"/>
        <s v="&amp;quot;Forecast Quantity-&amp;gt;Order Quantity&amp;quot;" u="1"/>
        <s v="&amp;quot;Diff. Rate and Hit Rate Data of Rev. and SHIPT&amp;quot;" u="1"/>
        <s v="&amp;quot;Diff. Rate of Yearly Act./Pred. and TRGT SHIPT&amp;quot;" u="1"/>
        <s v="&amp;quot;QOQ Thermal Module&amp;quot;" u="1"/>
        <s v="&amp;quot;Difference Ratio Between Actual Operating Income and The Boards Estimated Operating Income&amp;quot;" u="1"/>
        <s v="&amp;quot;Hit Rate of MTD Act. SHIPT vs. MLY Shipping TRGT&amp;quot;" u="1"/>
        <s v="&amp;quot;PSG Forecast Version Comparison&amp;quot;" u="1"/>
        <s v="&amp;quot;Sole Source List&amp;quot;" u="1"/>
        <s v="&amp;quot;MoM NY Gold&amp;quot;" u="1"/>
        <s v="&amp;quot;QoQ NY Gold&amp;quot;" u="1"/>
        <s v="&amp;quot;YoY NY Gold&amp;quot;" u="1"/>
        <s v="&amp;quot;Diff. of Act. SHIPT vs. Est. SHIPT&amp;quot;" u="1"/>
        <s v="&amp;quot;Month to Date Actual Operating Income&amp;quot;" u="1"/>
        <s v="&amp;quot;Diff. Rate of Yearly Act./Pred. and Boards Est. SHIPT&amp;quot;" u="1"/>
        <s v="&amp;quot;Accumulative Series Net Profit Margin&amp;quot;" u="1"/>
        <s v="&amp;quot;Version 1 Forecast Comparison Type Name&amp;quot;" u="1"/>
        <s v="&amp;quot;Version 2 Forecast Comparison Type Name&amp;quot;" u="1"/>
        <s v="&amp;quot;Diff. of Act. SHIPT vs.Shipping TRGT&amp;quot;" u="1"/>
        <s v="&amp;quot;Material Marketing Price Infomation&amp;quot;" u="1"/>
        <s v="&amp;quot;Diff. of MLY Act. Rev. vs. Boards Est. Rev.&amp;quot;" u="1"/>
        <s v="&amp;quot;Hit Rate of MTD Act. Rev. vs. UTD Est. Rev.&amp;quot;" u="1"/>
        <s v="&amp;quot;Monitor Date&amp;quot;" u="1"/>
        <s v="&amp;quot;Version Date&amp;quot;" u="1"/>
        <s v="&amp;quot;Estimated Monthly Operating Income and Shipment Data&amp;quot;" u="1"/>
        <s v="&amp;quot;Difference Between Monthly Actual Shipment and Monthly Boards Estimated Shipment&amp;quot;" u="1"/>
        <s v="&amp;quot;Year to Date Boards Estimated Operating Income&amp;quot;" u="1"/>
        <s v="&amp;quot;The Top Five Vendor with the Worst Order Fill Rate&amp;quot;" u="1"/>
        <s v="&amp;quot;Diff of Yearly Act/Pred and TRGT Ship&amp;quot;" u="1"/>
        <s v="&amp;quot;GR Mothly Date&amp;quot;" u="1"/>
        <s v="&amp;quot;Actual Sales Quantity&amp;quot;" u="1"/>
        <s v="&amp;quot;Diff. Rate of Act. Rev. vs. Rev. TRGT&amp;quot;" u="1"/>
        <s v="&amp;quot;Up-To-Date Estimated Version Date&amp;quot;" u="1"/>
        <s v="&amp;quot;Difference Between Actual Operating Income and The Boards Estimated Operating Income&amp;quot;" u="1"/>
        <s v="&amp;quot;Monthly Operating Income of Yearly Target&amp;quot;" u="1"/>
        <s v="&amp;quot;Diff. of YTD Act. SHIPT and YTD Shipping TRGT&amp;quot;" u="1"/>
        <s v="&amp;quot;Diff. Rate of MLY Act. Rev. vs. MLY Rev. TRGT&amp;quot;" u="1"/>
        <s v="&amp;quot;Diff. Rate of YTD Act. Rev. and YTD Rev. TRGT&amp;quot;" u="1"/>
      </sharedItems>
    </cacheField>
    <cacheField name="Abbreviations" numFmtId="0">
      <sharedItems count="321">
        <s v="&amp;quot;BG&amp;quot;"/>
        <s v="&amp;quot;&amp;quot;"/>
        <s v="&amp;quot;Entrepreneur&amp;quot;"/>
        <s v="&amp;quot;Closing Date&amp;quot;"/>
        <s v="&amp;quot;Period&amp;quot;"/>
        <s v="&amp;quot;Types of Labor&amp;quot;"/>
        <s v="&amp;quot;Num of Emp&amp;quot;"/>
        <s v="&amp;quot;Avg Num of Emp&amp;quot;"/>
        <s v="&amp;quot;Last Num of Emp&amp;quot;"/>
        <s v="&amp;quot;AP Turnover Ratio&amp;quot;"/>
        <s v="&amp;quot;AR Turnover Ratio&amp;quot;"/>
        <s v="&amp;quot;Net Income&amp;quot;"/>
        <s v="&amp;quot;Accumulated Net Income&amp;quot;"/>
        <s v="&amp;quot;Total Assets&amp;quot;"/>
        <s v="&amp;quot;Total Liability&amp;quot;"/>
        <s v="&amp;quot;Equity&amp;quot;"/>
        <s v="&amp;quot;Inventory&amp;quot;"/>
        <s v="&amp;quot;Cash and Cash Equivalents&amp;quot;"/>
        <s v="&amp;quot;AR&amp;quot;"/>
        <s v="&amp;quot;PPE&amp;quot;"/>
        <s v="&amp;quot;Cash to Assets Ratio&amp;quot;"/>
        <s v="&amp;quot;AR to Assets Ratio&amp;quot;"/>
        <s v="&amp;quot;STD&amp;quot;"/>
        <s v="&amp;quot;AP&amp;quot;"/>
        <s v="&amp;quot;LTD&amp;quot;"/>
        <s v="&amp;quot;STD to Assets Ratio&amp;quot;"/>
        <s v="&amp;quot;AP to Assets Ratio&amp;quot;"/>
        <s v="&amp;quot;LTD to Assets Ratio&amp;quot;"/>
        <s v="&amp;quot;Avg Inventory&amp;quot;"/>
        <s v="&amp;quot;Avg AR&amp;quot;"/>
        <s v="&amp;quot;Avg AP&amp;quot;"/>
        <s v="&amp;quot;Avg Total Assets&amp;quot;"/>
        <s v="&amp;quot;Avg Equity_x000a_&amp;quot;"/>
        <s v="&amp;quot;Revenue Per Capita Analysis&amp;quot;"/>
        <s v="&amp;quot;Revenue Per Capita Analysis BG&amp;quot;"/>
        <s v="&amp;quot;CCC Analysis BG&amp;quot;"/>
        <s v="&amp;quot;CCC Analysis Entrepreneur&amp;quot;"/>
        <s v="&amp;quot;Accumulated Rate of Return Analysis&amp;quot;"/>
        <s v="&amp;quot;Rate of Return Analysis Entrepreneur&amp;quot;"/>
        <s v="&amp;quot;Project Name&amp;quot;"/>
        <s v="&amp;quot;Sponsor&amp;quot;"/>
        <s v="&amp;quot;Team Advisor&amp;quot;"/>
        <s v="&amp;quot;Team Leader&amp;quot;"/>
        <s v="&amp;quot;Registration Date&amp;quot;"/>
        <s v="&amp;quot;Development Duration&amp;quot;"/>
        <s v="&amp;quot;Project Description&amp;quot;"/>
        <s v="&amp;quot;Check Date&amp;quot;"/>
        <s v="&amp;quot;Project Owner&amp;quot;"/>
        <s v="&amp;quot;Accumulated Revenue&amp;quot;"/>
        <s v="&amp;quot;Funding BG&amp;quot;"/>
        <s v="&amp;quot;Funding BU&amp;quot;"/>
        <s v="&amp;quot;Funding Percentage&amp;quot;"/>
        <s v="&amp;quot;Start Date&amp;quot;"/>
        <s v="&amp;quot;End Date&amp;quot;"/>
        <s v="&amp;quot;Remark&amp;quot;"/>
        <s v="&amp;quot;EBO Phase&amp;quot;"/>
        <s v="&amp;quot;Strategic Clarity&amp;quot;"/>
        <s v="&amp;quot;Technology Readiness&amp;quot;"/>
        <s v="&amp;quot;Business Model Viability&amp;quot;"/>
        <s v="&amp;quot;Win in the Marketplace&amp;quot;"/>
        <s v="&amp;quot;Year&amp;quot;"/>
        <s v="&amp;quot;Month&amp;quot;"/>
        <s v="&amp;quot;Estimate Revenue&amp;quot;"/>
        <s v="&amp;quot;Estimate Gross Profit&amp;quot;"/>
        <s v="&amp;quot;Currency&amp;quot;"/>
        <s v="&amp;quot;Actual Revenue&amp;quot;"/>
        <s v="&amp;quot;Actual Gross Profit&amp;quot;"/>
        <s v="&amp;quot;Milestone&amp;quot;"/>
        <s v="&amp;quot;Category&amp;quot;"/>
        <s v="&amp;quot;Status&amp;quot;"/>
        <s v="&amp;quot;Completion&amp;quot;"/>
        <s v="&amp;quot;Target Date&amp;quot;"/>
        <s v="&amp;quot;Actual Date&amp;quot;"/>
        <s v="&amp;quot;Quarter&amp;quot;"/>
        <s v="&amp;quot;Shareholding Ratio&amp;quot;"/>
        <s v="&amp;quot;Revenue contribution&amp;quot;"/>
        <s v="&amp;quot;Recognize Profit&amp;quot;"/>
        <s v="&amp;quot;Cash Dividend&amp;quot;"/>
        <s v="&amp;quot;Valuation&amp;quot;"/>
        <s v="&amp;quot;Comment&amp;quot;"/>
        <s v="&amp;quot;Revenue Contribution Achieve Rate&amp;quot;"/>
        <s v="&amp;quot;Recognize profit Achieve Rate&amp;quot;"/>
        <s v="&amp;quot;預算分配季度&amp;quot;"/>
        <s v="&amp;quot;年度預算&amp;quot;"/>
        <s v="&amp;quot;年度實際已投資金額&amp;quot;"/>
        <s v="&amp;quot;EBO Project&amp;quot;"/>
        <s v="&amp;quot;EBO Project Number&amp;quot;"/>
        <s v="&amp;quot;Current Phase&amp;quot;"/>
        <s v="&amp;quot;Project milestone&amp;quot;"/>
        <s v="&amp;quot;Investment MA Management&amp;quot;"/>
        <s v="&amp;quot;投資/併購目標&amp;quot;"/>
        <s v="&amp;quot;Series&amp;quot;"/>
        <s v="&amp;quot;RDP&amp;quot;"/>
        <s v="&amp;quot;Customer&amp;quot;"/>
        <s v="&amp;quot;Site&amp;quot;"/>
        <s v="&amp;quot;Inventory Amount&amp;quot;"/>
        <s v="&amp;quot;UTD Plan Rev.&amp;quot;"/>
        <s v="&amp;quot;DOI(Actual)&amp;quot;"/>
        <s v="&amp;quot;DOI(Target)&amp;quot;"/>
        <s v="&amp;quot;BU&amp;quot;"/>
        <s v="&amp;quot;Plant&amp;quot;"/>
        <s v="&amp;quot;MLY UTD Plan Rev&amp;quot;"/>
        <s v="&amp;quot;Division&amp;quot;"/>
        <s v="&amp;quot;Prod Category&amp;quot;"/>
        <s v="&amp;quot;Plan Year&amp;quot;"/>
        <s v="&amp;quot;Plan Month&amp;quot;"/>
        <s v="&amp;quot;UTD Version&amp;quot;"/>
        <s v="&amp;quot;UTD Plan Rev&amp;quot;"/>
        <s v="&amp;quot;UTD Plan Ship&amp;quot;"/>
        <s v="&amp;quot;MLY BOD Plan Rev&amp;quot;"/>
        <s v="&amp;quot;BOD Version&amp;quot;"/>
        <s v="&amp;quot;BOD Plan Rev&amp;quot;"/>
        <s v="&amp;quot;BOD Plan Ship&amp;quot;"/>
        <s v="&amp;quot;MLY YLY Tgt Rev&amp;quot;"/>
        <s v="&amp;quot;YLY Tgt Rev&amp;quot;"/>
        <s v="&amp;quot;YLY Tgt Ship&amp;quot;"/>
        <s v="&amp;quot;DLY Act Rev&amp;quot;"/>
        <s v="&amp;quot;Posting Date&amp;quot;"/>
        <s v="&amp;quot;Act DLY Rev&amp;quot;"/>
        <s v="&amp;quot;Act DLY Ship&amp;quot;"/>
        <s v="&amp;quot;MLY Act Rev&amp;quot;"/>
        <s v="&amp;quot;Latest Close Month&amp;quot;"/>
        <s v="&amp;quot;Posting Month&amp;quot;"/>
        <s v="&amp;quot;MLY Act Ship&amp;quot;"/>
        <s v="&amp;quot;MLY YLY Rev Diff Rate&amp;quot;"/>
        <s v="&amp;quot;MLY YLY Ship Diff Rate&amp;quot;"/>
        <s v="&amp;quot;MLY Rev Diff Rate&amp;quot;"/>
        <s v="&amp;quot;Report Year&amp;quot;"/>
        <s v="&amp;quot;Report Month&amp;quot;"/>
        <s v="&amp;quot;MLY BOD Rev Diff&amp;quot;"/>
        <s v="&amp;quot;MLY BOD Ship Diff&amp;quot;"/>
        <s v="&amp;quot;MLY BOD Rev Diff Rate&amp;quot;"/>
        <s v="&amp;quot;MLY BOD Ship Diff Rate&amp;quot;"/>
        <s v="&amp;quot;MTD BOD Rev Ach Rate&amp;quot;"/>
        <s v="&amp;quot;MTD BOD Ship Ach Rate&amp;quot;"/>
        <s v="&amp;quot;MLY YLY Rev Diff&amp;quot;"/>
        <s v="&amp;quot;MLY YLY Ship Diff&amp;quot;"/>
        <s v="&amp;quot;MTD UTD Rev Ach Rate&amp;quot;"/>
        <s v="&amp;quot;MTD UTD Ship Ach Rate&amp;quot;"/>
        <s v="&amp;quot;YLY Act Rev Diff Rate&amp;quot;"/>
        <s v="&amp;quot;YLY Act Rev Diff&amp;quot;"/>
        <s v="&amp;quot;YLY Act Ship Diff&amp;quot;"/>
        <s v="&amp;quot;YLY Act Ship Diff Rate&amp;quot;"/>
        <s v="&amp;quot;MLY Rev by Cust&amp;quot;"/>
        <s v="&amp;quot;MTD Act Rev&amp;quot;"/>
        <s v="&amp;quot;MTD Act Ship&amp;quot;"/>
        <s v="&amp;quot;MLY Rev by Prod&amp;quot;"/>
        <s v="&amp;quot;YLY Rev by Cust &amp;quot;"/>
        <s v="&amp;quot;Posting Year &amp;quot;"/>
        <s v="&amp;quot;YLY Act Rev &amp;quot;"/>
        <s v="&amp;quot;YLY Act Ship&amp;quot;"/>
        <s v="&amp;quot;YLY BOD Rev&amp;quot;"/>
        <s v="&amp;quot;YLY BOD Ship&amp;quot;"/>
        <s v="&amp;quot;YLY Act BOD Rev Diff&amp;quot;"/>
        <s v="&amp;quot;YLY Act BOD Ship Diff&amp;quot;"/>
        <s v="&amp;quot;YLY Act BOD Rev Diff Rate&amp;quot;"/>
        <s v="&amp;quot;YLY Act BOD Ship Diff Rate&amp;quot;"/>
        <s v="&amp;quot;YLY Act Tgt Rev Diff &amp;quot;"/>
        <s v="&amp;quot;YLY Act Tgt Ship Diff &amp;quot;"/>
        <s v="&amp;quot;YLY Act Tgt Rev Diff Rate&amp;quot;"/>
        <s v="&amp;quot;YLY Act Tgt Ship Diff Rate&amp;quot;"/>
        <s v="&amp;quot;YLY Rev by Prod&amp;quot;"/>
        <s v="&amp;quot;YTD Rev by Cust &amp;quot;"/>
        <s v="&amp;quot;YTD Act Rev&amp;quot;"/>
        <s v="&amp;quot;YTD Act Ship&amp;quot;"/>
        <s v="&amp;quot;YTD BOD Rev &amp;quot;"/>
        <s v="&amp;quot;YTD BOD Ship&amp;quot;"/>
        <s v="&amp;quot;YTD Act BOD Rev Diff &amp;quot;"/>
        <s v="&amp;quot;YTD Act BOD Ship Diff&amp;quot;"/>
        <s v="&amp;quot;YTD Act BOD Rev Diff Rate&amp;quot;"/>
        <s v="&amp;quot;YTD Act BOD Ship Diff Rate&amp;quot;"/>
        <s v="&amp;quot;YTD Tgt Rev&amp;quot;"/>
        <s v="&amp;quot;YTD Tgt Ship&amp;quot;"/>
        <s v="&amp;quot;YTD Act Tgt Rev Diff&amp;quot;"/>
        <s v="&amp;quot;YTD Act Tgt Ship Diff&amp;quot;"/>
        <s v="&amp;quot;YTD Act Tgt Rev Diff Rate&amp;quot;"/>
        <s v="&amp;quot;YTD Act Tgt Ship Diff Rate&amp;quot;"/>
        <s v="&amp;quot;YTD Rev by Prod &amp;quot;"/>
        <s v="&amp;quot;3Y Rev by Cust&amp;quot;"/>
        <s v="&amp;quot;3Y Rev by Prod&amp;quot;"/>
        <s v="&amp;quot;Material Group 採購金額比&amp;quot;"/>
        <s v="&amp;quot;工廠廠區&amp;quot;"/>
        <s v="&amp;quot;客人、客戶&amp;quot;"/>
        <s v="&amp;quot;交易模式、buy mode&amp;quot;"/>
        <s v="&amp;quot;機構或電子料&amp;quot;"/>
        <s v="&amp;quot;Class code類別&amp;quot;"/>
        <s v="&amp;quot;PSG Part Category&amp;quot;"/>
        <s v="&amp;quot;收料統計月份&amp;quot;"/>
        <s v="&amp;quot;收料隸屬季別&amp;quot;"/>
        <s v="&amp;quot;Approved Vendor List Name&amp;quot;"/>
        <s v="&amp;quot;GR Gty、 Good Receiving Qty&amp;quot;"/>
        <s v="&amp;quot;Supplier Management&amp;quot;"/>
        <s v="&amp;quot;供應商資料季統計時間&amp;quot;"/>
        <s v="&amp;quot;品質分數、Qiality&amp;quot;"/>
        <s v="&amp;quot;廠商表現、Cost&amp;quot;"/>
        <s v="&amp;quot;Delivery&amp;quot;"/>
        <s v="&amp;quot;Final Score、Total Score、總分&amp;quot;"/>
        <s v="&amp;quot;P/N Quantity、 Component Qty、Components&amp;quot;"/>
        <s v="&amp;quot;Sole Qty&amp;quot;"/>
        <s v="&amp;quot;B&amp;amp;S Qty&amp;quot;"/>
        <s v="&amp;quot;GTK Qty&amp;quot;"/>
        <s v="&amp;quot;OTK Qty&amp;quot;"/>
        <s v="&amp;quot;達交率統計年月&amp;quot;"/>
        <s v="&amp;quot;IEC P/N&amp;quot;"/>
        <s v="&amp;quot; &amp;quot;"/>
        <s v="&amp;quot;LTA/MOU Q&amp;apos;ty,已談定之廠商供應量&amp;quot;"/>
        <s v="&amp;quot;廠商達交率按Vendor排名&amp;quot;"/>
        <s v="&amp;quot;INT_Raw Meteria _Database&amp;quot;"/>
        <s v="&amp;quot;Open PO Quantity, Open PO Qty,OPO Qty&amp;quot;"/>
        <s v="&amp;quot;Rolling 6 Months FCST&amp;quot;"/>
        <s v="&amp;quot;PSG 月採購收料紀錄&amp;quot;"/>
        <s v="&amp;quot;Class Code Category&amp;quot;"/>
        <s v="&amp;quot;Approved Vendor List ID&amp;quot;"/>
        <s v="&amp;quot;品質分數、Quality&amp;quot;"/>
        <s v="&amp;quot;出貨起始日&amp;quot;"/>
        <s v="&amp;quot;TTP GAP&amp;quot;"/>
        <s v="&amp;quot;YLY Ship Tgt Data&amp;quot;"/>
        <s v="&amp;quot;YLY Ship Tgt&amp;quot;"/>
        <s v="&amp;quot;YLY Shipment Only&amp;quot;"/>
        <s v="&amp;quot;Award Year&amp;quot;"/>
        <s v="&amp;quot;Lost Year&amp;quot;"/>
        <s v="&amp;quot;YoYAL&amp;quot;" u="1"/>
        <s v="&amp;quot;YoYCU&amp;quot;" u="1"/>
        <s v="&amp;quot;YTD BOD Rev. &amp;quot;" u="1"/>
        <s v="&amp;quot;YoYI&amp;quot;" u="1"/>
        <s v="&amp;quot;RATE_OF_REV_AND_SHIPT_IN_DIFFERENT_TIME_RATE_OF_RATE Of Shi.&amp;quot;" u="1"/>
        <s v="&amp;quot;MLY BOD Ship. Diff.&amp;quot;" u="1"/>
        <s v="&amp;quot;MLY YLY Ship. Diff.&amp;quot;" u="1"/>
        <s v="&amp;quot;YLY Act. Rev. Diff.&amp;quot;" u="1"/>
        <s v="&amp;quot;Business Unit，事業單位&amp;quot;" u="1"/>
        <s v="&amp;quot;Prod. Category&amp;quot;" u="1"/>
        <s v="&amp;quot;MLY BOD Rev. Diff. Rate&amp;quot;" u="1"/>
        <s v="&amp;quot;MLY YLY Rev. Diff. Rate&amp;quot;" u="1"/>
        <s v="&amp;quot;MTD BOD Ship. Ach. Rate&amp;quot;" u="1"/>
        <s v="&amp;quot;MTD UTD Ship. Ach. Rate&amp;quot;" u="1"/>
        <s v="&amp;quot;供應商資料年月&amp;quot;" u="1"/>
        <s v="&amp;quot;EMS/JDM&amp;quot;" u="1"/>
        <s v="&amp;quot;Act. DLY Rev.&amp;quot;" u="1"/>
        <s v="&amp;quot;BOD Plan Rev.&amp;quot;" u="1"/>
        <s v="&amp;quot;DLY Act. Rev.&amp;quot;" u="1"/>
        <s v="&amp;quot;MLY Act. Rev.&amp;quot;" u="1"/>
        <s v="&amp;quot;MTD Act. Rev.&amp;quot;" u="1"/>
        <s v="&amp;quot;YLY Tgt. Rev.&amp;quot;" u="1"/>
        <s v="&amp;quot;YTD Act. Rev.&amp;quot;" u="1"/>
        <s v="&amp;quot;YTD Tgt. Rev.&amp;quot;" u="1"/>
        <s v="&amp;quot;YLY BOD Rev.&amp;quot;" u="1"/>
        <s v="&amp;quot;3Y Rev. by Cust.&amp;quot;" u="1"/>
        <s v="&amp;quot;YLY Act. BOD Ship. Diff.&amp;quot;" u="1"/>
        <s v="&amp;quot;YTD Act. BOD Ship. Diff.&amp;quot;" u="1"/>
        <s v="&amp;quot;YTD Act. Tgt. Rev. Diff.&amp;quot;" u="1"/>
        <s v="&amp;quot;Act. DLY Ship.&amp;quot;" u="1"/>
        <s v="&amp;quot;BOD Plan Ship.&amp;quot;" u="1"/>
        <s v="&amp;quot;MLY Act. Ship.&amp;quot;" u="1"/>
        <s v="&amp;quot;MTD Act. Ship.&amp;quot;" u="1"/>
        <s v="&amp;quot;UTD Plan Ship.&amp;quot;" u="1"/>
        <s v="&amp;quot;YLY Act. Ship.&amp;quot;" u="1"/>
        <s v="&amp;quot;YLY Tgt. Ship.&amp;quot;" u="1"/>
        <s v="&amp;quot;YTD Act. Ship.&amp;quot;" u="1"/>
        <s v="&amp;quot;YTD Tgt. Ship.&amp;quot;" u="1"/>
        <s v="&amp;quot;3Y Rev. by Prod.&amp;quot;" u="1"/>
        <s v="&amp;quot;Est Revenue&amp;quot;" u="1"/>
        <s v="&amp;quot;MLY BOD Rev. Diff.&amp;quot;" u="1"/>
        <s v="&amp;quot;MLY YLY Rev. Diff.&amp;quot;" u="1"/>
        <s v="&amp;quot;MoMPC&amp;quot;" u="1"/>
        <s v="&amp;quot;YTD Rev. by Prod. &amp;quot;" u="1"/>
        <s v="&amp;quot;YLY Act. BOD Rev. Diff.&amp;quot;" u="1"/>
        <s v="&amp;quot;YLY Rev. by Cust. &amp;quot;" u="1"/>
        <s v="&amp;quot;YTD Rev. by Cust. &amp;quot;" u="1"/>
        <s v="&amp;quot;地域、Purchasing Org.&amp;quot;" u="1"/>
        <s v="&amp;quot;MoMTIN&amp;quot;" u="1"/>
        <s v="&amp;quot;QoQTIN&amp;quot;" u="1"/>
        <s v="&amp;quot;YoYTIN&amp;quot;" u="1"/>
        <s v="&amp;quot;MoMNI&amp;quot;" u="1"/>
        <s v="&amp;quot;LTA/MOU Q&amp;apos;ty&amp;quot;" u="1"/>
        <s v="&amp;quot;MTD BOD Rev. Ach. Rate&amp;quot;" u="1"/>
        <s v="&amp;quot;MTD UTD Rev. Ach. Rate&amp;quot;" u="1"/>
        <s v="&amp;quot;MLY Rev. Diff. Rate&amp;quot;" u="1"/>
        <s v="&amp;quot;QoQPC&amp;quot;" u="1"/>
        <s v="&amp;quot;MoMGD&amp;quot;" u="1"/>
        <s v="&amp;quot;YLY Act. Ship. Diff.&amp;quot;" u="1"/>
        <s v="&amp;quot;QoQNI&amp;quot;" u="1"/>
        <s v="&amp;quot;MLY BOD Plan Rev.&amp;quot;" u="1"/>
        <s v="&amp;quot;MLY YLY Tgt. Rev.&amp;quot;" u="1"/>
        <s v="&amp;quot;YTD Act. Tgt. Ship. Diff.&amp;quot;" u="1"/>
        <s v="&amp;quot;YTD Act. BOD Rev. Diff. &amp;quot;" u="1"/>
        <s v="&amp;quot;YLY Act. Tgt. Ship. Diff. &amp;quot;" u="1"/>
        <s v="&amp;quot;YLY Act. Rev. &amp;quot;" u="1"/>
        <s v="&amp;quot;YLY Act. Ship. Diff. Rate&amp;quot;" u="1"/>
        <s v="&amp;quot;QoQGD&amp;quot;" u="1"/>
        <s v="&amp;quot;MoMAL&amp;quot;" u="1"/>
        <s v="&amp;quot;MoMCU&amp;quot;" u="1"/>
        <s v="&amp;quot;Vers Date&amp;quot;" u="1"/>
        <s v="&amp;quot;YLY BOD Ship.&amp;quot;" u="1"/>
        <s v="&amp;quot;YTD BOD Ship.&amp;quot;" u="1"/>
        <s v="&amp;quot;YLY Act. BOD Rev. Diff. Rate&amp;quot;" u="1"/>
        <s v="&amp;quot;YTD Act. BOD Rev. Diff. Rate&amp;quot;" u="1"/>
        <s v="&amp;quot;YLY Act. Tgt. Rev. Diff. &amp;quot;" u="1"/>
        <s v="&amp;quot;MoMI&amp;quot;" u="1"/>
        <s v="&amp;quot;Diff. RATE_AND_HIT_RATE_DATA_OF_REV_AND_RATE_AND_HIT_RATE_DATA_OF_RATE_AND_HIT_RATE_DATA Of. Rate and Hit Rate Data of Rev.&amp;quot;" u="1"/>
        <s v="&amp;quot;YoYPC&amp;quot;" u="1"/>
        <s v="&amp;quot;YLY Act. BOD Ship. Diff. Rate&amp;quot;" u="1"/>
        <s v="&amp;quot;YLY Act. Tgt. Rev. Diff. Rate&amp;quot;" u="1"/>
        <s v="&amp;quot;YTD Act. BOD Ship. Diff. Rate&amp;quot;" u="1"/>
        <s v="&amp;quot;YTD Act. Tgt. Rev. Diff. Rate&amp;quot;" u="1"/>
        <s v="&amp;quot;QoQAL&amp;quot;" u="1"/>
        <s v="&amp;quot;QoQCU&amp;quot;" u="1"/>
        <s v="&amp;quot;YoYNI&amp;quot;" u="1"/>
        <s v="&amp;quot;QoQI&amp;quot;" u="1"/>
        <s v="&amp;quot;YoYGD&amp;quot;" u="1"/>
        <s v="&amp;quot;Diff. RATE_OF_REV_AND_SHIPT_IN_DIFFERENT_TIME_RATE_OF_RATE Of. Rate of Rev.&amp;quot;" u="1"/>
        <s v="&amp;quot;RATE_OF_REV_AND_SHIPT_IN_DIFFERENT_TIME_RATE_OF_RATE Of Calcula.&amp;quot;" u="1"/>
        <s v="&amp;quot;RATE_OF_REV_AND_SHIPT_IN_DIFFERENT_TIME_RATE_OF_RATE Of Rev.&amp;quot;" u="1"/>
        <s v="&amp;quot;MLY BOD Ship. Diff. Rate&amp;quot;" u="1"/>
        <s v="&amp;quot;MLY YLY Ship. Diff. Rate&amp;quot;" u="1"/>
        <s v="&amp;quot;YLY Act. Rev. Diff. Rate&amp;quot;" u="1"/>
        <s v="&amp;quot;收料日期&amp;quot;" u="1"/>
        <s v="&amp;quot;YLY Act. Tgt. Ship. Diff. Rate&amp;quot;" u="1"/>
        <s v="&amp;quot;YTD Act. Tgt. Ship. Diff. Rate&amp;quot;" u="1"/>
        <s v="&amp;quot;MLY Rev. by Cust.&amp;quot;" u="1"/>
        <s v="&amp;quot;MLY Rev. by Prod.&amp;quot;" u="1"/>
        <s v="&amp;quot;YLY Rev. by Prod.&amp;quot;" u="1"/>
      </sharedItems>
    </cacheField>
    <cacheField name="Artifact Type" numFmtId="0">
      <sharedItems count="1">
        <s v="glossary_term"/>
      </sharedItems>
    </cacheField>
    <cacheField name="Description " numFmtId="0">
      <sharedItems count="693" longText="1">
        <s v="&amp;quot;事業群&amp;quot;"/>
        <s v="&amp;quot;事業群名稱&amp;quot;"/>
        <s v="&amp;quot;事業群代碼&amp;quot;"/>
        <s v="&amp;quot;企業&amp;quot;"/>
        <s v="&amp;quot;企業代碼&amp;quot;"/>
        <s v="&amp;quot;企業中文名稱&amp;quot;"/>
        <s v="&amp;quot;企業英文名稱&amp;quot;"/>
        <s v="&amp;quot;員工結構&amp;quot;"/>
        <s v="&amp;quot;員工結構代碼&amp;quot;"/>
        <s v="&amp;quot;員工結構名稱&amp;quot;"/>
        <s v="&amp;quot;企業員工統計&amp;quot;"/>
        <s v="&amp;quot;財報結算日&amp;quot;"/>
        <s v="&amp;quot;判斷資料項目以年/季的角度檢視&amp;quot;"/>
        <s v="&amp;quot;員工人數&amp;quot;"/>
        <s v="&amp;quot;平均員工人數&amp;quot;"/>
        <s v="&amp;quot;上一期員工人數&amp;quot;"/>
        <s v="&amp;quot;財務會計主檔_員工結構相關&amp;quot;"/>
        <s v="&amp;quot;人均產值&amp;quot;"/>
        <s v="&amp;quot;人均營業利益&amp;quot;"/>
        <s v="&amp;quot;財務會計主檔&amp;quot;"/>
        <s v="&amp;quot;判斷資料項目以年/季/月的角度檢視&amp;quot;"/>
        <s v="&amp;quot;營業收入&amp;quot;"/>
        <s v="&amp;quot;營業利益&amp;quot;"/>
        <s v="&amp;quot;銷貨成本&amp;quot;"/>
        <s v="&amp;quot;存貨周轉率&amp;quot;"/>
        <s v="&amp;quot;應付帳款周轉率&amp;quot;"/>
        <s v="&amp;quot;應收帳款周轉率&amp;quot;"/>
        <s v="&amp;quot;存貨周轉天數&amp;quot;"/>
        <s v="&amp;quot;應付帳款天數&amp;quot;"/>
        <s v="&amp;quot;應收帳款天數&amp;quot;"/>
        <s v="&amp;quot;現金循環週期&amp;quot;"/>
        <s v="&amp;quot;稅後淨利&amp;quot;"/>
        <s v="&amp;quot;當年度累計稅後淨利&amp;quot;"/>
        <s v="&amp;quot;總資產金額&amp;quot;"/>
        <s v="&amp;quot;總負債金額&amp;quot;"/>
        <s v="&amp;quot;股東權益金額&amp;quot;"/>
        <s v="&amp;quot;ROE&amp;quot;"/>
        <s v="&amp;quot;ROA&amp;quot;"/>
        <s v="&amp;quot;當年度累積 ROE&amp;quot;"/>
        <s v="&amp;quot;當年度累積 ROA&amp;quot;"/>
        <s v="&amp;quot;負債比&amp;quot;"/>
        <s v="&amp;quot;存貨金額_x000a_&amp;quot;"/>
        <s v="&amp;quot;現金及約當現金金額&amp;quot;"/>
        <s v="&amp;quot;應收帳款淨額金額&amp;quot;"/>
        <s v="&amp;quot;不動產、廠房及設備金額&amp;quot;"/>
        <s v="&amp;quot;存貨佔總資產比例&amp;quot;"/>
        <s v="&amp;quot;現金及約當現金佔總資產比例&amp;quot;"/>
        <s v="&amp;quot;應收帳款淨額站總資產比例&amp;quot;"/>
        <s v="&amp;quot;不動產、廠房及設備佔總資產比例&amp;quot;"/>
        <s v="&amp;quot;短期借款金額&amp;quot;"/>
        <s v="&amp;quot;應付帳款及票據金額&amp;quot;"/>
        <s v="&amp;quot;長期借款金額&amp;quot;"/>
        <s v="&amp;quot;短期借款佔總資產比例&amp;quot;"/>
        <s v="&amp;quot;應付帳款及票據占總資產比例&amp;quot;"/>
        <s v="&amp;quot;長期借款占總資產比例&amp;quot;"/>
        <s v="&amp;quot;平均存貨&amp;quot;"/>
        <s v="&amp;quot;平均應收帳款&amp;quot;"/>
        <s v="&amp;quot;平均應付帳款&amp;quot;"/>
        <s v="&amp;quot;平均總資產&amp;quot;"/>
        <s v="&amp;quot;平均股東權益&amp;quot;"/>
        <s v="&amp;quot;人均產值及人均營業利益&amp;quot;"/>
        <s v="&amp;quot;人均產值及人均營業利益事業群比較&amp;quot;"/>
        <s v="&amp;quot;生產力分析指標類別&amp;quot;"/>
        <s v="&amp;quot;生產力分析指標量值&amp;quot;"/>
        <s v="&amp;quot;CCC 相關指標類別&amp;quot;"/>
        <s v="&amp;quot;CCC 相關指標量值&amp;quot;"/>
        <s v="&amp;quot;現金循環週期同業及事業群比較&amp;quot;"/>
        <s v="&amp;quot;應付周轉天數&amp;quot;"/>
        <s v="&amp;quot;應收周轉天數&amp;quot;"/>
        <s v="&amp;quot;現金循環週期同業比較&amp;quot;"/>
        <s v="&amp;quot;報酬率&amp;quot;"/>
        <s v="&amp;quot;股東權益&amp;quot;"/>
        <s v="&amp;quot;當年累積報酬率&amp;quot;"/>
        <s v="&amp;quot;當年累積稅後淨利&amp;quot;"/>
        <s v="&amp;quot;報酬率同業比較&amp;quot;"/>
        <s v="&amp;quot;資產重點項目&amp;quot;"/>
        <s v="&amp;quot;資產重點項目金額&amp;quot;"/>
        <s v="&amp;quot;資產重點項目佔總資產比例&amp;quot;"/>
        <s v="&amp;quot;負債重點項目&amp;quot;"/>
        <s v="&amp;quot;負債重點項目金額&amp;quot;"/>
        <s v="&amp;quot;負債重點項目佔總資產比例&amp;quot;"/>
        <s v="&amp;quot;EBO 專案&amp;quot;"/>
        <s v="&amp;quot;EBO 專案編號&amp;quot;"/>
        <s v="&amp;quot;EBO 專案的名稱&amp;quot;"/>
        <s v="&amp;quot;EBO 專案贊助人&amp;quot;"/>
        <s v="&amp;quot;EBO 團隊顧問&amp;quot;"/>
        <s v="&amp;quot;EBO 團隊領導&amp;quot;"/>
        <s v="&amp;quot;EBO專案進入Candidate Phase日期&amp;quot;"/>
        <s v="&amp;quot;EBO 專案自登錄日期起的發展時間&amp;quot;"/>
        <s v="&amp;quot;專案關鍵要素的簡短描述&amp;quot;"/>
        <s v="&amp;quot;檢查各項資料正確與否的日期&amp;quot;"/>
        <s v="&amp;quot;主導EBO專案的組織&amp;quot;"/>
        <s v="&amp;quot;Accumulated Revenue (百萬台幣)&amp;quot;"/>
        <s v="&amp;quot;EBO 專案資助紀錄表&amp;quot;"/>
        <s v="&amp;quot;EBO 專案名稱&amp;quot;"/>
        <s v="&amp;quot;資助EBO專案的事業群&amp;quot;"/>
        <s v="&amp;quot;資助EBO專案的事業單位&amp;quot;"/>
        <s v="&amp;quot;EBO專案的資助比率&amp;quot;"/>
        <s v="&amp;quot;資助EBO專案的開始日期&amp;quot;"/>
        <s v="&amp;quot;資助EBO專案的結束日期&amp;quot;"/>
        <s v="&amp;quot;EBO 專案資助備註&amp;quot;"/>
        <s v="&amp;quot;EBO 專案階段紀錄表&amp;quot;"/>
        <s v="&amp;quot;EBO 階段&amp;quot;"/>
        <s v="&amp;quot;EBO 階段開始日期&amp;quot;"/>
        <s v="&amp;quot;EBO 階段自開始日期起的發展時間&amp;quot;"/>
        <s v="&amp;quot;決策評審點結果&amp;quot;"/>
        <s v="&amp;quot;EBO 階段結束日期&amp;quot;"/>
        <s v="&amp;quot;EBO 階段備註&amp;quot;"/>
        <s v="&amp;quot;EBO 專案進度紀錄表&amp;quot;"/>
        <s v="&amp;quot;EBO 現階段的策略清晰度，以紅綠黃表示進度現況&amp;quot;"/>
        <s v="&amp;quot;EBO 現階段的技術成熟度，以紅綠黃表示進度現況&amp;quot;"/>
        <s v="&amp;quot;EBO 現階段的商模可行性，以紅綠黃表示進度現況&amp;quot;"/>
        <s v="&amp;quot;EBO 現階段的市場確佔度，以紅綠黃表示進度現況&amp;quot;"/>
        <s v="&amp;quot;EBO專案營收計畫表&amp;quot;"/>
        <s v="&amp;quot;EBO 專案營收計畫年&amp;quot;"/>
        <s v="&amp;quot;EBO 專案營收計畫月&amp;quot;"/>
        <s v="&amp;quot;預估營收&amp;quot;"/>
        <s v="&amp;quot;預估毛利&amp;quot;"/>
        <s v="&amp;quot;預估營收及毛利的幣別&amp;quot;"/>
        <s v="&amp;quot;EBO專案營收紀錄表&amp;quot;"/>
        <s v="&amp;quot;EBO 專案營收年&amp;quot;"/>
        <s v="&amp;quot;EBO 專案營收月&amp;quot;"/>
        <s v="&amp;quot;EBO 專案實際營收&amp;quot;"/>
        <s v="&amp;quot;EBO 專案實際毛利&amp;quot;"/>
        <s v="&amp;quot;實際營收及毛利的幣別&amp;quot;"/>
        <s v="&amp;quot;EBO Milestone 紀錄表&amp;quot;"/>
        <s v="&amp;quot;EBO 專案里程碑說明&amp;quot;"/>
        <s v="&amp;quot;EBO 專案里程碑類別&amp;quot;"/>
        <s v="&amp;quot;EBO 專案里程碑狀態&amp;quot;"/>
        <s v="&amp;quot;EBO 專案里程碑完成進度 (%)&amp;quot;"/>
        <s v="&amp;quot;里程碑 預計達成日期&amp;quot;"/>
        <s v="&amp;quot;里程碑 實際達成日期&amp;quot;"/>
        <s v="&amp;quot;EBO 專案里程碑備註&amp;quot;"/>
        <s v="&amp;quot;EBO 專案里程碑紀錄日期&amp;quot;"/>
        <s v="&amp;quot;投資主檔&amp;quot;"/>
        <s v="&amp;quot;投資項目&amp;quot;"/>
        <s v="&amp;quot;結算年度&amp;quot;"/>
        <s v="&amp;quot;結算季度&amp;quot;"/>
        <s v="&amp;quot;判斷資料項目為實際值或是預測值&amp;quot;"/>
        <s v="&amp;quot;當年度BP針對投資併購事業的實際投資金額&amp;quot;"/>
        <s v="&amp;quot;累計BP針對投資併購事業的實際投資金額&amp;quot;"/>
        <s v="&amp;quot;對各投資併購標的的股權佔比&amp;quot;"/>
        <s v="&amp;quot;各投資標的營收金額&amp;quot;"/>
        <s v="&amp;quot;依持股比率認列投資標的營收&amp;quot;"/>
        <s v="&amp;quot;投資標的淨利&amp;quot;"/>
        <s v="&amp;quot;依持股比率認列投資標的獲利&amp;quot;"/>
        <s v="&amp;quot;各投資標的配發之現金股利&amp;quot;"/>
        <s v="&amp;quot;各投資併購標的的估值（依持股比例）&amp;quot;"/>
        <s v="&amp;quot;各投資標的每季財務業務說明&amp;quot;"/>
        <s v="&amp;quot;投資標的營收達成率&amp;quot;"/>
        <s v="&amp;quot;投資標的營收貢獻達成率&amp;quot;"/>
        <s v="&amp;quot;投資標的淨利達成率&amp;quot;"/>
        <s v="&amp;quot;投資標的認列獲利達成率&amp;quot;"/>
        <s v="&amp;quot;投資標的預算分配主檔&amp;quot;"/>
        <s v="&amp;quot;投資預算分配季度&amp;quot;"/>
        <s v="&amp;quot;投資可能性&amp;quot;"/>
        <s v="&amp;quot;預計可能投資額&amp;quot;"/>
        <s v="&amp;quot;投資併購目標註記&amp;quot;"/>
        <s v="&amp;quot;年度投資預算主檔&amp;quot;"/>
        <s v="&amp;quot;年度投資預算&amp;quot;"/>
        <s v="&amp;quot;年度實際已投資金額&amp;quot;"/>
        <s v="&amp;quot;年度投資預算餘額(F)&amp;quot;"/>
        <s v="&amp;quot;預計可能投資額(H)佔年度投資預算餘額比率&amp;quot;"/>
        <s v="&amp;quot;EBO 專案管理&amp;quot;"/>
        <s v="&amp;quot;EBO 專案的最新階段&amp;quot;"/>
        <s v="&amp;quot;EBO 專案資助管理&amp;quot;"/>
        <s v="&amp;quot;備註&amp;quot;"/>
        <s v="&amp;quot;紀錄日期&amp;quot;"/>
        <s v="&amp;quot;預估營收 (百萬台幣)&amp;quot;"/>
        <s v="&amp;quot;實際營收 (百萬台幣)&amp;quot;"/>
        <s v="&amp;quot;預估毛利 (百萬台幣)&amp;quot;"/>
        <s v="&amp;quot;實際毛利 (百萬台幣)&amp;quot;"/>
        <s v="&amp;quot;投資併購管理&amp;quot;"/>
        <s v="&amp;quot;判斷資料項目以年或是季的角度檢視&amp;quot;"/>
        <s v="&amp;quot;投資預算管控總表&amp;quot;"/>
        <s v="&amp;quot;預計可能投資額(H)&amp;quot;"/>
        <s v="&amp;quot;預計可能投資額(M)&amp;quot;"/>
        <s v="&amp;quot;預計可能投資額(L)&amp;quot;"/>
        <s v="&amp;quot;投資預算分配總表&amp;quot;"/>
        <s v="&amp;quot;投資併購目標&amp;quot;"/>
        <s v="&amp;quot;個人電腦事業群之需求計畫達成資料&amp;quot;"/>
        <s v="&amp;quot;PSG不同事業處之名稱&amp;quot;"/>
        <s v="&amp;quot;PSG不同客戶之名稱&amp;quot;"/>
        <s v="&amp;quot;產品事業部門代碼&amp;quot;"/>
        <s v="&amp;quot;PSG BU1的不同產品類別:_x000a_NB: 筆記本電腦_x000a_DT: 臺式電腦主機/桌上型個人電腦_x000a_Docking: 筆記本電腦擴充座_x000a__x000a_PSG BU2的不同產品類別:_x000a_NB: 筆記本電腦&amp;quot;"/>
        <s v="&amp;quot;PSG BU1的產品系列名稱:_x000a_Probook, Tablet, OPP14, 400s, 800s, 1000s, 700s, Pavilion, OPP17, 600s, RPOS, DT, AIO, Docking_x000a__x000a_PSG BU2的產品系列名稱:_x000a_FX516, Strix_2021, Strix_2022, GA401R, GA402, GA503, GC31, GC32, GU603, GU603Z, GV301, GV301R, GX703, NR2201, NR2202, NR2203&amp;quot;"/>
        <s v="&amp;quot;需求日期為每個預測區間起始日，若為實際收單為實際收單日期、若為需求計畫為需求計畫日期&amp;quot;"/>
        <s v="&amp;quot;BU1 惠普客戶累計當月有效訂單&amp;quot;"/>
        <s v="&amp;quot;BU2 華碩客戶訂單需求數量, 通過EDI 850指令傳送至英業達系統&amp;quot;"/>
        <s v="&amp;quot;BU1 HP客戶提供之當月出貨計畫&amp;quot;"/>
        <s v="&amp;quot;BU2 華碩客戶提貨需求數量, 通過EDI 940指令傳送至英業達系統&amp;quot;"/>
        <s v="&amp;quot;BU1 計算已收訂單數量占需求計畫數量的比例_x000a_BU2 計算每個產品已收提貨訂單的數量占已收生產訂單數量的比例&amp;quot;"/>
        <s v="&amp;quot;個人電腦事業群之需求計畫版本比較資料&amp;quot;"/>
        <s v="&amp;quot;需求計畫版本&amp;quot;"/>
        <s v="&amp;quot;需求計畫類型ID&amp;quot;"/>
        <s v="&amp;quot;將資料拆分為 Forecast or Shipment&amp;quot;"/>
        <s v="&amp;quot;BU1: _x000a_HP RDP : HP客戶提供之當月出貨計畫_x000a_HP LT FCST: PSG HP客戶提供之長期需求預測_x000a__x000a_BU2:_x000a_FCST: PSG客戶提供之需求計畫_x000a_ASUS LT FCST: PSG ASUS 客戶提供之長期需求預測&amp;quot;"/>
        <s v="&amp;quot;版本數量差異&amp;quot;"/>
        <s v="&amp;quot;需求計畫類型&amp;quot;"/>
        <s v="&amp;quot;RDP, LT FSCT, FCST, BS 分量, 當月FCST&amp;quot;"/>
        <s v="&amp;quot;需求計畫比較類型&amp;quot;"/>
        <s v="&amp;quot;需求計畫比較類型ID&amp;quot;"/>
        <s v="&amp;quot;BU1比較項目： RDP vs. RDP/ LT FCST vs. LT FCST_x000a_BU2比較項目：FCST vs. FCST/ LT FCST vs. LT FCST/  BS分量 vs. 當月FCST&amp;quot;"/>
        <s v="&amp;quot;版本一需求計畫類型名稱：RDP, LT FSCT, FCST, BS 分量&amp;quot;"/>
        <s v="&amp;quot;版本二需求計畫類型名稱：RDP, LT FSCT, FCST,  當月FCST&amp;quot;"/>
        <s v="&amp;quot;分析實際出貨情況&amp;quot;"/>
        <s v="&amp;quot;PSG BU2的產品系列名稱:_x000a_FX516, Strix_2021, Strix_2022, GA401R, GA402, GA503, GC31, GC32, GU603, GU603Z, GV301, GV301R, GX703, NR2201, NR2202, NR2203&amp;quot;"/>
        <s v="&amp;quot;出貨月份&amp;quot;"/>
        <s v="&amp;quot;BU1 RDP Shipment&amp;quot;"/>
        <s v="&amp;quot;客人提供的完整的Shipment&amp;quot;"/>
        <s v="&amp;quot;STD BU2 ASUS BS分量與當月FCST 比較&amp;quot;"/>
        <s v="&amp;quot;BS 供應月份&amp;quot;"/>
        <s v="&amp;quot;BU2:_x000a_Asus BS分量: ASUS客戶提供之當月客供料件供應計畫&amp;quot;"/>
        <s v="&amp;quot;BU2:_x000a_Asus 當月 FCST: ASUS客戶提供之每月最後一版需求計畫&amp;quot;"/>
        <s v="&amp;quot;BS分量與當月FCST比率&amp;quot;"/>
        <s v="&amp;quot;需求計畫達成率的非安全區域&amp;quot;"/>
        <s v="&amp;quot;上方區域下限&amp;quot;"/>
        <s v="&amp;quot;上方區域上限&amp;quot;"/>
        <s v="&amp;quot;下方區域下限&amp;quot;"/>
        <s v="&amp;quot;下方區域上限&amp;quot;"/>
        <s v="&amp;quot;需求計畫達成資料畫面註解&amp;quot;"/>
        <s v="&amp;quot;畫面註解ID&amp;quot;"/>
        <s v="&amp;quot;畫面註解&amp;quot;"/>
        <s v="&amp;quot;RDP 需求計畫達成指定版本&amp;quot;"/>
        <s v="&amp;quot;需求計畫指定版本&amp;quot;"/>
        <s v="&amp;quot;DOI 主檔&amp;quot;"/>
        <s v="&amp;quot;各事業處&amp;quot;"/>
        <s v="&amp;quot;各事業處所負責的客戶&amp;quot;"/>
        <s v="&amp;quot;區域生產工廠廠區名稱&amp;quot;"/>
        <s v="&amp;quot;庫存截止日_x000a__x000a_日：改為以每天23:59分結算為當天庫存，如 2022/07/18 23:59(周一)的庫存，記為2022/07/18_x000a__x000a_週：以每週一 23:59 結算為當周庫存金額 ，如，2022/07/18 23:59(周一)的庫存，記為2022/07/18，為該周庫存金額_x000a__x000a_月：以每月最後一天 23:59 結算為當月庫存金額 ，如，2022/08/31 23:59 的庫存，記為2022/08/31，為該月庫存金額_x000a__x000a_年：以每年 12/31 23:59 結算為當年庫存金額，如，2021/12/31 23:59的庫存，記為2021/12/31 ，該日金額也為2021年年度庫存金額；&amp;quot;"/>
        <s v="&amp;quot;判斷庫存截止日為日、週、月、年&amp;quot;"/>
        <s v="&amp;quot;呈現不同庫存區域對應的庫存水位與DOI狀況&amp;quot;"/>
        <s v="&amp;quot;幣別&amp;quot;"/>
        <s v="&amp;quot;庫存金額需換算成百萬台幣&amp;quot;"/>
        <s v="&amp;quot;最新每月預估營業收入&amp;quot;"/>
        <s v="&amp;quot;以每天23:59庫存金額計算的DOI 實際天數為當天DOI 實際天數_x000a_以每週一23:59庫存金額計算的DOI 實際天數為當週DOI 實際天數_x000a_以每月最後一天23:59庫存金額計算的DOI 實際天數為當月DOI 實際天數_x000a_以每年12/31 23:59庫存金額計算的DOI 實際天數為當年DOI 實際天數_x000a__x000a_以周為例:使用2022/07/18 23:59(周一)的庫存金額計算DOI實際天數，記為2022/07/18，同時也為該周DOI實際天數&amp;quot;"/>
        <s v="&amp;quot;DOI 目標天數參數檔&amp;quot;"/>
        <s v="&amp;quot;DOI目標天數&amp;quot;"/>
        <s v="&amp;quot;庫存主檔&amp;quot;"/>
        <s v="&amp;quot;Pur Org.下的廠區&amp;quot;"/>
        <s v="&amp;quot;匯率主檔&amp;quot;"/>
        <s v="&amp;quot;匯率有效時間起&amp;quot;"/>
        <s v="&amp;quot;匯率有效時間訖&amp;quot;"/>
        <s v="&amp;quot;原始幣別&amp;quot;"/>
        <s v="&amp;quot;目標幣別&amp;quot;"/>
        <s v="&amp;quot;匯率類型&amp;quot;"/>
        <s v="&amp;quot;匯率&amp;quot;"/>
        <s v="&amp;quot;分析客戶提貨訂單的數量占生產訂單數量的比例, 使用散點圖和趨勢圖兩種圖表展示&amp;quot;"/>
        <s v="&amp;quot;比較不同版本需求計畫之間的差異&amp;quot;"/>
        <s v="&amp;quot;MD BU2 ASUS BS分量與當月FCST 比較&amp;quot;"/>
        <s v="&amp;quot;根據不同庫存可控度，追蹤現行以及歷史庫存水位及DOI數值&amp;quot;"/>
        <s v="&amp;quot;根據不同庫存可控度，追蹤現行以及歷史庫存水位及DOI數值_庫存區域&amp;quot;"/>
        <s v="&amp;quot;PSG 工廠廠別&amp;quot;"/>
        <s v="&amp;quot;廠區下區分不同客戶或產品生產工廠的廠別代碼&amp;quot;"/>
        <s v="&amp;quot;主要客戶名稱&amp;quot;"/>
        <s v="&amp;quot;PSG 廠區&amp;quot;"/>
        <s v="&amp;quot;廠區性質&amp;quot;"/>
        <s v="&amp;quot;每月營業收入與出貨預估資料&amp;quot;"/>
        <s v="&amp;quot;事業處代碼&amp;quot;"/>
        <s v="&amp;quot;客戶名稱&amp;quot;"/>
        <s v="&amp;quot;產品型態分類&amp;quot;"/>
        <s v="&amp;quot;計畫年度 &amp;quot;"/>
        <s v="&amp;quot;計畫月份 &amp;quot;"/>
        <s v="&amp;quot;最新預估版本日期&amp;quot;"/>
        <s v="&amp;quot;最新每月預估出貨量&amp;quot;"/>
        <s v="&amp;quot;每月營業收入與出貨董事會預估資料&amp;quot;"/>
        <s v="&amp;quot;董事會預估版本日期&amp;quot;"/>
        <s v="&amp;quot;每月董事會預估營業收入&amp;quot;"/>
        <s v="&amp;quot;每月董事會預估出貨量&amp;quot;"/>
        <s v="&amp;quot;年度目標的月營業收入與出貨資料&amp;quot;"/>
        <s v="&amp;quot;年度目標的月營業收入&amp;quot;"/>
        <s v="&amp;quot;年度目標的月出貨量&amp;quot;"/>
        <s v="&amp;quot;每日營業收入與出貨實際資料&amp;quot;"/>
        <s v="&amp;quot;營收出貨結帳日期&amp;quot;"/>
        <s v="&amp;quot;實際每日營業收入&amp;quot;"/>
        <s v="&amp;quot;實際每日出貨量&amp;quot;"/>
        <s v="&amp;quot;每月營業收入與出貨實際資料&amp;quot;"/>
        <s v="&amp;quot;最新結算月份&amp;quot;"/>
        <s v="&amp;quot;營收出貨結帳月份&amp;quot;"/>
        <s v="&amp;quot;每月實際營業收入&amp;quot;"/>
        <s v="&amp;quot;每月實際出貨量&amp;quot;"/>
        <s v="&amp;quot;每月實際和年度目標營業收入差異率&amp;quot;"/>
        <s v="&amp;quot;每月實際和年度目標出貨量差異率&amp;quot;"/>
        <s v="&amp;quot;實際與預估營收出貨差異率和達成率資料&amp;quot;"/>
        <s v="&amp;quot;計算年度&amp;quot;"/>
        <s v="&amp;quot;計算月份&amp;quot;"/>
        <s v="&amp;quot;每月實際和董事會預估營業收入差異&amp;quot;"/>
        <s v="&amp;quot;每月實際和董事會預估出貨量差異&amp;quot;"/>
        <s v="&amp;quot;每月實際和董事會預估營業收入差異率&amp;quot;"/>
        <s v="&amp;quot;每月實際和董事會預估出貨量差異率&amp;quot;"/>
        <s v="&amp;quot;月初至今實際和董事會預估營業收入達成率&amp;quot;"/>
        <s v="&amp;quot;月初至今實際和董事會預估出貨量達成率&amp;quot;"/>
        <s v="&amp;quot;每月實際和年度目標營業收入差異&amp;quot;"/>
        <s v="&amp;quot;每月實際和年度目標出貨量差異&amp;quot;"/>
        <s v="&amp;quot;月初至今實際和最新每月預估營業收入達成率&amp;quot;"/>
        <s v="&amp;quot;月初至今實際和最新每月預估出貨量達成率&amp;quot;"/>
        <s v="&amp;quot;不同時間區間實際營收出貨差異率資料&amp;quot;"/>
        <s v="&amp;quot;計算基準年度&amp;quot;"/>
        <s v="&amp;quot;年度營業收入差異&amp;quot;"/>
        <s v="&amp;quot;年度出貨量差異&amp;quot;"/>
        <s v="&amp;quot;年度營業收入差異率&amp;quot;"/>
        <s v="&amp;quot;年度出貨量差異率&amp;quot;"/>
        <s v="&amp;quot;依客戶與事業部代碼呈現月營業收入與出貨達成狀況&amp;quot;"/>
        <s v="&amp;quot;立帳月份&amp;quot;"/>
        <s v="&amp;quot;月初至今實際營業收入&amp;quot;"/>
        <s v="&amp;quot;月初至今實際出貨量&amp;quot;"/>
        <s v="&amp;quot;依產品呈現月營業收入與出貨達成狀況&amp;quot;"/>
        <s v="&amp;quot;依客戶與事業部代碼呈現年度營業收入與出貨達成狀況&amp;quot;"/>
        <s v="&amp;quot;立帳年度&amp;quot;"/>
        <s v="&amp;quot;年度實際和預估營業收入&amp;quot;"/>
        <s v="&amp;quot;年度實際和預估出貨量&amp;quot;"/>
        <s v="&amp;quot;年度董事會預估營業收入&amp;quot;"/>
        <s v="&amp;quot;年度董事會預估出貨量&amp;quot;"/>
        <s v="&amp;quot;年度實際與預估和董事會預估營業收入差異&amp;quot;"/>
        <s v="&amp;quot;年度實際與預估和董事會預估出貨量差異&amp;quot;"/>
        <s v="&amp;quot;年度實際與預估和董事會預估營業收入差異率&amp;quot;"/>
        <s v="&amp;quot;年度實際與預估和董事會預估出貨量差異率&amp;quot;"/>
        <s v="&amp;quot;年度營業收入目標&amp;quot;"/>
        <s v="&amp;quot;年度出貨目標&amp;quot;"/>
        <s v="&amp;quot;年度實際與預估和目標營業收入差異&amp;quot;"/>
        <s v="&amp;quot;年度實際與預估和目標出貨量差異&amp;quot;"/>
        <s v="&amp;quot;年度實際與預估和目標營業收入差異率&amp;quot;"/>
        <s v="&amp;quot;年度實際與預估和目標出貨量差異率&amp;quot;"/>
        <s v="&amp;quot;依產品呈現年度營業收入與出貨達成狀況&amp;quot;"/>
        <s v="&amp;quot;依客戶與事業部代碼呈現年初至今營業收入與出貨達成狀況&amp;quot;"/>
        <s v="&amp;quot;年初至今累積營業收入&amp;quot;"/>
        <s v="&amp;quot;年初至今累積出貨量&amp;quot;"/>
        <s v="&amp;quot;年初至今董事會預估營業收入&amp;quot;"/>
        <s v="&amp;quot;年初至今董事會預估出貨量&amp;quot;"/>
        <s v="&amp;quot;年初至今實際和董事會預估營業收入差異&amp;quot;"/>
        <s v="&amp;quot;年初至今實際和董事會預估出貨量差異&amp;quot;"/>
        <s v="&amp;quot;年初至今實際和董事會預估營業收入差異率&amp;quot;"/>
        <s v="&amp;quot;年初至今實際和董事會預估出貨量差異率&amp;quot;"/>
        <s v="&amp;quot;年初至今營業收入目標&amp;quot;"/>
        <s v="&amp;quot;年初至今出貨目標&amp;quot;"/>
        <s v="&amp;quot;年初至今實際和目標營業收入差異&amp;quot;"/>
        <s v="&amp;quot;年初至今實際和目標出貨量差異&amp;quot;"/>
        <s v="&amp;quot;年初至今實際和目標營業收入差異率&amp;quot;"/>
        <s v="&amp;quot;年初至今實際和目標出貨量差異率&amp;quot;"/>
        <s v="&amp;quot;依產品呈現年初至今營業收入與出貨達成狀況&amp;quot;"/>
        <s v="&amp;quot;依客戶與事業部代碼呈現近三年營業收入與出貨達成狀況&amp;quot;"/>
        <s v="&amp;quot;年度實際營業收入&amp;quot;"/>
        <s v="&amp;quot;年度實際出貨量&amp;quot;"/>
        <s v="&amp;quot;依產品呈現近三年營業收入與出貨達成狀況&amp;quot;"/>
        <s v="&amp;quot;從各種採購模式與分類檢視材料採買金額的分布狀況&amp;quot;"/>
        <s v="&amp;quot;Pur Org.下的廠區_x000a_與客戶的對應關係如下:_x000a_TP02與CP60對應至HP_x000a_CP62對應至Dyna_x000a_CP65對應至Tiny_x000a_CP69對應至ASUS&amp;quot;"/>
        <s v="&amp;quot;客戶名稱，各BU與各客人需進行分析交易金額的主體_x000a_與廠區的對應關係如下:_x000a_HP對應至TP02與CP60_x000a_Dyna對應至CP62_x000a_ASUS對應至CP69_x000a_Tiny對應至CP65&amp;quot;"/>
        <s v="&amp;quot;材料採購的主導權模式，為客人買來賣英業達，或為客人指定英業達對特定廠商進行購買，或為英業達自行選擇廠商&amp;quot;"/>
        <s v="&amp;quot;所有材料按採購單位區分為EE(電子)與ME(機構)兩大類，分類與PDM上材料標註&amp;quot;"/>
        <s v="&amp;quot;Class code大類名稱&amp;quot;"/>
        <s v="&amp;quot;Class Code 四碼數字加上&amp;apos;-&amp;apos;再加上對應的Materical Group&amp;quot;"/>
        <s v="&amp;quot;Class code下之細項分類，PSG Part Category尚待重新進行有交易料號之治理，相對於EBG Part Category&amp;quot;"/>
        <s v="&amp;quot;報表欲檢視的採購金額區間長度，最短為月，抓取資料為SAP GR Date，&amp;quot;"/>
        <s v="&amp;quot;&amp;quot;"/>
        <s v="&amp;quot;PDM裡經過新廠商評鑑管理辦法承認之合格供應商&amp;quot;"/>
        <s v="&amp;quot;下單廠商名稱，亦即Vendor code的廠商代碼&amp;quot;"/>
        <s v="&amp;quot;下單廠商名稱，亦即Vendor code的廠商名稱&amp;quot;"/>
        <s v="&amp;quot;已GR過帳之材料採買金額&amp;quot;"/>
        <s v="&amp;quot;SAP收料數量&amp;quot;"/>
        <s v="&amp;quot;選取廠商用以呈現出廠商的各項資訊供進行比對或決策&amp;quot;"/>
        <s v="&amp;quot;供應商資料季統計時間&amp;quot;"/>
        <s v="&amp;quot;由SQE按Incoming、Material Issue、Quality Peformance進行評分，分數呈現在每月發出重慶廠區厂商票期成績。_x000a_分數部分若選特定一季直接出現該季資料，若選多季時則呈現最差的分數&amp;quot;"/>
        <s v="&amp;quot;由Sourcer按價格競爭力、機種配合度、材料/製程管理能力及其他項目進行綜合評分。_x000a_分數部分若選特定一季直接出現該季資料，若選多季時則呈現最差的分數&amp;quot;"/>
        <s v="&amp;quot;由buyer按交期管裡、稽核扣分、違反流程與Service進行綜合評分，分數呈現在每月發出重慶廠區厂商票期成績。_x000a_分數部分若選特定一季直接出現該季資料，若選多季時則呈現最差的分數&amp;quot;"/>
        <s v="&amp;quot;由Quality、Cost與Delivery三項成績進行加權計算總分。_x000a_分數部分若選特定一季直接出現該季資料，若選多季時則呈現最差的分數&amp;quot;"/>
        <s v="&amp;quot;PSG這段時間跟該廠商交易多少料號數。_x000a_若選特定一季直接出現該季數字，若選多季則出現最新一季的數字&amp;quot;"/>
        <s v="&amp;quot;與此 Vendor 購買 Components 種類中，Sole Source 有多少個_x000a_無法導替代料之料號數量PSG這段時間跟該廠商交易多少料號數。_x000a_若選特定一季直接出現該季數字，若選多季則出現最新一季的數字&amp;quot;"/>
        <s v="&amp;quot;與此 Vendor 購買 Components 種類中B&amp;amp;S 材料之料號數。_x000a_若選特定一季直接出現該季數字，若選多季則出現最新一季的數字&amp;quot;"/>
        <s v="&amp;quot;與此 Vendor 購買 Components 種類中客戶指定料之料號數。_x000a_若選特定一季直接出現該季數字，若選多季則出現最新一季的數字&amp;quot;"/>
        <s v="&amp;quot;與此 Vendor 購買 Components 種類中英業達自選料之料號數。_x000a_若選特定一季直接出現該季數字，若選多季則出現最新一季的數字&amp;quot;"/>
        <s v="&amp;quot;已GR過帳之材料總採買金額&amp;quot;"/>
        <s v="&amp;quot;應用客戶清單&amp;quot;"/>
        <s v="&amp;quot;Critical Part 廠商達交率分析&amp;quot;"/>
        <s v="&amp;quot;達交率統計年月&amp;quot;"/>
        <s v="&amp;quot;英業達料號&amp;quot;"/>
        <s v="&amp;quot;料號描述&amp;quot;"/>
        <s v="&amp;quot;已與廠商簽訂之LTA/MOU材料數量&amp;quot;"/>
        <s v="&amp;quot;承諾交貨的SAP收料數量&amp;quot;"/>
        <s v="&amp;quot;區間內累計已與廠商簽訂之LTA/MOU材料數量&amp;quot;"/>
        <s v="&amp;quot;區間內累計承諾交貨的SAP收料數量&amp;quot;"/>
        <s v="&amp;quot;SAP GR Qty除以LTA/MOU Q&amp;apos;ty&amp;quot;"/>
        <s v="&amp;quot;達交率按Vendor排名&amp;quot;"/>
        <s v="&amp;quot;達交率按PartNo排名&amp;quot;"/>
        <s v="&amp;quot;原物料分析, 每月 金、銅、鋁、錫、鎳、鐵礦砂、PC原物料行情&amp;quot;"/>
        <s v="&amp;quot;使用者可選擇 顯示資料的時間軸&amp;quot;"/>
        <s v="&amp;quot;依使用者選定 連接器  或散熱模組 或 電路板  或  Set組裝件部品 ，顯示相關的Part Category 訊息&amp;quot;"/>
        <s v="&amp;quot;依使用者選定 連接器 或散熱模組 或 電路板  或  Set組裝件之次階品項部品 ，顯示所選定次階品項部品對應的Part Category 訊息&amp;quot;"/>
        <s v="&amp;quot;子階成本分類&amp;quot;"/>
        <s v="&amp;quot;購價成本比例&amp;quot;"/>
        <s v="&amp;quot;原料期貨種類&amp;quot;"/>
        <s v="&amp;quot;原料成本比例&amp;quot;"/>
        <s v="&amp;quot;原料期貨價格&amp;quot;"/>
        <s v="&amp;quot;上期原料期貨價格&amp;quot;"/>
        <s v="&amp;quot;去年同期原料期貨價格&amp;quot;"/>
        <s v="&amp;quot;原料期貨月度漲跌幅&amp;quot;"/>
        <s v="&amp;quot;原料期貨年度漲跌幅&amp;quot;"/>
        <s v="&amp;quot;主階品項市場價格波動分析&amp;quot;"/>
        <s v="&amp;quot;次階品項月度漲跌幅&amp;quot;"/>
        <s v="&amp;quot;次階品項年度漲跌幅&amp;quot;"/>
        <s v="&amp;quot;材料細項&amp;quot;"/>
        <s v="&amp;quot;主階影響的材料細項分類的金額匯總&amp;quot;"/>
        <s v="&amp;quot;Material Catalog&amp;quot;"/>
        <s v="&amp;quot;Sub Material Catalog&amp;quot;"/>
        <s v="&amp;quot;系列應用客戶清單&amp;quot;"/>
        <s v="&amp;quot;產品系列清單&amp;quot;"/>
        <s v="&amp;quot;該料號尚未結單之PO，所有尚未交料的總數量&amp;quot;"/>
        <s v="&amp;quot;未來六個月需求數量&amp;quot;"/>
        <s v="&amp;quot;替代群組編碼&amp;quot;"/>
        <s v="&amp;quot;每月材料收料總金額與總數量，可從各種採購模式與分類檢視每月份的材料採買金額與數量&amp;quot;"/>
        <s v="&amp;quot;所有材料按採購單位區分為EE(電子)與ME(機構)兩大類&amp;quot;"/>
        <s v="&amp;quot;PDM裡經過新廠商評鑑管理辦法承認之合格供應商代號&amp;quot;"/>
        <s v="&amp;quot;PDM裡經過新廠商評鑑管理辦法承認之合格供應商名稱&amp;quot;"/>
        <s v="&amp;quot;供應商主檔&amp;quot;"/>
        <s v="&amp;quot;供應商績效主檔&amp;quot;"/>
        <s v="&amp;quot;需檢視供應商績效的年月時間點，每季為一個時間點呈現分數&amp;quot;"/>
        <s v="&amp;quot;與此 Vendor 購買的料號數中，Sole Source 有多少個料號，亦即無法導替代料之料號數量。_x000a_若選特定一季直接出現該季數字，若選多季則出現最新一季的數字&amp;quot;"/>
        <s v="&amp;quot;與此 Vendor 購買料號數中，B&amp;amp;S 材料之料號數量。_x000a_若選特定一季直接出現該季數字，若選多季則出現最新一季的數字&amp;quot;"/>
        <s v="&amp;quot;與此 Vendor 購買料號數中客戶指定料之料號數。_x000a_若選特定一季直接出現該季數字，若選多季則出現最新一季的數字&amp;quot;"/>
        <s v="&amp;quot;關鍵零件交貨紀錄 &amp;quot;"/>
        <s v="&amp;quot;關鍵零組件材料達交率基準點&amp;quot;"/>
        <s v="&amp;quot;廠商材料LTA/MOU數量與實際SAP GR 數量的比較。以圓餅圖與曲線直線圖呈現，並列出具體數字&amp;quot;"/>
        <s v="&amp;quot;重要主階品項屬性&amp;quot;"/>
        <s v="&amp;quot;料號系列&amp;quot;"/>
        <s v="&amp;quot;主階品項市場價格波動訊息&amp;quot;"/>
        <s v="&amp;quot;採購件屬性&amp;quot;"/>
        <s v="&amp;quot;PDM裡各料號編碼規則的前四碼&amp;quot;"/>
        <s v="&amp;quot;是否獨立料&amp;quot;"/>
        <s v="&amp;quot;由系列使用清單對映客戶名稱以 &amp;apos;,&amp;apos; 分隔，會有一個或多個&amp;quot;"/>
        <s v="&amp;quot;整體產品良率&amp;quot;"/>
        <s v="&amp;quot;Site Name&amp;quot;"/>
        <s v="&amp;quot;各事業處所負責的業務及客戶&amp;quot;"/>
        <s v="&amp;quot;市場產品型態分類_x000a_- NB, DT, Docking&amp;quot;"/>
        <s v="&amp;quot;各事業處所負責的機種類別, 如2021-800, 2022-1000,  AIO, Tablet&amp;quot;"/>
        <s v="&amp;quot;每周產品良率&amp;quot;"/>
        <s v="&amp;quot;產品生產數量&amp;quot;"/>
        <s v="&amp;quot;System各個檢查站不良數總和&amp;quot;"/>
        <s v="&amp;quot; 1-(System所有不良數/System秤重站投入數)  (FPY)&amp;quot;"/>
        <s v="&amp;quot;System各個檢查站待修不良數總和&amp;quot;"/>
        <s v="&amp;quot; 1-(System各站待修不良數總和/System秤重站投入數) (Yield)&amp;quot;"/>
        <s v="&amp;quot;整體產品良率超標說明&amp;quot;"/>
        <s v="&amp;quot;產品良率超標說明日期&amp;quot;"/>
        <s v="&amp;quot;當日整體良率(Yield rate)超標類型_x000a_&amp;quot;"/>
        <s v="&amp;quot;當日整體良率(Yield rate)超標註解說明&amp;quot;"/>
        <s v="&amp;quot;整體產品良率目標&amp;quot;"/>
        <s v="&amp;quot;產品良率目標&amp;quot;"/>
        <s v="&amp;quot;產品直通率目標&amp;quot;"/>
        <s v="&amp;quot;產品良率明細&amp;quot;"/>
        <s v="&amp;quot;產品層級 PCA/System &amp;quot;"/>
        <s v="&amp;quot;製造站點代碼_x000a_PCA: AOI​,ICT​,SA F/T​_x000a_System: FA F/T, Run-in, D/L​&amp;quot;"/>
        <s v="&amp;quot;各個檢查站投入數&amp;quot;"/>
        <s v="&amp;quot;各個檢查站不良數&amp;quot;"/>
        <s v="&amp;quot;1-(站點不良數/System秤重站或PCA SA_15站投入數)&amp;quot;"/>
        <s v="&amp;quot;各個檢查站點待修不良數&amp;quot;"/>
        <s v="&amp;quot;1-(站點待修不良數/System秤重站或PCA SA_15站投入數)&amp;quot;"/>
        <s v="&amp;quot;站點良率目標對照&amp;quot;"/>
        <s v="&amp;quot;各檢查站良率目標&amp;quot;"/>
        <s v="&amp;quot;各檢查站直通率目標&amp;quot;"/>
        <s v="&amp;quot;產品不良率明細&amp;quot;"/>
        <s v="&amp;quot;每周產品不良率&amp;quot;"/>
        <s v="&amp;quot;不良類型: _x000a_- All defect 所有不良, Design, Process, Material, Others&amp;quot;"/>
        <s v="&amp;quot;各不良類型數量&amp;quot;"/>
        <s v="&amp;quot;各不良原因/檢查站投入數&amp;quot;"/>
        <s v="&amp;quot;不良類型目標對照&amp;quot;"/>
        <s v="&amp;quot;各不良類型目標&amp;quot;"/>
        <s v="&amp;quot;整體產品良率分析&amp;quot;"/>
        <s v="&amp;quot;System各個檢查站不良數總和 (FPY)&amp;quot;"/>
        <s v="&amp;quot;System各個檢查站待修不良數總和(Yield)&amp;quot;"/>
        <s v="&amp;quot;產品良率明細分析&amp;quot;"/>
        <s v="&amp;quot;各個檢查站待修不良數&amp;quot;"/>
        <s v="&amp;quot;產品不良率明細分析&amp;quot;"/>
        <s v="&amp;quot;每月營業收入預估資料by客戶&amp;quot;"/>
        <s v="&amp;quot;PSG 客戶主檔&amp;quot;"/>
        <s v="&amp;quot;PSG 產品家族&amp;quot;"/>
        <s v="&amp;quot;產品家族&amp;quot;"/>
        <s v="&amp;quot;資料來源&amp;quot;"/>
        <s v="&amp;quot;產品系列&amp;quot;"/>
        <s v="&amp;quot;PSG 產品系列&amp;quot;"/>
        <s v="&amp;quot;產品視野&amp;quot;"/>
        <s v="&amp;quot;產品事業部門&amp;quot;"/>
        <s v="&amp;quot;產品事業部門名稱&amp;quot;"/>
        <s v="&amp;quot;產品事業部門別名&amp;quot;"/>
        <s v="&amp;quot;PSG 事業處&amp;quot;"/>
        <s v="&amp;quot;事業處名稱&amp;quot;"/>
        <s v="&amp;quot;事業處性質&amp;quot;"/>
        <s v="&amp;quot;產品系列首批出貨開始日期資料&amp;quot;"/>
        <s v="&amp;quot;首批出貨開始日期&amp;quot;"/>
        <s v="&amp;quot;系列狀態&amp;quot;"/>
        <s v="&amp;quot;實際收入成本與銷貨相關資訊&amp;quot;"/>
        <s v="&amp;quot;P/L 月份&amp;quot;"/>
        <s v="&amp;quot;每月專案出貨量&amp;quot;"/>
        <s v="&amp;quot;每月專案銷貨收入&amp;quot;"/>
        <s v="&amp;quot;每月專案材料成本&amp;quot;"/>
        <s v="&amp;quot;每月專案生產營運成本&amp;quot;"/>
        <s v="&amp;quot;累計專案出貨量&amp;quot;"/>
        <s v="&amp;quot;累計專案銷貨收入&amp;quot;"/>
        <s v="&amp;quot;累計專案材料成本&amp;quot;"/>
        <s v="&amp;quot;累計專案生產營運成本&amp;quot;"/>
        <s v="&amp;quot;累計專案銷貨成本&amp;quot;"/>
        <s v="&amp;quot;累計專案利益&amp;quot;"/>
        <s v="&amp;quot;專案收益率&amp;quot;"/>
        <s v="&amp;quot;年度出貨目標資料&amp;quot;"/>
        <s v="&amp;quot;專案階段主檔&amp;quot;"/>
        <s v="&amp;quot;專案階段&amp;quot;"/>
        <s v="&amp;quot;年度目標資料&amp;quot;"/>
        <s v="&amp;quot;目標年度&amp;quot;"/>
        <s v="&amp;quot;專案階段時程資料&amp;quot;"/>
        <s v="&amp;quot;詢價狀態&amp;quot;"/>
        <s v="&amp;quot;專案開發年度&amp;quot;"/>
        <s v="&amp;quot;計畫專案階段開始時間&amp;quot;"/>
        <s v="&amp;quot;計畫專案階段結束時間&amp;quot;"/>
        <s v="&amp;quot;詢價相關資料&amp;quot;"/>
        <s v="&amp;quot;資料上傳日期&amp;quot;"/>
        <s v="&amp;quot;取得詢價日期&amp;quot;"/>
        <s v="&amp;quot;詢價結束年度&amp;quot;"/>
        <s v="&amp;quot;詢價結束日期&amp;quot;"/>
        <s v="&amp;quot;預估產品家族營收&amp;quot;"/>
        <s v="&amp;quot;預估銷售數量&amp;quot;"/>
        <s v="&amp;quot;預估產品家族成本&amp;quot;"/>
        <s v="&amp;quot;預估產品家族收益率&amp;quot;"/>
        <s v="&amp;quot;雛型設計開始年度&amp;quot;"/>
        <s v="&amp;quot;雛型設計開始日期&amp;quot;"/>
        <s v="&amp;quot;系統整合開始日期&amp;quot;"/>
        <s v="&amp;quot;產品驗證開始日期&amp;quot;"/>
        <s v="&amp;quot;量產評估開始日期&amp;quot;"/>
        <s v="&amp;quot;失敗原因代碼&amp;quot;"/>
        <s v="&amp;quot;失敗原因內容&amp;quot;"/>
        <s v="&amp;quot;產品生命週期&amp;quot;"/>
        <s v="&amp;quot;僅年度銷量分析用標記&amp;quot;"/>
        <s v="&amp;quot;專案銷量達成率&amp;quot;"/>
        <s v="&amp;quot;詢價達成率相關資料&amp;quot;"/>
        <s v="&amp;quot;出貨年度&amp;quot;"/>
        <s v="&amp;quot;預估月攤提銷售數量&amp;quot;"/>
        <s v="&amp;quot;詢價達成率&amp;quot;"/>
        <s v="&amp;quot;實際營收銷貨相關資料&amp;quot;"/>
        <s v="&amp;quot;詢價命中率狀態&amp;quot;"/>
        <s v="&amp;quot;成功詢價機種年度出貨量&amp;quot;"/>
        <s v="&amp;quot;專案時程分布總覽&amp;quot;"/>
        <s v="&amp;quot;執行中詢價細節&amp;quot;"/>
        <s v="&amp;quot;詢價成功細節&amp;quot;"/>
        <s v="&amp;quot;詢價失敗細節&amp;quot;"/>
        <s v="&amp;quot;Critical Part 材料裡達交率最差前五名料號&amp;quot;" u="1"/>
        <s v="&amp;quot;PSG 工廠廠區&amp;quot;" u="1"/>
        <s v="&amp;quot;BU1比較項目： RDP vs. RDP/ LT FCST vs. LT FCST_x000a_BU2比較項目：FCST vs. FCST/ FCST vs. LT FCST/ LT FCST vs. LT FCST/ FCST vs. BS分量&amp;quot;" u="1"/>
        <s v="&amp;quot;BS分量與當月FCST差異比例&amp;quot;" u="1"/>
        <s v="&amp;quot;首批出貨開始日期資料&amp;quot;" u="1"/>
        <s v="&amp;quot;監控客戶提貨訂單的數量占生產訂單數量的比例&amp;quot;" u="1"/>
        <s v="&amp;quot;PSG BU2的不同代工模式 For ASUS&amp;quot;" u="1"/>
        <s v="&amp;quot;產品系列總體淨利率&amp;quot;" u="1"/>
        <s v="&amp;quot;預估產品家族淨利率&amp;quot;" u="1"/>
        <s v="&amp;quot;客戶識別碼&amp;quot;" u="1"/>
        <s v="&amp;quot;實際淨利率&amp;quot;" u="1"/>
        <s v="&amp;quot;每月預估營業收入&amp;quot;" u="1"/>
        <s v="&amp;quot;供應商資料年月&amp;quot;" u="1"/>
        <s v="&amp;quot;製造站點代碼_x000a_PCA: AOI​,ICT​,SA F/T​_x000a_System: Diagnostic, FA F/T, Run-in​&amp;quot;" u="1"/>
        <s v="&amp;quot;現行材料中屬於獨用料，亦即無法導替代料之材料料號清單。_x000a_獨用料指Buy &amp;amp; Sell, AVAP, Spec-in,需開模且月平均需求15K以下之機構料(有需求經VM team決議), VM team決議single source，寫在採購作業管理辦法內。&amp;quot;" u="1"/>
        <s v="&amp;quot;廠商材料LTA/MOU數量與實際SAP GR 數量的比較。以圓餅圖與曲線直線圖呈現，並列出具體數字_x000a_*YTD Fill Rate=Acc. SAP GR Q’ty/Acc. LTA MOU Q’ty&amp;quot;" u="1"/>
        <s v="&amp;quot;塑膠機殼-塑膠-總成本比例&amp;quot;" u="1"/>
        <s v="&amp;quot;實際和目標營業收入差異率&amp;quot;" u="1"/>
        <s v="&amp;quot;實際和預估營業收入差異率&amp;quot;" u="1"/>
        <s v="&amp;quot;分析董事會制定之出貨目標達成百分比&amp;quot;" u="1"/>
        <s v="&amp;quot;重要主階品項屬性維度&amp;quot;" u="1"/>
        <s v="&amp;quot;週級別&amp;quot;" u="1"/>
        <s v="&amp;quot;由buyer按交期管裡、稽核扣分、違反流程與Service進行綜合評分，分數呈現在每月發出重慶廠區厂商票期成績&amp;quot;" u="1"/>
        <s v="&amp;quot;連續月紐約黃金季度漲跌幅&amp;quot;" u="1"/>
        <s v="&amp;quot;連續月紐約黃金年度漲跌幅&amp;quot;" u="1"/>
        <s v="&amp;quot;BU2 ASUS BS分量與當月FCST 比較&amp;quot;" u="1"/>
        <s v="&amp;quot;倫敦-銅金屬季度漲跌幅&amp;quot;" u="1"/>
        <s v="&amp;quot;倫敦-銅金屬年度漲跌幅&amp;quot;" u="1"/>
        <s v="&amp;quot;倫敦-鋁金屬季度漲跌幅&amp;quot;" u="1"/>
        <s v="&amp;quot;倫敦-鋁金屬年度漲跌幅&amp;quot;" u="1"/>
        <s v="&amp;quot;倫敦-錫金屬季度漲跌幅&amp;quot;" u="1"/>
        <s v="&amp;quot;倫敦-錫金屬年度漲跌幅&amp;quot;" u="1"/>
        <s v="&amp;quot;倫敦-鎳金屬季度漲跌幅&amp;quot;" u="1"/>
        <s v="&amp;quot;倫敦-鎳金屬年度漲跌幅&amp;quot;" u="1"/>
        <s v="&amp;quot;塑膠PC較上個月漲跌幅&amp;quot;" u="1"/>
        <s v="&amp;quot;鐵礦砂 較上個月漲跌幅&amp;quot;" u="1"/>
        <s v="&amp;quot;PSG BU1的不同業務種類 For HP&amp;quot;" u="1"/>
        <s v="&amp;quot;RDP的資料是他們會整理過，連同裡面的shipment資料也是，所以不是完整的Shipment&amp;quot;" u="1"/>
        <s v="&amp;quot;實際和董事會預估出貨量差異率&amp;quot;" u="1"/>
        <s v="&amp;quot;每月實際和目標營業收入差異率&amp;quot;" u="1"/>
        <s v="&amp;quot;每月實際和預估營業收入差異率&amp;quot;" u="1"/>
        <s v="&amp;quot;與此 Vendor 購買 Components 種類中客戶指定料之料號數&amp;quot;" u="1"/>
        <s v="&amp;quot;判斷庫存截止日為日、週、年&amp;quot;" u="1"/>
        <s v="&amp;quot;週別&amp;quot;" u="1"/>
        <s v="&amp;quot;塑膠射出下一季漲跌幅&amp;quot;" u="1"/>
        <s v="&amp;quot;散熱模組下一季漲跌幅&amp;quot;" u="1"/>
        <s v="&amp;quot;分析實際出貨情况&amp;quot;" u="1"/>
        <s v="&amp;quot;產品規劃周期&amp;quot;" u="1"/>
        <s v="&amp;quot;各站點良品數/各檢查站投入數&amp;quot;" u="1"/>
        <s v="&amp;quot;產品系列每月收入&amp;quot;" u="1"/>
        <s v="&amp;quot;實際和目標出貨量差異率&amp;quot;" u="1"/>
        <s v="&amp;quot;實際和預估出貨量差異率&amp;quot;" u="1"/>
        <s v="&amp;quot;各產品需求計畫達成失准區域&amp;quot;" u="1"/>
        <s v="&amp;quot;由SQE按Incoming、Material Issue、Quality Peformance進行評分，分數呈現在每月發出重慶廠區厂商票期成績&amp;quot;" u="1"/>
        <s v="&amp;quot;專案利益率&amp;quot;" u="1"/>
        <s v="&amp;quot;由Sourcer按價格競爭力、機種配合度、材料/製程管理能力及其他項目進行綜合評分&amp;quot;" u="1"/>
        <s v="&amp;quot;RDP, LT FSCT, FCST, BS 分量, 每月最後一版FCST&amp;quot;" u="1"/>
        <s v="&amp;quot;實際和目標營業收入差異&amp;quot;" u="1"/>
        <s v="&amp;quot;實際和預估營業收入差異&amp;quot;" u="1"/>
        <s v="&amp;quot;實際和董事會預估出貨量差異&amp;quot;" u="1"/>
        <s v="&amp;quot;版本一預測比較類型名稱：RDP, LT FSCT, FCST, BS 分量&amp;quot;" u="1"/>
        <s v="&amp;quot;版本二預測比較類型名稱：RDP, LT FSCT, FCST, BS 分量&amp;quot;" u="1"/>
        <s v="&amp;quot;展出達交率低於90%的料號明細，包含料號、Descritpion、每月及每季的MOU/LTA與SAP GR數量&amp;quot;" u="1"/>
        <s v="&amp;quot;實際和董事會預估營業收入達成率&amp;quot;" u="1"/>
        <s v="&amp;quot;月初至今實際和目標出貨量達成率&amp;quot;" u="1"/>
        <s v="&amp;quot;實際和目標營業收入達成率&amp;quot;" u="1"/>
        <s v="&amp;quot;Critical Part 材料裡達交率最差前五名廠商&amp;quot;" u="1"/>
        <s v="&amp;quot;累計專案銷貨數量&amp;quot;" u="1"/>
        <s v="&amp;quot;P/L 更新日期&amp;quot;" u="1"/>
        <s v="&amp;quot;與此 Vendor 購買 Components 種類中，Sole Source 有多少個_x000a_無法導替代料之料號數量&amp;quot;" u="1"/>
        <s v="&amp;quot;各事業處所負責的機種類別800S,1000S,_x000a_AIO,Tablet&amp;quot;" u="1"/>
        <s v="&amp;quot;與此 Vendor 購買料號數中客戶指定料之料號數&amp;quot;" u="1"/>
        <s v="&amp;quot;生產工廠下區分不同客戶或產品生產的廠區代碼&amp;quot;" u="1"/>
        <s v="&amp;quot;與此 Vendor 購買的料號數中，Sole Source 有多少個料號，亦即無法導替代料之料號數量&amp;quot;" u="1"/>
        <s v="&amp;quot;PSG 廠別&amp;quot;" u="1"/>
        <s v="&amp;quot;實際與預估和董事會預估出貨量差異率&amp;quot;" u="1"/>
        <s v="&amp;quot;實際銷售數量&amp;quot;" u="1"/>
        <s v="&amp;quot;交貨地在台灣或大陸&amp;quot;" u="1"/>
        <s v="&amp;quot;實際和董事會預估營業收入差異&amp;quot;" u="1"/>
        <s v="&amp;quot;個人電腦事業群下之個別事業單位&amp;quot;" u="1"/>
        <s v="&amp;quot; 1-(System所有不良數/System秤重站投入數)&amp;quot;" u="1"/>
        <s v="&amp;quot;PSG 成本分類&amp;quot;" u="1"/>
        <s v="&amp;quot;客戶提供需求預測之時間版本&amp;quot;" u="1"/>
        <s v="&amp;quot;與此 Vendor 購買料號數中，B&amp;amp;S 材料之料號數量&amp;quot;" u="1"/>
        <s v="&amp;quot;版本日期&amp;quot;" u="1"/>
        <s v="&amp;quot;連續月紐約黃金較上個月漲跌幅&amp;quot;" u="1"/>
        <s v="&amp;quot;分析董事會出貨目標達成情況&amp;quot;" u="1"/>
        <s v="&amp;quot;BU1: _x000a_HP RDP : HP客戶提供之當月出貨計畫_x000a_HP LT FCST: PSG HP客戶提供之長期需求預測_x000a__x000a_BU2:_x000a_FCST: PSG客戶提供之需求計畫_x000a_ASUS LT FCST: PSG ASUS 客戶提供之長期需求預測_x000a_Asus BS分量: ASUS客戶提供之當月客供料件供應計畫&amp;quot;" u="1"/>
        <s v="&amp;quot;實際和目標出貨量達成率&amp;quot;" u="1"/>
        <s v="&amp;quot;塑膠機殼-塑膠-購價成本比例&amp;quot;" u="1"/>
        <s v="&amp;quot;每月實際和目標出貨量差異率&amp;quot;" u="1"/>
        <s v="&amp;quot;分析客户提货订单的数量占生产订单数量的比例, 使用散点图和趋势图两种图表展示&amp;quot;" u="1"/>
        <s v="&amp;quot;_x000a_BU1: _x000a_HP客戶提供之當月出貨計畫_x000a_HP LT FCST: PSG HP客戶提供之長期需求預測_x000a__x000a_BU2:_x000a_FCST: PSG客戶提供之需求計畫_x000a_ASUS LT FCST: PSG ASUS 客戶提供之長期需求預測_x000a_Asus BS分量: ASUS客戶提供之當月客供料件供應計畫&amp;quot;" u="1"/>
        <s v="&amp;quot;每月預估出貨量&amp;quot;" u="1"/>
        <s v="&amp;quot;實際與預估和董事會預估出貨量差異&amp;quot;" u="1"/>
        <s v="&amp;quot;庫存截止日_x000a_日：以前一日 23:59 結算為今日庫存金額_x000a_週：以每週一 23:59 結算為當周庫存金額_x000a_年：以每年 12/31 23:59 結算為當年庫存金額&amp;quot;" u="1"/>
        <s v="&amp;quot;客人提供的，應該就是完整的Shipment&amp;quot;" u="1"/>
        <s v="&amp;quot;版本差異比例&amp;quot;" u="1"/>
        <s v="&amp;quot;需求計畫達成率的時間範圍&amp;quot;" u="1"/>
        <s v="&amp;quot;失準比率&amp;quot;" u="1"/>
        <s v="&amp;quot;每月實際和目標出貨量差異&amp;quot;" u="1"/>
        <s v="&amp;quot;每月實際和預估出貨量差異&amp;quot;" u="1"/>
        <s v="&amp;quot;BU2:_x000a_Asus BS分量: ASUS客戶提供之當月客供料件供應計畫_x000a_Asus 當月 FCST: ASUS客戶提供之每月最後一版需求計畫&amp;quot;" u="1"/>
        <s v="&amp;quot;實際產品營收&amp;quot;" u="1"/>
        <s v="&amp;quot;主階品項年度漲跌幅&amp;quot;" u="1"/>
        <s v="&amp;quot;主階品項月度漲跌幅&amp;quot;" u="1"/>
        <s v="&amp;quot;塑膠PC季度漲跌幅&amp;quot;" u="1"/>
        <s v="&amp;quot;塑膠PC年度漲跌幅&amp;quot;" u="1"/>
        <s v="&amp;quot;沖壓品下一季漲跌幅&amp;quot;" u="1"/>
        <s v="&amp;quot;連接器下一季漲跌幅&amp;quot;" u="1"/>
        <s v="&amp;quot;鐵礦砂 季度漲跌幅&amp;quot;" u="1"/>
        <s v="&amp;quot;鐵礦砂 年度漲跌幅&amp;quot;" u="1"/>
        <s v="&amp;quot;電路板下一季漲跌幅&amp;quot;" u="1"/>
        <s v="&amp;quot;依使用者選定 連接器 或沖壓品 或 塑膠射出或散熱模組 或 電路板 部品 ，顯示相關的Part Category 訊息&amp;quot;" u="1"/>
        <s v="&amp;quot;依使用者選定 連接器 或沖壓品 或 塑膠射出或散熱模組 或 電路板 部品 ，顯示相關的Part Catetory 訊息&amp;quot;" u="1"/>
        <s v="&amp;quot;產品系列總體淨利額&amp;quot;" u="1"/>
        <s v="&amp;quot;以每週二的DOI 實際天數為當週DOI 實際天數&amp;quot;" u="1"/>
        <s v="&amp;quot;實際和目標出貨量差異&amp;quot;" u="1"/>
        <s v="&amp;quot;實際和預估出貨量差異&amp;quot;" u="1"/>
        <s v="&amp;quot;每週最新版本月預估營業收入&amp;quot;" u="1"/>
        <s v="&amp;quot;每月人工與其他成本&amp;quot;" u="1"/>
        <s v="&amp;quot;累計人工與其他成本&amp;quot;" u="1"/>
        <s v="&amp;quot;接單方式&amp;quot;" u="1"/>
        <s v="&amp;quot;計畫比較月份&amp;quot;" u="1"/>
        <s v="&amp;quot;實際和董事會預估營業收入差異率&amp;quot;" u="1"/>
        <s v="&amp;quot;BU1 惠普客戶累計當月有效訂單_x000a_BU2 華碩客戶訂單需求數量, 通過EDI 850指令傳送至英業達系統&amp;quot;" u="1"/>
        <s v="&amp;quot;每月實際和目標營業收入差異&amp;quot;" u="1"/>
        <s v="&amp;quot;每月實際和預估營業收入差異&amp;quot;" u="1"/>
        <s v="&amp;quot;倫敦-銅金屬較上個月漲跌幅&amp;quot;" u="1"/>
        <s v="&amp;quot;倫敦-鋁金屬較上個月漲跌幅&amp;quot;" u="1"/>
        <s v="&amp;quot;倫敦-錫金屬較上個月漲跌幅&amp;quot;" u="1"/>
        <s v="&amp;quot;倫敦-鎳金屬較上個月漲跌幅&amp;quot;" u="1"/>
        <s v="&amp;quot;區域生產工廠廠別名稱&amp;quot;" u="1"/>
        <s v="&amp;quot;每月實際和預估出貨量率&amp;quot;" u="1"/>
        <s v="&amp;quot;專案每月銷售數量&amp;quot;" u="1"/>
        <s v="&amp;quot;每月材料成本&amp;quot;" u="1"/>
        <s v="&amp;quot;累計材料成本&amp;quot;" u="1"/>
        <s v="&amp;quot;PSG這段時間跟該廠商交易多少料號數&amp;quot;" u="1"/>
        <s v="&amp;quot;累計產品系列收入&amp;quot;" u="1"/>
        <s v="&amp;quot;與此 Vendor 購買 Components 種類中英業達自選料之料號數&amp;quot;" u="1"/>
        <s v="&amp;quot;A廠商材料LTA/MOU數量與實際SAP GR 數量的比較。以圓餅圖與曲線直線圖呈現，並列出具體數字&amp;quot;" u="1"/>
        <s v="&amp;quot;需求計畫達成失准專案明細&amp;quot;" u="1"/>
        <s v="&amp;quot;展示當月董事會時設定的出貨目標&amp;quot;" u="1"/>
        <s v="&amp;quot;累計產品系列成本&amp;quot;" u="1"/>
        <s v="&amp;quot;展示當月實際出貨數量&amp;quot;" u="1"/>
        <s v="&amp;quot;由Quality、Cost與Delivery三項成績進行加權計算總分&amp;quot;" u="1"/>
        <s v="&amp;quot;與此 Vendor 購買 Components 種類中B&amp;amp;S 材料之料號數&amp;quot;" u="1"/>
        <s v="&amp;quot;RDP, LT FSCT, FCST, BS 分量&amp;quot;" u="1"/>
        <s v="&amp;quot;月初至今實際和目標營業收入達成率&amp;quot;" u="1"/>
        <s v="&amp;quot;業務大類&amp;quot;" u="1"/>
        <s v="&amp;quot;實際和董事會預估出貨量達成率&amp;quot;" u="1"/>
        <s v="&amp;quot;版本二預測比較類型名稱：RDP, LT FSCT, FCST,  當月FCST&amp;quot;" u="1"/>
        <s v="&amp;quot;BU1 HP客戶提供之當月出貨計畫_x000a_BU2 華碩客戶提貨需求數量, 通過EDI 940指令傳送至英業達系統&amp;quot;" u="1"/>
      </sharedItems>
    </cacheField>
    <cacheField name="Stewards" numFmtId="0">
      <sharedItems count="15">
        <s v="Lin.Una@inventec.com"/>
        <s v="tsai.shang-ju@inventec.com"/>
        <s v="hung.jennie@inventec.com"/>
        <s v="ma.vivian@inventec.com"/>
        <s v="tan.tansy@inventec.com"/>
        <s v="Qian.Jenny@inventec.com"/>
        <s v="Wang.Charley@inventec.com"/>
        <s v="Huang.Karen@inventec.com"/>
        <s v="Su.May@inventec.com"/>
        <s v="Hung.Eric@inventec.com"/>
        <s v="chen.len@inventec.com"/>
        <s v="Lee.Kate@inventec.com"/>
        <s v="jen.austin@inventec.com"/>
        <s v="SuMay@inventeccom" u="1"/>
        <s v="Su.May@inventeccom" u="1"/>
      </sharedItems>
    </cacheField>
    <cacheField name="Data Classes" numFmtId="0">
      <sharedItems/>
    </cacheField>
    <cacheField name="Tags" numFmtId="0">
      <sharedItems count="5">
        <s v="Concept"/>
        <s v="Property"/>
        <s v="Relationship"/>
        <s v="Dimension"/>
        <s v="Measure"/>
      </sharedItems>
    </cacheField>
    <cacheField name="Classifications" numFmtId="0">
      <sharedItems count="4">
        <s v="General"/>
        <s v="Confidential"/>
        <s v="Sensitive"/>
        <s v="" u="1"/>
      </sharedItems>
    </cacheField>
    <cacheField name="pk_POT" numFmtId="0">
      <sharedItems/>
    </cacheField>
    <cacheField name="idxTerms" numFmtId="0">
      <sharedItems containsSemiMixedTypes="0" containsString="0" containsNumber="1" containsInteger="1" minValue="2" maxValue="1186"/>
    </cacheField>
    <cacheField name="idxPart_Of_Terms" numFmtId="0">
      <sharedItems containsSemiMixedTypes="0" containsString="0" containsNumber="1" containsInteger="1" minValue="0" maxValue="1186"/>
    </cacheField>
    <cacheField name="idxRelated_Terms" numFmtId="0">
      <sharedItems containsMixedTypes="1" containsNumber="1" containsInteger="1" minValue="0" maxValue="0"/>
    </cacheField>
    <cacheField name="pkSynoyms" numFmtId="0">
      <sharedItems/>
    </cacheField>
    <cacheField name="cntPkSynoyms" numFmtId="0">
      <sharedItems containsSemiMixedTypes="0" containsString="0" containsNumber="1" containsInteger="1" minValue="0" maxValue="3"/>
    </cacheField>
    <cacheField name="idxAltSynoyms" numFmtId="0">
      <sharedItems containsMixedTypes="1" containsNumber="1" containsInteger="1" minValue="0" maxValue="0"/>
    </cacheField>
    <cacheField name="idxSynoyms" numFmtId="0">
      <sharedItems containsMixedTypes="1" containsNumber="1" containsInteger="1" minValue="0" maxValue="1131"/>
    </cacheField>
    <cacheField name="Synonyms" numFmtId="0">
      <sharedItems count="430">
        <s v=""/>
        <s v="&amp;quot;Entrepreneur_Entrepreneur Chinese Name&amp;quot;"/>
        <s v="&amp;quot;Business Group_BG Code&amp;quot;"/>
        <s v="&amp;quot;Finance Master_Financial Report Closing Date&amp;quot;"/>
        <s v="&amp;quot;Finance Master_Accounting Period&amp;quot;"/>
        <s v="&amp;quot;Types of Labor_Types of Labor Name&amp;quot;"/>
        <s v="&amp;quot;Employees Statistics_Number of Employees&amp;quot;"/>
        <s v="&amp;quot;Finance Master_Operating Revenue&amp;quot;"/>
        <s v="&amp;quot;Finance Master Labor_Operating Revenue Per Capita&amp;quot;"/>
        <s v="&amp;quot;Finance Master_Operating Income&amp;quot;"/>
        <s v="&amp;quot;Finance Master Labor_Operating Income Per Capita&amp;quot;"/>
        <s v="&amp;quot;Finance Master_DOI&amp;quot;"/>
        <s v="&amp;quot;Finance Master_AP Days&amp;quot;"/>
        <s v="&amp;quot;Finance Master_AR Days&amp;quot;"/>
        <s v="&amp;quot;Finance Master_CCC&amp;quot;"/>
        <s v="&amp;quot;Finance Master_Profit after Tax&amp;quot;"/>
        <s v="&amp;quot;Finance Master_Shareholders&amp;apos; Equity Amount&amp;quot;"/>
        <s v="&amp;quot;Finance Master_Total Assets Amount&amp;quot;"/>
        <s v="&amp;quot;Finance Master_ROE&amp;quot;"/>
        <s v="&amp;quot;Finance Master_ROA&amp;quot;"/>
        <s v="&amp;quot;Finance Master_Accumulated Net Income (After tax)&amp;quot;"/>
        <s v="&amp;quot;Finance Master_Accumulated ROE&amp;quot;"/>
        <s v="&amp;quot;Finance Master_Accumulated ROA&amp;quot;"/>
        <s v="&amp;quot;Finance Master_Total Liability Amount&amp;quot;"/>
        <s v="&amp;quot;Finance Master_Debt Ratio&amp;quot;"/>
        <s v="&amp;quot;EBO Project_EBO Project Number&amp;quot;"/>
        <s v="&amp;quot;EBO Project_EBO Project Name&amp;quot;"/>
        <s v="&amp;quot;EBO Project Phase History_EBO Phase&amp;quot;"/>
        <s v="&amp;quot;Investment Master_Investment Subject&amp;quot;"/>
        <s v="&amp;quot;Investment Subject Allocation Master_Budget Allocation Quarter&amp;quot;"/>
        <s v="&amp;quot;EBO Project_EBO Sponsor&amp;quot;"/>
        <s v="&amp;quot;EBO Project_EBO Project Owner&amp;quot;"/>
        <s v="&amp;quot;EBO Project_EBO Project Registration Date&amp;quot;"/>
        <s v="&amp;quot;EBO Project_EBO Development Duration&amp;quot;"/>
        <s v="&amp;quot;EBO Project Checkpoint History_EBO Strategic Clarity&amp;quot;"/>
        <s v="&amp;quot;EBO Project Checkpoint History_EBO Technology Readiness&amp;quot;"/>
        <s v="&amp;quot;EBO Project Checkpoint History_EBO Business Model Viability&amp;quot;"/>
        <s v="&amp;quot;EBO Project Checkpoint History_EBO Win in the Marketplace&amp;quot;"/>
        <s v="&amp;quot;EBO Project_EBO Project Accumulated Revenue&amp;quot;"/>
        <s v="&amp;quot;EBO Project Funding History_EBO Funding BG&amp;quot;"/>
        <s v="&amp;quot;EBO Project Funding History_EBO Funding BU&amp;quot;"/>
        <s v="&amp;quot;EBO Project Funding History_EBO Project Funding Percentage&amp;quot;"/>
        <s v="&amp;quot;EBO Project Funding History_EBO Funding Start Date&amp;quot;"/>
        <s v="&amp;quot;EBO Project Funding History_EBO Funding End Date&amp;quot;"/>
        <s v="&amp;quot;EBO Milestones_EBO Project Milestone&amp;quot;"/>
        <s v="&amp;quot;EBO Milestones_EBO Milestone Category&amp;quot;"/>
        <s v="&amp;quot;EBO Milestones_EBO Milestone Status&amp;quot;"/>
        <s v="&amp;quot;EBO Milestones_EBO Milestone Completion&amp;quot;"/>
        <s v="&amp;quot;EBO Milestones_EBO Milestone Target Date&amp;quot;"/>
        <s v="&amp;quot;EBO Milestones_EBO Milestone Actual Date&amp;quot;"/>
        <s v="&amp;quot;EBO Milestones_EBO Milestone Remark&amp;quot;"/>
        <s v="&amp;quot;EBO Milestones_EBO Milestone Check Date&amp;quot;"/>
        <s v="&amp;quot;EBO Project Revenue_EBO Revenue Year&amp;quot;"/>
        <s v="&amp;quot;EBO Project Revenue_EBO Revenue Month&amp;quot;"/>
        <s v="&amp;quot;EBO Project Revenue Forecast_EBO Project Estimate Revenue&amp;quot;"/>
        <s v="&amp;quot;EBO Project Revenue_EBO Project Actual Revenue&amp;quot;"/>
        <s v="&amp;quot;EBO Project Revenue Forecast_EBO Project Estimate Gross Profit&amp;quot;"/>
        <s v="&amp;quot;EBO Project Revenue_EBO Project Actual Gross Profit&amp;quot;"/>
        <s v="&amp;quot;Investment Master_Management Type&amp;quot;"/>
        <s v="&amp;quot;Investment Master_Account for the Year&amp;quot;"/>
        <s v="&amp;quot;Investment Master_Account for the Quarter&amp;quot;"/>
        <s v="Investment Master_Account for the Quarter"/>
        <s v="&amp;quot;Investment Master_Investment Amount&amp;quot;"/>
        <s v="&amp;quot;Investment Master_Cumulative Investment Amount&amp;quot;"/>
        <s v="&amp;quot;Investment Master_Subject Shareholding Ratio&amp;quot;"/>
        <s v="&amp;quot;Investment Master_Subject Revenue&amp;quot;"/>
        <s v="&amp;quot;Investment Master_Subject Revenue Contribution&amp;quot;"/>
        <s v="&amp;quot;Investment Master_Subject Net Profit&amp;quot;"/>
        <s v="&amp;quot;Investment Master_Subject Recognize Profit&amp;quot;"/>
        <s v="&amp;quot;Investment Master_Subject Cash Dividend&amp;quot;"/>
        <s v="&amp;quot;Investment Master_Subject Valuation (based on shareholding ratio)&amp;quot;"/>
        <s v="&amp;quot;Investment Master_Subject Comment&amp;quot;"/>
        <s v="Investment Subject Allocation Master_Budget Allocation Amount"/>
        <s v="&amp;quot;Annual Investment Budget Master_Annual Investment Budget&amp;quot;"/>
        <s v="&amp;quot;Annual Investment Budget Master_Annual Actual Investment Amount&amp;quot;"/>
        <s v="&amp;quot;Annual Investment Budget Master_Annual Investment Budget Balance (F)&amp;quot;"/>
        <s v="&amp;quot;Annual Investment Budget Master_Annual Investment Budget Balance Ratio&amp;quot;"/>
        <s v="&amp;quot;Investment Subject Allocation Master_Investment possibility&amp;quot;"/>
        <s v="&amp;quot;Investment Subject Allocation Master_Budget Allocation Amount&amp;quot;"/>
        <s v="&amp;quot;Investment Subject Allocation Master_Investment MA Target Remark&amp;quot;"/>
        <s v="&amp;quot;PSG Business Unit_BU Code&amp;quot;"/>
        <s v="&amp;quot;PSG  Customer_Customer Name&amp;quot;"/>
        <s v="&amp;quot;PSG Division_Division Code&amp;quot;"/>
        <s v="&amp;quot;PSG Product Series_Product Category&amp;quot;"/>
        <s v="&amp;quot;PSG Product Series_Product Series&amp;quot;"/>
        <s v="&amp;quot;Forecast Type_Forecast Type ID&amp;quot;"/>
        <s v="&amp;quot;RFQ Hit Rate Data_Shipment Month&amp;quot;"/>
        <s v="&amp;quot;PSG FCST Hit Rate Information_Hit Rate Analysis Month&amp;quot;"/>
        <s v="&amp;quot;PSG Site_Site Name&amp;quot;"/>
        <s v="&amp;quot;Inventory Master_Period Closing Date&amp;quot;"/>
        <s v="&amp;quot;Inventory Master_Stock Area&amp;quot;"/>
        <s v="&amp;quot;Inventory Master_Currency&amp;quot;"/>
        <s v="&amp;quot;Inventory Master_PSG Inventory Amount&amp;quot;"/>
        <s v="&amp;quot;Estimated Monthly Revenue and Shipment Data_Up to date Monthly Estimated Revenue&amp;quot;"/>
        <s v="&amp;quot;PSG Plant_Plant Code&amp;quot;"/>
        <s v="&amp;quot;PSG FCST Hit Rate Information_MTD EDI 850&amp;quot;"/>
        <s v="&amp;quot;PSG FCST Hit Rate Information_EDI 850 Order Request&amp;quot;"/>
        <s v="&amp;quot;PSG FCST Hit Rate Information_Regional Demand Plan&amp;quot;"/>
        <s v="&amp;quot;PSG FCST Hit Rate Information_EDI 940 Shipping Notice&amp;quot;"/>
        <s v="&amp;quot;PSG Forecast Versions Comparison Information_Version Comparison Month&amp;quot;"/>
        <s v="&amp;quot;PSG Forecast Versions Comparison Information_FCST Version&amp;quot;"/>
        <s v="PSG Forecast Versions Comparison_Version Comparison Month"/>
        <s v="&amp;quot;PSG Forecast Versions Comparison Information_Monthly Forecast Quantity&amp;quot;"/>
        <s v="&amp;quot;STD BU2 ASUS BS VS FCST_BS Supply Month&amp;quot;"/>
        <s v="&amp;quot;STD BU2 ASUS BS VS FCST_Monthly BS Supply Quantity&amp;quot;"/>
        <s v="&amp;quot;STD BU2 ASUS BS VS FCST_Monthly Final Forecast Quantity&amp;quot;"/>
        <s v="&amp;quot;DOI Master_DOI Date Type&amp;quot;"/>
        <s v="&amp;quot;DOI Target Days Parameter_DOI Target Days&amp;quot;"/>
        <s v="&amp;quot;DOI Master_DOI Actual Days&amp;quot;"/>
        <s v="PSG Customer_Customer Name"/>
        <s v="&amp;quot;Estimated Monthly Revenue and Shipment Data_Planned Year&amp;quot;"/>
        <s v="Actual Monthly Revenue and Shipment Data_Actual Operating and Shipment Month"/>
        <s v="&amp;quot;Boards Est MLY Rev and SHIPT Data_Boards Estimated Version Date&amp;quot;"/>
        <s v="&amp;quot;Estimated Monthly Revenue and Shipment Data_Up to date Estimated Version Date&amp;quot;"/>
        <s v="Actual Daily Revenue and Shipment Data_Actual Daily Revenue"/>
        <s v="&amp;quot;Actual Monthly Revenue and Shipment Data_Monthly Actual Revenue&amp;quot;"/>
        <s v="&amp;quot;Actual Monthly Revenue and Shipment Data_Monthly Actual Shipment&amp;quot;"/>
        <s v="&amp;quot;Boards Est MLY Rev and SHIPT Data_Monthly Boards Estimated Revenue&amp;quot;"/>
        <s v="&amp;quot;Boards Est MLY Rev and SHIPT Data_Monthly Boards Estimated Shipment&amp;quot;"/>
        <s v="Diff Rate and Hit Rate Data of Rev and SHIPT_Diff of MLY Act Rev vs Boards Est Rev"/>
        <s v="Diff Rate and Hit Rate Data of Rev and SHIPT_Diff Rate of MLY Act Rev vs Boards Est Rev"/>
        <s v="Diff Rate and Hit Rate Data of Rev and SHIPT_Hit Rate of MTD Act Rev vs MLY Boards Est Rev"/>
        <s v="&amp;quot;MLY Rev and SHIPT Data of Yearly TRGT_Monthly Revenue of Yearly Target&amp;quot;"/>
        <s v="&amp;quot;MLY Rev and SHIPT Data of Yearly TRGT_Monthly Shipment of Yearly Target&amp;quot;"/>
        <s v="&amp;quot;Estimated Monthly Revenue and Shipment Data_Up to date Monthly Estimated Shipment&amp;quot;"/>
        <s v="Actual Monthly Revenue and Shipment Data_Diff Rate of MLY Act Rev vs Yearly Target Rev"/>
        <s v="Actual Monthly Revenue and Shipment Data_Latest Closing Month"/>
        <s v="Actual Monthly Revenue and Shipment Data_Monthly Actual Revenue"/>
        <s v="Boards Est MLY Rev and SHIPT Data_Monthly Boards Estimated Revenue"/>
        <s v="Diff Rate and Hit Rate Data of Rev and SHIPT_Diff of MLY Act Ship vs Boards Est Ship"/>
        <s v="Diff Rate and Hit Rate Data of Rev and SHIPT_Diff Rate of MLY Act Ship vs Boards Est Ship"/>
        <s v="MLY Rev and SHIPT Data of Yearly TRGT_Monthly Revenue of Yearly Target"/>
        <s v="Diff Rate and Hit Rate Data of Rev and SHIPT_Diff of MLY Act Rev vs Yearly Target Rev"/>
        <s v="Diff Rate and Hit Rate Data of Rev and SHIPT_Diff of MLY Act Ship vs Yearly Target Ship"/>
        <s v="Actual Monthly Revenue and Shipment Data_Diff Rate of MLY Act Ship vs Yearly Target Ship"/>
        <s v="MLY Rev and SHIPT Data of Yearly TRGT_Monthly Shipment of Yearly Target"/>
        <s v="Actual Monthly Revenue and Shipment Data_Monthly Actual Shipment"/>
        <s v="Boards Est MLY Rev and SHIPT Data_Monthly Boards Estimated Shipment"/>
        <s v="Diff Rate of Rev and SHIPT in Different Time Frame_Difference Between Yearly Revenue"/>
        <s v="Diff Rate of Rev and SHIPT in Different Time Frame_Difference Between Yearly Shipment"/>
        <s v="Diff Rate of Rev and SHIPT in Different Time Frame_Difference Ratio Between Yearly Revenue"/>
        <s v="Diff Rate of Rev and SHIPT in Different Time Frame_Difference Ratio Between Yearly Shipment"/>
        <s v="&amp;quot;Purchasing Part Attribute_Purchasing Mode&amp;quot;"/>
        <s v="&amp;quot;Purchasing Part Attribute_Component Type&amp;quot;"/>
        <s v="&amp;quot;Purchasing Part Attribute_Material Group&amp;quot;"/>
        <s v="&amp;quot;Purchasing Part Attribute_Class Code Category&amp;quot;"/>
        <s v="&amp;quot;Purchasing Part Attribute_Part Category&amp;quot;"/>
        <s v="&amp;quot;PSG Monthly Procurement Amount_GR Date By QUARTER&amp;quot;"/>
        <s v="&amp;quot;Vendor Master_AVL Name&amp;quot;"/>
        <s v="&amp;quot;Vendor Master_Vendor Code&amp;quot;"/>
        <s v="&amp;quot;Vendor Master_Vendor Name&amp;quot;"/>
        <s v="&amp;quot;PSG Monthly Procurement Amount_Purchase Amount&amp;quot;"/>
        <s v="&amp;quot;PSG Monthly Procurement Amount_GR Quantity&amp;quot;"/>
        <s v="&amp;quot;Vendor Performance Master_Quality Score&amp;quot;"/>
        <s v="&amp;quot;Vendor Performance Master_Cost Score&amp;quot;"/>
        <s v="&amp;quot;Vendor Performance Master_Delivery Score&amp;quot;"/>
        <s v="&amp;quot;Vendor Performance Master_Supplier Final Score&amp;quot;"/>
        <s v="&amp;quot;Vendor Performance Master_Part Number Quantity&amp;quot;"/>
        <s v="&amp;quot;Vendor Performance Master_Sole Source Quantity&amp;quot;"/>
        <s v="&amp;quot;Vendor Performance Master_Buy and Sell Quantity&amp;quot;"/>
        <s v="&amp;quot;Vendor Performance Master_GTK Quantity&amp;quot;"/>
        <s v="&amp;quot;Vendor Performance Master_OTK Quantity&amp;quot;"/>
        <s v="&amp;quot;Vendor Performance Master_Used by Customer List&amp;quot;"/>
        <s v="&amp;quot;Purchasing Part Attribute_IEC Part Number&amp;quot;"/>
        <s v="&amp;quot;Purchasing Part Attribute_Part Description&amp;quot;"/>
        <s v="&amp;quot;Critical Parts Fulfillment Statistic_LTA MOU Quantity&amp;quot;"/>
        <s v="&amp;quot;Critical Parts Fulfillment Statistic_LTA GR Quantity&amp;quot;"/>
        <s v="&amp;quot;Critical Parts Fulfillment Statistic_YTD Fill Rate&amp;quot;"/>
        <s v="&amp;quot;Material Marketing Price Information_Raw Material Data Month&amp;quot;"/>
        <s v="&amp;quot;Major Stage Material Catalog_Material Catalog&amp;quot;"/>
        <s v="&amp;quot;Material Marketing Price Information_Sub Material Catalog&amp;quot;"/>
        <s v="&amp;quot;Material Marketing Price Information_Sub-stage Type&amp;quot;"/>
        <s v="&amp;quot;Material Marketing Price Information_Stage Composition Cost Ratio&amp;quot;"/>
        <s v="&amp;quot;Material Marketing Price Information_Material Futures category&amp;quot;"/>
        <s v="&amp;quot;Material Marketing Price Information_Raw Cost Ratio&amp;quot;"/>
        <s v="&amp;quot;Material Marketing Price Information_Raw Cost Price&amp;quot;"/>
        <s v="&amp;quot;Material Marketing Price Information_Last Raw Cost Price&amp;quot;"/>
        <s v="&amp;quot;Material Marketing Price Information_Last Year Raw Cost Price&amp;quot;"/>
        <s v="&amp;quot;Material Marketing Price Information_Material Futures MOM&amp;quot;"/>
        <s v="&amp;quot;Material Marketing Price Information_Material Futures YOY&amp;quot;"/>
        <s v="&amp;quot;Material Catalog Price Information_Sub Material Catalog MOM&amp;quot;"/>
        <s v="&amp;quot;Material Catalog Price Information_Sub Material Catalog YOY&amp;quot;"/>
        <s v="&amp;quot;Material Catalog Inference Amount_Material Catalog Inference Cost&amp;quot;"/>
        <s v="&amp;quot;Purchasing Part Attribute_Series Customer List&amp;quot;"/>
        <s v="&amp;quot;Part Series_Series List&amp;quot;"/>
        <s v="&amp;quot;Purchasing Part Attribute_Open Purchase Order Quantity&amp;quot;"/>
        <s v="&amp;quot;Purchasing Part Attribute_Rolling 6 Months Forecast&amp;quot;"/>
        <s v="&amp;quot;Purchasing Part Attribute_Substitute Code&amp;quot;"/>
        <s v="&amp;quot;Vendor Master_AVL ID&amp;quot;"/>
        <s v="&amp;quot;PSG Plant_Primary Customer Name&amp;quot;"/>
        <s v="&amp;quot;Overall product yield_Weekly product yield report&amp;quot;"/>
        <s v="&amp;quot;Detailed product yield_Product level&amp;quot;"/>
        <s v="&amp;quot;Detailed product yield_Inspection station code&amp;quot;"/>
        <s v="&amp;quot;Detailed product yield_Input quantity by inspection station&amp;quot;"/>
        <s v="&amp;quot;Detailed product defect_Defect type code&amp;quot;"/>
        <s v="&amp;quot;Overall product yield_Production input quantity&amp;quot;"/>
        <s v="&amp;quot;Overall product yield_Overall system defect quantity&amp;quot;"/>
        <s v="&amp;quot;Overall product yield_Overall system not repaired quantity&amp;quot;"/>
        <s v="&amp;quot;Overall product yield target_Product yield rate target&amp;quot;"/>
        <s v="&amp;quot;Overall product yield target_Product FPY rate target&amp;quot;"/>
        <s v="&amp;quot;Overall product yield alert_Product yield alert type&amp;quot;"/>
        <s v="&amp;quot;Overall product yield alert_Product yield alert comment&amp;quot;"/>
        <s v="&amp;quot;Detailed product yield_Defect quantity&amp;quot;"/>
        <s v="&amp;quot;Detailed product yield_Not repaired quantity&amp;quot;"/>
        <s v="&amp;quot;Yield rate target by inspection station mapping_Yield rate target by inspection station&amp;quot;"/>
        <s v="&amp;quot;Yield rate target by inspection station mapping_FPY rate target by inspection station&amp;quot;"/>
        <s v="&amp;quot;Detailed product defect_Defect type quantity&amp;quot;"/>
        <s v="&amp;quot;Defect target by defect type mapping_Defect type target&amp;quot;"/>
        <s v="&amp;quot;Estimated Monthly Revenue and Shipment Data_Planned Month&amp;quot;"/>
        <s v="&amp;quot;RFQ Related Data_FCS Start Date&amp;quot;"/>
        <s v="MLY Rev and SHIPT Data of Yearly TRGT_Planned Year"/>
        <s v="&amp;quot;PSG Product Family_Product Family&amp;quot;"/>
        <s v="&amp;quot;RFQ Related Data_RFQ Status&amp;quot;"/>
        <s v="&amp;quot;Project Stage Master_Project Stage&amp;quot;"/>
        <s v="RFQ Hit Rate Data_Shipment Year"/>
        <s v="RFQ Related Data_DB Start Date"/>
        <s v="RFQ Related Data_SI StartDate"/>
        <s v="&amp;quot;PSG Product Series_Product Horizon&amp;quot;"/>
        <s v="&amp;quot;Actual Revenue Cost and Shipment Data_Accumulative Product Series Revenue&amp;quot;"/>
        <s v="&amp;quot;Actual Revenue Cost and Shipment Data_Accumulative Product Series Shipping Volume&amp;quot;"/>
        <s v="&amp;quot;Actual Revenue Cost and Shipment Data_Accumulative Series Profitability Ratio&amp;quot;"/>
        <s v="&amp;quot;RFQ Hit Rate Data_Shipment Year&amp;quot;"/>
        <s v="&amp;quot;RFQ Related Data_Data Upload Date&amp;quot;"/>
        <s v="RFQ Hit Rate Data_Estimated Monthly Amortized Sales Quantity"/>
        <s v="&amp;quot;Project Stage Time Data_Dvp Year&amp;quot;"/>
        <s v="&amp;quot;RFQ Related Data_Estimated Product Family Revenue&amp;quot;"/>
        <s v="&amp;quot;RFQ Related Data_Estimated Sales Quantity&amp;quot;"/>
        <s v="&amp;quot;RFQ Related Data_Estimate Product Family Cost&amp;quot;"/>
        <s v="&amp;quot;RFQ Related Data_RFQ End Year&amp;quot;"/>
        <s v="&amp;quot;RFQ Related Data_Hite Rate of Sales Quantity&amp;quot;"/>
        <s v="&amp;quot;RFQ Related Data_Reason Code of Lose&amp;quot;"/>
        <s v="Diff. Rate and Hit Rate Data of Rev. and  SHIPT_Monthly Operating Income of Yearly Target" u="1"/>
        <s v="&amp;quot;PSG Product Family_Business type&amp;quot;" u="1"/>
        <s v="&amp;quot;Critical Parts Fulfillment Statistic_The Top Five Vendor with the Worst Order Fill Rate&amp;quot;" u="1"/>
        <s v="&amp;quot;Material Marketing Price Infomation_MoM LEM AL&amp;quot;" u="1"/>
        <s v="&amp;quot;Material Marketing Price Infomation_QoQ LEM AL&amp;quot;" u="1"/>
        <s v="&amp;quot;Material Marketing Price Infomation_YoY LEM AL&amp;quot;" u="1"/>
        <s v="&amp;quot;Vendor Management_Used by customer list&amp;quot;" u="1"/>
        <s v="Diff. Rate and Hit Rate Data of Rev. and  SHIPT_Hit Rate Between Actual Operating Income and Boards Estimated Operating Income" u="1"/>
        <s v="&amp;quot;Major Stage Material Catalog Dim_Material Catalog&amp;quot;" u="1"/>
        <s v="&amp;quot;Forecast Type_Forecast Type Name&amp;quot;" u="1"/>
        <s v="Diff. Rate of Rev. and SHIPT in Different Time Frame_Difference Ratio Between Yearly Shipment" u="1"/>
        <s v="Diff. Rate and Hit Rate Data of Rev. and  SHIPT_Difference Between Actual Shipment and Estimated Shipment" u="1"/>
        <s v="Difference Rate and Hit Rate Data of Operating Income and  Shipment_Difference Ratio Between Actual Shipment and Estimated Shipment" u="1"/>
        <s v="Diff. Rate and Hit Rate Data of Rev. and  SHIPT_Difference Ratio Between Actual Shipment and Estimated Shipment" u="1"/>
        <s v="&amp;quot;Material Catalog Price Infomation_Material Catalog YOY&amp;quot;" u="1"/>
        <s v="Difference Rate and Hit Rate Data of Operating Income and  Shipment_Hit Rate Between Actual Shipment and Boards Estimated Shipment" u="1"/>
        <s v="Diff Rate and Hit Rate Data of Rev and SHIPT_Hit Rate Between Actual Revenue and Boards Estimated Revenue" u="1"/>
        <s v="Difference Rate and Hit Rate Data of Operating Income and  Shipment_Difference Ratio Between Actual Operating Income and Estimated Operating Income" u="1"/>
        <s v="Critical Parts Fulfillment Statistic_LTA  GR Quantity" u="1"/>
        <s v="Critical Parts Fulfillment Statistic_LTA MOU Quantity" u="1"/>
        <s v="&amp;quot;Actual Revenue Cost and Shipment Data_Acc_ Shipping Quantity&amp;quot;" u="1"/>
        <s v="&amp;quot;Actual Revenue Cost and Shipment Data_Accumulative Series Net Profit Rate&amp;quot;" u="1"/>
        <s v="&amp;quot;Material Marketing Price Infomation_Material Catalog MOM&amp;quot;" u="1"/>
        <s v="&amp;quot;Material Marketing Price Infomation_Material Futures MOM&amp;quot;" u="1"/>
        <s v="Diff. Rate of Rev. and SHIPT in Different Time Frame_Difference Ratio Between Yearly Revenue" u="1"/>
        <s v="&amp;quot;Boards Est_ MLY Rev_ and SHIPT Data_Monthly Boards Estimated Operating Income&amp;quot;" u="1"/>
        <s v="Diff. Rate of Rev. and SHIPT in Different Time Frame_Difference Between Yearly Operating Income" u="1"/>
        <s v="&amp;quot;PSG FCST Hit Rate Information_In accurated Area&amp;quot;" u="1"/>
        <s v="&amp;quot;PSG FCST Management_FCST Version&amp;quot;" u="1"/>
        <s v="&amp;quot;Vendor Master_Buy and Sell Quantity&amp;quot;" u="1"/>
        <s v="&amp;quot;Critical Parts Fulfillment Statistic_Vendor A Fulfillment Performance&amp;quot;" u="1"/>
        <s v="&amp;quot;Vendor Master_Part Number Quantity&amp;quot;" u="1"/>
        <s v="&amp;quot;Vendor Master_Sole Source Quantity&amp;quot;" u="1"/>
        <s v="&amp;quot;Material Marketing Price Infomation_QOQ Plastic&amp;quot;" u="1"/>
        <s v="Diff. Rate and Hit Rate Data of Rev. and  SHIPT_Difference Ratio Between Actual Operating Income and The Boards Estimated Operating Income" u="1"/>
        <s v="&amp;quot;Critical Parts Fulfillment Statistic_LTA  GR Quantity&amp;quot;" u="1"/>
        <s v="Diff Rate and Hit Rate Data of Rev and SHIPT_Difference Between Actual Revenue and Revenue Target" u="1"/>
        <s v="Difference Rate and Hit Rate Data of Operating Income and  Shipment_Difference Between Actual Operating Income and The Boards Estimated Operating Income" u="1"/>
        <s v="&amp;quot;Critical Parts Fulfillment Statistic_Vendor Fulfillment Performance&amp;quot;" u="1"/>
        <s v=" " u="1"/>
        <s v="&amp;quot;Estimated Monthly Revenue and Shipment Data_Up-To-Date Monthly Estimated Shipment&amp;quot;" u="1"/>
        <s v="Difference Rate and Hit Rate Data of Operating Income and  Shipment_Difference Between Actual Shipment and The Boards Estimated Shipment" u="1"/>
        <s v="Diff. Rate of Rev. and SHIPT in Different Time Frame_Difference Between Yearly Revenue" u="1"/>
        <s v="&amp;quot;Material Marketing Price Infomation_Last Raw Cost Price&amp;quot;" u="1"/>
        <s v="&amp;quot;Boards Est_ MLY Rev_ and SHIPT Data_Monthly Boards Estimated Shipment&amp;quot;" u="1"/>
        <s v="&amp;quot;Monthly Operating Income and Shipment Data of Yearly target_Monthly Shipment of Yearly Target&amp;quot;" u="1"/>
        <s v="&amp;quot;Vendor Master_Quality Score&amp;quot;" u="1"/>
        <s v="Diff. Rate and Hit Rate Data of Rev. and  SHIPT_Difference Ratio Between Actual Operating Income and Estimated Operating Income" u="1"/>
        <s v="&amp;quot;Material Marketing Price Infomation_MoM LEM Tin&amp;quot;" u="1"/>
        <s v="&amp;quot;Material Marketing Price Infomation_QoQ LEM Tin&amp;quot;" u="1"/>
        <s v="&amp;quot;Material Marketing Price Infomation_YoY LEM Tin&amp;quot;" u="1"/>
        <s v="Difference Rate and Hit Rate Data of Operating Income and  Shipment_Hit Rate Between Actual Operating Income and Boards Estimated Operating Income" u="1"/>
        <s v="&amp;quot;Material Marketing Price Infomation_PSG Cost Category&amp;quot;" u="1"/>
        <s v="&amp;quot;Material Marketing Price Infomation_PSG Cost Catetory&amp;quot;" u="1"/>
        <s v="&amp;quot;Material Marketing Price Infomation_PSG Part Category&amp;quot;" u="1"/>
        <s v="&amp;quot;Material Marketing Price Infomation_PSG Part Catetory&amp;quot;" u="1"/>
        <s v="Diff. Rate and Hit Rate Data of Rev. and SHIPT_Difference Between Actual Shipment and Shipment Target" u="1"/>
        <s v="&amp;quot;Material Marketing Price Infomation_QOQ Thermal Module&amp;quot;" u="1"/>
        <s v="&amp;quot;PSG Product Family_Outsourcing type&amp;quot;" u="1"/>
        <s v="Vendor Master_Vendor Performane Date" u="1"/>
        <s v="&amp;quot;Material Marketing Price Infomation_Material Catalog YOY&amp;quot;" u="1"/>
        <s v="&amp;quot;Material Marketing Price Infomation_Material Futures YOY&amp;quot;" u="1"/>
        <s v="Diff. Rate and Hit Rate Data of Rev. and SHIPT_Hit Rate Between Actual Revenue and Boards Estimated Revenue" u="1"/>
        <s v="&amp;quot;MLY Rev_ and SHIPT Data of Yearly TRGT_Monthly Shipment of Yearly Target&amp;quot;" u="1"/>
        <s v="Data on the Difference Rate of Revenue and Shipment in Different Time Intervals_Difference Ratio Between Yearly Shipment" u="1"/>
        <s v="Actual Monthly Operating Income and Shipment Data_Actual Operating and Shipment Month" u="1"/>
        <s v="&amp;quot;Actual Revenue Cost and Shipment Data_Accumulative Series Revenue&amp;quot;" u="1"/>
        <s v="&amp;quot;Estimated Monthly Operating Income and Shipment Data_Monthly Estimated Operating Income&amp;quot;" u="1"/>
        <s v="&amp;quot;Vendor Master_Supplier Final Score&amp;quot;" u="1"/>
        <s v="&amp;quot;PSG Forecast Versions Comparison Information_Version Difference&amp;quot;" u="1"/>
        <s v="&amp;quot;Boards Est_ MLY Rev_ and SHIPT Data_Monthly Boards Estimated Revenue&amp;quot;" u="1"/>
        <s v="&amp;quot;PSG FCST Management_Hit Rate Analysis Month&amp;quot;" u="1"/>
        <s v="Difference Rate and Hit Rate Data of Operating Income and  Shipment_Difference Between Actual Shipment and Shipment Target" u="1"/>
        <s v="&amp;quot;BU2 ASUS BS VS FCST_Monthly Final Forecast Quantity&amp;quot;" u="1"/>
        <s v="&amp;quot;Critical Parts Fulfillment Statistic_YTD Fill Rate Less Than Target PN List&amp;quot;" u="1"/>
        <s v="&amp;quot;Material Marketing Price Infomation_Raw Material Data Month&amp;quot;" u="1"/>
        <s v="&amp;quot;MLY Rev_ and SHIPT Data of Yearly TRGT_Monthly Revenue of Yearly Target&amp;quot;" u="1"/>
        <s v="Diff. Rate and Hit Rate Data of Rev. and  SHIPT_Difference Ratio Between Actual Shipment and The Boards Estimated Shipment" u="1"/>
        <s v="Diff Rate and Hit Rate Data of Rev and SHIPT_Difference Between Actual Shipment and The Boards Estimated Shipment" u="1"/>
        <s v="&amp;quot;Boards Estimated Monthly Operating Income and Shipment Data_Monthly Boards Estimated Operating Income&amp;quot;" u="1"/>
        <s v="Diff. Rate and Hit Rate Data of Rev. and  SHIPT_Difference Between Actual Shipment and The Boards Estimated Shipment" u="1"/>
        <s v="&amp;quot;Monthly Operating Income and Shipment Data of Yearly target_Monthly Operating Income of Yearly Target&amp;quot;" u="1"/>
        <s v="&amp;quot;Vendor Master_Cost Score&amp;quot;" u="1"/>
        <s v="&amp;quot;Material Marketing Price Infomation_QOQ Connetor&amp;quot;" u="1"/>
        <s v="&amp;quot;Material Marketing Price Infomation_Last Year Raw Cost Price&amp;quot;" u="1"/>
        <s v="Actual Daily Operating Income and Shipment Data_Actual Daily Operating Income" u="1"/>
        <s v="Actual Daily Operating Income and Shipment Data_Actual Daily Shipment" u="1"/>
        <s v="Data on the Difference Rate of Revenue and Shipment in Different Time Intervals_Difference Between Yearly Shipment" u="1"/>
        <s v="&amp;quot;Material Marketing Price Infomation_Raw Cost Ratio&amp;quot;" u="1"/>
        <s v="Diff. Rate and Hit Rate Data of Rev. and  SHIPT_Difference Ratio Between Actual Revenue and The Boards Estimated Revenue" u="1"/>
        <s v="&amp;quot;Material Marketing Price Infomation_MoM Iron&amp;quot;" u="1"/>
        <s v="&amp;quot;Material Marketing Price Infomation_QoQ Iron&amp;quot;" u="1"/>
        <s v="&amp;quot;Material Marketing Price Infomation_YoY Iron&amp;quot;" u="1"/>
        <s v="&amp;quot;PSG Monthly Procurement Amount_GR Date&amp;quot;" u="1"/>
        <s v="&amp;quot;PSG FCST Management_EDI 940 Shipping Notice&amp;quot;" u="1"/>
        <s v="Diff. Rate and Hit Rate Data of Rev. and SHIPT_Difference Ratio Between Actual Revenue and Revenue Target" u="1"/>
        <s v="Diff. Rate and Hit Rate Data of Rev. and SHIPT_Difference Between Actual Revenue and The Boards Estimated Revenue" u="1"/>
        <s v="&amp;quot;Actual Monthly Operating Income and Shipment Data_Monthly Actual Operating Income&amp;quot;" u="1"/>
        <s v="&amp;quot;Actual Revenue Cost and Shipment Data_Accumulative Product Series  Revenue&amp;quot;" u="1"/>
        <s v="Diff. Rate and Hit Rate Data of Rev. and  SHIPT_Difference Ratio Between Actual Operating Income and Operating Income Target" u="1"/>
        <s v="&amp;quot;Actual Revenue Cost and Shipment Data_Accumulative Shipping Quantity&amp;quot;" u="1"/>
        <s v="Monthly Operating Income and Shipment Data of Yearly target_Monthly Operating Income of Yearly Target" u="1"/>
        <s v="Actual Monthly Operating Income and Shipment Data_Monthly Actual Shipment" u="1"/>
        <s v="&amp;quot;Material Marketing Price Infomation_Sub-stage Type&amp;quot;" u="1"/>
        <s v="&amp;quot;Estimated Monthly Operating Income and Shipment Data_Monthly Estimated Shipment&amp;quot;" u="1"/>
        <s v="Diff. Rate and Hit Rate Data of Rev. and  SHIPT_Difference Ratio Between Actual Shipment and Shipment Target" u="1"/>
        <s v="Diff. Rate and Hit Rate Data of Rev. and  SHIPT_Hit Rate Between Actual Shipment and Monthly Shipment Target" u="1"/>
        <s v="&amp;quot;BU2 ASUS BS VS FCST_Monthly BS Forecast Quantity&amp;quot;" u="1"/>
        <s v="Diff Rate and Hit Rate Data of Rev and SHIPT_Difference Between Actual Shipment and Shipment Target" u="1"/>
        <s v="&amp;quot;BU2 ASUS BS VS FCST_Plan Comparison Month&amp;quot;" u="1"/>
        <s v="&amp;quot;Vendor Master_Delivery Score&amp;quot;" u="1"/>
        <s v="Monthly Operating Income and Shipment Data of Yearly target_Planned Year" u="1"/>
        <s v="Diff. Rate of Rev. and SHIPT in Different Time Frame_Difference Ratio Between  Yearly Operating Income" u="1"/>
        <s v="&amp;quot;Material Marketing Price Infomation_Case Plastic Procure Cost ratio&amp;quot;" u="1"/>
        <s v="Diff. Rate and Hit Rate Data of Rev. and  SHIPT_Difference Between Actual Operating Income and Estimated Operating Income" u="1"/>
        <s v="Diff. Rate and Hit Rate Data of Rev. and  SHIPT_Difference Ratio Between Actual Revenue and Revenue Target" u="1"/>
        <s v="Diff. Rate and Hit Rate Data of Rev. and  SHIPT_Hit Rate Between Actual Shipment and Boards Estimated Shipment" u="1"/>
        <s v="Diff. Rate and Hit Rate Data of Rev. and SHIPT_Difference Ratio Between Actual Revenue and The Boards Estimated Revenue" u="1"/>
        <s v="Difference Rate and Hit Rate Data of Operating Income and  Shipment_Difference Ratio Between Actual Operating Income and Operating Income Target" u="1"/>
        <s v="&amp;quot;PSG FCST Management_In accurated Area&amp;quot;" u="1"/>
        <s v="&amp;quot;Material Marketing Price Infomation_Material Futures category&amp;quot;" u="1"/>
        <s v="Difference Rate and Hit Rate Data of Operating Income and  Shipment_Difference Ratio Between Actual Shipment and The Boards Estimated Shipment" u="1"/>
        <s v="Actual Monthly Operating Income and Shipment Data_Monthly Actual Operating Income" u="1"/>
        <s v="&amp;quot;Critical Parts Fulfillment Statistic_The Top Five PN with the Worst Order Fill Rate&amp;quot;" u="1"/>
        <s v="&amp;quot;Material Marketing Price Infomation_QOQ PCB&amp;quot;" u="1"/>
        <s v="&amp;quot;PSG FCST Hit Rate Information_Forecast Hit Rate&amp;quot;" u="1"/>
        <s v="&amp;quot;Actual Monthly Operating Income and Shipment Data_Monthly Actual Shipment&amp;quot;" u="1"/>
        <s v="Monthly Operating Income and Shipment Data of Yearly target_Monthly Shipment of Yearly Target" u="1"/>
        <s v="Diff. Rate of Rev. and SHIPT in Different Time Frame_Difference Between Yearly Shipment" u="1"/>
        <s v="Boards Estimated Monthly Operating Income and Shipment Data_Monthly Boards Estimated Operating Income" u="1"/>
        <s v="Difference Rate and Hit Rate Data of Operating Income and  Shipment_Difference Between Actual Shipment and Estimated Shipment" u="1"/>
        <s v="&amp;quot;PSG FCST Management_Regional Demand Plan&amp;quot;" u="1"/>
        <s v="Diff Rate and Hit Rate Data of Rev and SHIPT_Difference Ratio Between Actual Shipment and The Boards Estimated Shipment" u="1"/>
        <s v="Difference Rate and Hit Rate Data of Operating Income and  Shipment_Difference Ratio Between Actual Shipment and Shipment Target" u="1"/>
        <s v="Difference Rate and Hit Rate Data of Operating Income and  Shipment_Hit Rate Between Actual Shipment and Monthly Shipment Target" u="1"/>
        <s v="&amp;quot;PSG Product Family_Product Category&amp;quot;" u="1"/>
        <s v="Boards Est. MLY Rev. and SHIPT Data_Monthly Boards Estimated Revenue" u="1"/>
        <s v="&amp;quot;Material Marketing Price Infomation_Case Plastic Cost ratio&amp;quot;" u="1"/>
        <s v="Difference Rate and Hit Rate Data of Operating Income and  Shipment_Monthly Operating Income of Yearly Target" u="1"/>
        <s v="&amp;quot;PSG Division_Division Name&amp;quot;" u="1"/>
        <s v="Boards Est. MLY Rev. and SHIPT Data_Monthly Boards Estimated Operating Income" u="1"/>
        <s v="Boards Est. MLY Rev. and SHIPT Data_Monthly Boards Estimated Shipment" u="1"/>
        <s v="MLY Rev. and SHIPT Data of Yearly TRGT_Monthly Shipment of Yearly Target" u="1"/>
        <s v="Diff Rate and Hit Rate Data of Rev and SHIPT_Difference Ratio Between Actual Shipment and Shipment Target" u="1"/>
        <s v="Diff. Rate and Hit Rate Data of Rev. and SHIPT_Difference Ratio Between Actual Shipment and The Boards Estimated Shipment" u="1"/>
        <s v="&amp;quot;Actual Revenue Cost and Shipment Data_Acc_ Series Net Profit Margin&amp;quot;" u="1"/>
        <s v="Diff. Rate and Hit Rate Data of Rev. and  SHIPT_Difference Between Actual Operating Income and Operating Income Target" u="1"/>
        <s v="&amp;quot;Boards Estimated Monthly Operating Income and Shipment Data_Monthly Boards Estimated Shipment&amp;quot;" u="1"/>
        <s v="&amp;quot;Material Marketing Price Infomation_MoM NY Gold&amp;quot;" u="1"/>
        <s v="&amp;quot;Material Marketing Price Infomation_QoQ NY Gold&amp;quot;" u="1"/>
        <s v="&amp;quot;Material Marketing Price Infomation_YoY NY Gold&amp;quot;" u="1"/>
        <s v="Diff. Rate of Rev. and SHIPT in Different Time Frame_Difference Ratio Between  Yearly Revenue" u="1"/>
        <s v="&amp;quot;MLY Rev_ and SHIPT Data of Yearly TRGT_Monthly Operating Income of Yearly Target&amp;quot;" u="1"/>
        <s v="Data on the Difference Rate of Revenue and Shipment in Different Time Intervals_Difference Between Yearly Operating Income" u="1"/>
        <s v="Diff. Rate and Hit Rate Data of Rev. and  SHIPT_Monthly Revenue of Yearly Target" u="1"/>
        <s v="Diff. Rate and Hit Rate Data of Rev. and SHIPT_Difference Between Actual Revenue and Revenue Target" u="1"/>
        <s v="Diff Rate and Hit Rate Data of Rev and SHIPT_Difference Between Actual Revenue and The Boards Estimated Revenue" u="1"/>
        <s v="PSG Monthly Procurement Amount_GR Date" u="1"/>
        <s v="GR Date" u="1"/>
        <s v="MLY Rev. and SHIPT Data of Yearly TRGT_Monthly Revenue of Yearly Target" u="1"/>
        <s v="Diff Rate and Hit Rate Data of Rev and SHIPT_Difference Ratio Between Actual Revenue and Revenue Target" u="1"/>
        <s v="&amp;quot;PSG FCST Management_MTD EDI 850&amp;quot;" u="1"/>
        <s v="Diff Rate and Hit Rate Data of Rev and SHIPT_Difference Ratio Between Actual Revenue and The Boards Estimated Revenue" u="1"/>
        <s v="Diff. Rate and Hit Rate Data of Rev. and  SHIPT_Difference Between Actual Revenue and The Boards Estimated Revenue" u="1"/>
        <s v="Data on the Difference Rate of Revenue and Shipment in Different Time Intervals_Difference Ratio Between  Yearly Operating Income" u="1"/>
        <s v="&amp;quot;Material Marketing Price Infomation_MoM LEM CU&amp;quot;" u="1"/>
        <s v="&amp;quot;Material Marketing Price Infomation_QoQ LEM CU&amp;quot;" u="1"/>
        <s v="&amp;quot;Material Marketing Price Infomation_YoY LEM CU&amp;quot;" u="1"/>
        <s v="&amp;quot;PSG FCST Management_EDI 850 Order Request&amp;quot;" u="1"/>
        <s v="Diff Rate and Hit Rate Data of Rev and SHIPT_Monthly Revenue of Yearly Target" u="1"/>
        <s v="Boards Estimated Monthly Operating Income and Shipment Data_Monthly Boards Estimated Shipment" u="1"/>
        <s v="Diff. Rate and Hit Rate Data of Rev. and SHIPT_Difference Between Actual Shipment and The Boards Estimated Shipment" u="1"/>
        <s v="Diff. Rate and Hit Rate Data of Rev. and SHIPT_Monthly Revenue of Yearly Target" u="1"/>
        <s v="Diff. Rate and Hit Rate Data of Rev. and SHIPT_Difference Ratio Between Actual Shipment and Shipment Target" u="1"/>
        <s v="&amp;quot;Vendor Master_GTK Quantity&amp;quot;" u="1"/>
        <s v="&amp;quot;Vendor Master_OTK Quantity&amp;quot;" u="1"/>
        <s v="&amp;quot;Actual Revenue Cost and Shipment Data_Acc_ Series Revenue&amp;quot;" u="1"/>
        <s v="Difference Rate and Hit Rate Data of Operating Income and  Shipment_Difference Ratio Between Actual Operating Income and The Boards Estimated Operating Income" u="1"/>
        <s v="&amp;quot;Material Marketing Price Infomation_Raw Cost Price&amp;quot;" u="1"/>
        <s v="Diff. Rate and Hit Rate Data of Rev. and  SHIPT_Difference Between Actual Operating Income and The Boards Estimated Operating Income" u="1"/>
        <s v="Difference Rate and Hit Rate Data of Operating Income and  Shipment_Difference Between Actual Operating Income and Operating Income Target" u="1"/>
        <s v="&amp;quot;Material Marketing Price Infomation_Material Catalog&amp;quot;" u="1"/>
        <s v="&amp;quot;Material Marketing Price Infomation_MoM PC&amp;quot;" u="1"/>
        <s v="&amp;quot;Material Marketing Price Infomation_QoQ PC&amp;quot;" u="1"/>
        <s v="&amp;quot;Material Marketing Price Infomation_YoY PC&amp;quot;" u="1"/>
        <s v="&amp;quot;Material Marketing Price Infomation_MoM LEM Ni&amp;quot;" u="1"/>
        <s v="&amp;quot;Material Marketing Price Infomation_QoQ LEM Ni&amp;quot;" u="1"/>
        <s v="&amp;quot;Material Marketing Price Infomation_YoY LEM Ni&amp;quot;" u="1"/>
        <s v="Diff. Rate and Hit Rate Data of Rev. and  SHIPT_Difference Between Actual Revenue and Revenue Target" u="1"/>
        <s v="Diff. Rate and Hit Rate Data of Rev. and  SHIPT_Difference Between Actual Shipment and Shipment Target" u="1"/>
        <s v="Difference Rate and Hit Rate Data of Operating Income and  Shipment_Difference Between Actual Operating Income and Estimated Operating Income" u="1"/>
        <s v="MLY Rev. and SHIPT Data of Yearly TRGT_Monthly Operating Income of Yearly Target" u="1"/>
        <s v="&amp;quot;Actual Monthly Operating Income and Shipment Data_Version Date&amp;quot;" u="1"/>
        <s v="&amp;quot;Material Marketing Price Infomation_Stage Composition Cost Ratio&amp;quot;" u="1"/>
        <s v="&amp;quot;Actual Revenue Cost and Shipment Data_Accumulative Series Net Profit Margin&amp;quot;" u="1"/>
        <s v="&amp;quot;Material Marketing Price Infomation_QOQ Stamping&amp;quot;" u="1"/>
        <s v="&amp;quot;Material Catalog Price Infomation_Material Catalog MOM&amp;quot;" u="1"/>
        <s v="&amp;quot;Estimated Monthly Revenue and Shipment Data_Up-To-Date Monthly Estimated Revenue&amp;quot;" u="1"/>
        <s v="Diff. Rate and Hit Rate Data of Rev. and  SHIPT_Hit Rate Between Actual Revenue and Boards Estimated Revenue" u="1"/>
      </sharedItems>
    </cacheField>
    <cacheField name="Part_Of_TermsMap" numFmtId="0">
      <sharedItems/>
    </cacheField>
    <cacheField name="Part_Of_Terms" numFmtId="0">
      <sharedItems count="161">
        <s v=""/>
        <s v="&amp;quot;Business Group&amp;quot;"/>
        <s v="&amp;quot;Entrepreneur&amp;quot;"/>
        <s v="&amp;quot;Types of Labor&amp;quot;"/>
        <s v="&amp;quot;Employees Statistics&amp;quot;"/>
        <s v="&amp;quot;Finance Master Labor&amp;quot;"/>
        <s v="&amp;quot;Finance Master&amp;quot;"/>
        <s v="&amp;quot;Operating Revenue Per Capita and Operating Income Per Capita Analysis&amp;quot;"/>
        <s v="&amp;quot;Operating Revenue Per Capita and Operating Income Per Capita Analysis Comparison between BGs&amp;quot;"/>
        <s v="&amp;quot;CCC Analysis&amp;quot;"/>
        <s v="&amp;quot;CCC Analysis Comparison between Entrepreneurs and BGs&amp;quot;"/>
        <s v="&amp;quot;CCC Analysis Comparison between Entrepreneurs&amp;quot;"/>
        <s v="&amp;quot;Rate of Return Analysis&amp;quot;"/>
        <s v="&amp;quot;Current Year Accumulated Rate of Return Analysis&amp;quot;"/>
        <s v="&amp;quot;Rate of Return Analysis Comparison between Entrepreneurs&amp;quot;"/>
        <s v="&amp;quot;Debt Ratio Analysis&amp;quot;"/>
        <s v="&amp;quot;Important Types of Assets&amp;quot;"/>
        <s v="&amp;quot;Important Types of Liability&amp;quot;"/>
        <s v="&amp;quot;EBO Project&amp;quot;"/>
        <s v="&amp;quot;EBO Project Funding History&amp;quot;"/>
        <s v="&amp;quot;EBO Project Phase History&amp;quot;"/>
        <s v="&amp;quot;EBO Project Checkpoint History&amp;quot;"/>
        <s v="&amp;quot;EBO Project Revenue Forecast&amp;quot;"/>
        <s v="&amp;quot;EBO Project Revenue&amp;quot;"/>
        <s v="&amp;quot;EBO Milestones&amp;quot;"/>
        <s v="&amp;quot;Investment Master&amp;quot;"/>
        <s v="&amp;quot;Investment Subject Allocation Master&amp;quot;"/>
        <s v="&amp;quot;Annual Investment Budget Master&amp;quot;"/>
        <s v="&amp;quot;EBO Project Management&amp;quot;"/>
        <s v="&amp;quot;EBO Funding Management&amp;quot;"/>
        <s v="&amp;quot;Investment MA Management&amp;quot;"/>
        <s v="&amp;quot;Investment Budget Control&amp;quot;"/>
        <s v="&amp;quot;Investment Budget Allocation&amp;quot;"/>
        <s v="&amp;quot;Investment MA Target&amp;quot;"/>
        <s v="&amp;quot;PSG FCST Hit Rate Information&amp;quot;"/>
        <s v="&amp;quot;PSG Forecast Versions Comparison Information&amp;quot;"/>
        <s v="&amp;quot;Forecast Type&amp;quot;"/>
        <s v="&amp;quot;Forecast Comparison Type&amp;quot;"/>
        <s v="&amp;quot;CQ MP shipment Dataset&amp;quot;"/>
        <s v="&amp;quot;STD BU2 ASUS BS VS FCST&amp;quot;"/>
        <s v="&amp;quot;In Accurated area&amp;quot;"/>
        <s v="&amp;quot;Forecast Hit Rate Remark&amp;quot;"/>
        <s v="&amp;quot;RDP Hit Rate Version&amp;quot;"/>
        <s v="&amp;quot;DOI Master&amp;quot;"/>
        <s v="&amp;quot;DOI Target Days Parameter&amp;quot;"/>
        <s v="&amp;quot;Inventory Master&amp;quot;"/>
        <s v="&amp;quot;Currency Conversion Rate Master&amp;quot;"/>
        <s v="&amp;quot;PSG FCST Hit Rate Analysis&amp;quot;"/>
        <s v="&amp;quot;PSG Forecast Versions Comparison&amp;quot;"/>
        <s v="&amp;quot;MD BU2 ASUS BS VS FCST&amp;quot;"/>
        <s v="&amp;quot;Business Operation and DOI Overview&amp;quot;"/>
        <s v="&amp;quot;Business Operation and DOI Overview_Stock Area&amp;quot;"/>
        <s v="&amp;quot;PSG Plant&amp;quot;"/>
        <s v="&amp;quot;PSG Site&amp;quot;"/>
        <s v="&amp;quot;Estimated Monthly Revenue and Shipment Data&amp;quot;"/>
        <s v="&amp;quot;Boards Est MLY Rev and SHIPT Data&amp;quot;"/>
        <s v="&amp;quot;MLY Rev and SHIPT Data of Yearly TRGT&amp;quot;"/>
        <s v="&amp;quot;Actual Daily Revenue and Shipment Data&amp;quot;"/>
        <s v="&amp;quot;Actual Monthly Revenue and Shipment Data&amp;quot;"/>
        <s v="&amp;quot;Diff Rate and Hit Rate Data of Rev and SHIPT&amp;quot;"/>
        <s v="&amp;quot;Diff Rate of Rev and SHIPT in Different Time Frame&amp;quot;"/>
        <s v="&amp;quot;MLY Rev and SHIPT by BU and CUS&amp;quot;"/>
        <s v="&amp;quot;MLY Rev and SHIPT by PRD&amp;quot;"/>
        <s v="&amp;quot;Yearly Rev and SHIPT by BU and CUS&amp;quot;"/>
        <s v="&amp;quot;Yearly Rev and SHIPT by PRD&amp;quot;"/>
        <s v="&amp;quot;YTD Rev and SHIPT by BU and CUS&amp;quot;"/>
        <s v="&amp;quot;YTD Rev and SHIPT by PRD&amp;quot;"/>
        <s v="&amp;quot;Rev and SHIPT in Past Three Years by BU and CUS&amp;quot;"/>
        <s v="&amp;quot;Rev and SHIPT in Past Three Years by PRD&amp;quot;"/>
        <s v="&amp;quot;Purchasing Mode and Amount Distribution&amp;quot;"/>
        <s v="&amp;quot;Vendor Management&amp;quot;"/>
        <s v="&amp;quot;Critical Parts Fulfillment Analysis&amp;quot;"/>
        <s v="&amp;quot;Fill Rate by Vendor&amp;quot;"/>
        <s v="&amp;quot;Fill Rate by PartNo&amp;quot;"/>
        <s v="&amp;quot;Material Marketing Price Analysis&amp;quot;"/>
        <s v="&amp;quot;Material Catalog Price Analysis&amp;quot;"/>
        <s v="&amp;quot;Material Catalog Inference Analysis&amp;quot;"/>
        <s v="&amp;quot;Major Stage Material Catalog DM&amp;quot;"/>
        <s v="&amp;quot;PSG Monthly Procurement Amount&amp;quot;"/>
        <s v="&amp;quot;Vendor Master&amp;quot;"/>
        <s v="&amp;quot;Vendor Performance Master&amp;quot;"/>
        <s v="&amp;quot;Critical Parts Fulfillment Statistic&amp;quot;"/>
        <s v="&amp;quot;Major Stage Material Catalog&amp;quot;"/>
        <s v="&amp;quot;Part Series&amp;quot;"/>
        <s v="&amp;quot;Material Marketing Price Information&amp;quot;"/>
        <s v="&amp;quot;Material Catalog Price Information&amp;quot;"/>
        <s v="&amp;quot;Material Catalog Inference Amount&amp;quot;"/>
        <s v="&amp;quot;Purchasing Part Attribute&amp;quot;"/>
        <s v="&amp;quot;Overall product yield&amp;quot;"/>
        <s v="&amp;quot;Overall product yield alert&amp;quot;"/>
        <s v="&amp;quot;Overall product yield target&amp;quot;"/>
        <s v="&amp;quot;Detailed product yield&amp;quot;"/>
        <s v="&amp;quot;Yield rate target by inspection station mapping&amp;quot;"/>
        <s v="&amp;quot;Detailed product defect&amp;quot;"/>
        <s v="&amp;quot;Defect target by defect type mapping&amp;quot;"/>
        <s v="&amp;quot;Overall product yield analysis&amp;quot;"/>
        <s v="&amp;quot;Detailed product yield analysis&amp;quot;"/>
        <s v="&amp;quot;Detailed product defect analysis&amp;quot;"/>
        <s v="&amp;quot;Estimated Monthly Revenue Data by Customer&amp;quot;"/>
        <s v="&amp;quot;PSG  Customer&amp;quot;"/>
        <s v="&amp;quot;PSG Product Family&amp;quot;"/>
        <s v="&amp;quot;PSG Product Series&amp;quot;"/>
        <s v="&amp;quot;PSG Division&amp;quot;"/>
        <s v="&amp;quot;PSG Business Unit&amp;quot;"/>
        <s v="&amp;quot;Product Series FCS Status&amp;quot;"/>
        <s v="&amp;quot;Actual Revenue Cost and Shipment Data&amp;quot;"/>
        <s v="&amp;quot;Yearly SHIPT TRGT Data&amp;quot;"/>
        <s v="&amp;quot;Project Stage Master&amp;quot;"/>
        <s v="&amp;quot;RFQ Shipment Target Data&amp;quot;"/>
        <s v="&amp;quot;Project Stage Time Data&amp;quot;"/>
        <s v="&amp;quot;RFQ Related Data&amp;quot;"/>
        <s v="&amp;quot;RFQ Hit Rate Data&amp;quot;"/>
        <s v="&amp;quot;Actual Revenue and Shipment Data&amp;quot;"/>
        <s v="&amp;quot;RFQ Hit Rate Status&amp;quot;"/>
        <s v="&amp;quot;Overview of Project Time Distribution&amp;quot;"/>
        <s v="&amp;quot;RFQ Detail of On going Project&amp;quot;"/>
        <s v="&amp;quot;RFQ Detail of Award Project&amp;quot;"/>
        <s v="&amp;quot;RFQ Detail of Lose Project&amp;quot;"/>
        <s v="&amp;quot;Diff. Rate of Rev. and SHIPT in Different Time Frame&amp;quot;" u="1"/>
        <s v="&amp;quot;Yearly Status of Operating Income and Shipment by Product&amp;quot;" u="1"/>
        <s v="&amp;quot;The Top Five Vendor with the Worst Order Fill Rate&amp;quot;" u="1"/>
        <e v="#N/A" u="1"/>
        <s v="&amp;quot;Year to Date Status of Operating Income and Shipment by BU and Customer&amp;quot;" u="1"/>
        <s v="&amp;quot;PSG Forecast Version Comparison&amp;quot;" u="1"/>
        <s v="&amp;quot;Status of Operating Income and Shipment in the Past Three Years by BU and Customer&amp;quot;" u="1"/>
        <s v="&amp;quot;Yearly Rev. and SHIPT by BU and CUS&amp;quot;" u="1"/>
        <s v="&amp;quot;MLY Rev. and SHIPT by BU and CUS&amp;quot;" u="1"/>
        <s v="&amp;quot;YTD Rev. and SHIPT by BU and CUS&amp;quot;" u="1"/>
        <s v="&amp;quot;Monthly Operating Income and Shipment Data of Yearly target&amp;quot;" u="1"/>
        <s v="&amp;quot;Diff. Rate and Hit Rate Data of Rev. and SHIPT&amp;quot;" u="1"/>
        <s v="&amp;quot;Difference Rate and Hit Rate Data of Operating Income and  Shipment&amp;quot;" u="1"/>
        <s v="&amp;quot;MLY Rev. and SHIPT Data of Yearly TRGT&amp;quot;" u="1"/>
        <s v="&amp;quot;Monthly Status of Operating Income and Shipment by Product&amp;quot;" u="1"/>
        <s v="&amp;quot;CQ MP shipment analysis&amp;quot;" u="1"/>
        <s v="&amp;quot;Yearly Rev. and SHIPT by PRD&amp;quot;" u="1"/>
        <s v="&amp;quot;FCS Start Date Data&amp;quot;" u="1"/>
        <s v="&amp;quot;Material Marketing Price Infomation&amp;quot;" u="1"/>
        <s v="&amp;quot;Data on the Difference Rate of Revenue and Shipment in Different Time Intervals&amp;quot;" u="1"/>
        <s v="&amp;quot;PSG Forecast Hit Rate Monitor&amp;quot;" u="1"/>
        <s v="&amp;quot;PSG FCST Management&amp;quot;" u="1"/>
        <s v="&amp;quot;Actual Daily Operating Income and Shipment Data&amp;quot;" u="1"/>
        <s v="&amp;quot;Year to Date Status of Operating Income and Shipment by Product&amp;quot;" u="1"/>
        <s v="&amp;quot;Estimated Monthly Operating Income and Shipment Data&amp;quot;" u="1"/>
        <s v="&amp;quot;Major Stage Material Catalog Dim&amp;quot;" u="1"/>
        <s v="&amp;quot;Actual Monthly Operating Income and Shipment Data&amp;quot;" u="1"/>
        <s v="&amp;quot;Rev. and SHIPT in Past Three Years by BU and CUS&amp;quot;" u="1"/>
        <s v="&amp;quot;BU2 ASUS BS VS FCST&amp;quot;" u="1"/>
        <s v="&amp;quot;Boards Estimated Monthly Operating Income and Shipment Data&amp;quot;" u="1"/>
        <s v="&amp;quot;Status of Operating Income and Shipment in the Past Three Years by Product&amp;quot;" u="1"/>
        <s v="&amp;quot;Boards Est. MLY Rev. and SHIPT Data&amp;quot;" u="1"/>
        <s v="&amp;quot;Purchasing Mode and Amount Aistribution&amp;quot;" u="1"/>
        <s v="&amp;quot;MLY Rev. and SHIPT by PRD&amp;quot;" u="1"/>
        <s v="&amp;quot;YTD Rev. and SHIPT by PRD&amp;quot;" u="1"/>
        <s v="&amp;quot;Material Catalog Price Infomation&amp;quot;" u="1"/>
        <s v="&amp;quot;Diff. Rate and Hit Rate Data of Rev. and  SHIPT&amp;quot;" u="1"/>
        <s v="&amp;quot;Sole Source List&amp;quot;" u="1"/>
        <s v="&amp;quot;PSG FCST Hit Rate Analysis_Outliners&amp;quot;" u="1"/>
        <s v="&amp;quot;Rev. and SHIPT in Past Three Years by PRD&amp;quot;" u="1"/>
        <s v="&amp;quot;PSG BOD Shipping Target Management&amp;quot;" u="1"/>
        <s v="&amp;quot;Monthly Status of Operating Income and Shipment by BU and Customer&amp;quot;" u="1"/>
        <s v="&amp;quot;Yearly Status of Operating Income and Shipment by BU and Customer&amp;quot;" u="1"/>
      </sharedItems>
    </cacheField>
    <cacheField name="Part_Of_Terms-WKC" numFmtId="0">
      <sharedItems/>
    </cacheField>
    <cacheField name="Related_Terms" numFmtId="0">
      <sharedItems count="210">
        <s v=""/>
        <s v="&amp;quot;Employees Statistics_Number of Employees;Employees Statistics_Last Number of Employees&amp;quot;"/>
        <s v="&amp;quot;Employees Statistics_Number of Employees;&amp;quot;"/>
        <s v="&amp;quot;Finance Master_Operating Revenue;Employees Statistics_Average Number of Employees&amp;quot;"/>
        <s v="&amp;quot;Finance Master_Operating Income;Employees Statistics_Average Number of Employees&amp;quot;"/>
        <s v="&amp;quot;Finance Master_Cost of Sales;Finance Master_Average Inventory Amount&amp;quot;"/>
        <s v="&amp;quot;Finance Master_Cost of Sales;Finance Master_Average Accounts Payable Amount&amp;quot;"/>
        <s v="&amp;quot;Finance Master_Operating Revenue;Finance Master_Average Accounts Receivable Amount&amp;quot;"/>
        <s v="&amp;quot;Finance Master_Inventory Turnover Ratio&amp;quot;"/>
        <s v="&amp;quot;Finance Master_Accounts Payable Turnover Ratio&amp;quot;"/>
        <s v="&amp;quot;Finance Master_Accounts Receivables Turnover Ratio&amp;quot;"/>
        <s v="&amp;quot;Finance Master_AR Days;Finance Master_AP Days;Finance Master_DOI&amp;quot;"/>
        <s v="&amp;quot;Finance Master_Profit after Tax&amp;quot;"/>
        <s v="&amp;quot;Finance Master_Profit after Tax;Finance Master_Shareholders&amp;apos; Equity Amount&amp;quot;"/>
        <s v="&amp;quot;Finance Master_Profit after Tax;Finance Master_Total Assets Amount&amp;quot;"/>
        <s v="&amp;quot;Finance Master_Accumulated Net Income (After tax);Finance Master_Shareholders&amp;apos; Equity Amount&amp;quot;"/>
        <s v="&amp;quot;Finance Master_Accumulated Net Income (After tax);Finance Master_Total Assets Amount&amp;quot;"/>
        <s v="&amp;quot;Finance Master_Total Liability Amount;Finance Master_Total Assets Amount&amp;quot;"/>
        <s v="&amp;quot;Finance Master_Inventory Amount;Finance Master_Total Assets Amount&amp;quot;"/>
        <s v="&amp;quot;Finance Master_Cash and Cash Equivalents Amount;Finance Master_Total Assets Amount&amp;quot;"/>
        <s v="&amp;quot;Finance Master_Accounts Receivable Amount;Finance Master_Total Assets Amount&amp;quot;"/>
        <s v="&amp;quot;Finance Master_PPE Amount;Finance Master_Total Assets Amount&amp;quot;"/>
        <s v="&amp;quot;Finance Master_Short-term Debts Amount;Finance Master_Total Assets Amount&amp;quot;"/>
        <s v="&amp;quot;Finance Master_Accounts Payable Amount;Finance Master_Total Assets Amount&amp;quot;"/>
        <s v="&amp;quot;Finance Master_Long-term Debts Amount;Finance Master_Total Assets Amount&amp;quot;"/>
        <s v="&amp;quot;Finance Master_Inventory Amount&amp;quot;"/>
        <s v="&amp;quot;Finance Master_Accounts Payable Amount&amp;quot;"/>
        <s v="&amp;quot;Finance Master_Total Assets Amount&amp;quot;"/>
        <s v="&amp;quot;Finance Master_Shareholders&amp;apos; Equity Amount&amp;quot;"/>
        <s v="&amp;quot;Employees Statistics_Average Number of Employees;Finance Master_Operating Income;Finance Master_Operating Revenue&amp;quot;"/>
        <s v="&amp;quot;Finance Master_DOI;Finance Master_AP Days;Finance Master_AR Days;Finance Master_CCC&amp;quot;"/>
        <s v="&amp;quot;Finance Master_Inventory Amount;Finance Master_Cash and Cash Equivalents Amount;Finance Master_Accounts Receivable Amount;Finance Master_PPE Amount&amp;quot;"/>
        <s v="&amp;quot;Finance Master_Inventory to Assets Ratio;Finance Master_Cash and Cash Equivalents to Assets Ratio;Finance Master_Accounts Receivable to Assets Ratio;Finance Master_PPE to Assets Ratio&amp;quot;"/>
        <s v="&amp;quot;Finance Master_Short-term Debts Amount;Finance Master_Accounts Payable Amount;Finance Master_Long-term Debts Amount&amp;quot;"/>
        <s v="&amp;quot;Finance Master_Short-term Debts to Assets Ratio;Finance Master_Accounts Payable to Assets Ratio;Finance Master_Long-term Debts to Assets Ratio&amp;quot;"/>
        <s v="&amp;quot;Registration Date; EBO Project Phase History_EBO Phase&amp;quot;"/>
        <s v="&amp;quot;EBO Project Revenue_Actual Revenue&amp;quot;"/>
        <s v="&amp;quot;EBO Project_EBO Project Name&amp;quot;"/>
        <s v="&amp;quot;Start Date; End Date&amp;quot;"/>
        <s v="&amp;quot;Investment Master_Subject Revenue;Investment Master_Subject Shareholding Ratio&amp;quot;"/>
        <s v="&amp;quot;Investment Master_Subject Net Profit;Investment Master_Subject Shareholding Ratio&amp;quot;"/>
        <s v="&amp;quot;Investment Master_Subject Revenue&amp;quot;"/>
        <s v="&amp;quot;Investment Master_Subject Revenue Contribution&amp;quot;"/>
        <s v="&amp;quot;Investment Master_Subject Net Profit&amp;quot;"/>
        <s v="&amp;quot;Investment Master_Subject Recognize Profit&amp;quot;"/>
        <s v="&amp;quot;Annual Investment Budget Master_Annual Investment Budget;Annual Investment Budget Master_Annual Actual Investment Amount;Investment Subject Allocation Master_Budget Allocation Amount&amp;quot;"/>
        <s v="&amp;quot;Annual Investment Budget Master_Annual Investment Budget Balance (F);Investment Subject Allocation Master_Budget Allocation Amount&amp;quot;"/>
        <s v="&amp;quot;EBO Project Revenue Forecast_Estimate Revenue&amp;quot;"/>
        <s v="&amp;quot;EBO Project Revenue Forecast_Estimate Gross Profit&amp;quot;"/>
        <s v="&amp;quot;EBO Project Revenue_Actual Gross Profit&amp;quot;"/>
        <s v="&amp;quot;Investment MA Management_Subject Revenue;Investment MA Management_Subject Shareholding Ratio&amp;quot;"/>
        <s v="&amp;quot;Investment MA Management_Subject Net Profit;Investment MA Management_Subject Shareholding Ratio&amp;quot;"/>
        <s v="&amp;quot;Investment Budget Control_Annual Investment Budget;Investment Budget Control_Annual Actual Investment Amount;Investment Budget Control_Budget Allocation Amount(H)&amp;quot;"/>
        <s v="&amp;quot;Investment Budget Control_Budget Allocation Amount(H);Investment Budget Control_Annual Investment Budget Balance (F)&amp;quot;"/>
        <s v="&amp;quot;PSG FCST Hit Rate Information_MTD EDI 850;PSG FCST Hit Rate Information_EDI 850 Order Request;PSG FCST Hit Rate Information_Regional Demand Plan;PSG FCST Hit Rate Information_EDI 940 Shipping Notice&amp;quot;"/>
        <s v="&amp;quot;Business Operation and DOI Overview_PSG Inventory Amount;Business Operation and DOI Overview_Up to date Monthly Estimated Revenue&amp;quot;"/>
        <s v="&amp;quot;Actual Daily Revenue and Shipment Data_Actual Daily Revenue;MLY Rev and SHIPT Data of Yearly TRGT_Monthly Revenue of Yearly Target&amp;quot;"/>
        <s v="&amp;quot;Actual Daily Revenue and Shipment Data_Actual Daily Shipment;MLY Rev and SHIPT Data of Yearly TRGT_Monthly Revenue of Yearly Target&amp;quot;"/>
        <s v="&amp;quot;Actual Daily Revenue and Shipment Data_Actual Daily Revenue;Boards Est MLY Rev and SHIPT Data_Monthly Boards Estimated Revenue&amp;quot;"/>
        <s v="&amp;quot;Actual Daily Revenue and Shipment Data_Actual Daily Shipment;Boards Est MLY Rev and SHIPT Data_Monthly Boards Estimated Shipment&amp;quot;"/>
        <s v="&amp;quot;Actual Daily Revenue and Shipment Data_Actual Daily Revenue;Estimated Monthly Revenue and Shipment Data_Up to date Monthly Estimated Revenue&amp;quot;"/>
        <s v="&amp;quot;Actual Daily Revenue and Shipment Data_Actual Daily Shipment;Estimated Monthly Revenue and Shipment Data_Up to date Monthly Estimated Shipment&amp;quot;"/>
        <s v="&amp;quot;Actual Monthly Revenue and Shipment Data_Monthly Actual Revenue&amp;quot;"/>
        <s v="&amp;quot;Actual Monthly Revenue and Shipment Data_Monthly Actual Shipment&amp;quot;"/>
        <s v="&amp;quot;MLY Rev and SHIPT by BU and CUS_Monthly Actual Revenue;MLY Rev and SHIPT by BU and CUS_Monthly Boards Estimated Revenue&amp;quot;"/>
        <s v="&amp;quot;MLY Rev and SHIPT by BU and CUS_Monthly Actual Shipment;Boards Est MLY Rev and SHIPT Data_Monthly Boards Estimated Shipment&amp;quot;"/>
        <s v="&amp;quot;MLY Rev and SHIPT by BU and CUS_Diff of MLY Act Rev vs Boards Est Rev;MLY Rev and SHIPT by BU and CUS_Monthly Boards Estimated Revenue&amp;quot;"/>
        <s v="&amp;quot;MLY Rev and SHIPT by BU and CUS_Diff of MLY Act Ship vs Boards Est Ship;MLY Rev and SHIPT by BU and CUS_Monthly Boards Estimated Shipment&amp;quot;"/>
        <s v="&amp;quot;MLY Rev and SHIPT by BU and CUS_Month to Date Actual Revenue;MLY Rev and SHIPT by BU and CUS_Monthly Boards Estimated Revenue&amp;quot;"/>
        <s v="&amp;quot;MLY Rev and SHIPT by BU and CUS_Month to Date Actual Shipment;MLY Rev and SHIPT by BU and CUS_Monthly Boards Estimated Shipment&amp;quot;"/>
        <s v="&amp;quot;MLY Rev and SHIPT by BU and CUS_Monthly Actual Revenue;MLY Rev and SHIPT by BU and CUS_Monthly Revenue of Yearly Target&amp;quot;"/>
        <s v="&amp;quot;MLY Rev and SHIPT by BU and CUS_Monthly Actual Revenue;MLY Rev and SHIPT by BU and CUS_Diff of MLY Act Rev vs Yearly Target Rev&amp;quot;"/>
        <s v="&amp;quot;MLY Rev and SHIPT by BU and CUS_Month to Date Actual Revenue;MLY Rev and SHIPT by PRD_Up to date Monthly Estimated Revenue&amp;quot;"/>
        <s v="&amp;quot;Yearly Rev and SHIPT by BU and CUS_Yearly Actual and Predict Revenue;Yearly Rev and SHIPT by BU and CUS_Yearly Boards Estimated Revenue&amp;quot;"/>
        <s v="&amp;quot;Yearly Rev and SHIPT by BU and CUS_Diff of Yearly ActPred and Boards Est Rev;Yearly Rev and SHIPT by BU and CUS_Yearly Boards Estimated Revenue&amp;quot;"/>
        <s v="&amp;quot;Yearly Rev and SHIPT by BU and CUS_Yearly Revenue Target;Yearly Rev and SHIPT by BU and CUS_Yearly Actual and Predict Revenue&amp;quot;"/>
        <s v="&amp;quot;YTD Rev and SHIPT by BU and CUS_Year to Date Actual Revenue;YTD Rev and SHIPT by BU and CUS_Year to Date Boards Estimated Revenue&amp;quot;"/>
        <s v="&amp;quot;YTD Rev and SHIPT by BU and CUS_Year to Date Actual Shipment;YTD Rev and SHIPT by BU and CUS_Year to Date Boards Estimated Shipment&amp;quot;"/>
        <s v="&amp;quot;YTD Rev and SHIPT by BU and CUS_Year to Date Actual Revenue;YTD Rev and SHIPT by BU and CUS_Year to Date Revenue Target&amp;quot;"/>
        <s v="&amp;quot;YTD Rev and SHIPT by BU and CUS_Year to Date Actual Shipment;YTD Rev and SHIPT by BU and CUS_Year to Date Shipment Target&amp;quot;"/>
        <s v="&amp;quot;Rev and SHIPT in Past Three Years by BU and CUS_Yearly Actual Revenue&amp;quot;"/>
        <s v="&amp;quot;Rev and SHIPT in Past Three Years by BU and CUS_Yearly Actual Shipment&amp;quot;"/>
        <s v="&amp;quot;Rev and SHIPT in Past Three Years by PRD_Yearly Actual Shipment&amp;quot;"/>
        <s v="&amp;quot;RFQ Related Data_Estimated Sales Quantity;Actual Revenue and Shipment Data_Accumulative Product Series Shipping Volume&amp;quot;"/>
        <s v="&amp;quot;RFQ Related Data_Estimated Sales Quantity;RFQ Shipment Target Data_Yearly Shipment Target&amp;quot;"/>
        <s v="&amp;quot;RFQ Detail of Award Project_Estimated Sales Quantity;RFQ Detail of Award Project_Accumulative Product Series Shipping Volume&amp;quot;"/>
        <s v="&amp;quot;Yearly Rev and SHIPT by BU and CUS_Yearly Revenue Target;Yearly Status of Revenue and Shipment by BU and Customer_Yearly Actual and Predict Revenue&amp;quot;" u="1"/>
        <s v="&amp;quot;MLY Rev. and SHIPT by BU and CUS_Monthly Actual Operating Income;MLY Rev. and SHIPT by BU and CUS_Monthly Estimated Operating Income&amp;quot;" u="1"/>
        <s v="&amp;quot;Actual Daily Revenue and Shipment Data_Actual Daily Revenue;MLY Rev. and SHIPT Data of Yearly TRGT_Monthly Revenue of Yearly Target&amp;quot;" u="1"/>
        <s v="&amp;quot;Monthly Status of Operating Income and Shipment by Product_Monthly Boards Estimated Operating Income;Monthly Status of Operating Income and Shipment by Product_Month to Date Actual  Operating Income&amp;quot;" u="1"/>
        <s v="&amp;quot;Actual Daily Revenue and Shipment Data_Actual Daily Shipment;Boards Est. MLY Rev. and SHIPT Data_Monthly Boards Estimated Shipment&amp;quot;" u="1"/>
        <s v="&amp;quot;MLY Rev. and SHIPT by BU and CUS_Monthly Boards Estimated Shipment;MLY Rev. and SHIPT by BU and CUS_Month to Date Actual  Shipment&amp;quot;" u="1"/>
        <s v="&amp;quot; &amp;quot;" u="1"/>
        <s v="&amp;quot;Month to Date Actual Revenue;Monthly Boards Estimated Revenue&amp;quot;" u="1"/>
        <s v="&amp;quot;Year to Date Status of Operating Income and Shipment by Product_Yearly Shipment Target;Year to Date Status of Operating Income and Shipment by Product_Year to Date Actual Shipment&amp;quot;" u="1"/>
        <s v="&amp;quot;Monthly Actual Revenue;Diff. of MLY Act. Rev. vs. Yearly Target Rev.&amp;quot;" u="1"/>
        <s v="&amp;quot;Diff. of Yearly Act./Pred. and Boards Est. Rev.;Yearly Boards Estimated Revenue&amp;quot;" u="1"/>
        <s v="&amp;quot;Monthly Status of Shipment by BU and Customer_Actual Shipment&amp;quot;" u="1"/>
        <s v="&amp;quot;MLY Rev. and SHIPT by PRD_Monthly Actual Operating Income;Monthly Status of Operating Income and Shipment by Product_Monthly Estimated Operating Income&amp;quot;" u="1"/>
        <s v="&amp;quot;Monthly Status of Operating Income and Shipment by Product_Monthly Operating Income Target;Monthly Status of Operating Income and Shipment by Product_Monthly Actual Operating Income&amp;quot;" u="1"/>
        <s v="&amp;quot;Actual Daily Operating Income and Shipment Data_Actual Daily Shipment;MLY Rev. and SHIPT Data of Yearly TRGT_Monthly Operating Income of Yearly Target&amp;quot;" u="1"/>
        <s v="&amp;quot;Actual Daily Operating Income and Shipment Data_Actual Daily Shipment;Estimated Monthly Operating Income and Shipment Data_Monthly Estimated Shipment&amp;quot;" u="1"/>
        <s v="&amp;quot;MLY Rev. and SHIPT by PRD_Monthly Boards Estimated Shipment;Monthly Status of Operating Income and Shipment by Product_Month to Date Actual  Shipment&amp;quot;" u="1"/>
        <s v="&amp;quot;Diff. of Yearly  Act./Pred. and Boards Est. Rev.;Yearly Boards Estimated Revenue&amp;quot;" u="1"/>
        <s v="&amp;quot;Monthly Status of Operating Income and Shipment by BU and Customer_Monthly Boards Estimated Shipment;Monthly Status of Operating Income and Shipment by BU and Customer_Month to Date Actual  Shipment&amp;quot;" u="1"/>
        <s v="&amp;quot;Monthly Status of Operating Income and Shipment by BU and Customer_Monthly Actual Operating Income;Monthly Status of Operating Income and Shipment by BU and Customer_Monthly Estimated Operating Income&amp;quot;" u="1"/>
        <s v="&amp;quot;YTD Rev. and SHIPT by PRD_Year to Date Boards Estimated Operating Income;Year to Date Status of Operating Income and Shipment by Product_Year to Date Actual Operating Income&amp;quot;" u="1"/>
        <s v="&amp;quot;Monthly Status of Operating Income and Shipment by Product_Monthly Actual Shipment;Monthly Status of Operating Income and Shipment by Product_Monthly Estimated Shipment&amp;quot;" u="1"/>
        <s v="&amp;quot;MLY Rev. and SHIPT by BU and CUS_Monthly Actual Shipment;MLY Rev. and SHIPT by BU and CUS_Monthly Estimated Shipment&amp;quot;" u="1"/>
        <s v="&amp;quot;PSG FCST Management_Order Quantity;PSG FCST Management_Forecast Quantity&amp;quot;" u="1"/>
        <s v="&amp;quot;Actual Monthly Revenue and Shipment Data_Monthly Actual Shipment &amp;quot;" u="1"/>
        <s v="&amp;quot;Year to Date Status of Shipment by Product_Year to Date Actual Shipment;Year to Date Status of Shipment by Product_ Year to Date Shipment Target&amp;quot;" u="1"/>
        <s v="&amp;quot;Year to Date Status of Revenue by BU and Customer_Year to Date Actual Revenue;Year to Date Status of Revenue by BU and Customer_ Year to Date Revenue Target&amp;quot;" u="1"/>
        <s v="&amp;quot;Monthly Actual Revenue; Monthly Boards Estimated Revenue&amp;quot;" u="1"/>
        <s v="&amp;quot;MLY Rev. and SHIPT by PRD_Monthly Actual Shipment;Monthly Status of Operating Income and Shipment by Product_Monthly Estimated Shipment&amp;quot;" u="1"/>
        <s v="&amp;quot;Year to Date Status of Operating Income and Shipment by Product_Year to Date Boards Estimated Operating Income;Year to Date Status of Operating Income and Shipment by Product_Year to Date Actual Operating Income&amp;quot;" u="1"/>
        <s v="&amp;quot;Diff. of MLY Act. Rev. vs. Boards Est. Rev.;Monthly Boards Estimated Revenue&amp;quot;" u="1"/>
        <s v="&amp;quot;Monthly Status of Shipment by BU and Customer_Actual  Operating Income&amp;quot;" u="1"/>
        <s v="&amp;quot;Monthly Status of Shipment by BU and Customer _Monthly Actual Shipment;0_0&amp;quot;" u="1"/>
        <s v="&amp;quot;Monthly Status of Shipment by BU and Customer_Actual  Operating Income;0_0&amp;quot;" u="1"/>
        <s v="&amp;quot;Diff. of MLY Act. Ship. vs. Boards Est. Ship.;Monthly Boards Estimated Shipment&amp;quot;" u="1"/>
        <s v="&amp;quot;Rev and SHIPT in Past Three Years by BU and CUS_0;0_0&amp;quot;" u="1"/>
        <s v="&amp;quot;Monthly Status of Shipment by BU and Customer _Monthly Actual Shipment&amp;quot;" u="1"/>
        <s v="&amp;quot;Monthly Actual Shipment; Monthly Boards Estimated Shipment&amp;quot;" u="1"/>
        <s v="&amp;quot;Rev. and SHIPT in Past Three Years by PRD_0;0_0&amp;quot;" u="1"/>
        <s v="&amp;quot;Diff of Yearly Act/Pred and Boards Est Rev;Yearly Boards Estimated Revenue&amp;quot;" u="1"/>
        <s v="&amp;quot;Monthly Status of Operating Income and Shipment by BU and Customer_Monthly Boards Estimated Shipment;Monthly Status of Operating Income and Shipment by BU and Customer_Monthly Actual  Shipment&amp;quot;" u="1"/>
        <s v="&amp;quot;Actual Daily Operating Income and Shipment Data_Actual Daily Operating Income;MLY Rev. and SHIPT Data of Yearly TRGT_Monthly Operating Income of Yearly Target&amp;quot;" u="1"/>
        <s v="&amp;quot;Diff of MLY Act Rev vs Boards Est Rev;Monthly Boards Estimated Revenue&amp;quot;" u="1"/>
        <s v="&amp;quot;Yearly Rev. and SHIPT by BU and CUS_Yearly Shipment Target;Yearly Status of Operating Income and Shipment by BU and Customer_Yearly Actual and Predict Shipment&amp;quot;" u="1"/>
        <s v="&amp;quot;Actual Daily Revenue and Shipment Data_Actual Daily Shipment;Estimated Monthly Revenue and Shipment Data_Monthly Estimated Shipment&amp;quot;" u="1"/>
        <s v="&amp;quot;MLY Rev. and SHIPT by BU and CUS_Monthly Boards Estimated Operating Income;MLY Rev. and SHIPT by BU and CUS_Monthly Actual Operating Income&amp;quot;" u="1"/>
        <s v="&amp;quot;Actual Monthly Operating Income and Shipment Data_Monthly Actual Operating Income&amp;quot;" u="1"/>
        <s v="&amp;quot;Business Operation and DOI Overview_PSG Inventory Amount;Business Operation and DOI Overview_Monthly Estimated Operating Income&amp;quot;" u="1"/>
        <s v="&amp;quot;MLY Rev. and SHIPT by PRD_Monthly Boards Estimated Operating Income;Monthly Status of Operating Income and Shipment by Product_Monthly Actual Operating Income&amp;quot;" u="1"/>
        <s v="&amp;quot;Rev. and SHIPT in Past Three Years by BU and CUS_0;0_0&amp;quot;" u="1"/>
        <s v="&amp;quot;Year to Date Status of Operating Income by Product_Year to Date Actual Operating Income;Year to Date Status of Operating Income by Product_Year to Date Boards Estimated Operating Income&amp;quot;" u="1"/>
        <s v="&amp;quot;Yearly Rev. and SHIPT by BU and CUS_Yearly Boards Estimated Operating Income;Yearly Status of Operating Income and Shipment by BU and Customer_Yearly Actual and Predict Operating Income&amp;quot;" u="1"/>
        <s v="&amp;quot;Monthly Status of Operating Income and Shipment by Product_Monthly Operating Income Target;Monthly Status of Operating Income and Shipment by Product_Month to Date Actual  Operating Income&amp;quot;" u="1"/>
        <s v="&amp;quot;MLY Rev. and SHIPT by BU and CUS_Monthly Boards Estimated Operating Income;MLY Rev. and SHIPT by BU and CUS_Month to Date Actual  Operating Income&amp;quot;" u="1"/>
        <s v="&amp;quot;Actual Daily Revenue and Shipment Data_Actual Daily Revenue;Estimated Monthly Revenue and Shipment Data_Monthly Estimated Revenue&amp;quot;" u="1"/>
        <s v="&amp;quot;Year to Date Status of Shipment by BU and Customer_Year to Date Actual Shipment;Year to Date Status of Shipment by BU and Customer_Year to Date Boards Estimated Shipment&amp;quot;" u="1"/>
        <s v="&amp;quot;Yearly Rev. and SHIPT by BU and CUS_Yearly Boards Estimated Shipment;Yearly Status of Operating Income and Shipment by BU and Customer_Yearly Actual and Predict Shipment&amp;quot;" u="1"/>
        <s v="&amp;quot;MLY Rev. and SHIPT by BU and CUS_Monthly Operating Income Target;MLY Rev. and SHIPT by BU and CUS_Month to Date Actual  Operating Income&amp;quot;" u="1"/>
        <s v="&amp;quot;Actual Daily Operating Income and Shipment Data_Actual Daily Shipment;Boards Estimated Monthly Operating Income and Shipment Data_Monthly Boards Estimated Shipment&amp;quot;" u="1"/>
        <s v="&amp;quot;Monthly Status of Operating Income and Shipment by BU and Customer_Monthly Operating Income Target;Monthly Status of Operating Income and Shipment by BU and Customer_Month to Date Actual  Operating Income&amp;quot;" u="1"/>
        <s v="&amp;quot;Month to Date Actual Shipment;Monthly Boards Estimated Shipment&amp;quot;" u="1"/>
        <s v="&amp;quot;Status of Operating Income and Shipment in the Past Three Years by BU and Customer_&amp;quot;" u="1"/>
        <s v="&amp;quot;Monthly Status of Operating Income and Shipment by BU and Customer_Monthly Boards Estimated Operating Income;Monthly Status of Operating Income and Shipment by BU and Customer_Monthly Actual Operating Income&amp;quot;" u="1"/>
        <s v="&amp;quot;YTD Rev. and SHIPT by PRD_Year to Date Boards Estimated Shipment;Year to Date Status of Operating Income and Shipment by Product_Year to Date Actual Shipment&amp;quot;" u="1"/>
        <s v="&amp;quot;Actual Daily Operating Income and Shipment Data_Actual Daily Operating Income;Estimated Monthly Operating Income and Shipment Data_Monthly Estimated Operating Income&amp;quot;" u="1"/>
        <s v="&amp;quot;MLY Rev. and SHIPT by PRD_Monthly Boards Estimated Operating Income;Monthly Status of Operating Income and Shipment by Product_Month to Date Actual  Operating Income&amp;quot;" u="1"/>
        <s v="&amp;quot;Monthly Status of Operating Income by BU and Customer_Actual  Operating Income;Yearly Status of Operating Income by BU and Customer_Boards Estimated Operating Income&amp;quot;" u="1"/>
        <s v="&amp;quot;Yearly Rev. and SHIPT by BU and CUS_Yearly Revenue Target;Yearly Status of Revenue and Shipment by BU and Customer_Yearly Actual and Predict Revenue&amp;quot;" u="1"/>
        <s v="&amp;quot;Monthly Status of Operating Income and Shipment by BU and Customer_Monthly Shipment Target;Monthly Status of Operating Income and Shipment by BU and Customer_Month to Date Actual  Shipment&amp;quot;" u="1"/>
        <s v="&amp;quot;Actual Daily Operating Income and Shipment Data_Actual Daily Operating Income;Boards Est. MLY Rev. and SHIPT Data_Monthly Boards Estimated Operating Income&amp;quot;" u="1"/>
        <s v="&amp;quot;MLY Rev. and SHIPT by PRD_Monthly Operating Income Target;Monthly Status of Operating Income and Shipment by Product_Month to Date Actual  Operating Income&amp;quot;" u="1"/>
        <s v="&amp;quot;Monthly Status of Operating Income and Shipment by BU and Customer_Monthly Shipment Target;Monthly Status of Operating Income and Shipment by BU and Customer_Monthly Actual  Shipment&amp;quot;" u="1"/>
        <s v="&amp;quot;Monthly Status of Operating Income and Shipment by Product_Monthly Boards Estimated Shipment;Monthly Status of Operating Income and Shipment by Product_Month to Date Actual  Shipment&amp;quot;" u="1"/>
        <s v="&amp;quot;Monthly Status of Operating Income and Shipment by BU and Customer_Monthly Operating Income Target;Monthly Status of Operating Income and Shipment by BU and Customer_Monthly Actual Operating Income&amp;quot;" u="1"/>
        <s v="&amp;quot;MLY Rev. and SHIPT by BU and CUS_Monthly Boards Estimated Shipment;MLY Rev. and SHIPT by BU and CUS_Monthly Actual  Shipment&amp;quot;" u="1"/>
        <s v="&amp;quot;Year to Date Status of Shipment by Product_Year to Date Actual Shipment;Year to Date Status of Shipment by Product_Year to Date Boards Estimated Shipment&amp;quot;" u="1"/>
        <s v="&amp;quot;Monthly Status of Operating Income and Shipment by Product_Monthly Boards Estimated Shipment;Monthly Status of Operating Income and Shipment by Product_Monthly Actual  Shipment&amp;quot;" u="1"/>
        <s v="&amp;quot;Monthly Status of Operating Income and Shipment by Product_Monthly Actual Operating Income;Monthly Status of Operating Income and Shipment by Product_Monthly Estimated Operating Income&amp;quot;" u="1"/>
        <s v="&amp;quot;Yearly Status of Operating Income and Shipment by BU and Customer_Yearly Boards Estimated Operating Income;Yearly Status of Operating Income and Shipment by BU and Customer_Yearly Actual and Predict Operating Income&amp;quot;" u="1"/>
        <s v="&amp;quot;MLY Rev. and SHIPT by BU and CUS_Monthly Operating Income Target;MLY Rev. and SHIPT by BU and CUS_Monthly Actual Operating Income&amp;quot;" u="1"/>
        <s v="&amp;quot;Monthly Status of Operating Income by BU and Customer_Actual  Operating Income;Yearly Status of Operating Income by Product_Boards Estimated Operating Income&amp;quot;" u="1"/>
        <s v="&amp;quot;YTD Rev. and SHIPT by PRD_Yearly Operating Income Target;Year to Date Status of Operating Income and Shipment by Product_Year to Date Actual Operating Income&amp;quot;" u="1"/>
        <s v="&amp;quot;Monthly Status of Operating Income and Shipment by BU and Customer_Monthly Actual Shipment;Monthly Status of Operating Income and Shipment by BU and Customer_Monthly Estimated Shipment&amp;quot;" u="1"/>
        <s v="&amp;quot;MLY Rev. and SHIPT by PRD_Monthly Boards Estimated Shipment;Monthly Status of Operating Income and Shipment by Product_Monthly Actual  Shipment&amp;quot;" u="1"/>
        <s v="&amp;quot;Monthly Status of Operating Income and Shipment by Product_Monthly Shipment Target;Monthly Status of Operating Income and Shipment by Product_Month to Date Actual  Shipment&amp;quot;" u="1"/>
        <s v="&amp;quot;Year to Date Status of Operating Income and Shipment by Product_Year to Date Boards Estimated Shipment;Year to Date Status of Operating Income and Shipment by Product_Year to Date Actual Shipment&amp;quot;" u="1"/>
        <s v="&amp;quot;Year to Date Status of Revenue by BU and Customer_Year to Date Actual Revenue;Year to Date Status of Revenue by BU and Customer_Year to Date Boards Estimated Revenue&amp;quot;" u="1"/>
        <s v="&amp;quot;Monthly Status of Operating Income and Shipment by Product_Monthly Shipment Target;Monthly Status of Operating Income and Shipment by Product_Monthly Actual  Shipment&amp;quot;" u="1"/>
        <s v="&amp;quot;Year to Date Status of Operating Income by BU and Customer_Year to Date Actual Operating Income;Year to Date Status of Operating Income by BU and Customer_ Year to Date Operating Income Target&amp;quot;" u="1"/>
        <s v="&amp;quot;MLY Rev. and SHIPT by BU and CUS_Monthly Shipment Target;MLY Rev. and SHIPT by BU and CUS_Month to Date Actual  Shipment&amp;quot;" u="1"/>
        <s v="&amp;quot;MLY Rev. and SHIPT by PRD_Monthly Operating Income Target;Monthly Status of Operating Income and Shipment by Product_Monthly Actual Operating Income&amp;quot;" u="1"/>
        <s v="&amp;quot;Yearly Status of Operating Income and Shipment by BU and Customer_Yearly Shipment Target;Yearly Status of Operating Income and Shipment by BU and Customer_Yearly Actual and Predict Shipment&amp;quot;" u="1"/>
        <s v="&amp;quot;RFQ Hit Rate Data_Estimated Sales Quantity;RFQ Shipment Target Data_Yearly Shipment Target&amp;quot;" u="1"/>
        <s v="&amp;quot;Month to Date Actual Revenue;Up-To-Date Monthly Estimated Revenue&amp;quot;" u="1"/>
        <s v="&amp;quot;Yearly Actual and Predict Revenue;Yearly Boards Estimated Revenue&amp;quot;" u="1"/>
        <s v="&amp;quot;Actual Daily Operating Income and Shipment Data_Actual Daily Shipment;Boards Est. MLY Rev. and SHIPT Data_Monthly Boards Estimated Shipment&amp;quot;" u="1"/>
        <s v="&amp;quot;MLY Rev. and SHIPT by PRD_Monthly Shipment Target;Monthly Status of Operating Income and Shipment by Product_Month to Date Actual  Shipment&amp;quot;" u="1"/>
        <s v="&amp;quot;Year to Date Status of Operating Income and Shipment by Product_Yearly Operating Income Target;Year to Date Status of Operating Income and Shipment by Product_Year to Date Actual Operating Income&amp;quot;" u="1"/>
        <s v="&amp;quot;Monthly Status of Operating Income and Shipment by Product_Monthly Boards Estimated Operating Income;Monthly Status of Operating Income and Shipment by Product_Monthly Actual Operating Income&amp;quot;" u="1"/>
        <s v="&amp;quot;Year to Date Status of Shipment by BU and Customer_Year to Date Actual Shipment;Year to Date Status of Shipment by BU and Customer_ Year to Date Shipment Target&amp;quot;" u="1"/>
        <s v="&amp;quot;Monthly Status of Operating Income and Shipment by BU and Customer_Monthly Boards Estimated Operating Income;Monthly Status of Operating Income and Shipment by BU and Customer_Month to Date Actual  Operating Income&amp;quot;" u="1"/>
        <s v="&amp;quot;Status of Operating Income and Shipment in the Past Three Years by Product_&amp;quot;" u="1"/>
        <s v="&amp;quot;Actual Daily Operating Income and Shipment Data_Actual Daily Operating Income;Monthly Operating Income and Shipment Data of Yearly target_Monthly Operating Income of Yearly Target&amp;quot;" u="1"/>
        <s v="&amp;quot;Year to Date Status of Operating Income by BU and Customer_Year to Date Actual Operating Income;Year to Date Status of Operating Income by BU and Customer_Year to Date Boards Estimated Operating Income&amp;quot;" u="1"/>
        <s v="&amp;quot;Yearly Status of Operating Income and Shipment by BU and Customer_Yearly Operating Income Target;Yearly Status of Operating Income and Shipment by BU and Customer_Yearly Actual and Predict Operating Income&amp;quot;" u="1"/>
        <s v="&amp;quot;Monthly Status of Operating Income by BU and Customer_Actual  Operating Income;0_0&amp;quot;" u="1"/>
        <s v="&amp;quot;Monthly Actual Revenue;Monthly Revenue of Yearly Target&amp;quot;" u="1"/>
        <s v="&amp;quot;Yearly Rev. and SHIPT by BU and CUS_Yearly Operating Income Target;Yearly Status of Operating Income and Shipment by BU and Customer_Yearly Actual and Predict Operating Income&amp;quot;" u="1"/>
        <s v="&amp;quot;MLY Rev. and SHIPT by BU and CUS_Monthly Shipment Target;MLY Rev. and SHIPT by BU and CUS_Monthly Actual  Shipment&amp;quot;" u="1"/>
        <s v="&amp;quot;Monthly Actual Revenue;Diff of MLY Act Rev vs Yearly Target Rev&amp;quot;" u="1"/>
        <s v="&amp;quot;Monthly Status of Operating Income by BU and Customer_Actual  Operating Income&amp;quot;" u="1"/>
        <s v="&amp;quot;Diff of MLY Act Ship vs Boards Est Ship;Monthly Boards Estimated Shipment&amp;quot;" u="1"/>
        <s v="&amp;quot;Yearly Status of Operating Income and Shipment by BU and Customer_Yearly Boards Estimated Shipment;Yearly Status of Operating Income and Shipment by BU and Customer_Yearly Actual and Predict Shipment&amp;quot;" u="1"/>
        <s v="&amp;quot;MLY Rev. and SHIPT by PRD_Monthly Shipment Target;Monthly Status of Operating Income and Shipment by Product_Monthly Actual  Shipment&amp;quot;" u="1"/>
        <s v="&amp;quot;Monthly Status of Shipment by BU and Customer _Monthly Actual Shipment;Yearly Status of Shipment by Product_Boards Estimated Shipment&amp;quot;" u="1"/>
        <s v="&amp;quot;Year to Date Status of Operating Income by Product_Year to Date Actual Operating Income;Year to Date Status of Operating Income by Product_ Year to Date Operating Income Target&amp;quot;" u="1"/>
        <s v="&amp;quot;Monthly Status of Shipment by BU and Customer_Actual Shipment;0_0&amp;quot;" u="1"/>
        <s v="&amp;quot;Actual Daily Operating Income and Shipment Data_Actual Daily Shipment;Monthly Operating Income and Shipment Data of Yearly target_Monthly Operating Income of Yearly Target&amp;quot;" u="1"/>
        <s v="&amp;quot;Monthly Status of Shipment by BU and Customer _Monthly Actual Shipment;Yearly Status of Shipment by BU and Customer_Boards Estimated Shipment&amp;quot;" u="1"/>
        <s v="&amp;quot;YTD Rev. and SHIPT by PRD_Yearly Shipment Target;Year to Date Status of Operating Income and Shipment by Product_Year to Date Actual Shipment&amp;quot;" u="1"/>
        <s v="&amp;quot;Actual Daily Revenue and Shipment Data_Actual Daily Shipment;MLY Rev. and SHIPT Data of Yearly TRGT_Monthly Revenue of Yearly Target&amp;quot;" u="1"/>
        <s v="&amp;quot;Actual Daily Revenue and Shipment Data_Actual Daily Revenue;Boards Est. MLY Rev. and SHIPT Data_Monthly Boards Estimated Revenue&amp;quot;" u="1"/>
        <s v="&amp;quot;Actual Daily Operating Income and Shipment Data_Actual Daily Operating Income;Boards Estimated Monthly Operating Income and Shipment Data_Monthly Boards Estimated Operating Income&amp;quot;" u="1"/>
        <s v="&amp;quot;Actual Monthly Operating Income and Shipment Data_Monthly Actual Shipment &amp;quot;" u="1"/>
      </sharedItems>
    </cacheField>
    <cacheField name="termIDpk" numFmtId="0">
      <sharedItems/>
    </cacheField>
    <cacheField name="termID" numFmtId="0">
      <sharedItems containsSemiMixedTypes="0" containsString="0" containsNumber="1" containsInteger="1" minValue="1" maxValue="248" count="248">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223" u="1"/>
        <n v="222" u="1"/>
        <n v="248" u="1"/>
        <n v="221" u="1"/>
        <n v="247" u="1"/>
        <n v="220" u="1"/>
        <n v="246" u="1"/>
        <n v="219" u="1"/>
        <n v="245" u="1"/>
        <n v="218" u="1"/>
        <n v="244" u="1"/>
        <n v="217" u="1"/>
        <n v="243" u="1"/>
        <n v="216" u="1"/>
        <n v="242" u="1"/>
        <n v="215" u="1"/>
        <n v="241" u="1"/>
        <n v="214" u="1"/>
        <n v="240" u="1"/>
        <n v="213" u="1"/>
        <n v="239" u="1"/>
        <n v="212" u="1"/>
        <n v="238" u="1"/>
        <n v="211" u="1"/>
        <n v="237" u="1"/>
        <n v="210" u="1"/>
        <n v="236" u="1"/>
        <n v="209" u="1"/>
        <n v="235" u="1"/>
        <n v="208" u="1"/>
        <n v="234" u="1"/>
        <n v="207" u="1"/>
        <n v="233" u="1"/>
        <n v="206" u="1"/>
        <n v="232" u="1"/>
        <n v="205" u="1"/>
        <n v="231" u="1"/>
        <n v="204" u="1"/>
        <n v="230" u="1"/>
        <n v="203" u="1"/>
        <n v="229" u="1"/>
        <n v="202" u="1"/>
        <n v="228" u="1"/>
        <n v="201" u="1"/>
        <n v="227" u="1"/>
        <n v="200" u="1"/>
        <n v="226" u="1"/>
        <n v="199" u="1"/>
        <n v="225" u="1"/>
        <n v="198" u="1"/>
        <n v="224" u="1"/>
        <n v="197" u="1"/>
      </sharedItems>
    </cacheField>
    <cacheField name="termSeq" numFmtId="0">
      <sharedItems count="248">
        <s v="0001"/>
        <s v="0002"/>
        <s v="0003"/>
        <s v="0004"/>
        <s v="0005"/>
        <s v="0006"/>
        <s v="0007"/>
        <s v="0008"/>
        <s v="0009"/>
        <s v="0010"/>
        <s v="0011"/>
        <s v="0012"/>
        <s v="0013"/>
        <s v="0014"/>
        <s v="0015"/>
        <s v="0016"/>
        <s v="0017"/>
        <s v="0018"/>
        <s v="0019"/>
        <s v="0020"/>
        <s v="0021"/>
        <s v="0022"/>
        <s v="0023"/>
        <s v="0024"/>
        <s v="0025"/>
        <s v="0026"/>
        <s v="0027"/>
        <s v="0028"/>
        <s v="0029"/>
        <s v="0030"/>
        <s v="0031"/>
        <s v="0032"/>
        <s v="0033"/>
        <s v="0034"/>
        <s v="0035"/>
        <s v="0036"/>
        <s v="0037"/>
        <s v="0038"/>
        <s v="0039"/>
        <s v="0040"/>
        <s v="0041"/>
        <s v="0042"/>
        <s v="0043"/>
        <s v="0044"/>
        <s v="0045"/>
        <s v="0046"/>
        <s v="0047"/>
        <s v="0048"/>
        <s v="0049"/>
        <s v="0050"/>
        <s v="0051"/>
        <s v="0052"/>
        <s v="0053"/>
        <s v="0054"/>
        <s v="0055"/>
        <s v="0056"/>
        <s v="0057"/>
        <s v="0058"/>
        <s v="0059"/>
        <s v="0060"/>
        <s v="0061"/>
        <s v="0062"/>
        <s v="0063"/>
        <s v="0064"/>
        <s v="0065"/>
        <s v="0066"/>
        <s v="0067"/>
        <s v="0068"/>
        <s v="0069"/>
        <s v="0070"/>
        <s v="0071"/>
        <s v="0072"/>
        <s v="0073"/>
        <s v="0074"/>
        <s v="0075"/>
        <s v="0076"/>
        <s v="0077"/>
        <s v="0078"/>
        <s v="0079"/>
        <s v="0080"/>
        <s v="0081"/>
        <s v="0082"/>
        <s v="0083"/>
        <s v="0084"/>
        <s v="0085"/>
        <s v="0086"/>
        <s v="0087"/>
        <s v="0088"/>
        <s v="0089"/>
        <s v="0090"/>
        <s v="0091"/>
        <s v="0092"/>
        <s v="0093"/>
        <s v="0094"/>
        <s v="0095"/>
        <s v="0096"/>
        <s v="0097"/>
        <s v="0098"/>
        <s v="0099"/>
        <s v="0100"/>
        <s v="0101"/>
        <s v="0102"/>
        <s v="0103"/>
        <s v="0104"/>
        <s v="0105"/>
        <s v="0106"/>
        <s v="0107"/>
        <s v="0108"/>
        <s v="0109"/>
        <s v="0110"/>
        <s v="0111"/>
        <s v="0112"/>
        <s v="0113"/>
        <s v="0114"/>
        <s v="0115"/>
        <s v="0116"/>
        <s v="0117"/>
        <s v="0118"/>
        <s v="0119"/>
        <s v="0120"/>
        <s v="0121"/>
        <s v="0122"/>
        <s v="0123"/>
        <s v="0124"/>
        <s v="0125"/>
        <s v="0126"/>
        <s v="0127"/>
        <s v="0128"/>
        <s v="0129"/>
        <s v="0130"/>
        <s v="0131"/>
        <s v="0132"/>
        <s v="0133"/>
        <s v="0134"/>
        <s v="0135"/>
        <s v="0136"/>
        <s v="0137"/>
        <s v="0138"/>
        <s v="0139"/>
        <s v="0140"/>
        <s v="0141"/>
        <s v="0142"/>
        <s v="0143"/>
        <s v="0144"/>
        <s v="0145"/>
        <s v="0146"/>
        <s v="0147"/>
        <s v="0148"/>
        <s v="0149"/>
        <s v="0150"/>
        <s v="0151"/>
        <s v="0152"/>
        <s v="0153"/>
        <s v="0154"/>
        <s v="0155"/>
        <s v="0156"/>
        <s v="0157"/>
        <s v="0158"/>
        <s v="0159"/>
        <s v="0160"/>
        <s v="0161"/>
        <s v="0162"/>
        <s v="0163"/>
        <s v="0164"/>
        <s v="0165"/>
        <s v="0166"/>
        <s v="0167"/>
        <s v="0168"/>
        <s v="0169"/>
        <s v="0170"/>
        <s v="0171"/>
        <s v="0172"/>
        <s v="0173"/>
        <s v="0174"/>
        <s v="0175"/>
        <s v="0176"/>
        <s v="0177"/>
        <s v="0178"/>
        <s v="0179"/>
        <s v="0180"/>
        <s v="0181"/>
        <s v="0182"/>
        <s v="0183"/>
        <s v="0184"/>
        <s v="0185"/>
        <s v="0186"/>
        <s v="0187"/>
        <s v="0188"/>
        <s v="0189"/>
        <s v="0190"/>
        <s v="0191"/>
        <s v="0192"/>
        <s v="0193"/>
        <s v="0194"/>
        <s v="0195"/>
        <s v="0196"/>
        <s v="0202" u="1"/>
        <s v="0212" u="1"/>
        <s v="0222" u="1"/>
        <s v="0232" u="1"/>
        <s v="0242" u="1"/>
        <s v="0208" u="1"/>
        <s v="0218" u="1"/>
        <s v="0228" u="1"/>
        <s v="0238" u="1"/>
        <s v="0248" u="1"/>
        <s v="0197" u="1"/>
        <s v="0203" u="1"/>
        <s v="0213" u="1"/>
        <s v="0223" u="1"/>
        <s v="0233" u="1"/>
        <s v="0243" u="1"/>
        <s v="0209" u="1"/>
        <s v="0219" u="1"/>
        <s v="0229" u="1"/>
        <s v="0239" u="1"/>
        <s v="0198" u="1"/>
        <s v="0204" u="1"/>
        <s v="0214" u="1"/>
        <s v="0224" u="1"/>
        <s v="0234" u="1"/>
        <s v="0244" u="1"/>
        <s v="0199" u="1"/>
        <s v="0205" u="1"/>
        <s v="0215" u="1"/>
        <s v="0225" u="1"/>
        <s v="0235" u="1"/>
        <s v="0245" u="1"/>
        <s v="0200" u="1"/>
        <s v="0210" u="1"/>
        <s v="0220" u="1"/>
        <s v="0230" u="1"/>
        <s v="0240" u="1"/>
        <s v="0206" u="1"/>
        <s v="0216" u="1"/>
        <s v="0226" u="1"/>
        <s v="0236" u="1"/>
        <s v="0246" u="1"/>
        <s v="0201" u="1"/>
        <s v="0211" u="1"/>
        <s v="0221" u="1"/>
        <s v="0231" u="1"/>
        <s v="0241" u="1"/>
        <s v="0207" u="1"/>
        <s v="0217" u="1"/>
        <s v="0227" u="1"/>
        <s v="0237" u="1"/>
        <s v="0247" u="1"/>
      </sharedItems>
    </cacheField>
    <cacheField name="custom_TermID" numFmtId="0">
      <sharedItems count="8000">
        <s v="BPM:230306_0001"/>
        <s v="BPM:221101_0002"/>
        <s v="BPM:221101_0003"/>
        <s v="FIN:221101_0001"/>
        <s v="FIN:221101_0002"/>
        <s v="FIN:221101_0003"/>
        <s v="FIN:221101_0004"/>
        <s v="FIN:221101_0005"/>
        <s v="FIN:221101_0006"/>
        <s v="FIN:221101_0007"/>
        <s v="FIN:221101_0008"/>
        <s v="FIN:221101_0009"/>
        <s v="FIN:221101_0010"/>
        <s v="FIN:221101_0011"/>
        <s v="FIN:221101_0012"/>
        <s v="FIN:221101_0013"/>
        <s v="FIN:221101_0014"/>
        <s v="FIN:221101_0015"/>
        <s v="FIN:221101_0016"/>
        <s v="FIN:221101_0017"/>
        <s v="FIN:221101_0018"/>
        <s v="FIN:221101_0019"/>
        <s v="FIN:221101_0020"/>
        <s v="FIN:221101_0021"/>
        <s v="FIN:221101_0022"/>
        <s v="FIN:221101_0023"/>
        <s v="FIN:221101_0024"/>
        <s v="FIN:221101_0025"/>
        <s v="FIN:221101_0026"/>
        <s v="FIN:221101_0027"/>
        <s v="FIN:221101_0028"/>
        <s v="FIN:221101_0029"/>
        <s v="FIN:221101_0030"/>
        <s v="FIN:221101_0031"/>
        <s v="FIN:221101_0032"/>
        <s v="FIN:221101_0033"/>
        <s v="FIN:221101_0034"/>
        <s v="FIN:221101_0035"/>
        <s v="FIN:221101_0036"/>
        <s v="FIN:221101_0037"/>
        <s v="FIN:221101_0038"/>
        <s v="FIN:221101_0039"/>
        <s v="FIN:221101_0040"/>
        <s v="FIN:221101_0041"/>
        <s v="FIN:221101_0042"/>
        <s v="FIN:221101_0043"/>
        <s v="FIN:221101_0044"/>
        <s v="FIN:221101_0045"/>
        <s v="FIN:221101_0046"/>
        <s v="FIN:221101_0047"/>
        <s v="FIN:221101_0048"/>
        <s v="FIN:221101_0049"/>
        <s v="FIN:221101_0050"/>
        <s v="FIN:221101_0051"/>
        <s v="FIN:221101_0052"/>
        <s v="FIN:221101_0053"/>
        <s v="FIN:221101_0054"/>
        <s v="FIN:221101_0055"/>
        <s v="FIN:221101_0056"/>
        <s v="FIN:221101_0057"/>
        <s v="FIN:221101_0058"/>
        <s v="FIN:221101_0059"/>
        <s v="FIN:221101_0060"/>
        <s v="FIN:221101_0061"/>
        <s v="FIN:221101_0062"/>
        <s v="FIN:221101_0063"/>
        <s v="FIN:221101_0064"/>
        <s v="FIN:221101_0065"/>
        <s v="FIN:221101_0066"/>
        <s v="FIN:221101_0067"/>
        <s v="FIN:221101_0068"/>
        <s v="C.4.2.0: 生產力:221101_0001"/>
        <s v="C.4.2.0: 生產力:221101_0002"/>
        <s v="C.4.2.0: 生產力:221101_0003"/>
        <s v="C.4.2.0: 生產力:221101_0004"/>
        <s v="C.4.2.0: 生產力:221101_0005"/>
        <s v="C.4.2.0: 生產力:221101_0006"/>
        <s v="C.4.2.0: 生產力:221101_0007"/>
        <s v="C.4.2.0: 生產力:221101_0008"/>
        <s v="C.4.2.0: 生產力:221101_0009"/>
        <s v="C.4.2.0: 生產力:221101_0010"/>
        <s v="C.4.2.0: 生產力:221101_0011"/>
        <s v="C.4.2.0: 生產力:221101_0012"/>
        <s v="C.4.2.0: 生產力:221101_0013"/>
        <s v="C.4.2.0: 生產力:221101_0014"/>
        <s v="C.4.2.0: 生產力:221101_0015"/>
        <s v="C.4.2.0: 生產力:221101_0016"/>
        <s v="C.4.2.0: 生產力:221101_0017"/>
        <s v="C.4.2.0: 生產力:221101_0018"/>
        <s v="C.4.3.0: 財務分析:221101_0001"/>
        <s v="C.4.3.0: 財務分析:221101_0002"/>
        <s v="C.4.3.0: 財務分析:221101_0003"/>
        <s v="C.4.3.0: 財務分析:221101_0004"/>
        <s v="C.4.3.0: 財務分析:221101_0005"/>
        <s v="C.4.3.0: 財務分析:221101_0006"/>
        <s v="C.4.3.0: 財務分析:221101_0007"/>
        <s v="C.4.3.0: 財務分析:221101_0008"/>
        <s v="C.4.3.0: 財務分析:221101_0009"/>
        <s v="C.4.3.0: 財務分析:221101_0010"/>
        <s v="C.4.3.0: 財務分析:221101_0011"/>
        <s v="C.4.3.0: 財務分析:221101_0012"/>
        <s v="C.4.3.0: 財務分析:221101_0013"/>
        <s v="C.4.3.0: 財務分析:221101_0014"/>
        <s v="C.4.3.0: 財務分析:221101_0015"/>
        <s v="C.4.3.0: 財務分析:221101_0016"/>
        <s v="C.4.3.0: 財務分析:221101_0017"/>
        <s v="C.4.3.0: 財務分析:221101_0018"/>
        <s v="C.4.3.0: 財務分析:221101_0019"/>
        <s v="C.4.3.0: 財務分析:221101_0020"/>
        <s v="C.4.3.0: 財務分析:221101_0021"/>
        <s v="C.4.3.0: 財務分析:221101_0022"/>
        <s v="C.4.3.0: 財務分析:221101_0023"/>
        <s v="C.4.3.0: 財務分析:221101_0024"/>
        <s v="C.4.3.0: 財務分析:221101_0025"/>
        <s v="C.4.3.0: 財務分析:221101_0026"/>
        <s v="C.4.3.0: 財務分析:221101_0027"/>
        <s v="C.4.3.0: 財務分析:221101_0028"/>
        <s v="C.4.3.0: 財務分析:221101_0029"/>
        <s v="C.4.3.0: 財務分析:221101_0030"/>
        <s v="C.4.3.0: 財務分析:221101_0031"/>
        <s v="C.4.3.0: 財務分析:221101_0032"/>
        <s v="C.4.3.0: 財務分析:221101_0033"/>
        <s v="C.4.3.0: 財務分析:221101_0034"/>
        <s v="C.4.3.0: 財務分析:221101_0035"/>
        <s v="C.4.3.0: 財務分析:221101_0036"/>
        <s v="C.4.3.0: 財務分析:221101_0037"/>
        <s v="C.4.3.0: 財務分析:221101_0038"/>
        <s v="C.4.3.0: 財務分析:221101_0039"/>
        <s v="C.4.3.0: 財務分析:221101_0040"/>
        <s v="C.4.3.0: 財務分析:221101_0041"/>
        <s v="C.4.3.0: 財務分析:221101_0042"/>
        <s v="C.4.3.0: 財務分析:221101_0043"/>
        <s v="C.4.3.0: 財務分析:221101_0044"/>
        <s v="C.4.3.0: 財務分析:221101_0045"/>
        <s v="C.4.3.0: 財務分析:221101_0046"/>
        <s v="C.4.3.0: 財務分析:221101_0047"/>
        <s v="C.4.3.0: 財務分析:221101_0048"/>
        <s v="C.4.3.0: 財務分析:221101_0049"/>
        <s v="C.4.3.0: 財務分析:221101_0050"/>
        <s v="C.4.3.0: 財務分析:221101_0051"/>
        <s v="C.4.3.0: 財務分析:221101_0052"/>
        <s v="C.4.3.0: 財務分析:221101_0053"/>
        <s v="C.4.3.0: 財務分析:221101_0054"/>
        <s v="C.4.3.0: 財務分析:221101_0055"/>
        <s v="C.4.3.0: 財務分析:221101_0056"/>
        <s v="C.4.3.0: 財務分析:221101_0057"/>
        <s v="C.4.3.0: 財務分析:221101_0058"/>
        <s v="C.4.3.0: 財務分析:221101_0059"/>
        <s v="C.4.3.0: 財務分析:221101_0060"/>
        <s v="C.4.3.0: 財務分析:221101_0061"/>
        <s v="C.4.3.0: 財務分析:221101_0062"/>
        <s v="C.4.3.0: 財務分析:221101_0063"/>
        <s v="C.4.3.0: 財務分析:221101_0064"/>
        <s v="C.4.3.0: 財務分析:221101_0065"/>
        <s v="C.4.3.0: 財務分析:221101_0066"/>
        <s v="C.4.3.0: 財務分析:221101_0067"/>
        <s v="C.4.3.0: 財務分析:221101_0068"/>
        <s v="C.4.3.0: 財務分析:221101_0069"/>
        <s v="C.4.3.0: 財務分析:221101_0070"/>
        <s v="C.1.1.0:221101_0001"/>
        <s v="C.1.1.0:221101_0002"/>
        <s v="C.1.1.0:221101_0003"/>
        <s v="C.1.1.0:221101_0004"/>
        <s v="C.1.1.0:221101_0005"/>
        <s v="C.1.1.0:221101_0006"/>
        <s v="C.1.1.0:221101_0007"/>
        <s v="C.1.1.0:221101_0008"/>
        <s v="C.1.1.0:221101_0009"/>
        <s v="C.1.1.0:221101_0010"/>
        <s v="C.1.1.0:221101_0011"/>
        <s v="C.1.1.0:221101_0012"/>
        <s v="C.1.1.0:221101_0013"/>
        <s v="C.1.1.0:221101_0014"/>
        <s v="C.1.1.0:221101_0015"/>
        <s v="C.1.1.0:221101_0016"/>
        <s v="C.1.1.0:221101_0017"/>
        <s v="C.1.1.0:221101_0018"/>
        <s v="C.1.1.0:221101_0019"/>
        <s v="C.1.1.0:221101_0020"/>
        <s v="C.1.1.0:221101_0021"/>
        <s v="C.1.1.0:221101_0022"/>
        <s v="C.1.1.0:221101_0023"/>
        <s v="C.1.1.0:221101_0024"/>
        <s v="C.1.1.0:221101_0025"/>
        <s v="C.1.1.0:221101_0026"/>
        <s v="C.1.1.0:221101_0027"/>
        <s v="C.1.1.0:221101_0028"/>
        <s v="C.1.1.0:221101_0029"/>
        <s v="C.1.1.0:221101_0030"/>
        <s v="C.1.1.0:221101_0031"/>
        <s v="C.1.1.0:221101_0032"/>
        <s v="C.1.1.0:221101_0033"/>
        <s v="C.1.1.0:221101_0034"/>
        <s v="C.1.1.0:221101_0035"/>
        <s v="C.1.1.0:221101_0036"/>
        <s v="C.1.1.0:221101_0037"/>
        <s v="C.1.1.0:221101_0038"/>
        <s v="C.1.1.0:221101_0039"/>
        <s v="C.1.1.0:221101_0040"/>
        <s v="C.1.1.0:221101_0041"/>
        <s v="C.1.1.0:221101_0042"/>
        <s v="C.1.1.0:221101_0043"/>
        <s v="C.1.1.0:221101_0044"/>
        <s v="C.1.1.0:221101_0045"/>
        <s v="C.1.1.0:221101_0046"/>
        <s v="C.1.1.0:221101_0047"/>
        <s v="C.1.1.0:221101_0048"/>
        <s v="C.1.1.0:221101_0049"/>
        <s v="C.1.1.0:221101_0050"/>
        <s v="C.1.1.0:221101_0051"/>
        <s v="C.1.1.0:221101_0052"/>
        <s v="C.1.1.0:221101_0053"/>
        <s v="C.1.1.0:221101_0054"/>
        <s v="C.1.1.0:221101_0055"/>
        <s v="C.1.1.0:221101_0056"/>
        <s v="C.1.1.0:221101_0057"/>
        <s v="C.1.1.0:221101_0058"/>
        <s v="C.1.1.0:221101_0059"/>
        <s v="C.1.1.0:221101_0060"/>
        <s v="C.1.1.0:221101_0061"/>
        <s v="C.1.1.0:221101_0062"/>
        <s v="C.1.1.0:221101_0063"/>
        <s v="C.1.1.0:221101_0064"/>
        <s v="C.1.1.0:221101_0065"/>
        <s v="C.1.1.0:221101_0066"/>
        <s v="C.1.1.0:221101_0067"/>
        <s v="C.1.1.0:221101_0068"/>
        <s v="C.1.1.0:221101_0069"/>
        <s v="C.1.1.0:221101_0070"/>
        <s v="C.1.1.0:221101_0071"/>
        <s v="C.1.1.0:221101_0072"/>
        <s v="C.1.1.0:221101_0073"/>
        <s v="STG:221101_0001"/>
        <s v="STG:221101_0002"/>
        <s v="STG:221101_0003"/>
        <s v="STG:221101_0004"/>
        <s v="STG:221101_0005"/>
        <s v="STG:221101_0006"/>
        <s v="STG:221101_0007"/>
        <s v="STG:221101_0008"/>
        <s v="STG:221101_0009"/>
        <s v="STG:221101_0010"/>
        <s v="STG:221101_0011"/>
        <s v="STG:221101_0012"/>
        <s v="STG:221101_0013"/>
        <s v="STG:221101_0014"/>
        <s v="STG:221101_0015"/>
        <s v="STG:221101_0016"/>
        <s v="STG:221101_0017"/>
        <s v="STG:221101_0018"/>
        <s v="STG:221101_0019"/>
        <s v="STG:221101_0020"/>
        <s v="STG:221101_0021"/>
        <s v="STG:221101_0022"/>
        <s v="STG:221101_0023"/>
        <s v="STG:221101_0024"/>
        <s v="STG:221101_0025"/>
        <s v="STG:221101_0026"/>
        <s v="STG:221101_0027"/>
        <s v="STG:221101_0028"/>
        <s v="STG:221101_0029"/>
        <s v="STG:221101_0030"/>
        <s v="STG:221101_0031"/>
        <s v="C.1.1.0:221101_0074"/>
        <s v="C.1.1.0:221101_0075"/>
        <s v="C.1.1.0:221101_0076"/>
        <s v="C.1.1.0:221101_0077"/>
        <s v="C.1.1.0:221101_0078"/>
        <s v="C.1.1.0:221101_0079"/>
        <s v="C.1.1.0:221101_0080"/>
        <s v="C.1.1.0:221101_0081"/>
        <s v="C.1.1.0:221101_0082"/>
        <s v="C.1.1.0:221101_0083"/>
        <s v="C.1.1.0:221101_0084"/>
        <s v="C.1.1.0:221101_0085"/>
        <s v="C.1.1.0:221101_0086"/>
        <s v="C.1.1.0:221101_0087"/>
        <s v="C.1.1.0:221101_0088"/>
        <s v="C.1.1.0:221101_0089"/>
        <s v="C.1.1.0:221101_0090"/>
        <s v="C.1.1.0:221101_0091"/>
        <s v="C.1.1.0:221101_0092"/>
        <s v="C.1.1.0:221101_0093"/>
        <s v="C.1.1.0:221101_0094"/>
        <s v="C.1.1.0:221101_0095"/>
        <s v="C.1.1.0:221101_0096"/>
        <s v="C.1.1.0:221101_0097"/>
        <s v="C.1.1.0:221101_0098"/>
        <s v="C.1.1.0:221101_0099"/>
        <s v="C.1.1.0:221101_0100"/>
        <s v="C.1.1.0:221101_0101"/>
        <s v="C.1.1.0:221101_0102"/>
        <s v="C.1.1.0:221101_0103"/>
        <s v="C.1.1.0:221101_0104"/>
        <s v="C.1.1.0:221101_0105"/>
        <s v="C.1.1.0:221101_0106"/>
        <s v="C.1.1.0:221101_0107"/>
        <s v="C.1.1.0:221101_0108"/>
        <s v="C.1.1.0:221101_0109"/>
        <s v="C.1.1.0:221101_0110"/>
        <s v="C.1.1.0:221101_0111"/>
        <s v="C.1.1.0:221101_0112"/>
        <s v="C.1.2.0: 投資併購管理:221101_0001"/>
        <s v="C.1.2.0: 投資併購管理:221101_0002"/>
        <s v="C.1.2.0: 投資併購管理:221101_0003"/>
        <s v="C.1.2.0: 投資併購管理:221101_0004"/>
        <s v="C.1.2.0: 投資併購管理:221101_0005"/>
        <s v="C.1.2.0: 投資併購管理:221101_0006"/>
        <s v="C.1.2.0: 投資併購管理:221101_0007"/>
        <s v="C.1.2.0: 投資併購管理:221101_0008"/>
        <s v="C.1.2.0: 投資併購管理:221101_0009"/>
        <s v="C.1.2.0: 投資併購管理:221101_0010"/>
        <s v="C.1.2.0: 投資併購管理:221101_0011"/>
        <s v="C.1.2.0: 投資併購管理:221101_0012"/>
        <s v="C.1.2.0: 投資併購管理:221101_0013"/>
        <s v="C.1.2.0: 投資併購管理:221101_0014"/>
        <s v="C.1.2.0: 投資併購管理:221101_0015"/>
        <s v="C.1.2.0: 投資併購管理:221101_0016"/>
        <s v="C.1.2.0: 投資併購管理:221101_0017"/>
        <s v="C.1.2.0: 投資併購管理:221101_0018"/>
        <s v="C.1.2.0: 投資併購管理:221101_0019"/>
        <s v="C.1.2.0: 投資併購管理:221101_0020"/>
        <s v="C.1.2.0: 投資併購管理:221101_0021"/>
        <s v="C.1.2.0: 投資併購管理:221101_0022"/>
        <s v="C.1.2.0: 投資併購管理:221101_0023"/>
        <s v="C.1.2.0: 投資併購管理:221101_0024"/>
        <s v="C.1.2.0: 投資併購管理:221101_0025"/>
        <s v="C.1.2.0: 投資併購管理:221101_0026"/>
        <s v="C.1.2.0: 投資併購管理:221101_0027"/>
        <s v="C.1.2.0: 投資併購管理:221101_0028"/>
        <s v="C.1.2.0: 投資併購管理:221101_0029"/>
        <s v="C.1.2.0: 投資併購管理:221101_0030"/>
        <s v="C.1.2.0: 投資併購管理:221101_0031"/>
        <s v="C.1.2.0: 投資併購管理:221101_0032"/>
        <s v="C.1.2.0: 投資併購管理:221101_0033"/>
        <s v="C.1.2.0: 投資併購管理:221101_0034"/>
        <s v="P.3.10.0:221101_0001"/>
        <s v="P.3.10.0:221101_0002"/>
        <s v="P.3.10.0:221101_0003"/>
        <s v="P.3.10.0:221101_0004"/>
        <s v="P.3.10.0:221101_0005"/>
        <s v="P.3.10.0:221101_0006"/>
        <s v="P.3.10.0:221101_0007"/>
        <s v="P.3.10.0:221101_0008"/>
        <s v="P.3.10.0:221101_0009"/>
        <s v="P.3.10.0:221101_0010"/>
        <s v="P.3.10.0:221101_0011"/>
        <s v="P.3.10.0:221101_0012"/>
        <s v="P.3.10.0:221101_0013"/>
        <s v="P.3.10.0:221101_0014"/>
        <s v="P.3.10.0:221101_0015"/>
        <s v="P.3.10.0:221101_0016"/>
        <s v="P.3.10.0:221101_0017"/>
        <s v="P.3.10.0:221101_0018"/>
        <s v="P.3.10.0:221101_0019"/>
        <s v="P.3.10.0:221101_0020"/>
        <s v="P.3.10.0:221101_0021"/>
        <s v="P.3.10.0:221101_0022"/>
        <s v="P.3.10.0:221101_0023"/>
        <s v="P.3.10.0:221101_0024"/>
        <s v="P.3.10.0:221101_0025"/>
        <s v="P.3.10.0:221101_0026"/>
        <s v="P.3.10.0:221101_0027"/>
        <s v="P.3.10.0:221101_0028"/>
        <s v="P.3.10.0:221101_0029"/>
        <s v="P.3.10.0:221101_0030"/>
        <s v="P.3.10.0:221101_0031"/>
        <s v="P.3.10.0:221101_0032"/>
        <s v="P.3.10.0:221101_0033"/>
        <s v="P.3.10.0:221101_0034"/>
        <s v="P.3.10.0:221101_0035"/>
        <s v="P.3.10.0:221101_0036"/>
        <s v="P.3.10.0:221101_0037"/>
        <s v="P.3.10.0:221101_0038"/>
        <s v="P.3.10.0:221101_0039"/>
        <s v="P.3.10.0:221101_0040"/>
        <s v="P.3.10.0:221101_0041"/>
        <s v="P.3.10.0:221101_0042"/>
        <s v="P.3.10.0:221101_0043"/>
        <s v="P.3.10.0:221101_0044"/>
        <s v="P.3.10.0:221101_0045"/>
        <s v="P.3.10.0:221101_0046"/>
        <s v="P.3.10.0:221101_0047"/>
        <s v="P.3.10.0:221101_0048"/>
        <s v="P.3.10.0:221101_0049"/>
        <s v="P.3.10.0:221101_0050"/>
        <s v="P.3.10.0:221101_0051"/>
        <s v="P.3.10.0:221101_0052"/>
        <s v="P.3.10.0:221101_0053"/>
        <s v="P.3.10.0:221101_0054"/>
        <s v="P.3.10.0:221101_0055"/>
        <s v="P.3.10.0:221101_0056"/>
        <s v="P.3.10.0:221101_0057"/>
        <s v="P.3.10.0:221101_0058"/>
        <s v="P.3.10.0:221101_0059"/>
        <s v="P.3.10.0:221101_0060"/>
        <s v="P.3.10.0:221101_0061"/>
        <s v="P.3.5.0:221101_0001"/>
        <s v="P.3.5.0:221101_0002"/>
        <s v="P.3.5.0:221101_0003"/>
        <s v="P.3.5.0:221101_0004"/>
        <s v="P.3.5.0:221101_0005"/>
        <s v="P.3.5.0:221101_0006"/>
        <s v="P.3.5.0:221101_0007"/>
        <s v="P.3.5.0:221101_0008"/>
        <s v="P.3.5.0:221101_0009"/>
        <s v="P.3.5.0:221101_0010"/>
        <s v="P.3.5.0:221101_0011"/>
        <s v="P.3.5.0:221101_0012"/>
        <s v="P.3.5.0:221101_0013"/>
        <s v="P.3.5.0:221101_0014"/>
        <s v="P.3.5.0:221101_0015"/>
        <s v="P.3.5.0:221101_0016"/>
        <s v="P.3.5.0:221101_0017"/>
        <s v="P.3.5.0:221101_0018"/>
        <s v="P.3.5.0:221101_0019"/>
        <s v="P.3.5.0:221101_0020"/>
        <s v="P.3.5.0:221101_0021"/>
        <s v="P.3.5.0:221101_0022"/>
        <s v="P.3.5.0:221101_0023"/>
        <s v="P.3.5.0:221101_0024"/>
        <s v="P.3.5.0:221101_0025"/>
        <s v="P.3.5.0:221101_0026"/>
        <s v="P.3.5.0:221101_0027"/>
        <s v="P.3.5.0:221101_0028"/>
        <s v="P.3.5.0:221101_0029"/>
        <s v="P.3.5.0:221101_0030"/>
        <s v="P.3.5.0:221101_0031"/>
        <s v="P.3.10.0:221101_0062"/>
        <s v="P.3.10.0:221101_0063"/>
        <s v="P.3.10.0:221101_0064"/>
        <s v="P.3.10.0:221101_0065"/>
        <s v="P.3.10.0:221101_0066"/>
        <s v="P.3.10.0:221101_0067"/>
        <s v="P.3.10.0:221101_0068"/>
        <s v="P.3.10.0:221101_0069"/>
        <s v="P.3.10.0:221101_0070"/>
        <s v="P.3.10.0:221101_0071"/>
        <s v="P.3.10.0:221101_0072"/>
        <s v="P.3.10.0:221101_0073"/>
        <s v="P.3.10.0:221101_0074"/>
        <s v="P.3.10.0:221101_0075"/>
        <s v="P.3.10.0:221101_0076"/>
        <s v="P.3.10.0:221101_0077"/>
        <s v="P.3.10.0:221101_0078"/>
        <s v="P.3.10.0:221101_0079"/>
        <s v="P.3.10.0:221101_0080"/>
        <s v="P.3.10.0:221101_0081"/>
        <s v="P.3.10.0:221101_0082"/>
        <s v="P.3.10.0:221101_0083"/>
        <s v="P.3.10.0:221101_0084"/>
        <s v="P.3.10.0:221101_0085"/>
        <s v="P.3.10.0:221101_0086"/>
        <s v="P.3.10.0:221101_0087"/>
        <s v="P.3.10.0:221101_0088"/>
        <s v="P.3.5.0:221101_0032"/>
        <s v="P.3.5.0:221101_0033"/>
        <s v="P.3.5.0:221101_0034"/>
        <s v="P.3.5.0:221101_0035"/>
        <s v="P.3.5.0:221101_0036"/>
        <s v="P.3.5.0:221101_0037"/>
        <s v="P.3.5.0:221101_0038"/>
        <s v="P.3.5.0:221101_0039"/>
        <s v="P.3.5.0:221101_0040"/>
        <s v="P.3.5.0:221101_0041"/>
        <s v="P.3.5.0:221101_0042"/>
        <s v="P.3.5.0:221101_0043"/>
        <s v="P.3.5.0:221101_0044"/>
        <s v="P.3.5.0:221101_0045"/>
        <s v="P.3.5.0:221101_0046"/>
        <s v="P.3.5.0:221101_0047"/>
        <s v="P.3.5.0:221101_0048"/>
        <s v="P.3.5.0:221101_0049"/>
        <s v="MFG:221101_0001"/>
        <s v="MFG:221101_0002"/>
        <s v="MFG:221101_0003"/>
        <s v="MFG:221101_0004"/>
        <s v="MFG:221101_0005"/>
        <s v="MFG:221101_0006"/>
        <s v="MFG:221101_0007"/>
        <s v="PNC:221101_0001"/>
        <s v="PNC:221101_0002"/>
        <s v="PNC:221101_0003"/>
        <s v="PNC:221101_0004"/>
        <s v="PNC:221101_0005"/>
        <s v="PNC:221101_0006"/>
        <s v="PNC:221101_0007"/>
        <s v="PNC:221101_0008"/>
        <s v="PNC:221101_0009"/>
        <s v="PNC:221101_0010"/>
        <s v="PNC:221101_0011"/>
        <s v="PNC:221101_0012"/>
        <s v="PNC:221101_0013"/>
        <s v="PNC:221101_0014"/>
        <s v="PNC:221101_0015"/>
        <s v="PNC:221101_0016"/>
        <s v="PNC:221101_0017"/>
        <s v="PNC:221101_0018"/>
        <s v="PNC:221101_0019"/>
        <s v="PNC:221101_0020"/>
        <s v="PNC:221101_0021"/>
        <s v="PNC:221101_0022"/>
        <s v="PNC:221101_0023"/>
        <s v="PNC:221101_0024"/>
        <s v="PNC:221101_0025"/>
        <s v="PNC:221101_0026"/>
        <s v="PNC:221101_0027"/>
        <s v="PNC:221101_0028"/>
        <s v="PNC:221101_0029"/>
        <s v="PNC:221101_0030"/>
        <s v="PNC:221101_0031"/>
        <s v="PNC:221101_0032"/>
        <s v="PNC:221101_0033"/>
        <s v="PNC:221101_0034"/>
        <s v="PNC:221101_0035"/>
        <s v="PNC:221101_0036"/>
        <s v="PNC:221101_0037"/>
        <s v="PNC:221101_0038"/>
        <s v="PNC:221101_0039"/>
        <s v="PNC:221101_0040"/>
        <s v="PNC:221101_0041"/>
        <s v="PNC:221101_0042"/>
        <s v="PNC:221101_0043"/>
        <s v="PNC:221101_0044"/>
        <s v="PNC:221101_0045"/>
        <s v="PNC:221101_0046"/>
        <s v="PNC:221101_0047"/>
        <s v="PNC:221101_0048"/>
        <s v="PNC:221101_0049"/>
        <s v="PNC:221101_0050"/>
        <s v="PNC:221101_0051"/>
        <s v="PNC:221101_0052"/>
        <s v="PNC:221101_0053"/>
        <s v="PNC:221101_0054"/>
        <s v="PNC:221101_0055"/>
        <s v="PNC:221101_0056"/>
        <s v="PNC:221101_0057"/>
        <s v="PNC:221101_0058"/>
        <s v="PNC:221101_0059"/>
        <s v="PNC:221101_0060"/>
        <s v="PNC:221101_0061"/>
        <s v="PNC:221101_0062"/>
        <s v="PNC:221101_0063"/>
        <s v="PNC:221101_0064"/>
        <s v="PNC:221101_0065"/>
        <s v="PNC:221101_0066"/>
        <s v="PNC:221101_0067"/>
        <s v="PNC:221101_0068"/>
        <s v="PNC:221101_0069"/>
        <s v="PNC:221101_0070"/>
        <s v="PNC:221101_0071"/>
        <s v="PNC:221101_0072"/>
        <s v="PNC:221101_0073"/>
        <s v="PNC:221101_0074"/>
        <s v="PNC:221101_0075"/>
        <s v="P.2.1.0: 產品營收與銷量達成率:221101_0001"/>
        <s v="P.2.1.0: 產品營收與銷量達成率:221101_0002"/>
        <s v="P.2.1.0: 產品營收與銷量達成率:221101_0003"/>
        <s v="P.2.1.0: 產品營收與銷量達成率:221101_0004"/>
        <s v="P.2.1.0: 產品營收與銷量達成率:221101_0005"/>
        <s v="P.2.1.0: 產品營收與銷量達成率:221101_0006"/>
        <s v="P.2.1.0: 產品營收與銷量達成率:221101_0007"/>
        <s v="P.2.1.0: 產品營收與銷量達成率:221101_0008"/>
        <s v="P.2.1.0: 產品營收與銷量達成率:221101_0009"/>
        <s v="P.2.1.0: 產品營收與銷量達成率:221101_0010"/>
        <s v="P.2.1.0: 產品營收與銷量達成率:221101_0011"/>
        <s v="P.2.1.0: 產品營收與銷量達成率:221101_0012"/>
        <s v="P.2.1.0: 產品營收與銷量達成率:221101_0013"/>
        <s v="P.2.1.0: 產品營收與銷量達成率:221101_0014"/>
        <s v="P.2.1.0: 產品營收與銷量達成率:221101_0015"/>
        <s v="P.2.1.0: 產品營收與銷量達成率:221101_0016"/>
        <s v="P.2.1.0: 產品營收與銷量達成率:221101_0017"/>
        <s v="P.2.1.0: 產品營收與銷量達成率:221101_0018"/>
        <s v="P.2.1.0: 產品營收與銷量達成率:221101_0019"/>
        <s v="P.2.1.0: 產品營收與銷量達成率:221101_0020"/>
        <s v="P.2.1.0: 產品營收與銷量達成率:221101_0021"/>
        <s v="P.2.1.0: 產品營收與銷量達成率:221101_0022"/>
        <s v="P.2.1.0: 產品營收與銷量達成率:221101_0023"/>
        <s v="P.2.1.0: 產品營收與銷量達成率:221101_0024"/>
        <s v="P.2.1.0: 產品營收與銷量達成率:221101_0025"/>
        <s v="P.2.1.0: 產品營收與銷量達成率:221101_0026"/>
        <s v="P.2.1.0: 產品營收與銷量達成率:221101_0027"/>
        <s v="P.2.1.0: 產品營收與銷量達成率:221101_0028"/>
        <s v="P.2.1.0: 產品營收與銷量達成率:221101_0029"/>
        <s v="P.2.1.0: 產品營收與銷量達成率:221101_0030"/>
        <s v="P.2.1.0: 產品營收與銷量達成率:221101_0031"/>
        <s v="P.2.1.0: 產品營收與銷量達成率:221101_0032"/>
        <s v="P.2.1.0: 產品營收與銷量達成率:221101_0033"/>
        <s v="P.2.1.0: 產品營收與銷量達成率:221101_0034"/>
        <s v="P.2.1.0: 產品營收與銷量達成率:221101_0035"/>
        <s v="P.2.1.0: 產品營收與銷量達成率:221101_0036"/>
        <s v="P.2.1.0: 產品營收與銷量達成率:221101_0037"/>
        <s v="P.2.1.0: 產品營收與銷量達成率:221101_0038"/>
        <s v="P.2.1.0: 產品營收與銷量達成率:221101_0039"/>
        <s v="P.2.1.0: 產品營收與銷量達成率:221101_0040"/>
        <s v="P.2.1.0: 產品營收與銷量達成率:221101_0041"/>
        <s v="P.2.1.0: 產品營收與銷量達成率:221101_0042"/>
        <s v="P.2.1.0: 產品營收與銷量達成率:221101_0043"/>
        <s v="P.2.1.0: 產品營收與銷量達成率:221101_0044"/>
        <s v="P.2.1.0: 產品營收與銷量達成率:221101_0045"/>
        <s v="P.2.1.0: 產品營收與銷量達成率:221101_0046"/>
        <s v="P.2.1.0: 產品營收與銷量達成率:221101_0047"/>
        <s v="P.2.1.0: 產品營收與銷量達成率:221101_0048"/>
        <s v="P.2.1.0: 產品營收與銷量達成率:221101_0049"/>
        <s v="P.2.1.0: 產品營收與銷量達成率:221101_0050"/>
        <s v="P.2.1.0: 產品營收與銷量達成率:221101_0051"/>
        <s v="P.2.1.0: 產品營收與銷量達成率:221101_0052"/>
        <s v="P.2.1.0: 產品營收與銷量達成率:221101_0053"/>
        <s v="P.2.1.0: 產品營收與銷量達成率:221101_0054"/>
        <s v="P.2.1.0: 產品營收與銷量達成率:221101_0055"/>
        <s v="P.2.1.0: 產品營收與銷量達成率:221101_0056"/>
        <s v="P.2.1.0: 產品營收與銷量達成率:221101_0057"/>
        <s v="P.2.1.0: 產品營收與銷量達成率:221101_0058"/>
        <s v="P.2.1.0: 產品營收與銷量達成率:221101_0059"/>
        <s v="P.2.1.0: 產品營收與銷量達成率:221101_0060"/>
        <s v="P.2.1.0: 產品營收與銷量達成率:221101_0061"/>
        <s v="P.2.1.0: 產品營收與銷量達成率:221101_0062"/>
        <s v="P.2.1.0: 產品營收與銷量達成率:221101_0063"/>
        <s v="P.2.1.0: 產品營收與銷量達成率:221101_0064"/>
        <s v="P.2.1.0: 產品營收與銷量達成率:221101_0065"/>
        <s v="P.2.1.0: 產品營收與銷量達成率:221101_0066"/>
        <s v="P.2.1.0: 產品營收與銷量達成率:221101_0067"/>
        <s v="P.2.1.0: 產品營收與銷量達成率:221101_0068"/>
        <s v="P.2.1.0: 產品營收與銷量達成率:221101_0069"/>
        <s v="P.2.1.0: 產品營收與銷量達成率:221101_0070"/>
        <s v="P.2.1.0: 產品營收與銷量達成率:221101_0071"/>
        <s v="P.2.1.0: 產品營收與銷量達成率:221101_0072"/>
        <s v="P.2.1.0: 產品營收與銷量達成率:221101_0073"/>
        <s v="P.2.1.0: 產品營收與銷量達成率:221101_0074"/>
        <s v="P.2.1.0: 產品營收與銷量達成率:221101_0075"/>
        <s v="P.2.1.0: 產品營收與銷量達成率:221101_0076"/>
        <s v="P.2.1.0: 產品營收與銷量達成率:221101_0077"/>
        <s v="P.2.1.0: 產品營收與銷量達成率:221101_0078"/>
        <s v="P.2.1.0: 產品營收與銷量達成率:221101_0079"/>
        <s v="P.2.1.0: 產品營收與銷量達成率:221101_0080"/>
        <s v="P.2.1.0: 產品營收與銷量達成率:221101_0081"/>
        <s v="P.2.1.0: 產品營收與銷量達成率:221101_0082"/>
        <s v="P.2.1.0: 產品營收與銷量達成率:221101_0083"/>
        <s v="P.2.1.0: 產品營收與銷量達成率:221101_0084"/>
        <s v="P.2.1.0: 產品營收與銷量達成率:221101_0085"/>
        <s v="P.2.1.0: 產品營收與銷量達成率:221101_0086"/>
        <s v="P.2.1.0: 產品營收與銷量達成率:221101_0087"/>
        <s v="P.2.1.0: 產品營收與銷量達成率:221101_0088"/>
        <s v="P.2.1.0: 產品營收與銷量達成率:221101_0089"/>
        <s v="P.2.1.0: 產品營收與銷量達成率:221101_0090"/>
        <s v="P.2.1.0: 產品營收與銷量達成率:221101_0091"/>
        <s v="P.2.1.0: 產品營收與銷量達成率:221101_0092"/>
        <s v="P.2.1.0: 產品營收與銷量達成率:221101_0093"/>
        <s v="P.2.1.0: 產品營收與銷量達成率:221101_0094"/>
        <s v="P.2.1.0: 產品營收與銷量達成率:221101_0095"/>
        <s v="P.2.1.0: 產品營收與銷量達成率:221101_0096"/>
        <s v="P.2.1.0: 產品營收與銷量達成率:221101_0097"/>
        <s v="P.2.1.0: 產品營收與銷量達成率:221101_0098"/>
        <s v="P.2.1.0: 產品營收與銷量達成率:221101_0099"/>
        <s v="P.2.1.0: 產品營收與銷量達成率:221101_0100"/>
        <s v="P.2.1.0: 產品營收與銷量達成率:221101_0101"/>
        <s v="P.2.1.0: 產品營收與銷量達成率:221101_0102"/>
        <s v="P.2.1.0: 產品營收與銷量達成率:221101_0103"/>
        <s v="P.2.1.0: 產品營收與銷量達成率:221101_0104"/>
        <s v="P.2.1.0: 產品營收與銷量達成率:221101_0105"/>
        <s v="P.2.1.0: 產品營收與銷量達成率:221101_0106"/>
        <s v="P.2.1.0: 產品營收與銷量達成率:221101_0107"/>
        <s v="P.2.1.0: 產品營收與銷量達成率:221101_0108"/>
        <s v="P.2.1.0: 產品營收與銷量達成率:221101_0109"/>
        <s v="P.2.1.0: 產品營收與銷量達成率:221101_0110"/>
        <s v="P.2.1.0: 產品營收與銷量達成率:221101_0111"/>
        <s v="P.2.1.0: 產品營收與銷量達成率:221101_0112"/>
        <s v="P.2.1.0: 產品營收與銷量達成率:221101_0113"/>
        <s v="P.2.1.0: 產品營收與銷量達成率:221101_0114"/>
        <s v="P.2.1.0: 產品營收與銷量達成率:221101_0115"/>
        <s v="P.2.1.0: 產品營收與銷量達成率:221101_0116"/>
        <s v="P.2.1.0: 產品營收與銷量達成率:221101_0117"/>
        <s v="P.2.1.0: 產品營收與銷量達成率:221101_0118"/>
        <s v="P.2.1.0: 產品營收與銷量達成率:221101_0119"/>
        <s v="P.2.1.0: 產品營收與銷量達成率:221101_0120"/>
        <s v="P.2.1.0: 產品營收與銷量達成率:221101_0121"/>
        <s v="P.2.1.0: 產品營收與銷量達成率:221101_0122"/>
        <s v="P.2.1.0: 產品營收與銷量達成率:221101_0123"/>
        <s v="P.2.1.0: 產品營收與銷量達成率:221101_0124"/>
        <s v="P.2.1.0: 產品營收與銷量達成率:221101_0125"/>
        <s v="P.2.1.0: 產品營收與銷量達成率:221101_0126"/>
        <s v="P.2.1.0: 產品營收與銷量達成率:221101_0127"/>
        <s v="P.2.1.0: 產品營收與銷量達成率:221101_0128"/>
        <s v="P.2.1.0: 產品營收與銷量達成率:221101_0129"/>
        <s v="P.2.1.0: 產品營收與銷量達成率:221101_0130"/>
        <s v="P.2.1.0: 產品營收與銷量達成率:221101_0131"/>
        <s v="P.2.1.0: 產品營收與銷量達成率:221101_0132"/>
        <s v="P.2.1.0: 產品營收與銷量達成率:221101_0133"/>
        <s v="P.2.1.0: 產品營收與銷量達成率:221101_0134"/>
        <s v="P.2.1.0: 產品營收與銷量達成率:221101_0135"/>
        <s v="P.2.1.0: 產品營收與銷量達成率:221101_0136"/>
        <s v="P.2.1.0: 產品營收與銷量達成率:221101_0137"/>
        <s v="P.2.1.0: 產品營收與銷量達成率:221101_0138"/>
        <s v="P.2.1.0: 產品營收與銷量達成率:221101_0139"/>
        <s v="P.2.1.0: 產品營收與銷量達成率:221101_0140"/>
        <s v="P.2.1.0: 產品營收與銷量達成率:221101_0141"/>
        <s v="P.2.1.0: 產品營收與銷量達成率:221101_0142"/>
        <s v="P.2.1.0: 產品營收與銷量達成率:221101_0143"/>
        <s v="P.2.1.0: 產品營收與銷量達成率:221101_0144"/>
        <s v="P.2.1.0: 產品營收與銷量達成率:221101_0145"/>
        <s v="P.2.1.0: 產品營收與銷量達成率:221101_0146"/>
        <s v="P.2.1.0: 產品營收與銷量達成率:221101_0147"/>
        <s v="P.2.1.0: 產品營收與銷量達成率:221101_0148"/>
        <s v="P.2.1.0: 產品營收與銷量達成率:221101_0149"/>
        <s v="P.2.1.0: 產品營收與銷量達成率:221101_0150"/>
        <s v="P.2.1.0: 產品營收與銷量達成率:221101_0151"/>
        <s v="P.2.1.0: 產品營收與銷量達成率:221101_0152"/>
        <s v="P.2.1.0: 產品營收與銷量達成率:221101_0153"/>
        <s v="P.2.1.0: 產品營收與銷量達成率:221101_0154"/>
        <s v="P.2.1.0: 產品營收與銷量達成率:221101_0155"/>
        <s v="P.2.1.0: 產品營收與銷量達成率:221101_0156"/>
        <s v="P.2.1.0: 產品營收與銷量達成率:221101_0157"/>
        <s v="P.2.1.0: 產品營收與銷量達成率:221101_0158"/>
        <s v="P.2.1.0: 產品營收與銷量達成率:221101_0159"/>
        <s v="P.2.1.0: 產品營收與銷量達成率:221101_0160"/>
        <s v="P.2.1.0: 產品營收與銷量達成率:221101_0161"/>
        <s v="P.2.1.0: 產品營收與銷量達成率:221101_0162"/>
        <s v="P.2.1.0: 產品營收與銷量達成率:221101_0163"/>
        <s v="P.2.1.0: 產品營收與銷量達成率:221101_0164"/>
        <s v="P.2.1.0: 產品營收與銷量達成率:221101_0165"/>
        <s v="P.2.1.0: 產品營收與銷量達成率:221101_0166"/>
        <s v="P.3.9.0:221101_0001"/>
        <s v="P.3.9.0:221101_0002"/>
        <s v="P.3.9.0:221101_0003"/>
        <s v="P.3.9.0:221101_0004"/>
        <s v="P.3.9.0:221101_0005"/>
        <s v="P.3.9.0:221101_0006"/>
        <s v="P.3.9.0:221101_0007"/>
        <s v="P.3.9.0:221101_0008"/>
        <s v="P.3.9.0:221101_0009"/>
        <s v="P.3.9.0:221101_0010"/>
        <s v="P.3.9.0:221101_0011"/>
        <s v="P.3.9.0:221101_0012"/>
        <s v="P.3.9.0:221101_0013"/>
        <s v="P.3.9.0:221101_0014"/>
        <s v="P.3.9.0:221101_0015"/>
        <s v="P.3.9.0:221101_0016"/>
        <s v="P.3.9.0:221101_0017"/>
        <s v="P.3.9.0:221101_0018"/>
        <s v="P.3.9.0:221101_0019"/>
        <s v="P.3.9.0:221101_0020"/>
        <s v="P.3.9.0:221101_0021"/>
        <s v="P.3.9.0:221101_0022"/>
        <s v="P.3.9.0:221101_0023"/>
        <s v="P.3.9.0:221101_0024"/>
        <s v="P.3.9.0:221101_0025"/>
        <s v="P.3.9.0:221101_0026"/>
        <s v="P.3.9.0:221101_0027"/>
        <s v="P.3.9.0:221101_0028"/>
        <s v="P.3.9.0:221101_0029"/>
        <s v="P.3.9.0:221101_0030"/>
        <s v="P.3.9.0:221101_0031"/>
        <s v="P.3.9.0:221101_0032"/>
        <s v="P.3.9.0:221101_0033"/>
        <s v="P.3.9.0:221101_0034"/>
        <s v="P.3.9.0:221101_0035"/>
        <s v="P.3.9.0:221101_0036"/>
        <s v="P.3.9.0:221101_0037"/>
        <s v="P.3.9.0:221101_0038"/>
        <s v="P.3.9.0:221101_0039"/>
        <s v="P.3.9.0:221101_0040"/>
        <s v="P.3.9.0:221101_0041"/>
        <s v="P.3.9.0:221101_0042"/>
        <s v="P.3.9.0:221101_0043"/>
        <s v="P.3.9.0:221101_0044"/>
        <s v="P.3.9.0:221101_0045"/>
        <s v="P.3.9.0:221101_0046"/>
        <s v="P.3.9.0:221101_0047"/>
        <s v="P.3.9.0:221101_0048"/>
        <s v="P.3.9.0:221101_0049"/>
        <s v="P.3.9.0:221101_0050"/>
        <s v="P.3.9.0:221101_0051"/>
        <s v="P.3.9.0:221101_0052"/>
        <s v="P.3.9.0:221101_0053"/>
        <s v="P.3.9.0:221101_0054"/>
        <s v="P.3.9.0:221101_0055"/>
        <s v="P.3.9.0:221101_0056"/>
        <s v="P.3.9.0:221101_0057"/>
        <s v="P.3.9.0:221101_0058"/>
        <s v="P.3.9.0:221101_0059"/>
        <s v="P.3.9.0:221101_0060"/>
        <s v="P.3.9.0:221101_0061"/>
        <s v="P.3.9.0:221101_0062"/>
        <s v="P.3.9.0:221101_0063"/>
        <s v="P.3.9.0:221101_0064"/>
        <s v="P.3.9.0:221101_0065"/>
        <s v="P.3.9.0:221101_0066"/>
        <s v="P.3.9.0:221101_0067"/>
        <s v="P.3.9.0:221101_0068"/>
        <s v="P.3.9.0:221101_0069"/>
        <s v="P.3.9.0:221101_0070"/>
        <s v="P.3.9.0:221101_0071"/>
        <s v="P.3.9.0:221101_0072"/>
        <s v="P.3.9.0:221101_0073"/>
        <s v="P.3.9.0:221101_0074"/>
        <s v="P.3.9.0:221101_0075"/>
        <s v="P.3.9.0:221101_0076"/>
        <s v="P.3.9.0:221101_0077"/>
        <s v="P.3.9.0:221101_0078"/>
        <s v="P.3.9.0:221101_0079"/>
        <s v="P.3.9.0:221101_0080"/>
        <s v="P.3.9.0:221101_0081"/>
        <s v="P.3.9.0:221101_0082"/>
        <s v="P.3.9.0:221101_0083"/>
        <s v="P.3.9.0:221101_0084"/>
        <s v="P.3.9.0:221101_0085"/>
        <s v="P.3.9.0:221101_0086"/>
        <s v="P.3.9.0:221101_0087"/>
        <s v="P.3.9.0:221101_0088"/>
        <s v="P.3.9.0:221101_0089"/>
        <s v="P.3.9.0:221101_0090"/>
        <s v="P.3.9.0:221101_0091"/>
        <s v="P.3.9.0:221101_0092"/>
        <s v="P.3.9.0:221101_0093"/>
        <s v="P.3.9.0:221101_0094"/>
        <s v="P.3.9.0:221101_0095"/>
        <s v="P.3.9.0:221101_0096"/>
        <s v="P.3.9.0:221101_0097"/>
        <s v="P.3.9.0:221101_0098"/>
        <s v="P.3.9.0:221101_0099"/>
        <s v="P.3.9.0:221101_0100"/>
        <s v="P.3.9.0:221101_0101"/>
        <s v="P.3.9.0:221101_0102"/>
        <s v="P.3.9.0:221101_0103"/>
        <s v="P.3.9.0:221101_0104"/>
        <s v="P.3.9.0:221101_0105"/>
        <s v="P.3.9.0:221101_0106"/>
        <s v="P.3.9.0:221101_0107"/>
        <s v="P.3.9.0:221101_0108"/>
        <s v="P.3.9.0:221101_0109"/>
        <s v="P.3.9.0:221101_0110"/>
        <s v="P.3.9.0:221101_0111"/>
        <s v="P.3.9.0:221101_0112"/>
        <s v="P.3.9.0:221101_0113"/>
        <s v="P.3.9.0:221101_0114"/>
        <s v="P.3.9.0:221101_0115"/>
        <s v="P.3.9.0:221101_0116"/>
        <s v="P.3.9.0:221101_0117"/>
        <s v="P.3.9.0:221101_0118"/>
        <s v="P.3.9.0:221101_0119"/>
        <s v="P.3.9.0:221101_0120"/>
        <s v="P.3.9.0:221101_0121"/>
        <s v="P.3.9.0:221101_0122"/>
        <s v="P.3.9.0:221101_0123"/>
        <s v="P.3.9.0:221101_0124"/>
        <s v="P.3.9.0:221101_0125"/>
        <s v="P.3.9.0:221101_0126"/>
        <s v="P.3.9.0:221101_0127"/>
        <s v="P.3.9.0:221101_0128"/>
        <s v="P.3.9.0:221101_0129"/>
        <s v="P.3.9.0:221101_0130"/>
        <s v="P.3.9.0:221101_0131"/>
        <s v="P.3.9.0:221101_0132"/>
        <s v="P.3.9.0:221101_0133"/>
        <s v="P.3.9.0:221101_0134"/>
        <s v="P.3.9.0:221101_0135"/>
        <s v="P.3.9.0:221101_0136"/>
        <s v="P.3.9.0:221101_0137"/>
        <s v="P.3.9.0:221101_0138"/>
        <s v="P.3.9.0:221101_0139"/>
        <s v="P.3.9.0:221101_0140"/>
        <s v="P.3.9.0:221101_0141"/>
        <s v="P.3.9.0:221101_0142"/>
        <s v="P.3.9.0:221101_0143"/>
        <s v="P.3.9.0:221101_0144"/>
        <s v="P.3.9.0:221101_0145"/>
        <s v="P.3.9.0:221101_0146"/>
        <s v="P.3.9.0:221101_0147"/>
        <s v="P.3.9.0:221101_0148"/>
        <s v="P.3.9.0:221101_0149"/>
        <s v="P.3.9.0:221101_0150"/>
        <s v="P.3.9.0:221101_0151"/>
        <s v="P.3.9.0:221101_0152"/>
        <s v="P.3.9.0:221101_0153"/>
        <s v="P.3.9.0:221101_0154"/>
        <s v="P.3.9.0:221101_0155"/>
        <s v="P.3.9.0:221101_0156"/>
        <s v="P.3.9.0:221101_0157"/>
        <s v="P.3.9.0:221101_0158"/>
        <s v="P.3.9.0:221101_0159"/>
        <s v="P.3.9.0:221101_0160"/>
        <s v="P.3.9.0:221101_0161"/>
        <s v="P.3.9.0:221101_0162"/>
        <s v="P.3.9.0:221101_0163"/>
        <s v="P.3.9.0:221101_0164"/>
        <s v="P.3.9.0:221101_0165"/>
        <s v="P.3.9.0:221101_0166"/>
        <s v="P.3.9.0:221101_0167"/>
        <s v="P.3.9.0:221101_0168"/>
        <s v="P.3.9.0:221101_0169"/>
        <s v="P.3.9.0:221101_0170"/>
        <s v="P.3.9.0:221101_0171"/>
        <s v="P.3.9.0:221101_0172"/>
        <s v="P.3.9.0:221101_0173"/>
        <s v="P.3.9.0:221101_0174"/>
        <s v="P.3.9.0:221101_0175"/>
        <s v="P.3.9.0:221101_0176"/>
        <s v="P.3.9.0:221101_0177"/>
        <s v="P.3.9.0:221101_0178"/>
        <s v="P.3.9.0:221101_0179"/>
        <s v="P.3.9.0:221101_0180"/>
        <s v="P.3.9.0:221101_0181"/>
        <s v="P.3.9.0:221101_0182"/>
        <s v="P.3.9.0:221101_0183"/>
        <s v="P.3.9.0:221101_0184"/>
        <s v="P.3.9.0:221101_0185"/>
        <s v="P.3.9.0:221101_0186"/>
        <s v="P.3.9.0:221101_0187"/>
        <s v="P.3.9.0:221101_0188"/>
        <s v="P.3.9.0:221101_0189"/>
        <s v="P.3.9.0:221101_0190"/>
        <s v="P.3.9.0:221101_0191"/>
        <s v="P.3.9.0:221101_0192"/>
        <s v="P.3.9.0:221101_0193"/>
        <s v="P.3.9.0:221101_0194"/>
        <s v="P.3.9.0:221101_0195"/>
        <s v="P.3.9.0:221101_0196"/>
        <s v="QAM:221101_0001"/>
        <s v="QAM:221101_0002"/>
        <s v="QAM:221101_0003"/>
        <s v="QAM:221101_0004"/>
        <s v="QAM:221101_0005"/>
        <s v="QAM:221101_0006"/>
        <s v="QAM:221101_0007"/>
        <s v="QAM:221101_0008"/>
        <s v="QAM:221101_0009"/>
        <s v="QAM:221101_0010"/>
        <s v="QAM:221101_0011"/>
        <s v="QAM:221101_0012"/>
        <s v="QAM:221101_0013"/>
        <s v="QAM:221101_0014"/>
        <s v="QAM:221101_0015"/>
        <s v="QAM:221101_0016"/>
        <s v="QAM:221101_0017"/>
        <s v="QAM:221101_0018"/>
        <s v="QAM:221101_0019"/>
        <s v="QAM:221101_0020"/>
        <s v="QAM:221101_0021"/>
        <s v="QAM:221101_0022"/>
        <s v="QAM:221101_0023"/>
        <s v="QAM:221101_0024"/>
        <s v="QAM:221101_0025"/>
        <s v="QAM:221101_0026"/>
        <s v="QAM:221101_0027"/>
        <s v="QAM:221101_0028"/>
        <s v="QAM:221101_0029"/>
        <s v="QAM:221101_0030"/>
        <s v="QAM:221101_0031"/>
        <s v="QAM:221101_0032"/>
        <s v="QAM:221101_0033"/>
        <s v="QAM:221101_0034"/>
        <s v="QAM:221101_0035"/>
        <s v="QAM:221101_0036"/>
        <s v="QAM:221101_0037"/>
        <s v="QAM:221101_0038"/>
        <s v="QAM:221101_0039"/>
        <s v="QAM:221101_0040"/>
        <s v="QAM:221101_0041"/>
        <s v="QAM:221101_0042"/>
        <s v="QAM:221101_0043"/>
        <s v="QAM:221101_0044"/>
        <s v="QAM:221101_0045"/>
        <s v="QAM:221101_0046"/>
        <s v="QAM:221101_0047"/>
        <s v="QAM:221101_0048"/>
        <s v="QAM:221101_0049"/>
        <s v="QAM:221101_0050"/>
        <s v="QAM:221101_0051"/>
        <s v="QAM:221101_0052"/>
        <s v="QAM:221101_0053"/>
        <s v="QAM:221101_0054"/>
        <s v="QAM:221101_0055"/>
        <s v="QAM:221101_0056"/>
        <s v="QAM:221101_0057"/>
        <s v="QAM:221101_0058"/>
        <s v="QAM:221101_0059"/>
        <s v="QAM:221101_0060"/>
        <s v="QAM:221101_0061"/>
        <s v="QAM:221101_0062"/>
        <s v="QAM:221101_0063"/>
        <s v="QAM:221101_0064"/>
        <s v="QAM:221101_0065"/>
        <s v="QAM:221101_0066"/>
        <s v="QAM:221101_0067"/>
        <s v="QAM:221101_0068"/>
        <s v="QAM:221101_0069"/>
        <s v="QAM:221101_0070"/>
        <s v="P.3.13.0: 良率管理:221101_0001"/>
        <s v="P.3.13.0: 良率管理:221101_0002"/>
        <s v="P.3.13.0: 良率管理:221101_0003"/>
        <s v="P.3.13.0: 良率管理:221101_0004"/>
        <s v="P.3.13.0: 良率管理:221101_0005"/>
        <s v="P.3.13.0: 良率管理:221101_0006"/>
        <s v="P.3.13.0: 良率管理:221101_0007"/>
        <s v="P.3.13.0: 良率管理:221101_0008"/>
        <s v="P.3.13.0: 良率管理:221101_0009"/>
        <s v="P.3.13.0: 良率管理:221101_0010"/>
        <s v="P.3.13.0: 良率管理:221101_0011"/>
        <s v="P.3.13.0: 良率管理:221101_0012"/>
        <s v="P.3.13.0: 良率管理:221101_0013"/>
        <s v="P.3.13.0: 良率管理:221101_0014"/>
        <s v="P.3.13.0: 良率管理:221101_0015"/>
        <s v="P.3.13.0: 良率管理:221101_0016"/>
        <s v="P.3.13.0: 良率管理:221101_0017"/>
        <s v="P.3.13.0: 良率管理:221101_0018"/>
        <s v="P.3.13.0: 良率管理:221101_0019"/>
        <s v="P.3.13.0: 良率管理:221101_0020"/>
        <s v="P.3.13.0: 良率管理:221101_0021"/>
        <s v="P.3.13.0: 良率管理:221101_0022"/>
        <s v="P.3.13.0: 良率管理:221101_0023"/>
        <s v="P.3.13.0: 良率管理:221101_0024"/>
        <s v="P.3.13.0: 良率管理:221101_0025"/>
        <s v="P.3.13.0: 良率管理:221101_0026"/>
        <s v="P.3.13.0: 良率管理:221101_0027"/>
        <s v="P.3.13.0: 良率管理:221101_0028"/>
        <s v="P.3.13.0: 良率管理:221101_0029"/>
        <s v="P.3.13.0: 良率管理:221101_0030"/>
        <s v="P.3.13.0: 良率管理:221101_0031"/>
        <s v="P.3.13.0: 良率管理:221101_0032"/>
        <s v="P.3.13.0: 良率管理:221101_0033"/>
        <s v="P.3.13.0: 良率管理:221101_0034"/>
        <s v="P.3.13.0: 良率管理:221101_0035"/>
        <s v="P.3.13.0: 良率管理:221101_0036"/>
        <s v="P.3.13.0: 良率管理:221101_0037"/>
        <s v="P.3.13.0: 良率管理:221101_0038"/>
        <s v="P.3.13.0: 良率管理:221101_0039"/>
        <s v="P.3.13.0: 良率管理:221101_0040"/>
        <s v="P.3.5.0:221101_0050"/>
        <s v="P.3.5.0:221101_0051"/>
        <s v="P.3.5.0:221101_0052"/>
        <s v="P.3.5.0:221101_0053"/>
        <s v="P.3.5.0:221101_0054"/>
        <s v="P.3.5.0:221101_0055"/>
        <s v="COS:221101_0001"/>
        <s v="COS:221101_0002"/>
        <s v="COS:221101_0003"/>
        <s v="COS:221101_0004"/>
        <s v="COS:221101_0005"/>
        <s v="COS:221101_0006"/>
        <s v="COS:221101_0007"/>
        <s v="COS:221101_0008"/>
        <s v="COS:221101_0009"/>
        <s v="COS:221101_0010"/>
        <s v="COS:221101_0011"/>
        <s v="COS:221101_0012"/>
        <s v="COS:221101_0013"/>
        <s v="COS:221101_0014"/>
        <s v="COS:221101_0015"/>
        <s v="COS:221101_0016"/>
        <s v="COS:221101_0017"/>
        <s v="COS:221101_0018"/>
        <s v="COS:221101_0019"/>
        <s v="COS:221101_0020"/>
        <s v="COS:221101_0021"/>
        <s v="COS:221101_0022"/>
        <s v="P.2.2.0:221101_0001"/>
        <s v="P.2.2.0:221101_0002"/>
        <s v="P.2.2.0:221101_0003"/>
        <s v="P.2.2.0:221101_0004"/>
        <s v="P.2.2.0:221101_0005"/>
        <s v="P.2.2.0:221101_0006"/>
        <s v="P.2.2.0:221101_0007"/>
        <s v="P.2.2.0:221101_0008"/>
        <s v="P.2.2.0:221101_0009"/>
        <s v="P.2.2.0:221101_0010"/>
        <s v="P.2.2.0:221101_0011"/>
        <s v="P.2.2.0:221101_0012"/>
        <s v="P.2.2.0:221101_0013"/>
        <s v="P.2.2.0:221101_0014"/>
        <s v="P.2.2.0:221101_0015"/>
        <s v="P.2.2.0:221101_0016"/>
        <s v="P.2.2.0:221101_0017"/>
        <s v="P.2.2.0:221101_0018"/>
        <s v="P.2.2.0:221101_0019"/>
        <s v="P.2.2.0:221101_0020"/>
        <s v="P.2.2.0:221101_0021"/>
        <s v="P.2.2.0:221101_0022"/>
        <s v="P.2.2.0:221101_0023"/>
        <s v="P.2.2.0:221101_0024"/>
        <s v="P.2.2.0:221101_0025"/>
        <s v="P.2.2.0:221101_0026"/>
        <s v="P.2.2.0:221101_0027"/>
        <s v="P.2.2.0:221101_0028"/>
        <s v="P.2.2.0:221101_0029"/>
        <s v="P.2.2.0:221101_0030"/>
        <s v="P.2.2.0:221101_0031"/>
        <s v="P.2.2.0:221101_0032"/>
        <s v="P.2.2.0:221101_0033"/>
        <s v="P.2.2.0:221101_0034"/>
        <s v="P.2.2.0:221101_0035"/>
        <s v="P.2.2.0:221101_0036"/>
        <s v="P.2.2.0:221101_0037"/>
        <s v="P.2.2.0:221101_0038"/>
        <s v="P.2.2.0:221101_0039"/>
        <s v="P.2.2.0:221101_0040"/>
        <s v="P.2.2.0:221101_0041"/>
        <s v="P.2.2.0:221101_0042"/>
        <s v="P.2.2.0:221101_0043"/>
        <s v="P.2.2.0:221101_0044"/>
        <s v="P.2.2.0:221101_0045"/>
        <s v="P.2.2.0:221101_0046"/>
        <s v="P.2.2.0:221101_0047"/>
        <s v="P.2.2.0:221101_0048"/>
        <s v="P.2.2.0:221101_0049"/>
        <s v="P.2.2.0:221101_0050"/>
        <s v="P.2.2.0:221101_0051"/>
        <s v="P.2.2.0:221101_0052"/>
        <s v="P.2.2.0:221101_0053"/>
        <s v="P.2.2.0:221101_0054"/>
        <s v="P.2.2.0:221101_0055"/>
        <s v="P.2.2.0:221101_0056"/>
        <s v="P.2.2.0:221101_0057"/>
        <s v="P.2.2.0:221101_0058"/>
        <s v="P.2.2.0:221101_0059"/>
        <s v="P.2.2.0:221101_0060"/>
        <s v="P.2.2.0:221101_0061"/>
        <s v="P.2.2.0:221101_0062"/>
        <s v="P.2.2.0:221101_0063"/>
        <s v="P.2.2.0:221101_0064"/>
        <s v="P.2.2.0:221101_0065"/>
        <s v="P.2.2.0:221101_0066"/>
        <s v="P.2.2.0:221101_0067"/>
        <s v="P.2.2.0:221101_0068"/>
        <s v="P.2.2.0:221101_0069"/>
        <s v="P.2.2.0:221101_0070"/>
        <s v="P.2.2.0:221101_0071"/>
        <s v="P.2.2.0:221101_0072"/>
        <s v="P.2.2.0:221101_0073"/>
        <s v="P.2.2.0:221101_0074"/>
        <s v="P.2.2.0:221101_0075"/>
        <s v="P.2.2.0:221101_0076"/>
        <s v="P.2.2.0:221101_0077"/>
        <s v="P.2.2.0:221101_0078"/>
        <s v="P.2.2.0:221101_0079"/>
        <s v="P.2.2.0:221101_0080"/>
        <s v="P.2.2.0:221101_0081"/>
        <s v="P.2.2.0:221101_0082"/>
        <s v="P.2.2.0:221101_0083"/>
        <s v="P.2.2.0:221101_0084"/>
        <s v="P.2.2.0:221101_0085"/>
        <s v="P.2.2.0:221101_0086"/>
        <s v="P.2.2.0:221101_0087"/>
        <s v="P.2.2.0:221101_0088"/>
        <s v="P.2.2.0:221101_0089"/>
        <s v="P.2.2.0:221101_0090"/>
        <s v="P.2.2.0:221101_0091"/>
        <s v="P.2.2.0:221101_0092"/>
        <s v="P.2.2.0:221101_0093"/>
        <s v="P.2.2.0:221101_0094"/>
        <s v="P.2.2.0:221101_0095"/>
        <s v="P.2.2.0:221101_0096"/>
        <s v="P.2.2.0:221101_0097"/>
        <s v="P.2.2.0:221101_0098"/>
        <s v="P.2.2.0:221101_0099"/>
        <s v="P.2.2.0:221101_0100"/>
        <s v="P.2.2.0:221101_0101"/>
        <s v="P.2.2.0:221101_0102"/>
        <s v="P.2.2.0:221101_0103"/>
        <s v="P.2.2.0:221101_0104"/>
        <s v="P.2.2.0:221101_0105"/>
        <s v="P.2.2.0:221101_0106"/>
        <s v="P.2.2.0:221101_0107"/>
        <s v="P.2.2.0:221101_0108"/>
        <s v="P.2.2.0:221101_0109"/>
        <s v="P.2.2.0:221101_0110"/>
        <s v="P.2.2.0:221101_0111"/>
        <s v="P.2.2.0:221101_0112"/>
        <s v="P.2.2.0:221101_0113"/>
        <s v="P.2.2.0:221101_0114"/>
        <s v="P.2.2.0:221101_0115"/>
        <s v="P.2.2.0:221101_0116"/>
        <s v="P.2.2.0:221101_0117"/>
        <s v="P.2.2.0:221101_0118"/>
        <s v="P.2.2.0:221101_0119"/>
        <s v="P.2.2.0:221101_0120"/>
        <s v="P.2.2.0:221101_0121"/>
        <s v="P.2.2.0:221101_0122"/>
        <s v="P.2.2.0:221101_0123"/>
        <s v="P.2.2.0:221101_0124"/>
        <s v="P.2.2.0:221101_0125"/>
        <s v="P.2.2.0:221101_0126"/>
        <s v="P.2.2.0:221101_0127"/>
        <s v="P.2.2.0:221101_0128"/>
        <s v="P.2.2.0:221101_0129"/>
        <s v="P.2.2.0:221101_0130"/>
        <s v="P.2.2.0:221101_0131"/>
        <s v="P.2.2.0:221101_0132"/>
        <s v="P.2.2.0:221101_0133"/>
        <s v="P.2.2.0:221101_0134"/>
        <s v="P.2.2.0:221101_0135"/>
        <s v="P.2.2.0:221101_0136"/>
        <s v="P.2.2.0:221101_0137"/>
        <s v="P.2.2.0:221101_0138"/>
        <s v="P.2.2.0:221101_0139"/>
        <s v="P.2.2.0:221101_0140"/>
        <s v="P.2.2.0:221101_0141"/>
        <s v="BPM:221125_0001" u="1"/>
        <s v="P.3.10.0:220628_0063" u="1"/>
        <s v="C.1.1.0:220701_0003" u="1"/>
        <s v="C.1.1.0:220701_0013" u="1"/>
        <s v="C.1.1.0:220701_0023" u="1"/>
        <s v="C.1.1.0:220701_0033" u="1"/>
        <s v="C.1.1.0:220701_0043" u="1"/>
        <s v="C.1.1.0:220701_0053" u="1"/>
        <s v="C.1.1.0:220701_0063" u="1"/>
        <s v="C.1.1.0:220701_0073" u="1"/>
        <s v="C.1.1.0:220701_0083" u="1"/>
        <s v="C.1.1.0:220701_0093" u="1"/>
        <s v="P.3.10.0:220627_0073" u="1"/>
        <s v="P.3.10.0:220629_0063" u="1"/>
        <s v="STG:220615_0010" u="1"/>
        <s v="P.3.10.0:220628_0073" u="1"/>
        <s v="C.1.1.0:220701_0004" u="1"/>
        <s v="P.2.1.0:220602_0010" u="1"/>
        <s v="C.1.1.0:220701_0014" u="1"/>
        <s v="P.2.1.0:220602_0020" u="1"/>
        <s v="C.1.1.0:220701_0024" u="1"/>
        <s v="P.2.1.0:220602_0030" u="1"/>
        <s v="C.1.1.0:220701_0034" u="1"/>
        <s v="P.2.1.0:220602_0040" u="1"/>
        <s v="STG:220615_0011" u="1"/>
        <s v="C.1.1.0:220701_0044" u="1"/>
        <s v="P.2.1.0:220602_0050" u="1"/>
        <s v="C.1.1.0:220701_0054" u="1"/>
        <s v="P.2.1.0:220602_0060" u="1"/>
        <s v="C.1.1.0:220701_0064" u="1"/>
        <s v="P.2.1.0:220602_0070" u="1"/>
        <s v="C.1.1.0:220701_0074" u="1"/>
        <s v="P.2.1.0:220602_0080" u="1"/>
        <s v="C.1.1.0:220701_0084" u="1"/>
        <s v="P.2.1.0:220602_0090" u="1"/>
        <s v="C.1.1.0:220701_0094" u="1"/>
        <s v="P.3.10.0:220629_0073" u="1"/>
        <s v="STG:220615_0012" u="1"/>
        <s v="P.2.1.0:220602_0001" u="1"/>
        <s v="C.1.1.0:220701_0005" u="1"/>
        <s v="P.2.1.0:220602_0011" u="1"/>
        <s v="C.1.1.0:220701_0015" u="1"/>
        <s v="P.2.1.0:220602_0021" u="1"/>
        <s v="C.1.1.0:220701_0025" u="1"/>
        <s v="P.2.1.0:220602_0031" u="1"/>
        <s v="C.1.1.0:220701_0035" u="1"/>
        <s v="P.2.1.0:220602_0041" u="1"/>
        <s v="STG:220615_0013" u="1"/>
        <s v="C.1.1.0:220701_0045" u="1"/>
        <s v="P.2.1.0:220602_0051" u="1"/>
        <s v="C.1.1.0:220701_0055" u="1"/>
        <s v="P.2.1.0:220602_0061" u="1"/>
        <s v="C.1.1.0:220701_0065" u="1"/>
        <s v="P.2.1.0:220602_0071" u="1"/>
        <s v="P.3.13.0:220602_0001" u="1"/>
        <s v="C.1.1.0:220701_0075" u="1"/>
        <s v="P.2.1.0:220602_0081" u="1"/>
        <s v="P.3.13.0:220602_0101" u="1"/>
        <s v="C.1.1.0:220701_0085" u="1"/>
        <s v="P.2.1.0:220602_0091" u="1"/>
        <s v="C.1.1.0:220701_0095" u="1"/>
        <s v="STG:220615_0014" u="1"/>
        <s v="P.2.1.0:220602_0002" u="1"/>
        <s v="C.1.1.0:220701_0006" u="1"/>
        <s v="P.2.1.0:220602_0012" u="1"/>
        <s v="C.1.1.0:220701_0016" u="1"/>
        <s v="P.2.1.0:220602_0022" u="1"/>
        <s v="C.1.1.0:220701_0026" u="1"/>
        <s v="P.2.1.0:220602_0032" u="1"/>
        <s v="C.1.1.0:220701_0036" u="1"/>
        <s v="P.2.1.0:220602_0042" u="1"/>
        <s v="C.4.3.0: 財務分析:221022_0018" u="1"/>
        <s v="STG:220615_0015" u="1"/>
        <s v="C.1.1.0:220701_0046" u="1"/>
        <s v="P.2.1.0:220602_0052" u="1"/>
        <s v="C.1.1.0:220701_0056" u="1"/>
        <s v="P.2.1.0:220602_0062" u="1"/>
        <s v="C.1.1.0:220701_0066" u="1"/>
        <s v="P.2.1.0:220602_0072" u="1"/>
        <s v="P.3.13.0:220602_0011" u="1"/>
        <s v="C.1.1.0:220701_0076" u="1"/>
        <s v="P.2.1.0:220602_0082" u="1"/>
        <s v="C.1.1.0:220701_0086" u="1"/>
        <s v="P.2.1.0:220602_0092" u="1"/>
        <s v="C.1.1.0:220701_0096" u="1"/>
        <s v="C.4.3.0: 財務分析:220628_0068" u="1"/>
        <s v="QAM:221029_0020" u="1"/>
        <s v="P.3.5.0:220629_0010" u="1"/>
        <s v="P.3.5.0:220629_0020" u="1"/>
        <s v="P.3.5.0:220629_0030" u="1"/>
        <s v="P.3.5.0:220629_0040" u="1"/>
        <s v="STG:220615_0016" u="1"/>
        <s v="QAM:221029_0021" u="1"/>
        <s v="P.2.1.0:220602_0003" u="1"/>
        <s v="C.1.1.0:220701_0007" u="1"/>
        <s v="P.2.1.0:220602_0013" u="1"/>
        <s v="C.1.1.0:220701_0017" u="1"/>
        <s v="P.2.1.0:220602_0023" u="1"/>
        <s v="C.1.1.0:220701_0027" u="1"/>
        <s v="P.2.1.0:220602_0033" u="1"/>
        <s v="C.1.1.0:220701_0037" u="1"/>
        <s v="P.2.1.0:220602_0043" u="1"/>
        <s v="C.1.1.0:220701_0047" u="1"/>
        <s v="P.2.1.0:220602_0053" u="1"/>
        <s v="C.1.1.0:220701_0057" u="1"/>
        <s v="P.2.1.0:220602_0063" u="1"/>
        <s v="C.1.1.0:220701_0067" u="1"/>
        <s v="P.2.1.0:220602_0073" u="1"/>
        <s v="P.3.13.0:220602_0021" u="1"/>
        <s v="C.1.1.0:220701_0077" u="1"/>
        <s v="P.2.1.0:220602_0083" u="1"/>
        <s v="C.1.1.0:220701_0087" u="1"/>
        <s v="P.2.1.0:220602_0093" u="1"/>
        <s v="C.1.1.0:220701_0097" u="1"/>
        <s v="P.3.5.0:220629_0001" u="1"/>
        <s v="C.4.3.0: 財務分析:220607_0003" u="1"/>
        <s v="QAM:221029_0022" u="1"/>
        <s v="P.3.5.0:220629_0011" u="1"/>
        <s v="C.4.3.0: 財務分析:220701_0033" u="1"/>
        <s v="P.3.5.0:220629_0021" u="1"/>
        <s v="P.3.5.0:220629_0031" u="1"/>
        <s v="P.3.5.0:220629_0041" u="1"/>
        <s v="P.3.13.0:220607_0001" u="1"/>
        <s v="P.3.13.0:220607_0101" u="1"/>
        <s v="P.3.13.0:220610_0003" u="1"/>
        <s v="QAM:221029_0023" u="1"/>
        <s v="P.3.13.0:220610_0103" u="1"/>
        <s v="C.1.1.0:220701_0008" u="1"/>
        <s v="C.1.1.0:220701_0018" u="1"/>
        <s v="C.1.1.0:220701_0028" u="1"/>
        <s v="C.1.1.0:220701_0038" u="1"/>
        <s v="C.1.1.0:220701_0048" u="1"/>
        <s v="C.1.1.0:220701_0058" u="1"/>
        <s v="C.1.1.0:220701_0068" u="1"/>
        <s v="P.3.13.0:220602_0031" u="1"/>
        <s v="C.1.1.0:220701_0078" u="1"/>
        <s v="C.1.1.0:220701_0088" u="1"/>
        <s v="C.1.1.0:220701_0098" u="1"/>
        <s v="P.3.5.0:220629_0002" u="1"/>
        <s v="C.4.3.0: 財務分析:220615_0013" u="1"/>
        <s v="QAM:221029_0024" u="1"/>
        <s v="P.3.5.0:220629_0012" u="1"/>
        <s v="P.3.5.0:220629_0022" u="1"/>
        <s v="P.3.5.0:220629_0032" u="1"/>
        <s v="P.3.5.0:220629_0042" u="1"/>
        <s v="C.4.3.0: 財務分析:221022_0052" u="1"/>
        <s v="P.3.13.0:220607_0011" u="1"/>
        <s v="P.3.13.0:220609_0001" u="1"/>
        <s v="P.3.13.0:220609_0101" u="1"/>
        <s v="P.3.13.0:220610_0013" u="1"/>
        <s v="QAM:221029_0025" u="1"/>
        <s v="C.1.1.0:220701_0009" u="1"/>
        <s v="C.1.1.0:220701_0019" u="1"/>
        <s v="C.1.1.0:220701_0029" u="1"/>
        <s v="C.1.1.0:220701_0039" u="1"/>
        <s v="C.1.1.0:220701_0049" u="1"/>
        <s v="C.1.1.0:220701_0059" u="1"/>
        <s v="C.1.1.0:220701_0069" u="1"/>
        <s v="P.3.13.0:220602_0041" u="1"/>
        <s v="C.1.1.0:220701_0079" u="1"/>
        <s v="C.1.1.0:220701_0089" u="1"/>
        <s v="C.1.1.0:220701_0099" u="1"/>
        <s v="P.3.5.0:220629_0003" u="1"/>
        <s v="C.4.3.0: 財務分析:220627_0003" u="1"/>
        <s v="QAM:221029_0026" u="1"/>
        <s v="P.3.5.0:220629_0013" u="1"/>
        <s v="P.3.5.0:220629_0023" u="1"/>
        <s v="P.3.5.0:220629_0033" u="1"/>
        <s v="P.3.5.0:220629_0043" u="1"/>
        <s v="P.3.13.0:220607_0021" u="1"/>
        <s v="P.3.13.0:220609_0011" u="1"/>
        <s v="P.3.13.0:220610_0023" u="1"/>
        <s v="P.3.13.0:220614_0003" u="1"/>
        <s v="QAM:221029_0027" u="1"/>
        <s v="P.3.13.0:220614_0103" u="1"/>
        <s v="P.3.13.0:220602_0051" u="1"/>
        <s v="P.3.5.0:220629_0004" u="1"/>
        <s v="P.3.13.0:220615_0003" u="1"/>
        <s v="QAM:221029_0028" u="1"/>
        <s v="P.3.5.0:220629_0014" u="1"/>
        <s v="P.3.5.0:220629_0024" u="1"/>
        <s v="P.3.5.0:220629_0034" u="1"/>
        <s v="P.3.5.0:220629_0044" u="1"/>
        <s v="P.3.13.0:220607_0031" u="1"/>
        <s v="P.3.13.0:220609_0021" u="1"/>
        <s v="P.3.13.0:220610_0033" u="1"/>
        <s v="P.3.13.0:220614_0013" u="1"/>
        <s v="P.3.13.0:220616_0003" u="1"/>
        <s v="QAM:221029_0029" u="1"/>
        <s v="P.3.13.0:220616_0103" u="1"/>
        <s v="STG:220627_0020" u="1"/>
        <s v="STG:220629_0010" u="1"/>
        <s v="P.3.13.0:220602_0061" u="1"/>
        <s v="C.4.3.0: 財務分析:220607_0017" u="1"/>
        <s v="C.4.3.0: 財務分析:220609_0007" u="1"/>
        <s v="C.4.3.0: 財務分析:220701_0047" u="1"/>
        <s v="FIN:220701_0010" u="1"/>
        <s v="P.3.5.0:220629_0005" u="1"/>
        <s v="P.3.13.0:220615_0013" u="1"/>
        <s v="P.3.5.0:220629_0015" u="1"/>
        <s v="P.3.5.0:220629_0025" u="1"/>
        <s v="P.3.5.0:220629_0035" u="1"/>
        <s v="P.3.5.0:220629_0045" u="1"/>
        <s v="STG:220627_0021" u="1"/>
        <s v="STG:220629_0011" u="1"/>
        <s v="P.3.13.0:220607_0041" u="1"/>
        <s v="P.3.13.0:220609_0031" u="1"/>
        <s v="FIN:220701_0011" u="1"/>
        <s v="P.3.13.0:220610_0043" u="1"/>
        <s v="P.3.13.0:220614_0023" u="1"/>
        <s v="P.3.13.0:220616_0013" u="1"/>
        <s v="STG:220627_0022" u="1"/>
        <s v="STG:220629_0012" u="1"/>
        <s v="P.3.13.0:220602_0071" u="1"/>
        <s v="C.4.3.0: 財務分析:220615_0027" u="1"/>
        <s v="FIN:220701_0012" u="1"/>
        <s v="C.4.3.0: 財務分析:221022_0066" u="1"/>
        <s v="P.3.5.0:220629_0006" u="1"/>
        <s v="P.3.13.0:220615_0023" u="1"/>
        <s v="P.3.5.0:220629_0016" u="1"/>
        <s v="P.3.13.0:220615_0123" u="1"/>
        <s v="P.3.5.0:220629_0026" u="1"/>
        <s v="P.3.5.0:220629_0036" u="1"/>
        <s v="STG:220627_0023" u="1"/>
        <s v="STG:220629_0013" u="1"/>
        <s v="P.3.13.0:220607_0051" u="1"/>
        <s v="P.3.13.0:220609_0041" u="1"/>
        <s v="P.3.13.0:220622_0005" u="1"/>
        <s v="P.3.13.0:220622_0105" u="1"/>
        <s v="FIN:220701_0013" u="1"/>
        <s v="P.3.13.0:220610_0053" u="1"/>
        <s v="P.3.13.0:220614_0033" u="1"/>
        <s v="P.3.13.0:220616_0023" u="1"/>
        <s v="STG:220627_0024" u="1"/>
        <s v="STG:220629_0014" u="1"/>
        <s v="C.4.3.0: 財務分析:220627_0017" u="1"/>
        <s v="C.4.3.0: 財務分析:220629_0007" u="1"/>
        <s v="FIN:220701_0014" u="1"/>
        <s v="P.3.5.0:220629_0007" u="1"/>
        <s v="P.3.13.0:220615_0033" u="1"/>
        <s v="P.3.5.0:220629_0017" u="1"/>
        <s v="P.3.13.0:220615_0133" u="1"/>
        <s v="P.3.5.0:220629_0027" u="1"/>
        <s v="C.4.2.0: 生產力:220609_0012" u="1"/>
        <s v="P.3.5.0:220629_0037" u="1"/>
        <s v="C.4.2.0: 生產力:220629_0012" u="1"/>
        <s v="STG:220627_0025" u="1"/>
        <s v="STG:220629_0015" u="1"/>
        <s v="P.3.13.0:220622_0015" u="1"/>
        <s v="C.4.3.0: 財務分析:220607_0051" u="1"/>
        <s v="C.4.3.0: 財務分析:220609_0041" u="1"/>
        <s v="FIN:220701_0015" u="1"/>
        <s v="P.3.13.0:220610_0063" u="1"/>
        <s v="P.3.13.0:220614_0043" u="1"/>
        <s v="P.3.13.0:220616_0033" u="1"/>
        <s v="STG:220627_0026" u="1"/>
        <s v="STG:220629_0016" u="1"/>
        <s v="FIN:220701_0016" u="1"/>
        <s v="P.3.5.0:220629_0008" u="1"/>
        <s v="P.3.13.0:220615_0043" u="1"/>
        <s v="P.3.5.0:220629_0018" u="1"/>
        <s v="P.3.5.0:220629_0028" u="1"/>
        <s v="P.3.5.0:220629_0038" u="1"/>
        <s v="STG:220627_0027" u="1"/>
        <s v="STG:220629_0017" u="1"/>
        <s v="P.3.13.0:220622_0025" u="1"/>
        <s v="C.4.3.0: 財務分析:220615_0061" u="1"/>
        <s v="FIN:220615_0010" u="1"/>
        <s v="FIN:220701_0017" u="1"/>
        <s v="P.3.13.0:220610_0073" u="1"/>
        <s v="P.3.13.0:220614_0053" u="1"/>
        <s v="P.3.13.0:220616_0043" u="1"/>
        <s v="STG:220627_0028" u="1"/>
        <s v="STG:220629_0018" u="1"/>
        <s v="P.3.13.0:220627_0005" u="1"/>
        <s v="P.3.13.0:220627_0105" u="1"/>
        <s v="FIN:220615_0011" u="1"/>
        <s v="FIN:220701_0018" u="1"/>
        <s v="P.3.5.0:220629_0009" u="1"/>
        <s v="P.3.13.0:220615_0053" u="1"/>
        <s v="P.3.13.0:220630_0007" u="1"/>
        <s v="P.3.5.0:220629_0019" u="1"/>
        <s v="P.3.13.0:220630_0107" u="1"/>
        <s v="P.3.5.0:220629_0029" u="1"/>
        <s v="P.3.5.0:220629_0039" u="1"/>
        <s v="STG:220627_0029" u="1"/>
        <s v="STG:220629_0019" u="1"/>
        <s v="P.3.13.0:220622_0035" u="1"/>
        <s v="P.3.13.0:220628_0005" u="1"/>
        <s v="P.3.13.0:220628_0105" u="1"/>
        <s v="C.4.3.0: 財務分析:220627_0051" u="1"/>
        <s v="C.4.3.0: 財務分析:220629_0041" u="1"/>
        <s v="FIN:220615_0012" u="1"/>
        <s v="FIN:220701_0019" u="1"/>
        <s v="P.3.13.0:220610_0083" u="1"/>
        <s v="P.3.13.0:220614_0063" u="1"/>
        <s v="P.3.13.0:220616_0053" u="1"/>
        <s v="P.3.13.0:220627_0015" u="1"/>
        <s v="P.3.13.0:220629_0005" u="1"/>
        <s v="P.3.13.0:220629_0105" u="1"/>
        <s v="FIN:220615_0013" u="1"/>
        <s v="P.3.13.0:220615_0063" u="1"/>
        <s v="P.3.13.0:220630_0017" u="1"/>
        <s v="P.3.13.0:220622_0045" u="1"/>
        <s v="P.3.13.0:220628_0015" u="1"/>
        <s v="FIN:220615_0014" u="1"/>
        <s v="P.3.13.0:220701_0044" u="1"/>
        <s v="P.3.13.0:220610_0093" u="1"/>
        <s v="P.3.13.0:220614_0073" u="1"/>
        <s v="P.3.13.0:220616_0063" u="1"/>
        <s v="P.3.13.0:220627_0025" u="1"/>
        <s v="P.3.13.0:220629_0015" u="1"/>
        <s v="FIN:220615_0015" u="1"/>
        <s v="FIN:220630_0020" u="1"/>
        <s v="P.3.13.0:220615_0073" u="1"/>
        <s v="P.3.13.0:220630_0027" u="1"/>
        <s v="C.4.3.0: 財務分析:220607_0065" u="1"/>
        <s v="C.4.3.0: 財務分析:220609_0055" u="1"/>
        <s v="P.3.13.0:220622_0055" u="1"/>
        <s v="P.3.13.0:220628_0025" u="1"/>
        <s v="FIN:220615_0016" u="1"/>
        <s v="FIN:220630_0021" u="1"/>
        <s v="P.3.13.0:220701_0054" u="1"/>
        <s v="P.3.13.0:220627_0035" u="1"/>
        <s v="P.3.13.0:220629_0025" u="1"/>
        <s v="FIN:220615_0017" u="1"/>
        <s v="FIN:220630_0022" u="1"/>
        <s v="P.3.13.0:220630_0037" u="1"/>
        <s v="P.2.2.0:221022_0106" u="1"/>
        <s v="P.3.13.0:220622_0065" u="1"/>
        <s v="P.3.13.0:220628_0035" u="1"/>
        <s v="P.2.2.0:221022_0116" u="1"/>
        <s v="FIN:220615_0018" u="1"/>
        <s v="P.2.2.0:221022_0126" u="1"/>
        <s v="FIN:220630_0023" u="1"/>
        <s v="P.2.2.0:221022_0136" u="1"/>
        <s v="P.3.13.0:220701_0064" u="1"/>
        <s v="P.2.1.0:220616_0010" u="1"/>
        <s v="P.2.1.0:220616_0020" u="1"/>
        <s v="P.2.1.0:220616_0030" u="1"/>
        <s v="P.2.1.0:220616_0040" u="1"/>
        <s v="P.2.1.0:220616_0050" u="1"/>
        <s v="P.2.1.0:220616_0060" u="1"/>
        <s v="P.2.1.0:220616_0070" u="1"/>
        <s v="P.3.13.0:220627_0045" u="1"/>
        <s v="P.3.13.0:220629_0035" u="1"/>
        <s v="P.2.1.0:220616_0080" u="1"/>
        <s v="FIN:220615_0019" u="1"/>
        <s v="P.2.1.0:220616_0090" u="1"/>
        <s v="FIN:220630_0024" u="1"/>
        <s v="C.4.2.0: 生產力:221022_0007" u="1"/>
        <s v="P.3.13.0:220630_0047" u="1"/>
        <s v="C.4.3.0: 財務分析:220627_0065" u="1"/>
        <s v="C.4.3.0: 財務分析:220629_0055" u="1"/>
        <s v="P.2.2.0:221022_0107" u="1"/>
        <s v="P.3.13.0:220622_0075" u="1"/>
        <s v="P.3.13.0:220628_0045" u="1"/>
        <s v="P.2.2.0:221022_0117" u="1"/>
        <s v="P.2.2.0:221022_0127" u="1"/>
        <s v="FIN:220630_0025" u="1"/>
        <s v="P.2.2.0:221022_0137" u="1"/>
        <s v="C.4.2.0: 生產力:220701_0005" u="1"/>
        <s v="P.3.13.0:220701_0074" u="1"/>
        <s v="P.2.1.0:220616_0001" u="1"/>
        <s v="P.2.1.0:220616_0011" u="1"/>
        <s v="P.2.1.0:220616_0021" u="1"/>
        <s v="P.2.1.0:220616_0031" u="1"/>
        <s v="P.2.1.0:220616_0041" u="1"/>
        <s v="P.2.1.1:220616_0001" u="1"/>
        <s v="P.2.1.0:220616_0051" u="1"/>
        <s v="P.2.1.0:220616_0061" u="1"/>
        <s v="P.2.1.0:220616_0071" u="1"/>
        <s v="P.3.13.0:220627_0055" u="1"/>
        <s v="P.3.13.0:220629_0045" u="1"/>
        <s v="P.2.1.0:220616_0081" u="1"/>
        <s v="P.2.1.0:220616_0091" u="1"/>
        <s v="FIN:220630_0026" u="1"/>
        <s v="P.3.13.0:220630_0057" u="1"/>
        <s v="C.4.3.0: 財務分析:220602_0020" u="1"/>
        <s v="P.2.2.0:221022_0108" u="1"/>
        <s v="P.3.13.0:220622_0085" u="1"/>
        <s v="P.3.13.0:220628_0055" u="1"/>
        <s v="P.2.2.0:221022_0118" u="1"/>
        <s v="P.2.2.0:221022_0128" u="1"/>
        <s v="FIN:220630_0027" u="1"/>
        <s v="P.2.2.0:221022_0138" u="1"/>
        <s v="P.3.13.0:220701_0084" u="1"/>
        <s v="P.2.1.0:220616_0002" u="1"/>
        <s v="P.2.1.0:220616_0012" u="1"/>
        <s v="P.2.1.0:220616_0022" u="1"/>
        <s v="P.2.1.0:220616_0032" u="1"/>
        <s v="P.2.1.0:220616_0042" u="1"/>
        <s v="P.2.1.0:220616_0052" u="1"/>
        <s v="P.2.1.0:220616_0062" u="1"/>
        <s v="P.2.1.0:220616_0072" u="1"/>
        <s v="P.3.13.0:220627_0065" u="1"/>
        <s v="P.3.13.0:220629_0055" u="1"/>
        <s v="P.2.1.0:220616_0082" u="1"/>
        <s v="C.4.3.0: 財務分析:220609_0069" u="1"/>
        <s v="P.2.1.0:220616_0092" u="1"/>
        <s v="FIN:220630_0028" u="1"/>
        <s v="P.3.13.0:220630_0067" u="1"/>
        <s v="C.4.3.0: 財務分析:220610_0030" u="1"/>
        <s v="C.4.3.0: 財務分析:220614_0010" u="1"/>
        <s v="P.2.2.0:221022_0109" u="1"/>
        <s v="P.3.13.0:220622_0095" u="1"/>
        <s v="P.3.13.0:220628_0065" u="1"/>
        <s v="P.2.2.0:221022_0119" u="1"/>
        <s v="P.2.2.0:221022_0129" u="1"/>
        <s v="FIN:220630_0029" u="1"/>
        <s v="P.2.2.0:221022_0139" u="1"/>
        <s v="C.4.2.0: 生產力:220701_0015" u="1"/>
        <s v="P.3.13.0:220701_0094" u="1"/>
        <s v="P.2.1.0:220616_0003" u="1"/>
        <s v="P.2.1.0:220616_0013" u="1"/>
        <s v="P.2.1.0:220616_0023" u="1"/>
        <s v="P.2.1.0:220616_0033" u="1"/>
        <s v="P.2.1.0:220616_0043" u="1"/>
        <s v="P.2.1.0:220616_0053" u="1"/>
        <s v="P.2.1.0:220616_0063" u="1"/>
        <s v="P.2.1.0:220616_0073" u="1"/>
        <s v="P.3.13.0:220627_0075" u="1"/>
        <s v="P.3.13.0:220629_0065" u="1"/>
        <s v="P.2.1.0:220616_0083" u="1"/>
        <s v="FIN:220627_0020" u="1"/>
        <s v="FIN:220629_0010" u="1"/>
        <s v="P.2.1.0:220616_0093" u="1"/>
        <s v="P.3.13.0:220630_0077" u="1"/>
        <s v="C.4.3.0: 財務分析:220622_0020" u="1"/>
        <s v="FIN:220627_0021" u="1"/>
        <s v="FIN:220629_0011" u="1"/>
        <s v="P.2.1.0:220616_0004" u="1"/>
        <s v="P.2.1.0:220616_0014" u="1"/>
        <s v="P.2.1.0:220616_0024" u="1"/>
        <s v="P.2.1.0:220616_0034" u="1"/>
        <s v="P.2.1.0:220616_0044" u="1"/>
        <s v="P.2.1.0:220616_0054" u="1"/>
        <s v="P.2.1.0:220616_0064" u="1"/>
        <s v="P.2.1.0:220616_0074" u="1"/>
        <s v="FIN:220602_0067" u="1"/>
        <s v="P.2.1.0:220616_0084" u="1"/>
        <s v="C.4.3.0: 財務分析:220629_0069" u="1"/>
        <s v="FIN:220627_0022" u="1"/>
        <s v="FIN:220629_0012" u="1"/>
        <s v="P.2.1.0:220616_0094" u="1"/>
        <s v="P.3.13.0:220630_0087" u="1"/>
        <s v="C.4.3.0: 財務分析:220630_0030" u="1"/>
        <s v="FIN:220602_0068" u="1"/>
        <s v="FIN:220627_0023" u="1"/>
        <s v="FIN:220629_0013" u="1"/>
        <s v="P.2.1.0:220616_0005" u="1"/>
        <s v="P.2.1.0:220616_0015" u="1"/>
        <s v="P.2.1.0:220616_0025" u="1"/>
        <s v="P.2.1.0:220616_0035" u="1"/>
        <s v="P.2.1.0:220616_0045" u="1"/>
        <s v="P.2.1.0:220616_0055" u="1"/>
        <s v="P.2.1.0:220616_0065" u="1"/>
        <s v="P.2.1.0:220616_0075" u="1"/>
        <s v="P.2.1.0:220616_0085" u="1"/>
        <s v="FIN:220627_0024" u="1"/>
        <s v="FIN:220629_0014" u="1"/>
        <s v="P.2.1.0:220616_0095" u="1"/>
        <s v="C.4.3.0: 財務分析:220602_0034" u="1"/>
        <s v="P.3.13.0:220630_0097" u="1"/>
        <s v="FIN:220627_0025" u="1"/>
        <s v="FIN:220629_0015" u="1"/>
        <s v="P.2.1.0:220616_0006" u="1"/>
        <s v="P.2.1.0:220616_0016" u="1"/>
        <s v="P.2.1.0:220616_0026" u="1"/>
        <s v="P.2.1.0:220616_0036" u="1"/>
        <s v="P.2.1.0:220616_0046" u="1"/>
        <s v="P.2.1.0:220616_0056" u="1"/>
        <s v="P.2.1.0:220616_0066" u="1"/>
        <s v="P.2.1.0:220616_0076" u="1"/>
        <s v="P.2.1.0:220616_0086" u="1"/>
        <s v="FIN:220627_0026" u="1"/>
        <s v="FIN:220629_0016" u="1"/>
        <s v="P.2.1.0:220616_0096" u="1"/>
        <s v="C.4.3.0: 財務分析:220610_0044" u="1"/>
        <s v="C.4.3.0: 財務分析:220614_0024" u="1"/>
        <s v="C.4.3.0: 財務分析:220616_0014" u="1"/>
        <s v="C.4.3.0: 財務分析:221029_0023" u="1"/>
        <s v="FIN:220627_0027" u="1"/>
        <s v="FIN:220629_0017" u="1"/>
        <s v="P.2.1.0:220616_0007" u="1"/>
        <s v="P.2.1.0:220616_0017" u="1"/>
        <s v="P.2.1.0:220616_0027" u="1"/>
        <s v="P.3.10.0:220701_0003" u="1"/>
        <s v="P.2.1.0:220616_0037" u="1"/>
        <s v="P.2.1.0:220616_0047" u="1"/>
        <s v="P.2.1.0:220616_0057" u="1"/>
        <s v="P.2.1.0:220616_0067" u="1"/>
        <s v="P.2.1.0:220616_0077" u="1"/>
        <s v="P.2.1.0:220616_0087" u="1"/>
        <s v="FIN:220627_0028" u="1"/>
        <s v="FIN:220629_0018" u="1"/>
        <s v="P.2.1.0:220616_0097" u="1"/>
        <s v="C.4.3.0: 財務分析:220622_0034" u="1"/>
        <s v="C.4.3.0: 財務分析:220628_0004" u="1"/>
        <s v="PNC:221022_0030" u="1"/>
        <s v="FIN:220627_0029" u="1"/>
        <s v="FIN:220629_0019" u="1"/>
        <s v="P.3.10.0:220701_0013" u="1"/>
        <s v="PNC:221022_0031" u="1"/>
        <s v="C.4.3.0: 財務分析:220630_0044" u="1"/>
        <s v="PNC:221022_0032" u="1"/>
        <s v="P.3.10.0:220609_0060" u="1"/>
        <s v="P.3.10.0:220701_0023" u="1"/>
        <s v="PNC:221022_0033" u="1"/>
        <s v="C.4.3.0: 財務分析:220602_0048" u="1"/>
        <s v="PNC:221022_0034" u="1"/>
        <s v="P.3.10.0:220701_0033" u="1"/>
        <s v="PNC:221022_0035" u="1"/>
        <s v="C.4.3.0: 財務分析:220610_0058" u="1"/>
        <s v="C.4.3.0: 財務分析:220614_0038" u="1"/>
        <s v="C.4.3.0: 財務分析:220616_0028" u="1"/>
        <s v="C.4.3.0: 財務分析:221029_0037" u="1"/>
        <s v="PNC:221022_0036" u="1"/>
        <s v="PNC:221022_0037" u="1"/>
        <s v="C.4.3.0: 財務分析:220622_0048" u="1"/>
        <s v="C.4.3.0: 財務分析:220628_0018" u="1"/>
        <s v="PNC:221022_0038" u="1"/>
        <s v="PNC:221022_0039" u="1"/>
        <s v="C.4.3.0: 財務分析:220630_0058" u="1"/>
        <s v="C.4.3.0: 財務分析:220616_0062" u="1"/>
        <s v="C.4.3.0: 財務分析:221022_0002" u="1"/>
        <s v="P.3.10.0:220615_0092" u="1"/>
        <s v="C.4.3.0: 財務分析:220628_0052" u="1"/>
        <s v="BPM:221124_0001" u="1"/>
        <s v="P.3.10.0:221022_0009" u="1"/>
        <s v="STG:220610_0030" u="1"/>
        <s v="STG:220614_0010" u="1"/>
        <s v="STG:220610_0031" u="1"/>
        <s v="STG:220614_0011" u="1"/>
        <s v="STG:220616_0001" u="1"/>
        <s v="P.3.10.0:221022_0019" u="1"/>
        <s v="BPM:221207_0001" u="1"/>
        <s v="STG:220614_0012" u="1"/>
        <s v="STG:220616_0002" u="1"/>
        <s v="STG:220614_0013" u="1"/>
        <s v="STG:220616_0003" u="1"/>
        <s v="P.3.10.0:221022_0029" u="1"/>
        <s v="STG:220614_0014" u="1"/>
        <s v="STG:220616_0004" u="1"/>
        <s v="C.4.3.0: 財務分析:221022_0016" u="1"/>
        <s v="P.3.10.0:221022_0039" u="1"/>
        <s v="C.4.3.0: 財務分析:220628_0066" u="1"/>
        <s v="QAM:221022_0050" u="1"/>
        <s v="P.3.10.0:221029_0009" u="1"/>
        <s v="QAM:221022_0051" u="1"/>
        <s v="P.3.10.0:221022_0049" u="1"/>
        <s v="C.4.3.0: 財務分析:220607_0001" u="1"/>
        <s v="QAM:221022_0052" u="1"/>
        <s v="C.4.3.0: 財務分析:220701_0031" u="1"/>
        <s v="P.3.10.0:221029_0019" u="1"/>
        <s v="C.1.2.0: 投資併購管理:221022_0003" u="1"/>
        <s v="FIN:220602_0001" u="1"/>
        <s v="C.1.2.0: 投資併購管理:221022_0013" u="1"/>
        <s v="QAM:221022_0053" u="1"/>
        <s v="C.1.2.0: 投資併購管理:221022_0023" u="1"/>
        <s v="C.1.2.0: 投資併購管理:221022_0033" u="1"/>
        <s v="P.3.10.0:221022_0059" u="1"/>
        <s v="C.1.2.0: 投資併購管理:221029_0003" u="1"/>
        <s v="FIN:220602_0002" u="1"/>
        <s v="C.1.2.0: 投資併購管理:221029_0013" u="1"/>
        <s v="C.1.2.0: 投資併購管理:221029_0023" u="1"/>
        <s v="C.4.3.0: 財務分析:220615_0011" u="1"/>
        <s v="QAM:221022_0054" u="1"/>
        <s v="C.1.2.0: 投資併購管理:221029_0033" u="1"/>
        <s v="STG:220607_0030" u="1"/>
        <s v="STG:220609_0020" u="1"/>
        <s v="P.3.10.0:221029_0029" u="1"/>
        <s v="C.4.3.0: 財務分析:221022_0050" u="1"/>
        <s v="FIN:220602_0003" u="1"/>
        <s v="QAM:221022_0055" u="1"/>
        <s v="P.3.9.0:220607_0100" u="1"/>
        <s v="P.3.9.0:220607_0110" u="1"/>
        <s v="P.3.9.0:220627_0010" u="1"/>
        <s v="P.3.9.0:220607_0120" u="1"/>
        <s v="P.3.9.0:220627_0020" u="1"/>
        <s v="P.3.9.0:220607_0130" u="1"/>
        <s v="P.3.9.0:220627_0030" u="1"/>
        <s v="STG:220607_0031" u="1"/>
        <s v="STG:220609_0021" u="1"/>
        <s v="P.3.9.0:220607_0140" u="1"/>
        <s v="P.3.9.0:220627_0040" u="1"/>
        <s v="P.3.9.0:220607_0150" u="1"/>
        <s v="P.3.9.0:220627_0050" u="1"/>
        <s v="P.3.10.0:221022_0069" u="1"/>
        <s v="P.3.9.0:220607_0160" u="1"/>
        <s v="P.3.9.0:220627_0060" u="1"/>
        <s v="P.3.9.0:220627_0070" u="1"/>
        <s v="P.3.9.0:220627_0080" u="1"/>
        <s v="FIN:220602_0004" u="1"/>
        <s v="P.3.9.0:220627_0090" u="1"/>
        <s v="C.4.3.0: 財務分析:220627_0001" u="1"/>
        <s v="QAM:221022_0056" u="1"/>
        <s v="STG:220609_0022" u="1"/>
        <s v="P.3.10.0:221029_0039" u="1"/>
        <s v="FIN:220602_0005" u="1"/>
        <s v="QAM:221022_0057" u="1"/>
        <s v="P.3.9.0:220607_0101" u="1"/>
        <s v="P.3.9.0:220627_0001" u="1"/>
        <s v="P.3.9.0:220607_0111" u="1"/>
        <s v="P.3.9.0:220627_0011" u="1"/>
        <s v="P.3.9.0:220607_0121" u="1"/>
        <s v="P.3.9.0:220627_0021" u="1"/>
        <s v="P.3.9.0:220607_0131" u="1"/>
        <s v="P.3.9.0:220627_0031" u="1"/>
        <s v="STG:220609_0023" u="1"/>
        <s v="P.3.9.0:220607_0141" u="1"/>
        <s v="P.3.9.0:220627_0041" u="1"/>
        <s v="P.3.9.0:220607_0151" u="1"/>
        <s v="P.3.9.0:220627_0051" u="1"/>
        <s v="P.3.10.0:221022_0079" u="1"/>
        <s v="P.3.9.0:220627_0061" u="1"/>
        <s v="P.3.9.0:220627_0071" u="1"/>
        <s v="P.3.9.0:220627_0081" u="1"/>
        <s v="FIN:220602_0006" u="1"/>
        <s v="P.3.9.0:220627_0091" u="1"/>
        <s v="QAM:221022_0058" u="1"/>
        <s v="STG:220609_0024" u="1"/>
        <s v="P.3.10.0:221029_0049" u="1"/>
        <s v="FIN:220602_0007" u="1"/>
        <s v="QAM:221022_0059" u="1"/>
        <s v="P.3.9.0:220607_0102" u="1"/>
        <s v="P.3.9.0:220627_0002" u="1"/>
        <s v="P.3.9.0:220607_0112" u="1"/>
        <s v="P.3.9.0:220627_0012" u="1"/>
        <s v="P.3.9.0:220607_0122" u="1"/>
        <s v="P.3.9.0:220627_0022" u="1"/>
        <s v="P.3.9.0:220607_0132" u="1"/>
        <s v="P.3.9.0:220627_0032" u="1"/>
        <s v="STG:220609_0025" u="1"/>
        <s v="P.3.9.0:220607_0142" u="1"/>
        <s v="P.3.9.0:220627_0042" u="1"/>
        <s v="STG:220628_0010" u="1"/>
        <s v="P.3.9.0:220607_0152" u="1"/>
        <s v="P.3.9.0:220627_0052" u="1"/>
        <s v="P.3.9.0:220627_0062" u="1"/>
        <s v="P.3.9.0:220627_0072" u="1"/>
        <s v="C.4.3.0: 財務分析:220607_0015" u="1"/>
        <s v="C.4.3.0: 財務分析:220609_0005" u="1"/>
        <s v="P.3.9.0:220627_0082" u="1"/>
        <s v="C.4.3.0: 財務分析:220701_0045" u="1"/>
        <s v="FIN:220602_0008" u="1"/>
        <s v="P.3.9.0:220627_0092" u="1"/>
        <s v="STG:220609_0026" u="1"/>
        <s v="STG:220628_0011" u="1"/>
        <s v="P.3.10.0:221029_0059" u="1"/>
        <s v="C.1.2.0: 投資併購管理:221022_0004" u="1"/>
        <s v="FIN:220602_0009" u="1"/>
        <s v="C.1.2.0: 投資併購管理:221022_0014" u="1"/>
        <s v="P.3.9.0:220607_0103" u="1"/>
        <s v="P.3.9.0:220627_0003" u="1"/>
        <s v="C.1.2.0: 投資併購管理:221022_0024" u="1"/>
        <s v="P.3.9.0:220607_0113" u="1"/>
        <s v="P.3.9.0:220627_0013" u="1"/>
        <s v="P.3.9.0:220607_0123" u="1"/>
        <s v="P.3.9.0:220627_0023" u="1"/>
        <s v="P.3.9.0:220607_0133" u="1"/>
        <s v="P.3.9.0:220627_0033" u="1"/>
        <s v="STG:220609_0027" u="1"/>
        <s v="P.3.9.0:220607_0143" u="1"/>
        <s v="P.3.9.0:220627_0043" u="1"/>
        <s v="C.1.2.0: 投資併購管理:221022_0034" u="1"/>
        <s v="STG:220628_0012" u="1"/>
        <s v="P.3.9.0:220607_0153" u="1"/>
        <s v="P.3.9.0:220627_0053" u="1"/>
        <s v="P.3.9.0:220627_0063" u="1"/>
        <s v="C.1.2.0: 投資併購管理:221029_0004" u="1"/>
        <s v="P.3.9.0:220627_0073" u="1"/>
        <s v="C.4.3.0: 財務分析:220615_0025" u="1"/>
        <s v="P.3.9.0:220627_0083" u="1"/>
        <s v="P.3.9.0:220627_0093" u="1"/>
        <s v="C.1.2.0: 投資併購管理:221029_0014" u="1"/>
        <s v="C.4.3.0: 財務分析:221022_0064" u="1"/>
        <s v="C.1.2.0: 投資併購管理:221029_0024" u="1"/>
        <s v="C.1.2.0: 投資併購管理:221029_0034" u="1"/>
        <s v="STG:220609_0028" u="1"/>
        <s v="STG:220628_0013" u="1"/>
        <s v="P.3.10.0:221029_0069" u="1"/>
        <s v="P.2.2.0:220628_0100" u="1"/>
        <s v="P.2.2.0:220628_0110" u="1"/>
        <s v="P.2.2.0:220628_0120" u="1"/>
        <s v="P.3.9.0:220607_0104" u="1"/>
        <s v="P.3.9.0:220627_0004" u="1"/>
        <s v="P.3.9.0:220607_0114" u="1"/>
        <s v="P.3.9.0:220627_0014" u="1"/>
        <s v="P.3.9.0:220607_0124" u="1"/>
        <s v="P.3.9.0:220627_0024" u="1"/>
        <s v="C.4.2.0: 生產力:221022_0002" u="1"/>
        <s v="P.3.9.0:220607_0134" u="1"/>
        <s v="P.3.9.0:220627_0034" u="1"/>
        <s v="STG:220609_0029" u="1"/>
        <s v="P.3.9.0:220607_0144" u="1"/>
        <s v="P.3.9.0:220627_0044" u="1"/>
        <s v="STG:220628_0014" u="1"/>
        <s v="P.3.9.0:220607_0154" u="1"/>
        <s v="P.3.9.0:220627_0054" u="1"/>
        <s v="P.3.9.0:220627_0064" u="1"/>
        <s v="P.3.9.0:220627_0074" u="1"/>
        <s v="C.4.3.0: 財務分析:220627_0015" u="1"/>
        <s v="C.4.3.0: 財務分析:220629_0005" u="1"/>
        <s v="P.3.9.0:220627_0084" u="1"/>
        <s v="P.3.9.0:220627_0094" u="1"/>
        <s v="STG:220628_0015" u="1"/>
        <s v="P.3.10.0:221029_0079" u="1"/>
        <s v="P.3.9.0:220607_0105" u="1"/>
        <s v="P.3.9.0:220627_0005" u="1"/>
        <s v="P.3.9.0:220607_0115" u="1"/>
        <s v="P.3.9.0:220627_0015" u="1"/>
        <s v="P.3.9.0:220607_0125" u="1"/>
        <s v="P.3.9.0:220627_0025" u="1"/>
        <s v="P.3.9.0:220607_0135" u="1"/>
        <s v="P.3.9.0:220627_0035" u="1"/>
        <s v="P.3.9.0:220607_0145" u="1"/>
        <s v="P.3.9.0:220627_0045" u="1"/>
        <s v="STG:220628_0016" u="1"/>
        <s v="P.3.9.0:220607_0155" u="1"/>
        <s v="P.3.9.0:220627_0055" u="1"/>
        <s v="P.3.9.0:220627_0065" u="1"/>
        <s v="P.3.9.0:220627_0075" u="1"/>
        <s v="P.3.9.0:220627_0085" u="1"/>
        <s v="P.3.9.0:220627_0095" u="1"/>
        <s v="STG:220628_0017" u="1"/>
        <s v="P.3.13.0:220701_0005" u="1"/>
        <s v="FIN:220610_0030" u="1"/>
        <s v="FIN:220614_0010" u="1"/>
        <s v="P.3.13.0:220701_0105" u="1"/>
        <s v="C.4.3.0: 財務分析:220607_0029" u="1"/>
        <s v="C.4.3.0: 財務分析:220609_0019" u="1"/>
        <s v="C.4.3.0: 財務分析:220701_0059" u="1"/>
        <s v="C.4.2.0: 生產力:221022_0012" u="1"/>
        <s v="STG:220628_0018" u="1"/>
        <s v="FIN:220610_0031" u="1"/>
        <s v="FIN:220614_0011" u="1"/>
        <s v="FIN:220616_0001" u="1"/>
        <s v="P.3.13.0:220607_0062" u="1"/>
        <s v="P.3.13.0:220609_0052" u="1"/>
        <s v="P.3.13.0:220701_0015" u="1"/>
        <s v="C.1.2.0: 投資併購管理:221022_0005" u="1"/>
        <s v="FIN:220610_0032" u="1"/>
        <s v="FIN:220614_0012" u="1"/>
        <s v="FIN:220616_0002" u="1"/>
        <s v="C.1.2.0: 投資併購管理:221022_0015" u="1"/>
        <s v="C.4.3.0: 財務分析:220615_0039" u="1"/>
        <s v="C.1.2.0: 投資併購管理:221022_0025" u="1"/>
        <s v="P.3.13.0:220602_0092" u="1"/>
        <s v="C.1.2.0: 投資併購管理:221029_0005" u="1"/>
        <s v="FIN:220610_0033" u="1"/>
        <s v="FIN:220614_0013" u="1"/>
        <s v="FIN:220616_0003" u="1"/>
        <s v="C.1.2.0: 投資併購管理:221029_0015" u="1"/>
        <s v="C.1.2.0: 投資併購管理:221029_0025" u="1"/>
        <s v="P.2.1.0:220607_0010" u="1"/>
        <s v="P.2.1.0:220607_0020" u="1"/>
        <s v="P.2.1.0:220607_0030" u="1"/>
        <s v="P.2.1.0:220607_0040" u="1"/>
        <s v="P.3.13.0:220607_0072" u="1"/>
        <s v="P.3.13.0:220609_0062" u="1"/>
        <s v="P.2.1.0:220607_0050" u="1"/>
        <s v="P.2.1.0:220607_0060" u="1"/>
        <s v="P.2.1.0:220607_0070" u="1"/>
        <s v="P.2.1.0:220607_0080" u="1"/>
        <s v="P.2.1.0:220607_0090" u="1"/>
        <s v="P.3.13.0:220701_0025" u="1"/>
        <s v="FIN:220610_0034" u="1"/>
        <s v="FIN:220614_0014" u="1"/>
        <s v="FIN:220616_0004" u="1"/>
        <s v="C.4.3.0: 財務分析:221029_0070" u="1"/>
        <s v="C.4.3.0: 財務分析:220627_0029" u="1"/>
        <s v="C.4.3.0: 財務分析:220629_0019" u="1"/>
        <s v="FIN:220610_0035" u="1"/>
        <s v="FIN:220614_0015" u="1"/>
        <s v="FIN:220616_0005" u="1"/>
        <s v="P.2.1.0:220607_0001" u="1"/>
        <s v="P.2.1.0:220607_0011" u="1"/>
        <s v="C.4.3.0: 財務分析:220607_0063" u="1"/>
        <s v="C.4.3.0: 財務分析:220609_0053" u="1"/>
        <s v="P.2.1.0:220607_0021" u="1"/>
        <s v="P.2.1.0:220607_0031" u="1"/>
        <s v="P.2.1.0:220607_0041" u="1"/>
        <s v="P.3.13.0:220607_0082" u="1"/>
        <s v="P.3.13.0:220609_0072" u="1"/>
        <s v="C.4.2.0: 生產力:220615_0008" u="1"/>
        <s v="P.2.1.0:220607_0051" u="1"/>
        <s v="P.2.1.0:220607_0061" u="1"/>
        <s v="P.2.1.0:220607_0071" u="1"/>
        <s v="P.2.1.0:220607_0081" u="1"/>
        <s v="P.2.1.0:220607_0091" u="1"/>
        <s v="FIN:220610_0036" u="1"/>
        <s v="FIN:220614_0016" u="1"/>
        <s v="FIN:220616_0006" u="1"/>
        <s v="STG:221029_0001" u="1"/>
        <s v="FIN:220610_0037" u="1"/>
        <s v="FIN:220614_0017" u="1"/>
        <s v="FIN:220616_0007" u="1"/>
        <s v="STG:221029_0002" u="1"/>
        <s v="P.2.1.0:220607_0002" u="1"/>
        <s v="P.2.1.0:220607_0012" u="1"/>
        <s v="P.2.1.0:220607_0022" u="1"/>
        <s v="P.2.1.0:220607_0032" u="1"/>
        <s v="P.2.1.0:220607_0042" u="1"/>
        <s v="P.3.13.0:220607_0092" u="1"/>
        <s v="P.3.13.0:220609_0082" u="1"/>
        <s v="C.4.2.0: 生產力:220614_0018" u="1"/>
        <s v="C.4.2.0: 生產力:220616_0008" u="1"/>
        <s v="P.2.1.0:220607_0052" u="1"/>
        <s v="P.2.1.0:220607_0062" u="1"/>
        <s v="P.2.1.0:220607_0072" u="1"/>
        <s v="P.2.1.0:220607_0082" u="1"/>
        <s v="P.2.1.0:220607_0092" u="1"/>
        <s v="FIN:220610_0038" u="1"/>
        <s v="FIN:220614_0018" u="1"/>
        <s v="FIN:220616_0008" u="1"/>
        <s v="STG:221029_0003" u="1"/>
        <s v="QAM:221029_0070" u="1"/>
        <s v="FIN:220610_0039" u="1"/>
        <s v="FIN:220614_0019" u="1"/>
        <s v="FIN:220616_0009" u="1"/>
        <s v="STG:221029_0004" u="1"/>
        <s v="P.2.1.0:220607_0003" u="1"/>
        <s v="P.2.1.0:220607_0013" u="1"/>
        <s v="C.4.3.0: 財務分析:220627_0063" u="1"/>
        <s v="C.4.3.0: 財務分析:220629_0053" u="1"/>
        <s v="P.2.1.0:220607_0023" u="1"/>
        <s v="P.2.1.0:220607_0033" u="1"/>
        <s v="C.4.2.0: 生產力:220607_0008" u="1"/>
        <s v="P.2.1.0:220607_0043" u="1"/>
        <s v="P.3.13.0:220609_0092" u="1"/>
        <s v="C.4.2.0: 生產力:220615_0018" u="1"/>
        <s v="P.2.1.0:220607_0053" u="1"/>
        <s v="C.4.2.0: 生產力:220627_0008" u="1"/>
        <s v="P.2.1.0:220607_0063" u="1"/>
        <s v="P.2.1.0:220607_0073" u="1"/>
        <s v="P.2.1.0:220607_0083" u="1"/>
        <s v="P.2.1.0:220607_0093" u="1"/>
        <s v="C.1.2.0: 投資併購管理:221022_0006" u="1"/>
        <s v="C.1.2.0: 投資併購管理:221022_0016" u="1"/>
        <s v="STG:221029_0005" u="1"/>
        <s v="C.1.2.0: 投資併購管理:221022_0026" u="1"/>
        <s v="C.1.2.0: 投資併購管理:221029_0006" u="1"/>
        <s v="P.3.10.0:220602_0001" u="1"/>
        <s v="C.1.2.0: 投資併購管理:221029_0016" u="1"/>
        <s v="P.3.13.0:220615_0084" u="1"/>
        <s v="STG:221029_0006" u="1"/>
        <s v="C.1.2.0: 投資併購管理:221029_0026" u="1"/>
        <s v="P.2.1.0:220607_0004" u="1"/>
        <s v="P.2.1.0:220607_0014" u="1"/>
        <s v="P.2.1.0:220607_0024" u="1"/>
        <s v="P.2.1.0:220607_0034" u="1"/>
        <s v="P.2.1.0:220607_0044" u="1"/>
        <s v="C.4.2.0: 生產力:220616_0018" u="1"/>
        <s v="P.2.1.0:220607_0054" u="1"/>
        <s v="C.4.2.0: 生產力:220628_0008" u="1"/>
        <s v="P.2.1.0:220607_0064" u="1"/>
        <s v="P.2.1.0:220607_0074" u="1"/>
        <s v="P.2.1.0:220607_0084" u="1"/>
        <s v="P.2.1.0:220607_0094" u="1"/>
        <s v="P.3.13.0:220614_0094" u="1"/>
        <s v="P.3.13.0:220616_0084" u="1"/>
        <s v="STG:221029_0007" u="1"/>
        <s v="C.4.3.0: 財務分析:220609_0067" u="1"/>
        <s v="P.3.10.0:220602_0011" u="1"/>
        <s v="P.3.13.0:220615_0094" u="1"/>
        <s v="STG:221029_0008" u="1"/>
        <s v="P.2.1.0:220607_0005" u="1"/>
        <s v="P.2.1.0:220607_0015" u="1"/>
        <s v="P.2.1.0:220607_0025" u="1"/>
        <s v="P.2.1.0:220607_0035" u="1"/>
        <s v="C.4.2.0: 生產力:220607_0018" u="1"/>
        <s v="C.4.2.0: 生產力:220609_0008" u="1"/>
        <s v="P.2.1.0:220607_0045" u="1"/>
        <s v="P.2.1.0:220607_0055" u="1"/>
        <s v="P.3.5.0:220614_0010" u="1"/>
        <s v="C.4.2.0: 生產力:220627_0018" u="1"/>
        <s v="C.4.2.0: 生產力:220629_0008" u="1"/>
        <s v="P.2.1.0:220607_0065" u="1"/>
        <s v="P.3.5.0:220614_0020" u="1"/>
        <s v="P.2.1.0:220607_0075" u="1"/>
        <s v="P.3.5.0:220614_0030" u="1"/>
        <s v="P.2.1.0:220607_0085" u="1"/>
        <s v="P.3.5.0:220614_0040" u="1"/>
        <s v="FIN:220607_0034" u="1"/>
        <s v="FIN:220609_0024" u="1"/>
        <s v="P.2.1.0:220607_0095" u="1"/>
        <s v="P.3.13.0:220616_0094" u="1"/>
        <s v="STG:221029_0009" u="1"/>
        <s v="C.1.1.0:221022_0010" u="1"/>
        <s v="C.1.1.0:221022_0020" u="1"/>
        <s v="C.1.1.0:221022_0030" u="1"/>
        <s v="C.1.1.0:221022_0040" u="1"/>
        <s v="C.1.1.0:221022_0050" u="1"/>
        <s v="FIN:220607_0035" u="1"/>
        <s v="FIN:220609_0025" u="1"/>
        <s v="C.1.1.0:221022_0060" u="1"/>
        <s v="FIN:220622_0040" u="1"/>
        <s v="FIN:220628_0010" u="1"/>
        <s v="C.1.1.0:221022_0070" u="1"/>
        <s v="P.3.10.0:220602_0021" u="1"/>
        <s v="C.1.1.0:221022_0080" u="1"/>
        <s v="C.1.1.0:221022_0090" u="1"/>
        <s v="P.2.1.0:220607_0006" u="1"/>
        <s v="P.2.1.0:220607_0016" u="1"/>
        <s v="P.2.1.0:220607_0026" u="1"/>
        <s v="P.2.1.0:220607_0036" u="1"/>
        <s v="P.2.1.0:220607_0046" u="1"/>
        <s v="P.3.5.0:220614_0001" u="1"/>
        <s v="P.2.1.0:220607_0056" u="1"/>
        <s v="P.3.5.0:220614_0011" u="1"/>
        <s v="C.4.2.0: 生產力:220628_0018" u="1"/>
        <s v="P.2.1.0:220607_0066" u="1"/>
        <s v="P.3.5.0:220614_0021" u="1"/>
        <s v="P.2.1.0:220607_0076" u="1"/>
        <s v="P.3.5.0:220614_0031" u="1"/>
        <s v="P.2.1.0:220607_0086" u="1"/>
        <s v="P.3.5.0:220614_0041" u="1"/>
        <s v="FIN:220607_0036" u="1"/>
        <s v="FIN:220609_0026" u="1"/>
        <s v="P.2.1.0:220607_0096" u="1"/>
        <s v="FIN:220622_0041" u="1"/>
        <s v="FIN:220628_0011" u="1"/>
        <s v="P.3.10.0:220607_0001" u="1"/>
        <s v="C.4.3.0: 財務分析:220610_0008" u="1"/>
        <s v="P.3.10.0:220610_0003" u="1"/>
        <s v="C.1.1.0:221022_0001" u="1"/>
        <s v="C.1.1.0:221022_0011" u="1"/>
        <s v="C.1.1.0:221022_0021" u="1"/>
        <s v="C.1.1.0:221022_0031" u="1"/>
        <s v="C.1.1.0:221022_0041" u="1"/>
        <s v="C.1.1.0:221022_0051" u="1"/>
        <s v="FIN:220607_0037" u="1"/>
        <s v="FIN:220609_0027" u="1"/>
        <s v="C.1.1.0:221022_0061" u="1"/>
        <s v="C.4.3.0: 財務分析:220629_0067" u="1"/>
        <s v="FIN:220622_0042" u="1"/>
        <s v="FIN:220628_0012" u="1"/>
        <s v="C.1.1.0:221022_0071" u="1"/>
        <s v="P.3.10.0:220602_0031" u="1"/>
        <s v="C.1.1.0:221022_0081" u="1"/>
        <s v="C.1.1.0:221022_0091" u="1"/>
        <s v="P.2.1.0:220607_0007" u="1"/>
        <s v="P.2.1.0:220607_0017" u="1"/>
        <s v="P.2.1.0:220607_0027" u="1"/>
        <s v="P.2.1.0:220607_0037" u="1"/>
        <s v="C.4.2.0: 生產力:220609_0018" u="1"/>
        <s v="P.2.1.0:220607_0047" u="1"/>
        <s v="P.3.5.0:220614_0002" u="1"/>
        <s v="P.2.1.0:220607_0057" u="1"/>
        <s v="P.3.5.0:220614_0012" u="1"/>
        <s v="C.4.2.0: 生產力:220629_0018" u="1"/>
        <s v="P.2.1.0:220607_0067" u="1"/>
        <s v="P.3.5.0:220614_0022" u="1"/>
        <s v="P.2.1.0:220607_0077" u="1"/>
        <s v="P.3.5.0:220614_0032" u="1"/>
        <s v="P.2.1.0:220607_0087" u="1"/>
        <s v="P.3.5.0:220614_0042" u="1"/>
        <s v="FIN:220607_0038" u="1"/>
        <s v="FIN:220609_0028" u="1"/>
        <s v="FIN:220701_0060" u="1"/>
        <s v="P.2.1.0:220607_0097" u="1"/>
        <s v="C.1.2.0: 投資併購管理:221022_0007" u="1"/>
        <s v="FIN:220622_0043" u="1"/>
        <s v="FIN:220628_0013" u="1"/>
        <s v="P.3.10.0:220607_0011" u="1"/>
        <s v="P.3.10.0:220609_0001" u="1"/>
        <s v="C.1.2.0: 投資併購管理:221022_0017" u="1"/>
        <s v="C.1.2.0: 投資併購管理:221022_0027" u="1"/>
        <s v="P.3.10.0:220610_0013" u="1"/>
        <s v="C.1.1.0:221022_0002" u="1"/>
        <s v="C.1.1.0:221022_0012" u="1"/>
        <s v="C.1.1.0:221022_0022" u="1"/>
        <s v="C.1.1.0:221022_0032" u="1"/>
        <s v="C.1.1.0:221022_0042" u="1"/>
        <s v="C.1.2.0: 投資併購管理:221029_0007" u="1"/>
        <s v="C.1.1.0:221022_0052" u="1"/>
        <s v="FIN:220607_0039" u="1"/>
        <s v="FIN:220609_0029" u="1"/>
        <s v="FIN:220701_0061" u="1"/>
        <s v="C.1.1.0:221022_0062" u="1"/>
        <s v="FIN:220622_0044" u="1"/>
        <s v="FIN:220628_0014" u="1"/>
        <s v="C.1.1.0:221022_0072" u="1"/>
        <s v="P.3.10.0:220602_0041" u="1"/>
        <s v="C.1.1.0:221022_0082" u="1"/>
        <s v="C.1.2.0: 投資併購管理:221029_0017" u="1"/>
        <s v="C.1.1.0:221022_0092" u="1"/>
        <s v="C.4.3.0: 財務分析:220602_0032" u="1"/>
        <s v="C.1.2.0: 投資併購管理:221029_0027" u="1"/>
        <s v="P.2.1.0:220607_0008" u="1"/>
        <s v="P.2.1.0:220607_0018" u="1"/>
        <s v="P.2.1.0:220607_0028" u="1"/>
        <s v="P.2.1.0:220607_0038" u="1"/>
        <s v="P.2.1.0:220607_0048" u="1"/>
        <s v="P.3.5.0:220614_0003" u="1"/>
        <s v="P.2.1.0:220607_0058" u="1"/>
        <s v="P.3.5.0:220614_0013" u="1"/>
        <s v="P.2.1.0:220607_0068" u="1"/>
        <s v="P.3.5.0:220614_0023" u="1"/>
        <s v="P.2.1.0:220607_0078" u="1"/>
        <s v="P.3.5.0:220614_0033" u="1"/>
        <s v="P.2.1.0:220607_0088" u="1"/>
        <s v="P.3.5.0:220614_0043" u="1"/>
        <s v="FIN:220701_0062" u="1"/>
        <s v="P.2.1.0:220607_0098" u="1"/>
        <s v="FIN:220622_0045" u="1"/>
        <s v="FIN:220628_0015" u="1"/>
        <s v="P.3.10.0:220607_0021" u="1"/>
        <s v="P.3.10.0:220609_0011" u="1"/>
        <s v="C.4.3.0: 財務分析:220630_0008" u="1"/>
        <s v="P.3.10.0:220610_0023" u="1"/>
        <s v="P.3.10.0:220614_0003" u="1"/>
        <s v="C.1.1.0:221022_0003" u="1"/>
        <s v="C.1.1.0:221022_0013" u="1"/>
        <s v="P.3.13.0:220627_0086" u="1"/>
        <s v="P.3.13.0:220629_0076" u="1"/>
        <s v="C.1.1.0:221022_0023" u="1"/>
        <s v="C.1.1.0:221022_0033" u="1"/>
        <s v="C.1.1.0:221022_0043" u="1"/>
        <s v="C.1.1.0:221022_0053" u="1"/>
        <s v="FIN:220701_0063" u="1"/>
        <s v="C.1.1.0:221022_0063" u="1"/>
        <s v="FIN:220622_0046" u="1"/>
        <s v="FIN:220628_0016" u="1"/>
        <s v="C.1.1.0:221022_0073" u="1"/>
        <s v="P.3.10.0:220602_0051" u="1"/>
        <s v="C.1.1.0:221022_0083" u="1"/>
        <s v="C.1.1.0:221022_0093" u="1"/>
        <s v="C.4.3.0: 財務分析:220610_0042" u="1"/>
        <s v="C.4.3.0: 財務分析:220614_0022" u="1"/>
        <s v="C.4.3.0: 財務分析:220616_0012" u="1"/>
        <s v="P.2.1.0:220607_0009" u="1"/>
        <s v="P.2.1.0:220607_0019" u="1"/>
        <s v="P.2.1.0:220607_0029" u="1"/>
        <s v="P.3.10.0:220615_0003" u="1"/>
        <s v="P.2.1.0:220607_0039" u="1"/>
        <s v="P.3.10.0:220615_0103" u="1"/>
        <s v="P.2.1.0:220607_0049" u="1"/>
        <s v="P.3.13.0:220628_0086" u="1"/>
        <s v="C.4.3.0: 財務分析:221029_0021" u="1"/>
        <s v="P.2.1.0:220607_0059" u="1"/>
        <s v="P.2.1.0:220607_0069" u="1"/>
        <s v="P.2.1.0:220607_0079" u="1"/>
        <s v="P.2.1.0:220607_0089" u="1"/>
        <s v="FIN:220701_0064" u="1"/>
        <s v="P.2.1.0:220607_0099" u="1"/>
        <s v="FIN:220622_0047" u="1"/>
        <s v="FIN:220628_0017" u="1"/>
        <s v="P.3.10.0:220607_0031" u="1"/>
        <s v="P.3.10.0:220609_0021" u="1"/>
        <s v="P.3.10.0:220610_0033" u="1"/>
        <s v="P.3.10.0:220614_0013" u="1"/>
        <s v="P.3.10.0:220616_0003" u="1"/>
        <s v="C.1.1.0:221022_0004" u="1"/>
        <s v="C.1.1.0:221022_0014" u="1"/>
        <s v="P.3.13.0:220627_0096" u="1"/>
        <s v="P.3.13.0:220629_0086" u="1"/>
        <s v="C.1.1.0:221022_0024" u="1"/>
        <s v="C.1.1.0:221022_0034" u="1"/>
        <s v="C.1.1.0:221022_0044" u="1"/>
        <s v="C.1.1.0:221022_0054" u="1"/>
        <s v="FIN:220701_0065" u="1"/>
        <s v="C.1.1.0:221022_0064" u="1"/>
        <s v="FIN:220622_0048" u="1"/>
        <s v="FIN:220628_0018" u="1"/>
        <s v="C.1.1.0:221022_0074" u="1"/>
        <s v="C.1.1.0:221022_0084" u="1"/>
        <s v="C.1.1.0:221022_0094" u="1"/>
        <s v="C.4.3.0: 財務分析:220622_0032" u="1"/>
        <s v="C.4.3.0: 財務分析:220628_0002" u="1"/>
        <s v="P.3.10.0:220615_0013" u="1"/>
        <s v="P.3.10.0:220615_0113" u="1"/>
        <s v="P.3.13.0:220628_0096" u="1"/>
        <s v="FIN:220701_0066" u="1"/>
        <s v="FIN:220622_0049" u="1"/>
        <s v="FIN:220628_0019" u="1"/>
        <s v="P.3.10.0:220607_0041" u="1"/>
        <s v="P.3.10.0:220609_0031" u="1"/>
        <s v="P.3.10.0:220610_0043" u="1"/>
        <s v="P.3.10.0:220614_0023" u="1"/>
        <s v="P.3.10.0:220616_0013" u="1"/>
        <s v="C.1.1.0:221022_0005" u="1"/>
        <s v="C.1.1.0:221022_0015" u="1"/>
        <s v="P.3.13.0:220629_0096" u="1"/>
        <s v="C.1.1.0:221022_0025" u="1"/>
        <s v="C.1.1.0:221022_0035" u="1"/>
        <s v="C.1.1.0:221022_0045" u="1"/>
        <s v="C.1.1.0:221022_0055" u="1"/>
        <s v="FIN:220701_0067" u="1"/>
        <s v="C.1.1.0:221022_0065" u="1"/>
        <s v="C.1.1.0:221022_0075" u="1"/>
        <s v="C.1.1.0:221022_0085" u="1"/>
        <s v="C.1.1.0:221022_0095" u="1"/>
        <s v="C.4.3.0: 財務分析:220630_0042" u="1"/>
        <s v="P.3.10.0:220615_0023" u="1"/>
        <s v="P.3.10.0:220615_0123" u="1"/>
        <s v="FIN:220701_0068" u="1"/>
        <s v="C.1.2.0: 投資併購管理:221022_0008" u="1"/>
        <s v="P.3.10.0:220607_0051" u="1"/>
        <s v="P.3.10.0:220609_0041" u="1"/>
        <s v="P.3.10.0:220622_0005" u="1"/>
        <s v="C.1.2.0: 投資併購管理:221022_0018" u="1"/>
        <s v="C.1.2.0: 投資併購管理:221022_0028" u="1"/>
        <s v="P.3.10.0:220610_0053" u="1"/>
        <s v="P.3.10.0:220614_0033" u="1"/>
        <s v="P.3.10.0:220616_0023" u="1"/>
        <s v="C.1.1.0:221022_0006" u="1"/>
        <s v="C.1.1.0:221022_0016" u="1"/>
        <s v="C.1.1.0:221022_0026" u="1"/>
        <s v="C.1.1.0:221022_0036" u="1"/>
        <s v="C.4.3.0: 財務分析:220602_0046" u="1"/>
        <s v="C.1.1.0:221022_0046" u="1"/>
        <s v="C.1.2.0: 投資併購管理:221029_0008" u="1"/>
        <s v="C.1.1.0:221022_0056" u="1"/>
        <s v="C.1.1.0:221022_0066" u="1"/>
        <s v="C.1.1.0:221022_0076" u="1"/>
        <s v="C.1.1.0:221022_0086" u="1"/>
        <s v="C.1.2.0: 投資併購管理:221029_0018" u="1"/>
        <s v="C.1.1.0:221022_0096" u="1"/>
        <s v="C.1.2.0: 投資併購管理:221029_0028" u="1"/>
        <s v="P.3.10.0:220615_0033" u="1"/>
        <s v="P.3.10.0:220622_0015" u="1"/>
        <s v="P.3.10.0:220614_0043" u="1"/>
        <s v="P.3.10.0:220616_0033" u="1"/>
        <s v="C.1.1.0:221022_0007" u="1"/>
        <s v="C.1.1.0:221022_0017" u="1"/>
        <s v="C.1.1.0:221022_0027" u="1"/>
        <s v="C.1.1.0:221022_0037" u="1"/>
        <s v="C.4.3.0: 財務分析:220610_0056" u="1"/>
        <s v="C.4.3.0: 財務分析:220614_0036" u="1"/>
        <s v="C.4.3.0: 財務分析:220616_0026" u="1"/>
        <s v="C.1.1.0:221022_0047" u="1"/>
        <s v="C.1.1.0:221022_0057" u="1"/>
        <s v="C.1.1.0:221022_0067" u="1"/>
        <s v="C.1.1.0:221022_0077" u="1"/>
        <s v="C.1.1.0:221022_0087" u="1"/>
        <s v="C.1.1.0:221022_0097" u="1"/>
        <s v="C.4.3.0: 財務分析:221029_0035" u="1"/>
        <s v="P.3.10.0:220615_0043" u="1"/>
        <s v="P.3.10.0:220622_0025" u="1"/>
        <s v="P.3.10.0:220614_0053" u="1"/>
        <s v="P.3.10.0:220616_0043" u="1"/>
        <s v="C.1.1.0:221022_0008" u="1"/>
        <s v="C.1.1.0:221022_0018" u="1"/>
        <s v="C.1.1.0:221022_0028" u="1"/>
        <s v="C.1.1.0:221022_0038" u="1"/>
        <s v="C.4.3.0: 財務分析:220622_0046" u="1"/>
        <s v="C.4.3.0: 財務分析:220628_0016" u="1"/>
        <s v="C.1.1.0:221022_0048" u="1"/>
        <s v="C.1.1.0:221022_0058" u="1"/>
        <s v="C.1.1.0:221022_0068" u="1"/>
        <s v="C.1.1.0:221022_0078" u="1"/>
        <s v="P.3.10.0:220627_0005" u="1"/>
        <s v="C.1.1.0:221022_0088" u="1"/>
        <s v="C.1.1.0:221022_0098" u="1"/>
        <s v="P.3.10.0:220630_0007" u="1"/>
        <s v="P.3.10.0:220622_0035" u="1"/>
        <s v="P.3.10.0:220628_0005" u="1"/>
        <s v="P.3.10.0:220614_0063" u="1"/>
        <s v="P.3.10.0:220616_0053" u="1"/>
        <s v="C.1.1.0:221022_0009" u="1"/>
        <s v="C.1.1.0:221022_0019" u="1"/>
        <s v="C.1.1.0:221022_0029" u="1"/>
        <s v="C.1.1.0:221022_0039" u="1"/>
        <s v="C.4.3.0: 財務分析:220630_0056" u="1"/>
        <s v="C.1.1.0:221022_0049" u="1"/>
        <s v="C.1.1.0:221022_0059" u="1"/>
        <s v="C.1.1.0:221022_0069" u="1"/>
        <s v="C.1.1.0:221022_0079" u="1"/>
        <s v="P.3.10.0:220627_0015" u="1"/>
        <s v="P.3.10.0:220629_0005" u="1"/>
        <s v="C.1.1.0:221022_0089" u="1"/>
        <s v="C.1.1.0:221022_0099" u="1"/>
        <s v="P.3.10.0:220615_0063" u="1"/>
        <s v="P.3.10.0:220630_0017" u="1"/>
        <s v="C.4.3.0: 財務分析:220614_0070" u="1"/>
        <s v="C.4.3.0: 財務分析:220616_0060" u="1"/>
        <s v="C.1.2.0: 投資併購管理:221022_0009" u="1"/>
        <s v="P.3.10.0:220622_0045" u="1"/>
        <s v="P.3.10.0:220628_0015" u="1"/>
        <s v="C.1.2.0: 投資併購管理:221022_0019" u="1"/>
        <s v="P.3.10.0:220701_0044" u="1"/>
        <s v="C.1.2.0: 投資併購管理:221022_0029" u="1"/>
        <s v="P.3.10.0:220616_0063" u="1"/>
        <s v="C.1.2.0: 投資併購管理:221029_0009" u="1"/>
        <s v="P.3.10.0:220627_0025" u="1"/>
        <s v="P.3.10.0:220629_0015" u="1"/>
        <s v="C.1.2.0: 投資併購管理:221029_0019" u="1"/>
        <s v="C.1.2.0: 投資併購管理:221029_0029" u="1"/>
        <s v="P.3.10.0:220615_0073" u="1"/>
        <s v="P.3.10.0:220630_0027" u="1"/>
        <s v="C.4.3.0: 財務分析:220628_0050" u="1"/>
        <s v="P.3.10.0:220622_0055" u="1"/>
        <s v="P.3.10.0:220628_0025" u="1"/>
        <s v="P.3.10.0:220701_0054" u="1"/>
        <s v="C.4.3.0: 財務分析:221029_0049" u="1"/>
        <s v="P.3.10.0:220627_0035" u="1"/>
        <s v="P.3.10.0:220629_0025" u="1"/>
        <s v="P.3.10.0:220630_0037" u="1"/>
        <s v="P.3.10.0:220622_0065" u="1"/>
        <s v="P.3.10.0:220628_0035" u="1"/>
        <s v="P.3.10.0:220701_0064" u="1"/>
        <s v="STG:220615_0001" u="1"/>
        <s v="P.3.10.0:220627_0045" u="1"/>
        <s v="P.3.10.0:220629_0035" u="1"/>
        <s v="P.3.10.0:220630_0047" u="1"/>
        <s v="STG:220615_0002" u="1"/>
        <s v="P.3.10.0:220628_0045" u="1"/>
        <s v="P.3.10.0:220701_0074" u="1"/>
        <s v="P.3.10.0:220627_0055" u="1"/>
        <s v="P.3.10.0:220629_0045" u="1"/>
        <s v="P.3.10.0:220630_0057" u="1"/>
        <s v="P.3.10.0:220628_0055" u="1"/>
        <s v="C.4.3.0: 財務分析:221022_0014" u="1"/>
        <s v="P.3.10.0:220627_0065" u="1"/>
        <s v="P.3.10.0:220629_0055" u="1"/>
        <s v="C.4.3.0: 財務分析:220628_0064" u="1"/>
        <s v="P.3.10.0:220630_0067" u="1"/>
        <s v="QAM:221029_0010" u="1"/>
        <s v="P.3.5.0:220628_0010" u="1"/>
        <s v="P.3.5.0:220628_0020" u="1"/>
        <s v="P.3.5.0:220628_0030" u="1"/>
        <s v="P.3.5.0:220628_0040" u="1"/>
        <s v="P.3.10.0:220628_0065" u="1"/>
        <s v="QAM:221029_0011" u="1"/>
        <s v="P.3.10.0:220629_0065" u="1"/>
        <s v="P.3.5.0:220628_0001" u="1"/>
        <s v="QAM:221029_0012" u="1"/>
        <s v="P.3.5.0:220628_0011" u="1"/>
        <s v="P.3.5.0:220628_0021" u="1"/>
        <s v="P.3.5.0:220628_0031" u="1"/>
        <s v="P.3.5.0:220628_0041" u="1"/>
        <s v="P.2.2.0:220602_0010" u="1"/>
        <s v="P.2.2.0:220602_0020" u="1"/>
        <s v="P.2.2.0:220602_0030" u="1"/>
        <s v="P.2.2.0:220602_0040" u="1"/>
        <s v="P.2.2.0:220602_0050" u="1"/>
        <s v="P.2.2.0:220602_0060" u="1"/>
        <s v="P.2.2.0:220602_0070" u="1"/>
        <s v="QAM:221029_0013" u="1"/>
        <s v="P.2.2.0:220602_0080" u="1"/>
        <s v="P.2.2.0:220602_0090" u="1"/>
        <s v="P.3.5.0:220628_0002" u="1"/>
        <s v="QAM:221029_0014" u="1"/>
        <s v="P.3.5.0:220628_0012" u="1"/>
        <s v="P.3.5.0:220628_0022" u="1"/>
        <s v="P.3.5.0:220628_0032" u="1"/>
        <s v="P.3.5.0:220628_0042" u="1"/>
        <s v="C.4.3.0: 財務分析:220701_0009" u="1"/>
        <s v="P.2.2.0:220602_0001" u="1"/>
        <s v="P.2.2.0:220602_0011" u="1"/>
        <s v="P.2.2.0:220602_0021" u="1"/>
        <s v="P.2.2.0:220602_0031" u="1"/>
        <s v="P.2.2.0:220602_0041" u="1"/>
        <s v="P.2.2.0:220602_0051" u="1"/>
        <s v="P.2.2.0:220602_0061" u="1"/>
        <s v="P.2.2.0:220602_0071" u="1"/>
        <s v="P.3.13.0:220602_0003" u="1"/>
        <s v="QAM:221029_0015" u="1"/>
        <s v="P.2.2.0:220602_0081" u="1"/>
        <s v="P.3.13.0:220602_0103" u="1"/>
        <s v="P.2.2.0:220602_0091" u="1"/>
        <s v="P.3.5.0:220628_0003" u="1"/>
        <s v="QAM:221029_0016" u="1"/>
        <s v="P.3.5.0:220628_0013" u="1"/>
        <s v="P.3.5.0:220628_0023" u="1"/>
        <s v="P.3.5.0:220628_0033" u="1"/>
        <s v="P.3.5.0:220628_0043" u="1"/>
        <s v="P.2.2.0:220602_0002" u="1"/>
        <s v="P.2.2.0:220602_0012" u="1"/>
        <s v="P.2.2.0:220602_0022" u="1"/>
        <s v="P.2.2.0:220602_0032" u="1"/>
        <s v="P.2.2.0:220602_0042" u="1"/>
        <s v="C.4.3.0: 財務分析:221022_0028" u="1"/>
        <s v="P.2.2.0:220602_0052" u="1"/>
        <s v="P.2.2.0:220602_0062" u="1"/>
        <s v="P.2.2.0:220602_0072" u="1"/>
        <s v="P.3.13.0:220602_0013" u="1"/>
        <s v="QAM:221029_0017" u="1"/>
        <s v="P.2.2.0:220602_0082" u="1"/>
        <s v="P.2.2.0:220602_0092" u="1"/>
        <s v="P.3.5.0:220628_0004" u="1"/>
        <s v="QAM:221029_0018" u="1"/>
        <s v="P.3.5.0:220628_0014" u="1"/>
        <s v="P.3.5.0:220628_0024" u="1"/>
        <s v="P.3.5.0:220628_0034" u="1"/>
        <s v="P.3.5.0:220628_0044" u="1"/>
        <s v="P.2.2.0:220602_0003" u="1"/>
        <s v="P.2.2.0:220602_0013" u="1"/>
        <s v="P.2.2.0:220602_0023" u="1"/>
        <s v="P.2.2.0:220602_0033" u="1"/>
        <s v="P.2.2.0:220602_0043" u="1"/>
        <s v="P.2.2.0:220602_0053" u="1"/>
        <s v="P.2.2.0:220602_0063" u="1"/>
        <s v="P.2.2.0:220602_0073" u="1"/>
        <s v="P.3.13.0:220602_0023" u="1"/>
        <s v="QAM:221029_0019" u="1"/>
        <s v="P.2.2.0:220602_0083" u="1"/>
        <s v="P.2.2.0:220602_0093" u="1"/>
        <s v="STG:220627_0010" u="1"/>
        <s v="C.4.3.0: 財務分析:220607_0013" u="1"/>
        <s v="C.4.3.0: 財務分析:220609_0003" u="1"/>
        <s v="C.4.3.0: 財務分析:220701_0043" u="1"/>
        <s v="P.3.5.0:220628_0005" u="1"/>
        <s v="P.3.13.0:220607_0003" u="1"/>
        <s v="P.3.5.0:220628_0015" u="1"/>
        <s v="P.3.13.0:220607_0103" u="1"/>
        <s v="P.3.5.0:220628_0025" u="1"/>
        <s v="P.3.5.0:220628_0035" u="1"/>
        <s v="P.3.5.0:220628_0045" u="1"/>
        <s v="STG:220627_0011" u="1"/>
        <s v="STG:220629_0001" u="1"/>
        <s v="P.3.13.0:220610_0005" u="1"/>
        <s v="P.3.13.0:220610_0105" u="1"/>
        <s v="FIN:220701_0001" u="1"/>
        <s v="P.3.13.0:220602_0033" u="1"/>
        <s v="STG:220627_0012" u="1"/>
        <s v="STG:220629_0002" u="1"/>
        <s v="C.4.3.0: 財務分析:220615_0023" u="1"/>
        <s v="FIN:220701_0002" u="1"/>
        <s v="C.4.3.0: 財務分析:221022_0062" u="1"/>
        <s v="P.3.5.0:220628_0006" u="1"/>
        <s v="P.3.13.0:220607_0013" u="1"/>
        <s v="P.3.13.0:220609_0003" u="1"/>
        <s v="P.3.5.0:220628_0016" u="1"/>
        <s v="P.3.13.0:220609_0103" u="1"/>
        <s v="P.3.5.0:220628_0026" u="1"/>
        <s v="P.3.5.0:220628_0036" u="1"/>
        <s v="STG:220627_0013" u="1"/>
        <s v="STG:220629_0003" u="1"/>
        <s v="P.3.13.0:220610_0015" u="1"/>
        <s v="FIN:220701_0003" u="1"/>
        <s v="P.3.13.0:220602_0043" u="1"/>
        <s v="STG:220627_0014" u="1"/>
        <s v="STG:220629_0004" u="1"/>
        <s v="C.4.3.0: 財務分析:220627_0013" u="1"/>
        <s v="C.4.3.0: 財務分析:220629_0003" u="1"/>
        <s v="FIN:220701_0004" u="1"/>
        <s v="P.3.5.0:220628_0007" u="1"/>
        <s v="P.3.13.0:220607_0023" u="1"/>
        <s v="P.3.13.0:220609_0013" u="1"/>
        <s v="P.3.5.0:220628_0017" u="1"/>
        <s v="P.3.5.0:220628_0027" u="1"/>
        <s v="P.3.5.0:220628_0037" u="1"/>
        <s v="STG:220627_0015" u="1"/>
        <s v="STG:220629_0005" u="1"/>
        <s v="P.3.13.0:220610_0025" u="1"/>
        <s v="P.3.13.0:220614_0005" u="1"/>
        <s v="P.3.13.0:220614_0105" u="1"/>
        <s v="FIN:220701_0005" u="1"/>
        <s v="P.3.13.0:220602_0053" u="1"/>
        <s v="STG:220627_0016" u="1"/>
        <s v="STG:220629_0006" u="1"/>
        <s v="P.3.13.0:220615_0005" u="1"/>
        <s v="FIN:220701_0006" u="1"/>
        <s v="P.3.13.0:220607_0033" u="1"/>
        <s v="P.3.13.0:220609_0023" u="1"/>
        <s v="P.3.13.0:220610_0035" u="1"/>
        <s v="P.3.13.0:220614_0015" u="1"/>
        <s v="P.3.13.0:220616_0005" u="1"/>
        <s v="P.3.13.0:220616_0105" u="1"/>
        <s v="FIN:220701_0007" u="1"/>
        <s v="P.3.13.0:220602_0063" u="1"/>
        <s v="C.4.3.0: 財務分析:220607_0027" u="1"/>
        <s v="C.4.3.0: 財務分析:220609_0017" u="1"/>
        <s v="C.4.3.0: 財務分析:220701_0057" u="1"/>
        <s v="P.3.13.0:220615_0015" u="1"/>
        <s v="P.3.13.0:220615_0115" u="1"/>
        <s v="FIN:220615_0001" u="1"/>
        <s v="FIN:220701_0008" u="1"/>
        <s v="P.3.13.0:220607_0043" u="1"/>
        <s v="P.3.13.0:220609_0033" u="1"/>
        <s v="P.3.13.0:221022_0001" u="1"/>
        <s v="P.3.13.0:220610_0045" u="1"/>
        <s v="P.3.13.0:220614_0025" u="1"/>
        <s v="P.3.13.0:220616_0015" u="1"/>
        <s v="FIN:220615_0002" u="1"/>
        <s v="FIN:220701_0009" u="1"/>
        <s v="C.4.3.0: 財務分析:220615_0037" u="1"/>
        <s v="P.3.13.0:220615_0025" u="1"/>
        <s v="P.3.13.0:220615_0125" u="1"/>
        <s v="FIN:220615_0003" u="1"/>
        <s v="C.4.2.0: 生產力:220628_0013" u="1"/>
        <s v="P.3.13.0:220622_0007" u="1"/>
        <s v="P.3.13.0:220622_0107" u="1"/>
        <s v="P.3.13.0:220610_0055" u="1"/>
        <s v="P.3.13.0:220614_0035" u="1"/>
        <s v="P.3.13.0:220616_0025" u="1"/>
        <s v="FIN:220615_0004" u="1"/>
        <s v="C.4.3.0: 財務分析:220627_0027" u="1"/>
        <s v="C.4.3.0: 財務分析:220629_0017" u="1"/>
        <s v="P.3.13.0:220615_0035" u="1"/>
        <s v="FIN:220615_0005" u="1"/>
        <s v="C.4.2.0: 生產力:220609_0013" u="1"/>
        <s v="FIN:220630_0010" u="1"/>
        <s v="C.4.2.0: 生產力:220629_0013" u="1"/>
        <s v="STG:221022_0030" u="1"/>
        <s v="P.3.13.0:220622_0017" u="1"/>
        <s v="C.4.3.0: 財務分析:220607_0061" u="1"/>
        <s v="C.4.3.0: 財務分析:220609_0051" u="1"/>
        <s v="P.3.13.0:220610_0065" u="1"/>
        <s v="P.3.13.0:220614_0045" u="1"/>
        <s v="P.3.13.0:220616_0035" u="1"/>
        <s v="FIN:220615_0006" u="1"/>
        <s v="FIN:220630_0011" u="1"/>
        <s v="STG:221022_0031" u="1"/>
        <s v="P.3.13.0:220615_0045" u="1"/>
        <s v="FIN:220615_0007" u="1"/>
        <s v="FIN:220630_0012" u="1"/>
        <s v="P.3.13.0:220622_0027" u="1"/>
        <s v="P.3.13.0:220610_0075" u="1"/>
        <s v="P.3.13.0:220614_0055" u="1"/>
        <s v="P.3.13.0:220616_0045" u="1"/>
        <s v="FIN:220615_0008" u="1"/>
        <s v="FIN:220630_0013" u="1"/>
        <s v="P.3.13.0:220627_0007" u="1"/>
        <s v="P.3.13.0:220627_0107" u="1"/>
        <s v="P.2.1.0:220615_0010" u="1"/>
        <s v="P.2.1.0:220615_0020" u="1"/>
        <s v="P.2.1.0:220615_0030" u="1"/>
        <s v="P.2.1.0:220615_0040" u="1"/>
        <s v="P.2.1.0:220615_0050" u="1"/>
        <s v="P.2.1.0:220615_0060" u="1"/>
        <s v="P.2.1.0:220615_0070" u="1"/>
        <s v="P.3.13.0:220615_0055" u="1"/>
        <s v="P.3.13.0:220630_0009" u="1"/>
        <s v="P.2.1.0:220615_0080" u="1"/>
        <s v="P.3.13.0:220630_0109" u="1"/>
        <s v="FIN:220615_0009" u="1"/>
        <s v="P.2.1.0:220615_0090" u="1"/>
        <s v="FIN:220630_0014" u="1"/>
        <s v="P.3.13.0:220622_0037" u="1"/>
        <s v="P.3.13.0:220628_0007" u="1"/>
        <s v="P.3.13.0:220628_0107" u="1"/>
        <s v="C.4.3.0: 財務分析:220627_0061" u="1"/>
        <s v="C.4.3.0: 財務分析:220629_0051" u="1"/>
        <s v="P.3.13.0:220701_0036" u="1"/>
        <s v="P.3.13.0:220610_0085" u="1"/>
        <s v="P.3.13.0:220614_0065" u="1"/>
        <s v="P.3.13.0:220616_0055" u="1"/>
        <s v="FIN:220630_0015" u="1"/>
        <s v="P.3.13.0:220627_0017" u="1"/>
        <s v="P.3.13.0:220629_0007" u="1"/>
        <s v="P.2.1.0:220615_0001" u="1"/>
        <s v="P.3.13.0:220629_0107" u="1"/>
        <s v="P.2.1.0:220615_0011" u="1"/>
        <s v="P.2.1.0:220615_0021" u="1"/>
        <s v="P.2.1.0:220615_0031" u="1"/>
        <s v="P.2.1.0:220615_0041" u="1"/>
        <s v="P.2.1.0:220615_0051" u="1"/>
        <s v="P.2.1.0:220615_0061" u="1"/>
        <s v="P.2.1.0:220615_0071" u="1"/>
        <s v="P.3.13.0:220615_0065" u="1"/>
        <s v="P.3.13.0:220630_0019" u="1"/>
        <s v="P.2.1.0:220615_0081" u="1"/>
        <s v="P.2.1.0:220615_0091" u="1"/>
        <s v="FIN:220630_0016" u="1"/>
        <s v="P.3.13.0:220622_0047" u="1"/>
        <s v="P.3.13.0:220628_0017" u="1"/>
        <s v="P.3.13.0:220701_0046" u="1"/>
        <s v="FIN:220602_0052" u="1"/>
        <s v="FIN:220630_0017" u="1"/>
        <s v="P.3.13.0:220627_0027" u="1"/>
        <s v="P.3.13.0:220629_0017" u="1"/>
        <s v="P.2.1.0:220615_0002" u="1"/>
        <s v="P.2.1.0:220615_0012" u="1"/>
        <s v="P.2.1.0:220615_0022" u="1"/>
        <s v="P.2.1.0:220615_0032" u="1"/>
        <s v="P.2.1.0:220615_0042" u="1"/>
        <s v="P.2.1.0:220615_0052" u="1"/>
        <s v="P.2.1.0:220615_0062" u="1"/>
        <s v="P.2.1.0:220615_0072" u="1"/>
        <s v="P.3.13.0:220630_0029" u="1"/>
        <s v="FIN:220602_0053" u="1"/>
        <s v="P.2.1.0:220615_0082" u="1"/>
        <s v="C.4.3.0: 財務分析:220609_0065" u="1"/>
        <s v="P.2.1.0:220615_0092" u="1"/>
        <s v="FIN:220630_0018" u="1"/>
        <s v="P.3.13.0:220622_0057" u="1"/>
        <s v="P.3.13.0:220628_0027" u="1"/>
        <s v="P.3.13.0:220701_0056" u="1"/>
        <s v="FIN:220602_0054" u="1"/>
        <s v="FIN:220630_0019" u="1"/>
        <s v="P.3.13.0:220627_0037" u="1"/>
        <s v="P.3.13.0:220629_0027" u="1"/>
        <s v="P.2.1.0:220615_0003" u="1"/>
        <s v="P.2.1.0:220615_0013" u="1"/>
        <s v="P.2.1.0:220615_0023" u="1"/>
        <s v="P.2.1.0:220615_0033" u="1"/>
        <s v="P.2.1.0:220615_0043" u="1"/>
        <s v="P.2.1.0:220615_0053" u="1"/>
        <s v="P.2.1.0:220615_0063" u="1"/>
        <s v="P.2.1.0:220615_0073" u="1"/>
        <s v="P.3.13.0:220630_0039" u="1"/>
        <s v="FIN:220602_0055" u="1"/>
        <s v="P.2.1.0:220615_0083" u="1"/>
        <s v="FIN:220627_0010" u="1"/>
        <s v="P.2.1.0:220615_0093" u="1"/>
        <s v="P.3.13.0:220622_0067" u="1"/>
        <s v="P.3.13.0:220628_0037" u="1"/>
        <s v="P.3.13.0:220701_0066" u="1"/>
        <s v="FIN:220602_0056" u="1"/>
        <s v="FIN:220627_0011" u="1"/>
        <s v="FIN:220629_0001" u="1"/>
        <s v="P.2.2.0:220616_0010" u="1"/>
        <s v="P.2.2.0:220616_0020" u="1"/>
        <s v="P.2.2.0:220616_0030" u="1"/>
        <s v="P.2.2.0:220616_0040" u="1"/>
        <s v="C.4.3.0: 財務分析:220610_0006" u="1"/>
        <s v="P.2.2.0:220616_0050" u="1"/>
        <s v="P.2.2.0:220616_0060" u="1"/>
        <s v="P.2.2.0:220616_0070" u="1"/>
        <s v="P.3.13.0:220627_0047" u="1"/>
        <s v="P.3.13.0:220629_0037" u="1"/>
        <s v="P.2.1.0:220615_0004" u="1"/>
        <s v="P.2.2.0:220616_0080" u="1"/>
        <s v="P.2.1.0:220615_0014" u="1"/>
        <s v="P.2.2.0:220616_0090" u="1"/>
        <s v="P.2.1.0:220615_0024" u="1"/>
        <s v="P.2.1.0:220615_0034" u="1"/>
        <s v="C.4.2.0: 生產力:221022_0008" u="1"/>
        <s v="P.2.1.0:220615_0044" u="1"/>
        <s v="P.2.1.0:220615_0054" u="1"/>
        <s v="P.2.1.0:220615_0064" u="1"/>
        <s v="P.2.1.0:220615_0074" u="1"/>
        <s v="P.3.13.0:220630_0049" u="1"/>
        <s v="FIN:220602_0057" u="1"/>
        <s v="P.2.1.0:220615_0084" u="1"/>
        <s v="C.4.3.0: 財務分析:220629_0065" u="1"/>
        <s v="FIN:220627_0012" u="1"/>
        <s v="FIN:220629_0002" u="1"/>
        <s v="P.2.1.0:220615_0094" u="1"/>
        <s v="P.3.13.0:220622_0077" u="1"/>
        <s v="P.3.13.0:220628_0047" u="1"/>
        <s v="C.4.2.0: 生產力:220701_0006" u="1"/>
        <s v="P.3.13.0:220701_0076" u="1"/>
        <s v="FIN:220602_0058" u="1"/>
        <s v="P.2.2.0:220616_0001" u="1"/>
        <s v="FIN:220627_0013" u="1"/>
        <s v="FIN:220629_0003" u="1"/>
        <s v="P.2.2.0:220616_0011" u="1"/>
        <s v="P.2.2.0:220616_0021" u="1"/>
        <s v="P.2.2.0:220616_0031" u="1"/>
        <s v="P.2.2.0:220616_0041" u="1"/>
        <s v="P.2.2.0:220616_0051" u="1"/>
        <s v="P.2.2.0:220616_0061" u="1"/>
        <s v="P.2.2.0:220616_0071" u="1"/>
        <s v="P.3.13.0:220627_0057" u="1"/>
        <s v="P.3.13.0:220629_0047" u="1"/>
        <s v="P.2.1.0:220615_0005" u="1"/>
        <s v="P.2.2.0:220616_0081" u="1"/>
        <s v="P.2.1.0:220615_0015" u="1"/>
        <s v="P.2.2.0:220616_0091" u="1"/>
        <s v="P.2.1.0:220615_0025" u="1"/>
        <s v="P.2.1.0:220615_0035" u="1"/>
        <s v="P.2.1.0:220615_0045" u="1"/>
        <s v="P.2.1.0:220615_0055" u="1"/>
        <s v="P.2.1.0:220615_0065" u="1"/>
        <s v="P.2.1.0:220615_0075" u="1"/>
        <s v="P.3.13.0:220630_0059" u="1"/>
        <s v="FIN:220602_0059" u="1"/>
        <s v="P.2.1.0:220615_0085" u="1"/>
        <s v="FIN:220627_0014" u="1"/>
        <s v="FIN:220629_0004" u="1"/>
        <s v="P.2.1.0:220615_0095" u="1"/>
        <s v="C.4.3.0: 財務分析:220602_0030" u="1"/>
        <s v="P.3.13.0:220622_0087" u="1"/>
        <s v="P.3.13.0:220628_0057" u="1"/>
        <s v="P.3.13.0:220701_0086" u="1"/>
        <s v="P.2.2.0:220616_0002" u="1"/>
        <s v="FIN:220627_0015" u="1"/>
        <s v="FIN:220629_0005" u="1"/>
        <s v="P.2.2.0:220616_0012" u="1"/>
        <s v="P.2.2.0:220616_0022" u="1"/>
        <s v="P.2.2.0:220616_0032" u="1"/>
        <s v="P.2.2.0:220616_0042" u="1"/>
        <s v="C.4.3.0: 財務分析:220630_0006" u="1"/>
        <s v="P.2.2.0:220616_0052" u="1"/>
        <s v="P.2.2.0:220616_0062" u="1"/>
        <s v="P.2.2.0:220616_0072" u="1"/>
        <s v="P.3.13.0:220627_0067" u="1"/>
        <s v="P.3.13.0:220629_0057" u="1"/>
        <s v="P.2.2.0:220616_0082" u="1"/>
        <s v="P.2.2.0:220616_0092" u="1"/>
        <s v="P.3.13.0:220630_0069" u="1"/>
        <s v="FIN:220627_0016" u="1"/>
        <s v="FIN:220629_0006" u="1"/>
        <s v="C.4.3.0: 財務分析:220610_0040" u="1"/>
        <s v="C.4.3.0: 財務分析:220614_0020" u="1"/>
        <s v="C.4.3.0: 財務分析:220616_0010" u="1"/>
        <s v="C.4.2.0: 生產力:220701_0016" u="1"/>
        <s v="P.3.13.0:220701_0096" u="1"/>
        <s v="P.2.2.0:220616_0003" u="1"/>
        <s v="FIN:220627_0017" u="1"/>
        <s v="FIN:220629_0007" u="1"/>
        <s v="P.2.2.0:220616_0013" u="1"/>
        <s v="P.2.2.0:220616_0023" u="1"/>
        <s v="P.2.2.0:220616_0033" u="1"/>
        <s v="P.2.2.0:220616_0043" u="1"/>
        <s v="P.2.2.0:220616_0053" u="1"/>
        <s v="P.2.2.0:220616_0063" u="1"/>
        <s v="P.2.2.0:220616_0073" u="1"/>
        <s v="P.2.2.0:220616_0083" u="1"/>
        <s v="P.2.2.0:220616_0093" u="1"/>
        <s v="P.3.13.0:220630_0079" u="1"/>
        <s v="FIN:220627_0018" u="1"/>
        <s v="FIN:220629_0008" u="1"/>
        <s v="C.4.3.0: 財務分析:220622_0030" u="1"/>
        <s v="P.3.9.0:220629_0100" u="1"/>
        <s v="P.3.9.0:220629_0110" u="1"/>
        <s v="PNC:221022_0020" u="1"/>
        <s v="P.3.9.0:220629_0120" u="1"/>
        <s v="P.3.9.0:220629_0130" u="1"/>
        <s v="P.3.9.0:220629_0140" u="1"/>
        <s v="P.3.9.0:220629_0150" u="1"/>
        <s v="P.3.9.0:220629_0160" u="1"/>
        <s v="P.2.2.0:220616_0004" u="1"/>
        <s v="FIN:220627_0019" u="1"/>
        <s v="FIN:220629_0009" u="1"/>
        <s v="P.2.2.0:220616_0014" u="1"/>
        <s v="P.2.2.0:220616_0024" u="1"/>
        <s v="P.2.2.0:220616_0034" u="1"/>
        <s v="P.2.2.0:220616_0044" u="1"/>
        <s v="P.2.2.0:220616_0054" u="1"/>
        <s v="P.2.2.0:220616_0064" u="1"/>
        <s v="P.2.2.0:220616_0074" u="1"/>
        <s v="P.2.2.0:220616_0084" u="1"/>
        <s v="P.2.2.0:220616_0094" u="1"/>
        <s v="PNC:221022_0021" u="1"/>
        <s v="P.3.13.0:220630_0089" u="1"/>
        <s v="C.4.3.0: 財務分析:220630_0040" u="1"/>
        <s v="P.3.9.0:220629_0101" u="1"/>
        <s v="P.3.9.0:220629_0111" u="1"/>
        <s v="PNC:221022_0022" u="1"/>
        <s v="P.3.9.0:220629_0121" u="1"/>
        <s v="P.3.9.0:220629_0131" u="1"/>
        <s v="P.3.9.0:220629_0141" u="1"/>
        <s v="P.3.9.0:220629_0151" u="1"/>
        <s v="P.3.9.0:220629_0161" u="1"/>
        <s v="P.2.2.0:220616_0005" u="1"/>
        <s v="P.2.2.0:220616_0015" u="1"/>
        <s v="P.2.2.0:220616_0025" u="1"/>
        <s v="P.2.2.0:220616_0035" u="1"/>
        <s v="P.2.2.0:220616_0045" u="1"/>
        <s v="P.2.2.0:220616_0055" u="1"/>
        <s v="P.2.2.0:220616_0065" u="1"/>
        <s v="P.2.2.0:220616_0075" u="1"/>
        <s v="P.2.2.0:220616_0085" u="1"/>
        <s v="P.2.2.0:220616_0095" u="1"/>
        <s v="PNC:221022_0023" u="1"/>
        <s v="C.4.3.0: 財務分析:220602_0044" u="1"/>
        <s v="P.3.13.0:220630_0099" u="1"/>
        <s v="P.3.9.0:220629_0102" u="1"/>
        <s v="P.3.9.0:220629_0112" u="1"/>
        <s v="PNC:221022_0024" u="1"/>
        <s v="P.3.9.0:220629_0122" u="1"/>
        <s v="P.3.9.0:220629_0132" u="1"/>
        <s v="P.3.9.0:220629_0142" u="1"/>
        <s v="P.3.9.0:220629_0152" u="1"/>
        <s v="P.3.9.0:220629_0162" u="1"/>
        <s v="P.2.2.0:220616_0006" u="1"/>
        <s v="P.2.2.0:220616_0016" u="1"/>
        <s v="P.2.2.0:220616_0026" u="1"/>
        <s v="P.2.2.0:220616_0036" u="1"/>
        <s v="P.2.2.0:220616_0046" u="1"/>
        <s v="P.2.2.0:220616_0056" u="1"/>
        <s v="P.2.2.0:220616_0066" u="1"/>
        <s v="P.2.2.0:220616_0076" u="1"/>
        <s v="P.2.2.0:220616_0086" u="1"/>
        <s v="P.2.2.0:220616_0096" u="1"/>
        <s v="PNC:221022_0025" u="1"/>
        <s v="C.4.3.0: 財務分析:220610_0054" u="1"/>
        <s v="C.4.3.0: 財務分析:220614_0034" u="1"/>
        <s v="C.4.3.0: 財務分析:220616_0024" u="1"/>
        <s v="P.2.1.0: 產品營收與銷量達成率:221022_0100" u="1"/>
        <s v="C.4.3.0: 財務分析:221029_0033" u="1"/>
        <s v="P.2.1.0: 產品營收與銷量達成率:221022_0110" u="1"/>
        <s v="PNC:221022_0026" u="1"/>
        <s v="P.2.1.0: 產品營收與銷量達成率:221022_0120" u="1"/>
        <s v="P.2.2.0:220616_0007" u="1"/>
        <s v="P.2.2.0:220616_0017" u="1"/>
        <s v="P.2.2.0:220616_0027" u="1"/>
        <s v="P.3.10.0:220701_0005" u="1"/>
        <s v="P.2.2.0:220616_0037" u="1"/>
        <s v="P.2.2.0:220616_0047" u="1"/>
        <s v="P.2.2.0:220616_0057" u="1"/>
        <s v="P.2.2.0:220616_0067" u="1"/>
        <s v="P.2.2.0:220616_0077" u="1"/>
        <s v="P.2.1.0: 產品營收與銷量達成率:221022_0130" u="1"/>
        <s v="P.2.2.0:220616_0087" u="1"/>
        <s v="P.2.2.0:220616_0097" u="1"/>
        <s v="PNC:221022_0027" u="1"/>
        <s v="P.2.1.0: 產品營收與銷量達成率:221029_0100" u="1"/>
        <s v="C.4.3.0: 財務分析:220622_0044" u="1"/>
        <s v="C.4.3.0: 財務分析:220628_0014" u="1"/>
        <s v="P.2.1.0: 產品營收與銷量達成率:221022_0140" u="1"/>
        <s v="P.2.1.0: 產品營收與銷量達成率:221029_0110" u="1"/>
        <s v="P.2.1.0: 產品營收與銷量達成率:221022_0150" u="1"/>
        <s v="PNC:221022_0028" u="1"/>
        <s v="P.2.1.0: 產品營收與銷量達成率:221029_0120" u="1"/>
        <s v="P.3.10.0:220609_0052" u="1"/>
        <s v="P.2.1.0: 產品營收與銷量達成率:221022_0160" u="1"/>
        <s v="FIN:220614_0067" u="1"/>
        <s v="FIN:220616_0057" u="1"/>
        <s v="P.3.10.0:220701_0015" u="1"/>
        <s v="P.2.1.0: 產品營收與銷量達成率:221029_0130" u="1"/>
        <s v="PNC:221022_0029" u="1"/>
        <s v="P.2.1.0: 產品營收與銷量達成率:221029_0140" u="1"/>
        <s v="C.4.3.0: 財務分析:220630_0054" u="1"/>
        <s v="FIN:220614_0068" u="1"/>
        <s v="FIN:220616_0058" u="1"/>
        <s v="P.2.1.0: 產品營收與銷量達成率:221029_0150" u="1"/>
        <s v="P.2.1.0: 產品營收與銷量達成率:221029_0160" u="1"/>
        <s v="FIN:220616_0059" u="1"/>
        <s v="P.3.10.0:220701_0025" u="1"/>
        <s v="C.4.3.0: 財務分析:220602_0058" u="1"/>
        <s v="C.4.3.0: 財務分析:220610_0068" u="1"/>
        <s v="C.4.3.0: 財務分析:220614_0048" u="1"/>
        <s v="C.4.3.0: 財務分析:220616_0038" u="1"/>
        <s v="C.4.3.0: 財務分析:221029_0047" u="1"/>
        <s v="STG:220610_0020" u="1"/>
        <s v="C.4.3.0: 財務分析:220622_0058" u="1"/>
        <s v="C.4.3.0: 財務分析:220628_0028" u="1"/>
        <s v="P.2.1.0:220609_0100" u="1"/>
        <s v="P.2.1.0:220609_0110" u="1"/>
        <s v="P.2.1.0:220629_0010" u="1"/>
        <s v="P.2.1.0:220609_0120" u="1"/>
        <s v="P.2.1.0:220629_0020" u="1"/>
        <s v="P.2.1.0:220609_0130" u="1"/>
        <s v="P.2.1.0:220629_0030" u="1"/>
        <s v="P.3.9.0:220609_0010" u="1"/>
        <s v="P.2.1.0:220609_0140" u="1"/>
        <s v="P.2.1.0:220629_0040" u="1"/>
        <s v="P.3.9.0:220609_0020" u="1"/>
        <s v="P.2.1.0:220609_0150" u="1"/>
        <s v="P.2.1.0:220629_0050" u="1"/>
        <s v="P.3.9.0:220609_0030" u="1"/>
        <s v="P.2.1.0:220609_0160" u="1"/>
        <s v="P.2.1.0:220629_0060" u="1"/>
        <s v="P.3.9.0:220609_0040" u="1"/>
        <s v="P.2.1.0:220609_0170" u="1"/>
        <s v="P.2.1.0:220629_0070" u="1"/>
        <s v="P.3.9.0:220609_0050" u="1"/>
        <s v="P.2.1.0:220609_0180" u="1"/>
        <s v="P.2.1.0:220629_0080" u="1"/>
        <s v="P.3.9.0:220609_0060" u="1"/>
        <s v="P.2.1.0:220609_0190" u="1"/>
        <s v="P.2.1.0:220629_0090" u="1"/>
        <s v="P.3.9.0:220609_0070" u="1"/>
        <s v="P.3.9.0:220609_0080" u="1"/>
        <s v="P.3.9.0:220609_0090" u="1"/>
        <s v="C.4.3.0: 財務分析:220630_0068" u="1"/>
        <s v="P.2.1.0:220609_0101" u="1"/>
        <s v="P.2.1.0:220629_0001" u="1"/>
        <s v="P.2.1.0:220609_0111" u="1"/>
        <s v="P.2.1.0:220629_0011" u="1"/>
        <s v="P.2.1.0:220609_0121" u="1"/>
        <s v="P.2.1.0:220629_0021" u="1"/>
        <s v="P.3.9.0:220609_0001" u="1"/>
        <s v="P.2.1.0:220609_0131" u="1"/>
        <s v="P.2.1.0:220629_0031" u="1"/>
        <s v="P.3.9.0:220609_0011" u="1"/>
        <s v="P.2.1.0:220609_0141" u="1"/>
        <s v="P.2.1.0:220629_0041" u="1"/>
        <s v="P.3.9.0:220609_0021" u="1"/>
        <s v="P.2.1.0:220609_0151" u="1"/>
        <s v="P.2.1.0:220629_0051" u="1"/>
        <s v="P.3.9.0:220609_0031" u="1"/>
        <s v="P.2.1.0:220609_0161" u="1"/>
        <s v="P.2.1.0:220629_0061" u="1"/>
        <s v="P.3.9.0:220609_0041" u="1"/>
        <s v="P.2.1.0:220609_0171" u="1"/>
        <s v="P.2.1.0:220629_0071" u="1"/>
        <s v="P.3.9.0:220609_0051" u="1"/>
        <s v="P.2.1.0:220609_0181" u="1"/>
        <s v="P.2.1.0:220629_0081" u="1"/>
        <s v="P.3.9.0:220609_0061" u="1"/>
        <s v="P.2.1.0:220609_0191" u="1"/>
        <s v="P.2.1.0:220629_0091" u="1"/>
        <s v="P.3.9.0:220609_0071" u="1"/>
        <s v="P.3.9.0:220609_0081" u="1"/>
        <s v="P.3.9.0:220609_0091" u="1"/>
        <s v="P.3.10.0:220615_0084" u="1"/>
        <s v="P.2.1.0:220609_0102" u="1"/>
        <s v="P.2.1.0:220629_0002" u="1"/>
        <s v="P.2.1.0:220609_0112" u="1"/>
        <s v="P.2.1.0:220629_0012" u="1"/>
        <s v="P.2.1.0:220609_0122" u="1"/>
        <s v="P.2.1.0:220629_0022" u="1"/>
        <s v="P.3.9.0:220609_0002" u="1"/>
        <s v="P.2.1.0:220609_0132" u="1"/>
        <s v="P.2.1.0:220629_0032" u="1"/>
        <s v="P.3.9.0:220609_0012" u="1"/>
        <s v="P.2.1.0:220609_0142" u="1"/>
        <s v="P.2.1.0:220629_0042" u="1"/>
        <s v="P.3.9.0:220609_0022" u="1"/>
        <s v="P.2.1.0:220609_0152" u="1"/>
        <s v="P.2.1.0:220629_0052" u="1"/>
        <s v="P.3.9.0:220609_0032" u="1"/>
        <s v="P.2.1.0:220609_0162" u="1"/>
        <s v="P.2.1.0:220629_0062" u="1"/>
        <s v="P.3.9.0:220609_0042" u="1"/>
        <s v="P.2.1.0:220609_0172" u="1"/>
        <s v="P.2.1.0:220629_0072" u="1"/>
        <s v="P.3.9.0:220609_0052" u="1"/>
        <s v="P.2.1.0:220609_0182" u="1"/>
        <s v="P.2.1.0:220629_0082" u="1"/>
        <s v="P.3.9.0:220609_0062" u="1"/>
        <s v="C.4.3.0: 財務分析:221022_0012" u="1"/>
        <s v="P.2.1.0:220609_0192" u="1"/>
        <s v="P.2.1.0:220629_0092" u="1"/>
        <s v="P.3.9.0:220609_0072" u="1"/>
        <s v="P.3.9.0:220609_0082" u="1"/>
        <s v="P.3.9.0:220609_0092" u="1"/>
        <s v="C.4.3.0: 財務分析:220628_0062" u="1"/>
        <s v="QAM:221022_0040" u="1"/>
        <s v="P.2.1.0:220609_0103" u="1"/>
        <s v="P.2.1.0:220629_0003" u="1"/>
        <s v="P.2.1.0:220609_0113" u="1"/>
        <s v="P.2.1.0:220629_0013" u="1"/>
        <s v="P.2.1.0:220609_0123" u="1"/>
        <s v="P.2.1.0:220629_0023" u="1"/>
        <s v="P.3.9.0:220609_0003" u="1"/>
        <s v="P.2.1.0:220609_0133" u="1"/>
        <s v="P.2.1.0:220629_0033" u="1"/>
        <s v="P.3.9.0:220609_0013" u="1"/>
        <s v="QAM:221022_0041" u="1"/>
        <s v="P.2.1.0:220609_0143" u="1"/>
        <s v="P.2.1.0:220629_0043" u="1"/>
        <s v="P.3.9.0:220609_0023" u="1"/>
        <s v="P.2.1.0:220609_0153" u="1"/>
        <s v="P.2.1.0:220629_0053" u="1"/>
        <s v="P.3.9.0:220609_0033" u="1"/>
        <s v="P.2.1.0:220609_0163" u="1"/>
        <s v="P.2.1.0:220629_0063" u="1"/>
        <s v="P.3.9.0:220609_0043" u="1"/>
        <s v="P.2.1.0:220609_0173" u="1"/>
        <s v="P.2.1.0:220629_0073" u="1"/>
        <s v="P.3.9.0:220609_0053" u="1"/>
        <s v="P.2.1.0:220609_0183" u="1"/>
        <s v="P.2.1.0:220629_0083" u="1"/>
        <s v="P.3.9.0:220609_0063" u="1"/>
        <s v="P.2.1.0:220609_0193" u="1"/>
        <s v="P.2.1.0:220629_0093" u="1"/>
        <s v="P.3.9.0:220609_0073" u="1"/>
        <s v="P.3.9.0:220609_0083" u="1"/>
        <s v="P.3.9.0:220609_0093" u="1"/>
        <s v="QAM:221022_0042" u="1"/>
        <s v="P.2.1.0:220609_0104" u="1"/>
        <s v="P.2.1.0:220629_0004" u="1"/>
        <s v="P.2.1.0:220609_0114" u="1"/>
        <s v="P.2.1.0:220629_0014" u="1"/>
        <s v="P.2.1.0:220609_0124" u="1"/>
        <s v="P.2.1.0:220629_0024" u="1"/>
        <s v="P.3.9.0:220609_0004" u="1"/>
        <s v="P.2.1.0:220609_0134" u="1"/>
        <s v="P.2.1.0:220629_0034" u="1"/>
        <s v="P.3.9.0:220609_0014" u="1"/>
        <s v="QAM:221022_0043" u="1"/>
        <s v="P.2.1.0:220609_0144" u="1"/>
        <s v="P.2.1.0:220629_0044" u="1"/>
        <s v="P.3.9.0:220609_0024" u="1"/>
        <s v="P.2.1.0:220609_0154" u="1"/>
        <s v="P.2.1.0:220629_0054" u="1"/>
        <s v="P.3.9.0:220609_0034" u="1"/>
        <s v="P.2.1.0:220609_0164" u="1"/>
        <s v="P.2.1.0:220629_0064" u="1"/>
        <s v="P.3.9.0:220609_0044" u="1"/>
        <s v="P.2.1.0:220609_0174" u="1"/>
        <s v="P.2.1.0:220629_0074" u="1"/>
        <s v="P.3.9.0:220609_0054" u="1"/>
        <s v="FIN:220628_0067" u="1"/>
        <s v="P.2.1.0:220609_0184" u="1"/>
        <s v="P.2.1.0:220629_0084" u="1"/>
        <s v="P.3.9.0:220609_0064" u="1"/>
        <s v="P.2.1.0:220609_0194" u="1"/>
        <s v="P.2.1.0:220629_0094" u="1"/>
        <s v="P.3.9.0:220609_0074" u="1"/>
        <s v="P.3.9.0:220609_0084" u="1"/>
        <s v="P.3.9.0:220609_0094" u="1"/>
        <s v="QAM:221022_0044" u="1"/>
        <s v="FIN:220628_0068" u="1"/>
        <s v="STG:220607_0020" u="1"/>
        <s v="STG:220609_0010" u="1"/>
        <s v="C.4.3.0: 財務分析:220701_0007" u="1"/>
        <s v="P.2.1.0:220609_0105" u="1"/>
        <s v="P.2.1.0:220629_0005" u="1"/>
        <s v="P.2.1.0:220609_0115" u="1"/>
        <s v="P.2.1.0:220629_0015" u="1"/>
        <s v="P.2.1.0:220609_0125" u="1"/>
        <s v="P.2.1.0:220629_0025" u="1"/>
        <s v="P.3.9.0:220609_0005" u="1"/>
        <s v="P.2.1.0:220609_0135" u="1"/>
        <s v="P.2.1.0:220629_0035" u="1"/>
        <s v="P.3.9.0:220609_0015" u="1"/>
        <s v="QAM:221022_0045" u="1"/>
        <s v="P.2.1.0:220609_0145" u="1"/>
        <s v="P.2.1.0:220629_0045" u="1"/>
        <s v="P.3.9.0:220609_0025" u="1"/>
        <s v="P.2.1.0:220609_0155" u="1"/>
        <s v="P.2.1.0:220629_0055" u="1"/>
        <s v="P.3.9.0:220609_0035" u="1"/>
        <s v="P.2.1.0:220609_0165" u="1"/>
        <s v="P.2.1.0:220629_0065" u="1"/>
        <s v="P.3.9.0:220609_0045" u="1"/>
        <s v="P.2.1.0:220609_0175" u="1"/>
        <s v="P.2.1.0:220629_0075" u="1"/>
        <s v="P.3.9.0:220609_0055" u="1"/>
        <s v="STG:220607_0021" u="1"/>
        <s v="STG:220609_0011" u="1"/>
        <s v="P.2.1.0:220609_0185" u="1"/>
        <s v="P.2.1.0:220629_0085" u="1"/>
        <s v="P.3.9.0:220609_0065" u="1"/>
        <s v="P.2.1.0:220609_0195" u="1"/>
        <s v="P.2.1.0:220629_0095" u="1"/>
        <s v="P.3.9.0:220609_0075" u="1"/>
        <s v="P.3.9.0:220609_0085" u="1"/>
        <s v="P.3.9.0:220609_0095" u="1"/>
        <s v="QAM:221022_0046" u="1"/>
        <s v="STG:220607_0022" u="1"/>
        <s v="STG:220609_0012" u="1"/>
        <s v="P.2.1.0:220609_0106" u="1"/>
        <s v="P.2.1.0:220629_0006" u="1"/>
        <s v="C.4.3.0: 財務分析:221022_0026" u="1"/>
        <s v="P.2.1.0:220609_0116" u="1"/>
        <s v="P.2.1.0:220629_0016" u="1"/>
        <s v="P.2.1.0:220609_0126" u="1"/>
        <s v="P.2.1.0:220629_0026" u="1"/>
        <s v="P.3.9.0:220609_0006" u="1"/>
        <s v="P.2.1.0:220609_0136" u="1"/>
        <s v="P.2.1.0:220629_0036" u="1"/>
        <s v="P.3.9.0:220609_0016" u="1"/>
        <s v="QAM:221022_0047" u="1"/>
        <s v="P.2.1.0:220609_0146" u="1"/>
        <s v="P.2.1.0:220629_0046" u="1"/>
        <s v="P.3.9.0:220609_0026" u="1"/>
        <s v="P.2.1.0:220609_0156" u="1"/>
        <s v="P.2.1.0:220629_0056" u="1"/>
        <s v="P.3.9.0:220609_0036" u="1"/>
        <s v="P.2.1.0:220609_0166" u="1"/>
        <s v="P.2.1.0:220629_0066" u="1"/>
        <s v="P.3.9.0:220609_0046" u="1"/>
        <s v="P.2.1.0:220609_0176" u="1"/>
        <s v="P.2.1.0:220629_0076" u="1"/>
        <s v="P.3.9.0:220609_0056" u="1"/>
        <s v="STG:220607_0023" u="1"/>
        <s v="STG:220609_0013" u="1"/>
        <s v="P.2.1.0:220609_0186" u="1"/>
        <s v="P.2.1.0:220629_0086" u="1"/>
        <s v="P.3.9.0:220609_0066" u="1"/>
        <s v="P.2.1.0:220609_0196" u="1"/>
        <s v="P.2.1.0:220629_0096" u="1"/>
        <s v="P.3.9.0:220609_0076" u="1"/>
        <s v="P.3.9.0:220609_0086" u="1"/>
        <s v="P.3.9.0:220609_0096" u="1"/>
        <s v="QAM:221022_0048" u="1"/>
        <s v="STG:220607_0024" u="1"/>
        <s v="STG:220609_0014" u="1"/>
        <s v="P.2.1.0:220609_0107" u="1"/>
        <s v="P.2.1.0:220629_0007" u="1"/>
        <s v="P.2.1.0:220609_0117" u="1"/>
        <s v="P.2.1.0:220629_0017" u="1"/>
        <s v="P.2.1.0:220609_0127" u="1"/>
        <s v="P.2.1.0:220629_0027" u="1"/>
        <s v="P.3.9.0:220609_0007" u="1"/>
        <s v="P.2.1.0:220609_0137" u="1"/>
        <s v="P.2.1.0:220629_0037" u="1"/>
        <s v="P.3.9.0:220609_0017" u="1"/>
        <s v="QAM:221022_0049" u="1"/>
        <s v="P.2.1.0:220609_0147" u="1"/>
        <s v="P.2.1.0:220629_0047" u="1"/>
        <s v="P.3.9.0:220609_0027" u="1"/>
        <s v="P.2.1.0:220609_0157" u="1"/>
        <s v="P.2.1.0:220629_0057" u="1"/>
        <s v="P.3.9.0:220609_0037" u="1"/>
        <s v="P.2.1.0:220609_0167" u="1"/>
        <s v="P.2.1.0:220629_0067" u="1"/>
        <s v="P.3.9.0:220609_0047" u="1"/>
        <s v="P.2.1.0:220609_0177" u="1"/>
        <s v="P.2.1.0:220629_0077" u="1"/>
        <s v="P.3.9.0:220609_0057" u="1"/>
        <s v="STG:220607_0025" u="1"/>
        <s v="STG:220609_0015" u="1"/>
        <s v="P.2.1.0:220609_0187" u="1"/>
        <s v="P.2.1.0:220629_0087" u="1"/>
        <s v="P.3.9.0:220609_0067" u="1"/>
        <s v="STG:220622_0030" u="1"/>
        <s v="P.2.1.0:220609_0197" u="1"/>
        <s v="P.2.1.0:220629_0097" u="1"/>
        <s v="P.3.9.0:220609_0077" u="1"/>
        <s v="P.3.9.0:220609_0087" u="1"/>
        <s v="P.3.9.0:220609_0097" u="1"/>
        <s v="C.4.3.0: 財務分析:220607_0011" u="1"/>
        <s v="C.4.3.0: 財務分析:220609_0001" u="1"/>
        <s v="C.4.3.0: 財務分析:220701_0041" u="1"/>
        <s v="STG:220607_0026" u="1"/>
        <s v="STG:220609_0016" u="1"/>
        <s v="STG:220622_0031" u="1"/>
        <s v="STG:220628_0001" u="1"/>
        <s v="P.2.1.0:220609_0108" u="1"/>
        <s v="P.2.1.0:220629_0008" u="1"/>
        <s v="P.2.1.0:220609_0118" u="1"/>
        <s v="P.2.1.0:220629_0018" u="1"/>
        <s v="P.2.1.0:220609_0128" u="1"/>
        <s v="P.2.1.0:220629_0028" u="1"/>
        <s v="P.3.9.0:220609_0008" u="1"/>
        <s v="P.2.1.0:220609_0138" u="1"/>
        <s v="P.2.1.0:220629_0038" u="1"/>
        <s v="P.3.9.0:220609_0018" u="1"/>
        <s v="P.2.1.0:220609_0148" u="1"/>
        <s v="P.2.1.0:220629_0048" u="1"/>
        <s v="P.3.9.0:220609_0028" u="1"/>
        <s v="P.2.1.0:220609_0158" u="1"/>
        <s v="P.2.1.0:220629_0058" u="1"/>
        <s v="P.3.9.0:220609_0038" u="1"/>
        <s v="P.2.1.0:220609_0168" u="1"/>
        <s v="P.2.1.0:220629_0068" u="1"/>
        <s v="P.3.9.0:220609_0048" u="1"/>
        <s v="P.2.1.0:220609_0178" u="1"/>
        <s v="P.2.1.0:220629_0078" u="1"/>
        <s v="P.3.9.0:220609_0058" u="1"/>
        <s v="STG:220607_0027" u="1"/>
        <s v="STG:220609_0017" u="1"/>
        <s v="P.2.1.0:220609_0188" u="1"/>
        <s v="P.2.1.0:220629_0088" u="1"/>
        <s v="P.3.9.0:220609_0068" u="1"/>
        <s v="STG:220628_0002" u="1"/>
        <s v="P.2.1.0:220609_0198" u="1"/>
        <s v="P.2.1.0:220629_0098" u="1"/>
        <s v="P.3.9.0:220609_0078" u="1"/>
        <s v="P.3.9.0:220609_0088" u="1"/>
        <s v="P.3.9.0:220609_0098" u="1"/>
        <s v="C.4.3.0: 財務分析:220615_0021" u="1"/>
        <s v="C.4.3.0: 財務分析:221022_0060" u="1"/>
        <s v="STG:220607_0028" u="1"/>
        <s v="STG:220609_0018" u="1"/>
        <s v="C.1.1.0:220622_0023" u="1"/>
        <s v="STG:220628_0003" u="1"/>
        <s v="C.1.1.0:220622_0033" u="1"/>
        <s v="C.1.1.0:220622_0043" u="1"/>
        <s v="C.1.1.0:220622_0053" u="1"/>
        <s v="C.1.1.0:220622_0063" u="1"/>
        <s v="C.1.1.0:220622_0073" u="1"/>
        <s v="C.1.1.0:220622_0083" u="1"/>
        <s v="C.1.1.0:220622_0093" u="1"/>
        <s v="P.2.1.0:220609_0109" u="1"/>
        <s v="P.2.1.0:220629_0009" u="1"/>
        <s v="P.2.1.0:220609_0119" u="1"/>
        <s v="P.2.1.0:220629_0019" u="1"/>
        <s v="P.2.1.0:220609_0129" u="1"/>
        <s v="P.2.1.0:220629_0029" u="1"/>
        <s v="P.3.9.0:220609_0009" u="1"/>
        <s v="P.2.1.0:220609_0139" u="1"/>
        <s v="P.2.1.0:220629_0039" u="1"/>
        <s v="P.3.9.0:220609_0019" u="1"/>
        <s v="P.2.1.0:220609_0149" u="1"/>
        <s v="P.2.1.0:220629_0049" u="1"/>
        <s v="P.3.9.0:220609_0029" u="1"/>
        <s v="P.2.1.0:220609_0159" u="1"/>
        <s v="P.2.1.0:220629_0059" u="1"/>
        <s v="P.3.9.0:220609_0039" u="1"/>
        <s v="P.2.1.0:220609_0169" u="1"/>
        <s v="P.2.1.0:220629_0069" u="1"/>
        <s v="P.3.9.0:220609_0049" u="1"/>
        <s v="P.2.1.0:220609_0179" u="1"/>
        <s v="P.2.1.0:220629_0079" u="1"/>
        <s v="P.3.9.0:220609_0059" u="1"/>
        <s v="STG:220607_0029" u="1"/>
        <s v="STG:220609_0019" u="1"/>
        <s v="P.2.1.0:220609_0189" u="1"/>
        <s v="P.2.1.0:220629_0089" u="1"/>
        <s v="P.3.9.0:220609_0069" u="1"/>
        <s v="STG:220628_0004" u="1"/>
        <s v="P.2.1.0:220609_0199" u="1"/>
        <s v="P.2.1.0:220629_0099" u="1"/>
        <s v="P.3.9.0:220609_0079" u="1"/>
        <s v="P.3.9.0:220609_0089" u="1"/>
        <s v="P.3.9.0:220609_0099" u="1"/>
        <s v="C.4.3.0: 財務分析:220627_0011" u="1"/>
        <s v="C.4.3.0: 財務分析:220629_0001" u="1"/>
        <s v="C.1.1.0:220602_0104" u="1"/>
        <s v="C.1.1.0:220622_0004" u="1"/>
        <s v="C.1.1.0:220622_0014" u="1"/>
        <s v="C.1.1.0:220622_0024" u="1"/>
        <s v="C.1.1.0:220622_0034" u="1"/>
        <s v="C.1.1.0:220622_0044" u="1"/>
        <s v="C.1.1.0:220622_0054" u="1"/>
        <s v="C.1.1.0:220622_0064" u="1"/>
        <s v="C.1.1.0:220622_0074" u="1"/>
        <s v="C.1.1.0:220622_0084" u="1"/>
        <s v="C.1.1.0:220622_0094" u="1"/>
        <s v="C.1.1.0:220602_0105" u="1"/>
        <s v="C.1.1.0:220622_0005" u="1"/>
        <s v="C.1.1.0:220622_0015" u="1"/>
        <s v="C.1.1.0:220622_0025" u="1"/>
        <s v="C.1.1.0:220622_0035" u="1"/>
        <s v="C.1.1.0:220622_0045" u="1"/>
        <s v="C.1.1.0:220622_0055" u="1"/>
        <s v="C.1.1.0:220622_0065" u="1"/>
        <s v="FIN:220610_0020" u="1"/>
        <s v="C.1.1.0:220622_0075" u="1"/>
        <s v="C.1.1.0:220622_0085" u="1"/>
        <s v="C.1.1.0:220622_0095" u="1"/>
        <s v="C.4.3.0: 財務分析:220607_0025" u="1"/>
        <s v="C.4.3.0: 財務分析:220609_0015" u="1"/>
        <s v="C.4.3.0: 財務分析:220701_0055" u="1"/>
        <s v="FIN:220610_0021" u="1"/>
        <s v="FIN:220614_0001" u="1"/>
        <s v="C.1.1.0:220602_0106" u="1"/>
        <s v="C.1.1.0:220622_0006" u="1"/>
        <s v="C.1.1.0:220622_0016" u="1"/>
        <s v="C.1.1.0:220622_0026" u="1"/>
        <s v="C.1.1.0:220622_0036" u="1"/>
        <s v="C.1.1.0:220622_0046" u="1"/>
        <s v="C.1.1.0:220622_0056" u="1"/>
        <s v="C.1.1.0:220622_0066" u="1"/>
        <s v="FIN:220610_0022" u="1"/>
        <s v="FIN:220614_0002" u="1"/>
        <s v="C.1.1.0:220622_0076" u="1"/>
        <s v="C.1.1.0:220622_0086" u="1"/>
        <s v="C.1.1.0:220622_0096" u="1"/>
        <s v="C.4.3.0: 財務分析:220615_0035" u="1"/>
        <s v="FIN:220610_0023" u="1"/>
        <s v="FIN:220614_0003" u="1"/>
        <s v="C.1.1.0:220602_0107" u="1"/>
        <s v="C.1.1.0:220622_0007" u="1"/>
        <s v="C.1.1.0:220622_0017" u="1"/>
        <s v="C.1.1.0:220622_0027" u="1"/>
        <s v="C.1.1.0:220622_0037" u="1"/>
        <s v="C.1.1.0:220622_0047" u="1"/>
        <s v="C.1.1.0:220622_0057" u="1"/>
        <s v="C.1.1.0:220622_0067" u="1"/>
        <s v="FIN:220610_0024" u="1"/>
        <s v="FIN:220614_0004" u="1"/>
        <s v="C.1.1.0:220622_0077" u="1"/>
        <s v="C.1.1.0:220622_0087" u="1"/>
        <s v="C.4.2.0: 生產力:221022_0003" u="1"/>
        <s v="C.1.1.0:220622_0097" u="1"/>
        <s v="C.4.3.0: 財務分析:220627_0025" u="1"/>
        <s v="C.4.3.0: 財務分析:220629_0015" u="1"/>
        <s v="FIN:220610_0025" u="1"/>
        <s v="FIN:220614_0005" u="1"/>
        <s v="C.1.1.0:220602_0108" u="1"/>
        <s v="C.1.1.0:220622_0008" u="1"/>
        <s v="C.1.1.0:220622_0018" u="1"/>
        <s v="C.1.1.0:220622_0028" u="1"/>
        <s v="C.1.1.0:220622_0038" u="1"/>
        <s v="C.1.1.0:220622_0048" u="1"/>
        <s v="C.1.1.0:220622_0058" u="1"/>
        <s v="C.1.1.0:220622_0068" u="1"/>
        <s v="FIN:220610_0026" u="1"/>
        <s v="FIN:220614_0006" u="1"/>
        <s v="C.1.1.0:220622_0078" u="1"/>
        <s v="C.1.1.0:220622_0088" u="1"/>
        <s v="C.1.1.0:220622_0098" u="1"/>
        <s v="FIN:220610_0027" u="1"/>
        <s v="FIN:220614_0007" u="1"/>
        <s v="P.3.13.0:220607_0054" u="1"/>
        <s v="P.3.13.0:220609_0044" u="1"/>
        <s v="P.3.13.0:220701_0007" u="1"/>
        <s v="P.3.13.0:220701_0107" u="1"/>
        <s v="C.1.1.0:220602_0109" u="1"/>
        <s v="C.1.1.0:220622_0009" u="1"/>
        <s v="C.1.1.0:220622_0019" u="1"/>
        <s v="C.1.1.0:220622_0029" u="1"/>
        <s v="C.1.1.0:220622_0039" u="1"/>
        <s v="C.1.1.0:220622_0049" u="1"/>
        <s v="C.1.1.0:220622_0059" u="1"/>
        <s v="C.4.3.0: 財務分析:220607_0039" u="1"/>
        <s v="C.4.3.0: 財務分析:220609_0029" u="1"/>
        <s v="C.1.1.0:220622_0069" u="1"/>
        <s v="C.4.3.0: 財務分析:220701_0069" u="1"/>
        <s v="FIN:220610_0028" u="1"/>
        <s v="FIN:220614_0008" u="1"/>
        <s v="C.1.1.0:220622_0079" u="1"/>
        <s v="C.1.1.0:220622_0089" u="1"/>
        <s v="C.4.2.0: 生產力:221022_0013" u="1"/>
        <s v="C.1.1.0:220622_0099" u="1"/>
        <s v="P.3.13.0:220602_0084" u="1"/>
        <s v="QAM:221029_0060" u="1"/>
        <s v="FIN:220610_0029" u="1"/>
        <s v="FIN:220614_0009" u="1"/>
        <s v="P.3.13.0:220607_0064" u="1"/>
        <s v="P.3.13.0:220609_0054" u="1"/>
        <s v="QAM:221029_0061" u="1"/>
        <s v="P.3.13.0:220701_0017" u="1"/>
        <s v="C.4.3.0: 財務分析:220615_0049" u="1"/>
        <s v="FIN:220607_0020" u="1"/>
        <s v="FIN:220609_0010" u="1"/>
        <s v="P.3.13.0:220602_0094" u="1"/>
        <s v="QAM:221029_0062" u="1"/>
        <s v="FIN:220607_0021" u="1"/>
        <s v="FIN:220609_0011" u="1"/>
        <s v="P.2.2.0:220607_0010" u="1"/>
        <s v="P.2.2.0:220607_0020" u="1"/>
        <s v="P.2.2.0:220607_0030" u="1"/>
        <s v="P.2.2.0:220607_0040" u="1"/>
        <s v="P.3.13.0:220607_0074" u="1"/>
        <s v="P.3.13.0:220609_0064" u="1"/>
        <s v="C.4.2.0: 生產力:220614_0009" u="1"/>
        <s v="P.2.2.0:220607_0050" u="1"/>
        <s v="P.2.2.0:220607_0060" u="1"/>
        <s v="P.2.2.0:220607_0070" u="1"/>
        <s v="QAM:221029_0063" u="1"/>
        <s v="P.2.2.0:220607_0080" u="1"/>
        <s v="P.2.2.0:220607_0090" u="1"/>
        <s v="C.4.3.0: 財務分析:220627_0039" u="1"/>
        <s v="C.4.3.0: 財務分析:220629_0029" u="1"/>
        <s v="FIN:220607_0022" u="1"/>
        <s v="FIN:220609_0012" u="1"/>
        <s v="QAM:221029_0064" u="1"/>
        <s v="P.2.2.0:220607_0001" u="1"/>
        <s v="FIN:220607_0023" u="1"/>
        <s v="FIN:220609_0013" u="1"/>
        <s v="P.2.2.0:220607_0011" u="1"/>
        <s v="C.4.3.0: 財務分析:220609_0063" u="1"/>
        <s v="P.2.2.0:220607_0021" u="1"/>
        <s v="P.2.2.0:220607_0031" u="1"/>
        <s v="P.2.2.0:220607_0041" u="1"/>
        <s v="P.3.13.0:220607_0084" u="1"/>
        <s v="P.3.13.0:220609_0074" u="1"/>
        <s v="C.4.2.0: 生產力:220615_0009" u="1"/>
        <s v="P.2.2.0:220607_0051" u="1"/>
        <s v="P.2.2.0:220607_0061" u="1"/>
        <s v="P.2.2.0:220607_0071" u="1"/>
        <s v="QAM:221029_0065" u="1"/>
        <s v="P.2.2.0:220607_0081" u="1"/>
        <s v="P.2.2.0:220607_0091" u="1"/>
        <s v="FIN:220607_0024" u="1"/>
        <s v="FIN:220609_0014" u="1"/>
        <s v="QAM:221029_0066" u="1"/>
        <s v="P.2.2.0:220607_0002" u="1"/>
        <s v="FIN:220607_0025" u="1"/>
        <s v="FIN:220609_0015" u="1"/>
        <s v="P.2.2.0:220607_0012" u="1"/>
        <s v="FIN:220622_0030" u="1"/>
        <s v="P.2.2.0:220607_0022" u="1"/>
        <s v="P.2.2.0:220607_0032" u="1"/>
        <s v="P.2.2.0:220607_0042" u="1"/>
        <s v="P.3.13.0:220607_0094" u="1"/>
        <s v="P.3.13.0:220609_0084" u="1"/>
        <s v="C.4.2.0: 生產力:220616_0009" u="1"/>
        <s v="P.2.2.0:220607_0052" u="1"/>
        <s v="P.2.2.0:220607_0062" u="1"/>
        <s v="P.2.2.0:220607_0072" u="1"/>
        <s v="QAM:221029_0067" u="1"/>
        <s v="P.2.2.0:220607_0082" u="1"/>
        <s v="P.2.2.0:220607_0092" u="1"/>
        <s v="FIN:220607_0026" u="1"/>
        <s v="FIN:220609_0016" u="1"/>
        <s v="FIN:220622_0031" u="1"/>
        <s v="FIN:220628_0001" u="1"/>
        <s v="C.4.3.0: 財務分析:220610_0004" u="1"/>
        <s v="QAM:221029_0068" u="1"/>
        <s v="P.3.13.0:220615_0076" u="1"/>
        <s v="P.2.2.0:220607_0003" u="1"/>
        <s v="FIN:220607_0027" u="1"/>
        <s v="FIN:220609_0017" u="1"/>
        <s v="P.2.2.0:220607_0013" u="1"/>
        <s v="C.4.3.0: 財務分析:220629_0063" u="1"/>
        <s v="FIN:220622_0032" u="1"/>
        <s v="FIN:220628_0002" u="1"/>
        <s v="P.2.2.0:220607_0023" u="1"/>
        <s v="P.2.2.0:220607_0033" u="1"/>
        <s v="C.4.2.0: 生產力:220607_0009" u="1"/>
        <s v="P.2.2.0:220607_0043" u="1"/>
        <s v="P.3.13.0:220609_0094" u="1"/>
        <s v="P.2.2.0:220607_0053" u="1"/>
        <s v="C.4.2.0: 生產力:220627_0009" u="1"/>
        <s v="P.2.2.0:220607_0063" u="1"/>
        <s v="P.2.2.0:220607_0073" u="1"/>
        <s v="QAM:221029_0069" u="1"/>
        <s v="P.2.2.0:220607_0083" u="1"/>
        <s v="P.2.2.0:220607_0093" u="1"/>
        <s v="P.3.13.0:220614_0086" u="1"/>
        <s v="P.3.13.0:220616_0076" u="1"/>
        <s v="FIN:220607_0028" u="1"/>
        <s v="FIN:220609_0018" u="1"/>
        <s v="FIN:220701_0050" u="1"/>
        <s v="FIN:220622_0033" u="1"/>
        <s v="FIN:220628_0003" u="1"/>
        <s v="P.3.10.0:220602_0003" u="1"/>
        <s v="P.3.13.0:220615_0086" u="1"/>
        <s v="P.2.2.0:220607_0004" u="1"/>
        <s v="FIN:220607_0029" u="1"/>
        <s v="FIN:220609_0019" u="1"/>
        <s v="FIN:220701_0051" u="1"/>
        <s v="P.2.2.0:220607_0014" u="1"/>
        <s v="FIN:220622_0034" u="1"/>
        <s v="FIN:220628_0004" u="1"/>
        <s v="P.2.2.0:220607_0024" u="1"/>
        <s v="P.2.2.0:220607_0034" u="1"/>
        <s v="P.2.2.0:220607_0044" u="1"/>
        <s v="P.2.2.0:220607_0054" u="1"/>
        <s v="C.4.2.0: 生產力:220628_0009" u="1"/>
        <s v="P.2.2.0:220607_0064" u="1"/>
        <s v="P.2.2.0:220607_0074" u="1"/>
        <s v="P.2.2.0:220607_0084" u="1"/>
        <s v="P.2.2.0:220607_0094" u="1"/>
        <s v="P.3.13.0:220614_0096" u="1"/>
        <s v="P.3.13.0:220616_0086" u="1"/>
        <s v="FIN:220701_0052" u="1"/>
        <s v="FIN:220622_0035" u="1"/>
        <s v="FIN:220628_0005" u="1"/>
        <s v="C.4.3.0: 財務分析:220630_0004" u="1"/>
        <s v="P.3.10.0:220602_0013" u="1"/>
        <s v="P.3.13.0:220615_0096" u="1"/>
        <s v="P.2.2.0:220607_0005" u="1"/>
        <s v="FIN:220701_0053" u="1"/>
        <s v="P.2.2.0:220607_0015" u="1"/>
        <s v="FIN:220622_0036" u="1"/>
        <s v="FIN:220628_0006" u="1"/>
        <s v="P.2.2.0:220607_0025" u="1"/>
        <s v="P.2.2.0:220607_0035" u="1"/>
        <s v="C.4.2.0: 生產力:220609_0009" u="1"/>
        <s v="P.2.2.0:220607_0045" u="1"/>
        <s v="P.2.2.0:220607_0055" u="1"/>
        <s v="C.4.2.0: 生產力:220629_0009" u="1"/>
        <s v="P.2.2.0:220607_0065" u="1"/>
        <s v="P.2.2.0:220607_0075" u="1"/>
        <s v="P.2.2.0:220607_0085" u="1"/>
        <s v="P.2.2.0:220607_0095" u="1"/>
        <s v="P.3.13.0:220616_0096" u="1"/>
        <s v="C.4.3.0: 財務分析:220602_0008" u="1"/>
        <s v="FIN:220701_0054" u="1"/>
        <s v="FIN:220622_0037" u="1"/>
        <s v="FIN:220628_0007" u="1"/>
        <s v="P.3.10.0:220602_0023" u="1"/>
        <s v="P.2.2.0:220607_0006" u="1"/>
        <s v="FIN:220701_0055" u="1"/>
        <s v="P.2.2.0:220607_0016" u="1"/>
        <s v="FIN:220622_0038" u="1"/>
        <s v="FIN:220628_0008" u="1"/>
        <s v="P.2.2.0:220607_0026" u="1"/>
        <s v="P.2.2.0:220607_0036" u="1"/>
        <s v="P.2.2.0:220607_0046" u="1"/>
        <s v="P.2.2.0:220607_0056" u="1"/>
        <s v="P.2.2.0:220607_0066" u="1"/>
        <s v="P.2.2.0:220607_0076" u="1"/>
        <s v="P.2.2.0:220607_0086" u="1"/>
        <s v="P.2.2.0:220607_0096" u="1"/>
        <s v="P.3.10.0:220607_0003" u="1"/>
        <s v="C.4.3.0: 財務分析:220610_0018" u="1"/>
        <s v="FIN:220701_0056" u="1"/>
        <s v="FIN:220622_0039" u="1"/>
        <s v="FIN:220628_0009" u="1"/>
        <s v="P.3.10.0:220610_0005" u="1"/>
        <s v="P.3.10.0:220602_0033" u="1"/>
        <s v="P.2.2.0:220607_0007" u="1"/>
        <s v="FIN:220701_0057" u="1"/>
        <s v="P.2.2.0:220607_0017" u="1"/>
        <s v="P.2.2.0:220607_0027" u="1"/>
        <s v="P.2.2.0:220607_0037" u="1"/>
        <s v="P.2.2.0:220607_0047" u="1"/>
        <s v="P.2.2.0:220607_0057" u="1"/>
        <s v="P.2.2.0:220607_0067" u="1"/>
        <s v="P.2.2.0:220607_0077" u="1"/>
        <s v="P.2.2.0:220607_0087" u="1"/>
        <s v="P.2.2.0:220607_0097" u="1"/>
        <s v="P.3.10.0:220607_0013" u="1"/>
        <s v="P.3.10.0:220609_0003" u="1"/>
        <s v="C.4.3.0: 財務分析:220622_0008" u="1"/>
        <s v="FIN:220701_0058" u="1"/>
        <s v="P.3.10.0:220610_0015" u="1"/>
        <s v="P.3.13.0:220627_0078" u="1"/>
        <s v="P.3.13.0:220629_0068" u="1"/>
        <s v="P.3.10.0:220602_0043" u="1"/>
        <s v="C.4.3.0: 財務分析:220602_0042" u="1"/>
        <s v="P.2.2.0:220607_0008" u="1"/>
        <s v="FIN:220701_0059" u="1"/>
        <s v="P.2.2.0:220607_0018" u="1"/>
        <s v="P.2.2.0:220607_0028" u="1"/>
        <s v="P.2.2.0:220607_0038" u="1"/>
        <s v="P.2.2.0:220607_0048" u="1"/>
        <s v="P.3.13.0:220628_0078" u="1"/>
        <s v="P.2.2.0:220607_0058" u="1"/>
        <s v="P.2.2.0:220607_0068" u="1"/>
        <s v="P.2.2.0:220607_0078" u="1"/>
        <s v="P.2.2.0:220607_0088" u="1"/>
        <s v="P.2.2.0:220607_0098" u="1"/>
        <s v="P.3.10.0:220607_0023" u="1"/>
        <s v="P.3.10.0:220609_0013" u="1"/>
        <s v="C.4.3.0: 財務分析:220630_0018" u="1"/>
        <s v="P.3.10.0:220610_0025" u="1"/>
        <s v="P.3.10.0:220614_0005" u="1"/>
        <s v="P.3.13.0:220627_0088" u="1"/>
        <s v="P.3.13.0:220629_0078" u="1"/>
        <s v="C.4.3.0: 財務分析:220610_0052" u="1"/>
        <s v="C.4.3.0: 財務分析:220614_0032" u="1"/>
        <s v="C.4.3.0: 財務分析:220616_0022" u="1"/>
        <s v="P.2.2.0:220607_0009" u="1"/>
        <s v="P.2.2.0:220607_0019" u="1"/>
        <s v="P.2.2.0:220607_0029" u="1"/>
        <s v="P.3.10.0:220615_0005" u="1"/>
        <s v="P.2.2.0:220607_0039" u="1"/>
        <s v="P.3.10.0:220615_0105" u="1"/>
        <s v="P.2.2.0:220607_0049" u="1"/>
        <s v="P.3.13.0:220628_0088" u="1"/>
        <s v="C.4.3.0: 財務分析:221029_0031" u="1"/>
        <s v="P.2.2.0:220607_0059" u="1"/>
        <s v="P.2.2.0:220607_0069" u="1"/>
        <s v="P.2.2.0:220607_0079" u="1"/>
        <s v="P.2.2.0:220607_0089" u="1"/>
        <s v="P.2.1.0: 產品營收與銷量達成率:221022_0010" u="1"/>
        <s v="P.2.2.0:220607_0099" u="1"/>
        <s v="P.3.10.0:220607_0033" u="1"/>
        <s v="P.3.10.0:220609_0023" u="1"/>
        <s v="P.2.1.0: 產品營收與銷量達成率:221022_0020" u="1"/>
        <s v="FIN:220615_0055" u="1"/>
        <s v="FIN:220630_0060" u="1"/>
        <s v="P.3.10.0:220610_0035" u="1"/>
        <s v="P.3.10.0:220614_0015" u="1"/>
        <s v="P.3.10.0:220616_0005" u="1"/>
        <s v="P.3.13.0:220627_0098" u="1"/>
        <s v="P.3.13.0:220629_0088" u="1"/>
        <s v="P.2.1.0: 產品營收與銷量達成率:221022_0030" u="1"/>
        <s v="C.4.3.0: 財務分析:220622_0042" u="1"/>
        <s v="C.4.3.0: 財務分析:220628_0012" u="1"/>
        <s v="P.2.1.0: 產品營收與銷量達成率:221022_0040" u="1"/>
        <s v="FIN:220615_0056" u="1"/>
        <s v="FIN:220630_0061" u="1"/>
        <s v="P.3.10.0:220615_0015" u="1"/>
        <s v="P.3.10.0:220615_0115" u="1"/>
        <s v="P.3.13.0:220628_0098" u="1"/>
        <s v="P.2.1.0: 產品營收與銷量達成率:221029_0010" u="1"/>
        <s v="P.2.1.0: 產品營收與銷量達成率:221022_0050" u="1"/>
        <s v="P.3.10.0:220607_0043" u="1"/>
        <s v="P.3.10.0:220609_0033" u="1"/>
        <s v="P.2.1.0: 產品營收與銷量達成率:221029_0020" u="1"/>
        <s v="P.2.1.0: 產品營收與銷量達成率:221022_0060" u="1"/>
        <s v="FIN:220615_0057" u="1"/>
        <s v="P.3.10.0:221022_0001" u="1"/>
        <s v="FIN:220630_0062" u="1"/>
        <s v="P.3.10.0:220610_0045" u="1"/>
        <s v="P.3.10.0:220614_0025" u="1"/>
        <s v="P.3.10.0:220616_0015" u="1"/>
        <s v="P.3.13.0:220629_0098" u="1"/>
        <s v="P.2.1.0: 產品營收與銷量達成率:221029_0030" u="1"/>
        <s v="P.2.1.0: 產品營收與銷量達成率:221022_0070" u="1"/>
        <s v="P.2.1.0: 產品營收與銷量達成率:221029_0040" u="1"/>
        <s v="C.4.3.0: 財務分析:220630_0052" u="1"/>
        <s v="P.2.1.0: 產品營收與銷量達成率:221022_0080" u="1"/>
        <s v="FIN:220615_0058" u="1"/>
        <s v="FIN:220630_0063" u="1"/>
        <s v="P.3.10.0:220615_0025" u="1"/>
        <s v="P.3.10.0:220615_0125" u="1"/>
        <s v="P.2.1.0: 產品營收與銷量達成率:221029_0050" u="1"/>
        <s v="P.2.1.0: 產品營收與銷量達成率:221022_0090" u="1"/>
        <s v="P.3.10.0:220622_0007" u="1"/>
        <s v="P.2.1.0: 產品營收與銷量達成率:221029_0060" u="1"/>
        <s v="P.3.9.0:221022_0145" u="1"/>
        <s v="P.3.9.0:221022_0155" u="1"/>
        <s v="FIN:220615_0059" u="1"/>
        <s v="P.3.9.0:221022_0165" u="1"/>
        <s v="P.3.10.0:221022_0011" u="1"/>
        <s v="FIN:220630_0064" u="1"/>
        <s v="P.3.9.0:221022_0175" u="1"/>
        <s v="P.3.10.0:220610_0055" u="1"/>
        <s v="P.3.10.0:220614_0035" u="1"/>
        <s v="P.3.10.0:220616_0025" u="1"/>
        <s v="P.3.9.0:221022_0185" u="1"/>
        <s v="P.3.9.0:221022_0195" u="1"/>
        <s v="P.2.1.0: 產品營收與銷量達成率:221029_0070" u="1"/>
        <s v="C.4.3.0: 財務分析:220602_0056" u="1"/>
        <s v="P.2.1.0: 產品營收與銷量達成率:221029_0080" u="1"/>
        <s v="FIN:220630_0065" u="1"/>
        <s v="P.3.10.0:220615_0035" u="1"/>
        <s v="P.3.10.0:220622_0017" u="1"/>
        <s v="C.1.1.0:220616_0108" u="1"/>
        <s v="P.3.9.0:221022_0106" u="1"/>
        <s v="P.3.9.0:221022_0116" u="1"/>
        <s v="P.3.9.0:221022_0126" u="1"/>
        <s v="P.3.9.0:221022_0136" u="1"/>
        <s v="P.3.9.0:221022_0146" u="1"/>
        <s v="P.3.9.0:221022_0156" u="1"/>
        <s v="P.3.9.0:221022_0166" u="1"/>
        <s v="P.3.10.0:221022_0021" u="1"/>
        <s v="FIN:220630_0066" u="1"/>
        <s v="P.3.9.0:221022_0176" u="1"/>
        <s v="P.3.10.0:220614_0045" u="1"/>
        <s v="P.3.10.0:220616_0035" u="1"/>
        <s v="P.3.9.0:221022_0186" u="1"/>
        <s v="P.3.9.0:221022_0196" u="1"/>
        <s v="C.4.3.0: 財務分析:220610_0066" u="1"/>
        <s v="C.4.3.0: 財務分析:220614_0046" u="1"/>
        <s v="C.4.3.0: 財務分析:220616_0036" u="1"/>
        <s v="C.4.3.0: 財務分析:221029_0045" u="1"/>
        <s v="FIN:220630_0067" u="1"/>
        <s v="P.3.10.0:220615_0045" u="1"/>
        <s v="P.3.10.0:220622_0027" u="1"/>
        <s v="C.1.1.0:220616_0109" u="1"/>
        <s v="P.3.9.0:221022_0107" u="1"/>
        <s v="P.3.9.0:221022_0117" u="1"/>
        <s v="P.3.9.0:221022_0127" u="1"/>
        <s v="P.3.9.0:221022_0137" u="1"/>
        <s v="P.3.9.0:221022_0147" u="1"/>
        <s v="P.3.9.0:221022_0157" u="1"/>
        <s v="P.3.9.0:221022_0167" u="1"/>
        <s v="P.3.10.0:221022_0031" u="1"/>
        <s v="FIN:220630_0068" u="1"/>
        <s v="P.3.9.0:221022_0177" u="1"/>
        <s v="P.3.10.0:220614_0055" u="1"/>
        <s v="P.3.10.0:220616_0045" u="1"/>
        <s v="P.3.9.0:221022_0187" u="1"/>
        <s v="C.4.3.0: 財務分析:220622_0056" u="1"/>
        <s v="C.4.3.0: 財務分析:220628_0026" u="1"/>
        <s v="P.3.10.0:220627_0007" u="1"/>
        <s v="P.3.10.0:221029_0001" u="1"/>
        <s v="P.3.10.0:220615_0055" u="1"/>
        <s v="P.3.10.0:220630_0009" u="1"/>
        <s v="P.3.10.0:220622_0037" u="1"/>
        <s v="P.3.10.0:220628_0007" u="1"/>
        <s v="P.3.9.0:221022_0108" u="1"/>
        <s v="P.3.9.0:221022_0118" u="1"/>
        <s v="P.3.9.0:221022_0128" u="1"/>
        <s v="P.3.9.0:221022_0138" u="1"/>
        <s v="P.3.9.0:221022_0148" u="1"/>
        <s v="P.3.10.0:220701_0036" u="1"/>
        <s v="P.3.9.0:221022_0158" u="1"/>
        <s v="P.3.9.0:221022_0168" u="1"/>
        <s v="P.3.10.0:221022_0041" u="1"/>
        <s v="P.3.9.0:221022_0178" u="1"/>
        <s v="P.3.10.0:220614_0065" u="1"/>
        <s v="P.3.10.0:220616_0055" u="1"/>
        <s v="P.3.9.0:221022_0188" u="1"/>
        <s v="C.4.3.0: 財務分析:220630_0066" u="1"/>
        <s v="P.3.10.0:220627_0017" u="1"/>
        <s v="P.3.10.0:220629_0007" u="1"/>
        <s v="P.3.10.0:221029_0011" u="1"/>
        <s v="P.3.10.0:220615_0065" u="1"/>
        <s v="P.3.10.0:220630_0019" u="1"/>
        <s v="C.4.3.0: 財務分析:220616_0070" u="1"/>
        <s v="P.3.10.0:220622_0047" u="1"/>
        <s v="P.3.10.0:220628_0017" u="1"/>
        <s v="P.3.9.0:221022_0109" u="1"/>
        <s v="P.3.9.0:221022_0119" u="1"/>
        <s v="P.3.9.0:221022_0129" u="1"/>
        <s v="P.3.9.0:221022_0139" u="1"/>
        <s v="P.3.9.0:221022_0149" u="1"/>
        <s v="P.3.10.0:220701_0046" u="1"/>
        <s v="P.3.9.0:221022_0159" u="1"/>
        <s v="P.3.9.0:221022_0169" u="1"/>
        <s v="P.3.10.0:221022_0051" u="1"/>
        <s v="P.3.9.0:221022_0179" u="1"/>
        <s v="P.3.9.0:221022_0189" u="1"/>
        <s v="P.3.10.0:220627_0027" u="1"/>
        <s v="P.3.10.0:220629_0017" u="1"/>
        <s v="P.3.10.0:221029_0021" u="1"/>
        <s v="C.4.3.0: 財務分析:221022_0010" u="1"/>
        <s v="P.3.10.0:220630_0029" u="1"/>
        <s v="C.4.3.0: 財務分析:220628_0060" u="1"/>
        <s v="P.3.10.0:220622_0057" u="1"/>
        <s v="P.3.10.0:220628_0027" u="1"/>
        <s v="P.3.5.0:220627_0010" u="1"/>
        <s v="P.3.5.0:220627_0020" u="1"/>
        <s v="P.3.5.0:220627_0030" u="1"/>
        <s v="P.3.10.0:220701_0056" u="1"/>
        <s v="P.3.5.0:220627_0040" u="1"/>
        <s v="P.3.10.0:221022_0061" u="1"/>
        <s v="C.4.3.0: 財務分析:221029_0059" u="1"/>
        <s v="P.3.10.0:220627_0037" u="1"/>
        <s v="P.3.10.0:220629_0027" u="1"/>
        <s v="QAM:221029_0001" u="1"/>
        <s v="FIN:220629_0055" u="1"/>
        <s v="P.3.10.0:221029_0031" u="1"/>
        <s v="P.3.10.0:220630_0039" u="1"/>
        <s v="P.3.10.0:220622_0067" u="1"/>
        <s v="P.3.10.0:220628_0037" u="1"/>
        <s v="P.3.5.0:220627_0001" u="1"/>
        <s v="QAM:221029_0002" u="1"/>
        <s v="P.3.5.0:220627_0011" u="1"/>
        <s v="P.3.5.0:220627_0021" u="1"/>
        <s v="P.3.5.0:220627_0031" u="1"/>
        <s v="P.3.10.0:220701_0066" u="1"/>
        <s v="P.3.5.0:220627_0041" u="1"/>
        <s v="FIN:220629_0056" u="1"/>
        <s v="P.3.10.0:221022_0071" u="1"/>
        <s v="P.3.10.0:220627_0047" u="1"/>
        <s v="P.3.10.0:220629_0037" u="1"/>
        <s v="QAM:221029_0003" u="1"/>
        <s v="FIN:220629_0057" u="1"/>
        <s v="P.3.10.0:221029_0041" u="1"/>
        <s v="P.3.10.0:220630_0049" u="1"/>
        <s v="P.3.10.0:220628_0047" u="1"/>
        <s v="P.3.5.0:220627_0002" u="1"/>
        <s v="QAM:221029_0004" u="1"/>
        <s v="P.3.5.0:220627_0012" u="1"/>
        <s v="P.3.5.0:220627_0022" u="1"/>
        <s v="P.3.5.0:220627_0032" u="1"/>
        <s v="P.3.5.0:220627_0042" u="1"/>
        <s v="FIN:220629_0058" u="1"/>
        <s v="P.3.10.0:221022_0081" u="1"/>
        <s v="C.4.3.0: 財務分析:220701_0005" u="1"/>
        <s v="P.3.10.0:220627_0057" u="1"/>
        <s v="P.3.10.0:220629_0047" u="1"/>
        <s v="P.2.1.0: 產品營收與銷量達成率:221022_0105" u="1"/>
        <s v="QAM:221029_0005" u="1"/>
        <s v="FIN:220629_0059" u="1"/>
        <s v="P.3.10.0:221029_0051" u="1"/>
        <s v="P.3.10.0:220630_0059" u="1"/>
        <s v="P.2.1.0: 產品營收與銷量達成率:221022_0115" u="1"/>
        <s v="P.3.10.0:220628_0057" u="1"/>
        <s v="P.3.5.0:220627_0003" u="1"/>
        <s v="P.2.1.0: 產品營收與銷量達成率:221022_0125" u="1"/>
        <s v="QAM:221029_0006" u="1"/>
        <s v="P.3.5.0:220627_0013" u="1"/>
        <s v="P.3.5.0:220627_0023" u="1"/>
        <s v="P.3.5.0:220627_0033" u="1"/>
        <s v="P.3.5.0:220627_0043" u="1"/>
        <s v="P.2.1.0: 產品營收與銷量達成率:221022_0135" u="1"/>
        <s v="P.2.1.0: 產品營收與銷量達成率:221029_0105" u="1"/>
        <s v="C.4.3.0: 財務分析:221022_0024" u="1"/>
        <s v="P.3.10.0:220627_0067" u="1"/>
        <s v="P.3.10.0:220629_0057" u="1"/>
        <s v="P.2.1.0: 產品營收與銷量達成率:221022_0145" u="1"/>
        <s v="QAM:221029_0007" u="1"/>
        <s v="P.2.1.0: 產品營收與銷量達成率:221029_0115" u="1"/>
        <s v="P.3.10.0:221029_0061" u="1"/>
        <s v="P.3.10.0:220630_0069" u="1"/>
        <s v="P.2.1.0: 產品營收與銷量達成率:221022_0155" u="1"/>
        <s v="P.2.1.0: 產品營收與銷量達成率:221029_0125" u="1"/>
        <s v="P.3.5.0:220627_0004" u="1"/>
        <s v="P.2.1.0: 產品營收與銷量達成率:221022_0165" u="1"/>
        <s v="QAM:221029_0008" u="1"/>
        <s v="P.3.5.0:220627_0014" u="1"/>
        <s v="P.3.5.0:220627_0024" u="1"/>
        <s v="P.3.5.0:220627_0034" u="1"/>
        <s v="P.3.5.0:220627_0044" u="1"/>
        <s v="P.2.1.0: 產品營收與銷量達成率:221029_0135" u="1"/>
        <s v="P.2.1.0: 產品營收與銷量達成率:221029_0145" u="1"/>
        <s v="QAM:221029_0009" u="1"/>
        <s v="P.2.1.0: 產品營收與銷量達成率:221029_0155" u="1"/>
        <s v="P.3.10.0:221029_0071" u="1"/>
        <s v="P.2.1.0: 產品營收與銷量達成率:221029_0165" u="1"/>
        <s v="P.3.5.0:220627_0005" u="1"/>
        <s v="P.3.5.0:220627_0015" u="1"/>
        <s v="P.3.5.0:220627_0025" u="1"/>
        <s v="P.3.5.0:220627_0035" u="1"/>
        <s v="P.3.5.0:220627_0045" u="1"/>
        <s v="STG:220627_0001" u="1"/>
        <s v="C.1.1.0:220610_0100" u="1"/>
        <s v="C.1.1.0:220610_0110" u="1"/>
        <s v="C.1.1.0:220630_0010" u="1"/>
        <s v="P.3.10.0:221029_0081" u="1"/>
        <s v="STG:220627_0002" u="1"/>
        <s v="C.1.1.0:220630_0020" u="1"/>
        <s v="C.1.1.0:220630_0030" u="1"/>
        <s v="C.1.1.0:220630_0040" u="1"/>
        <s v="C.1.1.0:220630_0050" u="1"/>
        <s v="C.1.1.0:220630_0060" u="1"/>
        <s v="C.1.1.0:220630_0070" u="1"/>
        <s v="C.1.1.0:220630_0080" u="1"/>
        <s v="C.1.1.0:220630_0090" u="1"/>
        <s v="C.4.3.0: 財務分析:220701_0019" u="1"/>
        <s v="P.3.13.0:220602_0005" u="1"/>
        <s v="P.3.13.0:220602_0105" u="1"/>
        <s v="C.1.1.0:220610_0101" u="1"/>
        <s v="C.1.1.0:220630_0001" u="1"/>
        <s v="C.1.1.0:220610_0111" u="1"/>
        <s v="C.1.1.0:220630_0011" u="1"/>
        <s v="C.1.1.0:220630_0021" u="1"/>
        <s v="C.1.1.0:220630_0031" u="1"/>
        <s v="C.1.1.0:220630_0041" u="1"/>
        <s v="C.1.1.0:220630_0051" u="1"/>
        <s v="C.1.1.0:220630_0061" u="1"/>
        <s v="C.1.1.0:220630_0071" u="1"/>
        <s v="C.1.1.0:220630_0081" u="1"/>
        <s v="C.1.1.0:220630_0091" u="1"/>
        <s v="C.4.3.0: 財務分析:221022_0038" u="1"/>
        <s v="P.3.13.0:220602_0015" u="1"/>
        <s v="C.1.1.0:220610_0102" u="1"/>
        <s v="C.1.1.0:220630_0002" u="1"/>
        <s v="C.1.1.0:220610_0112" u="1"/>
        <s v="C.1.1.0:220630_0012" u="1"/>
        <s v="C.1.1.0:220630_0022" u="1"/>
        <s v="C.1.1.0:220630_0032" u="1"/>
        <s v="C.1.1.0:220630_0042" u="1"/>
        <s v="C.1.1.0:220630_0052" u="1"/>
        <s v="C.1.1.0:220630_0062" u="1"/>
        <s v="C.1.1.0:220630_0072" u="1"/>
        <s v="C.1.1.0:220630_0082" u="1"/>
        <s v="C.1.1.0:220630_0092" u="1"/>
        <s v="P.3.13.0:220602_0025" u="1"/>
        <s v="C.4.3.0: 財務分析:220607_0023" u="1"/>
        <s v="C.4.3.0: 財務分析:220609_0013" u="1"/>
        <s v="C.4.3.0: 財務分析:220701_0053" u="1"/>
        <s v="C.1.1.0:220610_0103" u="1"/>
        <s v="C.1.1.0:220630_0003" u="1"/>
        <s v="C.1.1.0:220630_0013" u="1"/>
        <s v="C.1.1.0:220630_0023" u="1"/>
        <s v="C.1.1.0:220630_0033" u="1"/>
        <s v="C.1.1.0:220630_0043" u="1"/>
        <s v="P.3.13.0:220607_0005" u="1"/>
        <s v="C.1.1.0:220630_0053" u="1"/>
        <s v="P.3.13.0:220607_0105" u="1"/>
        <s v="C.1.1.0:220630_0063" u="1"/>
        <s v="C.1.1.0:220630_0073" u="1"/>
        <s v="C.1.1.0:220630_0083" u="1"/>
        <s v="C.1.1.0:220630_0093" u="1"/>
        <s v="P.3.13.0:220610_0007" u="1"/>
        <s v="P.3.13.0:220610_0107" u="1"/>
        <s v="P.3.13.0:220602_0035" u="1"/>
        <s v="C.4.3.0: 財務分析:220615_0033" u="1"/>
        <s v="C.1.1.0:220610_0104" u="1"/>
        <s v="C.1.1.0:220630_0004" u="1"/>
        <s v="C.1.1.0:220630_0014" u="1"/>
        <s v="C.1.1.0:220630_0024" u="1"/>
        <s v="C.1.1.0:220630_0034" u="1"/>
        <s v="C.1.1.0:220630_0044" u="1"/>
        <s v="P.3.13.0:220607_0015" u="1"/>
        <s v="P.3.13.0:220609_0005" u="1"/>
        <s v="C.1.1.0:220630_0054" u="1"/>
        <s v="P.3.13.0:220609_0105" u="1"/>
        <s v="C.1.1.0:220630_0064" u="1"/>
        <s v="C.1.1.0:220630_0074" u="1"/>
        <s v="C.1.1.0:220630_0084" u="1"/>
        <s v="C.1.1.0:220630_0094" u="1"/>
        <s v="P.3.13.0:220610_0017" u="1"/>
        <s v="P.3.13.0:220602_0045" u="1"/>
        <s v="C.4.3.0: 財務分析:220627_0023" u="1"/>
        <s v="C.4.3.0: 財務分析:220629_0013" u="1"/>
        <s v="P.2.1.0: 產品營收與銷量達成率:221022_0106" u="1"/>
        <s v="C.1.1.0:220610_0105" u="1"/>
        <s v="C.1.1.0:220630_0005" u="1"/>
        <s v="C.1.1.0:220630_0015" u="1"/>
        <s v="C.1.1.0:220630_0025" u="1"/>
        <s v="C.1.1.0:220630_0035" u="1"/>
        <s v="C.1.1.0:220630_0045" u="1"/>
        <s v="P.3.13.0:220607_0025" u="1"/>
        <s v="P.3.13.0:220609_0015" u="1"/>
        <s v="P.2.1.0: 產品營收與銷量達成率:221022_0116" u="1"/>
        <s v="C.1.1.0:220630_0055" u="1"/>
        <s v="C.1.1.0:220630_0065" u="1"/>
        <s v="C.1.1.0:220630_0075" u="1"/>
        <s v="C.1.1.0:220630_0085" u="1"/>
        <s v="C.1.1.0:220630_0095" u="1"/>
        <s v="STG:221022_0020" u="1"/>
        <s v="P.3.13.0:220610_0027" u="1"/>
        <s v="P.3.13.0:220614_0007" u="1"/>
        <s v="P.2.1.0: 產品營收與銷量達成率:221022_0126" u="1"/>
        <s v="P.3.13.0:220614_0107" u="1"/>
        <s v="P.3.13.0:220602_0055" u="1"/>
        <s v="P.2.1.0: 產品營收與銷量達成率:221022_0136" u="1"/>
        <s v="FIN:220630_0001" u="1"/>
        <s v="P.2.1.0: 產品營收與銷量達成率:221029_0106" u="1"/>
        <s v="STG:221022_0021" u="1"/>
        <s v="P.3.13.0:220615_0007" u="1"/>
        <s v="P.2.1.0: 產品營收與銷量達成率:221022_0146" u="1"/>
        <s v="P.3.13.0:220615_0107" u="1"/>
        <s v="C.1.1.0:220610_0106" u="1"/>
        <s v="C.1.1.0:220630_0006" u="1"/>
        <s v="P.2.1.0: 產品營收與銷量達成率:221029_0116" u="1"/>
        <s v="C.1.1.0:220630_0016" u="1"/>
        <s v="C.1.1.0:220630_0026" u="1"/>
        <s v="C.1.1.0:220630_0036" u="1"/>
        <s v="C.1.1.0:220630_0046" u="1"/>
        <s v="P.3.13.0:220607_0035" u="1"/>
        <s v="P.3.13.0:220609_0025" u="1"/>
        <s v="P.2.1.0: 產品營收與銷量達成率:221022_0156" u="1"/>
        <s v="C.1.1.0:220630_0056" u="1"/>
        <s v="C.1.1.0:220630_0066" u="1"/>
        <s v="FIN:220630_0002" u="1"/>
        <s v="C.1.1.0:220630_0076" u="1"/>
        <s v="C.1.1.0:220630_0086" u="1"/>
        <s v="P.2.1.0: 產品營收與銷量達成率:221029_0126" u="1"/>
        <s v="C.1.1.0:220630_0096" u="1"/>
        <s v="STG:221022_0022" u="1"/>
        <s v="P.3.13.0:220610_0037" u="1"/>
        <s v="P.3.13.0:220614_0017" u="1"/>
        <s v="P.3.13.0:220616_0007" u="1"/>
        <s v="P.2.1.0: 產品營收與銷量達成率:221022_0166" u="1"/>
        <s v="P.3.13.0:220616_0107" u="1"/>
        <s v="P.2.1.0: 產品營收與銷量達成率:221029_0136" u="1"/>
        <s v="C.4.3.0: 財務分析:220607_0037" u="1"/>
        <s v="C.4.3.0: 財務分析:220609_0027" u="1"/>
        <s v="C.4.3.0: 財務分析:220701_0067" u="1"/>
        <s v="FIN:220630_0003" u="1"/>
        <s v="P.2.1.0: 產品營收與銷量達成率:221029_0146" u="1"/>
        <s v="STG:221022_0023" u="1"/>
        <s v="P.3.13.0:220615_0017" u="1"/>
        <s v="P.3.13.0:220615_0117" u="1"/>
        <s v="P.2.1.0:220614_0010" u="1"/>
        <s v="C.4.2.0: 生產力:220607_0014" u="1"/>
        <s v="C.4.2.0: 生產力:220609_0004" u="1"/>
        <s v="P.2.1.0:220614_0020" u="1"/>
        <s v="C.1.1.0:220610_0107" u="1"/>
        <s v="C.1.1.0:220630_0007" u="1"/>
        <s v="P.2.1.0:220614_0030" u="1"/>
        <s v="C.4.2.0: 生產力:220627_0014" u="1"/>
        <s v="C.4.2.0: 生產力:220629_0004" u="1"/>
        <s v="P.2.1.0: 產品營收與銷量達成率:221029_0156" u="1"/>
        <s v="C.1.1.0:220630_0017" u="1"/>
        <s v="P.2.1.0:220614_0040" u="1"/>
        <s v="C.1.1.0:220630_0027" u="1"/>
        <s v="P.2.1.0:220614_0050" u="1"/>
        <s v="C.1.1.0:220630_0037" u="1"/>
        <s v="P.2.1.0:220614_0060" u="1"/>
        <s v="C.1.1.0:220630_0047" u="1"/>
        <s v="P.2.1.0:220614_0070" u="1"/>
        <s v="C.1.1.0:220630_0057" u="1"/>
        <s v="P.2.1.0:220614_0080" u="1"/>
        <s v="C.1.1.0:220630_0067" u="1"/>
        <s v="P.2.1.0:220614_0090" u="1"/>
        <s v="FIN:220630_0004" u="1"/>
        <s v="C.1.1.0:220630_0077" u="1"/>
        <s v="C.1.1.0:220630_0087" u="1"/>
        <s v="P.2.1.0: 產品營收與銷量達成率:221029_0166" u="1"/>
        <s v="C.1.1.0:220630_0097" u="1"/>
        <s v="STG:221022_0024" u="1"/>
        <s v="P.3.13.0:221022_0003" u="1"/>
        <s v="P.3.13.0:220610_0047" u="1"/>
        <s v="P.3.13.0:220614_0027" u="1"/>
        <s v="P.3.13.0:220616_0017" u="1"/>
        <s v="C.4.3.0: 財務分析:220615_0047" u="1"/>
        <s v="FIN:220602_0040" u="1"/>
        <s v="FIN:220630_0005" u="1"/>
        <s v="STG:221022_0025" u="1"/>
        <s v="P.3.13.0:220615_0027" u="1"/>
        <s v="P.2.1.0:220614_0001" u="1"/>
        <s v="P.3.13.0:220615_0127" u="1"/>
        <s v="P.2.1.0:220614_0011" u="1"/>
        <s v="P.2.1.0:220614_0021" u="1"/>
        <s v="C.1.1.0:220610_0108" u="1"/>
        <s v="C.1.1.0:220630_0008" u="1"/>
        <s v="P.2.1.0:220614_0031" u="1"/>
        <s v="C.4.2.0: 生產力:220628_0014" u="1"/>
        <s v="C.1.1.0:220630_0018" u="1"/>
        <s v="P.2.1.0:220614_0041" u="1"/>
        <s v="C.1.1.0:220630_0028" u="1"/>
        <s v="P.2.1.0:220614_0051" u="1"/>
        <s v="C.1.1.0:220630_0038" u="1"/>
        <s v="P.2.1.0:220614_0061" u="1"/>
        <s v="C.1.1.0:220630_0048" u="1"/>
        <s v="P.2.1.0:220614_0071" u="1"/>
        <s v="P.3.13.0:220622_0009" u="1"/>
        <s v="FIN:220602_0041" u="1"/>
        <s v="C.1.1.0:220630_0058" u="1"/>
        <s v="P.2.1.0:220614_0081" u="1"/>
        <s v="P.3.13.0:220622_0109" u="1"/>
        <s v="C.1.1.0:220630_0068" u="1"/>
        <s v="P.2.1.0:220614_0091" u="1"/>
        <s v="FIN:220630_0006" u="1"/>
        <s v="C.1.1.0:220630_0078" u="1"/>
        <s v="C.1.1.0:220630_0088" u="1"/>
        <s v="C.1.1.0:220630_0098" u="1"/>
        <s v="STG:221022_0026" u="1"/>
        <s v="P.3.13.0:220610_0057" u="1"/>
        <s v="P.3.13.0:220614_0037" u="1"/>
        <s v="P.3.13.0:220616_0027" u="1"/>
        <s v="C.4.3.0: 財務分析:220627_0037" u="1"/>
        <s v="C.4.3.0: 財務分析:220629_0027" u="1"/>
        <s v="FIN:220602_0042" u="1"/>
        <s v="FIN:220630_0007" u="1"/>
        <s v="STG:221022_0027" u="1"/>
        <s v="P.3.13.0:220615_0037" u="1"/>
        <s v="P.2.1.0:220614_0002" u="1"/>
        <s v="P.2.1.0:220614_0012" u="1"/>
        <s v="C.4.2.0: 生產力:220609_0014" u="1"/>
        <s v="P.2.1.0:220614_0022" u="1"/>
        <s v="C.1.1.0:220610_0109" u="1"/>
        <s v="C.1.1.0:220630_0009" u="1"/>
        <s v="P.2.1.0:220614_0032" u="1"/>
        <s v="C.4.2.0: 生產力:220629_0014" u="1"/>
        <s v="C.1.1.0:220630_0019" u="1"/>
        <s v="P.2.1.0:220614_0042" u="1"/>
        <s v="C.1.1.0:220630_0029" u="1"/>
        <s v="P.2.1.0:220614_0052" u="1"/>
        <s v="C.1.1.0:220630_0039" u="1"/>
        <s v="P.2.1.0:220614_0062" u="1"/>
        <s v="C.1.1.0:220630_0049" u="1"/>
        <s v="P.2.1.0:220614_0072" u="1"/>
        <s v="P.3.13.0:220622_0019" u="1"/>
        <s v="FIN:220602_0043" u="1"/>
        <s v="C.1.1.0:220630_0059" u="1"/>
        <s v="P.2.1.0:220614_0082" u="1"/>
        <s v="C.4.3.0: 財務分析:220609_0061" u="1"/>
        <s v="C.1.1.0:220630_0069" u="1"/>
        <s v="P.2.1.0:220614_0092" u="1"/>
        <s v="FIN:220630_0008" u="1"/>
        <s v="C.1.1.0:220630_0079" u="1"/>
        <s v="C.1.1.0:220630_0089" u="1"/>
        <s v="C.1.1.0:220630_0099" u="1"/>
        <s v="STG:221022_0028" u="1"/>
        <s v="P.3.13.0:220610_0067" u="1"/>
        <s v="P.3.13.0:220614_0047" u="1"/>
        <s v="P.3.13.0:220616_0037" u="1"/>
        <s v="FIN:220602_0044" u="1"/>
        <s v="FIN:220630_0009" u="1"/>
        <s v="STG:221022_0029" u="1"/>
        <s v="C.1.1.0:221029_0100" u="1"/>
        <s v="C.1.1.0:221029_0110" u="1"/>
        <s v="P.3.13.0:220615_0047" u="1"/>
        <s v="P.2.1.0:220614_0003" u="1"/>
        <s v="P.2.1.0:220614_0013" u="1"/>
        <s v="P.2.1.0:220614_0023" u="1"/>
        <s v="P.2.1.0:220614_0033" u="1"/>
        <s v="P.2.1.0:220614_0043" u="1"/>
        <s v="P.2.1.0:220614_0053" u="1"/>
        <s v="P.2.1.0:220614_0063" u="1"/>
        <s v="P.2.1.0:220614_0073" u="1"/>
        <s v="P.3.13.0:220622_0029" u="1"/>
        <s v="FIN:220602_0045" u="1"/>
        <s v="P.2.1.0:220614_0083" u="1"/>
        <s v="P.2.1.0:220614_0093" u="1"/>
        <s v="P.3.13.0:220701_0028" u="1"/>
        <s v="P.3.13.0:220610_0077" u="1"/>
        <s v="P.3.13.0:220614_0057" u="1"/>
        <s v="P.3.13.0:220616_0047" u="1"/>
        <s v="P.3.13.0:220627_0009" u="1"/>
        <s v="FIN:220602_0046" u="1"/>
        <s v="P.3.13.0:220627_0109" u="1"/>
        <s v="FIN:220627_0001" u="1"/>
        <s v="P.2.2.0:220615_0010" u="1"/>
        <s v="P.2.2.0:220615_0020" u="1"/>
        <s v="P.2.2.0:220615_0030" u="1"/>
        <s v="P.2.2.0:220615_0040" u="1"/>
        <s v="C.4.3.0: 財務分析:220610_0002" u="1"/>
        <s v="P.2.2.0:220615_0050" u="1"/>
        <s v="C.1.1.0:221029_0101" u="1"/>
        <s v="P.2.2.0:220615_0060" u="1"/>
        <s v="C.1.1.0:221029_0111" u="1"/>
        <s v="P.2.2.0:220615_0070" u="1"/>
        <s v="P.3.13.0:220615_0057" u="1"/>
        <s v="P.2.2.0:220615_0080" u="1"/>
        <s v="P.2.2.0:220615_0090" u="1"/>
        <s v="P.3.13.0:220622_0039" u="1"/>
        <s v="P.3.13.0:220628_0009" u="1"/>
        <s v="FIN:220602_0047" u="1"/>
        <s v="P.3.13.0:220628_0109" u="1"/>
        <s v="C.4.3.0: 財務分析:220629_0061" u="1"/>
        <s v="FIN:220627_0002" u="1"/>
        <s v="P.3.13.0:220701_0038" u="1"/>
        <s v="P.3.13.0:220627_0019" u="1"/>
        <s v="P.3.13.0:220629_0009" u="1"/>
        <s v="FIN:220602_0048" u="1"/>
        <s v="P.2.2.0:220615_0001" u="1"/>
        <s v="P.3.13.0:220629_0109" u="1"/>
        <s v="FIN:220627_0003" u="1"/>
        <s v="P.2.2.0:220615_0011" u="1"/>
        <s v="P.2.2.0:220615_0021" u="1"/>
        <s v="P.2.2.0:220615_0031" u="1"/>
        <s v="P.2.2.0:220615_0041" u="1"/>
        <s v="P.2.2.0:220615_0051" u="1"/>
        <s v="C.1.1.0:221029_0102" u="1"/>
        <s v="P.2.2.0:220615_0061" u="1"/>
        <s v="C.1.1.0:221029_0112" u="1"/>
        <s v="P.2.2.0:220615_0071" u="1"/>
        <s v="P.2.2.0:220615_0081" u="1"/>
        <s v="P.2.2.0:220615_0091" u="1"/>
        <s v="P.3.13.0:220622_0049" u="1"/>
        <s v="P.3.13.0:220628_0019" u="1"/>
        <s v="FIN:220602_0049" u="1"/>
        <s v="FIN:220627_0004" u="1"/>
        <s v="P.3.13.0:220701_0048" u="1"/>
        <s v="P.3.13.0:220627_0029" u="1"/>
        <s v="P.3.13.0:220629_0019" u="1"/>
        <s v="P.2.2.0:220615_0002" u="1"/>
        <s v="FIN:220627_0005" u="1"/>
        <s v="P.2.2.0:220615_0012" u="1"/>
        <s v="P.2.2.0:220615_0022" u="1"/>
        <s v="P.2.2.0:220615_0032" u="1"/>
        <s v="P.2.2.0:220615_0042" u="1"/>
        <s v="C.4.3.0: 財務分析:220630_0002" u="1"/>
        <s v="P.2.2.0:220615_0052" u="1"/>
        <s v="C.1.1.0:221029_0103" u="1"/>
        <s v="P.2.2.0:220615_0062" u="1"/>
        <s v="P.2.2.0:220615_0072" u="1"/>
        <s v="P.2.1.0: 產品營收與銷量達成率:221022_0107" u="1"/>
        <s v="P.2.2.0:220615_0082" u="1"/>
        <s v="P.2.2.0:220615_0092" u="1"/>
        <s v="P.3.13.0:220622_0059" u="1"/>
        <s v="P.3.13.0:220628_0029" u="1"/>
        <s v="P.2.1.0: 產品營收與銷量達成率:221022_0117" u="1"/>
        <s v="FIN:220627_0006" u="1"/>
        <s v="P.3.13.0:220701_0058" u="1"/>
        <s v="P.2.1.0: 產品營收與銷量達成率:221022_0127" u="1"/>
        <s v="C.4.3.0: 財務分析:220602_0006" u="1"/>
        <s v="P.3.13.0:220627_0039" u="1"/>
        <s v="P.3.13.0:220629_0029" u="1"/>
        <s v="P.2.1.0: 產品營收與銷量達成率:221022_0137" u="1"/>
        <s v="P.2.2.0:220615_0003" u="1"/>
        <s v="FIN:220627_0007" u="1"/>
        <s v="P.2.2.0:220615_0013" u="1"/>
        <s v="P.2.2.0:220615_0023" u="1"/>
        <s v="P.2.2.0:220615_0033" u="1"/>
        <s v="P.2.1.0: 產品營收與銷量達成率:221029_0107" u="1"/>
        <s v="P.2.2.0:220615_0043" u="1"/>
        <s v="P.2.2.0:220615_0053" u="1"/>
        <s v="C.1.1.0:221029_0104" u="1"/>
        <s v="P.2.2.0:220615_0063" u="1"/>
        <s v="P.2.2.0:220615_0073" u="1"/>
        <s v="P.2.1.0: 產品營收與銷量達成率:221022_0147" u="1"/>
        <s v="P.2.2.0:220615_0083" u="1"/>
        <s v="P.2.2.0:220615_0093" u="1"/>
        <s v="P.2.1.0: 產品營收與銷量達成率:221029_0117" u="1"/>
        <s v="P.3.13.0:220622_0069" u="1"/>
        <s v="P.3.13.0:220628_0039" u="1"/>
        <s v="P.2.1.0: 產品營收與銷量達成率:221022_0157" u="1"/>
        <s v="FIN:220627_0008" u="1"/>
        <s v="P.2.1.0: 產品營收與銷量達成率:221029_0127" u="1"/>
        <s v="P.3.13.0:220701_0068" u="1"/>
        <s v="P.3.9.0:220628_0100" u="1"/>
        <s v="P.3.9.0:220628_0110" u="1"/>
        <s v="PNC:221022_0010" u="1"/>
        <s v="P.3.9.0:220628_0120" u="1"/>
        <s v="P.2.1.0: 產品營收與銷量達成率:221029_0137" u="1"/>
        <s v="P.3.9.0:220628_0130" u="1"/>
        <s v="C.4.3.0: 財務分析:220610_0016" u="1"/>
        <s v="P.3.9.0:220628_0140" u="1"/>
        <s v="P.3.9.0:220628_0150" u="1"/>
        <s v="P.3.13.0:220627_0049" u="1"/>
        <s v="P.3.13.0:220629_0039" u="1"/>
        <s v="P.2.2.0:220615_0004" u="1"/>
        <s v="FIN:220627_0009" u="1"/>
        <s v="P.2.2.0:220615_0014" u="1"/>
        <s v="P.2.2.0:220615_0024" u="1"/>
        <s v="P.2.2.0:220615_0034" u="1"/>
        <s v="P.2.1.0: 產品營收與銷量達成率:221029_0147" u="1"/>
        <s v="P.2.2.0:220615_0044" u="1"/>
        <s v="P.2.2.0:220615_0054" u="1"/>
        <s v="C.1.1.0:221029_0105" u="1"/>
        <s v="P.2.2.0:220615_0064" u="1"/>
        <s v="P.2.2.0:220615_0074" u="1"/>
        <s v="P.2.2.0:220615_0084" u="1"/>
        <s v="P.2.2.0:220615_0094" u="1"/>
        <s v="PNC:221022_0011" u="1"/>
        <s v="P.2.1.0: 產品營收與銷量達成率:221029_0157" u="1"/>
        <s v="P.3.13.0:220622_0079" u="1"/>
        <s v="P.3.13.0:220628_0049" u="1"/>
        <s v="C.4.2.0: 生產力:220701_0007" u="1"/>
        <s v="P.3.13.0:220701_0078" u="1"/>
        <s v="PNC:221022_0012" u="1"/>
        <s v="C.4.3.0: 財務分析:220622_0006" u="1"/>
        <s v="P.3.13.0:220627_0059" u="1"/>
        <s v="P.3.13.0:220629_0049" u="1"/>
        <s v="P.2.2.0:220615_0005" u="1"/>
        <s v="P.2.2.0:220615_0015" u="1"/>
        <s v="P.2.2.0:220615_0025" u="1"/>
        <s v="P.2.2.0:220615_0035" u="1"/>
        <s v="P.2.2.0:220615_0045" u="1"/>
        <s v="P.2.2.0:220615_0055" u="1"/>
        <s v="C.1.1.0:221029_0106" u="1"/>
        <s v="P.2.2.0:220615_0065" u="1"/>
        <s v="P.2.2.0:220615_0075" u="1"/>
        <s v="P.2.2.0:220615_0085" u="1"/>
        <s v="P.2.2.0:220615_0095" u="1"/>
        <s v="PNC:221022_0013" u="1"/>
        <s v="C.4.3.0: 財務分析:220602_0040" u="1"/>
        <s v="P.3.13.0:220701_0088" u="1"/>
        <s v="PNC:221022_0014" u="1"/>
        <s v="C.4.3.0: 財務分析:220630_0016" u="1"/>
        <s v="FIN:220614_0053" u="1"/>
        <s v="FIN:220616_0043" u="1"/>
        <s v="C.1.1.0:221029_0107" u="1"/>
        <s v="PNC:221022_0015" u="1"/>
        <s v="C.4.3.0: 財務分析:220610_0050" u="1"/>
        <s v="C.4.3.0: 財務分析:220614_0030" u="1"/>
        <s v="C.4.3.0: 財務分析:220616_0020" u="1"/>
        <s v="FIN:220614_0054" u="1"/>
        <s v="FIN:220616_0044" u="1"/>
        <s v="C.4.2.0: 生產力:220701_0017" u="1"/>
        <s v="P.3.13.0:220701_0098" u="1"/>
        <s v="PNC:221022_0016" u="1"/>
        <s v="FIN:220614_0055" u="1"/>
        <s v="FIN:220616_0045" u="1"/>
        <s v="C.1.1.0:221029_0108" u="1"/>
        <s v="PNC:221022_0017" u="1"/>
        <s v="C.4.3.0: 財務分析:220622_0040" u="1"/>
        <s v="C.4.3.0: 財務分析:220628_0010" u="1"/>
        <s v="FIN:220614_0056" u="1"/>
        <s v="FIN:220616_0046" u="1"/>
        <s v="C.4.3.0: 財務分析:221029_0009" u="1"/>
        <s v="PNC:221022_0018" u="1"/>
        <s v="FIN:220614_0057" u="1"/>
        <s v="FIN:220616_0047" u="1"/>
        <s v="C.1.1.0:221029_0109" u="1"/>
        <s v="PNC:221022_0019" u="1"/>
        <s v="C.4.3.0: 財務分析:220630_0050" u="1"/>
        <s v="FIN:220614_0058" u="1"/>
        <s v="FIN:220616_0048" u="1"/>
        <s v="FIN:220614_0059" u="1"/>
        <s v="FIN:220616_0049" u="1"/>
        <s v="C.4.3.0: 財務分析:220602_0054" u="1"/>
        <s v="C.4.3.0: 財務分析:220610_0064" u="1"/>
        <s v="C.4.3.0: 財務分析:220614_0044" u="1"/>
        <s v="C.4.3.0: 財務分析:220616_0034" u="1"/>
        <s v="P.2.1.0: 產品營收與銷量達成率:221022_0108" u="1"/>
        <s v="C.4.3.0: 財務分析:221029_0043" u="1"/>
        <s v="P.2.1.0: 產品營收與銷量達成率:221022_0118" u="1"/>
        <s v="P.3.10.0:220607_0054" u="1"/>
        <s v="P.3.10.0:220609_0044" u="1"/>
        <s v="P.2.1.0: 產品營收與銷量達成率:221022_0128" u="1"/>
        <s v="P.3.10.0:220701_0007" u="1"/>
        <s v="P.2.1.0: 產品營收與銷量達成率:221022_0138" u="1"/>
        <s v="P.2.1.0: 產品營收與銷量達成率:221029_0108" u="1"/>
        <s v="C.4.3.0: 財務分析:220622_0054" u="1"/>
        <s v="C.4.3.0: 財務分析:220628_0024" u="1"/>
        <s v="P.2.1.0: 產品營收與銷量達成率:221022_0148" u="1"/>
        <s v="P.2.1.0:220628_0010" u="1"/>
        <s v="P.2.1.0:220628_0020" u="1"/>
        <s v="P.2.1.0:220628_0030" u="1"/>
        <s v="P.2.1.0: 產品營收與銷量達成率:221029_0118" u="1"/>
        <s v="P.2.1.0:220628_0040" u="1"/>
        <s v="P.2.1.0:220628_0050" u="1"/>
        <s v="P.2.1.0:220628_0060" u="1"/>
        <s v="P.2.1.0:220628_0070" u="1"/>
        <s v="P.2.1.0: 產品營收與銷量達成率:221022_0158" u="1"/>
        <s v="P.2.1.0:220628_0080" u="1"/>
        <s v="P.2.1.0:220628_0090" u="1"/>
        <s v="P.2.1.0: 產品營收與銷量達成率:221029_0128" u="1"/>
        <s v="P.3.10.0:220609_0054" u="1"/>
        <s v="P.3.10.0:220701_0017" u="1"/>
        <s v="P.2.1.0: 產品營收與銷量達成率:221029_0138" u="1"/>
        <s v="P.2.1.0: 產品營收與銷量達成率:221029_0148" u="1"/>
        <s v="C.4.3.0: 財務分析:220630_0064" u="1"/>
        <s v="P.2.1.0:220628_0001" u="1"/>
        <s v="P.2.1.0:220628_0011" u="1"/>
        <s v="P.2.1.0:220628_0021" u="1"/>
        <s v="P.2.1.0:220628_0031" u="1"/>
        <s v="P.2.1.0: 產品營收與銷量達成率:221029_0158" u="1"/>
        <s v="P.2.1.0:220628_0041" u="1"/>
        <s v="P.2.1.0:220628_0051" u="1"/>
        <s v="P.2.1.0:220628_0061" u="1"/>
        <s v="P.2.1.0:220628_0071" u="1"/>
        <s v="P.2.1.0:220628_0081" u="1"/>
        <s v="P.2.1.0:220628_0091" u="1"/>
        <s v="C.4.3.0: 財務分析:220602_0068" u="1"/>
        <s v="P.2.1.0:220628_0002" u="1"/>
        <s v="P.2.1.0:220628_0012" u="1"/>
        <s v="P.2.1.0:220628_0022" u="1"/>
        <s v="P.2.1.0:220628_0032" u="1"/>
        <s v="P.2.1.0:220628_0042" u="1"/>
        <s v="P.2.1.0:220628_0052" u="1"/>
        <s v="P.2.1.0:220628_0062" u="1"/>
        <s v="P.2.1.0:220628_0072" u="1"/>
        <s v="FIN:220628_0053" u="1"/>
        <s v="P.2.1.0:220628_0082" u="1"/>
        <s v="P.2.1.0:220628_0092" u="1"/>
        <s v="QAM:221022_0030" u="1"/>
        <s v="C.4.3.0: 財務分析:220614_0058" u="1"/>
        <s v="C.4.3.0: 財務分析:220616_0048" u="1"/>
        <s v="FIN:220628_0054" u="1"/>
        <s v="C.4.3.0: 財務分析:221029_0057" u="1"/>
        <s v="P.2.1.0:220628_0003" u="1"/>
        <s v="P.2.1.0:220628_0013" u="1"/>
        <s v="P390:220628_0001" u="1"/>
        <s v="P.2.1.0:220628_0023" u="1"/>
        <s v="P.2.1.0:220628_0033" u="1"/>
        <s v="QAM:221022_0031" u="1"/>
        <s v="P.2.1.0:220628_0043" u="1"/>
        <s v="P.2.1.0:220628_0053" u="1"/>
        <s v="P.2.1.0:220628_0063" u="1"/>
        <s v="P.2.1.0:220628_0073" u="1"/>
        <s v="FIN:220628_0055" u="1"/>
        <s v="P.2.1.0:220628_0083" u="1"/>
        <s v="P.2.1.0:220628_0093" u="1"/>
        <s v="QAM:221022_0032" u="1"/>
        <s v="C.4.3.0: 財務分析:220622_0068" u="1"/>
        <s v="C.4.3.0: 財務分析:220628_0038" u="1"/>
        <s v="FIN:220628_0056" u="1"/>
        <s v="P.2.2.0:220609_0100" u="1"/>
        <s v="P.2.2.0:220609_0110" u="1"/>
        <s v="P.2.2.0:220629_0010" u="1"/>
        <s v="P.2.2.0:220609_0120" u="1"/>
        <s v="P.2.2.0:220629_0020" u="1"/>
        <s v="P.2.2.0:220629_0030" u="1"/>
        <s v="P.2.2.0:220629_0040" u="1"/>
        <s v="P.2.2.0:220629_0050" u="1"/>
        <s v="P.2.2.0:220629_0060" u="1"/>
        <s v="P.2.2.0:220629_0070" u="1"/>
        <s v="P.2.1.0:220628_0004" u="1"/>
        <s v="P.2.2.0:220629_0080" u="1"/>
        <s v="P.2.1.0:220628_0014" u="1"/>
        <s v="P.2.2.0:220629_0090" u="1"/>
        <s v="P.2.1.0:220628_0024" u="1"/>
        <s v="P.2.1.0:220628_0034" u="1"/>
        <s v="QAM:221022_0033" u="1"/>
        <s v="P.2.1.0:220628_0044" u="1"/>
        <s v="P.2.1.0:220628_0054" u="1"/>
        <s v="P.3.10.0:220615_0076" u="1"/>
        <s v="P.2.1.0:220628_0064" u="1"/>
        <s v="P.2.1.0:220628_0074" u="1"/>
        <s v="FIN:220628_0057" u="1"/>
        <s v="P.2.1.0:220628_0084" u="1"/>
        <s v="P.2.1.0:220628_0094" u="1"/>
        <s v="QAM:221022_0034" u="1"/>
        <s v="FIN:220628_0058" u="1"/>
        <s v="STG:220607_0010" u="1"/>
        <s v="P.2.2.0:220609_0101" u="1"/>
        <s v="P.2.2.0:220629_0001" u="1"/>
        <s v="P.2.2.0:220609_0111" u="1"/>
        <s v="P.2.2.0:220629_0011" u="1"/>
        <s v="P.2.2.0:220609_0121" u="1"/>
        <s v="P.2.2.0:220629_0021" u="1"/>
        <s v="P.2.2.0:220629_0031" u="1"/>
        <s v="C.4.3.0: 財務分析:220701_0003" u="1"/>
        <s v="P.2.2.0:220629_0041" u="1"/>
        <s v="P.2.2.0:220629_0051" u="1"/>
        <s v="P.2.2.0:220629_0061" u="1"/>
        <s v="P.2.2.0:220629_0071" u="1"/>
        <s v="P.2.1.0:220628_0005" u="1"/>
        <s v="P.2.2.0:220629_0081" u="1"/>
        <s v="P.2.1.0:220628_0015" u="1"/>
        <s v="P.2.2.0:220629_0091" u="1"/>
        <s v="P.2.1.0:220628_0025" u="1"/>
        <s v="P.2.1.0:220628_0035" u="1"/>
        <s v="P.2.1.0: 產品營收與銷量達成率:221022_0005" u="1"/>
        <s v="QAM:221022_0035" u="1"/>
        <s v="P.2.1.0:220628_0045" u="1"/>
        <s v="P.2.1.0:220628_0055" u="1"/>
        <s v="P.3.10.0:220615_0086" u="1"/>
        <s v="P.2.1.0:220628_0065" u="1"/>
        <s v="P.2.1.0:220628_0075" u="1"/>
        <s v="FIN:220628_0059" u="1"/>
        <s v="STG:220607_0011" u="1"/>
        <s v="STG:220609_0001" u="1"/>
        <s v="P.2.1.0:220628_0085" u="1"/>
        <s v="P.2.1.0:220628_0095" u="1"/>
        <s v="P.2.1.0: 產品營收與銷量達成率:221022_0015" u="1"/>
        <s v="P.2.1.0: 產品營收與銷量達成率:221022_0025" u="1"/>
        <s v="QAM:221022_0036" u="1"/>
        <s v="STG:220607_0012" u="1"/>
        <s v="STG:220609_0002" u="1"/>
        <s v="P.2.2.0:220609_0102" u="1"/>
        <s v="P.2.2.0:220629_0002" u="1"/>
        <s v="P.2.2.0:220609_0112" u="1"/>
        <s v="P.2.2.0:220629_0012" u="1"/>
        <s v="P.2.2.0:220609_0122" u="1"/>
        <s v="P.2.2.0:220629_0022" u="1"/>
        <s v="P.2.2.0:220629_0032" u="1"/>
        <s v="P.2.1.0: 產品營收與銷量達成率:221022_0035" u="1"/>
        <s v="P.2.2.0:220629_0042" u="1"/>
        <s v="P.2.2.0:220629_0052" u="1"/>
        <s v="P.2.2.0:220629_0062" u="1"/>
        <s v="P.2.2.0:220629_0072" u="1"/>
        <s v="P.2.1.0: 產品營收與銷量達成率:221029_0005" u="1"/>
        <s v="P.2.1.0:220628_0006" u="1"/>
        <s v="P.2.2.0:220629_0082" u="1"/>
        <s v="C.4.3.0: 財務分析:221022_0022" u="1"/>
        <s v="P.2.1.0:220628_0016" u="1"/>
        <s v="P.2.2.0:220629_0092" u="1"/>
        <s v="P.2.1.0:220628_0026" u="1"/>
        <s v="P.2.1.0:220628_0036" u="1"/>
        <s v="P.2.1.0: 產品營收與銷量達成率:221022_0045" u="1"/>
        <s v="QAM:221022_0037" u="1"/>
        <s v="P.2.1.0:220628_0046" u="1"/>
        <s v="P.2.1.0:220628_0056" u="1"/>
        <s v="P.2.1.0:220628_0066" u="1"/>
        <s v="P.2.1.0:220628_0076" u="1"/>
        <s v="P.2.1.0: 產品營收與銷量達成率:221029_0015" u="1"/>
        <s v="STG:220607_0013" u="1"/>
        <s v="STG:220609_0003" u="1"/>
        <s v="P.2.1.0:220628_0086" u="1"/>
        <s v="P.2.1.0:220628_0096" u="1"/>
        <s v="P.2.1.0: 產品營收與銷量達成率:221022_0055" u="1"/>
        <s v="P.2.1.0: 產品營收與銷量達成率:221029_0025" u="1"/>
        <s v="P.2.1.0: 產品營收與銷量達成率:221022_0065" u="1"/>
        <s v="QAM:221022_0038" u="1"/>
        <s v="P.2.1.0: 產品營收與銷量達成率:221029_0035" u="1"/>
        <s v="STG:220607_0014" u="1"/>
        <s v="STG:220609_0004" u="1"/>
        <s v="P.2.2.0:220609_0103" u="1"/>
        <s v="P.2.2.0:220629_0003" u="1"/>
        <s v="P.2.2.0:220609_0113" u="1"/>
        <s v="P.2.2.0:220629_0013" u="1"/>
        <s v="P.2.2.0:220609_0123" u="1"/>
        <s v="P.2.2.0:220629_0023" u="1"/>
        <s v="P.2.2.0:220629_0033" u="1"/>
        <s v="P.2.1.0: 產品營收與銷量達成率:221022_0075" u="1"/>
        <s v="P.2.2.0:220629_0043" u="1"/>
        <s v="P.2.2.0:220629_0053" u="1"/>
        <s v="P.2.2.0:220629_0063" u="1"/>
        <s v="P.2.2.0:220629_0073" u="1"/>
        <s v="P.2.1.0: 產品營收與銷量達成率:221029_0045" u="1"/>
        <s v="P.2.1.0:220628_0007" u="1"/>
        <s v="P.2.2.0:220629_0083" u="1"/>
        <s v="P.2.1.0:220628_0017" u="1"/>
        <s v="P.2.2.0:220629_0093" u="1"/>
        <s v="P.2.1.0:220628_0027" u="1"/>
        <s v="P.2.1.0:220628_0037" u="1"/>
        <s v="P.2.1.0: 產品營收與銷量達成率:221022_0085" u="1"/>
        <s v="QAM:221022_0039" u="1"/>
        <s v="P.2.1.0:220628_0047" u="1"/>
        <s v="P.2.1.0:220628_0057" u="1"/>
        <s v="P.2.1.0:220628_0067" u="1"/>
        <s v="P.2.1.0:220628_0077" u="1"/>
        <s v="P.2.1.0: 產品營收與銷量達成率:221029_0055" u="1"/>
        <s v="STG:220607_0015" u="1"/>
        <s v="STG:220609_0005" u="1"/>
        <s v="P.2.1.0:220628_0087" u="1"/>
        <s v="STG:220622_0020" u="1"/>
        <s v="P.2.1.0:220628_0097" u="1"/>
        <s v="P.2.1.0: 產品營收與銷量達成率:221022_0095" u="1"/>
        <s v="P.2.1.0: 產品營收與銷量達成率:221029_0065" u="1"/>
        <s v="P.2.1.0: 產品營收與銷量達成率:221029_0075" u="1"/>
        <s v="STG:220607_0016" u="1"/>
        <s v="STG:220609_0006" u="1"/>
        <s v="P.2.2.0:220609_0104" u="1"/>
        <s v="P.2.2.0:220629_0004" u="1"/>
        <s v="P.2.2.0:220609_0114" u="1"/>
        <s v="P.2.2.0:220629_0014" u="1"/>
        <s v="P.2.2.0:220609_0124" u="1"/>
        <s v="P.2.2.0:220629_0024" u="1"/>
        <s v="P.2.2.0:220629_0034" u="1"/>
        <s v="P.2.2.0:220629_0044" u="1"/>
        <s v="P.2.2.0:220629_0054" u="1"/>
        <s v="P.2.2.0:220629_0064" u="1"/>
        <s v="P.2.2.0:220629_0074" u="1"/>
        <s v="P.2.1.0: 產品營收與銷量達成率:221029_0085" u="1"/>
        <s v="P.2.1.0:220628_0008" u="1"/>
        <s v="P.2.2.0:220629_0084" u="1"/>
        <s v="P.2.2.0:220629_0094" u="1"/>
        <s v="P.2.1.0: 產品營收與銷量達成率:221029_0095" u="1"/>
        <s v="STG:220607_0017" u="1"/>
        <s v="STG:220609_0007" u="1"/>
        <s v="PNC:221029_0037" u="1"/>
        <s v="C.4.3.0: 財務分析:220701_0017" u="1"/>
        <s v="STG:220607_0018" u="1"/>
        <s v="STG:220609_0008" u="1"/>
        <s v="P.2.2.0:220609_0105" u="1"/>
        <s v="P.2.2.0:220629_0005" u="1"/>
        <s v="P.2.2.0:220609_0115" u="1"/>
        <s v="P.2.2.0:220629_0015" u="1"/>
        <s v="P.2.2.0:220609_0125" u="1"/>
        <s v="P.2.2.0:220629_0025" u="1"/>
        <s v="P.2.2.0:220629_0035" u="1"/>
        <s v="P.2.2.0:220629_0045" u="1"/>
        <s v="P.2.2.0:220629_0055" u="1"/>
        <s v="P.3.10.0:220629_0068" u="1"/>
        <s v="P.2.2.0:220629_0065" u="1"/>
        <s v="P.2.2.0:220629_0075" u="1"/>
        <s v="P.2.2.0:220629_0085" u="1"/>
        <s v="P.2.2.0:220629_0095" u="1"/>
        <s v="PNC:221029_0038" u="1"/>
        <s v="STG:220607_0019" u="1"/>
        <s v="STG:220609_0009" u="1"/>
        <s v="PNC:221029_0039" u="1"/>
        <s v="P.2.2.0:220609_0106" u="1"/>
        <s v="P.2.2.0:220629_0006" u="1"/>
        <s v="C.4.3.0: 財務分析:221022_0036" u="1"/>
        <s v="P.2.2.0:220609_0116" u="1"/>
        <s v="P.2.2.0:220629_0016" u="1"/>
        <s v="P.2.2.0:220609_0126" u="1"/>
        <s v="P.2.2.0:220629_0026" u="1"/>
        <s v="P.2.2.0:220629_0036" u="1"/>
        <s v="P.2.2.0:220629_0046" u="1"/>
        <s v="P.2.2.0:220629_0056" u="1"/>
        <s v="P.2.2.0:220629_0066" u="1"/>
        <s v="P.2.2.0:220629_0076" u="1"/>
        <s v="P.2.2.0:220629_0086" u="1"/>
        <s v="P.2.2.0:220629_0096" u="1"/>
        <s v="P.2.2.0:220609_0107" u="1"/>
        <s v="P.2.2.0:220629_0007" u="1"/>
        <s v="P.2.2.0:220609_0117" u="1"/>
        <s v="P.2.2.0:220629_0017" u="1"/>
        <s v="P.2.2.0:220609_0127" u="1"/>
        <s v="P.2.2.0:220629_0027" u="1"/>
        <s v="P.2.2.0:220629_0037" u="1"/>
        <s v="P.2.2.0:220629_0047" u="1"/>
        <s v="FIN:220610_0010" u="1"/>
        <s v="P.2.2.0:220629_0057" u="1"/>
        <s v="P.2.2.0:220629_0067" u="1"/>
        <s v="P.2.2.0:220629_0077" u="1"/>
        <s v="P.2.2.0:220629_0087" u="1"/>
        <s v="P.2.2.0:220629_0097" u="1"/>
        <s v="C.4.3.0: 財務分析:220607_0021" u="1"/>
        <s v="C.4.3.0: 財務分析:220609_0011" u="1"/>
        <s v="C.4.3.0: 財務分析:220701_0051" u="1"/>
        <s v="FIN:220610_0011" u="1"/>
        <s v="P.2.2.0:220609_0108" u="1"/>
        <s v="P.2.2.0:220629_0008" u="1"/>
        <s v="P.2.2.0:220609_0118" u="1"/>
        <s v="P.2.2.0:220629_0018" u="1"/>
        <s v="P.2.2.0:220629_0028" u="1"/>
        <s v="P.2.2.0:220629_0038" u="1"/>
        <s v="P.2.2.0:220629_0048" u="1"/>
        <s v="FIN:220610_0012" u="1"/>
        <s v="P.2.2.0:220629_0058" u="1"/>
        <s v="P.2.2.0:220629_0068" u="1"/>
        <s v="P.2.2.0:220629_0078" u="1"/>
        <s v="P.2.2.0:220629_0088" u="1"/>
        <s v="P.2.2.0:220629_0098" u="1"/>
        <s v="C.4.3.0: 財務分析:220615_0031" u="1"/>
        <s v="C.4.3.0: 財務分析:221022_0070" u="1"/>
        <s v="FIN:220610_0013" u="1"/>
        <s v="P.2.2.0:220609_0109" u="1"/>
        <s v="P.2.2.0:220629_0009" u="1"/>
        <s v="P.2.2.0:220609_0119" u="1"/>
        <s v="P.2.2.0:220629_0019" u="1"/>
        <s v="P.2.2.0:220629_0029" u="1"/>
        <s v="P.3.13.0:220630_0001" u="1"/>
        <s v="P.2.2.0:220629_0039" u="1"/>
        <s v="P.3.13.0:220630_0101" u="1"/>
        <s v="P.2.2.0:220629_0049" u="1"/>
        <s v="FIN:220610_0014" u="1"/>
        <s v="P.2.2.0:220629_0059" u="1"/>
        <s v="P.2.2.0:220629_0069" u="1"/>
        <s v="P.2.2.0:220629_0079" u="1"/>
        <s v="P.2.2.0:220629_0089" u="1"/>
        <s v="P.2.2.0:220629_0099" u="1"/>
        <s v="C.4.3.0: 財務分析:220627_0021" u="1"/>
        <s v="C.4.3.0: 財務分析:220629_0011" u="1"/>
        <s v="P.2.1.0: 產品營收與銷量達成率:221022_0006" u="1"/>
        <s v="P.2.1.0: 產品營收與銷量達成率:221022_0016" u="1"/>
        <s v="FIN:220610_0015" u="1"/>
        <s v="P.2.1.0: 產品營收與銷量達成率:221022_0026" u="1"/>
        <s v="C.1.1.0:220701_0100" u="1"/>
        <s v="C.1.1.0:220701_0110" u="1"/>
        <s v="P.3.13.0:220630_0011" u="1"/>
        <s v="P.2.1.0: 產品營收與銷量達成率:221022_0036" u="1"/>
        <s v="FIN:220610_0016" u="1"/>
        <s v="P.2.1.0: 產品營收與銷量達成率:221029_0006" u="1"/>
        <s v="P.2.1.0: 產品營收與銷量達成率:221022_0046" u="1"/>
        <s v="P.2.1.0: 產品營收與銷量達成率:221029_0016" u="1"/>
        <s v="P.2.1.0: 產品營收與銷量達成率:221022_0056" u="1"/>
        <s v="FIN:220610_0017" u="1"/>
        <s v="P.2.1.0: 產品營收與銷量達成率:221029_0026" u="1"/>
        <s v="P.2.1.0: 產品營收與銷量達成率:221022_0066" u="1"/>
        <s v="C.1.1.0:220701_0101" u="1"/>
        <s v="C.1.1.0:220701_0111" u="1"/>
        <s v="P.2.1.0: 產品營收與銷量達成率:221029_0036" u="1"/>
        <s v="P.3.13.0:220630_0021" u="1"/>
        <s v="C.4.3.0: 財務分析:220607_0035" u="1"/>
        <s v="C.4.3.0: 財務分析:220609_0025" u="1"/>
        <s v="P.2.1.0: 產品營收與銷量達成率:221022_0076" u="1"/>
        <s v="C.4.3.0: 財務分析:220701_0065" u="1"/>
        <s v="FIN:220610_0018" u="1"/>
        <s v="P.2.1.0: 產品營收與銷量達成率:221029_0046" u="1"/>
        <s v="QAM:221029_0050" u="1"/>
        <s v="P.2.1.0: 產品營收與銷量達成率:221022_0086" u="1"/>
        <s v="P.2.1.0: 產品營收與銷量達成率:221029_0056" u="1"/>
        <s v="P.2.1.0: 產品營收與銷量達成率:221022_0096" u="1"/>
        <s v="FIN:220610_0019" u="1"/>
        <s v="P.2.1.0: 產品營收與銷量達成率:221029_0066" u="1"/>
        <s v="QAM:221029_0051" u="1"/>
        <s v="C.1.1.0:220701_0102" u="1"/>
        <s v="C.1.1.0:220701_0112" u="1"/>
        <s v="P.2.1.0: 產品營收與銷量達成率:221029_0076" u="1"/>
        <s v="P.3.13.0:220630_0031" u="1"/>
        <s v="C.4.3.0: 財務分析:220615_0045" u="1"/>
        <s v="FIN:220607_0010" u="1"/>
        <s v="P.2.1.0: 產品營收與銷量達成率:221029_0086" u="1"/>
        <s v="QAM:221029_0052" u="1"/>
        <s v="P.2.1.0: 產品營收與銷量達成率:221029_0096" u="1"/>
        <s v="FIN:220607_0011" u="1"/>
        <s v="FIN:220609_0001" u="1"/>
        <s v="QAM:221029_0053" u="1"/>
        <s v="C.1.1.0:220701_0103" u="1"/>
        <s v="C.4.2.0: 生產力:221022_0004" u="1"/>
        <s v="P.3.13.0:220630_0041" u="1"/>
        <s v="C.4.3.0: 財務分析:220627_0035" u="1"/>
        <s v="C.4.3.0: 財務分析:220629_0025" u="1"/>
        <s v="FIN:220607_0012" u="1"/>
        <s v="FIN:220609_0002" u="1"/>
        <s v="QAM:221029_0054" u="1"/>
        <s v="P.3.13.0:220607_0046" u="1"/>
        <s v="P.3.13.0:220609_0036" u="1"/>
        <s v="FIN:220607_0013" u="1"/>
        <s v="FIN:220609_0003" u="1"/>
        <s v="QAM:221029_0055" u="1"/>
        <s v="C.1.1.0:220701_0104" u="1"/>
        <s v="P.3.13.0:220602_0076" u="1"/>
        <s v="P.3.9.0:220602_0010" u="1"/>
        <s v="P.3.9.0:220602_0020" u="1"/>
        <s v="P.3.9.0:220602_0030" u="1"/>
        <s v="P.3.13.0:220630_0051" u="1"/>
        <s v="P.3.9.0:220602_0040" u="1"/>
        <s v="FIN:220607_0014" u="1"/>
        <s v="FIN:220609_0004" u="1"/>
        <s v="P.3.9.0:220602_0050" u="1"/>
        <s v="P.3.9.0:220602_0060" u="1"/>
        <s v="P.3.9.0:220602_0070" u="1"/>
        <s v="P.3.9.0:220602_0080" u="1"/>
        <s v="P.3.9.0:220602_0090" u="1"/>
        <s v="QAM:221029_0056" u="1"/>
        <s v="P.3.13.0:220607_0056" u="1"/>
        <s v="P.3.13.0:220609_0046" u="1"/>
        <s v="FIN:220607_0015" u="1"/>
        <s v="FIN:220609_0005" u="1"/>
        <s v="P.3.13.0:220701_0009" u="1"/>
        <s v="FIN:220622_0020" u="1"/>
        <s v="P.3.13.0:220701_0109" u="1"/>
        <s v="QAM:221029_0057" u="1"/>
        <s v="C.4.3.0: 財務分析:220607_0049" u="1"/>
        <s v="C.4.3.0: 財務分析:220609_0039" u="1"/>
        <s v="C.1.1.0:220701_0105" u="1"/>
        <s v="C.4.2.0: 生產力:221022_0014" u="1"/>
        <s v="P.3.9.0:220602_0001" u="1"/>
        <s v="P.3.13.0:220602_0086" u="1"/>
        <s v="P.3.9.0:220602_0011" u="1"/>
        <s v="P.3.9.0:220602_0021" u="1"/>
        <s v="P.3.9.0:220602_0031" u="1"/>
        <s v="P.3.13.0:220630_0061" u="1"/>
        <s v="P.3.9.0:220602_0041" u="1"/>
        <s v="FIN:220607_0016" u="1"/>
        <s v="FIN:220609_0006" u="1"/>
        <s v="P.3.9.0:220602_0051" u="1"/>
        <s v="FIN:220622_0021" u="1"/>
        <s v="P.3.9.0:220602_0061" u="1"/>
        <s v="P.3.9.0:220602_0071" u="1"/>
        <s v="P.3.9.0:220602_0081" u="1"/>
        <s v="P.3.9.0:220602_0091" u="1"/>
        <s v="P390:220628_0002" u="1"/>
        <s v="QAM:221029_0058" u="1"/>
        <s v="C.4.2.0: 生產力:220701_0012" u="1"/>
        <s v="P.3.13.0:220607_0066" u="1"/>
        <s v="P.3.13.0:220609_0056" u="1"/>
        <s v="FIN:220607_0017" u="1"/>
        <s v="FIN:220609_0007" u="1"/>
        <s v="FIN:220622_0022" u="1"/>
        <s v="QAM:221029_0059" u="1"/>
        <s v="C.4.3.0: 財務分析:220615_0059" u="1"/>
        <s v="C.1.1.0:220701_0106" u="1"/>
        <s v="P.3.9.0:220602_0002" u="1"/>
        <s v="P.3.13.0:220602_0096" u="1"/>
        <s v="P.3.9.0:220602_0012" u="1"/>
        <s v="P.3.9.0:220602_0022" u="1"/>
        <s v="P.3.9.0:220602_0032" u="1"/>
        <s v="P.3.13.0:220630_0071" u="1"/>
        <s v="P.3.9.0:220602_0042" u="1"/>
        <s v="FIN:220607_0018" u="1"/>
        <s v="FIN:220609_0008" u="1"/>
        <s v="FIN:220701_0040" u="1"/>
        <s v="P.3.9.0:220602_0052" u="1"/>
        <s v="FIN:220622_0023" u="1"/>
        <s v="P.3.9.0:220602_0062" u="1"/>
        <s v="P.3.9.0:220602_0072" u="1"/>
        <s v="P.3.9.0:220602_0082" u="1"/>
        <s v="P.3.9.0:220602_0092" u="1"/>
        <s v="P.3.13.0:220607_0076" u="1"/>
        <s v="P.3.13.0:220609_0066" u="1"/>
        <s v="FIN:220607_0019" u="1"/>
        <s v="FIN:220609_0009" u="1"/>
        <s v="FIN:220701_0041" u="1"/>
        <s v="FIN:220622_0024" u="1"/>
        <s v="C.4.3.0: 財務分析:220627_0049" u="1"/>
        <s v="C.4.3.0: 財務分析:220629_0039" u="1"/>
        <s v="C.1.1.0:220701_0107" u="1"/>
        <s v="P.3.9.0:220602_0003" u="1"/>
        <s v="P.3.9.0:220602_0013" u="1"/>
        <s v="P.3.9.0:220602_0023" u="1"/>
        <s v="P.3.9.0:220602_0033" u="1"/>
        <s v="P.3.13.0:220630_0081" u="1"/>
        <s v="P.3.9.0:220602_0043" u="1"/>
        <s v="FIN:220701_0042" u="1"/>
        <s v="P.3.9.0:220602_0053" u="1"/>
        <s v="FIN:220622_0025" u="1"/>
        <s v="P.3.9.0:220602_0063" u="1"/>
        <s v="P.3.9.0:220602_0073" u="1"/>
        <s v="P.3.9.0:220602_0083" u="1"/>
        <s v="P.3.9.0:220602_0093" u="1"/>
        <s v="P.2.1.0: 產品營收與銷量達成率:221022_0007" u="1"/>
        <s v="P.3.13.0:220607_0086" u="1"/>
        <s v="P.3.13.0:220609_0076" u="1"/>
        <s v="P.2.1.0: 產品營收與銷量達成率:221022_0017" u="1"/>
        <s v="FIN:220701_0043" u="1"/>
        <s v="FIN:220622_0026" u="1"/>
        <s v="P.2.1.0: 產品營收與銷量達成率:221022_0027" u="1"/>
        <s v="C.1.1.0:220701_0108" u="1"/>
        <s v="C.4.3.0: 財務分析:220602_0004" u="1"/>
        <s v="P.3.13.0:220630_0091" u="1"/>
        <s v="P.2.1.0: 產品營收與銷量達成率:221022_0037" u="1"/>
        <s v="FIN:220701_0044" u="1"/>
        <s v="FIN:220622_0027" u="1"/>
        <s v="P.3.13.0:220615_0068" u="1"/>
        <s v="P.2.1.0: 產品營收與銷量達成率:221029_0007" u="1"/>
        <s v="P.2.1.0: 產品營收與銷量達成率:221022_0047" u="1"/>
        <s v="P.3.13.0:220607_0096" u="1"/>
        <s v="P.3.13.0:220609_0086" u="1"/>
        <s v="P.2.1.0: 產品營收與銷量達成率:221029_0017" u="1"/>
        <s v="P.2.1.0: 產品營收與銷量達成率:221022_0057" u="1"/>
        <s v="FIN:220701_0045" u="1"/>
        <s v="FIN:220622_0028" u="1"/>
        <s v="P.3.13.0:220610_0098" u="1"/>
        <s v="P.3.13.0:220614_0078" u="1"/>
        <s v="P.3.13.0:220616_0068" u="1"/>
        <s v="P.2.1.0: 產品營收與銷量達成率:221029_0027" u="1"/>
        <s v="P.2.1.0: 產品營收與銷量達成率:221022_0067" u="1"/>
        <s v="C.1.1.0:220701_0109" u="1"/>
        <s v="P.2.1.0: 產品營收與銷量達成率:221029_0037" u="1"/>
        <s v="C.4.3.0: 財務分析:220610_0014" u="1"/>
        <s v="P.2.1.0: 產品營收與銷量達成率:221022_0077" u="1"/>
        <s v="FIN:220701_0046" u="1"/>
        <s v="FIN:220622_0029" u="1"/>
        <s v="P.3.13.0:220615_0078" u="1"/>
        <s v="P.2.1.0: 產品營收與銷量達成率:221029_0047" u="1"/>
        <s v="P.2.1.0: 產品營收與銷量達成率:221022_0087" u="1"/>
        <s v="P.3.13.0:220609_0096" u="1"/>
        <s v="P.2.1.0: 產品營收與銷量達成率:221029_0057" u="1"/>
        <s v="P.2.1.0: 產品營收與銷量達成率:221022_0097" u="1"/>
        <s v="FIN:220701_0047" u="1"/>
        <s v="P.3.13.0:220614_0088" u="1"/>
        <s v="P.3.13.0:220616_0078" u="1"/>
        <s v="P.2.1.0: 產品營收與銷量達成率:221029_0067" u="1"/>
        <s v="P.2.1.0: 產品營收與銷量達成率:221029_0077" u="1"/>
        <s v="C.4.3.0: 財務分析:220622_0004" u="1"/>
        <s v="FIN:220615_0041" u="1"/>
        <s v="FIN:220701_0048" u="1"/>
        <s v="P.3.10.0:220602_0005" u="1"/>
        <s v="P.3.13.0:220615_0088" u="1"/>
        <s v="P.2.1.0: 產品營收與銷量達成率:221029_0087" u="1"/>
        <s v="P.2.1.0: 產品營收與銷量達成率:221029_0097" u="1"/>
        <s v="FIN:220615_0042" u="1"/>
        <s v="FIN:220701_0049" u="1"/>
        <s v="P.3.13.0:220614_0098" u="1"/>
        <s v="P.3.13.0:220616_0088" u="1"/>
        <s v="C.4.3.0: 財務分析:220630_0014" u="1"/>
        <s v="FIN:220615_0043" u="1"/>
        <s v="P.3.10.0:220602_0015" u="1"/>
        <s v="P.3.13.0:220615_0098" u="1"/>
        <s v="FIN:220615_0044" u="1"/>
        <s v="P.3.13.0:220616_0098" u="1"/>
        <s v="C.4.3.0: 財務分析:220602_0018" u="1"/>
        <s v="FIN:220615_0045" u="1"/>
        <s v="FIN:220630_0050" u="1"/>
        <s v="P.3.10.0:220602_0025" u="1"/>
        <s v="FIN:220615_0046" u="1"/>
        <s v="FIN:220630_0051" u="1"/>
        <s v="P.3.10.0:220607_0005" u="1"/>
        <s v="C.4.3.0: 財務分析:220610_0028" u="1"/>
        <s v="C.4.3.0: 財務分析:220614_0008" u="1"/>
        <s v="P.3.10.0:220610_0007" u="1"/>
        <s v="C.1.1.0:220615_0106" u="1"/>
        <s v="C.4.3.0: 財務分析:221029_0007" u="1"/>
        <s v="FIN:220615_0047" u="1"/>
        <s v="FIN:220630_0052" u="1"/>
        <s v="P.3.10.0:220602_0035" u="1"/>
        <s v="FIN:220615_0048" u="1"/>
        <s v="FIN:220630_0053" u="1"/>
        <s v="P.3.10.0:220607_0015" u="1"/>
        <s v="P.3.10.0:220609_0005" u="1"/>
        <s v="C.4.3.0: 財務分析:220622_0018" u="1"/>
        <s v="P.3.10.0:220610_0017" u="1"/>
        <s v="C.1.1.0:220615_0107" u="1"/>
        <s v="P.3.5.0:220609_0010" u="1"/>
        <s v="P.3.5.0:220609_0020" u="1"/>
        <s v="P.3.5.0:220609_0030" u="1"/>
        <s v="FIN:220615_0049" u="1"/>
        <s v="FIN:220630_0054" u="1"/>
        <s v="P.3.10.0:220602_0045" u="1"/>
        <s v="C.4.3.0: 財務分析:220602_0052" u="1"/>
        <s v="FIN:220630_0055" u="1"/>
        <s v="P.3.10.0:220607_0025" u="1"/>
        <s v="P.3.10.0:220609_0015" u="1"/>
        <s v="C.4.3.0: 財務分析:220630_0028" u="1"/>
        <s v="P.3.5.0:220609_0001" u="1"/>
        <s v="P.3.10.0:220610_0027" u="1"/>
        <s v="P.3.10.0:220614_0007" u="1"/>
        <s v="C.1.1.0:220615_0108" u="1"/>
        <s v="P.3.5.0:220609_0011" u="1"/>
        <s v="P.3.5.0:220609_0021" u="1"/>
        <s v="P.3.5.0:220609_0031" u="1"/>
        <s v="FIN:220630_0056" u="1"/>
        <s v="C.4.3.0: 財務分析:220610_0062" u="1"/>
        <s v="C.4.3.0: 財務分析:220614_0042" u="1"/>
        <s v="C.4.3.0: 財務分析:220616_0032" u="1"/>
        <s v="P.2.1.0: 產品營收與銷量達成率:221022_0008" u="1"/>
        <s v="P.3.10.0:220615_0007" u="1"/>
        <s v="P.3.10.0:220615_0107" u="1"/>
        <s v="C.4.3.0: 財務分析:221029_0041" u="1"/>
        <s v="P.2.1.0: 產品營收與銷量達成率:221022_0018" u="1"/>
        <s v="FIN:220630_0057" u="1"/>
        <s v="P.3.10.0:220607_0035" u="1"/>
        <s v="P.3.10.0:220609_0025" u="1"/>
        <s v="P.2.1.0: 產品營收與銷量達成率:221022_0028" u="1"/>
        <s v="P.3.5.0:220609_0002" u="1"/>
        <s v="P.3.10.0:220610_0037" u="1"/>
        <s v="P.3.10.0:220614_0017" u="1"/>
        <s v="P.3.10.0:220616_0007" u="1"/>
        <s v="C.1.1.0:220615_0109" u="1"/>
        <s v="P.3.5.0:220609_0012" u="1"/>
        <s v="P.3.5.0:220609_0022" u="1"/>
        <s v="P.3.5.0:220609_0032" u="1"/>
        <s v="P.2.1.0: 產品營收與銷量達成率:221022_0038" u="1"/>
        <s v="FIN:220630_0058" u="1"/>
        <s v="P.2.1.0: 產品營收與銷量達成率:221029_0008" u="1"/>
        <s v="C.4.3.0: 財務分析:220622_0052" u="1"/>
        <s v="C.4.3.0: 財務分析:220628_0022" u="1"/>
        <s v="P.2.1.0: 產品營收與銷量達成率:221022_0048" u="1"/>
        <s v="P.3.10.0:220615_0017" u="1"/>
        <s v="P.3.10.0:220615_0117" u="1"/>
        <s v="P.2.1.0: 產品營收與銷量達成率:221029_0018" u="1"/>
        <s v="P.2.1.0: 產品營收與銷量達成率:221022_0058" u="1"/>
        <s v="FIN:220630_0059" u="1"/>
        <s v="P.2.1.0: 產品營收與銷量達成率:221029_0028" u="1"/>
        <s v="P.2.1.0: 產品營收與銷量達成率:221022_0068" u="1"/>
        <s v="P.3.10.0:221022_0003" u="1"/>
        <s v="P.3.5.0:220609_0003" u="1"/>
        <s v="P.3.10.0:220610_0047" u="1"/>
        <s v="P.3.10.0:220614_0027" u="1"/>
        <s v="P.3.10.0:220616_0017" u="1"/>
        <s v="P.3.5.0:220609_0013" u="1"/>
        <s v="P.3.5.0:220609_0023" u="1"/>
        <s v="P.2.1.0: 產品營收與銷量達成率:221029_0038" u="1"/>
        <s v="P.3.5.0:220609_0033" u="1"/>
        <s v="P.2.1.0: 產品營收與銷量達成率:221022_0078" u="1"/>
        <s v="P.2.1.0: 產品營收與銷量達成率:221029_0048" u="1"/>
        <s v="C.4.3.0: 財務分析:220630_0062" u="1"/>
        <s v="P.2.1.0: 產品營收與銷量達成率:221022_0088" u="1"/>
        <s v="P.3.10.0:220615_0027" u="1"/>
        <s v="P.3.10.0:220615_0127" u="1"/>
        <s v="FIN:220629_0041" u="1"/>
        <s v="P.3.10.0:220622_0009" u="1"/>
        <s v="P.3.10.0:221022_0013" u="1"/>
        <s v="P.3.5.0:220609_0004" u="1"/>
        <s v="P.3.10.0:220610_0057" u="1"/>
        <s v="P.3.10.0:220614_0037" u="1"/>
        <s v="P.3.10.0:220616_0027" u="1"/>
        <s v="P.3.5.0:220609_0014" u="1"/>
        <s v="P.3.5.0:220609_0024" u="1"/>
        <s v="P.3.5.0:220609_0034" u="1"/>
        <s v="C.4.3.0: 財務分析:220602_0066" u="1"/>
        <s v="FIN:220629_0042" u="1"/>
        <s v="P.3.10.0:220615_0037" u="1"/>
        <s v="FIN:220629_0043" u="1"/>
        <s v="P.3.10.0:220622_0019" u="1"/>
        <s v="P.3.10.0:221022_0023" u="1"/>
        <s v="P.2.1.0:220616_0100" u="1"/>
        <s v="P.3.5.0:220609_0005" u="1"/>
        <s v="P.3.10.0:220614_0047" u="1"/>
        <s v="P.3.10.0:220616_0037" u="1"/>
        <s v="P.3.5.0:220609_0015" u="1"/>
        <s v="P.3.5.0:220609_0025" u="1"/>
        <s v="P.3.5.0:220609_0035" u="1"/>
        <s v="P.3.9.0:220616_0010" u="1"/>
        <s v="P.3.9.0:220616_0020" u="1"/>
        <s v="C.4.3.0: 財務分析:220614_0056" u="1"/>
        <s v="C.4.3.0: 財務分析:220616_0046" u="1"/>
        <s v="P.3.9.0:220616_0030" u="1"/>
        <s v="P.3.9.0:220616_0040" u="1"/>
        <s v="FIN:220629_0044" u="1"/>
        <s v="P.3.9.0:220616_0050" u="1"/>
        <s v="P.3.9.0:220616_0060" u="1"/>
        <s v="P.3.9.0:220616_0070" u="1"/>
        <s v="P.3.9.0:220616_0080" u="1"/>
        <s v="C.4.3.0: 財務分析:221029_0055" u="1"/>
        <s v="P.3.9.0:220616_0090" u="1"/>
        <s v="P.3.10.0:220615_0047" u="1"/>
        <s v="FIN:220627_0055" u="1"/>
        <s v="FIN:220629_0045" u="1"/>
        <s v="P.3.10.0:220622_0029" u="1"/>
        <s v="P.3.10.0:220701_0028" u="1"/>
        <s v="P.3.10.0:221022_0033" u="1"/>
        <s v="P.3.5.0:220609_0006" u="1"/>
        <s v="P.3.10.0:220614_0057" u="1"/>
        <s v="P.3.10.0:220616_0047" u="1"/>
        <s v="P.3.5.0:220609_0016" u="1"/>
        <s v="P.3.5.0:220609_0026" u="1"/>
        <s v="P.3.9.0:220616_0001" u="1"/>
        <s v="P.3.5.0:220609_0036" u="1"/>
        <s v="P.3.9.0:220616_0011" u="1"/>
        <s v="P.3.9.0:220616_0021" u="1"/>
        <s v="C.4.3.0: 財務分析:220622_0066" u="1"/>
        <s v="C.4.3.0: 財務分析:220628_0036" u="1"/>
        <s v="P.3.9.0:220616_0031" u="1"/>
        <s v="P.3.9.0:220616_0041" u="1"/>
        <s v="FIN:220627_0056" u="1"/>
        <s v="FIN:220629_0046" u="1"/>
        <s v="P.3.9.0:220616_0051" u="1"/>
        <s v="P.3.9.0:220616_0061" u="1"/>
        <s v="P.3.10.0:220627_0009" u="1"/>
        <s v="P.3.9.0:220616_0071" u="1"/>
        <s v="P.3.9.0:220616_0081" u="1"/>
        <s v="P.3.9.0:220616_0091" u="1"/>
        <s v="P.3.10.0:221029_0003" u="1"/>
        <s v="FIN:220627_0057" u="1"/>
        <s v="FIN:220629_0047" u="1"/>
        <s v="P.3.10.0:220622_0039" u="1"/>
        <s v="P.3.10.0:220628_0009" u="1"/>
        <s v="P.3.10.0:220701_0038" u="1"/>
        <s v="P.3.10.0:221022_0043" u="1"/>
        <s v="P.3.5.0:220609_0007" u="1"/>
        <s v="P.3.5.0:220609_0017" u="1"/>
        <s v="P.3.5.0:220609_0027" u="1"/>
        <s v="P.3.9.0:220616_0002" u="1"/>
        <s v="P.3.5.0:220609_0037" u="1"/>
        <s v="P.3.9.0:220616_0012" u="1"/>
        <s v="P.3.9.0:220616_0022" u="1"/>
        <s v="P.3.9.0:220616_0032" u="1"/>
        <s v="P.3.9.0:220616_0042" u="1"/>
        <s v="FIN:220627_0058" u="1"/>
        <s v="FIN:220629_0048" u="1"/>
        <s v="STG:220602_0030" u="1"/>
        <s v="P.3.9.0:220616_0052" u="1"/>
        <s v="P.3.9.0:220616_0062" u="1"/>
        <s v="P.3.10.0:220627_0019" u="1"/>
        <s v="P.3.10.0:220629_0009" u="1"/>
        <s v="P.3.9.0:220616_0072" u="1"/>
        <s v="P.3.9.0:220616_0082" u="1"/>
        <s v="C.4.3.0: 財務分析:220701_0001" u="1"/>
        <s v="P.3.9.0:220616_0092" u="1"/>
        <s v="P.3.10.0:221029_0013" u="1"/>
        <s v="FIN:220627_0059" u="1"/>
        <s v="FIN:220629_0049" u="1"/>
        <s v="STG:220602_0031" u="1"/>
        <s v="P.3.10.0:220622_0049" u="1"/>
        <s v="P.3.10.0:220628_0019" u="1"/>
        <s v="P.3.10.0:220701_0048" u="1"/>
        <s v="P.3.10.0:221022_0053" u="1"/>
        <s v="P.3.5.0:220609_0008" u="1"/>
        <s v="P.3.5.0:220609_0018" u="1"/>
        <s v="P.3.5.0:220609_0028" u="1"/>
        <s v="P.3.9.0:220616_0003" u="1"/>
        <s v="P.3.5.0:220609_0038" u="1"/>
        <s v="P.3.9.0:220616_0013" u="1"/>
        <s v="P.3.9.0:220616_0023" u="1"/>
        <s v="P.3.9.0:220616_0033" u="1"/>
        <s v="P.3.9.0:220616_0043" u="1"/>
        <s v="P.3.9.0:220616_0053" u="1"/>
        <s v="P.3.9.0:220616_0063" u="1"/>
        <s v="P.3.10.0:220627_0029" u="1"/>
        <s v="P.3.10.0:220629_0019" u="1"/>
        <s v="P.3.9.0:220616_0073" u="1"/>
        <s v="P.3.9.0:220616_0083" u="1"/>
        <s v="P.3.9.0:220616_0093" u="1"/>
        <s v="P.3.10.0:221029_0023" u="1"/>
        <s v="C.4.3.0: 財務分析:221022_0020" u="1"/>
        <s v="C.4.3.0: 財務分析:220628_0070" u="1"/>
        <s v="P.3.10.0:220622_0059" u="1"/>
        <s v="P.3.10.0:220628_0029" u="1"/>
        <s v="P.3.10.0:220701_0058" u="1"/>
        <s v="P.3.10.0:221022_0063" u="1"/>
        <s v="P.3.5.0:220609_0009" u="1"/>
        <s v="P.3.5.0:220609_0019" u="1"/>
        <s v="P.3.5.0:220609_0029" u="1"/>
        <s v="P.3.9.0:220616_0004" u="1"/>
        <s v="C.4.3.0: 財務分析:221029_0069" u="1"/>
        <s v="P.3.9.0:220616_0014" u="1"/>
        <s v="P.3.9.0:220616_0024" u="1"/>
        <s v="P.3.9.0:220616_0034" u="1"/>
        <s v="P.3.9.0:220616_0044" u="1"/>
        <s v="P.3.9.0:220616_0054" u="1"/>
        <s v="P.3.9.0:220616_0064" u="1"/>
        <s v="P.3.10.0:220627_0039" u="1"/>
        <s v="P.3.10.0:220629_0029" u="1"/>
        <s v="P.3.9.0:220616_0074" u="1"/>
        <s v="P.3.9.0:220616_0084" u="1"/>
        <s v="P.3.9.0:220616_0094" u="1"/>
        <s v="P.3.10.0:221029_0033" u="1"/>
        <s v="P.3.10.0:220622_0069" u="1"/>
        <s v="P.3.10.0:220628_0039" u="1"/>
        <s v="P.3.10.0:220701_0068" u="1"/>
        <s v="P.3.10.0:221022_0073" u="1"/>
        <s v="PNC:221022_0065" u="1"/>
        <s v="P.3.9.0:220616_0005" u="1"/>
        <s v="P.3.9.0:220616_0015" u="1"/>
        <s v="P.3.9.0:220616_0025" u="1"/>
        <s v="P.3.9.0:220616_0035" u="1"/>
        <s v="P.3.9.0:220616_0045" u="1"/>
        <s v="P.3.9.0:220616_0055" u="1"/>
        <s v="P.3.9.0:220616_0065" u="1"/>
        <s v="P.3.10.0:220627_0049" u="1"/>
        <s v="P.3.10.0:220629_0039" u="1"/>
        <s v="P.3.9.0:220616_0075" u="1"/>
        <s v="P.3.9.0:220616_0085" u="1"/>
        <s v="P.3.9.0:220616_0095" u="1"/>
        <s v="P.3.10.0:221029_0043" u="1"/>
        <s v="PNC:221022_0066" u="1"/>
        <s v="P.3.10.0:220628_0049" u="1"/>
        <s v="P.3.10.0:221022_0083" u="1"/>
        <s v="PNC:221022_0067" u="1"/>
        <s v="P.3.9.0:220616_0006" u="1"/>
        <s v="C.4.3.0: 財務分析:220701_0015" u="1"/>
        <s v="P.3.9.0:220616_0016" u="1"/>
        <s v="P.3.9.0:220616_0026" u="1"/>
        <s v="P.3.9.0:220616_0036" u="1"/>
        <s v="P.3.9.0:220616_0046" u="1"/>
        <s v="P.3.9.0:220616_0056" u="1"/>
        <s v="P.3.9.0:220616_0066" u="1"/>
        <s v="P.3.10.0:220627_0059" u="1"/>
        <s v="P.3.10.0:220629_0049" u="1"/>
        <s v="P.3.9.0:220616_0076" u="1"/>
        <s v="P.3.9.0:220616_0086" u="1"/>
        <s v="P.3.9.0:220616_0096" u="1"/>
        <s v="P.3.10.0:221029_0053" u="1"/>
        <s v="PNC:221022_0068" u="1"/>
        <s v="PNC:221022_0069" u="1"/>
        <s v="P.3.9.0:220616_0007" u="1"/>
        <s v="P.3.9.0:220616_0017" u="1"/>
        <s v="P.3.9.0:220616_0027" u="1"/>
        <s v="P.3.9.0:220616_0037" u="1"/>
        <s v="P.3.9.0:220616_0047" u="1"/>
        <s v="P.3.9.0:220616_0057" u="1"/>
        <s v="C.4.3.0: 財務分析:221022_0034" u="1"/>
        <s v="P.3.9.0:220616_0067" u="1"/>
        <s v="P.3.9.0:220616_0077" u="1"/>
        <s v="P.3.9.0:220616_0087" u="1"/>
        <s v="P.3.9.0:220616_0097" u="1"/>
        <s v="P.3.10.0:221029_0063" u="1"/>
        <s v="P.3.10.0:221029_0073" u="1"/>
        <s v="P.3.10.0:221029_0083" u="1"/>
        <s v="STG:220616_0030" u="1"/>
        <s v="C.4.3.0: 財務分析:220701_0029" u="1"/>
        <s v="P.3.13.0:220602_0007" u="1"/>
        <s v="P.3.13.0:220602_0107" u="1"/>
        <s v="STG:220616_0031" u="1"/>
        <s v="C.4.3.0: 財務分析:220615_0009" u="1"/>
        <s v="C.4.3.0: 財務分析:221022_0048" u="1"/>
        <s v="STG:221022_0010" u="1"/>
        <s v="P.3.13.0:220602_0017" u="1"/>
        <s v="STG:221022_0011" u="1"/>
        <s v="STG:221022_0012" u="1"/>
        <s v="P.3.13.0:220602_0027" u="1"/>
        <s v="C.4.3.0: 財務分析:220607_0033" u="1"/>
        <s v="C.4.3.0: 財務分析:220609_0023" u="1"/>
        <s v="C.4.3.0: 財務分析:220701_0063" u="1"/>
        <s v="STG:221022_0013" u="1"/>
        <s v="P.3.13.0:220607_0007" u="1"/>
        <s v="P.3.13.0:220607_0107" u="1"/>
        <s v="P.3.13.0:220610_0009" u="1"/>
        <s v="P.3.13.0:220610_0109" u="1"/>
        <s v="STG:221022_0014" u="1"/>
        <s v="P.3.13.0:220602_0037" u="1"/>
        <s v="P.3.13.0: 良率管理:221029_0030" u="1"/>
        <s v="C.4.3.0: 財務分析:220615_0043" u="1"/>
        <s v="FIN:220602_0030" u="1"/>
        <s v="P.3.13.0: 良率管理:221029_0031" u="1"/>
        <s v="STG:221022_0015" u="1"/>
        <s v="P.3.13.0: 良率管理:221029_0032" u="1"/>
        <s v="P.3.13.0:220607_0017" u="1"/>
        <s v="P.3.13.0:220609_0007" u="1"/>
        <s v="P.3.13.0:220609_0107" u="1"/>
        <s v="P.3.13.0: 良率管理:221029_0033" u="1"/>
        <s v="P.3.13.0: 良率管理:221029_0034" u="1"/>
        <s v="P.3.13.0:220610_0019" u="1"/>
        <s v="FIN:220602_0031" u="1"/>
        <s v="P.3.13.0: 良率管理:221029_0035" u="1"/>
        <s v="STG:221022_0016" u="1"/>
        <s v="P.3.13.0: 良率管理:221029_0036" u="1"/>
        <s v="P.3.13.0:220602_0047" u="1"/>
        <s v="P.3.13.0: 良率管理:221029_0037" u="1"/>
        <s v="P.3.13.0: 良率管理:221029_0038" u="1"/>
        <s v="C.4.3.0: 財務分析:220627_0033" u="1"/>
        <s v="C.4.3.0: 財務分析:220629_0023" u="1"/>
        <s v="FIN:220602_0032" u="1"/>
        <s v="P.3.13.0: 良率管理:221029_0039" u="1"/>
        <s v="STG:221022_0017" u="1"/>
        <s v="P.3.13.0:220607_0027" u="1"/>
        <s v="P.3.13.0:220609_0017" u="1"/>
        <s v="P.3.13.0:220610_0029" u="1"/>
        <s v="P.3.13.0:220614_0009" u="1"/>
        <s v="FIN:220602_0033" u="1"/>
        <s v="P.3.13.0:220614_0109" u="1"/>
        <s v="STG:221022_0018" u="1"/>
        <s v="P.2.1.0:220630_0205" u="1"/>
        <s v="P.2.1.0:220630_0215" u="1"/>
        <s v="P.2.1.0:220630_0225" u="1"/>
        <s v="P.3.13.0:220615_0009" u="1"/>
        <s v="FIN:220602_0034" u="1"/>
        <s v="P.3.13.0:220615_0109" u="1"/>
        <s v="C.4.2.0: 生產力:220616_0015" u="1"/>
        <s v="C.4.2.0: 生產力:220628_0005" u="1"/>
        <s v="STG:221022_0019" u="1"/>
        <s v="P.3.13.0:220610_0039" u="1"/>
        <s v="P.3.13.0:220614_0019" u="1"/>
        <s v="P.3.13.0:220616_0009" u="1"/>
        <s v="FIN:220602_0035" u="1"/>
        <s v="P.3.13.0:220616_0109" u="1"/>
        <s v="C.4.3.0: 財務分析:220607_0047" u="1"/>
        <s v="C.4.3.0: 財務分析:220609_0037" u="1"/>
        <s v="P.2.1.0:220630_0206" u="1"/>
        <s v="P.2.1.0:220630_0216" u="1"/>
        <s v="P.2.1.0:220630_0226" u="1"/>
        <s v="P.3.13.0:220615_0019" u="1"/>
        <s v="FIN:220602_0036" u="1"/>
        <s v="P.3.13.0:220615_0119" u="1"/>
        <s v="P.2.2.0:220614_0010" u="1"/>
        <s v="C.4.2.0: 生產力:220607_0015" u="1"/>
        <s v="C.4.2.0: 生產力:220609_0005" u="1"/>
        <s v="P.2.2.0:220614_0020" u="1"/>
        <s v="P.2.2.0:220614_0030" u="1"/>
        <s v="C.4.2.0: 生產力:220627_0015" u="1"/>
        <s v="C.4.2.0: 生產力:220629_0005" u="1"/>
        <s v="P.2.2.0:220614_0040" u="1"/>
        <s v="P.2.2.0:220614_0050" u="1"/>
        <s v="P.2.2.0:220614_0060" u="1"/>
        <s v="P.2.2.0:220614_0070" u="1"/>
        <s v="P.2.2.0:220614_0080" u="1"/>
        <s v="P.2.2.0:220614_0090" u="1"/>
        <s v="P.3.13.0:221022_0005" u="1"/>
        <s v="P.3.13.0:220610_0049" u="1"/>
        <s v="P.3.13.0:220614_0029" u="1"/>
        <s v="P.3.13.0:220616_0019" u="1"/>
        <s v="FIN:220602_0037" u="1"/>
        <s v="C.4.3.0: 財務分析:220615_0057" u="1"/>
        <s v="P.2.1.0:220630_0207" u="1"/>
        <s v="P.2.1.0:220630_0217" u="1"/>
        <s v="P.2.1.0:220630_0227" u="1"/>
        <s v="P.3.13.0:220615_0029" u="1"/>
        <s v="FIN:220602_0038" u="1"/>
        <s v="P.2.2.0:220614_0001" u="1"/>
        <s v="P.3.13.0:220615_0129" u="1"/>
        <s v="P.2.2.0:220614_0011" u="1"/>
        <s v="P.2.2.0:220614_0021" u="1"/>
        <s v="P.2.2.0:220614_0031" u="1"/>
        <s v="C.4.2.0: 生產力:220628_0015" u="1"/>
        <s v="P.2.2.0:220614_0041" u="1"/>
        <s v="P.2.2.0:220614_0051" u="1"/>
        <s v="P.2.2.0:220614_0061" u="1"/>
        <s v="P.2.2.0:220614_0071" u="1"/>
        <s v="P.2.2.0:220614_0081" u="1"/>
        <s v="P.2.2.0:220614_0091" u="1"/>
        <s v="P.3.13.0:220610_0059" u="1"/>
        <s v="P.3.13.0:220614_0039" u="1"/>
        <s v="P.3.13.0:220616_0029" u="1"/>
        <s v="FIN:220602_0039" u="1"/>
        <s v="C.4.3.0: 財務分析:220627_0047" u="1"/>
        <s v="C.4.3.0: 財務分析:220629_0037" u="1"/>
        <s v="P.2.1.0:220630_0208" u="1"/>
        <s v="P.2.1.0:220630_0218" u="1"/>
        <s v="P.2.1.0:220630_0228" u="1"/>
        <s v="P.3.13.0:220615_0039" u="1"/>
        <s v="P.2.2.0:220614_0002" u="1"/>
        <s v="P.2.2.0:220614_0012" u="1"/>
        <s v="C.4.2.0: 生產力:220609_0015" u="1"/>
        <s v="P.2.2.0:220614_0022" u="1"/>
        <s v="P.2.2.0:220614_0032" u="1"/>
        <s v="C.4.2.0: 生產力:220629_0015" u="1"/>
        <s v="P.2.2.0:220614_0042" u="1"/>
        <s v="P.2.2.0:220614_0052" u="1"/>
        <s v="P.2.2.0:220614_0062" u="1"/>
        <s v="P.2.2.0:220614_0072" u="1"/>
        <s v="P.2.2.0:220614_0082" u="1"/>
        <s v="P.2.2.0:220614_0092" u="1"/>
        <s v="P.3.13.0:220610_0069" u="1"/>
        <s v="P.3.13.0:220614_0049" u="1"/>
        <s v="P.3.13.0:220616_0039" u="1"/>
        <s v="P.2.1.0:220630_0209" u="1"/>
        <s v="P.2.1.0:220630_0219" u="1"/>
        <s v="P.2.1.0:220630_0229" u="1"/>
        <s v="C.4.3.0: 財務分析:220602_0002" u="1"/>
        <s v="P.3.13.0:220615_0049" u="1"/>
        <s v="P.2.2.0:220614_0003" u="1"/>
        <s v="P.2.2.0:220614_0013" u="1"/>
        <s v="P.2.2.0:220614_0023" u="1"/>
        <s v="P.2.2.0:220614_0033" u="1"/>
        <s v="P.2.2.0:220614_0043" u="1"/>
        <s v="P.2.2.0:220614_0053" u="1"/>
        <s v="P.2.2.0:220614_0063" u="1"/>
        <s v="P.2.2.0:220614_0073" u="1"/>
        <s v="P.2.2.0:220614_0083" u="1"/>
        <s v="P.2.2.0:220614_0093" u="1"/>
        <s v="C.4.3.0: 財務分析:220610_0012" u="1"/>
        <s v="PNC:221022_0001" u="1"/>
        <s v="FIN:220610_0060" u="1"/>
        <s v="FIN:220614_0040" u="1"/>
        <s v="FIN:220616_0030" u="1"/>
        <s v="PNC:221022_0002" u="1"/>
        <s v="C.4.3.0: 財務分析:220622_0002" u="1"/>
        <s v="FIN:220610_0061" u="1"/>
        <s v="FIN:220614_0041" u="1"/>
        <s v="FIN:220616_0031" u="1"/>
        <s v="PNC:221022_0003" u="1"/>
        <s v="FIN:220610_0062" u="1"/>
        <s v="FIN:220614_0042" u="1"/>
        <s v="FIN:220616_0032" u="1"/>
        <s v="PNC:221022_0004" u="1"/>
        <s v="C.1.2.0: 投資併購管理:220630_0010" u="1"/>
        <s v="C.4.3.0: 財務分析:220630_0012" u="1"/>
        <s v="C.1.2.0: 投資併購管理:220630_0020" u="1"/>
        <s v="FIN:220610_0063" u="1"/>
        <s v="FIN:220614_0043" u="1"/>
        <s v="FIN:220616_0033" u="1"/>
        <s v="C.1.2.0: 投資併購管理:220630_0030" u="1"/>
        <s v="PNC:221022_0005" u="1"/>
        <s v="FIN:220610_0064" u="1"/>
        <s v="FIN:220614_0044" u="1"/>
        <s v="FIN:220616_0034" u="1"/>
        <s v="C.4.3.0: 財務分析:220602_0016" u="1"/>
        <s v="PNC:221022_0006" u="1"/>
        <s v="FIN:220610_0065" u="1"/>
        <s v="FIN:220614_0045" u="1"/>
        <s v="FIN:220616_0035" u="1"/>
        <s v="PNC:221022_0007" u="1"/>
        <s v="FIN:220610_0066" u="1"/>
        <s v="FIN:220614_0046" u="1"/>
        <s v="FIN:220616_0036" u="1"/>
        <s v="C.4.3.0: 財務分析:220610_0026" u="1"/>
        <s v="C.4.3.0: 財務分析:220614_0006" u="1"/>
        <s v="BPM:221101_0001" u="1"/>
        <s v="C.4.3.0: 財務分析:221029_0005" u="1"/>
        <s v="PNC:221022_0008" u="1"/>
        <s v="FIN:220610_0067" u="1"/>
        <s v="FIN:220614_0047" u="1"/>
        <s v="FIN:220616_0037" u="1"/>
        <s v="PNC:221022_0009" u="1"/>
        <s v="C.4.2.0: 生產力:220701_0008" u="1"/>
        <s v="FIN:220610_0068" u="1"/>
        <s v="FIN:220614_0048" u="1"/>
        <s v="FIN:220616_0038" u="1"/>
        <s v="C.4.3.0: 財務分析:220622_0016" u="1"/>
        <s v="FIN:220614_0049" u="1"/>
        <s v="FIN:220616_0039" u="1"/>
        <s v="P.3.10.0:220630_0001" u="1"/>
        <s v="C.4.3.0: 財務分析:220602_0050" u="1"/>
        <s v="C.4.3.0: 財務分析:220630_0026" u="1"/>
        <s v="C.1.2.0: 投資併購管理:220630_0001" u="1"/>
        <s v="C.1.2.0: 投資併購管理:220630_0011" u="1"/>
        <s v="C.1.2.0: 投資併購管理:220630_0021" u="1"/>
        <s v="P.3.10.0:220630_0011" u="1"/>
        <s v="C.1.2.0: 投資併購管理:220630_0031" u="1"/>
        <s v="C.4.3.0: 財務分析:220610_0060" u="1"/>
        <s v="C.4.3.0: 財務分析:220614_0040" u="1"/>
        <s v="C.4.3.0: 財務分析:220616_0030" u="1"/>
        <s v="C.4.2.0: 生產力:220701_0018" u="1"/>
        <s v="P.3.10.0:220630_0021" u="1"/>
        <s v="C.4.3.0: 財務分析:220622_0050" u="1"/>
        <s v="C.4.3.0: 財務分析:220628_0020" u="1"/>
        <s v="P.2.1.0:220607_0100" u="1"/>
        <s v="P.2.1.0:220607_0110" u="1"/>
        <s v="P.2.1.0:220627_0010" u="1"/>
        <s v="P.2.1.0:220607_0120" u="1"/>
        <s v="P.2.1.0:220627_0020" u="1"/>
        <s v="P.2.1.0:220607_0130" u="1"/>
        <s v="P.2.1.0:220627_0030" u="1"/>
        <s v="P.3.9.0:220607_0010" u="1"/>
        <s v="P.2.1.0:220607_0140" u="1"/>
        <s v="P.2.1.0:220627_0040" u="1"/>
        <s v="P.3.9.0:220607_0020" u="1"/>
        <s v="P.2.1.0:220607_0150" u="1"/>
        <s v="P.2.1.0:220627_0050" u="1"/>
        <s v="P.3.9.0:220607_0030" u="1"/>
        <s v="P.2.1.0:220607_0160" u="1"/>
        <s v="P.2.1.0:220627_0060" u="1"/>
        <s v="P.3.9.0:220607_0040" u="1"/>
        <s v="P.2.1.0:220607_0170" u="1"/>
        <s v="P.2.1.0:220627_0070" u="1"/>
        <s v="P.3.9.0:220607_0050" u="1"/>
        <s v="P.2.1.0:220607_0180" u="1"/>
        <s v="P.2.1.0:220627_0080" u="1"/>
        <s v="P.3.9.0:220607_0060" u="1"/>
        <s v="P.2.1.0:220607_0190" u="1"/>
        <s v="P.2.1.0:220627_0090" u="1"/>
        <s v="P.3.9.0:220607_0070" u="1"/>
        <s v="P.3.9.0:220607_0080" u="1"/>
        <s v="C.4.3.0: 財務分析:221029_0019" u="1"/>
        <s v="P.3.9.0:220607_0090" u="1"/>
        <s v="FIN:220628_0040" u="1"/>
        <s v="P.3.10.0:220630_0031" u="1"/>
        <s v="C.4.3.0: 財務分析:220630_0060" u="1"/>
        <s v="P.2.1.0:220607_0101" u="1"/>
        <s v="P.2.1.0:220627_0001" u="1"/>
        <s v="P.2.1.0:220607_0111" u="1"/>
        <s v="P.2.1.0:220627_0011" u="1"/>
        <s v="P.2.1.0:220607_0121" u="1"/>
        <s v="P.2.1.0:220627_0021" u="1"/>
        <s v="P.3.9.0:220607_0001" u="1"/>
        <s v="P.2.1.0:220607_0131" u="1"/>
        <s v="P.2.1.0:220627_0031" u="1"/>
        <s v="P.3.9.0:220607_0011" u="1"/>
        <s v="P.2.1.0:220607_0141" u="1"/>
        <s v="P.2.1.0:220627_0041" u="1"/>
        <s v="P.3.9.0:220607_0021" u="1"/>
        <s v="P.2.1.0:220607_0151" u="1"/>
        <s v="P.2.1.0:220627_0051" u="1"/>
        <s v="P.3.9.0:220607_0031" u="1"/>
        <s v="P.2.1.0:220607_0161" u="1"/>
        <s v="P.2.1.0:220627_0061" u="1"/>
        <s v="P.3.9.0:220607_0041" u="1"/>
        <s v="P.2.1.0:220607_0171" u="1"/>
        <s v="P.2.1.0:220627_0071" u="1"/>
        <s v="P.3.9.0:220607_0051" u="1"/>
        <s v="FIN:220628_0041" u="1"/>
        <s v="P.2.1.0:220607_0181" u="1"/>
        <s v="P.2.1.0:220627_0081" u="1"/>
        <s v="P.3.9.0:220607_0061" u="1"/>
        <s v="P.2.1.0:220607_0191" u="1"/>
        <s v="P.2.1.0:220627_0091" u="1"/>
        <s v="P.3.9.0:220607_0071" u="1"/>
        <s v="P.3.9.0:220607_0081" u="1"/>
        <s v="P.3.9.0:220607_0091" u="1"/>
        <s v="C.4.3.0: 財務分析:220602_0064" u="1"/>
        <s v="FIN:220628_0042" u="1"/>
        <s v="P.3.10.0:220630_0041" u="1"/>
        <s v="P.2.1.0:220607_0102" u="1"/>
        <s v="P.2.1.0:220627_0002" u="1"/>
        <s v="P.2.1.0:220607_0112" u="1"/>
        <s v="P.2.1.0:220627_0012" u="1"/>
        <s v="P.2.1.0:220607_0122" u="1"/>
        <s v="P.2.1.0:220627_0022" u="1"/>
        <s v="P.3.9.0:220607_0002" u="1"/>
        <s v="P.2.1.0:220607_0132" u="1"/>
        <s v="P.2.1.0:220627_0032" u="1"/>
        <s v="P.3.9.0:220607_0012" u="1"/>
        <s v="P.2.1.0:220607_0142" u="1"/>
        <s v="P.2.1.0:220627_0042" u="1"/>
        <s v="P.3.9.0:220607_0022" u="1"/>
        <s v="P.2.1.0:220607_0152" u="1"/>
        <s v="P.2.1.0:220627_0052" u="1"/>
        <s v="P.3.9.0:220607_0032" u="1"/>
        <s v="P.3.10.0:220607_0046" u="1"/>
        <s v="P.3.10.0:220609_0036" u="1"/>
        <s v="P.2.1.0:220607_0162" u="1"/>
        <s v="P.2.1.0:220627_0062" u="1"/>
        <s v="P.3.9.0:220607_0042" u="1"/>
        <s v="P.2.1.0:220607_0172" u="1"/>
        <s v="P.2.1.0:220627_0072" u="1"/>
        <s v="P.3.9.0:220607_0052" u="1"/>
        <s v="FIN:220628_0043" u="1"/>
        <s v="P.2.1.0:220607_0182" u="1"/>
        <s v="P.2.1.0:220627_0082" u="1"/>
        <s v="P.3.9.0:220607_0062" u="1"/>
        <s v="P.2.1.0:220607_0192" u="1"/>
        <s v="P.2.1.0:220627_0092" u="1"/>
        <s v="P.3.9.0:220607_0072" u="1"/>
        <s v="P.3.9.0:220607_0082" u="1"/>
        <s v="P.3.9.0:220607_0092" u="1"/>
        <s v="C.1.2.0: 投資併購管理:220630_0002" u="1"/>
        <s v="C.1.2.0: 投資併購管理:220630_0012" u="1"/>
        <s v="QAM:221022_0020" u="1"/>
        <s v="C.4.3.0: 財務分析:220614_0054" u="1"/>
        <s v="C.4.3.0: 財務分析:220616_0044" u="1"/>
        <s v="C.1.2.0: 投資併購管理:220630_0022" u="1"/>
        <s v="FIN:220628_0044" u="1"/>
        <s v="P.3.10.0:220630_0051" u="1"/>
        <s v="C.4.3.0: 財務分析:221029_0053" u="1"/>
        <s v="C.1.2.0: 投資併購管理:220630_0032" u="1"/>
        <s v="P.2.1.0:220607_0103" u="1"/>
        <s v="P.2.1.0:220627_0003" u="1"/>
        <s v="P.2.1.0:220607_0113" u="1"/>
        <s v="P.2.1.0:220627_0013" u="1"/>
        <s v="P.2.1.0:220607_0123" u="1"/>
        <s v="P.2.1.0:220627_0023" u="1"/>
        <s v="P.3.9.0:220607_0003" u="1"/>
        <s v="P.2.1.0:220607_0133" u="1"/>
        <s v="P.2.1.0:220627_0033" u="1"/>
        <s v="P.3.9.0:220607_0013" u="1"/>
        <s v="QAM:221022_0021" u="1"/>
        <s v="P.2.1.0:220607_0143" u="1"/>
        <s v="P.2.1.0:220627_0043" u="1"/>
        <s v="P.3.9.0:220607_0023" u="1"/>
        <s v="P.2.1.0:220607_0153" u="1"/>
        <s v="P.2.1.0:220627_0053" u="1"/>
        <s v="P.3.9.0:220607_0033" u="1"/>
        <s v="P.3.10.0:220607_0056" u="1"/>
        <s v="P.3.10.0:220609_0046" u="1"/>
        <s v="P.2.1.0:220607_0163" u="1"/>
        <s v="P.2.1.0:220627_0063" u="1"/>
        <s v="P.3.9.0:220607_0043" u="1"/>
        <s v="P.2.1.0:220607_0173" u="1"/>
        <s v="P.2.1.0:220627_0073" u="1"/>
        <s v="P.3.9.0:220607_0053" u="1"/>
        <s v="FIN:220628_0045" u="1"/>
        <s v="P.2.1.0:220607_0183" u="1"/>
        <s v="P.2.1.0:220627_0083" u="1"/>
        <s v="P.3.9.0:220607_0063" u="1"/>
        <s v="P.2.1.0:220607_0193" u="1"/>
        <s v="P.2.1.0:220627_0093" u="1"/>
        <s v="P.3.9.0:220607_0073" u="1"/>
        <s v="P.3.9.0:220607_0083" u="1"/>
        <s v="P.3.10.0:220701_0009" u="1"/>
        <s v="P.3.9.0:220607_0093" u="1"/>
        <s v="QAM:221022_0022" u="1"/>
        <s v="C.4.3.0: 財務分析:220622_0064" u="1"/>
        <s v="C.4.3.0: 財務分析:220628_0034" u="1"/>
        <s v="FIN:220628_0046" u="1"/>
        <s v="P.3.10.0:220630_0061" u="1"/>
        <s v="P.2.2.0:220628_0010" u="1"/>
        <s v="P.2.2.0:220628_0020" u="1"/>
        <s v="P.2.2.0:220628_0030" u="1"/>
        <s v="P.2.2.0:220628_0040" u="1"/>
        <s v="P.2.2.0:220628_0050" u="1"/>
        <s v="P.2.2.0:220628_0060" u="1"/>
        <s v="P.2.2.0:220628_0070" u="1"/>
        <s v="P.2.1.0:220607_0104" u="1"/>
        <s v="P.2.1.0:220627_0004" u="1"/>
        <s v="P.2.2.0:220628_0080" u="1"/>
        <s v="P.2.1.0:220607_0114" u="1"/>
        <s v="P.2.1.0:220627_0014" u="1"/>
        <s v="P.2.2.0:220628_0090" u="1"/>
        <s v="P.2.1.0:220607_0124" u="1"/>
        <s v="P.2.1.0:220627_0024" u="1"/>
        <s v="P.3.9.0:220607_0004" u="1"/>
        <s v="P.2.1.0:220607_0134" u="1"/>
        <s v="P.2.1.0:220627_0034" u="1"/>
        <s v="P.3.9.0:220607_0014" u="1"/>
        <s v="QAM:221022_0023" u="1"/>
        <s v="P.2.1.0:220607_0144" u="1"/>
        <s v="P.2.1.0:220627_0044" u="1"/>
        <s v="P.3.9.0:220607_0024" u="1"/>
        <s v="P.2.1.0:220607_0154" u="1"/>
        <s v="P.2.1.0:220627_0054" u="1"/>
        <s v="P.3.9.0:220607_0034" u="1"/>
        <s v="P.3.10.0:220609_0056" u="1"/>
        <s v="P.2.1.0:220607_0164" u="1"/>
        <s v="P.2.1.0:220627_0064" u="1"/>
        <s v="P.3.9.0:220607_0044" u="1"/>
        <s v="P.2.1.0:220607_0174" u="1"/>
        <s v="P.2.1.0:220627_0074" u="1"/>
        <s v="P.3.9.0:220607_0054" u="1"/>
        <s v="FIN:220628_0047" u="1"/>
        <s v="P.2.1.0:220607_0184" u="1"/>
        <s v="P.2.1.0:220627_0084" u="1"/>
        <s v="P.3.9.0:220607_0064" u="1"/>
        <s v="P.2.1.0:220607_0194" u="1"/>
        <s v="P.2.1.0:220627_0094" u="1"/>
        <s v="P.3.9.0:220607_0074" u="1"/>
        <s v="P.3.9.0:220607_0084" u="1"/>
        <s v="P.3.9.0:220607_0094" u="1"/>
        <s v="QAM:221022_0024" u="1"/>
        <s v="FIN:220628_0048" u="1"/>
        <s v="P.2.2.0:220628_0001" u="1"/>
        <s v="P.3.10.0:220630_0071" u="1"/>
        <s v="P.2.2.0:220628_0011" u="1"/>
        <s v="P.2.2.0:220628_0021" u="1"/>
        <s v="P.2.2.0:220628_0031" u="1"/>
        <s v="P.2.2.0:220628_0041" u="1"/>
        <s v="P.2.2.0:220628_0051" u="1"/>
        <s v="P.2.2.0:220628_0061" u="1"/>
        <s v="P.2.2.0:220628_0071" u="1"/>
        <s v="P.2.1.0:220607_0105" u="1"/>
        <s v="P.2.1.0:220627_0005" u="1"/>
        <s v="P.2.2.0:220628_0081" u="1"/>
        <s v="P.2.1.0:220607_0115" u="1"/>
        <s v="P.2.1.0:220627_0015" u="1"/>
        <s v="P.2.2.0:220628_0091" u="1"/>
        <s v="P.2.1.0:220607_0125" u="1"/>
        <s v="P.2.1.0:220627_0025" u="1"/>
        <s v="P.3.9.0:220607_0005" u="1"/>
        <s v="P.2.1.0:220607_0135" u="1"/>
        <s v="P.2.1.0:220627_0035" u="1"/>
        <s v="P.3.9.0:220607_0015" u="1"/>
        <s v="QAM:221022_0025" u="1"/>
        <s v="P.2.1.0:220607_0145" u="1"/>
        <s v="P.2.1.0:220627_0045" u="1"/>
        <s v="P.3.9.0:220607_0025" u="1"/>
        <s v="P.2.1.0:220607_0155" u="1"/>
        <s v="P.2.1.0:220627_0055" u="1"/>
        <s v="P.3.9.0:220607_0035" u="1"/>
        <s v="P.2.1.0:220607_0165" u="1"/>
        <s v="P.2.1.0:220627_0065" u="1"/>
        <s v="P.3.9.0:220607_0045" u="1"/>
        <s v="P.2.1.0:220607_0175" u="1"/>
        <s v="P.2.1.0:220627_0075" u="1"/>
        <s v="P.3.9.0:220607_0055" u="1"/>
        <s v="FIN:220628_0049" u="1"/>
        <s v="STG:220607_0001" u="1"/>
        <s v="P.2.1.0:220607_0185" u="1"/>
        <s v="P.2.1.0:220627_0085" u="1"/>
        <s v="P.3.9.0:220607_0065" u="1"/>
        <s v="P.2.1.0:220607_0195" u="1"/>
        <s v="P.2.1.0:220627_0095" u="1"/>
        <s v="P.3.9.0:220607_0075" u="1"/>
        <s v="P.3.9.0:220607_0085" u="1"/>
        <s v="P.3.9.0:220607_0095" u="1"/>
        <s v="C.1.1.0:221022_0100" u="1"/>
        <s v="QAM:221022_0026" u="1"/>
        <s v="C.1.1.0:221022_0110" u="1"/>
        <s v="STG:220607_0002" u="1"/>
        <s v="P.2.2.0:220628_0002" u="1"/>
        <s v="P.2.2.0:220628_0012" u="1"/>
        <s v="P.2.2.0:220628_0022" u="1"/>
        <s v="P.2.2.0:220628_0032" u="1"/>
        <s v="P.2.2.0:220628_0042" u="1"/>
        <s v="P.2.2.0:220628_0052" u="1"/>
        <s v="P.2.2.0:220628_0062" u="1"/>
        <s v="P.2.2.0:220628_0072" u="1"/>
        <s v="P.2.2.0:220628_0082" u="1"/>
        <s v="P.2.2.0:220628_0092" u="1"/>
        <s v="P.3.9.0:220607_0006" u="1"/>
        <s v="P.3.9.0:220607_0016" u="1"/>
        <s v="QAM:221022_0027" u="1"/>
        <s v="P.3.9.0:220607_0026" u="1"/>
        <s v="P.3.9.0:220607_0036" u="1"/>
        <s v="P.3.9.0:220607_0046" u="1"/>
        <s v="P.3.9.0:220607_0056" u="1"/>
        <s v="STG:220607_0003" u="1"/>
        <s v="P.3.9.0:220607_0066" u="1"/>
        <s v="P.3.9.0:220607_0076" u="1"/>
        <s v="P.3.9.0:220607_0086" u="1"/>
        <s v="P.3.9.0:220607_0096" u="1"/>
        <s v="C.4.3.0: 財務分析:220614_0068" u="1"/>
        <s v="C.4.3.0: 財務分析:220616_0058" u="1"/>
        <s v="C.1.2.0: 投資併購管理:220630_0003" u="1"/>
        <s v="PNC:221029_0023" u="1"/>
        <s v="C.1.1.0:221022_0101" u="1"/>
        <s v="C.4.3.0: 財務分析:221029_0067" u="1"/>
        <s v="C.1.2.0: 投資併購管理:220630_0013" u="1"/>
        <s v="QAM:221022_0028" u="1"/>
        <s v="C.1.1.0:221022_0111" u="1"/>
        <s v="C.1.2.0: 投資併購管理:220630_0023" u="1"/>
        <s v="STG:220607_0004" u="1"/>
        <s v="P.2.2.0:220628_0003" u="1"/>
        <s v="P.2.2.0:220628_0013" u="1"/>
        <s v="P390:220628_0005" u="1"/>
        <s v="P.2.2.0:220628_0023" u="1"/>
        <s v="P.2.2.0:220628_0033" u="1"/>
        <s v="C.1.2.0: 投資併購管理:220630_0033" u="1"/>
        <s v="P.2.2.0:220628_0043" u="1"/>
        <s v="P.2.2.0:220628_0053" u="1"/>
        <s v="P.3.10.0:220615_0068" u="1"/>
        <s v="P.2.2.0:220628_0063" u="1"/>
        <s v="P.2.2.0:220628_0073" u="1"/>
        <s v="P.2.2.0:220628_0083" u="1"/>
        <s v="P.2.2.0:220628_0093" u="1"/>
        <s v="PNC:221029_0024" u="1"/>
        <s v="P.3.9.0:220607_0007" u="1"/>
        <s v="P.3.9.0:220607_0017" u="1"/>
        <s v="P.3.9.0:220607_0027" u="1"/>
        <s v="P.3.9.0:220607_0037" u="1"/>
        <s v="P.3.9.0:220607_0047" u="1"/>
        <s v="P.3.9.0:220607_0057" u="1"/>
        <s v="STG:220607_0005" u="1"/>
        <s v="P.3.9.0:220607_0067" u="1"/>
        <s v="P.3.9.0:220607_0077" u="1"/>
        <s v="P.3.9.0:220607_0087" u="1"/>
        <s v="P.3.9.0:220607_0097" u="1"/>
        <s v="P.3.10.0:220616_0068" u="1"/>
        <s v="C.4.3.0: 財務分析:220628_0048" u="1"/>
        <s v="BPM:221029_0001" u="1"/>
        <s v="PNC:221029_0025" u="1"/>
        <s v="C.1.1.0:221022_0102" u="1"/>
        <s v="C.1.1.0:221022_0112" u="1"/>
        <s v="STG:220607_0006" u="1"/>
        <s v="P.2.2.0:220628_0004" u="1"/>
        <s v="P.2.2.0:220628_0014" u="1"/>
        <s v="P.2.2.0:220628_0024" u="1"/>
        <s v="P.2.2.0:220628_0034" u="1"/>
        <s v="P.2.2.0:220628_0044" u="1"/>
        <s v="P.2.2.0:220628_0054" u="1"/>
        <s v="P.3.10.0:220615_0078" u="1"/>
        <s v="P.2.2.0:220628_0064" u="1"/>
        <s v="BPM:221029_0002" u="1"/>
        <s v="P.2.2.0:220628_0074" u="1"/>
        <s v="P.2.2.0:220628_0084" u="1"/>
        <s v="P.2.2.0:220628_0094" u="1"/>
        <s v="PNC:221029_0026" u="1"/>
        <s v="P.3.9.0:220607_0008" u="1"/>
        <s v="P.3.9.0:220607_0018" u="1"/>
        <s v="P.3.9.0:220607_0028" u="1"/>
        <s v="P.3.9.0:220607_0038" u="1"/>
        <s v="P.3.9.0:220607_0048" u="1"/>
        <s v="P.3.9.0:220607_0058" u="1"/>
        <s v="STG:220607_0007" u="1"/>
        <s v="P.3.9.0:220607_0068" u="1"/>
        <s v="P.3.9.0:220607_0078" u="1"/>
        <s v="P.3.9.0:220607_0088" u="1"/>
        <s v="P.3.9.0:220607_0098" u="1"/>
        <s v="BPM:221029_0003" u="1"/>
        <s v="PNC:221029_0027" u="1"/>
        <s v="C.1.1.0:221022_0103" u="1"/>
        <s v="C.4.3.0: 財務分析:220701_0013" u="1"/>
        <s v="STG:220607_0008" u="1"/>
        <s v="STG:220701_0030" u="1"/>
        <s v="P.2.2.0:220628_0005" u="1"/>
        <s v="P.2.2.0:220628_0015" u="1"/>
        <s v="P.2.2.0:220628_0025" u="1"/>
        <s v="P.2.2.0:220628_0035" u="1"/>
        <s v="P.2.2.0:220628_0045" u="1"/>
        <s v="P.2.2.0:220628_0055" u="1"/>
        <s v="P.3.10.0:220615_0088" u="1"/>
        <s v="P.2.2.0:220628_0065" u="1"/>
        <s v="P.2.2.0:220628_0075" u="1"/>
        <s v="P.2.2.0:220628_0085" u="1"/>
        <s v="P.2.2.0:220628_0095" u="1"/>
        <s v="PNC:221029_0028" u="1"/>
        <s v="P.3.9.0:220607_0009" u="1"/>
        <s v="P.3.9.0:220607_0019" u="1"/>
        <s v="P.3.9.0:220607_0029" u="1"/>
        <s v="P.3.9.0:220607_0039" u="1"/>
        <s v="P.3.9.0:220607_0049" u="1"/>
        <s v="P.3.9.0:220607_0059" u="1"/>
        <s v="STG:220607_0009" u="1"/>
        <s v="STG:220701_0031" u="1"/>
        <s v="P.3.9.0:220607_0069" u="1"/>
        <s v="P.3.9.0:220607_0079" u="1"/>
        <s v="P.3.9.0:220607_0089" u="1"/>
        <s v="P.3.9.0:220607_0099" u="1"/>
        <s v="PNC:221029_0029" u="1"/>
        <s v="C.1.1.0:221022_0104" u="1"/>
        <s v="P.2.2.0:220628_0006" u="1"/>
        <s v="C.4.3.0: 財務分析:221022_0032" u="1"/>
        <s v="P.2.2.0:220628_0016" u="1"/>
        <s v="P.2.2.0:220628_0026" u="1"/>
        <s v="P.2.2.0:220628_0036" u="1"/>
        <s v="P.2.2.0:220628_0046" u="1"/>
        <s v="P.2.2.0:220628_0056" u="1"/>
        <s v="P.3.10.0:220615_0098" u="1"/>
        <s v="P.2.2.0:220628_0066" u="1"/>
        <s v="P.2.2.0:220628_0076" u="1"/>
        <s v="P.2.2.0:220628_0086" u="1"/>
        <s v="P.2.2.0:220628_0096" u="1"/>
        <s v="C.1.2.0: 投資併購管理:220622_0022" u="1"/>
        <s v="C.1.2.0: 投資併購管理:220627_0002" u="1"/>
        <s v="C.1.2.0: 投資併購管理:220630_0004" u="1"/>
        <s v="C.1.2.0: 投資併購管理:220622_0032" u="1"/>
        <s v="C.1.2.0: 投資併購管理:220628_0002" u="1"/>
        <s v="C.1.2.0: 投資併購管理:220627_0012" u="1"/>
        <s v="C.1.2.0: 投資併購管理:220629_0002" u="1"/>
        <s v="C.1.1.0:221022_0105" u="1"/>
        <s v="C.1.2.0: 投資併購管理:220630_0014" u="1"/>
        <s v="C.1.2.0: 投資併購管理:220628_0012" u="1"/>
        <s v="C.1.2.0: 投資併購管理:220627_0022" u="1"/>
        <s v="C.1.2.0: 投資併購管理:220629_0012" u="1"/>
        <s v="C.1.2.0: 投資併購管理:220630_0024" u="1"/>
        <s v="P.2.2.0:220628_0007" u="1"/>
        <s v="C.1.2.0: 投資併購管理:220628_0022" u="1"/>
        <s v="P.2.2.0:220628_0017" u="1"/>
        <s v="P.2.2.0:220628_0027" u="1"/>
        <s v="C.1.2.0: 投資併購管理:220627_0032" u="1"/>
        <s v="C.1.2.0: 投資併購管理:220629_0022" u="1"/>
        <s v="P.2.2.0:220628_0037" u="1"/>
        <s v="C.1.2.0: 投資併購管理:220630_0034" u="1"/>
        <s v="P.2.2.0:220628_0047" u="1"/>
        <s v="C.1.2.0: 投資併購管理:220628_0032" u="1"/>
        <s v="P.2.2.0:220628_0057" u="1"/>
        <s v="P.2.2.0:220628_0067" u="1"/>
        <s v="C.1.2.0: 投資併購管理:220629_0032" u="1"/>
        <s v="P.2.2.0:220628_0077" u="1"/>
        <s v="P.2.2.0:220628_0087" u="1"/>
        <s v="P.2.2.0:220628_0097" u="1"/>
        <s v="FIN:220610_0001" u="1"/>
        <s v="C.1.1.0:221022_0106" u="1"/>
        <s v="P.2.2.0:220628_0008" u="1"/>
        <s v="FIN:220610_0002" u="1"/>
        <s v="STG:220615_0030" u="1"/>
        <s v="C.4.3.0: 財務分析:220701_0027" u="1"/>
        <s v="FIN:220610_0003" u="1"/>
        <s v="C.1.1.0:221022_0107" u="1"/>
        <s v="STG:220615_0031" u="1"/>
        <s v="FIN:220610_0004" u="1"/>
        <s v="C.4.3.0: 財務分析:220615_0007" u="1"/>
        <s v="FIN:220610_0005" u="1"/>
        <s v="C.4.3.0: 財務分析:221022_0046" u="1"/>
        <s v="C.1.1.0:221022_0108" u="1"/>
        <s v="P.3.13.0:220622_0001" u="1"/>
        <s v="P.3.13.0:220622_0101" u="1"/>
        <s v="FIN:220610_0006" u="1"/>
        <s v="C.1.2.0: 投資併購管理:220622_0003" u="1"/>
        <s v="C.1.2.0: 投資併購管理:220622_0013" u="1"/>
        <s v="C.1.2.0: 投資併購管理:220622_0023" u="1"/>
        <s v="FIN:220610_0007" u="1"/>
        <s v="C.1.2.0: 投資併購管理:220627_0003" u="1"/>
        <s v="C.1.2.0: 投資併購管理:220630_0005" u="1"/>
        <s v="C.1.2.0: 投資併購管理:220622_0033" u="1"/>
        <s v="C.1.2.0: 投資併購管理:220628_0003" u="1"/>
        <s v="C.1.2.0: 投資併購管理:220627_0013" u="1"/>
        <s v="C.1.2.0: 投資併購管理:220629_0003" u="1"/>
        <s v="C.1.1.0:221022_0109" u="1"/>
        <s v="C.1.2.0: 投資併購管理:220630_0015" u="1"/>
        <s v="C.1.2.0: 投資併購管理:220628_0013" u="1"/>
        <s v="C.1.2.0: 投資併購管理:220627_0023" u="1"/>
        <s v="C.1.2.0: 投資併購管理:220629_0013" u="1"/>
        <s v="C.1.2.0: 投資併購管理:220630_0025" u="1"/>
        <s v="C.1.2.0: 投資併購管理:220628_0023" u="1"/>
        <s v="P.3.13.0:220622_0011" u="1"/>
        <s v="C.1.2.0: 投資併購管理:220627_0033" u="1"/>
        <s v="C.1.2.0: 投資併購管理:220629_0023" u="1"/>
        <s v="C.4.3.0: 財務分析:220607_0031" u="1"/>
        <s v="C.4.3.0: 財務分析:220609_0021" u="1"/>
        <s v="C.4.3.0: 財務分析:220701_0061" u="1"/>
        <s v="C.1.2.0: 投資併購管理:220628_0033" u="1"/>
        <s v="FIN:220610_0008" u="1"/>
        <s v="C.1.2.0: 投資併購管理:220629_0033" u="1"/>
        <s v="QAM:221029_0040" u="1"/>
        <s v="FIN:220610_0009" u="1"/>
        <s v="QAM:221029_0041" u="1"/>
        <s v="P.3.13.0:220622_0021" u="1"/>
        <s v="P.3.13.0: 良率管理:221029_0010" u="1"/>
        <s v="C.4.3.0: 財務分析:220615_0041" u="1"/>
        <s v="P.3.13.0: 良率管理:221029_0011" u="1"/>
        <s v="P.3.13.0: 良率管理:221029_0012" u="1"/>
        <s v="QAM:221029_0042" u="1"/>
        <s v="P.3.13.0: 良率管理:221029_0013" u="1"/>
        <s v="P.3.13.0:220627_0001" u="1"/>
        <s v="P.3.13.0: 良率管理:221029_0014" u="1"/>
        <s v="P.3.13.0:220627_0101" u="1"/>
        <s v="FIN:220607_0001" u="1"/>
        <s v="P.3.13.0: 良率管理:221029_0015" u="1"/>
        <s v="P.3.13.0:220630_0003" u="1"/>
        <s v="P.3.13.0: 良率管理:221029_0016" u="1"/>
        <s v="QAM:221029_0043" u="1"/>
        <s v="P.3.13.0:220630_0103" u="1"/>
        <s v="P.3.13.0: 良率管理:221029_0017" u="1"/>
        <s v="P.3.13.0:220622_0031" u="1"/>
        <s v="P.3.13.0:220628_0001" u="1"/>
        <s v="P.3.13.0: 良率管理:221029_0018" u="1"/>
        <s v="P.3.13.0:220628_0101" u="1"/>
        <s v="C.4.3.0: 財務分析:220627_0031" u="1"/>
        <s v="C.4.3.0: 財務分析:220629_0021" u="1"/>
        <s v="FIN:220607_0002" u="1"/>
        <s v="P.3.13.0: 良率管理:221029_0019" u="1"/>
        <s v="QAM:221029_0044" u="1"/>
        <s v="P.3.13.0:220627_0011" u="1"/>
        <s v="P.3.13.0:220629_0001" u="1"/>
        <s v="C.1.2.0: 投資併購管理:220602_0010" u="1"/>
        <s v="P.3.13.0:220629_0101" u="1"/>
        <s v="FIN:220607_0003" u="1"/>
        <s v="C.1.2.0: 投資併購管理:220602_0020" u="1"/>
        <s v="P.3.13.0:220630_0013" u="1"/>
        <s v="C.1.2.0: 投資併購管理:220602_0030" u="1"/>
        <s v="QAM:221029_0045" u="1"/>
        <s v="C.1.2.0: 投資併購管理:220607_0010" u="1"/>
        <s v="C.1.2.0: 投資併購管理:220607_0020" u="1"/>
        <s v="C.1.2.0: 投資併購管理:220609_0010" u="1"/>
        <s v="P.3.13.0:220622_0041" u="1"/>
        <s v="P.3.13.0:220628_0011" u="1"/>
        <s v="FIN:220607_0004" u="1"/>
        <s v="C.1.2.0: 投資併購管理:220607_0030" u="1"/>
        <s v="C.1.2.0: 投資併購管理:220609_0020" u="1"/>
        <s v="C.1.2.0: 投資併購管理:220609_0030" u="1"/>
        <s v="QAM:221029_0046" u="1"/>
        <s v="C.1.2.0: 投資併購管理:220622_0004" u="1"/>
        <s v="C.1.2.0: 投資併購管理:220622_0014" u="1"/>
        <s v="P.3.13.0:220627_0021" u="1"/>
        <s v="P.3.13.0:220629_0011" u="1"/>
        <s v="FIN:220607_0005" u="1"/>
        <s v="C.1.2.0: 投資併購管理:220622_0024" u="1"/>
        <s v="FIN:220622_0010" u="1"/>
        <s v="C.1.2.0: 投資併購管理:220627_0004" u="1"/>
        <s v="C.1.2.0: 投資併購管理:220622_0034" u="1"/>
        <s v="C.1.2.0: 投資併購管理:220628_0004" u="1"/>
        <s v="P.3.13.0:220630_0023" u="1"/>
        <s v="C.1.2.0: 投資併購管理:220627_0014" u="1"/>
        <s v="C.1.2.0: 投資併購管理:220629_0004" u="1"/>
        <s v="QAM:221029_0047" u="1"/>
        <s v="C.4.3.0: 財務分析:220607_0045" u="1"/>
        <s v="C.4.3.0: 財務分析:220609_0035" u="1"/>
        <s v="C.1.2.0: 投資併購管理:220628_0014" u="1"/>
        <s v="C.1.2.0: 投資併購管理:220627_0024" u="1"/>
        <s v="C.1.2.0: 投資併購管理:220629_0014" u="1"/>
        <s v="C.1.2.0: 投資併購管理:220628_0024" u="1"/>
        <s v="P.3.13.0:220622_0051" u="1"/>
        <s v="P.3.13.0:220628_0021" u="1"/>
        <s v="C.1.2.0: 投資併購管理:220627_0034" u="1"/>
        <s v="C.1.2.0: 投資併購管理:220629_0024" u="1"/>
        <s v="FIN:220607_0006" u="1"/>
        <s v="C.1.2.0: 投資併購管理:220628_0034" u="1"/>
        <s v="FIN:220622_0011" u="1"/>
        <s v="C.1.2.0: 投資併購管理:220629_0034" u="1"/>
        <s v="QAM:221029_0048" u="1"/>
        <s v="P.3.13.0:220627_0031" u="1"/>
        <s v="P.3.13.0:220629_0021" u="1"/>
        <s v="FIN:220607_0007" u="1"/>
        <s v="FIN:220622_0012" u="1"/>
        <s v="P.3.13.0:220630_0033" u="1"/>
        <s v="QAM:221029_0049" u="1"/>
        <s v="C.4.3.0: 財務分析:220615_0055" u="1"/>
        <s v="STG:220629_0030" u="1"/>
        <s v="P.3.13.0:220622_0061" u="1"/>
        <s v="P.3.13.0:220628_0031" u="1"/>
        <s v="FIN:220607_0008" u="1"/>
        <s v="FIN:220701_0030" u="1"/>
        <s v="FIN:220622_0013" u="1"/>
        <s v="P.3.13.0:220607_0038" u="1"/>
        <s v="P.3.13.0:220609_0028" u="1"/>
        <s v="P.3.13.0:220701_0060" u="1"/>
        <s v="STG:220629_0031" u="1"/>
        <s v="P.3.13.0:220627_0041" u="1"/>
        <s v="P.3.13.0:220629_0031" u="1"/>
        <s v="FIN:220607_0009" u="1"/>
        <s v="FIN:220701_0031" u="1"/>
        <s v="FIN:220622_0014" u="1"/>
        <s v="C.4.2.0: 生產力:221022_0005" u="1"/>
        <s v="P.3.13.0:220602_0068" u="1"/>
        <s v="P.3.13.0:220630_0043" u="1"/>
        <s v="C.4.3.0: 財務分析:220627_0045" u="1"/>
        <s v="C.4.3.0: 財務分析:220629_0035" u="1"/>
        <s v="P.3.13.0:220622_0071" u="1"/>
        <s v="P.3.13.0:220628_0041" u="1"/>
        <s v="FIN:220701_0032" u="1"/>
        <s v="FIN:220622_0015" u="1"/>
        <s v="P.3.13.0:220607_0048" u="1"/>
        <s v="P.3.13.0:220609_0038" u="1"/>
        <s v="P.3.13.0:220701_0070" u="1"/>
        <s v="C.1.2.0: 投資併購管理:220602_0001" u="1"/>
        <s v="P.3.13.0:220627_0051" u="1"/>
        <s v="P.3.13.0:220629_0041" u="1"/>
        <s v="C.1.2.0: 投資併購管理:220602_0011" u="1"/>
        <s v="FIN:220701_0033" u="1"/>
        <s v="FIN:220622_0016" u="1"/>
        <s v="C.1.2.0: 投資併購管理:220602_0021" u="1"/>
        <s v="P.3.13.0:220602_0078" u="1"/>
        <s v="C.1.2.0: 投資併購管理:220607_0001" u="1"/>
        <s v="P.3.13.0:220630_0053" u="1"/>
        <s v="C.1.2.0: 投資併購管理:220602_0031" u="1"/>
        <s v="C.1.2.0: 投資併購管理:220607_0011" u="1"/>
        <s v="C.1.2.0: 投資併購管理:220609_0001" u="1"/>
        <s v="C.1.2.0: 投資併購管理:220607_0021" u="1"/>
        <s v="C.1.2.0: 投資併購管理:220609_0011" u="1"/>
        <s v="P.3.13.0:220622_0081" u="1"/>
        <s v="P.3.13.0:220628_0051" u="1"/>
        <s v="FIN:220701_0034" u="1"/>
        <s v="C.1.2.0: 投資併購管理:220607_0031" u="1"/>
        <s v="C.1.2.0: 投資併購管理:220609_0021" u="1"/>
        <s v="FIN:220622_0017" u="1"/>
        <s v="P.3.13.0:220607_0058" u="1"/>
        <s v="P.3.13.0:220609_0048" u="1"/>
        <s v="P.3.13.0:220701_0080" u="1"/>
        <s v="C.1.2.0: 投資併購管理:220609_0031" u="1"/>
        <s v="C.1.2.0: 投資併購管理:220622_0005" u="1"/>
        <s v="C.1.2.0: 投資併購管理:220622_0015" u="1"/>
        <s v="P.3.13.0:220627_0061" u="1"/>
        <s v="P.3.13.0:220629_0051" u="1"/>
        <s v="C.4.3.0: 財務分析:220607_0059" u="1"/>
        <s v="C.4.3.0: 財務分析:220609_0049" u="1"/>
        <s v="FIN:220701_0035" u="1"/>
        <s v="C.1.2.0: 投資併購管理:220622_0025" u="1"/>
        <s v="FIN:220622_0018" u="1"/>
        <s v="C.4.2.0: 生產力:221022_0015" u="1"/>
        <s v="C.1.2.0: 投資併購管理:220627_0005" u="1"/>
        <s v="P.3.13.0:220602_0088" u="1"/>
        <s v="C.1.2.0: 投資併購管理:220628_0005" u="1"/>
        <s v="P.3.13.0:220630_0063" u="1"/>
        <s v="C.1.2.0: 投資併購管理:220627_0015" u="1"/>
        <s v="C.1.2.0: 投資併購管理:220629_0005" u="1"/>
        <s v="C.1.2.0: 投資併購管理:220628_0015" u="1"/>
        <s v="C.1.2.0: 投資併購管理:220627_0025" u="1"/>
        <s v="C.1.2.0: 投資併購管理:220629_0015" u="1"/>
        <s v="C.4.3.0: 財務分析:220610_0010" u="1"/>
        <s v="C.1.2.0: 投資併購管理:220628_0025" u="1"/>
        <s v="P390:220628_0006" u="1"/>
        <s v="P.3.13.0:220622_0091" u="1"/>
        <s v="P.3.13.0:220628_0061" u="1"/>
        <s v="C.1.2.0: 投資併購管理:220629_0025" u="1"/>
        <s v="FIN:220701_0036" u="1"/>
        <s v="FIN:220622_0019" u="1"/>
        <s v="C.4.2.0: 生產力:220701_0013" u="1"/>
        <s v="P.3.13.0:220607_0068" u="1"/>
        <s v="P.3.13.0:220609_0058" u="1"/>
        <s v="P.3.13.0:220701_0090" u="1"/>
        <s v="P.3.13.0:220627_0071" u="1"/>
        <s v="P.3.13.0:220629_0061" u="1"/>
        <s v="C.4.3.0: 財務分析:220615_0069" u="1"/>
        <s v="FIN:220615_0030" u="1"/>
        <s v="FIN:220701_0037" u="1"/>
        <s v="P.3.13.0:220602_0098" u="1"/>
        <s v="P.3.13.0:220630_0073" u="1"/>
        <s v="P.3.13.0:220628_0071" u="1"/>
        <s v="FIN:220615_0031" u="1"/>
        <s v="FIN:220701_0038" u="1"/>
        <s v="P.3.13.0:220607_0078" u="1"/>
        <s v="P.3.13.0:220609_0068" u="1"/>
        <s v="P.3.13.0:220627_0081" u="1"/>
        <s v="P.3.13.0:220629_0071" u="1"/>
        <s v="C.4.3.0: 財務分析:220627_0059" u="1"/>
        <s v="C.4.3.0: 財務分析:220629_0049" u="1"/>
        <s v="FIN:220615_0032" u="1"/>
        <s v="FIN:220701_0039" u="1"/>
        <s v="P.3.13.0:220630_0083" u="1"/>
        <s v="C.1.1.0:220614_0104" u="1"/>
        <s v="C.4.3.0: 財務分析:220630_0010" u="1"/>
        <s v="P.3.13.0:220628_0081" u="1"/>
        <s v="FIN:220615_0033" u="1"/>
        <s v="P.3.13.0:220607_0088" u="1"/>
        <s v="P.3.13.0:220609_0078" u="1"/>
        <s v="P.3.13.0:220627_0091" u="1"/>
        <s v="P.3.13.0:220629_0081" u="1"/>
        <s v="FIN:220615_0034" u="1"/>
        <s v="C.4.3.0: 財務分析:220602_0014" u="1"/>
        <s v="P.3.13.0:220630_0093" u="1"/>
        <s v="C.1.1.0:220614_0105" u="1"/>
        <s v="FIN:220615_0035" u="1"/>
        <s v="FIN:220630_0040" u="1"/>
        <s v="P.3.13.0:220607_0098" u="1"/>
        <s v="P.3.13.0:220609_0088" u="1"/>
        <s v="C.1.2.0: 投資併購管理:220622_0006" u="1"/>
        <s v="C.1.2.0: 投資併購管理:220622_0016" u="1"/>
        <s v="FIN:220615_0036" u="1"/>
        <s v="C.1.2.0: 投資併購管理:220622_0026" u="1"/>
        <s v="FIN:220630_0041" u="1"/>
        <s v="C.1.2.0: 投資併購管理:220627_0006" u="1"/>
        <s v="C.4.3.0: 財務分析:220610_0024" u="1"/>
        <s v="C.4.3.0: 財務分析:220614_0004" u="1"/>
        <s v="C.1.2.0: 投資併購管理:220628_0006" u="1"/>
        <s v="C.1.2.0: 投資併購管理:220627_0016" u="1"/>
        <s v="C.1.2.0: 投資併購管理:220629_0006" u="1"/>
        <s v="C.1.2.0: 投資併購管理:220628_0016" u="1"/>
        <s v="C.1.1.0:220614_0106" u="1"/>
        <s v="C.4.3.0: 財務分析:221029_0003" u="1"/>
        <s v="C.1.2.0: 投資併購管理:220627_0026" u="1"/>
        <s v="C.1.2.0: 投資併購管理:220629_0016" u="1"/>
        <s v="C.1.2.0: 投資併購管理:220628_0026" u="1"/>
        <s v="C.1.2.0: 投資併購管理:220629_0026" u="1"/>
        <s v="FIN:220615_0037" u="1"/>
        <s v="FIN:220630_0042" u="1"/>
        <s v="P.3.13.0:220609_0098" u="1"/>
        <s v="FIN:220615_0038" u="1"/>
        <s v="FIN:220630_0043" u="1"/>
        <s v="C.4.3.0: 財務分析:220622_0014" u="1"/>
        <s v="P.3.10.0:220602_0007" u="1"/>
        <s v="C.1.1.0:220614_0107" u="1"/>
        <s v="FIN:220615_0039" u="1"/>
        <s v="FIN:220630_0044" u="1"/>
        <s v="新增-&gt;刪除" u="1"/>
        <s v="FIN:220630_0045" u="1"/>
        <s v="C.4.3.0: 財務分析:220630_0024" u="1"/>
        <s v="P.3.10.0:220602_0017" u="1"/>
        <s v="C.1.1.0:220614_0108" u="1"/>
        <s v="FIN:220630_0046" u="1"/>
        <s v="C.4.3.0: 財務分析:220602_0028" u="1"/>
        <s v="FIN:220630_0047" u="1"/>
        <s v="P.3.10.0:220602_0027" u="1"/>
        <s v="C.1.1.0:220614_0109" u="1"/>
        <s v="FIN:220630_0048" u="1"/>
        <s v="C.1.2.0: 投資併購管理:220622_0007" u="1"/>
        <s v="P.3.10.0:220607_0007" u="1"/>
        <s v="C.4.3.0: 財務分析:220610_0038" u="1"/>
        <s v="C.4.3.0: 財務分析:220614_0018" u="1"/>
        <s v="C.4.3.0: 財務分析:220616_0008" u="1"/>
        <s v="C.1.2.0: 投資併購管理:220622_0017" u="1"/>
        <s v="C.1.2.0: 投資併購管理:220622_0027" u="1"/>
        <s v="FIN:220630_0049" u="1"/>
        <s v="P.3.10.0:220610_0009" u="1"/>
        <s v="C.4.3.0: 財務分析:221029_0017" u="1"/>
        <s v="C.1.2.0: 投資併購管理:220627_0007" u="1"/>
        <s v="C.1.2.0: 投資併購管理:220628_0007" u="1"/>
        <s v="C.1.2.0: 投資併購管理:220627_0017" u="1"/>
        <s v="C.1.2.0: 投資併購管理:220629_0007" u="1"/>
        <s v="C.1.2.0: 投資併購管理:220628_0017" u="1"/>
        <s v="P.3.10.0:220602_0037" u="1"/>
        <s v="C.1.2.0: 投資併購管理:220627_0027" u="1"/>
        <s v="C.1.2.0: 投資併購管理:220629_0017" u="1"/>
        <s v="C.1.2.0: 投資併購管理:220628_0027" u="1"/>
        <s v="C.1.2.0: 投資併購管理:220629_0027" u="1"/>
        <s v="FIN:220629_0030" u="1"/>
        <s v="P.3.10.0:220607_0017" u="1"/>
        <s v="P.3.10.0:220609_0007" u="1"/>
        <s v="C.4.3.0: 財務分析:220622_0028" u="1"/>
        <s v="FIN:220627_0041" u="1"/>
        <s v="FIN:220629_0031" u="1"/>
        <s v="P.3.10.0:220610_0019" u="1"/>
        <s v="P.3.10.0:220602_0047" u="1"/>
        <s v="C.4.3.0: 財務分析:220602_0062" u="1"/>
        <s v="FIN:220627_0042" u="1"/>
        <s v="FIN:220629_0032" u="1"/>
        <s v="P.3.10.0:220607_0027" u="1"/>
        <s v="P.3.10.0:220609_0017" u="1"/>
        <s v="C.4.3.0: 財務分析:220630_0038" u="1"/>
        <s v="FIN:220627_0043" u="1"/>
        <s v="FIN:220629_0033" u="1"/>
        <s v="P.3.10.0:220610_0029" u="1"/>
        <s v="P.3.10.0:220614_0009" u="1"/>
        <s v="P.3.9.0:220615_0010" u="1"/>
        <s v="P.3.9.0:220615_0020" u="1"/>
        <s v="C.4.3.0: 財務分析:220614_0052" u="1"/>
        <s v="C.4.3.0: 財務分析:220616_0042" u="1"/>
        <s v="P.3.9.0:220615_0030" u="1"/>
        <s v="P.3.9.0:220615_0040" u="1"/>
        <s v="FIN:220627_0044" u="1"/>
        <s v="FIN:220629_0034" u="1"/>
        <s v="P.3.9.0:220615_0050" u="1"/>
        <s v="P.3.9.0:220615_0060" u="1"/>
        <s v="P.3.10.0:220615_0009" u="1"/>
        <s v="P.3.9.0:220615_0070" u="1"/>
        <s v="P.3.10.0:220615_0109" u="1"/>
        <s v="P.3.9.0:220615_0080" u="1"/>
        <s v="C.4.3.0: 財務分析:221029_0051" u="1"/>
        <s v="P.3.9.0:220615_0090" u="1"/>
        <s v="FIN:220627_0045" u="1"/>
        <s v="FIN:220629_0035" u="1"/>
        <s v="P.3.10.0:220610_0039" u="1"/>
        <s v="P.3.10.0:220614_0019" u="1"/>
        <s v="P.3.10.0:220616_0009" u="1"/>
        <s v="C.1.2.0: 投資併購管理:220610_0006" u="1"/>
        <s v="C.1.2.0: 投資併購管理:220610_0016" u="1"/>
        <s v="P.3.9.0:220615_0001" u="1"/>
        <s v="P.3.9.0:220615_0011" u="1"/>
        <s v="P.3.9.0:220615_0021" u="1"/>
        <s v="C.4.3.0: 財務分析:220622_0062" u="1"/>
        <s v="C.4.3.0: 財務分析:220628_0032" u="1"/>
        <s v="C.1.2.0: 投資併購管理:220610_0026" u="1"/>
        <s v="C.1.2.0: 投資併購管理:220614_0006" u="1"/>
        <s v="P.3.9.0:220615_0031" u="1"/>
        <s v="P.3.9.0:220615_0041" u="1"/>
        <s v="C.1.2.0: 投資併購管理:220615_0006" u="1"/>
        <s v="FIN:220627_0046" u="1"/>
        <s v="FIN:220629_0036" u="1"/>
        <s v="P.3.9.0:220615_0051" u="1"/>
        <s v="P.3.9.0:220615_0061" u="1"/>
        <s v="P.3.10.0:220615_0019" u="1"/>
        <s v="C.1.2.0: 投資併購管理:220614_0016" u="1"/>
        <s v="C.1.2.0: 投資併購管理:220616_0006" u="1"/>
        <s v="P.3.9.0:220615_0071" u="1"/>
        <s v="P.3.10.0:220615_0119" u="1"/>
        <s v="P.3.9.0:220615_0081" u="1"/>
        <s v="C.1.2.0: 投資併購管理:220615_0016" u="1"/>
        <s v="P.3.9.0:220615_0091" u="1"/>
        <s v="C.1.2.0: 投資併購管理:220614_0026" u="1"/>
        <s v="C.1.2.0: 投資併購管理:220616_0016" u="1"/>
        <s v="C.1.2.0: 投資併購管理:220615_0026" u="1"/>
        <s v="C.1.2.0: 投資併購管理:220622_0008" u="1"/>
        <s v="C.1.2.0: 投資併購管理:220616_0026" u="1"/>
        <s v="C.1.2.0: 投資併購管理:220622_0018" u="1"/>
        <s v="FIN:220627_0047" u="1"/>
        <s v="FIN:220629_0037" u="1"/>
        <s v="P.3.10.0:221022_0005" u="1"/>
        <s v="C.1.2.0: 投資併購管理:220622_0028" u="1"/>
        <s v="P.3.10.0:220610_0049" u="1"/>
        <s v="P.3.10.0:220614_0029" u="1"/>
        <s v="P.3.10.0:220616_0019" u="1"/>
        <s v="C.1.2.0: 投資併購管理:220627_0008" u="1"/>
        <s v="C.1.2.0: 投資併購管理:220628_0008" u="1"/>
        <s v="C.1.2.0: 投資併購管理:220627_0018" u="1"/>
        <s v="C.1.2.0: 投資併購管理:220629_0008" u="1"/>
        <s v="C.1.2.0: 投資併購管理:220628_0018" u="1"/>
        <s v="C.1.2.0: 投資併購管理:220627_0028" u="1"/>
        <s v="C.1.2.0: 投資併購管理:220629_0018" u="1"/>
        <s v="P.3.9.0:220615_0002" u="1"/>
        <s v="P.3.9.0:220615_0012" u="1"/>
        <s v="C.1.2.0: 投資併購管理:220628_0028" u="1"/>
        <s v="P.3.9.0:220615_0022" u="1"/>
        <s v="P.3.9.0:220615_0032" u="1"/>
        <s v="C.1.2.0: 投資併購管理:220629_0028" u="1"/>
        <s v="P.3.9.0:220615_0042" u="1"/>
        <s v="FIN:220627_0048" u="1"/>
        <s v="FIN:220629_0038" u="1"/>
        <s v="STG:220602_0020" u="1"/>
        <s v="P.3.9.0:220615_0052" u="1"/>
        <s v="P.3.9.0:220615_0062" u="1"/>
        <s v="P.3.10.0:220615_0029" u="1"/>
        <s v="P.3.9.0:220615_0072" u="1"/>
        <s v="P.3.10.0:220615_0129" u="1"/>
        <s v="P.3.9.0:220615_0082" u="1"/>
        <s v="P.3.9.0:220615_0092" u="1"/>
        <s v="FIN:220627_0049" u="1"/>
        <s v="FIN:220629_0039" u="1"/>
        <s v="STG:220602_0021" u="1"/>
        <s v="P.3.10.0:221022_0015" u="1"/>
        <s v="P.3.10.0:220610_0059" u="1"/>
        <s v="P.3.10.0:220614_0039" u="1"/>
        <s v="P.3.10.0:220616_0029" u="1"/>
        <s v="PNC:221022_0051" u="1"/>
        <s v="P.3.9.0:220615_0003" u="1"/>
        <s v="P.3.9.0:220615_0013" u="1"/>
        <s v="P.3.9.0:220615_0023" u="1"/>
        <s v="P.3.9.0:220615_0033" u="1"/>
        <s v="P.3.9.0:220615_0043" u="1"/>
        <s v="STG:220602_0022" u="1"/>
        <s v="P.3.9.0:220615_0053" u="1"/>
        <s v="P.3.9.0:220615_0063" u="1"/>
        <s v="P.3.10.0:220615_0039" u="1"/>
        <s v="P.3.9.0:220615_0073" u="1"/>
        <s v="P.3.9.0:220615_0083" u="1"/>
        <s v="P.3.9.0:220615_0093" u="1"/>
        <s v="PNC:221022_0052" u="1"/>
        <s v="STG:220602_0023" u="1"/>
        <s v="P.3.10.0:221022_0025" u="1"/>
        <s v="P.2.2.0:220616_0100" u="1"/>
        <s v="P.3.10.0:220614_0049" u="1"/>
        <s v="P.3.10.0:220616_0039" u="1"/>
        <s v="C.4.3.0: 財務分析:220614_0066" u="1"/>
        <s v="C.4.3.0: 財務分析:220616_0056" u="1"/>
        <s v="PNC:221022_0053" u="1"/>
        <s v="P.3.9.0:220615_0004" u="1"/>
        <s v="C.4.3.0: 財務分析:221029_0065" u="1"/>
        <s v="P.3.9.0:220615_0014" u="1"/>
        <s v="P.3.9.0:220615_0024" u="1"/>
        <s v="P.3.9.0:220615_0034" u="1"/>
        <s v="P.3.9.0:220615_0044" u="1"/>
        <s v="STG:220602_0024" u="1"/>
        <s v="P.3.9.0:220615_0054" u="1"/>
        <s v="P.3.9.0:220615_0064" u="1"/>
        <s v="P.3.10.0:220615_0049" u="1"/>
        <s v="P.3.9.0:220615_0074" u="1"/>
        <s v="P.3.9.0:220615_0084" u="1"/>
        <s v="P.3.9.0:220615_0094" u="1"/>
        <s v="PNC:221022_0054" u="1"/>
        <s v="STG:220602_0025" u="1"/>
        <s v="P.3.10.0:221022_0035" u="1"/>
        <s v="C.4.3.0: 財務分析:220628_0046" u="1"/>
        <s v="C.1.2.0: 投資併購管理:220610_0007" u="1"/>
        <s v="C.1.2.0: 投資併購管理:220610_0017" u="1"/>
        <s v="PNC:221022_0055" u="1"/>
        <s v="P.3.9.0:220615_0005" u="1"/>
        <s v="P.3.9.0:220615_0015" u="1"/>
        <s v="P.3.9.0:220615_0025" u="1"/>
        <s v="C.1.2.0: 投資併購管理:220610_0027" u="1"/>
        <s v="C.1.2.0: 投資併購管理:220614_0007" u="1"/>
        <s v="P.3.9.0:220615_0035" u="1"/>
        <s v="P.3.9.0:220615_0045" u="1"/>
        <s v="C.1.2.0: 投資併購管理:220615_0007" u="1"/>
        <s v="STG:220602_0026" u="1"/>
        <s v="P.3.9.0:220615_0055" u="1"/>
        <s v="P.3.10.0:221029_0005" u="1"/>
        <s v="P.3.9.0:220615_0065" u="1"/>
        <s v="C.1.2.0: 投資併購管理:220614_0017" u="1"/>
        <s v="C.1.2.0: 投資併購管理:220616_0007" u="1"/>
        <s v="P.3.9.0:220615_0075" u="1"/>
        <s v="P.3.9.0:220615_0085" u="1"/>
        <s v="C.1.2.0: 投資併購管理:220615_0017" u="1"/>
        <s v="P.3.9.0:220615_0095" u="1"/>
        <s v="C.1.2.0: 投資併購管理:220614_0027" u="1"/>
        <s v="C.1.2.0: 投資併購管理:220616_0017" u="1"/>
        <s v="C.1.2.0: 投資併購管理:220615_0027" u="1"/>
        <s v="C.1.2.0: 投資併購管理:220622_0009" u="1"/>
        <s v="C.1.2.0: 投資併購管理:220616_0027" u="1"/>
        <s v="PNC:221022_0056" u="1"/>
        <s v="C.1.2.0: 投資併購管理:220622_0019" u="1"/>
        <s v="STG:220602_0027" u="1"/>
        <s v="P.3.10.0:221022_0045" u="1"/>
        <s v="C.1.2.0: 投資併購管理:220622_0029" u="1"/>
        <s v="P.3.13.0: 良率管理:221022_0030" u="1"/>
        <s v="C.1.2.0: 投資併購管理:220627_0009" u="1"/>
        <s v="C.1.2.0: 投資併購管理:220628_0009" u="1"/>
        <s v="P.3.13.0: 良率管理:221022_0031" u="1"/>
        <s v="C.1.2.0: 投資併購管理:220627_0019" u="1"/>
        <s v="C.1.2.0: 投資併購管理:220629_0009" u="1"/>
        <s v="C.1.2.0: 投資併購管理:220628_0019" u="1"/>
        <s v="P.3.13.0: 良率管理:221022_0032" u="1"/>
        <s v="PNC:221022_0057" u="1"/>
        <s v="C.1.2.0: 投資併購管理:220627_0029" u="1"/>
        <s v="C.1.2.0: 投資併購管理:220629_0019" u="1"/>
        <s v="C.4.3.0: 財務分析:220701_0011" u="1"/>
        <s v="C.1.2.0: 投資併購管理:220628_0029" u="1"/>
        <s v="P.3.13.0: 良率管理:221022_0033" u="1"/>
        <s v="C.1.2.0: 投資併購管理:220629_0029" u="1"/>
        <s v="STG:220602_0028" u="1"/>
        <s v="P.3.10.0:221029_0015" u="1"/>
        <s v="P.3.13.0: 良率管理:221022_0034" u="1"/>
        <s v="P.3.13.0: 良率管理:221022_0035" u="1"/>
        <s v="P.3.13.0: 良率管理:221022_0036" u="1"/>
        <s v="PNC:221022_0058" u="1"/>
        <s v="P.3.13.0: 良率管理:221022_0037" u="1"/>
        <s v="P.3.10.0:221022_0055" u="1"/>
        <s v="P.3.13.0: 良率管理:221022_0038" u="1"/>
        <s v="P.3.13.0: 良率管理:221022_0039" u="1"/>
        <s v="PNC:221022_0059" u="1"/>
        <s v="P.3.10.0:221029_0025" u="1"/>
        <s v="C.4.3.0: 財務分析:221022_0030" u="1"/>
        <s v="P.3.10.0:221022_0065" u="1"/>
        <s v="P.3.10.0:221029_0035" u="1"/>
        <s v="P.3.10.0:221022_0075" u="1"/>
        <s v="C.1.2.0: 投資併購管理:220610_0008" u="1"/>
        <s v="C.1.2.0: 投資併購管理:220610_0018" u="1"/>
        <s v="C.1.2.0: 投資併購管理:220610_0028" u="1"/>
        <s v="C.1.2.0: 投資併購管理:220614_0008" u="1"/>
        <s v="C.1.2.0: 投資併購管理:220615_0008" u="1"/>
        <s v="P.3.10.0:221029_0045" u="1"/>
        <s v="C.1.2.0: 投資併購管理:220614_0018" u="1"/>
        <s v="C.1.2.0: 投資併購管理:220616_0008" u="1"/>
        <s v="C.1.2.0: 投資併購管理:220615_0018" u="1"/>
        <s v="C.1.2.0: 投資併購管理:220614_0028" u="1"/>
        <s v="C.1.2.0: 投資併購管理:220616_0018" u="1"/>
        <s v="C.1.2.0: 投資併購管理:220615_0028" u="1"/>
        <s v="C.1.2.0: 投資併購管理:220616_0028" u="1"/>
        <s v="STG:220614_0030" u="1"/>
        <s v="STG:220616_0020" u="1"/>
        <s v="P.3.10.0:221022_0085" u="1"/>
        <s v="C.4.3.0: 財務分析:220701_0025" u="1"/>
        <s v="STG:220614_0031" u="1"/>
        <s v="STG:220616_0021" u="1"/>
        <s v="P.3.10.0:221029_0055" u="1"/>
        <s v="STG:220616_0022" u="1"/>
        <s v="C.4.3.0: 財務分析:220615_0005" u="1"/>
        <s v="C.4.3.0: 財務分析:221022_0044" u="1"/>
        <s v="C.1.1.0:220628_0108" u="1"/>
        <s v="STG:220616_0023" u="1"/>
        <s v="P.3.10.0:221029_0065" u="1"/>
        <s v="STG:221022_0001" u="1"/>
        <s v="STG:220616_0024" u="1"/>
        <s v="STG:221022_0002" u="1"/>
        <s v="C.1.1.0:220628_0109" u="1"/>
        <s v="STG:220616_0025" u="1"/>
        <s v="P.3.10.0:221029_0075" u="1"/>
        <s v="STG:221022_0003" u="1"/>
        <s v="QAM:221022_0070" u="1"/>
        <s v="P.3.5.0:220602_0010" u="1"/>
        <s v="STG:220616_0026" u="1"/>
        <s v="P.3.5.0:220602_0020" u="1"/>
        <s v="P.3.5.0:220602_0030" u="1"/>
        <s v="C.1.2.0: 投資併購管理:220610_0009" u="1"/>
        <s v="STG:221022_0004" u="1"/>
        <s v="C.1.2.0: 投資併購管理:220610_0019" u="1"/>
        <s v="C.1.2.0: 投資併購管理:220610_0029" u="1"/>
        <s v="C.1.2.0: 投資併購管理:220614_0009" u="1"/>
        <s v="C.1.2.0: 投資併購管理:220615_0009" u="1"/>
        <s v="STG:220616_0027" u="1"/>
        <s v="P.3.10.0:221029_0085" u="1"/>
        <s v="C.1.2.0: 投資併購管理:220614_0019" u="1"/>
        <s v="C.1.2.0: 投資併購管理:220616_0009" u="1"/>
        <s v="P.3.13.0:220701_0001" u="1"/>
        <s v="C.1.2.0: 投資併購管理:220615_0019" u="1"/>
        <s v="FIN:220602_0020" u="1"/>
        <s v="P.3.13.0:220701_0101" u="1"/>
        <s v="C.1.2.0: 投資併購管理:220614_0029" u="1"/>
        <s v="C.1.2.0: 投資併購管理:220616_0019" u="1"/>
        <s v="C.1.2.0: 投資併購管理:220615_0029" u="1"/>
        <s v="STG:221022_0005" u="1"/>
        <s v="C.1.2.0: 投資併購管理:220616_0029" u="1"/>
        <s v="C.4.3.0: 財務分析:220607_0009" u="1"/>
        <s v="C.4.3.0: 財務分析:220701_0039" u="1"/>
        <s v="C.4.2.0: 生產力:221022_0010" u="1"/>
        <s v="P.3.5.0:220602_0001" u="1"/>
        <s v="P.3.5.0:220602_0011" u="1"/>
        <s v="STG:220616_0028" u="1"/>
        <s v="P.3.5.0:220602_0021" u="1"/>
        <s v="P.3.5.0:220602_0031" u="1"/>
        <s v="P.3.13.0:220602_0009" u="1"/>
        <s v="FIN:220602_0021" u="1"/>
        <s v="P.3.13.0:220602_0109" u="1"/>
        <s v="STG:221022_0006" u="1"/>
        <s v="STG:220616_0029" u="1"/>
        <s v="P.3.13.0:220701_0011" u="1"/>
        <s v="FIN:220602_0022" u="1"/>
        <s v="STG:221022_0007" u="1"/>
        <s v="C.4.3.0: 財務分析:220615_0019" u="1"/>
        <s v="P.3.5.0:220602_0002" u="1"/>
        <s v="P.3.5.0:220602_0012" u="1"/>
        <s v="P.3.5.0:220602_0022" u="1"/>
        <s v="C.4.3.0: 財務分析:221022_0058" u="1"/>
        <s v="P.3.5.0:220602_0032" u="1"/>
        <s v="P.3.13.0:220602_0019" u="1"/>
        <s v="FIN:220602_0023" u="1"/>
        <s v="STG:221022_0008" u="1"/>
        <s v="P.2.1.0:220609_0200" u="1"/>
        <s v="P.2.1.0:220629_0100" u="1"/>
        <s v="P.2.1.0:220609_0210" u="1"/>
        <s v="P.2.1.0:220629_0110" u="1"/>
        <s v="P.2.1.0:220609_0220" u="1"/>
        <s v="P.2.1.0:220629_0120" u="1"/>
        <s v="P.3.9.0:220609_0100" u="1"/>
        <s v="P.2.1.0:220609_0230" u="1"/>
        <s v="P.2.1.0:220629_0130" u="1"/>
        <s v="P.3.9.0:220609_0110" u="1"/>
        <s v="P.3.9.0:220629_0010" u="1"/>
        <s v="P.2.1.0:220629_0140" u="1"/>
        <s v="P.3.9.0:220609_0120" u="1"/>
        <s v="P.3.9.0:220629_0020" u="1"/>
        <s v="P.2.1.0:220629_0150" u="1"/>
        <s v="P.3.9.0:220609_0130" u="1"/>
        <s v="P.3.9.0:220629_0030" u="1"/>
        <s v="P.2.1.0:220629_0160" u="1"/>
        <s v="P.3.9.0:220609_0140" u="1"/>
        <s v="P.3.9.0:220629_0040" u="1"/>
        <s v="P.2.1.0:220629_0170" u="1"/>
        <s v="P.3.9.0:220609_0150" u="1"/>
        <s v="P.3.9.0:220629_0050" u="1"/>
        <s v="P.2.1.0:220629_0180" u="1"/>
        <s v="P.3.9.0:220609_0160" u="1"/>
        <s v="P.3.9.0:220629_0060" u="1"/>
        <s v="P.2.1.0:220629_0190" u="1"/>
        <s v="P.3.9.0:220629_0070" u="1"/>
        <s v="P.3.9.0:220629_0080" u="1"/>
        <s v="P.3.13.0:220701_0021" u="1"/>
        <s v="FIN:220602_0024" u="1"/>
        <s v="P.3.9.0:220629_0090" u="1"/>
        <s v="STG:221022_0009" u="1"/>
        <s v="C.4.3.0: 財務分析:220627_0009" u="1"/>
        <s v="P.3.5.0:220602_0003" u="1"/>
        <s v="P.3.5.0:220602_0013" u="1"/>
        <s v="P.3.5.0:220602_0023" u="1"/>
        <s v="P.3.5.0:220602_0033" u="1"/>
        <s v="P.3.13.0:220602_0029" u="1"/>
        <s v="FIN:220602_0025" u="1"/>
        <s v="P.2.1.0:220609_0201" u="1"/>
        <s v="P.2.1.0:220629_0101" u="1"/>
        <s v="P.2.1.0:220609_0211" u="1"/>
        <s v="P.2.1.0:220629_0111" u="1"/>
        <s v="P.2.1.0:220609_0221" u="1"/>
        <s v="P.2.1.0:220629_0121" u="1"/>
        <s v="P.3.9.0:220609_0101" u="1"/>
        <s v="P.3.9.0:220629_0001" u="1"/>
        <s v="C.4.3.0: 財務分析:220607_0043" u="1"/>
        <s v="C.4.3.0: 財務分析:220609_0033" u="1"/>
        <s v="P.2.1.0:220609_0231" u="1"/>
        <s v="P.2.1.0:220629_0131" u="1"/>
        <s v="P.3.9.0:220609_0111" u="1"/>
        <s v="P.3.9.0:220629_0011" u="1"/>
        <s v="P.2.1.0:220629_0141" u="1"/>
        <s v="P.3.9.0:220609_0121" u="1"/>
        <s v="P.3.9.0:220629_0021" u="1"/>
        <s v="P.2.1.0:220629_0151" u="1"/>
        <s v="P.3.9.0:220609_0131" u="1"/>
        <s v="P.3.9.0:220629_0031" u="1"/>
        <s v="P.2.1.0:220629_0161" u="1"/>
        <s v="P.3.9.0:220609_0141" u="1"/>
        <s v="P.3.9.0:220629_0041" u="1"/>
        <s v="P.2.1.0:220629_0171" u="1"/>
        <s v="P.3.9.0:220609_0151" u="1"/>
        <s v="P.3.9.0:220629_0051" u="1"/>
        <s v="P.2.1.0:220629_0181" u="1"/>
        <s v="P.3.9.0:220629_0061" u="1"/>
        <s v="P.2.1.0:220629_0191" u="1"/>
        <s v="P.3.9.0:220629_0071" u="1"/>
        <s v="P.3.9.0:220629_0081" u="1"/>
        <s v="P.3.13.0:220607_0009" u="1"/>
        <s v="P.3.13.0:220701_0031" u="1"/>
        <s v="FIN:220602_0026" u="1"/>
        <s v="P.3.9.0:220629_0091" u="1"/>
        <s v="P.3.13.0:220607_0109" u="1"/>
        <s v="P.3.13.0:220602_0039" u="1"/>
        <s v="FIN:220602_0027" u="1"/>
        <s v="P.2.1.0:220609_0202" u="1"/>
        <s v="P.2.1.0:220629_0102" u="1"/>
        <s v="P.2.1.0:220609_0212" u="1"/>
        <s v="P.2.1.0:220629_0112" u="1"/>
        <s v="P.2.1.0:220609_0222" u="1"/>
        <s v="P.2.1.0:220629_0122" u="1"/>
        <s v="P.3.9.0:220609_0102" u="1"/>
        <s v="P.3.9.0:220629_0002" u="1"/>
        <s v="C.4.3.0: 財務分析:220615_0053" u="1"/>
        <s v="P.2.1.0:220609_0232" u="1"/>
        <s v="P.2.1.0:220629_0132" u="1"/>
        <s v="P.3.9.0:220609_0112" u="1"/>
        <s v="P.3.9.0:220629_0012" u="1"/>
        <s v="P.2.1.0:220629_0142" u="1"/>
        <s v="P.3.9.0:220609_0122" u="1"/>
        <s v="P.3.9.0:220629_0022" u="1"/>
        <s v="P.2.1.0:220629_0152" u="1"/>
        <s v="P.3.9.0:220609_0132" u="1"/>
        <s v="P.3.9.0:220629_0032" u="1"/>
        <s v="P.2.1.0:220629_0162" u="1"/>
        <s v="P.3.9.0:220609_0142" u="1"/>
        <s v="P.3.9.0:220629_0042" u="1"/>
        <s v="STG:220628_0030" u="1"/>
        <s v="P.2.1.0:220629_0172" u="1"/>
        <s v="P.3.9.0:220609_0152" u="1"/>
        <s v="P.3.9.0:220629_0052" u="1"/>
        <s v="P.2.1.0:220629_0182" u="1"/>
        <s v="P.3.9.0:220629_0062" u="1"/>
        <s v="P.2.1.0:220629_0192" u="1"/>
        <s v="P.3.9.0:220629_0072" u="1"/>
        <s v="P.3.9.0:220629_0082" u="1"/>
        <s v="P.3.13.0:220607_0019" u="1"/>
        <s v="P.3.13.0:220609_0009" u="1"/>
        <s v="P.3.13.0:220701_0041" u="1"/>
        <s v="FIN:220602_0028" u="1"/>
        <s v="P.3.9.0:220629_0092" u="1"/>
        <s v="P.3.13.0:220609_0109" u="1"/>
        <s v="STG:220628_0031" u="1"/>
        <s v="FIN:220602_0029" u="1"/>
        <s v="P.3.9.0:220609_0103" u="1"/>
        <s v="P.3.9.0:220629_0003" u="1"/>
        <s v="C.4.3.0: 財務分析:220627_0043" u="1"/>
        <s v="C.4.3.0: 財務分析:220629_0033" u="1"/>
        <s v="P.3.9.0:220609_0113" u="1"/>
        <s v="P.3.9.0:220629_0013" u="1"/>
        <s v="P.3.9.0:220609_0123" u="1"/>
        <s v="P.3.9.0:220629_0023" u="1"/>
        <s v="C.4.2.0: 生產力:220607_0006" u="1"/>
        <s v="P.3.9.0:220609_0133" u="1"/>
        <s v="P.3.9.0:220629_0033" u="1"/>
        <s v="C.4.2.0: 生產力:220615_0016" u="1"/>
        <s v="P.3.9.0:220609_0143" u="1"/>
        <s v="P.3.9.0:220629_0043" u="1"/>
        <s v="C.4.2.0: 生產力:220627_0006" u="1"/>
        <s v="P.3.9.0:220609_0153" u="1"/>
        <s v="P.3.9.0:220629_0053" u="1"/>
        <s v="P.3.9.0:220629_0063" u="1"/>
        <s v="P.3.9.0:220629_0073" u="1"/>
        <s v="P.3.9.0:220629_0083" u="1"/>
        <s v="P.3.9.0:220629_0093" u="1"/>
        <s v="P.3.9.0:220609_0104" u="1"/>
        <s v="P.3.9.0:220629_0004" u="1"/>
        <s v="P.3.9.0:220609_0114" u="1"/>
        <s v="P.3.9.0:220629_0014" u="1"/>
        <s v="P.3.9.0:220609_0124" u="1"/>
        <s v="P.3.9.0:220629_0024" u="1"/>
        <s v="P.3.9.0:220609_0134" u="1"/>
        <s v="P.3.9.0:220629_0034" u="1"/>
        <s v="C.4.2.0: 生產力:220616_0016" u="1"/>
        <s v="P.3.9.0:220609_0144" u="1"/>
        <s v="P.3.9.0:220629_0044" u="1"/>
        <s v="C.4.2.0: 生產力:220628_0006" u="1"/>
        <s v="P.3.9.0:220609_0154" u="1"/>
        <s v="P.3.9.0:220629_0054" u="1"/>
        <s v="P.3.9.0:220629_0064" u="1"/>
        <s v="P.3.9.0:220629_0074" u="1"/>
        <s v="P.3.9.0:220629_0084" u="1"/>
        <s v="P.3.9.0:220629_0094" u="1"/>
        <s v="C.4.3.0: 財務分析:220607_0057" u="1"/>
        <s v="C.4.3.0: 財務分析:220609_0047" u="1"/>
        <s v="P.3.9.0:220609_0105" u="1"/>
        <s v="P.3.9.0:220629_0005" u="1"/>
        <s v="P.3.9.0:220609_0115" u="1"/>
        <s v="P.3.9.0:220629_0015" u="1"/>
        <s v="P.3.9.0:220609_0125" u="1"/>
        <s v="P.3.9.0:220629_0025" u="1"/>
        <s v="C.4.2.0: 生產力:220607_0016" u="1"/>
        <s v="C.4.2.0: 生產力:220609_0006" u="1"/>
        <s v="P.3.9.0:220609_0135" u="1"/>
        <s v="P.3.9.0:220629_0035" u="1"/>
        <s v="P.3.9.0:220609_0145" u="1"/>
        <s v="P.3.9.0:220629_0045" u="1"/>
        <s v="C.4.2.0: 生產力:220627_0016" u="1"/>
        <s v="C.4.2.0: 生產力:220629_0006" u="1"/>
        <s v="P.3.9.0:220609_0155" u="1"/>
        <s v="P.3.9.0:220629_0055" u="1"/>
        <s v="P.3.9.0:220629_0065" u="1"/>
        <s v="P.3.9.0:220629_0075" u="1"/>
        <s v="P.3.9.0:220629_0095" u="1"/>
        <s v="P.3.13.0:221022_0007" u="1"/>
        <s v="C.1.1.0:220622_0100" u="1"/>
        <s v="C.1.1.0:220622_0110" u="1"/>
        <s v="C.4.3.0: 財務分析:220615_0067" u="1"/>
        <s v="FIN:220610_0050" u="1"/>
        <s v="FIN:220614_0030" u="1"/>
        <s v="FIN:220616_0020" u="1"/>
        <s v="P.3.9.0:220609_0106" u="1"/>
        <s v="P.3.9.0:220629_0006" u="1"/>
        <s v="P.3.9.0:220609_0116" u="1"/>
        <s v="P.3.9.0:220629_0016" u="1"/>
        <s v="P.3.9.0:220609_0126" u="1"/>
        <s v="P.3.9.0:220629_0026" u="1"/>
        <s v="P.3.9.0:220609_0136" u="1"/>
        <s v="P.3.9.0:220629_0036" u="1"/>
        <s v="P.3.9.0:220609_0146" u="1"/>
        <s v="P.3.9.0:220629_0046" u="1"/>
        <s v="C.4.2.0: 生產力:220628_0016" u="1"/>
        <s v="P.3.9.0:220609_0156" u="1"/>
        <s v="P.3.9.0:220629_0056" u="1"/>
        <s v="P.3.9.0:220629_0066" u="1"/>
        <s v="P.3.9.0:220629_0076" u="1"/>
        <s v="FIN:220610_0051" u="1"/>
        <s v="FIN:220614_0031" u="1"/>
        <s v="FIN:220616_0021" u="1"/>
        <s v="P.3.9.0:220629_0096" u="1"/>
        <s v="C.1.1.0:220622_0101" u="1"/>
        <s v="C.1.1.0:220622_0111" u="1"/>
        <s v="C.4.3.0: 財務分析:220627_0057" u="1"/>
        <s v="C.4.3.0: 財務分析:220629_0047" u="1"/>
        <s v="FIN:220610_0052" u="1"/>
        <s v="FIN:220614_0032" u="1"/>
        <s v="FIN:220616_0022" u="1"/>
        <s v="P.3.9.0:220609_0107" u="1"/>
        <s v="P.3.9.0:220629_0007" u="1"/>
        <s v="P.3.9.0:220609_0117" u="1"/>
        <s v="P.3.9.0:220629_0017" u="1"/>
        <s v="P.3.9.0:220609_0127" u="1"/>
        <s v="P.3.9.0:220629_0027" u="1"/>
        <s v="C.4.2.0: 生產力:220609_0016" u="1"/>
        <s v="P.3.9.0:220609_0137" u="1"/>
        <s v="P.3.9.0:220629_0037" u="1"/>
        <s v="P.3.9.0:220609_0147" u="1"/>
        <s v="P.3.9.0:220629_0047" u="1"/>
        <s v="C.4.2.0: 生產力:220629_0016" u="1"/>
        <s v="P.3.9.0:220609_0157" u="1"/>
        <s v="P.3.9.0:220629_0057" u="1"/>
        <s v="P.3.9.0:220629_0067" u="1"/>
        <s v="P.3.9.0:220629_0077" u="1"/>
        <s v="FIN:220610_0053" u="1"/>
        <s v="FIN:220614_0033" u="1"/>
        <s v="FIN:220616_0023" u="1"/>
        <s v="P.3.9.0:220629_0097" u="1"/>
        <s v="P.2.1.0:220609_0010" u="1"/>
        <s v="P.2.1.0:220609_0020" u="1"/>
        <s v="P.2.1.0:220609_0030" u="1"/>
        <s v="P.2.1.0:220609_0040" u="1"/>
        <s v="C.1.1.0:220622_0102" u="1"/>
        <s v="P.2.1.0:220609_0050" u="1"/>
        <s v="C.1.1.0:220622_0112" u="1"/>
        <s v="P.2.1.0:220609_0060" u="1"/>
        <s v="P.2.1.0:220609_0070" u="1"/>
        <s v="P.2.1.0:220609_0080" u="1"/>
        <s v="P.2.1.0:220609_0090" u="1"/>
        <s v="FIN:220610_0054" u="1"/>
        <s v="FIN:220614_0034" u="1"/>
        <s v="FIN:220616_0024" u="1"/>
        <s v="C.4.3.0: 財務分析:220602_0012" u="1"/>
        <s v="P.3.9.0:220609_0108" u="1"/>
        <s v="P.3.9.0:220629_0008" u="1"/>
        <s v="P.3.9.0:220609_0118" u="1"/>
        <s v="P.3.9.0:220629_0018" u="1"/>
        <s v="P.3.9.0:220609_0128" u="1"/>
        <s v="P.3.9.0:220629_0028" u="1"/>
        <s v="P.3.9.0:220609_0138" u="1"/>
        <s v="P.3.9.0:220629_0038" u="1"/>
        <s v="P.3.9.0:220609_0148" u="1"/>
        <s v="P.3.9.0:220629_0048" u="1"/>
        <s v="P.3.9.0:220609_0158" u="1"/>
        <s v="P.3.9.0:220629_0058" u="1"/>
        <s v="P.3.9.0:220629_0068" u="1"/>
        <s v="P.3.9.0:220629_0078" u="1"/>
        <s v="P.3.9.0:220629_0088" u="1"/>
        <s v="FIN:220610_0055" u="1"/>
        <s v="FIN:220614_0035" u="1"/>
        <s v="FIN:220616_0025" u="1"/>
        <s v="P.3.9.0:220629_0098" u="1"/>
        <s v="P.2.1.0:220609_0001" u="1"/>
        <s v="P.2.1.0:220609_0011" u="1"/>
        <s v="P.2.1.0:220609_0021" u="1"/>
        <s v="P.2.1.0:220609_0031" u="1"/>
        <s v="P.2.1.0:220609_0041" u="1"/>
        <s v="C.1.1.0:220622_0103" u="1"/>
        <s v="P.2.1.0:220609_0051" u="1"/>
        <s v="P.2.1.0:220609_0061" u="1"/>
        <s v="P.2.1.0:220609_0071" u="1"/>
        <s v="P.2.1.0:220609_0081" u="1"/>
        <s v="P.2.1.0:220609_0091" u="1"/>
        <s v="FIN:220610_0056" u="1"/>
        <s v="FIN:220614_0036" u="1"/>
        <s v="FIN:220616_0026" u="1"/>
        <s v="C.4.3.0: 財務分析:220610_0022" u="1"/>
        <s v="C.4.3.0: 財務分析:220614_0002" u="1"/>
        <s v="P.3.9.0:220609_0109" u="1"/>
        <s v="P.3.9.0:220629_0009" u="1"/>
        <s v="P.3.9.0:220609_0119" u="1"/>
        <s v="P.3.9.0:220629_0019" u="1"/>
        <s v="P.3.9.0:220609_0129" u="1"/>
        <s v="P.3.9.0:220629_0029" u="1"/>
        <s v="P.3.9.0:220609_0139" u="1"/>
        <s v="P.3.9.0:220629_0039" u="1"/>
        <s v="C.4.3.0: 財務分析:221029_0001" u="1"/>
        <s v="P.3.9.0:220609_0149" u="1"/>
        <s v="P.3.9.0:220629_0049" u="1"/>
        <s v="P.3.9.0:220609_0159" u="1"/>
        <s v="P.3.9.0:220629_0059" u="1"/>
        <s v="P.3.9.0:220629_0069" u="1"/>
        <s v="P.3.9.0:220629_0079" u="1"/>
        <s v="P.3.9.0:220629_0089" u="1"/>
        <s v="FIN:220610_0057" u="1"/>
        <s v="FIN:220614_0037" u="1"/>
        <s v="FIN:220616_0027" u="1"/>
        <s v="P.3.9.0:220629_0099" u="1"/>
        <s v="STG:221029_0022" u="1"/>
        <s v="C.1.2.0: 投資併購管理:220701_0002" u="1"/>
        <s v="P.2.1.0:220609_0002" u="1"/>
        <s v="P.2.1.0:220609_0012" u="1"/>
        <s v="P.2.1.0:220609_0022" u="1"/>
        <s v="C.1.2.0: 投資併購管理:220701_0012" u="1"/>
        <s v="P.2.1.0:220609_0032" u="1"/>
        <s v="P.2.1.0:220609_0042" u="1"/>
        <s v="C.1.1.0:220622_0104" u="1"/>
        <s v="P.2.1.0:220609_0052" u="1"/>
        <s v="P.2.1.0:220609_0062" u="1"/>
        <s v="C.1.2.0: 投資併購管理:220701_0022" u="1"/>
        <s v="P.2.1.0:220609_0072" u="1"/>
        <s v="P.2.1.0:220609_0082" u="1"/>
        <s v="P.2.1.0:220609_0092" u="1"/>
        <s v="FIN:220610_0058" u="1"/>
        <s v="FIN:220614_0038" u="1"/>
        <s v="FIN:220616_0028" u="1"/>
        <s v="C.1.2.0: 投資併購管理:220701_0032" u="1"/>
        <s v="STG:221029_0023" u="1"/>
        <s v="C.4.3.0: 財務分析:220622_0012" u="1"/>
        <s v="FIN:220610_0059" u="1"/>
        <s v="FIN:220614_0039" u="1"/>
        <s v="FIN:220616_0029" u="1"/>
        <s v="STG:221029_0024" u="1"/>
        <s v="P.2.1.0:220609_0003" u="1"/>
        <s v="P.2.1.0:220609_0013" u="1"/>
        <s v="P.2.1.0:220609_0023" u="1"/>
        <s v="P.2.1.0:220609_0033" u="1"/>
        <s v="P.2.1.0:220609_0043" u="1"/>
        <s v="P.3.13.0:220629_0092" u="1"/>
        <s v="C.1.1.0:220622_0105" u="1"/>
        <s v="P.2.1.0:220609_0053" u="1"/>
        <s v="P.2.1.0:220609_0063" u="1"/>
        <s v="P.2.1.0:220609_0073" u="1"/>
        <s v="P.2.1.0:220609_0083" u="1"/>
        <s v="P.2.1.0:220609_0093" u="1"/>
        <s v="STG:221029_0025" u="1"/>
        <s v="C.4.3.0: 財務分析:220630_0022" u="1"/>
        <s v="P.3.10.0:220622_0001" u="1"/>
        <s v="STG:221029_0026" u="1"/>
        <s v="P.2.1.0:220609_0004" u="1"/>
        <s v="P.2.1.0:220609_0014" u="1"/>
        <s v="P.2.1.0:220609_0024" u="1"/>
        <s v="P.2.1.0:220609_0034" u="1"/>
        <s v="P.2.1.0:220609_0044" u="1"/>
        <s v="C.1.1.0:220622_0106" u="1"/>
        <s v="P.2.1.0:220609_0054" u="1"/>
        <s v="P.2.1.0:220609_0064" u="1"/>
        <s v="C.4.3.0: 財務分析:220602_0026" u="1"/>
        <s v="P.2.1.0:220609_0074" u="1"/>
        <s v="P.2.1.0:220609_0084" u="1"/>
        <s v="P.2.1.0:220609_0094" u="1"/>
        <s v="STG:221029_0027" u="1"/>
        <s v="P.3.10.0:220622_0011" u="1"/>
        <s v="STG:221029_0028" u="1"/>
        <s v="P.2.1.0:220609_0005" u="1"/>
        <s v="P.2.1.0:220609_0015" u="1"/>
        <s v="P.2.1.0:220609_0025" u="1"/>
        <s v="P.2.1.0:220609_0035" u="1"/>
        <s v="P.2.1.0:220609_0045" u="1"/>
        <s v="C.1.1.0:220622_0107" u="1"/>
        <s v="P.2.1.0:220609_0055" u="1"/>
        <s v="P.3.5.0:220616_0010" u="1"/>
        <s v="P.2.1.0:220609_0065" u="1"/>
        <s v="P.3.5.0:220616_0020" u="1"/>
        <s v="C.4.3.0: 財務分析:220610_0036" u="1"/>
        <s v="C.4.3.0: 財務分析:220614_0016" u="1"/>
        <s v="C.4.3.0: 財務分析:220616_0006" u="1"/>
        <s v="P.2.1.0:220609_0075" u="1"/>
        <s v="P.3.5.0:220616_0030" u="1"/>
        <s v="P.2.1.0:220609_0085" u="1"/>
        <s v="P.3.5.0:220616_0040" u="1"/>
        <s v="P.2.1.0:220609_0095" u="1"/>
        <s v="C.4.3.0: 財務分析:221029_0015" u="1"/>
        <s v="STG:221029_0029" u="1"/>
        <s v="FIN:220622_0060" u="1"/>
        <s v="FIN:220628_0030" u="1"/>
        <s v="P.3.10.0:220622_0021" u="1"/>
        <s v="C.4.2.0: 生產力:220701_0009" u="1"/>
        <s v="C.1.2.0: 投資併購管理:220701_0003" u="1"/>
        <s v="P.2.1.0:220609_0006" u="1"/>
        <s v="P.2.1.0:220609_0016" u="1"/>
        <s v="P.2.1.0:220609_0026" u="1"/>
        <s v="C.1.2.0: 投資併購管理:220701_0013" u="1"/>
        <s v="P.2.1.0:220609_0036" u="1"/>
        <s v="P.2.1.0:220609_0046" u="1"/>
        <s v="P.3.5.0:220616_0001" u="1"/>
        <s v="C.1.1.0:220622_0108" u="1"/>
        <s v="P.2.1.0:220609_0056" u="1"/>
        <s v="P.3.5.0:220616_0011" u="1"/>
        <s v="P.2.1.0:220609_0066" u="1"/>
        <s v="P.3.5.0:220616_0021" u="1"/>
        <s v="C.4.3.0: 財務分析:220622_0026" u="1"/>
        <s v="C.1.2.0: 投資併購管理:220701_0023" u="1"/>
        <s v="P.2.1.0:220609_0076" u="1"/>
        <s v="P.3.5.0:220616_0031" u="1"/>
        <s v="P.2.1.0:220609_0086" u="1"/>
        <s v="P.3.5.0:220616_0041" u="1"/>
        <s v="P.2.1.0:220609_0096" u="1"/>
        <s v="FIN:220622_0061" u="1"/>
        <s v="FIN:220628_0031" u="1"/>
        <s v="P.3.10.0:220627_0001" u="1"/>
        <s v="C.1.2.0: 投資併購管理:220701_0033" u="1"/>
        <s v="P.3.10.0:220630_0003" u="1"/>
        <s v="C.4.3.0: 財務分析:220602_0060" u="1"/>
        <s v="FIN:220622_0062" u="1"/>
        <s v="FIN:220628_0032" u="1"/>
        <s v="P.3.10.0:220622_0031" u="1"/>
        <s v="P.3.10.0:220628_0001" u="1"/>
        <s v="P.2.1.0:220609_0007" u="1"/>
        <s v="P.2.1.0:220609_0017" u="1"/>
        <s v="P.2.1.0:220609_0027" u="1"/>
        <s v="P.2.1.0:220609_0037" u="1"/>
        <s v="P.2.1.0:220609_0047" u="1"/>
        <s v="P.3.5.0:220616_0002" u="1"/>
        <s v="C.1.1.0:220622_0109" u="1"/>
        <s v="P.2.1.0:220609_0057" u="1"/>
        <s v="P.3.5.0:220616_0012" u="1"/>
        <s v="P.2.1.0:220609_0067" u="1"/>
        <s v="P.3.5.0:220616_0022" u="1"/>
        <s v="C.4.3.0: 財務分析:220630_0036" u="1"/>
        <s v="P.2.1.0:220609_0077" u="1"/>
        <s v="P.3.5.0:220616_0032" u="1"/>
        <s v="P.2.1.0:220609_0087" u="1"/>
        <s v="P.3.5.0:220616_0042" u="1"/>
        <s v="P.2.1.0:220609_0097" u="1"/>
        <s v="FIN:220622_0063" u="1"/>
        <s v="FIN:220628_0033" u="1"/>
        <s v="P.3.10.0:220627_0011" u="1"/>
        <s v="P.3.10.0:220629_0001" u="1"/>
        <s v="P.3.10.0:220630_0013" u="1"/>
        <s v="QAM:221022_0010" u="1"/>
        <s v="C.4.3.0: 財務分析:220610_0070" u="1"/>
        <s v="C.4.3.0: 財務分析:220614_0050" u="1"/>
        <s v="C.4.3.0: 財務分析:220616_0040" u="1"/>
        <s v="FIN:220622_0064" u="1"/>
        <s v="FIN:220628_0034" u="1"/>
        <s v="P.3.10.0:220622_0041" u="1"/>
        <s v="P.3.10.0:220628_0011" u="1"/>
        <s v="P.2.1.0:220609_0008" u="1"/>
        <s v="P.2.1.0:220609_0018" u="1"/>
        <s v="P.2.1.0:220609_0028" u="1"/>
        <s v="P.2.1.0:220609_0038" u="1"/>
        <s v="P.2.1.0:220609_0048" u="1"/>
        <s v="P.3.5.0:220616_0003" u="1"/>
        <s v="P.2.1.0:220609_0058" u="1"/>
        <s v="P.3.5.0:220616_0013" u="1"/>
        <s v="QAM:221022_0011" u="1"/>
        <s v="P.2.1.0:220609_0068" u="1"/>
        <s v="P.3.5.0:220616_0023" u="1"/>
        <s v="P.2.1.0:220609_0078" u="1"/>
        <s v="P.3.5.0:220616_0033" u="1"/>
        <s v="P.2.1.0:220609_0088" u="1"/>
        <s v="P.3.5.0:220616_0043" u="1"/>
        <s v="P.2.1.0:220609_0098" u="1"/>
        <s v="FIN:220622_0065" u="1"/>
        <s v="FIN:220628_0035" u="1"/>
        <s v="P.3.10.0:220627_0021" u="1"/>
        <s v="P.3.10.0:220629_0011" u="1"/>
        <s v="COS:220615_0001" u="1"/>
        <s v="P.3.10.0:220630_0023" u="1"/>
        <s v="QAM:221022_0012" u="1"/>
        <s v="C.4.3.0: 財務分析:220622_0060" u="1"/>
        <s v="C.4.3.0: 財務分析:220628_0030" u="1"/>
        <s v="FIN:220622_0066" u="1"/>
        <s v="FIN:220628_0036" u="1"/>
        <s v="P.2.2.0:220607_0100" u="1"/>
        <s v="P.3.10.0:220622_0051" u="1"/>
        <s v="P.3.10.0:220628_0021" u="1"/>
        <s v="P.2.2.0:220607_0110" u="1"/>
        <s v="P.2.2.0:220627_0010" u="1"/>
        <s v="P.2.2.0:220607_0120" u="1"/>
        <s v="P.2.2.0:220627_0020" u="1"/>
        <s v="P.2.2.0:220627_0030" u="1"/>
        <s v="P.2.2.0:220627_0040" u="1"/>
        <s v="P.2.2.0:220627_0050" u="1"/>
        <s v="P.2.1.0:220609_0009" u="1"/>
        <s v="P.2.2.0:220627_0060" u="1"/>
        <s v="P.2.1.0:220609_0019" u="1"/>
        <s v="P.2.2.0:220627_0070" u="1"/>
        <s v="COS:220615_0002" u="1"/>
        <s v="P.2.1.0:220609_0029" u="1"/>
        <s v="P.2.2.0:220627_0080" u="1"/>
        <s v="P.2.1.0:220609_0039" u="1"/>
        <s v="P.2.2.0:220627_0090" u="1"/>
        <s v="P.2.1.0:220609_0049" u="1"/>
        <s v="P.3.5.0:220616_0004" u="1"/>
        <s v="C.4.3.0: 財務分析:221029_0029" u="1"/>
        <s v="P.2.1.0:220609_0059" u="1"/>
        <s v="P.3.5.0:220616_0014" u="1"/>
        <s v="QAM:221022_0013" u="1"/>
        <s v="P.2.1.0:220609_0069" u="1"/>
        <s v="P.3.5.0:220616_0024" u="1"/>
        <s v="P.2.1.0:220609_0079" u="1"/>
        <s v="P.3.5.0:220616_0034" u="1"/>
        <s v="P.2.1.0:220609_0089" u="1"/>
        <s v="P.3.5.0:220616_0044" u="1"/>
        <s v="P.2.1.0:220609_0099" u="1"/>
        <s v="FIN:220622_0067" u="1"/>
        <s v="FIN:220628_0037" u="1"/>
        <s v="P.3.10.0:220627_0031" u="1"/>
        <s v="P.3.10.0:220629_0021" u="1"/>
        <s v="P.3.10.0:220630_0033" u="1"/>
        <s v="QAM:221022_0014" u="1"/>
        <s v="C.4.3.0: 財務分析:220630_0070" u="1"/>
        <s v="FIN:220622_0068" u="1"/>
        <s v="FIN:220628_0038" u="1"/>
        <s v="P.2.2.0:220607_0101" u="1"/>
        <s v="P.2.2.0:220627_0001" u="1"/>
        <s v="P.3.10.0:220622_0061" u="1"/>
        <s v="P.3.10.0:220628_0031" u="1"/>
        <s v="P.2.2.0:220607_0111" u="1"/>
        <s v="P.2.2.0:220627_0011" u="1"/>
        <s v="P.2.2.0:220607_0121" u="1"/>
        <s v="P.2.2.0:220627_0021" u="1"/>
        <s v="P.2.2.0:220627_0031" u="1"/>
        <s v="P.2.2.0:220627_0041" u="1"/>
        <s v="C.1.2.0: 投資併購管理:220701_0004" u="1"/>
        <s v="P.2.2.0:220627_0051" u="1"/>
        <s v="P.3.10.0:220607_0038" u="1"/>
        <s v="P.3.10.0:220609_0028" u="1"/>
        <s v="P.3.10.0:220701_0060" u="1"/>
        <s v="P.2.2.0:220627_0061" u="1"/>
        <s v="P.2.2.0:220627_0071" u="1"/>
        <s v="P.2.2.0:220627_0081" u="1"/>
        <s v="C.1.2.0: 投資併購管理:220701_0014" u="1"/>
        <s v="P.2.2.0:220627_0091" u="1"/>
        <s v="PNC:221029_0010" u="1"/>
        <s v="P.3.5.0:220616_0005" u="1"/>
        <s v="P.3.5.0:220616_0015" u="1"/>
        <s v="P.3.5.0:220616_0025" u="1"/>
        <s v="C.1.2.0: 投資併購管理:220701_0024" u="1"/>
        <s v="P.3.5.0:220616_0035" u="1"/>
        <s v="FIN:220628_0039" u="1"/>
        <s v="P.3.10.0:220627_0041" u="1"/>
        <s v="P.3.10.0:220629_0031" u="1"/>
        <s v="C.1.2.0: 投資併購管理:220701_0034" u="1"/>
        <s v="P.3.10.0:220630_0043" u="1"/>
        <s v="PNC:221029_0011" u="1"/>
        <s v="P.2.2.0:220607_0102" u="1"/>
        <s v="P.2.2.0:220627_0002" u="1"/>
        <s v="P.3.10.0:220622_0071" u="1"/>
        <s v="P.3.10.0:220628_0041" u="1"/>
        <s v="P.2.2.0:220607_0112" u="1"/>
        <s v="P.2.2.0:220627_0012" u="1"/>
        <s v="P.2.2.0:220607_0122" u="1"/>
        <s v="P.2.2.0:220627_0022" u="1"/>
        <s v="P.2.2.0:220627_0032" u="1"/>
        <s v="P.2.2.0:220627_0042" u="1"/>
        <s v="P.2.2.0:220627_0052" u="1"/>
        <s v="P.3.10.0:220607_0048" u="1"/>
        <s v="P.3.10.0:220609_0038" u="1"/>
        <s v="P.3.10.0:220701_0070" u="1"/>
        <s v="P.2.2.0:220627_0062" u="1"/>
        <s v="P.2.2.0:220627_0072" u="1"/>
        <s v="P.2.2.0:220627_0082" u="1"/>
        <s v="P.2.2.0:220627_0092" u="1"/>
        <s v="PNC:221029_0012" u="1"/>
        <s v="P.3.5.0:220616_0006" u="1"/>
        <s v="P.3.5.0:220616_0016" u="1"/>
        <s v="P.3.5.0:220616_0026" u="1"/>
        <s v="P.3.5.0:220616_0036" u="1"/>
        <s v="P.3.10.0:220627_0051" u="1"/>
        <s v="P.3.10.0:220629_0041" u="1"/>
        <s v="C.4.3.0: 財務分析:220614_0064" u="1"/>
        <s v="C.4.3.0: 財務分析:220616_0054" u="1"/>
        <s v="P.3.10.0:220630_0053" u="1"/>
        <s v="PNC:221029_0013" u="1"/>
        <s v="C.4.3.0: 財務分析:221029_0063" u="1"/>
        <s v="P.2.2.0:220607_0103" u="1"/>
        <s v="P.2.2.0:220627_0003" u="1"/>
        <s v="P.3.10.0:220628_0051" u="1"/>
        <s v="P.2.2.0:220607_0113" u="1"/>
        <s v="P.2.2.0:220627_0013" u="1"/>
        <s v="P.2.2.0:220607_0123" u="1"/>
        <s v="P.2.2.0:220627_0023" u="1"/>
        <s v="P.2.2.0:220627_0033" u="1"/>
        <s v="P.2.2.0:220627_0043" u="1"/>
        <s v="P.2.2.0:220627_0053" u="1"/>
        <s v="P.3.10.0:220607_0058" u="1"/>
        <s v="P.3.10.0:220609_0048" u="1"/>
        <s v="P.2.2.0:220627_0063" u="1"/>
        <s v="P.2.2.0:220627_0073" u="1"/>
        <s v="P.2.2.0:220627_0083" u="1"/>
        <s v="P.2.2.0:220627_0093" u="1"/>
        <s v="PNC:221029_0014" u="1"/>
        <s v="P.3.5.0:220616_0007" u="1"/>
        <s v="P.3.5.0:220616_0017" u="1"/>
        <s v="P.3.5.0:220616_0027" u="1"/>
        <s v="P.3.5.0:220616_0037" u="1"/>
        <s v="P.3.10.0:220627_0061" u="1"/>
        <s v="P.3.10.0:220629_0051" u="1"/>
        <s v="C.4.3.0: 財務分析:220628_0044" u="1"/>
        <s v="P.3.10.0:220630_0063" u="1"/>
        <s v="PNC:221029_0015" u="1"/>
        <s v="P.2.2.0:220607_0104" u="1"/>
        <s v="P.2.2.0:220627_0004" u="1"/>
        <s v="P.3.10.0:220628_0061" u="1"/>
        <s v="P.2.2.0:220607_0114" u="1"/>
        <s v="P.2.2.0:220627_0014" u="1"/>
        <s v="P.2.2.0:220607_0124" u="1"/>
        <s v="P.2.2.0:220627_0024" u="1"/>
        <s v="P.2.2.0:220627_0034" u="1"/>
        <s v="P.2.2.0:220627_0044" u="1"/>
        <s v="P.2.2.0:220627_0054" u="1"/>
        <s v="P.3.10.0:220609_0058" u="1"/>
        <s v="P.2.2.0:220627_0064" u="1"/>
        <s v="BPM:221213_0001" u="1"/>
        <s v="P.2.2.0:220627_0074" u="1"/>
        <s v="P.2.2.0:220627_0084" u="1"/>
        <s v="P.2.2.0:220627_0094" u="1"/>
        <s v="PNC:221029_0016" u="1"/>
        <s v="P.3.10.0:220627_0071" u="1"/>
        <s v="P.3.10.0:220629_0061" u="1"/>
        <s v="P.3.13.0: 良率管理:221022_0010" u="1"/>
        <s v="P.3.13.0: 良率管理:221022_0011" u="1"/>
        <s v="P.3.10.0:220630_0073" u="1"/>
        <s v="P.3.13.0: 良率管理:221022_0012" u="1"/>
        <s v="PNC:221029_0017" u="1"/>
        <s v="P.3.13.0: 良率管理:221022_0013" u="1"/>
        <s v="P.2.2.0:220607_0105" u="1"/>
        <s v="P.2.2.0:220627_0005" u="1"/>
        <s v="P.3.10.0:220628_0071" u="1"/>
        <s v="P.2.2.0:220607_0115" u="1"/>
        <s v="P.2.2.0:220627_0015" u="1"/>
        <s v="P.3.13.0: 良率管理:221022_0014" u="1"/>
        <s v="P.2.2.0:220607_0125" u="1"/>
        <s v="P.2.2.0:220627_0025" u="1"/>
        <s v="P.2.2.0:220627_0035" u="1"/>
        <s v="P.2.2.0:220627_0045" u="1"/>
        <s v="C.1.2.0: 投資併購管理:220701_0005" u="1"/>
        <s v="P.2.2.0:220627_0055" u="1"/>
        <s v="P.3.13.0: 良率管理:221022_0015" u="1"/>
        <s v="P.2.2.0:220627_0065" u="1"/>
        <s v="P.2.2.0:220627_0075" u="1"/>
        <s v="P.2.2.0:220627_0085" u="1"/>
        <s v="C.1.2.0: 投資併購管理:220701_0015" u="1"/>
        <s v="P.2.2.0:220627_0095" u="1"/>
        <s v="P.3.13.0: 良率管理:221022_0016" u="1"/>
        <s v="PNC:221029_0018" u="1"/>
        <s v="C.1.2.0: 投資併購管理:220701_0025" u="1"/>
        <s v="P.3.13.0: 良率管理:221022_0017" u="1"/>
        <s v="P.3.10.0:220629_0071" u="1"/>
        <s v="P.3.13.0: 良率管理:221022_0018" u="1"/>
        <s v="P.3.13.0: 良率管理:221022_0019" u="1"/>
        <s v="PNC:221029_0019" u="1"/>
        <s v="C.4.3.0: 財務分析:220616_0068" u="1"/>
        <s v="C.4.3.0: 財務分析:221022_0008" u="1"/>
        <s v="C.4.3.0: 財務分析:220628_0058" u="1"/>
        <s v="STG:220615_0020" u="1"/>
        <s v="C.4.3.0: 財務分析:220701_0023" u="1"/>
        <s v="STG:220615_0021" u="1"/>
        <s v="P.3.13.0:220610_0001" u="1"/>
        <s v="P.3.13.0:220610_0101" u="1"/>
        <s v="C.1.2.0: 投資併購管理:220701_0006" u="1"/>
        <s v="C.1.2.0: 投資併購管理:220701_0016" u="1"/>
        <s v="C.1.2.0: 投資併購管理:220701_0026" u="1"/>
        <s v="STG:220615_0022" u="1"/>
        <s v="C.4.3.0: 財務分析:220615_0003" u="1"/>
        <s v="C.4.3.0: 財務分析:221022_0042" u="1"/>
        <s v="STG:220615_0023" u="1"/>
        <s v="P.3.13.0:220610_0011" u="1"/>
        <s v="STG:220615_0024" u="1"/>
        <s v="STG:220615_0025" u="1"/>
        <s v="P.3.13.0:220610_0021" u="1"/>
        <s v="P.3.13.0:220614_0001" u="1"/>
        <s v="P.3.13.0:220614_0101" u="1"/>
        <s v="QAM:221029_0030" u="1"/>
        <s v="STG:220615_0026" u="1"/>
        <s v="P.3.13.0:220615_0001" u="1"/>
        <s v="P.3.13.0:220615_0101" u="1"/>
        <s v="QAM:221029_0031" u="1"/>
        <s v="STG:220615_0027" u="1"/>
        <s v="P.3.13.0:220610_0031" u="1"/>
        <s v="P.3.13.0:220614_0011" u="1"/>
        <s v="P.3.13.0:220616_0001" u="1"/>
        <s v="P.3.13.0:220616_0101" u="1"/>
        <s v="C.4.3.0: 財務分析:220607_0007" u="1"/>
        <s v="QAM:221029_0032" u="1"/>
        <s v="C.4.3.0: 財務分析:220701_0037" u="1"/>
        <s v="STG:220615_0028" u="1"/>
        <s v="P.3.13.0:220615_0011" u="1"/>
        <s v="QAM:221029_0033" u="1"/>
        <s v="STG:220615_0029" u="1"/>
        <s v="P.3.13.0:220610_0041" u="1"/>
        <s v="P.3.13.0:220614_0021" u="1"/>
        <s v="P.3.13.0:220616_0011" u="1"/>
        <s v="C.1.2.0: 投資併購管理:220701_0007" u="1"/>
        <s v="C.1.2.0: 投資併購管理:220701_0017" u="1"/>
        <s v="C.4.3.0: 財務分析:220615_0017" u="1"/>
        <s v="QAM:221029_0034" u="1"/>
        <s v="C.1.2.0: 投資併購管理:220701_0027" u="1"/>
        <s v="C.4.3.0: 財務分析:221022_0056" u="1"/>
        <s v="P.3.13.0:220615_0021" u="1"/>
        <s v="P.3.13.0:220615_0121" u="1"/>
        <s v="P.3.13.0:220622_0003" u="1"/>
        <s v="QAM:221029_0035" u="1"/>
        <s v="P.3.13.0:220622_0103" u="1"/>
        <s v="P.3.13.0:220610_0051" u="1"/>
        <s v="P.3.13.0:220614_0031" u="1"/>
        <s v="P.3.13.0:220616_0021" u="1"/>
        <s v="C.4.3.0: 財務分析:220627_0007" u="1"/>
        <s v="QAM:221029_0036" u="1"/>
        <s v="P.3.13.0:220615_0031" u="1"/>
        <s v="P.3.13.0:220615_0131" u="1"/>
        <s v="P.3.13.0:220622_0013" u="1"/>
        <s v="QAM:221029_0037" u="1"/>
        <s v="C.4.3.0: 財務分析:220607_0041" u="1"/>
        <s v="C.4.3.0: 財務分析:220609_0031" u="1"/>
        <s v="P.3.13.0:220610_0061" u="1"/>
        <s v="P.3.13.0:220614_0041" u="1"/>
        <s v="P.3.13.0:220616_0031" u="1"/>
        <s v="FIN:220622_0001" u="1"/>
        <s v="QAM:221029_0038" u="1"/>
        <s v="P.3.13.0:220615_0041" u="1"/>
        <s v="FIN:220622_0002" u="1"/>
        <s v="P.3.13.0:220622_0023" u="1"/>
        <s v="QAM:221029_0039" u="1"/>
        <s v="C.4.3.0: 財務分析:220615_0051" u="1"/>
        <s v="STG:220627_0030" u="1"/>
        <s v="STG:220629_0020" u="1"/>
        <s v="P.3.13.0:220610_0071" u="1"/>
        <s v="P.3.13.0:220614_0051" u="1"/>
        <s v="P.3.13.0:220616_0041" u="1"/>
        <s v="FIN:220701_0020" u="1"/>
        <s v="FIN:220622_0003" u="1"/>
        <s v="Name 跟ID取其一" u="1"/>
        <s v="P.3.13.0:220627_0003" u="1"/>
        <s v="P.3.13.0:220627_0103" u="1"/>
        <s v="STG:220627_0031" u="1"/>
        <s v="STG:220629_0021" u="1"/>
        <s v="P.3.13.0:220615_0051" u="1"/>
        <s v="P.3.13.0:220630_0005" u="1"/>
        <s v="P.3.13.0:220630_0105" u="1"/>
        <s v="FIN:220701_0021" u="1"/>
        <s v="FIN:220622_0004" u="1"/>
        <s v="P.3.13.0:220622_0033" u="1"/>
        <s v="P.3.13.0:220628_0003" u="1"/>
        <s v="P.3.13.0:220628_0103" u="1"/>
        <s v="C.4.3.0: 財務分析:220627_0041" u="1"/>
        <s v="C.4.3.0: 財務分析:220629_0031" u="1"/>
        <s v="STG:220629_0022" u="1"/>
        <s v="P.3.13.0:220610_0081" u="1"/>
        <s v="P.3.13.0:220614_0061" u="1"/>
        <s v="P.3.13.0:220616_0051" u="1"/>
        <s v="FIN:220701_0022" u="1"/>
        <s v="C.1.2.0: 投資併購管理:220701_0008" u="1"/>
        <s v="FIN:220622_0005" u="1"/>
        <s v="C.1.2.0: 投資併購管理:220701_0018" u="1"/>
        <s v="P.3.13.0:220627_0013" u="1"/>
        <s v="P.3.13.0:220629_0003" u="1"/>
        <s v="P.3.13.0:220629_0103" u="1"/>
        <s v="C.1.2.0: 投資併購管理:220701_0028" u="1"/>
        <s v="STG:220629_0023" u="1"/>
        <s v="P.3.13.0:220615_0061" u="1"/>
        <s v="P.3.13.0:220630_0015" u="1"/>
        <s v="FIN:220701_0023" u="1"/>
        <s v="FIN:220622_0006" u="1"/>
        <s v="P.3.13.0:220622_0043" u="1"/>
        <s v="P.3.13.0:220628_0013" u="1"/>
        <s v="STG:220629_0024" u="1"/>
        <s v="P.3.13.0:220610_0091" u="1"/>
        <s v="P.3.13.0:220614_0071" u="1"/>
        <s v="P.3.13.0:220616_0061" u="1"/>
        <s v="FIN:220701_0024" u="1"/>
        <s v="FIN:220622_0007" u="1"/>
        <s v="P.3.13.0:220627_0023" u="1"/>
        <s v="P.3.13.0:220629_0013" u="1"/>
        <s v="STG:220629_0025" u="1"/>
        <s v="P.3.13.0:220615_0071" u="1"/>
        <s v="P.3.13.0:220630_0025" u="1"/>
        <s v="C.4.3.0: 財務分析:220607_0055" u="1"/>
        <s v="C.4.3.0: 財務分析:220609_0045" u="1"/>
        <s v="FIN:220701_0025" u="1"/>
        <s v="FIN:220622_0008" u="1"/>
        <s v="P.3.13.0:220622_0053" u="1"/>
        <s v="P.3.13.0:220628_0023" u="1"/>
        <s v="P.3.13.0:220701_0052" u="1"/>
        <s v="STG:220629_0026" u="1"/>
        <s v="P.3.13.0:220614_0081" u="1"/>
        <s v="P.3.13.0:220616_0071" u="1"/>
        <s v="FIN:220701_0026" u="1"/>
        <s v="FIN:220622_0009" u="1"/>
        <s v="P.3.13.0:220627_0033" u="1"/>
        <s v="P.3.13.0:220629_0023" u="1"/>
        <s v="STG:220629_0027" u="1"/>
        <s v="P.3.13.0:220615_0081" u="1"/>
        <s v="P.3.13.0:220630_0035" u="1"/>
        <s v="C.4.3.0: 財務分析:220615_0065" u="1"/>
        <s v="FIN:220615_0020" u="1"/>
        <s v="FIN:220701_0027" u="1"/>
        <s v="P.3.13.0:220622_0063" u="1"/>
        <s v="P.3.13.0:220628_0033" u="1"/>
        <s v="P.3.13.0:220701_0062" u="1"/>
        <s v="STG:220629_0028" u="1"/>
        <s v="FIN:220615_0021" u="1"/>
        <s v="FIN:220701_0028" u="1"/>
        <s v="P.3.13.0:220627_0043" u="1"/>
        <s v="P.3.13.0:220629_0033" u="1"/>
        <s v="C.4.2.0: 生產力:221022_0006" u="1"/>
        <s v="STG:220629_0029" u="1"/>
        <s v="P.3.13.0:220630_0045" u="1"/>
        <s v="C.4.3.0: 財務分析:220627_0055" u="1"/>
        <s v="C.4.3.0: 財務分析:220629_0045" u="1"/>
        <s v="FIN:220615_0022" u="1"/>
        <s v="FIN:220701_0029" u="1"/>
        <s v="P.3.13.0:220622_0073" u="1"/>
        <s v="P.3.13.0:220628_0043" u="1"/>
        <s v="C.4.2.0: 生產力:220701_0004" u="1"/>
        <s v="P.3.13.0:220701_0072" u="1"/>
        <s v="FIN:220615_0023" u="1"/>
        <s v="C.1.2.0: 投資併購管理:220701_0009" u="1"/>
        <s v="C.1.2.0: 投資併購管理:220701_0019" u="1"/>
        <s v="P.3.13.0:220627_0053" u="1"/>
        <s v="P.3.13.0:220629_0043" u="1"/>
        <s v="C.1.2.0: 投資併購管理:220701_0029" u="1"/>
        <s v="P.3.13.0:220630_0055" u="1"/>
        <s v="FIN:220615_0024" u="1"/>
        <s v="C.4.3.0: 財務分析:220602_0010" u="1"/>
        <s v="P.3.13.0:220622_0083" u="1"/>
        <s v="P.3.13.0:220628_0053" u="1"/>
        <s v="P.3.13.0:220701_0082" u="1"/>
        <s v="C.1.1.0:220630_0100" u="1"/>
        <s v="C.1.1.0:220630_0110" u="1"/>
        <s v="FIN:220615_0025" u="1"/>
        <s v="FIN:220630_0030" u="1"/>
        <s v="P.3.13.0:220627_0063" u="1"/>
        <s v="P.3.13.0:220629_0053" u="1"/>
        <s v="C.4.3.0: 財務分析:220607_0069" u="1"/>
        <s v="C.4.3.0: 財務分析:220609_0059" u="1"/>
        <s v="C.4.2.0: 生產力:221022_0016" u="1"/>
        <s v="P.3.13.0:220630_0065" u="1"/>
        <s v="BPM:220630_0001" u="1"/>
        <s v="FIN:220615_0026" u="1"/>
        <s v="FIN:220630_0031" u="1"/>
        <s v="C.4.3.0: 財務分析:220610_0020" u="1"/>
        <s v="P.3.13.0:220622_0093" u="1"/>
        <s v="P.3.13.0:220628_0063" u="1"/>
        <s v="C.4.2.0: 生產力:220701_0014" u="1"/>
        <s v="P.3.13.0:220701_0092" u="1"/>
        <s v="C.1.1.0:220630_0101" u="1"/>
        <s v="C.1.1.0:220630_0111" u="1"/>
        <s v="BPM:220630_0002" u="1"/>
        <s v="FIN:220615_0027" u="1"/>
        <s v="FIN:220630_0032" u="1"/>
        <s v="P.3.13.0:220627_0073" u="1"/>
        <s v="P.3.13.0:220629_0063" u="1"/>
        <s v="P.3.13.0:220630_0075" u="1"/>
        <s v="BPM:220630_0003" u="1"/>
        <s v="FIN:220615_0028" u="1"/>
        <s v="FIN:220630_0033" u="1"/>
        <s v="C.4.3.0: 財務分析:220622_0010" u="1"/>
        <s v="P.3.13.0:220628_0073" u="1"/>
        <s v="P.3.5.0:220607_0010" u="1"/>
        <s v="P.3.5.0:220607_0020" u="1"/>
        <s v="C.1.1.0:220630_0102" u="1"/>
        <s v="P.3.5.0:220607_0030" u="1"/>
        <s v="C.1.1.0:220630_0112" u="1"/>
        <s v="FIN:220615_0029" u="1"/>
        <s v="FIN:220630_0034" u="1"/>
        <s v="P.3.13.0:220627_0083" u="1"/>
        <s v="P.3.13.0:220629_0073" u="1"/>
        <s v="C.4.3.0: 財務分析:220627_0069" u="1"/>
        <s v="C.4.3.0: 財務分析:220629_0059" u="1"/>
        <s v="P.3.13.0:220630_0085" u="1"/>
        <s v="FIN:220630_0035" u="1"/>
        <s v="C.4.3.0: 財務分析:220630_0020" u="1"/>
        <s v="P.3.5.0:220607_0001" u="1"/>
        <s v="P.3.5.0:220607_0011" u="1"/>
        <s v="P.3.5.0:220607_0021" u="1"/>
        <s v="C.1.1.0:220630_0103" u="1"/>
        <s v="P.3.5.0:220607_0031" u="1"/>
        <s v="FIN:220630_0036" u="1"/>
        <s v="C.4.3.0: 財務分析:220602_0024" u="1"/>
        <s v="P.3.13.0:220630_0095" u="1"/>
        <s v="FIN:220630_0037" u="1"/>
        <s v="P.3.5.0:220607_0002" u="1"/>
        <s v="P.3.5.0:220607_0012" u="1"/>
        <s v="P.3.5.0:220607_0022" u="1"/>
        <s v="C.1.1.0:220630_0104" u="1"/>
        <s v="P.3.5.0:220607_0032" u="1"/>
        <s v="FIN:220630_0038" u="1"/>
        <s v="C.4.3.0: 財務分析:220610_0034" u="1"/>
        <s v="C.4.3.0: 財務分析:220614_0014" u="1"/>
        <s v="C.4.3.0: 財務分析:220616_0004" u="1"/>
        <s v="FIN:220630_0039" u="1"/>
        <s v="C.4.3.0: 財務分析:221029_0013" u="1"/>
        <s v="P.3.5.0:220607_0003" u="1"/>
        <s v="P.3.5.0:220607_0013" u="1"/>
        <s v="P.3.5.0:220607_0023" u="1"/>
        <s v="C.1.1.0:220630_0105" u="1"/>
        <s v="P.3.5.0:220607_0033" u="1"/>
        <s v="FIN:220627_0030" u="1"/>
        <s v="FIN:220629_0020" u="1"/>
        <s v="P.3.10.0:220701_0001" u="1"/>
        <s v="C.4.3.0: 財務分析:220622_0024" u="1"/>
        <s v="FIN:220627_0031" u="1"/>
        <s v="FIN:220629_0021" u="1"/>
        <s v="P.3.10.0:220602_0009" u="1"/>
        <s v="P.3.5.0:220607_0004" u="1"/>
        <s v="P.3.5.0:220607_0014" u="1"/>
        <s v="P.3.5.0:220607_0024" u="1"/>
        <s v="C.1.1.0:220630_0106" u="1"/>
        <s v="P.3.5.0:220607_0034" u="1"/>
        <s v="FIN:220627_0032" u="1"/>
        <s v="FIN:220629_0022" u="1"/>
        <s v="P.3.10.0:220701_0011" u="1"/>
        <s v="C.4.3.0: 財務分析:220630_0034" u="1"/>
        <s v="FIN:220627_0033" u="1"/>
        <s v="FIN:220629_0023" u="1"/>
        <s v="P.3.10.0:220602_0019" u="1"/>
        <s v="P.3.5.0:220607_0005" u="1"/>
        <s v="P.3.5.0:220607_0015" u="1"/>
        <s v="P.3.5.0:220607_0025" u="1"/>
        <s v="C.1.1.0:220630_0107" u="1"/>
        <s v="P.3.5.0:220607_0035" u="1"/>
        <s v="P.3.9.0:220614_0010" u="1"/>
        <s v="P.3.9.0:220614_0020" u="1"/>
        <s v="P.3.9.0:220614_0030" u="1"/>
        <s v="P.3.9.0:220614_0040" u="1"/>
        <s v="FIN:220627_0034" u="1"/>
        <s v="FIN:220629_0024" u="1"/>
        <s v="P.3.9.0:220614_0050" u="1"/>
        <s v="P.3.9.0:220614_0060" u="1"/>
        <s v="P.3.10.0:220701_0021" u="1"/>
        <s v="P.3.9.0:220614_0070" u="1"/>
        <s v="P.3.9.0:220614_0080" u="1"/>
        <s v="P.3.9.0:220614_0090" u="1"/>
        <s v="C.4.3.0: 財務分析:220602_0038" u="1"/>
        <s v="FIN:220627_0035" u="1"/>
        <s v="FIN:220629_0025" u="1"/>
        <s v="P.3.10.0:220602_0029" u="1"/>
        <s v="P.3.5.0:220607_0006" u="1"/>
        <s v="P.3.5.0:220607_0016" u="1"/>
        <s v="P.3.5.0:220607_0026" u="1"/>
        <s v="P.3.9.0:220614_0001" u="1"/>
        <s v="C.1.1.0:220630_0108" u="1"/>
        <s v="P.3.5.0:220607_0036" u="1"/>
        <s v="P.3.9.0:220614_0011" u="1"/>
        <s v="P.3.9.0:220614_0021" u="1"/>
        <s v="P.3.9.0:220614_0031" u="1"/>
        <s v="P.3.9.0:220614_0041" u="1"/>
        <s v="FIN:220627_0036" u="1"/>
        <s v="FIN:220629_0026" u="1"/>
        <s v="P.3.9.0:220614_0051" u="1"/>
        <s v="P.3.9.0:220614_0061" u="1"/>
        <s v="P.3.10.0:220607_0009" u="1"/>
        <s v="P.3.10.0:220701_0031" u="1"/>
        <s v="P.3.9.0:220614_0071" u="1"/>
        <s v="P.3.9.0:220614_0081" u="1"/>
        <s v="P.3.9.0:220614_0091" u="1"/>
        <s v="C.4.3.0: 財務分析:220610_0048" u="1"/>
        <s v="C.4.3.0: 財務分析:220614_0028" u="1"/>
        <s v="C.4.3.0: 財務分析:220616_0018" u="1"/>
        <s v=" " u="1"/>
        <s v="C.4.3.0: 財務分析:221029_0027" u="1"/>
        <s v="FIN:220627_0037" u="1"/>
        <s v="FIN:220629_0027" u="1"/>
        <s v="P.3.10.0:220602_0039" u="1"/>
        <s v="P.3.5.0:220607_0007" u="1"/>
        <s v="P.3.5.0:220607_0017" u="1"/>
        <s v="P.3.5.0:220607_0027" u="1"/>
        <s v="P.3.9.0:220614_0002" u="1"/>
        <s v="C.1.1.0:220630_0109" u="1"/>
        <s v="P.3.5.0:220607_0037" u="1"/>
        <s v="P.3.9.0:220614_0012" u="1"/>
        <s v="P.3.9.0:220614_0022" u="1"/>
        <s v="P.3.9.0:220614_0032" u="1"/>
        <s v="P.3.9.0:220614_0042" u="1"/>
        <s v="FIN:220627_0038" u="1"/>
        <s v="FIN:220629_0028" u="1"/>
        <s v="STG:220602_0010" u="1"/>
        <s v="P.3.9.0:220614_0052" u="1"/>
        <s v="P.3.9.0:220614_0062" u="1"/>
        <s v="P.3.10.0:220607_0019" u="1"/>
        <s v="P.3.10.0:220609_0009" u="1"/>
        <s v="P.3.10.0:220701_0041" u="1"/>
        <s v="P.3.9.0:220614_0072" u="1"/>
        <s v="P.3.9.0:220614_0082" u="1"/>
        <s v="P.3.9.0:220614_0092" u="1"/>
        <s v="C.4.3.0: 財務分析:220622_0038" u="1"/>
        <s v="C.4.3.0: 財務分析:220628_0008" u="1"/>
        <s v="PNC:221022_0040" u="1"/>
        <s v="FIN:220627_0039" u="1"/>
        <s v="FIN:220629_0029" u="1"/>
        <s v="STG:220602_0011" u="1"/>
        <s v="P.3.5.0:220607_0008" u="1"/>
        <s v="PNC:221022_0041" u="1"/>
        <s v="P.3.5.0:220607_0018" u="1"/>
        <s v="P.3.5.0:220607_0028" u="1"/>
        <s v="P.3.9.0:220614_0003" u="1"/>
        <s v="P.3.5.0:220607_0038" u="1"/>
        <s v="P.3.9.0:220614_0013" u="1"/>
        <s v="P.3.9.0:220614_0023" u="1"/>
        <s v="P.3.9.0:220614_0033" u="1"/>
        <s v="P.3.9.0:220614_0043" u="1"/>
        <s v="STG:220602_0012" u="1"/>
        <s v="P.3.9.0:220614_0053" u="1"/>
        <s v="P.3.9.0:220614_0063" u="1"/>
        <s v="P.3.9.0:220614_0073" u="1"/>
        <s v="P.3.9.0:220614_0083" u="1"/>
        <s v="P.3.9.0:220614_0093" u="1"/>
        <s v="C.4.3.0: 財務分析:220630_0048" u="1"/>
        <s v="PNC:221022_0042" u="1"/>
        <s v="C.1.1.0:220610_0003" u="1"/>
        <s v="C.1.1.0:220610_0013" u="1"/>
        <s v="C.1.1.0:220610_0023" u="1"/>
        <s v="STG:220602_0013" u="1"/>
        <s v="C.1.1.0:220610_0033" u="1"/>
        <s v="C.1.1.0:220610_0043" u="1"/>
        <s v="C.1.1.0:220610_0053" u="1"/>
        <s v="C.1.1.0:220610_0063" u="1"/>
        <s v="C.1.1.0:220610_0073" u="1"/>
        <s v="C.1.1.0:220610_0083" u="1"/>
        <s v="C.4.3.0: 財務分析:220614_0062" u="1"/>
        <s v="C.4.3.0: 財務分析:220616_0052" u="1"/>
        <s v="C.1.1.0:220610_0093" u="1"/>
        <s v="P.3.5.0:220607_0009" u="1"/>
        <s v="PNC:221022_0043" u="1"/>
        <s v="P.3.5.0:220607_0019" u="1"/>
        <s v="P.3.5.0:220607_0029" u="1"/>
        <s v="STG:220602_0014" u="1"/>
        <s v="PNC:221022_0044" u="1"/>
        <s v="C.1.1.0:220610_0004" u="1"/>
        <s v="C.1.1.0:220610_0014" u="1"/>
        <s v="C.1.1.0:220610_0024" u="1"/>
        <s v="C.1.1.0:220610_0034" u="1"/>
        <s v="C.1.1.0:220610_0044" u="1"/>
        <s v="C.1.1.0:220610_0054" u="1"/>
        <s v="C.1.1.0:220610_0064" u="1"/>
        <s v="C.1.1.0:220610_0074" u="1"/>
        <s v="C.1.1.0:220610_0084" u="1"/>
        <s v="C.4.3.0: 財務分析:220628_0042" u="1"/>
        <s v="C.1.1.0:220610_0094" u="1"/>
        <s v="PNC:221022_0045" u="1"/>
        <s v="P.3.10.0:221022_0007" u="1"/>
        <s v="PNC:221022_0046" u="1"/>
        <s v="C.1.1.0:220610_0005" u="1"/>
        <s v="C.1.1.0:220610_0015" u="1"/>
        <s v="C.1.1.0:220610_0025" u="1"/>
        <s v="C.1.1.0:220610_0035" u="1"/>
        <s v="C.1.1.0:220610_0045" u="1"/>
        <s v="C.1.1.0:220610_0055" u="1"/>
        <s v="C.1.1.0:220610_0065" u="1"/>
        <s v="C.1.1.0:220610_0075" u="1"/>
        <s v="C.1.1.0:220610_0085" u="1"/>
        <s v="C.1.1.0:220610_0095" u="1"/>
        <s v="PNC:221022_0047" u="1"/>
        <s v="P.3.10.0:221022_0017" u="1"/>
        <s v="PNC:221022_0048" u="1"/>
        <s v="C.1.1.0:220610_0006" u="1"/>
        <s v="C.1.1.0:220610_0016" u="1"/>
        <s v="C.1.1.0:220610_0026" u="1"/>
        <s v="C.1.1.0:220610_0036" u="1"/>
        <s v="C.1.1.0:220610_0046" u="1"/>
        <s v="C.1.1.0:220610_0056" u="1"/>
        <s v="C.1.1.0:220610_0066" u="1"/>
        <s v="C.1.1.0:220610_0076" u="1"/>
        <s v="C.1.1.0:220610_0086" u="1"/>
        <s v="C.1.1.0:220610_0096" u="1"/>
        <s v="PNC:221022_0049" u="1"/>
        <s v="P.3.10.0:221022_0027" u="1"/>
        <s v="C.1.1.0:220610_0007" u="1"/>
        <s v="C.4.3.0: 財務分析:220616_0066" u="1"/>
        <s v="C.1.1.0:220610_0017" u="1"/>
        <s v="C.1.1.0:220610_0027" u="1"/>
        <s v="C.1.1.0:220610_0037" u="1"/>
        <s v="C.1.1.0:220610_0047" u="1"/>
        <s v="C.1.1.0:220610_0057" u="1"/>
        <s v="C.1.1.0:220610_0067" u="1"/>
        <s v="C.1.1.0:220610_0077" u="1"/>
        <s v="C.1.1.0:220610_0087" u="1"/>
        <s v="C.1.1.0:220610_0097" u="1"/>
        <s v="C.4.3.0: 財務分析:221022_0006" u="1"/>
        <s v="P.3.10.0:221022_0037" u="1"/>
        <s v="C.1.1.0:220610_0008" u="1"/>
        <s v="C.4.3.0: 財務分析:220628_0056" u="1"/>
        <s v="C.1.1.0:220610_0018" u="1"/>
        <s v="C.1.1.0:220610_0028" u="1"/>
        <s v="C.1.1.0:220610_0038" u="1"/>
        <s v="C.1.1.0:220610_0048" u="1"/>
        <s v="C.1.1.0:220610_0058" u="1"/>
        <s v="C.1.1.0:220610_0068" u="1"/>
        <s v="C.1.1.0:220610_0078" u="1"/>
        <s v="C.1.1.0:220610_0088" u="1"/>
        <s v="C.1.1.0:220610_0098" u="1"/>
        <s v="P.3.10.0:221029_0007" u="1"/>
        <s v="C.1.1.0:220627_0106" u="1"/>
        <s v="P.3.10.0:221022_0047" u="1"/>
        <s v="C.1.1.0:220610_0009" u="1"/>
        <s v="C.1.1.0:220610_0019" u="1"/>
        <s v="C.1.1.0:220610_0029" u="1"/>
        <s v="STG:220614_0020" u="1"/>
        <s v="STG:220616_0010" u="1"/>
        <s v="C.1.1.0:220610_0039" u="1"/>
        <s v="C.1.1.0:220610_0049" u="1"/>
        <s v="C.1.1.0:220610_0059" u="1"/>
        <s v="C.1.1.0:220610_0069" u="1"/>
        <s v="C.4.3.0: 財務分析:220701_0021" u="1"/>
        <s v="C.1.1.0:220610_0079" u="1"/>
        <s v="C.1.1.0:220610_0089" u="1"/>
        <s v="C.1.1.0:220610_0099" u="1"/>
        <s v="P.3.10.0:221029_0017" u="1"/>
        <s v="C.1.1.0:220627_0107" u="1"/>
        <s v="STG:220614_0021" u="1"/>
        <s v="STG:220616_0011" u="1"/>
        <s v="P.3.10.0:221022_0057" u="1"/>
        <s v="STG:220614_0022" u="1"/>
        <s v="STG:220616_0012" u="1"/>
        <s v="C.4.3.0: 財務分析:220615_0001" u="1"/>
        <s v="P.3.10.0:221029_0027" u="1"/>
        <s v="C.4.3.0: 財務分析:221022_0040" u="1"/>
        <s v="C.1.1.0:220627_0108" u="1"/>
        <s v="STG:220614_0023" u="1"/>
        <s v="STG:220616_0013" u="1"/>
        <s v="P.3.10.0:221022_0067" u="1"/>
        <s v="STG:220614_0024" u="1"/>
        <s v="STG:220616_0014" u="1"/>
        <s v="P.3.10.0:221029_0037" u="1"/>
        <s v="C.1.1.0:220627_0109" u="1"/>
        <s v="STG:220614_0025" u="1"/>
        <s v="STG:220616_0015" u="1"/>
        <s v="P.3.10.0:221022_0077" u="1"/>
        <s v="QAM:221022_0060" u="1"/>
        <s v="C.1.1.0:221029_0072" u="1"/>
        <s v="STG:220614_0026" u="1"/>
        <s v="STG:220616_0016" u="1"/>
        <s v="C.1.1.0:221029_0082" u="1"/>
        <s v="C.1.1.0:221029_0092" u="1"/>
        <s v="P.3.10.0:221029_0047" u="1"/>
        <s v="QAM:221022_0061" u="1"/>
        <s v="STG:220614_0027" u="1"/>
        <s v="STG:220616_0017" u="1"/>
        <s v="FIN:220602_0010" u="1"/>
        <s v="C.1.1.0:221029_0003" u="1"/>
        <s v="P.3.10.0:221022_0087" u="1"/>
        <s v="C.1.1.0:221029_0013" u="1"/>
        <s v="C.1.1.0:221029_0023" u="1"/>
        <s v="C.4.3.0: 財務分析:220607_0005" u="1"/>
        <s v="QAM:221022_0062" u="1"/>
        <s v="C.1.1.0:221029_0033" u="1"/>
        <s v="C.4.3.0: 財務分析:220701_0035" u="1"/>
        <s v="C.1.1.0:221029_0043" u="1"/>
        <s v="C.1.1.0:221029_0053" u="1"/>
        <s v="C.1.1.0:221029_0063" u="1"/>
        <s v="C.1.1.0:221029_0073" u="1"/>
        <s v="STG:220614_0028" u="1"/>
        <s v="STG:220616_0018" u="1"/>
        <s v="C.1.1.0:221029_0083" u="1"/>
        <s v="C.1.1.0:221029_0093" u="1"/>
        <s v="FIN:220602_0011" u="1"/>
        <s v="P.3.10.0:221029_0057" u="1"/>
        <s v="QAM:221022_0063" u="1"/>
        <s v="FIN:220602_0012" u="1"/>
        <s v="C.1.1.0:221029_0004" u="1"/>
        <s v="C.1.1.0:221029_0014" u="1"/>
        <s v="C.1.1.0:221029_0024" u="1"/>
        <s v="C.4.3.0: 財務分析:220615_0015" u="1"/>
        <s v="QAM:221022_0064" u="1"/>
        <s v="C.1.1.0:221029_0034" u="1"/>
        <s v="C.1.1.0:221029_0044" u="1"/>
        <s v="C.1.1.0:221029_0054" u="1"/>
        <s v="C.1.1.0:221029_0064" u="1"/>
        <s v="STG:220609_0030" u="1"/>
        <s v="C.1.1.0:221029_0074" u="1"/>
        <s v="C.1.1.0:221029_0084" u="1"/>
        <s v="C.4.3.0: 財務分析:221022_0054" u="1"/>
        <s v="C.1.1.0:221029_0094" u="1"/>
        <s v="FIN:220602_0013" u="1"/>
        <s v="P.3.10.0:221029_0067" u="1"/>
        <s v="P.2.1.0:220628_0100" u="1"/>
        <s v="P.2.1.0:220628_0110" u="1"/>
        <s v="QAM:221022_0065" u="1"/>
        <s v="P.2.1.0:220628_0120" u="1"/>
        <s v="P.2.1.0:220628_0130" u="1"/>
        <s v="P.3.9.0:220628_0010" u="1"/>
        <s v="P.2.1.0:220628_0140" u="1"/>
        <s v="P.3.9.0:220628_0020" u="1"/>
        <s v="P.2.1.0:220628_0150" u="1"/>
        <s v="P.3.9.0:220628_0030" u="1"/>
        <s v="STG:220609_0031" u="1"/>
        <s v="P.2.1.0:220628_0160" u="1"/>
        <s v="P.3.9.0:220628_0040" u="1"/>
        <s v="P.2.1.0:220628_0170" u="1"/>
        <s v="P.3.9.0:220628_0050" u="1"/>
        <s v="P.2.1.0:220628_0180" u="1"/>
        <s v="P.3.9.0:220628_0060" u="1"/>
        <s v="P.3.9.0:220628_0070" u="1"/>
        <s v="P.3.9.0:220628_0080" u="1"/>
        <s v="FIN:220602_0014" u="1"/>
        <s v="P.3.9.0:220628_0090" u="1"/>
        <s v="C.4.2.0: 生產力:221022_0001" u="1"/>
        <s v="C.1.1.0:221029_0005" u="1"/>
        <s v="C.1.1.0:221029_0015" u="1"/>
        <s v="C.1.1.0:221029_0025" u="1"/>
        <s v="C.4.3.0: 財務分析:220627_0005" u="1"/>
        <s v="QAM:221022_0066" u="1"/>
        <s v="C.1.1.0:221029_0035" u="1"/>
        <s v="C.1.1.0:221029_0045" u="1"/>
        <s v="C.1.1.0:221029_0055" u="1"/>
        <s v="C.1.1.0:221029_0065" u="1"/>
        <s v="C.1.1.0:221029_0075" u="1"/>
        <s v="C.1.1.0:221029_0085" u="1"/>
        <s v="C.1.1.0:221029_0095" u="1"/>
        <s v="FIN:220602_0015" u="1"/>
        <s v="P.3.10.0:221029_0077" u="1"/>
        <s v="QAM:221022_0067" u="1"/>
        <s v="P.3.9.0:220628_0001" u="1"/>
        <s v="P.3.9.0:220628_0011" u="1"/>
        <s v="P.3.9.0:220628_0021" u="1"/>
        <s v="P.3.9.0:220628_0031" u="1"/>
        <s v="P.3.9.0:220628_0041" u="1"/>
        <s v="P.3.9.1:220628_0001" u="1"/>
        <s v="P.3.9.0:220628_0051" u="1"/>
        <s v="P.3.9.0:220628_0061" u="1"/>
        <s v="P.3.9.0:220628_0071" u="1"/>
        <s v="P.3.9.0:220628_0081" u="1"/>
        <s v="P.3.9.2:220628_0001" u="1"/>
        <s v="FIN:220602_0016" u="1"/>
        <s v="P.3.9.0:220628_0091" u="1"/>
        <s v="C.1.1.0:221029_0006" u="1"/>
        <s v="C.1.1.0:221029_0016" u="1"/>
        <s v="C.1.1.0:221029_0026" u="1"/>
        <s v="QAM:221022_0068" u="1"/>
        <s v="C.1.1.0:221029_0036" u="1"/>
        <s v="C.1.1.0:221029_0046" u="1"/>
        <s v="C.1.1.0:221029_0056" u="1"/>
        <s v="C.1.1.0:221029_0066" u="1"/>
        <s v="C.1.1.0:221029_0076" u="1"/>
        <s v="C.1.1.0:221029_0086" u="1"/>
        <s v="C.1.1.0:221029_0096" u="1"/>
        <s v="FIN:220602_0017" u="1"/>
        <s v="P.3.10.0:221029_0087" u="1"/>
        <s v="QAM:221022_0069" u="1"/>
        <s v="P.3.9.0:220628_0002" u="1"/>
        <s v="P.3.13.0:220701_0003" u="1"/>
        <s v="P.3.9.0:220628_0012" u="1"/>
        <s v="P.3.13.0:220701_0103" u="1"/>
        <s v="P.3.9.0:220628_0022" u="1"/>
        <s v="P.3.9.0:220628_0032" u="1"/>
        <s v="P.3.9.0:220628_0042" u="1"/>
        <s v="STG:220628_0020" u="1"/>
        <s v="P.3.9.0:220628_0052" u="1"/>
        <s v="P.3.9.0:220628_0062" u="1"/>
        <s v="P.3.9.0:220628_0072" u="1"/>
        <s v="C.4.3.0: 財務分析:220607_0019" u="1"/>
        <s v="C.4.3.0: 財務分析:220609_0009" u="1"/>
        <s v="P.3.9.0:220628_0082" u="1"/>
        <s v="C.4.3.0: 財務分析:220701_0049" u="1"/>
        <s v="FIN:220602_0018" u="1"/>
        <s v="P.3.9.0:220628_0092" u="1"/>
        <s v="C.4.2.0: 生產力:221022_0011" u="1"/>
        <s v="C.1.1.0:221029_0007" u="1"/>
        <s v="C.1.1.0:221029_0017" u="1"/>
        <s v="C.1.1.0:221029_0027" u="1"/>
        <s v="C.1.1.0:221029_0037" u="1"/>
        <s v="C.1.1.0:221029_0047" u="1"/>
        <s v="C.1.1.0:221029_0057" u="1"/>
        <s v="C.1.1.0:221029_0067" u="1"/>
        <s v="C.1.1.0:221029_0077" u="1"/>
        <s v="STG:220628_0021" u="1"/>
        <s v="C.1.1.0:221029_0087" u="1"/>
        <s v="C.1.1.0:221029_0097" u="1"/>
        <s v="FIN:220602_0019" u="1"/>
        <s v="P.3.9.0:220628_0003" u="1"/>
        <s v="P.3.13.0:220701_0013" u="1"/>
        <s v="P.3.9.0:220628_0013" u="1"/>
        <s v="P.3.9.0:220628_0023" u="1"/>
        <s v="P.3.9.0:220628_0033" u="1"/>
        <s v="P.3.9.0:220628_0043" u="1"/>
        <s v="STG:220628_0022" u="1"/>
        <s v="P.3.9.0:220628_0053" u="1"/>
        <s v="P.3.9.0:220628_0063" u="1"/>
        <s v="P.3.9.0:220628_0073" u="1"/>
        <s v="C.4.3.0: 財務分析:220615_0029" u="1"/>
        <s v="P.3.9.0:220628_0083" u="1"/>
        <s v="P.3.9.0:220628_0093" u="1"/>
        <s v="C.1.1.0:221029_0008" u="1"/>
        <s v="C.4.3.0: 財務分析:221022_0068" u="1"/>
        <s v="C.1.1.0:221029_0018" u="1"/>
        <s v="C.1.1.0:221029_0028" u="1"/>
        <s v="C.1.1.0:221029_0038" u="1"/>
        <s v="C.1.1.0:221029_0048" u="1"/>
        <s v="C.1.1.0:221029_0058" u="1"/>
        <s v="C.1.1.0:221029_0068" u="1"/>
        <s v="C.1.1.0:221029_0078" u="1"/>
        <s v="STG:220628_0023" u="1"/>
        <s v="C.1.1.0:221029_0088" u="1"/>
        <s v="C.1.1.0:221029_0098" u="1"/>
        <s v="P.2.2.0:220629_0100" u="1"/>
        <s v="P.2.2.0:220629_0110" u="1"/>
        <s v="P.2.2.0:220629_0120" u="1"/>
        <s v="P.3.13.0:220607_0070" u="1"/>
        <s v="P.3.13.0:220609_0060" u="1"/>
        <s v="P.3.9.0:220628_0004" u="1"/>
        <s v="P.3.13.0:220701_0023" u="1"/>
        <s v="P.3.9.0:220628_0014" u="1"/>
        <s v="P.3.9.0:220628_0024" u="1"/>
        <s v="P.3.9.0:220628_0034" u="1"/>
        <s v="P.3.9.0:220628_0044" u="1"/>
        <s v="STG:220628_0024" u="1"/>
        <s v="P.3.9.0:220628_0054" u="1"/>
        <s v="P.3.9.0:220628_0064" u="1"/>
        <s v="P.3.9.0:220628_0074" u="1"/>
        <s v="C.4.3.0: 財務分析:220627_0019" u="1"/>
        <s v="C.4.3.0: 財務分析:220629_0009" u="1"/>
        <s v="P.3.9.0:220628_0084" u="1"/>
        <s v="P.3.9.0:220628_0094" u="1"/>
        <s v="C.1.1.0:221029_0009" u="1"/>
        <s v="C.1.1.0:221029_0019" u="1"/>
        <s v="C.1.1.0:221029_0029" u="1"/>
        <s v="C.1.1.0:221029_0039" u="1"/>
        <s v="C.1.1.0:221029_0049" u="1"/>
        <s v="C.1.1.0:221029_0059" u="1"/>
        <s v="C.1.1.0:221029_0069" u="1"/>
        <s v="C.1.1.0:221029_0079" u="1"/>
        <s v="STG:220628_0025" u="1"/>
        <s v="C.1.1.0:221029_0089" u="1"/>
        <s v="C.1.1.0:221029_0099" u="1"/>
        <s v="P.2.2.0:220629_0101" u="1"/>
        <s v="P.2.2.0:220629_0111" u="1"/>
        <s v="P.2.2.0:220629_0121" u="1"/>
        <s v="C.4.3.0: 財務分析:220607_0053" u="1"/>
        <s v="C.4.3.0: 財務分析:220609_0043" u="1"/>
        <s v="P.3.13.0:220607_0080" u="1"/>
        <s v="P.3.13.0:220609_0070" u="1"/>
        <s v="P.3.9.0:220628_0005" u="1"/>
        <s v="P.3.13.0:220701_0033" u="1"/>
        <s v="P.3.9.0:220628_0015" u="1"/>
        <s v="P.3.9.0:220628_0025" u="1"/>
        <s v="P.3.9.0:220628_0035" u="1"/>
        <s v="P.3.9.0:220628_0045" u="1"/>
        <s v="STG:220628_0026" u="1"/>
        <s v="P.3.9.0:220628_0055" u="1"/>
        <s v="P.3.9.0:220628_0065" u="1"/>
        <s v="P.3.9.0:220628_0075" u="1"/>
        <s v="P.3.9.0:220628_0085" u="1"/>
        <s v="P.3.9.0:220628_0095" u="1"/>
        <s v="STG:220628_0027" u="1"/>
        <s v="P.2.2.0:220629_0102" u="1"/>
        <s v="P.2.2.0:220629_0112" u="1"/>
        <s v="P.2.2.0:220629_0122" u="1"/>
        <s v="C.4.3.0: 財務分析:220615_0063" u="1"/>
        <s v="FIN:220610_0040" u="1"/>
        <s v="FIN:220614_0020" u="1"/>
        <s v="FIN:220616_0010" u="1"/>
        <s v="P.3.13.0:220607_0090" u="1"/>
        <s v="P.3.13.0:220609_0080" u="1"/>
        <s v="C.4.2.0: 生產力:220614_0017" u="1"/>
        <s v="C.4.2.0: 生產力:220616_0007" u="1"/>
        <s v="P.3.9.0:220628_0006" u="1"/>
        <s v="P.3.9.0:220628_0016" u="1"/>
        <s v="P.3.9.0:220628_0026" u="1"/>
        <s v="P.3.9.0:220628_0036" u="1"/>
        <s v="P.3.9.0:220628_0046" u="1"/>
        <s v="STG:220628_0028" u="1"/>
        <s v="P.3.9.0:220628_0056" u="1"/>
        <s v="P.3.9.0:220628_0066" u="1"/>
        <s v="P.3.9.0:220628_0076" u="1"/>
        <s v="P.3.9.0:220628_0086" u="1"/>
        <s v="FIN:220610_0041" u="1"/>
        <s v="FIN:220614_0021" u="1"/>
        <s v="FIN:220616_0011" u="1"/>
        <s v="P.3.9.0:220628_0096" u="1"/>
        <s v="STG:220628_0029" u="1"/>
        <s v="C.4.3.0: 財務分析:220627_0053" u="1"/>
        <s v="C.4.3.0: 財務分析:220629_0043" u="1"/>
        <s v="FIN:220610_0042" u="1"/>
        <s v="FIN:220614_0022" u="1"/>
        <s v="FIN:220616_0012" u="1"/>
        <s v="C.4.2.0: 生產力:220607_0007" u="1"/>
        <s v="P.3.13.0:220609_0090" u="1"/>
        <s v="C.4.2.0: 生產力:220615_0017" u="1"/>
        <s v="C.4.2.0: 生產力:220627_0007" u="1"/>
        <s v="P.3.9.0:220628_0007" u="1"/>
        <s v="P.3.9.0:220628_0017" u="1"/>
        <s v="P.3.9.0:220628_0027" u="1"/>
        <s v="P.3.9.0:220628_0037" u="1"/>
        <s v="P.3.9.0:220628_0047" u="1"/>
        <s v="P.3.9.0:220628_0057" u="1"/>
        <s v="P.3.9.0:220628_0067" u="1"/>
        <s v="P.3.9.0:220628_0077" u="1"/>
        <s v="P.3.9.0:220628_0087" u="1"/>
        <s v="FIN:220610_0043" u="1"/>
        <s v="FIN:220614_0023" u="1"/>
        <s v="FIN:220616_0013" u="1"/>
        <s v="P.3.9.0:220628_0097" u="1"/>
        <s v="C.4.2.0: 生產力:221029_0001" u="1"/>
        <s v="FIN:220610_0044" u="1"/>
        <s v="FIN:220614_0024" u="1"/>
        <s v="FIN:220616_0014" u="1"/>
        <s v="C.4.2.0: 生產力:220616_0017" u="1"/>
        <s v="C.4.2.0: 生產力:220628_0007" u="1"/>
        <s v="FIN:220610_0045" u="1"/>
        <s v="FIN:220614_0025" u="1"/>
        <s v="FIN:220616_0015" u="1"/>
        <s v="STG:221029_0010" u="1"/>
        <s v="C.4.3.0: 財務分析:220607_0067" u="1"/>
        <s v="C.4.3.0: 財務分析:220609_0057" u="1"/>
        <s v="P.3.13.0:220615_0092" u="1"/>
        <s v="FIN:220610_0046" u="1"/>
        <s v="FIN:220614_0026" u="1"/>
        <s v="FIN:220616_0016" u="1"/>
        <s v="C.4.2.0: 生產力:220607_0017" u="1"/>
        <s v="C.4.2.0: 生產力:220609_0007" u="1"/>
        <s v="C.4.2.0: 生產力:220627_0017" u="1"/>
        <s v="C.4.2.0: 生產力:220629_0007" u="1"/>
        <s v="STG:221029_0011" u="1"/>
        <s v="P.3.13.0:220616_0092" u="1"/>
        <s v="FIN:220610_0047" u="1"/>
        <s v="FIN:220614_0027" u="1"/>
        <s v="FIN:220616_0017" u="1"/>
        <s v="STG:221029_0012" u="1"/>
        <s v="FIN:220610_0048" u="1"/>
        <s v="FIN:220614_0028" u="1"/>
        <s v="FIN:220616_0018" u="1"/>
        <s v="C.4.2.0: 生產力:220628_0017" u="1"/>
        <s v="STG:221029_0013" u="1"/>
        <s v="FIN:220610_0049" u="1"/>
        <s v="FIN:220614_0029" u="1"/>
        <s v="FIN:220616_0019" u="1"/>
        <s v="P.3.10.0:220610_0001" u="1"/>
        <s v="STG:221029_0014" u="1"/>
        <s v="C.4.3.0: 財務分析:220627_0067" u="1"/>
        <s v="C.4.3.0: 財務分析:220629_0057" u="1"/>
        <s v="C.4.2.0: 生產力:220609_0017" u="1"/>
        <s v="C.4.2.0: 生產力:220629_0017" u="1"/>
        <s v="STG:221029_0015" u="1"/>
        <s v="P.2.2.0:220609_0010" u="1"/>
        <s v="P.2.2.0:220609_0020" u="1"/>
        <s v="P.3.10.0:220610_0011" u="1"/>
        <s v="P.2.2.0:220609_0030" u="1"/>
        <s v="P.2.2.0:220609_0040" u="1"/>
        <s v="P.2.2.0:220609_0050" u="1"/>
        <s v="STG:221029_0016" u="1"/>
        <s v="P.2.2.0:220609_0060" u="1"/>
        <s v="P.2.2.0:220609_0070" u="1"/>
        <s v="P.2.2.0:220609_0080" u="1"/>
        <s v="P.2.2.0:220609_0090" u="1"/>
        <s v="C.4.3.0: 財務分析:220602_0022" u="1"/>
        <s v="STG:221029_0017" u="1"/>
        <s v="P.2.2.0:220609_0001" u="1"/>
        <s v="P.2.2.0:220609_0011" u="1"/>
        <s v="P.2.2.0:220609_0021" u="1"/>
        <s v="P.3.10.0:220610_0021" u="1"/>
        <s v="P.3.10.0:220614_0001" u="1"/>
        <s v="P.2.2.0:220609_0031" u="1"/>
        <s v="P.2.2.0:220609_0041" u="1"/>
        <s v="P.2.2.0:220609_0051" u="1"/>
        <s v="STG:221029_0018" u="1"/>
        <s v="P.2.2.0:220609_0061" u="1"/>
        <s v="P.2.2.0:220609_0071" u="1"/>
        <s v="P.2.2.0:220609_0081" u="1"/>
        <s v="P.2.2.0:220609_0091" u="1"/>
        <s v="P.3.5.0:220615_0010" u="1"/>
        <s v="P.3.5.0:220615_0020" u="1"/>
        <s v="C.4.3.0: 財務分析:220610_0032" u="1"/>
        <s v="C.4.3.0: 財務分析:220614_0012" u="1"/>
        <s v="C.4.3.0: 財務分析:220616_0002" u="1"/>
        <s v="P.3.5.0:220615_0030" u="1"/>
        <s v="P.3.5.0:220615_0040" u="1"/>
        <s v="P.3.10.0:220615_0001" u="1"/>
        <s v="P.3.10.0:220615_0101" u="1"/>
        <s v="C.4.3.0: 財務分析:221029_0011" u="1"/>
        <s v="STG:221029_0019" u="1"/>
        <s v="P.2.2.0:220609_0002" u="1"/>
        <s v="P.2.2.0:220609_0012" u="1"/>
        <s v="FIN:220622_0050" u="1"/>
        <s v="FIN:220628_0020" u="1"/>
        <s v="P.2.2.0:220609_0022" u="1"/>
        <s v="P.3.10.0:220610_0031" u="1"/>
        <s v="P.3.10.0:220614_0011" u="1"/>
        <s v="P.3.10.0:220616_0001" u="1"/>
        <s v="P.2.2.0:220609_0032" u="1"/>
        <s v="P.2.2.0:220609_0042" u="1"/>
        <s v="P.3.13.0:220627_0094" u="1"/>
        <s v="P.3.13.0:220629_0084" u="1"/>
        <s v="P.2.2.0:220609_0052" u="1"/>
        <s v="P.2.2.0:220609_0062" u="1"/>
        <s v="P.2.2.0:220609_0072" u="1"/>
        <s v="P.2.2.0:220609_0082" u="1"/>
        <s v="P.2.2.0:220609_0092" u="1"/>
        <s v="P.3.5.0:220615_0001" u="1"/>
        <s v="P.3.5.0:220615_0011" u="1"/>
        <s v="P.3.5.0:220615_0021" u="1"/>
        <s v="C.4.3.0: 財務分析:220622_0022" u="1"/>
        <s v="P.3.5.0:220615_0031" u="1"/>
        <s v="P.3.5.0:220615_0041" u="1"/>
        <s v="FIN:220622_0051" u="1"/>
        <s v="FIN:220628_0021" u="1"/>
        <s v="P.3.10.0:220615_0011" u="1"/>
        <s v="P.3.10.0:220615_0111" u="1"/>
        <s v="P.3.13.0:220628_0094" u="1"/>
        <s v="P.2.2.0:220609_0003" u="1"/>
        <s v="P.2.2.0:220609_0013" u="1"/>
        <s v="FIN:220622_0052" u="1"/>
        <s v="FIN:220628_0022" u="1"/>
        <s v="P.2.2.0:220609_0023" u="1"/>
        <s v="P.3.10.0:220610_0041" u="1"/>
        <s v="P.3.10.0:220614_0021" u="1"/>
        <s v="P.3.10.0:220616_0011" u="1"/>
        <s v="P.2.2.0:220609_0033" u="1"/>
        <s v="P.2.2.0:220609_0043" u="1"/>
        <s v="P.3.13.0:220629_0094" u="1"/>
        <s v="P.2.2.0:220609_0053" u="1"/>
        <s v="P.2.2.0:220609_0063" u="1"/>
        <s v="P.2.2.0:220609_0073" u="1"/>
        <s v="P.2.2.0:220609_0083" u="1"/>
        <s v="P.2.2.0:220609_0093" u="1"/>
        <s v="P.3.5.0:220615_0002" u="1"/>
        <s v="P.3.5.0:220615_0012" u="1"/>
        <s v="P.3.5.0:220615_0022" u="1"/>
        <s v="C.4.3.0: 財務分析:220630_0032" u="1"/>
        <s v="P.3.5.0:220615_0032" u="1"/>
        <s v="P.3.5.0:220615_0042" u="1"/>
        <s v="FIN:220622_0053" u="1"/>
        <s v="FIN:220628_0023" u="1"/>
        <s v="P.3.10.0:220615_0021" u="1"/>
        <s v="P.3.10.0:220615_0121" u="1"/>
        <s v="P.3.10.0:220622_0003" u="1"/>
        <s v="P.2.2.0:220609_0004" u="1"/>
        <s v="FIN:220607_0049" u="1"/>
        <s v="FIN:220609_0039" u="1"/>
        <s v="P.2.2.0:220609_0014" u="1"/>
        <s v="FIN:220622_0054" u="1"/>
        <s v="FIN:220628_0024" u="1"/>
        <s v="P.2.2.0:220609_0024" u="1"/>
        <s v="P.3.10.0:220610_0051" u="1"/>
        <s v="P.3.10.0:220614_0031" u="1"/>
        <s v="P.3.10.0:220616_0021" u="1"/>
        <s v="P.2.2.0:220609_0034" u="1"/>
        <s v="P.2.2.0:220609_0044" u="1"/>
        <s v="P.2.2.0:220609_0054" u="1"/>
        <s v="P.2.2.0:220609_0064" u="1"/>
        <s v="C.4.3.0: 財務分析:220602_0036" u="1"/>
        <s v="P.2.2.0:220609_0074" u="1"/>
        <s v="P.2.2.0:220609_0084" u="1"/>
        <s v="P.2.2.0:220609_0094" u="1"/>
        <s v="P.3.5.0:220615_0003" u="1"/>
        <s v="P.3.5.0:220615_0013" u="1"/>
        <s v="P.3.5.0:220615_0023" u="1"/>
        <s v="P.3.5.0:220615_0033" u="1"/>
        <s v="P.3.5.0:220615_0043" u="1"/>
        <s v="FIN:220622_0055" u="1"/>
        <s v="FIN:220628_0025" u="1"/>
        <s v="P.3.10.0:220615_0031" u="1"/>
        <s v="P.3.10.0:220615_0131" u="1"/>
        <s v="P.3.10.0:220622_0013" u="1"/>
        <s v="P.2.2.0:220609_0005" u="1"/>
        <s v="P.2.2.0:220609_0015" u="1"/>
        <s v="FIN:220622_0056" u="1"/>
        <s v="FIN:220628_0026" u="1"/>
        <s v="P.2.2.0:220609_0025" u="1"/>
        <s v="P.3.10.0:220610_0061" u="1"/>
        <s v="P.3.10.0:220614_0041" u="1"/>
        <s v="P.3.10.0:220616_0031" u="1"/>
        <s v="P.2.2.0:220609_0035" u="1"/>
        <s v="P.2.2.0:220609_0045" u="1"/>
        <s v="P.2.2.0:220609_0055" u="1"/>
        <s v="P.2.2.0:220609_0065" u="1"/>
        <s v="C.4.3.0: 財務分析:220610_0046" u="1"/>
        <s v="C.4.3.0: 財務分析:220614_0026" u="1"/>
        <s v="C.4.3.0: 財務分析:220616_0016" u="1"/>
        <s v="P.2.2.0:220609_0075" u="1"/>
        <s v="P.2.2.0:220609_0085" u="1"/>
        <s v=" " u="1"/>
        <s v="P.2.2.0:220609_0095" u="1"/>
        <s v="P.3.5.0:220615_0004" u="1"/>
        <s v="C.4.3.0: 財務分析:221029_0025" u="1"/>
        <s v="P.3.5.0:220615_0014" u="1"/>
        <s v="P.3.5.0:220615_0024" u="1"/>
        <s v="P.3.5.0:220615_0034" u="1"/>
        <s v="P.3.5.0:220615_0044" u="1"/>
        <s v="FIN:220622_0057" u="1"/>
        <s v="FIN:220628_0027" u="1"/>
        <s v="P.3.10.0:220615_0041" u="1"/>
        <s v="P.3.10.0:220622_0023" u="1"/>
        <s v="P.2.2.0:220609_0006" u="1"/>
        <s v="P.2.2.0:220609_0016" u="1"/>
        <s v="FIN:220622_0058" u="1"/>
        <s v="FIN:220628_0028" u="1"/>
        <s v="P.2.2.0:220609_0026" u="1"/>
        <s v="P.3.10.0:220614_0051" u="1"/>
        <s v="P.3.10.0:220616_0041" u="1"/>
        <s v="P.2.2.0:220609_0036" u="1"/>
        <s v="P.2.2.0:220609_0046" u="1"/>
        <s v="P.2.2.0:220609_0056" u="1"/>
        <s v="P.2.2.0:220609_0066" u="1"/>
        <s v="C.4.3.0: 財務分析:220622_0036" u="1"/>
        <s v="C.4.3.0: 財務分析:220628_0006" u="1"/>
        <s v="P.2.2.0:220609_0076" u="1"/>
        <s v="P.2.2.0:220609_0086" u="1"/>
        <s v="P.2.2.0:220609_0096" u="1"/>
        <s v="P.3.10.0:220627_0003" u="1"/>
        <s v="P.3.5.0:220615_0005" u="1"/>
        <s v="P.3.5.0:220615_0015" u="1"/>
        <s v="P.3.5.0:220615_0025" u="1"/>
        <s v="P.3.5.0:220615_0035" u="1"/>
        <s v="FIN:220622_0059" u="1"/>
        <s v="FIN:220628_0029" u="1"/>
        <s v="P.3.10.0:220615_0051" u="1"/>
        <s v="P.3.10.0:220630_0005" u="1"/>
        <s v="C.4.3.0: 財務分析:220602_0070" u="1"/>
        <s v="P.3.10.0:220622_0033" u="1"/>
        <s v="P.3.10.0:220628_0003" u="1"/>
        <s v="PNC:221029_0001" u="1"/>
        <s v="P.2.2.0:220609_0007" u="1"/>
        <s v="P.2.2.0:220609_0017" u="1"/>
        <s v="P.2.2.0:220609_0027" u="1"/>
        <s v="P.3.10.0:220614_0061" u="1"/>
        <s v="P.3.10.0:220616_0051" u="1"/>
        <s v="P.2.2.0:220609_0037" u="1"/>
        <s v="P.2.2.0:220609_0047" u="1"/>
        <s v="P.2.2.0:220609_0057" u="1"/>
        <s v="P.2.2.0:220609_0067" u="1"/>
        <s v="C.4.3.0: 財務分析:220630_0046" u="1"/>
        <s v="P.2.2.0:220609_0077" u="1"/>
        <s v="P.2.2.0:220609_0087" u="1"/>
        <s v="P.2.2.0:220609_0097" u="1"/>
        <s v="P.3.10.0:220627_0013" u="1"/>
        <s v="P.3.10.0:220629_0003" u="1"/>
        <s v="PNC:221029_0002" u="1"/>
        <s v="P.3.10.0:220615_0061" u="1"/>
        <s v="P.3.10.0:220630_0015" u="1"/>
        <s v="C.4.3.0: 財務分析:220614_0060" u="1"/>
        <s v="C.4.3.0: 財務分析:220616_0050" u="1"/>
        <s v="P.3.10.0:220622_0043" u="1"/>
        <s v="P.3.10.0:220628_0013" u="1"/>
        <s v="PNC:221029_0003" u="1"/>
        <s v="P.2.2.0:220609_0008" u="1"/>
        <s v="P.2.2.0:220609_0018" u="1"/>
        <s v="P.2.2.0:220609_0028" u="1"/>
        <s v="P.3.10.0:220616_0061" u="1"/>
        <s v="P.2.2.0:220609_0038" u="1"/>
        <s v="P.2.2.0:220609_0048" u="1"/>
        <s v="P.2.2.0:220609_0058" u="1"/>
        <s v="P.2.2.0:220609_0068" u="1"/>
        <s v="P.2.2.0:220609_0078" u="1"/>
        <s v="P.2.2.0:220609_0088" u="1"/>
        <s v="P.2.2.0:220609_0098" u="1"/>
        <s v="P.3.10.0:220627_0023" u="1"/>
        <s v="P.3.10.0:220629_0013" u="1"/>
        <s v="PNC:221029_0004" u="1"/>
        <s v="P.3.10.0:220615_0071" u="1"/>
        <s v="P.3.10.0:220630_0025" u="1"/>
        <s v="C.4.3.0: 財務分析:220622_0070" u="1"/>
        <s v="C.4.3.0: 財務分析:220628_0040" u="1"/>
        <s v="P.3.10.0:220622_0053" u="1"/>
        <s v="P.3.10.0:220628_0023" u="1"/>
        <s v="PNC:221029_0005" u="1"/>
        <s v="P.3.10.0:220701_0052" u="1"/>
        <s v="P.2.2.0:220609_0009" u="1"/>
        <s v="P.2.2.0:220609_0019" u="1"/>
        <s v="P.2.2.0:220609_0029" u="1"/>
        <s v="P.3.10.0:220616_0071" u="1"/>
        <s v="P.2.2.0:220609_0039" u="1"/>
        <s v="P.2.2.0:220609_0049" u="1"/>
        <s v="C.4.3.0: 財務分析:221029_0039" u="1"/>
        <s v="P.2.2.0:220609_0059" u="1"/>
        <s v="P.2.2.0:220609_0069" u="1"/>
        <s v="P.2.2.0:220609_0079" u="1"/>
        <s v="P.2.2.0:220609_0089" u="1"/>
        <s v="P.2.2.0:220609_0099" u="1"/>
        <s v="P.3.10.0:220627_0033" u="1"/>
        <s v="P.3.10.0:220629_0023" u="1"/>
        <s v="PNC:221029_0006" u="1"/>
        <s v="P.3.10.0:220630_0035" u="1"/>
        <s v="P.3.10.0:220622_0063" u="1"/>
        <s v="P.3.10.0:220628_0033" u="1"/>
        <s v="PNC:221029_0007" u="1"/>
        <s v="P.3.10.0:220701_0062" u="1"/>
        <s v="P.3.10.0:220627_0043" u="1"/>
        <s v="P.3.10.0:220629_0033" u="1"/>
        <s v="PNC:221029_0008" u="1"/>
        <s v="P.3.10.0:220630_0045" u="1"/>
        <s v="P.3.10.0:220622_0073" u="1"/>
        <s v="P.3.10.0:220628_0043" u="1"/>
        <s v="PNC:221029_0009" u="1"/>
        <s v="C.1.1.0:220701_0001" u="1"/>
        <s v="C.1.1.0:220701_0011" u="1"/>
        <s v="P.3.10.0:220701_0072" u="1"/>
        <s v="C.1.1.0:220701_0021" u="1"/>
        <s v="C.1.1.0:220701_0031" u="1"/>
        <s v="C.1.1.0:220701_0041" u="1"/>
        <s v="C.1.1.0:220701_0051" u="1"/>
        <s v="C.1.1.0:220701_0061" u="1"/>
        <s v="C.1.1.0:220701_0071" u="1"/>
        <s v="C.1.1.0:220701_0081" u="1"/>
        <s v="C.1.1.0:220701_0091" u="1"/>
        <s v="P.3.10.0:220627_0053" u="1"/>
        <s v="P.3.10.0:220629_0043" u="1"/>
        <s v="C.4.3.0: 財務分析:220616_0064" u="1"/>
        <s v="P.3.10.0:220630_0055" u="1"/>
        <s v="P.3.10.0:220628_0053" u="1"/>
        <s v="C.1.1.0:220701_0002" u="1"/>
        <s v="C.1.1.0:220701_0012" u="1"/>
        <s v="C.1.1.0:220701_0022" u="1"/>
      </sharedItems>
    </cacheField>
    <cacheField name="custom_LocalName" numFmtId="0">
      <sharedItems count="640">
        <s v="事業群"/>
        <s v="事業群名稱"/>
        <s v="事業群代碼"/>
        <s v="企業"/>
        <s v="企業代碼"/>
        <s v="企業中文名稱"/>
        <s v="企業英文名稱"/>
        <s v="員工結構"/>
        <s v="員工結構代碼"/>
        <s v="員工結構名稱"/>
        <s v="企業員工統計"/>
        <s v="財報結算日"/>
        <s v="會計期間"/>
        <s v="員工人數"/>
        <s v="平均員工人數"/>
        <s v="上一期員工人數"/>
        <s v="財務會計主檔_員工結構相關"/>
        <s v="人均產值"/>
        <s v="人均營業利益"/>
        <s v="財務會計主檔"/>
        <s v="營業收入"/>
        <s v="營業利益"/>
        <s v="銷貨成本"/>
        <s v="存貨周轉率"/>
        <s v="應付帳款周轉率"/>
        <s v="應收帳款周轉率"/>
        <s v="存貨周轉天數"/>
        <s v="應付帳款天數"/>
        <s v="應收帳款天數"/>
        <s v="現金循環週期"/>
        <s v="稅後淨利"/>
        <s v="累積稅後淨利"/>
        <s v="總資產金額"/>
        <s v="總負債金額"/>
        <s v="股東權益金額"/>
        <s v="ROE"/>
        <s v="ROA"/>
        <s v="累積 ROE"/>
        <s v="累積 ROA"/>
        <s v="負債比"/>
        <s v="存貨金額_x000a_"/>
        <s v="現金及約當現金金額"/>
        <s v="應收帳款淨額金額"/>
        <s v="不動產、廠房及設備金額"/>
        <s v="存貨佔總資產比例"/>
        <s v="現金及約當現金佔總資產比例"/>
        <s v="應收帳款淨額站總資產比例"/>
        <s v="不動產、廠房及設備佔總資產比例"/>
        <s v="短期借款金額"/>
        <s v="應付帳款及票據金額"/>
        <s v="長期借款金額"/>
        <s v="短期借款佔總資產比例"/>
        <s v="應付帳款及票據占總資產比例"/>
        <s v="長期借款占總資產比例"/>
        <s v="平均存貨金額"/>
        <s v="平均應收帳款金額"/>
        <s v="平均應付帳款金額"/>
        <s v="平均總資產金額"/>
        <s v="平均股東權益金額"/>
        <s v="人均產值及人均營業利益"/>
        <s v="人均產值及人均營業利益事業群比較"/>
        <s v="生產力分析指標類別"/>
        <s v="生產力分析指標量值"/>
        <s v="CCC 相關指標類別"/>
        <s v="CCC 相關指標量值"/>
        <s v="現金循環週期同業及事業群比較"/>
        <s v="應付周轉天數"/>
        <s v="應收周轉天數"/>
        <s v="現金循環週期同業比較"/>
        <s v="報酬率"/>
        <s v="股東權益"/>
        <s v="當年累積報酬率"/>
        <s v="報酬率同業比較"/>
        <s v="資產重點項目"/>
        <s v="資產重點項目金額"/>
        <s v="資產重點項目佔總資產比例"/>
        <s v="負債重點項目"/>
        <s v="負債重點項目金額"/>
        <s v="負債重點項目佔總資產比例"/>
        <s v="EBO 專案"/>
        <s v="EBO 專案編號"/>
        <s v="EBO 專案名稱"/>
        <s v="EBO 專案贊助人"/>
        <s v="團隊顧問"/>
        <s v="團隊領導"/>
        <s v="EBO 專案登錄日期"/>
        <s v="EBO 專案發展時間"/>
        <s v="EBO 專案專案簡介"/>
        <s v="EBO 專案檢查日期"/>
        <s v="EBO 專案主導單位"/>
        <s v="EBO 專案累計利潤"/>
        <s v="EBO 專案資助紀錄表"/>
        <s v="資助事業群"/>
        <s v="資助事業單位"/>
        <s v="EBO 專案資助比率"/>
        <s v="EBO 專案資助開始日期"/>
        <s v="EBO 專案資助結束日期"/>
        <s v="EBO 專案資助備註"/>
        <s v="EBO 專案資助紀錄檢查日期"/>
        <s v="EBO 專案階段紀錄表"/>
        <s v="EBO 階段"/>
        <s v="EBO 階段開始日期"/>
        <s v="EBO階段發展時間"/>
        <s v="決策評審點結果"/>
        <s v="EBO 階段結束日期"/>
        <s v="EBO 階段檢查日期"/>
        <s v="EBO 階段備註"/>
        <s v="EBO 專案進度紀錄表"/>
        <s v="策略清晰度"/>
        <s v="技術成熟度"/>
        <s v="商模可行性"/>
        <s v="市場確佔度"/>
        <s v="EBO 專案進度檢查日期"/>
        <s v="EBO專案營收計畫表"/>
        <s v="EBO 專案營收計畫檢查日期"/>
        <s v="EBO 專案營收計畫年"/>
        <s v="EBO 專案營收計畫月"/>
        <s v="EBO 專案預估營收"/>
        <s v="EBO 專案預估毛利"/>
        <s v="EBO 專案營收計畫幣別"/>
        <s v="EBO專案營收紀錄表"/>
        <s v="EBO 專案營收檢查日期"/>
        <s v="EBO 專案營收年"/>
        <s v="EBO 專案營收月"/>
        <s v="EBO 專案實際營收"/>
        <s v="EBO 專案實際毛利"/>
        <s v="EBO 專案營收幣別"/>
        <s v="EBO Milestone 紀錄表"/>
        <s v="EBO 專案里程碑"/>
        <s v="EBO 專案里程碑類別"/>
        <s v="EBO 專案里程碑狀態"/>
        <s v="EBO 專案里程碑完成進度"/>
        <s v="EBO 專案里程碑預計達成日期"/>
        <s v="EBO 專案里程碑實際達成日期"/>
        <s v="EBO 專案里程碑備註"/>
        <s v="EBO 專案里程碑紀錄日期"/>
        <s v="投資主檔"/>
        <s v="投資標的名稱"/>
        <s v="投資結算年度"/>
        <s v="投資結算季度"/>
        <s v="Management Type"/>
        <s v="當年投資額"/>
        <s v="累計投資額"/>
        <s v="投資標的持股比例"/>
        <s v="投資標的營收"/>
        <s v="投資標的營收貢獻"/>
        <s v="投資標的淨利"/>
        <s v="投資標的認列獲利"/>
        <s v="投資標的現金股利"/>
        <s v="投資標的估值（依持股比例）"/>
        <s v="投資標的說明"/>
        <s v="投資標的營收達成率"/>
        <s v="投資標的營收貢獻達成率"/>
        <s v="投資標的淨利達成率"/>
        <s v="投資標的認列獲利達成率"/>
        <s v="投資標的預算分配主檔"/>
        <s v="投資預算分配季度"/>
        <s v="投資可能性"/>
        <s v="預計可能投資額"/>
        <s v="投資併購目標註記"/>
        <s v="年度投資預算主檔"/>
        <s v="年度投資預算"/>
        <s v="年度實際已投資金額"/>
        <s v="年度投資預算餘額(F)"/>
        <s v="預計可能投資額(H)佔年度投資預算餘額比率"/>
        <s v="EBO 專案管理"/>
        <s v="EBO 專案現在階段"/>
        <s v="EBO 專案資助管理"/>
        <s v="投資併購管理"/>
        <s v="投資統計期間"/>
        <s v="投資預算管控總表"/>
        <s v="預計可能投資額(H)"/>
        <s v="預計可能投資額(M)"/>
        <s v="預計可能投資額(L)"/>
        <s v="投資預算分配總表"/>
        <s v="投資併購目標"/>
        <s v="個人電腦事業群之需求計畫達成資料"/>
        <s v="事業處代碼"/>
        <s v="客戶名稱"/>
        <s v="產品事業部門代碼"/>
        <s v="產品型態分類"/>
        <s v="產品系列"/>
        <s v="計畫分析月份"/>
        <s v="當月累計客戶採購訂單"/>
        <s v="客戶採購訂單當月要求出貨數量_x000a_"/>
        <s v="當月客戶需求計畫量"/>
        <s v="客戶指示當月出貨數量"/>
        <s v="需求計畫達成率"/>
        <s v="個人電腦事業群之需求計畫版本比較資料"/>
        <s v="版本比較月份"/>
        <s v="需求計畫版本"/>
        <s v="需求計畫類型ID"/>
        <s v="需求資料類型"/>
        <s v="每月需求預測數量"/>
        <s v="版本數量差異"/>
        <s v="需求計畫類型"/>
        <s v="需求計畫類型名稱"/>
        <s v="需求計畫比較類型"/>
        <s v="需求計畫比較類型ID"/>
        <s v="需求計畫比較類型名稱"/>
        <s v="版本一需求計畫類型ID"/>
        <s v="版本二需求計畫類型ID"/>
        <s v="CQ MP出貨數量資料"/>
        <s v="出貨月份"/>
        <s v="RDP 出貨數量"/>
        <s v="LT FCST 出貨數量"/>
        <s v="STD BU2 ASUS BS分量與當月FCST 比較"/>
        <s v="BS 供應月份"/>
        <s v="每月需求BS供應數量"/>
        <s v="每月最後一版需求預測數量"/>
        <s v="BS分量與當月FCST比率"/>
        <s v="需求計畫達成率的非安全區域"/>
        <s v="上方區域下限"/>
        <s v="上方區域上限"/>
        <s v="下方區域下限"/>
        <s v="下方區域上限"/>
        <s v="需求計畫達成資料畫面註解"/>
        <s v="畫面註解ID"/>
        <s v="畫面註解"/>
        <s v="RDP 需求計畫達成指定版本"/>
        <s v="需求計畫指定版本"/>
        <s v="DOI 主檔"/>
        <s v="廠區名稱"/>
        <s v="庫存截止日"/>
        <s v="DOI 週期類別"/>
        <s v="庫存區域"/>
        <s v="幣別"/>
        <s v="庫存金額"/>
        <s v="最新每月預估營業收入"/>
        <s v="DOI實際天數"/>
        <s v="DOI 目標天數參數檔"/>
        <s v="DOI目標天數"/>
        <s v="庫存主檔"/>
        <s v="工廠廠別代碼"/>
        <s v="匯率主檔"/>
        <s v="匯率有效時間起"/>
        <s v="匯率有效時間訖"/>
        <s v="原始幣別"/>
        <s v="目標幣別"/>
        <s v="匯率類型"/>
        <s v="匯率"/>
        <s v="個人電腦事業群之需求計畫達成分析"/>
        <s v="個人電腦事業群之需求計畫版本比較"/>
        <s v="MD BU2 ASUS BS分量與當月FCST 比較"/>
        <s v="DOI 趨勢分析"/>
        <s v="DOI 趨勢分析_Stock Area"/>
        <s v="PSG 工廠廠別"/>
        <s v="主要客戶名稱"/>
        <s v="PSG 廠區"/>
        <s v="廠區性質"/>
        <s v="每月營業收入與出貨預估資料"/>
        <s v="計畫年度 "/>
        <s v="計畫月份 "/>
        <s v="最新預估版本日期"/>
        <s v="最新每月預估出貨量"/>
        <s v="每月營業收入與出貨董事會預估資料"/>
        <s v="董事會預估版本日期"/>
        <s v="每月董事會預估營業收入"/>
        <s v="每月董事會預估出貨量"/>
        <s v="年度目標的月營業收入與出貨資料"/>
        <s v="年度目標的月營業收入"/>
        <s v="年度目標的月出貨量"/>
        <s v="每日營業收入與出貨實際資料"/>
        <s v="營收出貨結帳日期"/>
        <s v="實際每日營業收入"/>
        <s v="實際每日出貨量"/>
        <s v="每月營業收入與出貨實際資料"/>
        <s v="最新結算月份"/>
        <s v="營收出貨結帳月份"/>
        <s v="每月實際營業收入"/>
        <s v="每月實際出貨量"/>
        <s v="每月實際和年度目標營業收入差異率"/>
        <s v="每月實際和年度目標出貨量差異率"/>
        <s v="實際與預估營收出貨差異率和達成率資料"/>
        <s v="計算年度"/>
        <s v="計算月份"/>
        <s v="每月實際和董事會預估營業收入差異"/>
        <s v="每月實際和董事會預估出貨量差異"/>
        <s v="每月實際和董事會預估營業收入差異率"/>
        <s v="每月實際和董事會預估出貨量差異率"/>
        <s v="月初至今實際和董事會預估營業收入達成率"/>
        <s v="月初至今實際和董事會預估出貨量達成率"/>
        <s v="每月實際和年度目標營業收入差異"/>
        <s v="每月實際和年度目標出貨量差異"/>
        <s v="月初至今實際和最新每月預估營業收入達成率"/>
        <s v="月初至今實際和最新每月預估出貨量達成率"/>
        <s v="不同時間區間實際營收出貨差異率資料"/>
        <s v="計算基準年度"/>
        <s v="年度營業收入差異"/>
        <s v="年度出貨量差異"/>
        <s v="年度營業收入差異率"/>
        <s v="年度出貨量差異率"/>
        <s v="依客戶與事業部代碼呈現月營業收入與出貨達成狀況"/>
        <s v="立帳月份"/>
        <s v="月初至今實際營業收入"/>
        <s v="月初至今實際出貨量"/>
        <s v="依產品呈現月營業收入與出貨達成狀況"/>
        <s v="依客戶與事業部代碼呈現年度營業收入與出貨達成狀況"/>
        <s v="立帳年度"/>
        <s v="年度實際和預估營業收入"/>
        <s v="年度實際和預估出貨量"/>
        <s v="年度董事會預估營業收入"/>
        <s v="年度董事會預估出貨量"/>
        <s v="年度實際與預估和董事會預估營業收入差異"/>
        <s v="年度實際與預估和董事會預估出貨量差異"/>
        <s v="年度實際與預估和董事會預估營業收入差異率"/>
        <s v="年度實際與預估和董事會預估出貨量差異率"/>
        <s v="年度營業收入目標"/>
        <s v="年度出貨目標"/>
        <s v="年度實際與預估和目標營業收入差異"/>
        <s v="年度實際與預估和目標出貨量差異"/>
        <s v="年度實際與預估和目標營業收入差異率"/>
        <s v="年度實際與預估和目標出貨量差異率"/>
        <s v="依產品呈現年度營業收入與出貨達成狀況"/>
        <s v="依客戶與事業部代碼呈現年初至今營業收入與出貨達成狀況"/>
        <s v="年初至今累積營業收入"/>
        <s v="年初至今累積出貨量"/>
        <s v="年初至今董事會預估營業收入"/>
        <s v="年初至今董事會預估出貨量"/>
        <s v="年初至今實際和董事會預估營業收入差異"/>
        <s v="年初至今實際和董事會預估出貨量差異"/>
        <s v="年初至今實際和董事會預估營業收入差異率"/>
        <s v="年初至今實際和董事會預估出貨量差異率"/>
        <s v="年初至今營業收入目標"/>
        <s v="年初至今出貨目標"/>
        <s v="年初至今實際和目標營業收入差異"/>
        <s v="年初至今實際和目標出貨量差異"/>
        <s v="年初至今實際和目標營業收入差異率"/>
        <s v="年初至今實際和目標出貨量差異率"/>
        <s v="依產品呈現年初至今營業收入與出貨達成狀況"/>
        <s v="依客戶與事業部代碼呈現近三年營業收入與出貨達成狀況"/>
        <s v="年度實際營業收入"/>
        <s v="年度實際出貨量"/>
        <s v="依產品呈現近三年營業收入與出貨達成狀況"/>
        <s v="採購方式與採購金額分布"/>
        <s v="採購方式"/>
        <s v="材料主分類"/>
        <s v="材料大類"/>
        <s v="材料代號類別"/>
        <s v="材料細項"/>
        <s v="收料統計月份"/>
        <s v="收料隸屬季別"/>
        <s v="合格供應商名稱"/>
        <s v="廠商代碼"/>
        <s v="廠商名稱"/>
        <s v="採購金額"/>
        <s v="收料數量"/>
        <s v="供應商管理"/>
        <s v="供應商資料季統計時間"/>
        <s v="品質成績"/>
        <s v="採購成績"/>
        <s v="達交成績"/>
        <s v="供應商績效"/>
        <s v="料號數"/>
        <s v="獨用料數量"/>
        <s v="Buy and Sell 材料數量"/>
        <s v="客戶指定料數量"/>
        <s v="英業達自選料數量"/>
        <s v="應用客戶清單"/>
        <s v="達交率分析"/>
        <s v="達交率統計年月"/>
        <s v="英業達料號"/>
        <s v="料號描述"/>
        <s v="廠商承諾交貨量"/>
        <s v="廠商實際交貨量"/>
        <s v="廠商累計承諾交貨量"/>
        <s v="廠商累計實際交貨量"/>
        <s v="LTA MOU達交率"/>
        <s v="達交率按Vendor排名"/>
        <s v="達交率按PartNo排名"/>
        <s v="原物料市場價格波動影響 "/>
        <s v="原物料資料月份"/>
        <s v="主階品項"/>
        <s v="次階品項"/>
        <s v="子階成本分類"/>
        <s v="購價成本比例"/>
        <s v="原料期貨種類"/>
        <s v="原料成本比例"/>
        <s v="原料期貨價格"/>
        <s v="上期原料期貨價格"/>
        <s v="去年同期原料期貨價格"/>
        <s v="原料期貨月度漲跌幅"/>
        <s v="原料期貨年度漲跌幅"/>
        <s v="主階品項市場價格波動分析"/>
        <s v="次階品項月度漲跌幅"/>
        <s v="次階品項年度漲跌幅"/>
        <s v="主階品項影響金額分析"/>
        <s v="主階品項影響材料成本"/>
        <s v="重要主階品項屬性維度"/>
        <s v="系列應用客戶清單"/>
        <s v="產品系列清單"/>
        <s v="未結訂單數量"/>
        <s v="未來半年需求"/>
        <s v="替代群組編碼"/>
        <s v="PSG 月採購收料紀錄"/>
        <s v="收料月分"/>
        <s v="合格供應商代號"/>
        <s v="供應商主檔"/>
        <s v="供應商績效主檔"/>
        <s v="供應商績效年月"/>
        <s v="關鍵零件交貨紀錄 "/>
        <s v="關鍵零組件材料達交率基準點"/>
        <s v="廠商達交表現"/>
        <s v="重要主階品項屬性"/>
        <s v="料號系列"/>
        <s v="原物料市場價格波動訊息"/>
        <s v="主階品項市場價格波動訊息"/>
        <s v="主階品項影響金額"/>
        <s v="採購件屬性"/>
        <s v="材料代號"/>
        <s v="是否獨立料"/>
        <s v="整體產品良率"/>
        <s v="周產品良率回報"/>
        <s v="產線投入數量"/>
        <s v="整體不良數總和"/>
        <s v="產品直通率"/>
        <s v="整體待修不良數總和"/>
        <s v="產品良率"/>
        <s v="整體產品良率超標說明"/>
        <s v="產品良率超標日期"/>
        <s v="整體良率超標類型"/>
        <s v="整體良率超標註解說明"/>
        <s v="整體產品良率目標"/>
        <s v="產品良率目標"/>
        <s v="產品直通率目標"/>
        <s v="產品良率明細"/>
        <s v="產品層級"/>
        <s v="生產站點代碼"/>
        <s v="站點投入數量"/>
        <s v="站點不良數"/>
        <s v="站點直通率"/>
        <s v="站點待修不良數"/>
        <s v="站點良率"/>
        <s v="站點良率目標對照"/>
        <s v="站點良率目標"/>
        <s v="站點直通率目標"/>
        <s v="產品不良率明細"/>
        <s v="生產不良類型代碼"/>
        <s v="各不良類型數量"/>
        <s v="各不良類型不良率"/>
        <s v="不良類型目標對照"/>
        <s v="不良類型目標"/>
        <s v="整體產品良率分析"/>
        <s v="產品良率明細分析"/>
        <s v="產品不良率明細分析"/>
        <s v="每月營業收入預估資料by客戶"/>
        <s v="PSG 客戶主檔"/>
        <s v="PSG 產品家族"/>
        <s v="產品家族"/>
        <s v="資料來源"/>
        <s v="PSG 產品系列"/>
        <s v="產品視野"/>
        <s v="產品事業部門"/>
        <s v="產品事業部門名稱"/>
        <s v="產品事業部門別名"/>
        <s v="PSG 事業處"/>
        <s v="事業處名稱"/>
        <s v="事業處性質"/>
        <s v="產品系列首批出貨開始日期資料"/>
        <s v="首批出貨開始日期"/>
        <s v="系列狀態"/>
        <s v="實際收入成本與銷貨相關資訊"/>
        <s v="P/L 月份"/>
        <s v="每月專案出貨量"/>
        <s v="每月專案銷貨收入"/>
        <s v="每月專案材料成本"/>
        <s v="每月專案生產營運成本"/>
        <s v="累計專案出貨量"/>
        <s v="累計專案銷貨收入"/>
        <s v="累計專案材料成本"/>
        <s v="累計專案生產營運成本"/>
        <s v="累計專案銷貨成本"/>
        <s v="累計專案利益"/>
        <s v="專案收益率"/>
        <s v="年度出貨目標資料"/>
        <s v="專案階段主檔"/>
        <s v="專案階段"/>
        <s v="年度目標資料"/>
        <s v="目標年度"/>
        <s v="專案階段時程資料"/>
        <s v="詢價狀態"/>
        <s v="專案開發年度"/>
        <s v="計畫專案階段開始時間"/>
        <s v="計畫專案階段結束時間"/>
        <s v="詢價相關資料"/>
        <s v="資料上傳日期"/>
        <s v="取得詢價日期"/>
        <s v="詢價結束年度"/>
        <s v="詢價結束日期"/>
        <s v="預估產品家族營收"/>
        <s v="預估銷售數量"/>
        <s v="預估產品家族成本"/>
        <s v="預估產品家族收益率"/>
        <s v="雛型設計開始年度"/>
        <s v="雛型設計開始日期"/>
        <s v="系統整合開始日期"/>
        <s v="產品驗證開始日期"/>
        <s v="量產評估開始日期"/>
        <s v="失敗原因代碼"/>
        <s v="失敗原因內容"/>
        <s v="產品生命週期"/>
        <s v="僅年度銷量分析用標記"/>
        <s v="專案銷量達成率"/>
        <s v="詢價達成率相關資料"/>
        <s v="出貨年度"/>
        <s v="預估月攤提銷售數量"/>
        <s v="詢價達成率"/>
        <s v="實際營收銷貨相關資料"/>
        <s v="詢價命中率狀態"/>
        <s v="成功詢價機種年度出貨量"/>
        <s v="專案時程分布總覽"/>
        <s v="執行中詢價細節"/>
        <s v="詢價成功細節"/>
        <s v="詢價失敗細節"/>
        <s v="實際與預估和董事會預估出貨量差異率" u="1"/>
        <s v="每月預估營業收入" u="1"/>
        <s v="實際和目標營業收入達成率" u="1"/>
        <s v="每月實際和目標出貨量差異" u="1"/>
        <s v="實際和目標出貨量差異率" u="1"/>
        <s v="塑膠PC年度漲跌幅" u="1"/>
        <s v="實際和預估營業收入差異率" u="1"/>
        <s v="實際和董事會預估營業收入達成率" u="1"/>
        <s v="倫敦-鎳金屬年度漲跌幅" u="1"/>
        <s v="實際和目標營業收入差異" u="1"/>
        <s v="倫敦-錫金屬月度漲跌幅" u="1"/>
        <s v="實際產品營收" u="1"/>
        <s v="每月 BS 需求預測數量" u="1"/>
        <s v="連續月紐約黃金年度漲跌幅" u="1"/>
        <s v="每月實際和預估出貨量率" u="1"/>
        <s v="PSG 原物料分類" u="1"/>
        <s v="專案利益率" u="1"/>
        <s v="倫敦-錫金屬季度漲跌幅" u="1"/>
        <s v="LT FCST 裡的Shipment" u="1"/>
        <s v="預估產品家族淨利率" u="1"/>
        <s v="每月實際和目標出貨量差異率" u="1"/>
        <s v="鐵礦砂 月度漲跌幅" u="1"/>
        <s v="BS分量與當月FCST差異比例" u="1"/>
        <s v="實際和預估出貨量差異率" u="1"/>
        <s v="接單方式" u="1"/>
        <s v="散熱模組下一季漲跌幅" u="1"/>
        <s v="達交率最差前五名Vendor" u="1"/>
        <s v="版本日期" u="1"/>
        <s v="A廠商達交表現" u="1"/>
        <s v="時間範圍 -&gt; 需求計畫(生產計畫)日期" u="1"/>
        <s v="連續月紐約黃金季度漲跌幅" u="1"/>
        <s v="專案每月銷售數量" u="1"/>
        <s v="實際和預估營業收入差異" u="1"/>
        <s v="董事會出貨目標達成率" u="1"/>
        <s v="實際銷售數量" u="1"/>
        <s v="倫敦-鋁金屬年度漲跌幅" u="1"/>
        <s v="供應商資料年月" u="1"/>
        <s v="個人電腦事業群之董事會出貨目標管理" u="1"/>
        <s v="週別" u="1"/>
        <s v="每月實際和預估營業收入差異" u="1"/>
        <s v="每月人工與其他成本" u="1"/>
        <s v="倫敦-鎳金屬月度漲跌幅" u="1"/>
        <s v="P/L 更新日期" u="1"/>
        <s v="需求實際達成量" u="1"/>
        <s v="鐵礦砂 季度漲跌幅" u="1"/>
        <s v="版本一預測比較類型名稱" u="1"/>
        <s v="塑膠射出下一季漲跌幅" u="1"/>
        <s v="每月實際和目標營業收入差異" u="1"/>
        <s v="失準比率" u="1"/>
        <s v="累計產品系列收入" u="1"/>
        <s v="塑膠機殼-塑膠-總成本比例" u="1"/>
        <s v="倫敦-銅金屬年度漲跌幅" u="1"/>
        <s v="月初至今實際和目標營業收入達成率" u="1"/>
        <s v="RDP 檔中的Shipment" u="1"/>
        <s v="實際和董事會預估出貨量差異" u="1"/>
        <s v="收料日期" u="1"/>
        <s v="PSG 工廠廠區" u="1"/>
        <s v="鐵礦砂 年度漲跌幅" u="1"/>
        <s v="倫敦-鎳金屬季度漲跌幅" u="1"/>
        <s v="連續月紐約黃金月度漲跌幅" u="1"/>
        <s v="累計材料成本" u="1"/>
        <s v="需求實際達成量-&gt;實際收單數量" u="1"/>
        <s v="週級別" u="1"/>
        <s v="每月預估出貨量" u="1"/>
        <s v="需求計畫達成量" u="1"/>
        <s v="達交率小於目標值之料號清單" u="1"/>
        <s v="實際和董事會預估營業收入差異率" u="1"/>
        <s v="塑膠機殼-塑膠-購價成本比例" u="1"/>
        <s v="各產品需求計畫達成失准區域" u="1"/>
        <s v="實際和董事會預估出貨量達成率" u="1"/>
        <s v="版本二預測比較類型名稱" u="1"/>
        <s v="實際出貨數量" u="1"/>
        <s v="預測產生日期-&gt;客戶需求版本" u="1"/>
        <s v="產品系列總體淨利率" u="1"/>
        <s v="客戶識別碼" u="1"/>
        <s v="月初至今實際和目標出貨量達成率" u="1"/>
        <s v="已談定之廠商供應量" u="1"/>
        <s v="產品系列每月收入" u="1"/>
        <s v="實際與預估和董事會預估出貨量差異" u="1"/>
        <s v="IEC Part Num" u="1"/>
        <s v="需求計畫達成量-&gt;實際收單數量" u="1"/>
        <s v="累計產品系列成本" u="1"/>
        <s v="實際淨利率" u="1"/>
        <s v="達交率最差前五名P/N" u="1"/>
        <s v="累計專案銷貨數量" u="1"/>
        <s v="主階品項月度漲跌幅" u="1"/>
        <s v="業務大類" u="1"/>
        <s v="董事會出貨目標" u="1"/>
        <s v="Forecast 管理" u="1"/>
        <s v="沖壓品下一季漲跌幅" u="1"/>
        <s v="實際和目標出貨量差異" u="1"/>
        <s v="倫敦-鋁金屬月度漲跌幅" u="1"/>
        <s v="工廠廠區代碼" u="1"/>
        <s v="產品規劃周期" u="1"/>
        <s v="倫敦-錫金屬年度漲跌幅" u="1"/>
        <s v="連接器下一季漲跌幅" u="1"/>
        <s v="版本差異比例" u="1"/>
        <s v="電路板下一季漲跌幅" u="1"/>
        <s v="實際和目標出貨量達成率" u="1"/>
        <s v="實際和目標營業收入差異率" u="1"/>
        <s v="廠別名稱" u="1"/>
        <s v="塑膠PC月度漲跌幅" u="1"/>
        <s v="CQ MP出貨數量分析" u="1"/>
        <s v="倫敦-鋁金屬季度漲跌幅" u="1"/>
        <s v="個人電腦事業群之需求計畫達成分析_失準項目" u="1"/>
        <s v="倫敦-銅金屬月度漲跌幅" u="1"/>
        <s v="原物料品項" u="1"/>
        <s v="計畫比較月份" u="1"/>
        <s v="PSG 成本分類" u="1"/>
        <s v="PSG 廠別" u="1"/>
        <s v="BU2 ASUS BS分量與當月FCST 比較" u="1"/>
        <s v="首批出貨開始日期資料" u="1"/>
        <s v="每月實際和預估營業收入差異率" u="1"/>
        <s v="倫敦-銅金屬季度漲跌幅" u="1"/>
        <s v="主階品項年度漲跌幅" u="1"/>
        <s v="個人電腦事業群之需求計畫達成監控" u="1"/>
        <s v="每月實際和目標營業收入差異率" u="1"/>
        <s v="累計人工與其他成本" u="1"/>
        <s v="獨用料清單" u="1"/>
        <s v="實際和董事會預估營業收入差異" u="1"/>
        <s v="塑膠PC季度漲跌幅" u="1"/>
        <s v="產品系列總體淨利額" u="1"/>
        <s v="實際和董事會預估出貨量差異率" u="1"/>
        <s v="每月實際和預估出貨量差異" u="1"/>
        <s v="每月材料成本" u="1"/>
        <s v="實際和預估出貨量差異" u="1"/>
      </sharedItems>
    </cacheField>
    <cacheField name="custom_EnglishName" numFmtId="0">
      <sharedItems count="799">
        <s v="&amp;quot;Business Group&amp;quot;"/>
        <s v="&amp;quot;BG Name&amp;quot;"/>
        <s v="&amp;quot;BG Code&amp;quot;"/>
        <s v="&amp;quot;Entrepreneur&amp;quot;"/>
        <s v="&amp;quot;Entrepreneur Code&amp;quot;"/>
        <s v="&amp;quot;Entrepreneur Chinese Name&amp;quot;"/>
        <s v="&amp;quot;Entrepreneur English Name&amp;quot;"/>
        <s v="&amp;quot;Types of Labor&amp;quot;"/>
        <s v="&amp;quot;Types of Labor Code&amp;quot;"/>
        <s v="&amp;quot;Types of Labor Name&amp;quot;"/>
        <s v="&amp;quot;Employees Statistics&amp;quot;"/>
        <s v="&amp;quot;Financial Report Closing Date&amp;quot;"/>
        <s v="&amp;quot;Accounting Period&amp;quot;"/>
        <s v="&amp;quot;Number of Employees&amp;quot;"/>
        <s v="&amp;quot;Average Number of Employees&amp;quot;"/>
        <s v="&amp;quot;Last Number of Employees&amp;quot;"/>
        <s v="&amp;quot;Finance Master Labor&amp;quot;"/>
        <s v="&amp;quot;Operating Revenue Per Capita&amp;quot;"/>
        <s v="&amp;quot;Operating Income Per Capita&amp;quot;"/>
        <s v="&amp;quot;Finance Master&amp;quot;"/>
        <s v="&amp;quot;Operating Revenue&amp;quot;"/>
        <s v="&amp;quot;Operating Income&amp;quot;"/>
        <s v="&amp;quot;Cost of Sales&amp;quot;"/>
        <s v="&amp;quot;Inventory Turnover Ratio&amp;quot;"/>
        <s v="&amp;quot;Accounts Payable Turnover Ratio&amp;quot;"/>
        <s v="&amp;quot;Accounts Receivables Turnover Ratio&amp;quot;"/>
        <s v="&amp;quot;DOI&amp;quot;"/>
        <s v="&amp;quot;AP Days&amp;quot;"/>
        <s v="&amp;quot;AR Days&amp;quot;"/>
        <s v="&amp;quot;CCC&amp;quot;"/>
        <s v="&amp;quot;Profit after Tax&amp;quot;"/>
        <s v="&amp;quot;Accumulated Net Income (After tax)&amp;quot;"/>
        <s v="&amp;quot;Total Assets Amount&amp;quot;"/>
        <s v="&amp;quot;Total Liability Amount&amp;quot;"/>
        <s v="&amp;quot;Shareholders&amp;apos; Equity Amount&amp;quot;"/>
        <s v="&amp;quot;ROE&amp;quot;"/>
        <s v="&amp;quot;ROA&amp;quot;"/>
        <s v="&amp;quot;Accumulated ROE&amp;quot;"/>
        <s v="&amp;quot;Accumulated ROA&amp;quot;"/>
        <s v="&amp;quot;Debt Ratio&amp;quot;"/>
        <s v="&amp;quot;Inventory Amount&amp;quot;"/>
        <s v="&amp;quot;Cash and Cash Equivalents Amount&amp;quot;"/>
        <s v="&amp;quot;Accounts Receivable Amount&amp;quot;"/>
        <s v="&amp;quot;PPE Amount&amp;quot;"/>
        <s v="&amp;quot;Inventory to Assets Ratio&amp;quot;"/>
        <s v="&amp;quot;Cash and Cash Equivalents to Assets Ratio&amp;quot;"/>
        <s v="&amp;quot;Accounts Receivable to Assets Ratio&amp;quot;"/>
        <s v="&amp;quot;PPE to Assets Ratio&amp;quot;"/>
        <s v="&amp;quot;Short-term Debts Amount&amp;quot;"/>
        <s v="&amp;quot;Accounts Payable Amount&amp;quot;"/>
        <s v="&amp;quot;Long-term Debts Amount&amp;quot;"/>
        <s v="&amp;quot;Short-term Debts to Assets Ratio&amp;quot;"/>
        <s v="&amp;quot;Accounts Payable to Assets Ratio&amp;quot;"/>
        <s v="&amp;quot;Long-term Debts to Assets Ratio&amp;quot;"/>
        <s v="&amp;quot;Average Inventory Amount&amp;quot;"/>
        <s v="&amp;quot;Average Accounts Receivable Amount&amp;quot;"/>
        <s v="&amp;quot;Average Accounts Payable Amount&amp;quot;"/>
        <s v="&amp;quot;Average Total Assets Amount&amp;quot;"/>
        <s v="&amp;quot;Average Shareholders&amp;apos; Equity Amount&amp;quot;"/>
        <s v="&amp;quot;Operating Revenue Per Capita and Operating Income Per Capita Analysis&amp;quot;"/>
        <s v="&amp;quot;Operating Revenue Per Capita and Operating Income Per Capita Analysis Comparison between BGs&amp;quot;"/>
        <s v="&amp;quot;Productivity Related Indicator&amp;quot;"/>
        <s v="&amp;quot;Value of Productivity Related Indicator&amp;quot;"/>
        <s v="&amp;quot;CCC Analysis&amp;quot;"/>
        <s v="&amp;quot;CCC Related Indicator&amp;quot;"/>
        <s v="&amp;quot;Value of CCC Related Indicator&amp;quot;"/>
        <s v="&amp;quot;CCC Analysis Comparison between Entrepreneurs and BGs&amp;quot;"/>
        <s v="&amp;quot;CCC Analysis Comparison between Entrepreneurs&amp;quot;"/>
        <s v="&amp;quot;Rate of Return Analysis&amp;quot;"/>
        <s v="&amp;quot;Current Year Accumulated Rate of Return Analysis&amp;quot;"/>
        <s v="&amp;quot;Rate of Return Analysis Comparison between Entrepreneurs&amp;quot;"/>
        <s v="&amp;quot;Debt Ratio Analysis&amp;quot;"/>
        <s v="&amp;quot;Important Types of Assets&amp;quot;"/>
        <s v="&amp;quot;Types of Assets&amp;quot;"/>
        <s v="&amp;quot;Amount of Assets&amp;quot;"/>
        <s v="&amp;quot;Assets to Total Assets Ratio&amp;quot;"/>
        <s v="&amp;quot;Important Types of Liability&amp;quot;"/>
        <s v="&amp;quot;Types of Liability&amp;quot;"/>
        <s v="&amp;quot;Amount of Liability&amp;quot;"/>
        <s v="&amp;quot;Liability to Total Assets Ratio&amp;quot;"/>
        <s v="&amp;quot;EBO Project&amp;quot;"/>
        <s v="&amp;quot;EBO Project Number&amp;quot;"/>
        <s v="&amp;quot;EBO Project Name&amp;quot;"/>
        <s v="&amp;quot;EBO Sponsor&amp;quot;"/>
        <s v="&amp;quot;EBO Team Advisor&amp;quot;"/>
        <s v="&amp;quot;EBO Team Leader&amp;quot;"/>
        <s v="&amp;quot;EBO Project Registration Date&amp;quot;"/>
        <s v="&amp;quot;EBO Development Duration&amp;quot;"/>
        <s v="&amp;quot;EBO Project Description&amp;quot;"/>
        <s v="&amp;quot;EBO Project Check Date&amp;quot;"/>
        <s v="&amp;quot;EBO Project Owner&amp;quot;"/>
        <s v="&amp;quot;EBO Project Accumulated Revenue&amp;quot;"/>
        <s v="&amp;quot;EBO Project Funding History&amp;quot;"/>
        <s v="&amp;quot;EBO Funding BG&amp;quot;"/>
        <s v="&amp;quot;EBO Funding BU&amp;quot;"/>
        <s v="&amp;quot;EBO Project Funding Percentage&amp;quot;"/>
        <s v="&amp;quot;EBO Funding Start Date&amp;quot;"/>
        <s v="&amp;quot;EBO Funding End Date&amp;quot;"/>
        <s v="&amp;quot;EBO Funding Remark&amp;quot;"/>
        <s v="&amp;quot;Funding Check Date&amp;quot;"/>
        <s v="&amp;quot;EBO Project Phase History&amp;quot;"/>
        <s v="&amp;quot;EBO Phase&amp;quot;"/>
        <s v="&amp;quot;EBO Phase Start Date&amp;quot;"/>
        <s v="&amp;quot;EBO Phase Duration&amp;quot;"/>
        <s v="&amp;quot;DCP Result&amp;quot;"/>
        <s v="&amp;quot;EBO Phase End Date&amp;quot;"/>
        <s v="&amp;quot;EBO Phase Check Date&amp;quot;"/>
        <s v="&amp;quot;EBO Phase Remark&amp;quot;"/>
        <s v="&amp;quot;EBO Project Checkpoint History&amp;quot;"/>
        <s v="&amp;quot;EBO Strategic Clarity&amp;quot;"/>
        <s v="&amp;quot;EBO Technology Readiness&amp;quot;"/>
        <s v="&amp;quot;EBO Business Model Viability&amp;quot;"/>
        <s v="&amp;quot;EBO Win in the Marketplace&amp;quot;"/>
        <s v="&amp;quot;EBO Project Checkpoint Check Date&amp;quot;"/>
        <s v="&amp;quot;EBO Project Revenue Forecast&amp;quot;"/>
        <s v="&amp;quot;EBO Revenue Forecast Check Date&amp;quot;"/>
        <s v="&amp;quot;EBO Revenue Forecast Year&amp;quot;"/>
        <s v="&amp;quot;EBO Revenue Forecast Month&amp;quot;"/>
        <s v="&amp;quot;EBO Project Estimate Revenue&amp;quot;"/>
        <s v="&amp;quot;EBO Project Estimate Gross Profit&amp;quot;"/>
        <s v="&amp;quot;EBO Revenue Forecast Currency&amp;quot;"/>
        <s v="&amp;quot;EBO Project Revenue&amp;quot;"/>
        <s v="&amp;quot;EBO Revenue Check Date&amp;quot;"/>
        <s v="&amp;quot;EBO Revenue Year&amp;quot;"/>
        <s v="&amp;quot;EBO Revenue Month&amp;quot;"/>
        <s v="&amp;quot;EBO Project Actual Revenue&amp;quot;"/>
        <s v="&amp;quot;EBO Project Actual Gross Profit&amp;quot;"/>
        <s v="&amp;quot;EBO Revenue Currency&amp;quot;"/>
        <s v="&amp;quot;EBO Milestones&amp;quot;"/>
        <s v="&amp;quot;EBO Project Milestone&amp;quot;"/>
        <s v="&amp;quot;EBO Milestone Category&amp;quot;"/>
        <s v="&amp;quot;EBO Milestone Status&amp;quot;"/>
        <s v="&amp;quot;EBO Milestone Completion&amp;quot;"/>
        <s v="&amp;quot;EBO Milestone Target Date&amp;quot;"/>
        <s v="&amp;quot;EBO Milestone Actual Date&amp;quot;"/>
        <s v="&amp;quot;EBO Milestone Remark&amp;quot;"/>
        <s v="&amp;quot;EBO Milestone Check Date&amp;quot;"/>
        <s v="&amp;quot;Investment Master&amp;quot;"/>
        <s v="&amp;quot;Investment Subject&amp;quot;"/>
        <s v="&amp;quot;Account for the Year&amp;quot;"/>
        <s v="&amp;quot;Account for the Quarter&amp;quot;"/>
        <s v="&amp;quot;Management Type&amp;quot;"/>
        <s v="&amp;quot;Investment Amount&amp;quot;"/>
        <s v="&amp;quot;Cumulative Investment Amount&amp;quot;"/>
        <s v="&amp;quot;Subject Shareholding Ratio&amp;quot;"/>
        <s v="&amp;quot;Subject Revenue&amp;quot;"/>
        <s v="&amp;quot;Subject Revenue Contribution&amp;quot;"/>
        <s v="&amp;quot;Subject Net Profit&amp;quot;"/>
        <s v="&amp;quot;Subject Recognize Profit&amp;quot;"/>
        <s v="&amp;quot;Subject Cash Dividend&amp;quot;"/>
        <s v="&amp;quot;Subject Valuation (based on shareholding ratio)&amp;quot;"/>
        <s v="&amp;quot;Subject Comment&amp;quot;"/>
        <s v="&amp;quot;Subject Revenue Achieve Rate&amp;quot;"/>
        <s v="&amp;quot;Subject Revenue Contribution Achieve Rate&amp;quot;"/>
        <s v="&amp;quot;Subject Net Profit Achieve Rate&amp;quot;"/>
        <s v="&amp;quot;Subject Recognize Profit Achieve Rate&amp;quot;"/>
        <s v="&amp;quot;Investment Subject Allocation Master&amp;quot;"/>
        <s v="&amp;quot;Budget Allocation Quarter&amp;quot;"/>
        <s v="&amp;quot;Investment possibility&amp;quot;"/>
        <s v="&amp;quot;Budget Allocation Amount&amp;quot;"/>
        <s v="&amp;quot;Investment MA Target Remark&amp;quot;"/>
        <s v="&amp;quot;Annual Investment Budget Master&amp;quot;"/>
        <s v="&amp;quot;Annual Investment Budget&amp;quot;"/>
        <s v="&amp;quot;Annual Actual Investment Amount&amp;quot;"/>
        <s v="&amp;quot;Annual Investment Budget Balance (F)&amp;quot;"/>
        <s v="&amp;quot;Annual Investment Budget Balance Ratio&amp;quot;"/>
        <s v="&amp;quot;EBO Project Management&amp;quot;"/>
        <s v="&amp;quot;EBO Funding Management&amp;quot;"/>
        <s v="&amp;quot;Investment MA Management&amp;quot;"/>
        <s v="&amp;quot;Investment Period&amp;quot;"/>
        <s v="&amp;quot;Investment Budget Control&amp;quot;"/>
        <s v="&amp;quot;Budget Allocation Amount(H)&amp;quot;"/>
        <s v="&amp;quot;Budget Allocation Amount(M)&amp;quot;"/>
        <s v="&amp;quot;Budget Allocation Amount(L)&amp;quot;"/>
        <s v="&amp;quot;Investment Budget Allocation&amp;quot;"/>
        <s v="&amp;quot;Investment MA Target&amp;quot;"/>
        <s v="&amp;quot;PSG FCST Hit Rate Information&amp;quot;"/>
        <s v="&amp;quot;BU Code&amp;quot;"/>
        <s v="&amp;quot;Customer Name&amp;quot;"/>
        <s v="&amp;quot;Division Code&amp;quot;"/>
        <s v="&amp;quot;Product Category&amp;quot;"/>
        <s v="&amp;quot;Product Series&amp;quot;"/>
        <s v="&amp;quot;Hit Rate Analysis Month&amp;quot;"/>
        <s v="&amp;quot;MTD EDI 850&amp;quot;"/>
        <s v="&amp;quot;EDI 850 Order Request&amp;quot;"/>
        <s v="&amp;quot;Regional Demand Plan&amp;quot;"/>
        <s v="&amp;quot;EDI 940 Shipping Notice&amp;quot;"/>
        <s v="&amp;quot;Forecast Hit Rate&amp;quot;"/>
        <s v="&amp;quot;PSG Forecast Versions Comparison Information&amp;quot;"/>
        <s v="&amp;quot;Version Comparison Month&amp;quot;"/>
        <s v="&amp;quot;FCST Version&amp;quot;"/>
        <s v="&amp;quot;Forecast Type ID&amp;quot;"/>
        <s v="&amp;quot;Forecast Data Type&amp;quot;"/>
        <s v="&amp;quot;Monthly Forecast Quantity&amp;quot;"/>
        <s v="&amp;quot;Version Difference&amp;quot;"/>
        <s v="&amp;quot;Forecast Type&amp;quot;"/>
        <s v="&amp;quot;Forecast Type Name&amp;quot;"/>
        <s v="&amp;quot;Forecast Comparison Type&amp;quot;"/>
        <s v="&amp;quot;Forecast Comparison Type ID&amp;quot;"/>
        <s v="&amp;quot;Forecast Comparison Type Name&amp;quot;"/>
        <s v="&amp;quot;Version 1 Forecast Type ID&amp;quot;"/>
        <s v="&amp;quot;Version 2 Forecast Type ID&amp;quot;"/>
        <s v="&amp;quot;CQ MP shipment Dataset&amp;quot;"/>
        <s v="&amp;quot;Shipment Month&amp;quot;"/>
        <s v="&amp;quot;RDP shipment&amp;quot;"/>
        <s v="&amp;quot;LT FCST shipment&amp;quot;"/>
        <s v="&amp;quot;STD BU2 ASUS BS VS FCST&amp;quot;"/>
        <s v="&amp;quot;BS Supply Month&amp;quot;"/>
        <s v="&amp;quot;Monthly BS Supply Quantity&amp;quot;"/>
        <s v="&amp;quot;Monthly Final Forecast Quantity&amp;quot;"/>
        <s v="&amp;quot;BS VS FCST Variance&amp;quot;"/>
        <s v="&amp;quot;In Accurated area&amp;quot;"/>
        <s v="&amp;quot;Hit Rate Top Lower Limit&amp;quot;"/>
        <s v="&amp;quot;Hit Rate Top Upper Limit&amp;quot;"/>
        <s v="&amp;quot;Hit Rate Bottom Lower Limit&amp;quot;"/>
        <s v="&amp;quot;Hit Rate Bottom Upper Limit&amp;quot;"/>
        <s v="&amp;quot;Forecast Hit Rate Remark&amp;quot;"/>
        <s v="&amp;quot;Hit Rate Remark ID&amp;quot;"/>
        <s v="&amp;quot;Hit Rate Remark&amp;quot;"/>
        <s v="&amp;quot;RDP Hit Rate Version&amp;quot;"/>
        <s v="&amp;quot;Assign FCST Version&amp;quot;"/>
        <s v="&amp;quot;DOI Master&amp;quot;"/>
        <s v="&amp;quot;Site Name&amp;quot;"/>
        <s v="&amp;quot;Period Closing Date&amp;quot;"/>
        <s v="&amp;quot;DOI Date Type&amp;quot;"/>
        <s v="&amp;quot;Stock Area&amp;quot;"/>
        <s v="&amp;quot;Currency&amp;quot;"/>
        <s v="&amp;quot;PSG Inventory Amount&amp;quot;"/>
        <s v="&amp;quot;Up to date Monthly Estimated Revenue&amp;quot;"/>
        <s v="&amp;quot;DOI Actual Days&amp;quot;"/>
        <s v="&amp;quot;DOI Target Days Parameter&amp;quot;"/>
        <s v="&amp;quot;DOI Target Days&amp;quot;"/>
        <s v="&amp;quot;Inventory Master&amp;quot;"/>
        <s v="&amp;quot;Plant Code&amp;quot;"/>
        <s v="&amp;quot;Currency Conversion Rate Master&amp;quot;"/>
        <s v="&amp;quot;Conversion Rate Validation Start&amp;quot;"/>
        <s v="&amp;quot;Conversion Rate Validation End&amp;quot;"/>
        <s v="&amp;quot;Source Currency&amp;quot;"/>
        <s v="&amp;quot;Target Currency&amp;quot;"/>
        <s v="&amp;quot;Conversion Rate Type&amp;quot;"/>
        <s v="&amp;quot;Conversion Rate&amp;quot;"/>
        <s v="&amp;quot;PSG FCST Hit Rate Analysis&amp;quot;"/>
        <s v="&amp;quot;PSG Forecast Versions Comparison&amp;quot;"/>
        <s v="&amp;quot;MD BU2 ASUS BS VS FCST&amp;quot;"/>
        <s v="&amp;quot;Business Operation and DOI Overview&amp;quot;"/>
        <s v="&amp;quot;Business Operation and DOI Overview_Stock Area&amp;quot;"/>
        <s v="&amp;quot;PSG Plant&amp;quot;"/>
        <s v="&amp;quot;Primary Customer Name&amp;quot;"/>
        <s v="&amp;quot;PSG Site&amp;quot;"/>
        <s v="&amp;quot;Site Type&amp;quot;"/>
        <s v="&amp;quot;Estimated Monthly Revenue and Shipment Data&amp;quot;"/>
        <s v="&amp;quot;Planned Year&amp;quot;"/>
        <s v="&amp;quot;Planned Month&amp;quot;"/>
        <s v="&amp;quot;Up to date Estimated Version Date&amp;quot;"/>
        <s v="&amp;quot;Up to date Monthly Estimated Shipment&amp;quot;"/>
        <s v="&amp;quot;Boards Est MLY Rev and SHIPT Data&amp;quot;"/>
        <s v="&amp;quot;Boards Estimated Version Date&amp;quot;"/>
        <s v="&amp;quot;Monthly Boards Estimated Revenue&amp;quot;"/>
        <s v="&amp;quot;Monthly Boards Estimated Shipment&amp;quot;"/>
        <s v="&amp;quot;MLY Rev and SHIPT Data of Yearly TRGT&amp;quot;"/>
        <s v="&amp;quot;Monthly Revenue of Yearly Target&amp;quot;"/>
        <s v="&amp;quot;Monthly Shipment of Yearly Target&amp;quot;"/>
        <s v="&amp;quot;Actual Daily Revenue and Shipment Data&amp;quot;"/>
        <s v="&amp;quot;Actual Revenue and Shipment Date&amp;quot;"/>
        <s v="&amp;quot;Actual Daily Revenue&amp;quot;"/>
        <s v="&amp;quot;Actual Daily Shipment&amp;quot;"/>
        <s v="&amp;quot;Actual Monthly Revenue and Shipment Data&amp;quot;"/>
        <s v="&amp;quot;Latest Closing Month&amp;quot;"/>
        <s v="&amp;quot;Actual Operating and Shipment Month&amp;quot;"/>
        <s v="&amp;quot;Monthly Actual Revenue&amp;quot;"/>
        <s v="&amp;quot;Monthly Actual Shipment&amp;quot;"/>
        <s v="&amp;quot;Diff Rate of MLY Act Rev vs Yearly Target Rev&amp;quot;"/>
        <s v="&amp;quot;Diff Rate of MLY Act Ship vs Yearly Target Ship&amp;quot;"/>
        <s v="&amp;quot;Diff Rate and Hit Rate Data of Rev and SHIPT&amp;quot;"/>
        <s v="&amp;quot;Year of Calculation&amp;quot;"/>
        <s v="&amp;quot;Month of Calculation&amp;quot;"/>
        <s v="&amp;quot;Diff of MLY Act Rev vs Boards Est Rev&amp;quot;"/>
        <s v="&amp;quot;Diff of MLY Act Ship vs Boards Est Ship&amp;quot;"/>
        <s v="&amp;quot;Diff Rate of MLY Act Rev vs Boards Est Rev&amp;quot;"/>
        <s v="&amp;quot;Diff Rate of MLY Act Ship vs Boards Est Ship&amp;quot;"/>
        <s v="&amp;quot;Hit Rate of MTD Act Rev vs MLY Boards Est Rev&amp;quot;"/>
        <s v="&amp;quot;Hit Rate of MTD Act Ship vs MLY Boards Est Ship&amp;quot;"/>
        <s v="&amp;quot;Diff of MLY Act Rev vs Yearly Target Rev&amp;quot;"/>
        <s v="&amp;quot;Diff of MLY Act Ship vs Yearly Target Ship&amp;quot;"/>
        <s v="&amp;quot;Hit Rate of MTD Act Rev vs UTD Est Rev&amp;quot;"/>
        <s v="&amp;quot;Hit Rate of MTD Act Ship vs UTD Est Ship&amp;quot;"/>
        <s v="&amp;quot;Diff Rate of Rev and SHIPT in Different Time Frame&amp;quot;"/>
        <s v="&amp;quot;Base Year of Calculation&amp;quot;"/>
        <s v="&amp;quot;Difference Between Yearly Revenue&amp;quot;"/>
        <s v="&amp;quot;Difference Between Yearly Shipment&amp;quot;"/>
        <s v="&amp;quot;Difference Ratio Between Yearly Revenue&amp;quot;"/>
        <s v="&amp;quot;Difference Ratio Between Yearly Shipment&amp;quot;"/>
        <s v="&amp;quot;MLY Rev and SHIPT by BU and CUS&amp;quot;"/>
        <s v="&amp;quot;Journal Create Month&amp;quot;"/>
        <s v="&amp;quot;Month to Date Actual Revenue&amp;quot;"/>
        <s v="&amp;quot;Month to Date Actual Shipment&amp;quot;"/>
        <s v="&amp;quot;MLY Rev and SHIPT by PRD&amp;quot;"/>
        <s v="&amp;quot;Latest Closing Month &amp;quot;"/>
        <s v="&amp;quot;Yearly Rev and SHIPT by BU and CUS&amp;quot;"/>
        <s v="&amp;quot;Journal Create Year&amp;quot;"/>
        <s v="&amp;quot;Yearly Actual and Predict Revenue&amp;quot;"/>
        <s v="&amp;quot;Yearly Actual and Predict Shipment&amp;quot;"/>
        <s v="&amp;quot;Yearly Boards Estimated Revenue&amp;quot;"/>
        <s v="&amp;quot;Yearly Boards Estimated Shipment&amp;quot;"/>
        <s v="&amp;quot;Diff of Yearly ActPred and Boards Est Rev&amp;quot;"/>
        <s v="&amp;quot;Diff of Yearly ActPred and Boards Est Ship&amp;quot;"/>
        <s v="&amp;quot;Diff Rate of Yearly ActPred and Boards Est Rev&amp;quot;"/>
        <s v="&amp;quot;Diff Rate of Yearly ActPred and Boards Est Ship&amp;quot;"/>
        <s v="&amp;quot;Yearly Revenue Target&amp;quot;"/>
        <s v="&amp;quot;Yearly Shipment Target&amp;quot;"/>
        <s v="&amp;quot;Diff of Yearly ActPred and TRGT Rev&amp;quot;"/>
        <s v="&amp;quot;Diff of Yearly ActPred and TRGT Ship&amp;quot;"/>
        <s v="&amp;quot;Diff Rate of Yearly ActPred and TRGT Rev&amp;quot;"/>
        <s v="&amp;quot;Diff Rate of Yearly ActPred and TRGT Ship&amp;quot;"/>
        <s v="&amp;quot;Yearly Rev and SHIPT by PRD&amp;quot;"/>
        <s v="&amp;quot;YTD Rev and SHIPT by BU and CUS&amp;quot;"/>
        <s v="&amp;quot;Year to Date Actual Revenue&amp;quot;"/>
        <s v="&amp;quot;Year to Date Actual Shipment&amp;quot;"/>
        <s v="&amp;quot;Year to Date Boards Estimated Revenue&amp;quot;"/>
        <s v="&amp;quot;Year to Date Boards Estimated Shipment&amp;quot;"/>
        <s v="&amp;quot;Diff of YTD Act Rev and YTD Boards Est Rev&amp;quot;"/>
        <s v="&amp;quot;Diff of YTD Act SHIPT and Boards Est SHIPT&amp;quot;"/>
        <s v="&amp;quot;Diff Rate of YTD Act Rev and YTD Boards Est Rev&amp;quot;"/>
        <s v="&amp;quot;Diff Rate of YTD Act SHIPT and Boards Est SHIPT&amp;quot;"/>
        <s v="&amp;quot;Year to Date Revenue Target&amp;quot;"/>
        <s v="&amp;quot;Year to Date Shipment Target&amp;quot;"/>
        <s v="&amp;quot;Diff of YTD Act Rev and YTD Rev TRGT&amp;quot;"/>
        <s v="&amp;quot;Diff of YTD Act SHIPT and YTD Shipping TRGT&amp;quot;"/>
        <s v="&amp;quot;Diff Rate of YTD Act Rev and YTD Rev TRGT&amp;quot;"/>
        <s v="&amp;quot;Diff Rate of YTD Act SHIPT and YTD Shipping TRGT&amp;quot;"/>
        <s v="&amp;quot;YTD Rev and SHIPT by PRD&amp;quot;"/>
        <s v="&amp;quot;Rev and SHIPT in Past Three Years by BU and CUS&amp;quot;"/>
        <s v="&amp;quot;Yearly Actual Revenue&amp;quot;"/>
        <s v="&amp;quot;Yearly Actual Shipment&amp;quot;"/>
        <s v="&amp;quot;Rev and SHIPT in Past Three Years by PRD&amp;quot;"/>
        <s v="&amp;quot;Purchasing Mode and Amount Distribution&amp;quot;"/>
        <s v="&amp;quot;Purchasing Mode&amp;quot;"/>
        <s v="&amp;quot;Component Type&amp;quot;"/>
        <s v="&amp;quot;Material Group&amp;quot;"/>
        <s v="&amp;quot;Class Code Category&amp;quot;"/>
        <s v="&amp;quot;Part Category&amp;quot;"/>
        <s v="&amp;quot;GR Monthly Date&amp;quot;"/>
        <s v="&amp;quot;GR Date By QUARTER&amp;quot;"/>
        <s v="&amp;quot;AVL Name&amp;quot;"/>
        <s v="&amp;quot;Vendor Code&amp;quot;"/>
        <s v="&amp;quot;Vendor Name&amp;quot;"/>
        <s v="&amp;quot;Purchase Amount&amp;quot;"/>
        <s v="&amp;quot;GR Quantity&amp;quot;"/>
        <s v="&amp;quot;Vendor Management&amp;quot;"/>
        <s v="&amp;quot;Vendor Data Update Date&amp;quot;"/>
        <s v="&amp;quot;Quality Score&amp;quot;"/>
        <s v="&amp;quot;Cost Score&amp;quot;"/>
        <s v="&amp;quot;Delivery Score&amp;quot;"/>
        <s v="&amp;quot;Supplier Final Score&amp;quot;"/>
        <s v="&amp;quot;Part Number Quantity&amp;quot;"/>
        <s v="&amp;quot;Sole Source Quantity&amp;quot;"/>
        <s v="&amp;quot;Buy and Sell Quantity&amp;quot;"/>
        <s v="&amp;quot;GTK Quantity&amp;quot;"/>
        <s v="&amp;quot;OTK Quantity&amp;quot;"/>
        <s v="&amp;quot;Used by Customer List&amp;quot;"/>
        <s v="&amp;quot;Critical Parts Fulfillment Analysis&amp;quot;"/>
        <s v="&amp;quot;Vendor Fulfillment Date&amp;quot;"/>
        <s v="&amp;quot;IEC Part Number&amp;quot;"/>
        <s v="&amp;quot;Part Description&amp;quot;"/>
        <s v="&amp;quot;LTA MOU Quantity&amp;quot;"/>
        <s v="&amp;quot;LTA GR Quantity&amp;quot;"/>
        <s v="&amp;quot;Accum LTA MOU Quantity&amp;quot;"/>
        <s v="&amp;quot;Accum LTA GR Quantity&amp;quot;"/>
        <s v="&amp;quot;YTD Fill Rate&amp;quot;"/>
        <s v="&amp;quot;Fill Rate by Vendor&amp;quot;"/>
        <s v="&amp;quot;Fill Rate by PartNo&amp;quot;"/>
        <s v="&amp;quot;Material Marketing Price Analysis&amp;quot;"/>
        <s v="&amp;quot;Raw Material Data Month&amp;quot;"/>
        <s v="&amp;quot;Material Catalog&amp;quot;"/>
        <s v="&amp;quot;Sub Material Catalog&amp;quot;"/>
        <s v="&amp;quot;Sub-stage Type&amp;quot;"/>
        <s v="&amp;quot;Stage Composition Cost Ratio&amp;quot;"/>
        <s v="&amp;quot;Material Futures category&amp;quot;"/>
        <s v="&amp;quot;Raw Cost Ratio&amp;quot;"/>
        <s v="&amp;quot;Raw Cost Price&amp;quot;"/>
        <s v="&amp;quot;Last Raw Cost Price&amp;quot;"/>
        <s v="&amp;quot;Last Year Raw Cost Price&amp;quot;"/>
        <s v="&amp;quot;Material Futures MOM&amp;quot;"/>
        <s v="&amp;quot;Material Futures YOY&amp;quot;"/>
        <s v="&amp;quot;Material Catalog Price Analysis&amp;quot;"/>
        <s v="&amp;quot;Sub Material Catalog MOM&amp;quot;"/>
        <s v="&amp;quot;Sub Material Catalog YOY&amp;quot;"/>
        <s v="&amp;quot;Material Catalog Inference Analysis&amp;quot;"/>
        <s v="&amp;quot;Material Catalog Inference Cost&amp;quot;"/>
        <s v="&amp;quot;Major Stage Material Catalog DM&amp;quot;"/>
        <s v="&amp;quot;Series Customer List&amp;quot;"/>
        <s v="&amp;quot;Series List&amp;quot;"/>
        <s v="&amp;quot;Open Purchase Order Quantity&amp;quot;"/>
        <s v="&amp;quot;Rolling 6 Months Forecast&amp;quot;"/>
        <s v="&amp;quot;Substitute Code&amp;quot;"/>
        <s v="&amp;quot;PSG Monthly Procurement Amount&amp;quot;"/>
        <s v="&amp;quot;Monthly Date&amp;quot;"/>
        <s v="&amp;quot;AVL ID&amp;quot;"/>
        <s v="&amp;quot;Vendor Master&amp;quot;"/>
        <s v="&amp;quot;Vendor Performance Master&amp;quot;"/>
        <s v="&amp;quot;Vendor Performane Date&amp;quot;"/>
        <s v="&amp;quot;Critical Parts Fulfillment Statistic&amp;quot;"/>
        <s v="&amp;quot;Critical Parts Fulfillment Data Date&amp;quot;"/>
        <s v="&amp;quot;Vendor Fulfillment Performance&amp;quot;"/>
        <s v="&amp;quot;Major Stage Material Catalog&amp;quot;"/>
        <s v="&amp;quot;Part Series&amp;quot;"/>
        <s v="&amp;quot;Material Marketing Price Information&amp;quot;"/>
        <s v="&amp;quot;Material Catalog Price Information&amp;quot;"/>
        <s v="&amp;quot;Material Catalog Inference Amount&amp;quot;"/>
        <s v="&amp;quot;Purchasing Part Attribute&amp;quot;"/>
        <s v="&amp;quot;Class Code&amp;quot;"/>
        <s v="&amp;quot;Is Sole&amp;quot;"/>
        <s v="&amp;quot;Overall product yield&amp;quot;"/>
        <s v="&amp;quot;Weekly product yield report&amp;quot;"/>
        <s v="&amp;quot;Production input quantity&amp;quot;"/>
        <s v="&amp;quot;Overall system defect quantity&amp;quot;"/>
        <s v="&amp;quot;Product first pass yield&amp;quot;"/>
        <s v="&amp;quot;Overall system not repaired quantity&amp;quot;"/>
        <s v="&amp;quot;Product yield rate&amp;quot;"/>
        <s v="&amp;quot;Overall product yield alert&amp;quot;"/>
        <s v="&amp;quot;Product yield alert date &amp;quot;"/>
        <s v="&amp;quot;Product yield alert type&amp;quot;"/>
        <s v="&amp;quot;Product yield alert comment&amp;quot;"/>
        <s v="&amp;quot;Overall product yield target&amp;quot;"/>
        <s v="&amp;quot;Product yield rate target&amp;quot;"/>
        <s v="&amp;quot;Product FPY rate target&amp;quot;"/>
        <s v="&amp;quot;Detailed product yield&amp;quot;"/>
        <s v="&amp;quot;Product level&amp;quot;"/>
        <s v="&amp;quot;Inspection station code&amp;quot;"/>
        <s v="&amp;quot;Input quantity by inspection station&amp;quot;"/>
        <s v="&amp;quot;Defect quantity&amp;quot;"/>
        <s v="&amp;quot;First pass yield rate by inspection station&amp;quot;"/>
        <s v="&amp;quot;Not repaired quantity&amp;quot;"/>
        <s v="&amp;quot;Yield rate by inspection station&amp;quot;"/>
        <s v="&amp;quot;Yield rate target by inspection station mapping&amp;quot;"/>
        <s v="&amp;quot;Yield rate target by inspection station&amp;quot;"/>
        <s v="&amp;quot;FPY rate target by inspection station&amp;quot;"/>
        <s v="&amp;quot;Detailed product defect&amp;quot;"/>
        <s v="&amp;quot;Defect type code&amp;quot;"/>
        <s v="&amp;quot;Defect type quantity&amp;quot;"/>
        <s v="&amp;quot;Defect rate by defect type&amp;quot;"/>
        <s v="&amp;quot;Defect target by defect type mapping&amp;quot;"/>
        <s v="&amp;quot;Defect type target&amp;quot;"/>
        <s v="&amp;quot;Overall product yield analysis&amp;quot;"/>
        <s v="&amp;quot;Detailed product yield analysis&amp;quot;"/>
        <s v="&amp;quot;Detailed product defect analysis&amp;quot;"/>
        <s v="&amp;quot;Estimated Monthly Revenue Data by Customer&amp;quot;"/>
        <s v="&amp;quot;PSG  Customer&amp;quot;"/>
        <s v="&amp;quot;PSG Product Family&amp;quot;"/>
        <s v="&amp;quot;Product Family&amp;quot;"/>
        <s v="&amp;quot;Data Source&amp;quot;"/>
        <s v="&amp;quot;PSG Product Series&amp;quot;"/>
        <s v="&amp;quot;Product Horizon&amp;quot;"/>
        <s v="&amp;quot;PSG Division&amp;quot;"/>
        <s v="&amp;quot;Division Name&amp;quot;"/>
        <s v="&amp;quot;Division Alias&amp;quot;"/>
        <s v="&amp;quot;PSG Business Unit&amp;quot;"/>
        <s v="&amp;quot;BU Name&amp;quot;"/>
        <s v="&amp;quot;BU Type&amp;quot;"/>
        <s v="&amp;quot;Product Series FCS Status&amp;quot;"/>
        <s v="&amp;quot;FCS Start Date&amp;quot;"/>
        <s v="&amp;quot;Series Status&amp;quot;"/>
        <s v="&amp;quot;Actual Revenue Cost and Shipment Data&amp;quot;"/>
        <s v="&amp;quot;PL Monthly Date&amp;quot;"/>
        <s v="&amp;quot;Monthly Product Series Shipping Volume&amp;quot;"/>
        <s v="&amp;quot;Monthly Product Series Revenue&amp;quot;"/>
        <s v="&amp;quot;Monthly Product Series Material Cost&amp;quot;"/>
        <s v="&amp;quot;Monthly Product Series MVA Cost&amp;quot;"/>
        <s v="&amp;quot;Accumulative Product Series Shipping Volume&amp;quot;"/>
        <s v="&amp;quot;Accumulative Product Series Revenue&amp;quot;"/>
        <s v="&amp;quot;Accumulative Product Series Material Cost&amp;quot;"/>
        <s v="&amp;quot;Accumulative Product Series MVA Cost&amp;quot;"/>
        <s v="&amp;quot;Accumulative Product Series  Cost&amp;quot;"/>
        <s v="&amp;quot;Accumulative Product Series Net Profit&amp;quot;"/>
        <s v="&amp;quot;Accumulative Series Profitability Ratio&amp;quot;"/>
        <s v="&amp;quot;Yearly SHIPT TRGT Data&amp;quot;"/>
        <s v="&amp;quot;Project Stage Master&amp;quot;"/>
        <s v="&amp;quot;Project Stage&amp;quot;"/>
        <s v="&amp;quot;RFQ Shipment Target Data&amp;quot;"/>
        <s v="&amp;quot;Target Year&amp;quot;"/>
        <s v="&amp;quot;Project Stage Time Data&amp;quot;"/>
        <s v="&amp;quot;RFQ Status&amp;quot;"/>
        <s v="&amp;quot;Dvp Year&amp;quot;"/>
        <s v="&amp;quot;Project Stage Estimated Start Date&amp;quot;"/>
        <s v="&amp;quot;Project Stage Estimated End Date&amp;quot;"/>
        <s v="&amp;quot;RFQ Related Data&amp;quot;"/>
        <s v="&amp;quot;Data Upload Date&amp;quot;"/>
        <s v="&amp;quot;RFQ Receive Date&amp;quot;"/>
        <s v="&amp;quot;RFQ End Year&amp;quot;"/>
        <s v="&amp;quot;RFQ End Date&amp;quot;"/>
        <s v="&amp;quot;Estimated Product Family Revenue&amp;quot;"/>
        <s v="&amp;quot;Estimated Sales Quantity&amp;quot;"/>
        <s v="&amp;quot;Estimate Product Family Cost&amp;quot;"/>
        <s v="&amp;quot;Estimated Profitability Ratio&amp;quot;"/>
        <s v="&amp;quot;DB Start Year&amp;quot;"/>
        <s v="&amp;quot;DB Start Date&amp;quot;"/>
        <s v="&amp;quot;SI StartDate&amp;quot;"/>
        <s v="&amp;quot;PV Start Date&amp;quot;"/>
        <s v="&amp;quot;RTM Start Date&amp;quot;"/>
        <s v="&amp;quot;Reason Code of Lose&amp;quot;"/>
        <s v="&amp;quot;Reason Content of Lose&amp;quot;"/>
        <s v="&amp;quot;Product Life Cycle&amp;quot;"/>
        <s v="&amp;quot;Yearly Shipment Use Only&amp;quot;"/>
        <s v="&amp;quot;Hite Rate of Sales Quantity&amp;quot;"/>
        <s v="&amp;quot;RFQ Hit Rate Data&amp;quot;"/>
        <s v="&amp;quot;Shipment Year&amp;quot;"/>
        <s v="&amp;quot;Estimated Monthly Amortized Sales Quantity&amp;quot;"/>
        <s v="&amp;quot;RFQ Hit Rate&amp;quot;"/>
        <s v="&amp;quot;Actual Revenue and Shipment Data&amp;quot;"/>
        <s v="&amp;quot;RFQ Hit Rate Status&amp;quot;"/>
        <s v="&amp;quot;Yearly Shipment of Award RFQ&amp;quot;"/>
        <s v="&amp;quot;Overview of Project Time Distribution&amp;quot;"/>
        <s v="&amp;quot;RFQ Detail of On going Project&amp;quot;"/>
        <s v="&amp;quot;RFQ Detail of Award Project&amp;quot;"/>
        <s v="&amp;quot;RFQ Detail of Lose Project&amp;quot;"/>
        <s v="&amp;quot;Business type&amp;quot;" u="1"/>
        <s v="&amp;quot;Difference Ratio Between Actual Shipment and Shipment Target&amp;quot;" u="1"/>
        <s v="&amp;quot;Hit Rate Between Actual Shipment and Monthly Shipment Target&amp;quot;" u="1"/>
        <s v="&amp;quot;Diff of Yearly Act/Pred and TRGT Rev&amp;quot;" u="1"/>
        <s v="&amp;quot;Monthly Status of Operating Income and Shipment by BU and Customer&amp;quot;" u="1"/>
        <s v="&amp;quot;Monthly Shipping Quantity&amp;quot;" u="1"/>
        <s v="&amp;quot;Status of Operating Income and Shipment in the Past Three Years by BU and Customer&amp;quot;" u="1"/>
        <s v="&amp;quot;Diff. of MLY Act. SHIPT vs. Est. SHIPT&amp;quot;" u="1"/>
        <s v="&amp;quot;Diff Rate of Yearly Act/Pred and TRGT Ship&amp;quot;" u="1"/>
        <s v="&amp;quot;Difference Between Actual Operating Income and Operating Income Target&amp;quot;" u="1"/>
        <s v="&amp;quot;Difference Between Monthly Actual Shipment and Monthly Shipment Target&amp;quot;" u="1"/>
        <s v="&amp;quot;Monthly Boards Estimated Operating Income&amp;quot;" u="1"/>
        <s v="&amp;quot;Difference Between Yearly Actual and Predict Operating Income and Operating Income Target&amp;quot;" u="1"/>
        <s v="&amp;quot;Monitor Date -&gt; Demand Plan Date&amp;quot;" u="1"/>
        <s v="&amp;quot;Yearly Operating Income Target&amp;quot;" u="1"/>
        <s v="&amp;quot;Diff. of YTD Act. Rev. and YTD Rev. TRGT&amp;quot;" u="1"/>
        <s v="&amp;quot;Purchasing Mode and Amount Aistribution&amp;quot;" u="1"/>
        <s v="&amp;quot;Difference Ratio Between Actual Operating Income and Estimated Operating Income&amp;quot;" u="1"/>
        <s v="&amp;quot;Accumulative Series Net Profit&amp;quot;" u="1"/>
        <s v="&amp;quot;Diff Rate of Yearly Act/Pred and TRGT Rev&amp;quot;" u="1"/>
        <s v="&amp;quot;QOQ Plastic&amp;quot;" u="1"/>
        <s v="&amp;quot;YTD Fill Rate Less Than Target PN List&amp;quot;" u="1"/>
        <s v="&amp;quot;Acc. Shipping Quantity&amp;quot;" u="1"/>
        <s v="&amp;quot;Accum LTA  GR Quantity&amp;quot;" u="1"/>
        <s v="&amp;quot;Difference Between Monthly Actual Operating Income and  Monthly Operating Income Target&amp;quot;" u="1"/>
        <s v="&amp;quot;Boards Est. MLY Rev. and SHIPT Data&amp;quot;" u="1"/>
        <s v="&amp;quot;Diff. of YTD Act. SHIPT and Boards Est. SHIPT&amp;quot;" u="1"/>
        <s v="&amp;quot;Diff. Rate of Act. SHIPT vs. BoardsEst. SHIPT&amp;quot;" u="1"/>
        <s v="&amp;quot;Accumulative Series Net Profit Rate&amp;quot;" u="1"/>
        <s v="&amp;quot;Material Catalog MOM&amp;quot;" u="1"/>
        <s v="&amp;quot;Diff. of MLY Act. Ship. vs. Yearly Target Ship.&amp;quot;" u="1"/>
        <s v="&amp;quot;P/L Update Date&amp;quot;" u="1"/>
        <s v="&amp;quot;Diff. of MLY Act. Rev. vs.  MLY Rev. TRGT&amp;quot;" u="1"/>
        <s v="&amp;quot;Diff. of MLY Act. SHIPT vs. Shipping TRGT&amp;quot;" u="1"/>
        <s v="&amp;quot;Diff. of YTD Act. Rev. and  YTD Rev. TRGT&amp;quot;" u="1"/>
        <s v="&amp;quot;Forecast Quantity-&gt;Order Quantity&amp;quot;" u="1"/>
        <s v="&amp;quot;Year to Date Status of Operating Income and Shipment by Product&amp;quot;" u="1"/>
        <s v="&amp;quot;Actual Operating and Shipment Date&amp;quot;" u="1"/>
        <s v="&amp;quot;Diff. Rate of Yearly Act./Pred. and TRGT Ship.&amp;quot;" u="1"/>
        <s v="&amp;quot;MoM Iron&amp;quot;" u="1"/>
        <s v="&amp;quot;QoQ Iron&amp;quot;" u="1"/>
        <s v="&amp;quot;YoY Iron&amp;quot;" u="1"/>
        <s v="&amp;quot;QOQ Connetor&amp;quot;" u="1"/>
        <s v="&amp;quot;Diff. Rate of Yearly  Act./Pred. and Boards Est. Ship.&amp;quot;" u="1"/>
        <s v="&amp;quot;Difference Ratio Between  Yearly Revenue&amp;quot;" u="1"/>
        <s v="&amp;quot;LTA  GR Quantity&amp;quot;" u="1"/>
        <s v="&amp;quot;Difference Between Monthly Actual Operating Income and Monthly Boards Estimated Operating Income&amp;quot;" u="1"/>
        <s v="&amp;quot;Diff. of Act. Rev. vs. Est. Rev.&amp;quot;" u="1"/>
        <s v="&amp;quot;MLY Rev. and SHIPT Data of Yearly TRGT&amp;quot;" u="1"/>
        <s v="&amp;quot;Up-To-Date Monthly Estimated Shipment&amp;quot;" u="1"/>
        <s v="&amp;quot;Acc. MVA Cost &amp;quot;" u="1"/>
        <s v="&amp;quot;Hit Rate of Act. SHIPT vs. MLY Shipping TRGT&amp;quot;" u="1"/>
        <s v="&amp;quot;Acc. Series  Cost&amp;quot;" u="1"/>
        <s v="&amp;quot;Diff. of Yearly  Act./Pred. and Boards Est. Ship.&amp;quot;" u="1"/>
        <s v="&amp;quot;Diff. Rate of MLY Act. Rev. vs. Yearly Target Rev.&amp;quot;" u="1"/>
        <s v="&amp;quot;Hit Rate of MTD Act. Rev. vs. MLY Boards Est. Rev.&amp;quot;" u="1"/>
        <s v="&amp;quot;Yearly Status of Operating Income and Shipment by Product&amp;quot;" u="1"/>
        <s v="&amp;quot;Acc. Series Net Profit&amp;quot;" u="1"/>
        <s v="&amp;quot;MLY Rev. and SHIPT by PRD&amp;quot;" u="1"/>
        <s v="&amp;quot;YTD Rev. and SHIPT by PRD&amp;quot;" u="1"/>
        <s v="&amp;quot;Year to Date Operating Income Target&amp;quot;" u="1"/>
        <s v="&amp;quot;Hit Rate Between Actual Shipment and Boards Estimated Shipment&amp;quot;" u="1"/>
        <s v="&amp;quot;Diff Rate of Yearly Act/Pred and Boards Est Ship&amp;quot;" u="1"/>
        <s v="&amp;quot;Actual Daily Operating Income&amp;quot;" u="1"/>
        <s v="&amp;quot;QOQ Stamping&amp;quot;" u="1"/>
        <s v="&amp;quot;Hit Rate Between Month to Date Actual Shipment and Monthly Shipment Target&amp;quot;" u="1"/>
        <s v="&amp;quot;Diff. Rate of MLY Act. Ship. vs. Yearly Target Ship.&amp;quot;" u="1"/>
        <s v="&amp;quot;Hit Rate of MTD Act. Ship. vs. MLY Boards Est. Ship.&amp;quot;" u="1"/>
        <s v="&amp;quot;Outliner Percentage&amp;quot;" u="1"/>
        <s v="&amp;quot;Rev. and SHIPT in Past Three Years by BU and CUS&amp;quot;" u="1"/>
        <s v="&amp;quot;Actual Shipment Quantity&amp;quot;" u="1"/>
        <s v="&amp;quot;Monthly Shiping Quantity&amp;quot;" u="1"/>
        <s v="&amp;quot;Difference Ratio Between Year to Date Actual Shipment and Year to Date Shipment Target&amp;quot;" u="1"/>
        <s v="&amp;quot;Difference Ratio Between Yearly Actual and Predict Shipment and Yearly Shipment Target&amp;quot;" u="1"/>
        <s v="&amp;quot;Diff. of Yearly Act./Pred. and Boards Est. SHIPT&amp;quot;" u="1"/>
        <s v="&amp;quot;Hit Rate of Act. Rev. vs. MLY Rev. TRGT&amp;quot;" u="1"/>
        <s v="&amp;quot; &amp;quot;" u="1"/>
        <s v="&amp;quot;Accum. LTA  GR Quantity&amp;quot;" u="1"/>
        <s v="&amp;quot;Accum. LTA MOU Quantity&amp;quot;" u="1"/>
        <s v="&amp;quot;Hit Rate Between Month to Date Actual Shipment and Monthly Boards Estimated Shipment&amp;quot;" u="1"/>
        <s v="&amp;quot;Diff. of MLY Act. Rev. vs. MLY Est. Rev.&amp;quot;" u="1"/>
        <s v="&amp;quot;Diff. of Yearly Act./Pred. and TRGT Rev.&amp;quot;" u="1"/>
        <s v="&amp;quot;Outsourcing type&amp;quot;" u="1"/>
        <s v="&amp;quot;Yearly Actual Operating Income&amp;quot;" u="1"/>
        <s v="&amp;quot;Diff. of Act. Rev. vs.Boards Est. Rev.&amp;quot;" u="1"/>
        <s v="&amp;quot;Monthly BS Forecast Quantity&amp;quot;" u="1"/>
        <s v="&amp;quot;Diff. Rate of MLY Act. SHIPT vs. Est. SHIPT&amp;quot;" u="1"/>
        <s v="&amp;quot;Accumulative Series Revenue&amp;quot;" u="1"/>
        <s v="&amp;quot;Difference Ratio Between  Yearly Operating Income&amp;quot;" u="1"/>
        <s v="&amp;quot;Material Catalog YOY&amp;quot;" u="1"/>
        <s v="&amp;quot;Month to Date Actual  Shipment&amp;quot;" u="1"/>
        <s v="&amp;quot;Actual Net Profit Margin&amp;quot;" u="1"/>
        <s v="&amp;quot;Rev. and SHIPT in Past Three Years by PRD&amp;quot;" u="1"/>
        <s v="&amp;quot;Diff Rate of Yearly Act/Pred and Boards Est Rev&amp;quot;" u="1"/>
        <s v="&amp;quot;Diff. Rate of Yearly Act./Pred. and Boards Est. Rev.&amp;quot;" u="1"/>
        <s v="&amp;quot;Diff. Rate of YTD Act. Rev. and YTD Boards Est. Rev.&amp;quot;" u="1"/>
        <s v="&amp;quot;Plan Comparison Month&amp;quot;" u="1"/>
        <s v="&amp;quot;Difference Between Actual Shipment and The Boards Estimated Shipment&amp;quot;" u="1"/>
        <s v="&amp;quot;Difference Between Year to Date Actual Operating Income and Year to Date Boards Estimated Operating Income&amp;quot;" u="1"/>
        <s v="&amp;quot;Difference Between Yearly Actual and Predict Operating Income and Yearly Boards Estimated Operating Income&amp;quot;" u="1"/>
        <s v="&amp;quot;QOQ PCB&amp;quot;" u="1"/>
        <s v="&amp;quot;Accumulative MVA Cost &amp;quot;" u="1"/>
        <s v="&amp;quot;PSG Cost Category&amp;quot;" u="1"/>
        <s v="&amp;quot;PSG Cost Catetory&amp;quot;" u="1"/>
        <s v="&amp;quot;PSG Part Category&amp;quot;" u="1"/>
        <s v="&amp;quot;PSG Part Catetory&amp;quot;" u="1"/>
        <s v="&amp;quot;Year to Date Status of Operating Income and Shipment by BU and Customer&amp;quot;" u="1"/>
        <s v="&amp;quot;Monthly Status of Operating Income and Shipment by Product&amp;quot;" u="1"/>
        <s v="&amp;quot;IEC Part Num&amp;quot;" u="1"/>
        <s v="&amp;quot;Yearly Rev. and SHIPT by BU and CUS&amp;quot;" u="1"/>
        <s v="&amp;quot;Diff. of Act. Rev. vs. Rev. TRGT&amp;quot;" u="1"/>
        <s v="&amp;quot;Diff. of MLY Act. SHIPT vs. BoardsEst. SHIPT&amp;quot;" u="1"/>
        <s v="&amp;quot;Hit Rate of Act. SHIPT vs. Boards Est. SHIPT&amp;quot;" u="1"/>
        <s v="&amp;quot;Diff of Yearly Act/Pred and Boards Est Ship&amp;quot;" u="1"/>
        <s v="&amp;quot;Hit Rate Between Month to Date Actual Operating Income and Monthly Operating Income Target&amp;quot;" u="1"/>
        <s v="&amp;quot;PSG Forecast Hit Rate Monitor&amp;quot;" u="1"/>
        <s v="&amp;quot;Estimated Net Profit Margin&amp;quot;" u="1"/>
        <s v="&amp;quot;Difference Rate and Hit Rate Data of Operating Income and  Shipment&amp;quot;" u="1"/>
        <s v="&amp;quot;Data on the Difference Rate of Revenue and Shipment in Different Time Intervals&amp;quot;" u="1"/>
        <s v="&amp;quot;Difference Ratio Between Monthly Actual Shipment and Monthly Boards Estimated Shipment&amp;quot;" u="1"/>
        <s v="&amp;quot;Diff. Rate and Hit Rate Data of Rev. and  SHIPT&amp;quot;" u="1"/>
        <s v="&amp;quot;Case Plastic Procure Cost ratio&amp;quot;" u="1"/>
        <s v="&amp;quot;MoM LEM Tin&amp;quot;" u="1"/>
        <s v="&amp;quot;QoQ LEM Tin&amp;quot;" u="1"/>
        <s v="&amp;quot;YoY LEM Tin&amp;quot;" u="1"/>
        <s v="&amp;quot;Accumulative Series Cost&amp;quot;" u="1"/>
        <s v="&amp;quot;Difference Ratio Between Actual Shipment and Estimated Shipment&amp;quot;" u="1"/>
        <s v="&amp;quot;MoM LEM AL&amp;quot;" u="1"/>
        <s v="&amp;quot;QoQ LEM AL&amp;quot;" u="1"/>
        <s v="&amp;quot;YoY LEM AL&amp;quot;" u="1"/>
        <s v="&amp;quot;Difference Between Year to Date Actual Shipment and  Year to Date Shipment Target&amp;quot;" u="1"/>
        <s v="&amp;quot;Diff of Yearly Act/Pred and Boards Est Rev&amp;quot;" u="1"/>
        <s v="&amp;quot;Material Catalog Price Infomation&amp;quot;" u="1"/>
        <s v="&amp;quot;Accumulative Materials Cost &amp;quot;" u="1"/>
        <s v="&amp;quot;Difference Between Actual Shipment and Shipment Target&amp;quot;" u="1"/>
        <s v="&amp;quot;Diff. of YTD Act. SHIPT and  YTD Shipping TRGT&amp;quot;" u="1"/>
        <s v="&amp;quot;Diff. Rate of MLY Act. SHIPT vs. Shipping TRGT&amp;quot;" u="1"/>
        <s v="&amp;quot;FCS Start Date Data&amp;quot;" u="1"/>
        <s v="&amp;quot;CQ MP shipment&amp;quot;" u="1"/>
        <s v="&amp;quot;Accumulative Product Series  Revenue&amp;quot;" u="1"/>
        <s v="&amp;quot;Up-To-Date Monthly Estimated Revenue&amp;quot;" u="1"/>
        <s v="&amp;quot;Diff. Rate of MLY Act. Ship. vs. Boards Est. Ship.&amp;quot;" u="1"/>
        <s v="&amp;quot;Actual Monthly Operating Income and Shipment Data&amp;quot;" u="1"/>
        <s v="&amp;quot;Shipping Month&amp;quot;" u="1"/>
        <s v="&amp;quot;Difference Ratio Between Monthly Actual Operating Income and Monthly Operating Income Target&amp;quot;" u="1"/>
        <s v="&amp;quot;Accumulative Shipping Quantity&amp;quot;" u="1"/>
        <s v="&amp;quot;Difference Between Actual Operating Income and Estimated Operating Income&amp;quot;" u="1"/>
        <s v="&amp;quot;Diff. of MLY Act. Rev. vs. Yearly Target Rev.&amp;quot;" u="1"/>
        <s v="&amp;quot;Diff. Rate of MLY Act. Rev. vs. MLY Est. Rev.&amp;quot;" u="1"/>
        <s v="&amp;quot;Diff. Rate of Yearly Act./Pred. and TRGT Rev.&amp;quot;" u="1"/>
        <s v="&amp;quot;Diff. Rate of MLY Act. SHIPT vs. Boards Est. SHIPT&amp;quot;" u="1"/>
        <s v="&amp;quot;Diff. Rate of YTD Act. SHIPT and Boards Est. SHIPT&amp;quot;" u="1"/>
        <s v="&amp;quot;Hit Rate Between Month to Date Actual Operating Income and Monthly Boards Estimated Operating Income&amp;quot;" u="1"/>
        <s v="&amp;quot;Diff. of Yearly Act./Pred. and TRGT Ship.&amp;quot;" u="1"/>
        <s v="&amp;quot;MLY Rev. and SHIPT by BU and CUS&amp;quot;" u="1"/>
        <s v="&amp;quot;YTD Rev. and SHIPT by BU and CUS&amp;quot;" u="1"/>
        <s v="&amp;quot;Difference Between Year to Date Actual Shipment and Year to Date Boards Estimated Shipment&amp;quot;" u="1"/>
        <s v="&amp;quot;Difference Between Yearly Actual and Predict Shipment and Yearly Boards Estimated Shipment&amp;quot;" u="1"/>
        <s v="&amp;quot;Boards Estimated Monthly Operating Income and Shipment Data&amp;quot;" u="1"/>
        <s v="&amp;quot;Mothly MVA Cost&amp;quot;" u="1"/>
        <s v="&amp;quot;Hit Rate of MTD Act. SHIPT vs. MLY Boards Est. SHIPT&amp;quot;" u="1"/>
        <s v="&amp;quot;Actual Product Revenue&amp;quot;" u="1"/>
        <s v="&amp;quot;Monthly Series Revenue&amp;quot;" u="1"/>
        <s v="&amp;quot;Major Stage Material Catalog Dim&amp;quot;" u="1"/>
        <s v="&amp;quot;Diff. Rate of Act. SHIPT vs. Shipping TRGT&amp;quot;" u="1"/>
        <s v="&amp;quot;Difference Ratio Between Year to Date Actual Shipment and Year to Date Boards Estimated Shipment&amp;quot;" u="1"/>
        <s v="&amp;quot;Difference Ratio Between Yearly Actual and Predict Shipment and Yearly Boards Estimated Shipment&amp;quot;" u="1"/>
        <s v="&amp;quot;Diff. Rate of Act. Rev. vs.Est. Rev.&amp;quot;" u="1"/>
        <s v="&amp;quot;Diff. Rate of Act. SHIPT vs. Est. SHIPT&amp;quot;" u="1"/>
        <s v="&amp;quot;Difference Ratio Between Monthly Actual Shipment and Monthly Estimated Shipment&amp;quot;" u="1"/>
        <s v="&amp;quot;Diff. Rate of Yearly  Act./Pred. and Boards Est. Rev.&amp;quot;" u="1"/>
        <s v="&amp;quot;Acc. Materials Cost &amp;quot;" u="1"/>
        <s v="&amp;quot;Accumulative Product Series MVA Cost &amp;quot;" u="1"/>
        <s v="&amp;quot;Diff. Rate of Yearly Act./Pred. and Boards Est. Ship.&amp;quot;" u="1"/>
        <s v="&amp;quot;Primary Customer Code&amp;quot;" u="1"/>
        <s v="&amp;quot;The Top Five PN with the Worst Order Fill Rate&amp;quot;" u="1"/>
        <s v="&amp;quot;Diff. of Yearly Act./Pred. and Boards Est. Ship.&amp;quot;" u="1"/>
        <s v="&amp;quot;GR Date&amp;quot;" u="1"/>
        <s v="&amp;quot;Actual Daily Operating Income and Shipment Data&amp;quot;" u="1"/>
        <s v="&amp;quot;Yearly Rev. and SHIPT by PRD&amp;quot;" u="1"/>
        <s v="&amp;quot;Diff. Rate of Act. Rev. vs. Boards Est. Rev.&amp;quot;" u="1"/>
        <s v="&amp;quot;Vendor A Fulfillment Performance&amp;quot;" u="1"/>
        <s v="&amp;quot;Yearly Boards Estimated Operating Income&amp;quot;" u="1"/>
        <s v="&amp;quot;Monthly Actual Operating Income&amp;quot;" u="1"/>
        <s v="&amp;quot;Diff. of Act. SHIPT vs. BoardsEst. SHIPT&amp;quot;" u="1"/>
        <s v="&amp;quot;Monthly Operating Income and Shipment Data of Yearly target&amp;quot;" u="1"/>
        <s v="&amp;quot;BOD Shipping Target Hit Rate&amp;quot;" u="1"/>
        <s v="&amp;quot;Hit Rate Between Actual Operating Income and Boards Estimated Operating Income&amp;quot;" u="1"/>
        <s v="&amp;quot;Diff. of Yearly Act./Pred. and Boards Est. Rev.&amp;quot;" u="1"/>
        <s v="&amp;quot;Diff. of YTD Act. Rev. and YTD Boards Est. Rev.&amp;quot;" u="1"/>
        <s v="&amp;quot;Difference Between Year to Date Actual Operating Income and  Year to Date Operating Income Target&amp;quot;" u="1"/>
        <s v="&amp;quot;CQ MP shipment analysis&amp;quot;" u="1"/>
        <s v="&amp;quot;Difference Between Monthly Actual Shipment and Monthly Estimated Shipment&amp;quot;" u="1"/>
        <s v="&amp;quot;Diff. of Yearly Act./Pred. and TRGT SHIPT&amp;quot;" u="1"/>
        <s v="&amp;quot;Diff. Rate of YTD Act. SHIPT and YTD Shipping TRGT&amp;quot;" u="1"/>
        <s v="&amp;quot;Status of Operating Income and Shipment in the Past Three Years by Product&amp;quot;" u="1"/>
        <s v="&amp;quot;Week Level&amp;quot;" u="1"/>
        <s v="&amp;quot;PSG FCST Hit Rate Analysis_Outliners&amp;quot;" u="1"/>
        <s v="&amp;quot;Difference Ratio Between Year to Date Actual Operating Income and Year to Date Operating Income Target&amp;quot;" u="1"/>
        <s v="&amp;quot;Year to Date Actual Operating Income&amp;quot;" u="1"/>
        <s v="&amp;quot;Hit Rate of MTD Act. Rev. vs. MLY Rev. TRGT&amp;quot;" u="1"/>
        <s v="&amp;quot;MoM LEM CU&amp;quot;" u="1"/>
        <s v="&amp;quot;QoQ LEM CU&amp;quot;" u="1"/>
        <s v="&amp;quot;YoY LEM CU&amp;quot;" u="1"/>
        <s v="&amp;quot;Acc. Series Net Profit Margin&amp;quot;" u="1"/>
        <s v="&amp;quot;Diff. of MLY Act. Ship. vs. Boards Est. Ship.&amp;quot;" u="1"/>
        <s v="&amp;quot;Hit Rate of MTD Act. Ship. vs. UTD Est. Ship.&amp;quot;" u="1"/>
        <s v="&amp;quot;Difference Ratio Between Actual Shipment and The Boards Estimated Shipment&amp;quot;" u="1"/>
        <s v="&amp;quot;Difference Ratio Between Year to Date Actual Operating Income and Year to Date Boards Estimated Operating Income&amp;quot;" u="1"/>
        <s v="&amp;quot;Difference Ratio Between Yearly Actual and Predict Operating Income and Yearly Boards Estimated Operating Income&amp;quot;" u="1"/>
        <s v="&amp;quot;Difference Between Yearly Operating Income&amp;quot;" u="1"/>
        <s v="&amp;quot;Yearly Actual and Predict Operating Income&amp;quot;" u="1"/>
        <s v="&amp;quot;Week&amp;quot;" u="1"/>
        <s v="&amp;quot;MoM LEM Ni&amp;quot;" u="1"/>
        <s v="&amp;quot;QoQ LEM Ni&amp;quot;" u="1"/>
        <s v="&amp;quot;YoY LEM Ni&amp;quot;" u="1"/>
        <s v="&amp;quot;Customer ID&amp;quot;" u="1"/>
        <s v="&amp;quot;BOD shipping target&amp;quot;" u="1"/>
        <s v="&amp;quot;Difference Between Monthly Actual Operating Income and Monthly Estimated Operating Income&amp;quot;" u="1"/>
        <s v="&amp;quot;Yearly Status of Operating Income and Shipment by BU and Customer&amp;quot;" u="1"/>
        <s v="&amp;quot;Difference Between Yearly Actual and Predict Shipment and Yearly Shipment Target&amp;quot;" u="1"/>
        <s v="&amp;quot;Diff. of Yearly  Act./Pred. and Boards Est. Rev.&amp;quot;" u="1"/>
        <s v="&amp;quot;Diff. Rate of MLY Act. Rev. vs. Boards Est. Rev.&amp;quot;" u="1"/>
        <s v="&amp;quot;Case Plastic Cost ratio&amp;quot;" u="1"/>
        <s v="&amp;quot;Monthly Estimated Operating Income&amp;quot;" u="1"/>
        <s v="&amp;quot;Monthly Estimated Shipment&amp;quot;" u="1"/>
        <s v="&amp;quot;Difference Ratio Between Actual Operating Income and Operating Income Target&amp;quot;" u="1"/>
        <s v="&amp;quot;Difference Ratio Between Monthly Actual Shipment and Monthly Shipment Target&amp;quot;" u="1"/>
        <s v="&amp;quot;Hit Rate Between Actual Operating Income and Monthly Operating Income Target&amp;quot;" u="1"/>
        <s v="&amp;quot;Difference Ratio Between Monthly Actual Operating Income and Monthly Estimated Operating Income&amp;quot;" u="1"/>
        <s v="&amp;quot;Difference Ratio Between Yearly Actual and Predict Operating Income and Operating Income Target&amp;quot;" u="1"/>
        <s v="&amp;quot;Actual shipment&amp;quot;" u="1"/>
        <s v="&amp;quot;Difference Ratio Between Monthly Actual Operating Income and Monthly Boards Estimated Operating Income&amp;quot;" u="1"/>
        <s v="&amp;quot;PSG BOD Shipping Target Management&amp;quot;" u="1"/>
        <s v="&amp;quot;Accumulative Product Series Material Cost &amp;quot;" u="1"/>
        <s v="&amp;quot;PSG FCST Management&amp;quot;" u="1"/>
        <s v="&amp;quot;MoM PC&amp;quot;" u="1"/>
        <s v="&amp;quot;QoQ PC&amp;quot;" u="1"/>
        <s v="&amp;quot;YoY PC&amp;quot;" u="1"/>
        <s v="&amp;quot;Diff. Rate of Rev. and SHIPT in Different Time Frame&amp;quot;" u="1"/>
        <s v="&amp;quot;Monthly Materials Cost&amp;quot;" u="1"/>
        <s v="&amp;quot;BU2 ASUS BS VS FCST&amp;quot;" u="1"/>
        <s v="&amp;quot;Acc. Series Revenue&amp;quot;" u="1"/>
        <s v="&amp;quot;Difference Between Actual Shipment and Estimated Shipment&amp;quot;" u="1"/>
        <s v="&amp;quot;Forecast Quantity&amp;quot;" u="1"/>
        <s v="&amp;quot;Hit Rate of Act. Rev. vs.Boards Est. Rev.&amp;quot;" u="1"/>
        <s v="&amp;quot;Diff. Rate and Hit Rate Data of Rev. and SHIPT&amp;quot;" u="1"/>
        <s v="&amp;quot;Diff. Rate of Yearly Act./Pred. and TRGT SHIPT&amp;quot;" u="1"/>
        <s v="&amp;quot;QOQ Thermal Module&amp;quot;" u="1"/>
        <s v="&amp;quot;Difference Ratio Between Actual Operating Income and The Boards Estimated Operating Income&amp;quot;" u="1"/>
        <s v="&amp;quot;Hit Rate of MTD Act. SHIPT vs. MLY Shipping TRGT&amp;quot;" u="1"/>
        <s v="&amp;quot;PSG Forecast Version Comparison&amp;quot;" u="1"/>
        <s v="&amp;quot;Sole Source List&amp;quot;" u="1"/>
        <s v="&amp;quot;MoM NY Gold&amp;quot;" u="1"/>
        <s v="&amp;quot;QoQ NY Gold&amp;quot;" u="1"/>
        <s v="&amp;quot;YoY NY Gold&amp;quot;" u="1"/>
        <s v="&amp;quot;Diff. of Act. SHIPT vs. Est. SHIPT&amp;quot;" u="1"/>
        <s v="&amp;quot;Month to Date Actual Operating Income&amp;quot;" u="1"/>
        <s v="&amp;quot;Diff. Rate of Yearly Act./Pred. and Boards Est. SHIPT&amp;quot;" u="1"/>
        <s v="&amp;quot;Accumulative Series Net Profit Margin&amp;quot;" u="1"/>
        <s v="&amp;quot;Version 1 Forecast Comparison Type Name&amp;quot;" u="1"/>
        <s v="&amp;quot;Version 2 Forecast Comparison Type Name&amp;quot;" u="1"/>
        <s v="&amp;quot;Diff. of Act. SHIPT vs.Shipping TRGT&amp;quot;" u="1"/>
        <s v="&amp;quot;Forecast Gen Date-&gt;Forecast Version&amp;quot;" u="1"/>
        <s v="&amp;quot;Material Marketing Price Infomation&amp;quot;" u="1"/>
        <s v="&amp;quot;Diff. of MLY Act. Rev. vs. Boards Est. Rev.&amp;quot;" u="1"/>
        <s v="&amp;quot;Hit Rate of MTD Act. Rev. vs. UTD Est. Rev.&amp;quot;" u="1"/>
        <s v="&amp;quot;Monitor Date&amp;quot;" u="1"/>
        <s v="&amp;quot;Version Date&amp;quot;" u="1"/>
        <s v="&amp;quot;Estimated Monthly Operating Income and Shipment Data&amp;quot;" u="1"/>
        <s v="&amp;quot;Difference Between Monthly Actual Shipment and Monthly Boards Estimated Shipment&amp;quot;" u="1"/>
        <s v="&amp;quot;Year to Date Boards Estimated Operating Income&amp;quot;" u="1"/>
        <s v="&amp;quot;The Top Five Vendor with the Worst Order Fill Rate&amp;quot;" u="1"/>
        <s v="&amp;quot;Diff of Yearly Act/Pred and TRGT Ship&amp;quot;" u="1"/>
        <s v="&amp;quot;GR Mothly Date&amp;quot;" u="1"/>
        <s v="&amp;quot;Actual Sales Quantity&amp;quot;" u="1"/>
        <s v="&amp;quot;Diff. Rate of Act. Rev. vs. Rev. TRGT&amp;quot;" u="1"/>
        <s v="&amp;quot;Up-To-Date Estimated Version Date&amp;quot;" u="1"/>
        <s v="&amp;quot;Actual Shipment Quantity-&gt;Order Quantity&amp;quot;" u="1"/>
        <s v="&amp;quot;Difference Between Actual Operating Income and The Boards Estimated Operating Income&amp;quot;" u="1"/>
        <s v="&amp;quot;Monthly Operating Income of Yearly Target&amp;quot;" u="1"/>
        <s v="&amp;quot;Diff. of YTD Act. SHIPT and YTD Shipping TRGT&amp;quot;" u="1"/>
        <s v="&amp;quot;Diff. Rate of MLY Act. Rev. vs. MLY Rev. TRGT&amp;quot;" u="1"/>
        <s v="&amp;quot;Diff. Rate of YTD Act. Rev. and YTD Rev. TRGT&amp;quot;" u="1"/>
      </sharedItems>
    </cacheField>
    <cacheField name="custom_BusinessRule" numFmtId="0">
      <sharedItems count="589" longText="1">
        <s v="&amp;quot;事業群&amp;quot;"/>
        <s v="&amp;quot;例如, _x000a_- EBG: Enterprise Business Group;_x000a_- PSG: Personal Solution Group&amp;quot;"/>
        <s v="&amp;quot;例如,  EBG, PSG&amp;quot;"/>
        <s v="&amp;quot;企業&amp;quot;"/>
        <s v="&amp;quot;上市代碼&amp;quot;"/>
        <s v="&amp;quot;上市公司名稱&amp;quot;"/>
        <s v="&amp;quot;向經濟部登記之章程所訂外文公司名稱&amp;quot;"/>
        <s v="&amp;quot;員工結構&amp;quot;"/>
        <s v="&amp;quot;分為 ALL, DL, IDL&amp;quot;"/>
        <s v="&amp;quot;分為全體、直接、間接&amp;quot;"/>
        <s v="&amp;quot;企業員工統計&amp;quot;"/>
        <s v="&amp;quot;例如：EBG, PSG, ALL_x000a_除了原本事業群代碼的定義，需另外增加 ALL_x000a_內部資料區分事業群_x000a_外部資料不區分事業群，欄位為空字串&amp;quot;"/>
        <s v="&amp;quot;為會計期間的最後一日，如：會計期間若為季，則財報結算日為當季的最後一日&amp;quot;"/>
        <s v="&amp;quot;會計期間&amp;quot;"/>
        <s v="&amp;quot;區分事業群時，員工人數包含事業群所屬海內外人數_x000a_不區分事業群，看整體企業時，員工人數包含合併企業總人數_x000a_若無法取得直接、間接員工人數，則以全體員工人數依照一定比例拆分&amp;quot;"/>
        <s v="&amp;quot;期初和期末員工人數的平均&amp;quot;"/>
        <s v="&amp;quot;上一期員工人數&amp;quot;"/>
        <s v="&amp;quot;財務會計主檔_員工結構相關&amp;quot;"/>
        <s v="&amp;quot;營業收入 / 平均員工人數((期初人數+期末人數)/2)_x000a_依據員工結構分為全體人均產值、直接人均產值、間接人均產值_x000a_金額單位：千元&amp;quot;"/>
        <s v="&amp;quot;營業利益 / 平均員工人數((期初人數+期末人數)/2)_x000a_依據員工結構分為全體人均營業利益、直接人均營業利益、間接人均營業利益_x000a_金額單位：千元&amp;quot;"/>
        <s v="&amp;quot;財務會計主檔&amp;quot;"/>
        <s v="&amp;quot;為會計期間的最後一日，如：統計期間若為季，則財報結算日為當季的最後一日&amp;quot;"/>
        <s v="&amp;quot;內部資料包含月、季、年的資料_x000a_外部資料包含季、年的資料&amp;quot;"/>
        <s v="&amp;quot;財務會計主檔的營業收入與 daily revenue 不同，此為月結數字 (與 PNL 相同)_x000a_金額單位：千元&amp;quot;"/>
        <s v="&amp;quot;金額單位：千元&amp;quot;"/>
        <s v="&amp;quot;銷貨成本 / 平均存貨_x000a_平均存貨為期初期末的平均_x000a_金額單位：千元&amp;quot;"/>
        <s v="&amp;quot;銷貨成本 / 平均應付帳款_x000a_平均應付帳款為期初期末的平均_x000a_金額單位：千元&amp;quot;"/>
        <s v="&amp;quot;營業收入 / 平均應收帳款_x000a_平均應收帳款為期初期末的平均_x000a_金額單位：千元&amp;quot;"/>
        <s v="&amp;quot;包含月資料_x000a_年：365 / 存貨周轉率_x000a_季：90 / 存貨周轉率_x000a_月：30 / 存貨周轉率_x000a_此處存貨周轉天數來源為財報，與 SCM 主題的 DOI 計算公式不同&amp;quot;"/>
        <s v="&amp;quot;包含月資料_x000a_年：365 / 應付帳款周轉率_x000a_季：90 / 應付帳款周轉率_x000a_月：30 / 應付帳款周轉率&amp;quot;"/>
        <s v="&amp;quot;包含月資料_x000a_年：365 / 應收帳款周轉率_x000a_季：90 / 應收帳款周轉率_x000a_月：30 / 應收帳款周轉率&amp;quot;"/>
        <s v="&amp;quot;包含月資料_x000a_DOI + AR Days - AP Days&amp;quot;"/>
        <s v="&amp;quot;稅後淨利_x000a_金額單位：千元&amp;quot;"/>
        <s v="&amp;quot;加總當年度稅後淨利_x000a_金額單位：千元&amp;quot;"/>
        <s v="&amp;quot;以整體企業來看，不區分 BG_x000a_稅後淨利 / 期初和期末股東權益的平均_x000a_金額單位：千元&amp;quot;"/>
        <s v="&amp;quot;以整體企業來看，不區分 BG_x000a_稅後淨利 / 期初和期末總資產金額的平均_x000a_金額單位：千元&amp;quot;"/>
        <s v="&amp;quot;以整體企業來看，不區分 BG_x000a_累積稅後淨利 / 期初和期末股東權益的平均_x000a_期初股東權益指結算至前年度 12/31 的股東權益_x000a_如：2021 Q3 累積 ROE，分子為 2021 Q1 ~ Q3 稅後淨利加總，分母為 2020 Q4 股東權益與 2021 Q3 股東權益的平均_x000a_金額單位：千元&amp;quot;"/>
        <s v="&amp;quot;以整體企業來看，不區分 BG_x000a_累積稅後淨利 / 期初和期末總資產金額的平均_x000a_期初總資產金額指結算至前年度 12/31 的總資產金額_x000a_如：2021 Q3 累積 ROA，分子為 2021 Q1 ~ Q3 稅後淨利加總，分母為 2020 Q4 總資產金額與 2021 Q3 總資產金額的平均_x000a_金額單位：千元&amp;quot;"/>
        <s v="&amp;quot;以整體企業來看，不區分 BG_x000a_總負債金額 / 總資產金額&amp;quot;"/>
        <s v="&amp;quot;存貨 / 總資產金額&amp;quot;"/>
        <s v="&amp;quot;現金及約當現金 / 總資產金額&amp;quot;"/>
        <s v="&amp;quot;應收帳款淨額 / 總資產金額&amp;quot;"/>
        <s v="&amp;quot;不動產、廠房及設備 / 總資產金額&amp;quot;"/>
        <s v="&amp;quot;短期借款 / 總資產金額&amp;quot;"/>
        <s v="&amp;quot;應付帳款及票據 / 總資產金額&amp;quot;"/>
        <s v="&amp;quot;長期借款 / 總資產金額&amp;quot;"/>
        <s v="&amp;quot;期初和期末存貨金額的平均&amp;quot;"/>
        <s v="&amp;quot;期初和期末應收帳款金額的平均&amp;quot;"/>
        <s v="&amp;quot;期初和期末應付帳款金額的平均&amp;quot;"/>
        <s v="&amp;quot;期初和期末總資產金額的平均&amp;quot;"/>
        <s v="&amp;quot;期初和期末股東權益金額的平均&amp;quot;"/>
        <s v="&amp;quot;人均產值及人均營業利益&amp;quot;"/>
        <s v="&amp;quot;財報結算日&amp;quot;"/>
        <s v="&amp;quot;統計期間&amp;quot;"/>
        <s v="&amp;quot;內部資料區分事業群，包含 EBG, PSG, Inventec All，Inventec All&gt;EBG+PSG_x000a_外部資料不區分事業群，欄位為空字串&amp;quot;"/>
        <s v="&amp;quot;區分事業群時，事業群員工人數包含事業群所屬海內外人數_x000a_不區分事業群，看整體企業時，員工人數包含合併企業所有人數_x000a_若無法取得直接、間接員工人數，則以全體員工人數依照一定比例拆分&amp;quot;"/>
        <s v="&amp;quot;金額單位:千元&amp;quot;"/>
        <s v="&amp;quot;人均產值及人均營業利益事業群比較&amp;quot;"/>
        <s v="&amp;quot;包含平均全體員工人數、平均直接員工人數、平均間接員工人數、營業收入、營業利益&amp;quot;"/>
        <s v="&amp;quot;若生產力分析指標類別為「營業收入」、「營業利益」，則金額單位為千元&amp;quot;"/>
        <s v="&amp;quot;現金循環週期&amp;quot;"/>
        <s v="&amp;quot;包含存貨周轉天數、應付周轉天數、應收周轉天數、現金循環週期&amp;quot;"/>
        <s v="&amp;quot;CCC 相關指標量值&amp;quot;"/>
        <s v="&amp;quot;現金循環週期同業及事業群比較&amp;quot;"/>
        <s v="&amp;quot;內部資料有年、季、月資料_x000a_外部資料有年、季資料&amp;quot;"/>
        <s v="&amp;quot;年：365 / 存貨周轉率_x000a_季：90 / 存貨周轉率_x000a_月：30 / 存貨周轉率&amp;quot;"/>
        <s v="&amp;quot;年：365 / 應付周轉率_x000a_季：90 / 應付周轉率_x000a_月：30 / 應付周轉率&amp;quot;"/>
        <s v="&amp;quot;年：365 / 應收周轉率_x000a_季：90 / 應收周轉率_x000a_月：30 / 應收周轉率&amp;quot;"/>
        <s v="&amp;quot;DOI + AR Days - AP Days&amp;quot;"/>
        <s v="&amp;quot;現金循環週期同業比較&amp;quot;"/>
        <s v="&amp;quot;年：365 / 存貨周轉率_x000a_季：90 / 存貨周轉率_x000a_月：30 / 存貨周轉率_x000a_此處存貨周轉天數來源為財報，與 SCM 主題的 DOI 計算公式不同&amp;quot;"/>
        <s v="&amp;quot;年：365 / 應付帳款周轉率_x000a_季：90 / 應付帳款周轉率_x000a_月：30 / 應付帳款周轉率&amp;quot;"/>
        <s v="&amp;quot;年：365 / 應收帳款周轉率_x000a_季：90 / 應收帳款周轉率_x000a_月：30 / 應收帳款周轉率&amp;quot;"/>
        <s v="&amp;quot;報酬率&amp;quot;"/>
        <s v="&amp;quot;稅後淨利 / 期初和期末股東權益的平均_x000a_金額單位：千元&amp;quot;"/>
        <s v="&amp;quot;稅後淨利 / 期初和期末總資產金額的平均_x000a_金額單位：千元_x000a_&amp;quot;"/>
        <s v="&amp;quot;當年累積報酬率&amp;quot;"/>
        <s v="&amp;quot;累積稅後淨利 / 期初和期末股東權益的平均_x000a_金額單位：千元&amp;quot;"/>
        <s v="&amp;quot;累積稅後淨利 / 期初和期末總資產金額的平均_x000a_金額單位：千元_x000a_&amp;quot;"/>
        <s v="&amp;quot;報酬率同業比較&amp;quot;"/>
        <s v="&amp;quot;稅後淨利 / 期初和期末總資產金額的平均_x000a_金額單位：千元&amp;quot;"/>
        <s v="&amp;quot;負債比&amp;quot;"/>
        <s v="&amp;quot;總負債金額 / 總資產金額_x000a_金額單位：千元&amp;quot;"/>
        <s v="&amp;quot;資產重點項目&amp;quot;"/>
        <s v="&amp;quot;包含存貨、現金及約當現金、應收帳款淨額、不動產、廠房及設備金額&amp;quot;"/>
        <s v="&amp;quot;負債重點項目&amp;quot;"/>
        <s v="&amp;quot;包含短期借款、長期借款、應付帳款及票據&amp;quot;"/>
        <s v="&amp;quot;EBO 專案&amp;quot;"/>
        <s v="&amp;quot;E-XXX, 例如 E-001&amp;quot;"/>
        <s v="&amp;quot;EBO 專案的名稱&amp;quot;"/>
        <s v="&amp;quot;EBO 專案贊助人&amp;quot;"/>
        <s v="&amp;quot;EBO 團隊顧問&amp;quot;"/>
        <s v="&amp;quot;EBO 團隊領導&amp;quot;"/>
        <s v="&amp;quot;yyyy-mm-dd&amp;quot;"/>
        <s v="&amp;quot;years count from Registration Date to current date (runtime) if EBO Phase not Graduated; precision decimal(2,1)&amp;quot;"/>
        <s v="&amp;quot;專案關鍵要素的簡短描述&amp;quot;"/>
        <s v="&amp;quot;檢查各項資料正確與否的日期&amp;quot;"/>
        <s v="&amp;quot;主導EBO專案的組織&amp;quot;"/>
        <s v="&amp;quot;sum EBO Project Revenue_Actual Revenue/1,000,000&amp;quot;"/>
        <s v="&amp;quot;EBO 專案資助紀錄表&amp;quot;"/>
        <s v="&amp;quot;EBO 專案編號&amp;quot;"/>
        <s v="&amp;quot;EBO 專案名稱&amp;quot;"/>
        <s v="&amp;quot;資助EBO專案的事業群&amp;quot;"/>
        <s v="&amp;quot;資助EBO專案的事業單位&amp;quot;"/>
        <s v="&amp;quot;EBO專案的資助比率&amp;quot;"/>
        <s v="&amp;quot;資助EBO專案的開始日期&amp;quot;"/>
        <s v="&amp;quot;資助EBO專案的結束日期&amp;quot;"/>
        <s v="&amp;quot;EBO 專案資助備註&amp;quot;"/>
        <s v="&amp;quot;EBO 專案階段紀錄表&amp;quot;"/>
        <s v="&amp;quot;EBO 階段&amp;quot;"/>
        <s v="&amp;quot;EBO 階段開始日期&amp;quot;"/>
        <s v="&amp;quot;years count from Start Date to current date (runtime) if End Date is nullorEmpty&amp;quot;"/>
        <s v="&amp;quot;決策評審點結果&amp;quot;"/>
        <s v="&amp;quot;EBO 階段結束日期&amp;quot;"/>
        <s v="&amp;quot;EBO 階段備註&amp;quot;"/>
        <s v="&amp;quot;EBO 專案進度紀錄表&amp;quot;"/>
        <s v="&amp;quot;策略清晰度&amp;quot;"/>
        <s v="&amp;quot;技術成熟度&amp;quot;"/>
        <s v="&amp;quot;商模可行性&amp;quot;"/>
        <s v="&amp;quot;市場確佔度&amp;quot;"/>
        <s v="&amp;quot;EBO專案營收計畫表&amp;quot;"/>
        <s v="&amp;quot;EBO 專案營收計畫年&amp;quot;"/>
        <s v="&amp;quot;EBO 專案營收計畫月&amp;quot;"/>
        <s v="&amp;quot;預估營收&amp;quot;"/>
        <s v="&amp;quot;預估毛利&amp;quot;"/>
        <s v="&amp;quot;預估營收及毛利的幣別&amp;quot;"/>
        <s v="&amp;quot;EBO專案營收紀錄表&amp;quot;"/>
        <s v="&amp;quot;EBO 專案營收年&amp;quot;"/>
        <s v="&amp;quot;EBO 專案營收月&amp;quot;"/>
        <s v="&amp;quot;EBO 專案實際營收&amp;quot;"/>
        <s v="&amp;quot;EBO 專案實際毛利&amp;quot;"/>
        <s v="&amp;quot;實際營收及毛利的幣別&amp;quot;"/>
        <s v="&amp;quot;EBO Milestone 紀錄表&amp;quot;"/>
        <s v="&amp;quot;EBO 專案里程碑說明&amp;quot;"/>
        <s v="&amp;quot;EBO 專案里程碑類別&amp;quot;"/>
        <s v="&amp;quot;里程碑 狀態&amp;quot;"/>
        <s v="&amp;quot;里程碑完成進度 (%)&amp;quot;"/>
        <s v="&amp;quot;EBO 專案里程碑備註&amp;quot;"/>
        <s v="&amp;quot;投資主檔&amp;quot;"/>
        <s v="&amp;quot;投資標的名稱&amp;quot;"/>
        <s v="&amp;quot;投資結算年度&amp;quot;"/>
        <s v="&amp;quot;投資結算季度&amp;quot;"/>
        <s v="&amp;quot;Management Type&amp;quot;"/>
        <s v="&amp;quot;加總當年度實際投資金額_x000a_當[統計期間]=Year，與當年度最新季度資料相同&amp;quot;"/>
        <s v="&amp;quot;加總累計實際投資金額_x000a_當[統計期間]=Year，與當年度最新季度資料相同&amp;quot;"/>
        <s v="&amp;quot;投資標的持股比例_x000a_當[統計期間]=Year，與當年度最新季度資料相同&amp;quot;"/>
        <s v="&amp;quot;投資標的營收_x000a_當[統計期間]=Year，年度資料為季度資料加總&amp;quot;"/>
        <s v="&amp;quot;投資標的營收貢獻=投資標的營收*投資標的持股比例_x000a_當[統計期間]=Year，年度資料為季度資料加總&amp;quot;"/>
        <s v="&amp;quot;投資標的淨利_x000a_當[統計期間]=Year，年度資料為季度資料加總&amp;quot;"/>
        <s v="&amp;quot;投資標的認列獲利=投資標的淨利*投資標的持股比例_x000a_當[統計期間]=Year，年度資料為季度資料加總&amp;quot;"/>
        <s v="&amp;quot;投資標的現金股利_x000a_當[統計期間]=Year，年度資料為季度資料加總&amp;quot;"/>
        <s v="&amp;quot;投資標的估值（依持股比例）_x000a_當[統計期間]=Year，與當年度最新季度資料相同&amp;quot;"/>
        <s v="&amp;quot;說明_x000a_當[統計期間]=Year，與當年度最新季度資料相同&amp;quot;"/>
        <s v="&amp;quot;Actual 投資標的營收 /Plan 投資標的營收&amp;quot;"/>
        <s v="&amp;quot;Actual 投資標的營收貢獻/Plan 投資標的營收貢獻&amp;quot;"/>
        <s v="&amp;quot;Actual 投資標的淨利/Plan 投資標的淨利&amp;quot;"/>
        <s v="&amp;quot;Actual 投資標的認列獲利/Plan 投資標的認列獲利&amp;quot;"/>
        <s v="&amp;quot;投資標的預算分配主檔&amp;quot;"/>
        <s v="&amp;quot;投資預算分配季度&amp;quot;"/>
        <s v="&amp;quot;投資可能性分為 H, M, L_x000a_H:規劃將提報董事會、M:持續維繫或規劃DD、L:初步討論維繫可能性低&amp;quot;"/>
        <s v="&amp;quot;預計可能投資額&amp;quot;"/>
        <s v="&amp;quot;投資併購目標註記&amp;quot;"/>
        <s v="&amp;quot;年度投資預算主檔&amp;quot;"/>
        <s v="&amp;quot;年度投資預算&amp;quot;"/>
        <s v="&amp;quot;年度實際已投資金額&amp;quot;"/>
        <s v="&amp;quot;規則示例：_x000a_2021 Q3(目前所在季度) 年度預算餘額是 年度預算-年度實際已投資-(前一季)預計可能投資額(H)_x000a_2021 Q4(未來所在季度) 年度預算餘額是 年度預算-年度實際已投資-(前一季)預計可能投資額(H)_x000a_2022 Q1(未來季度) 年度預算餘額是 年度預算-年度實際已投資_x000a_2022 Q2(未來所在季度) 年度預算餘額是 年度預算-年度實際已投資-(前一季)預計可能投資額(H)&amp;quot;"/>
        <s v="&amp;quot;預計可能投資額(H)/年度投資預算餘額比率&amp;quot;"/>
        <s v="&amp;quot;EBO 專案管理&amp;quot;"/>
        <s v="&amp;quot;latest EBO Project Phase History_EBO Phase&amp;quot;"/>
        <s v="&amp;quot;&amp;apos;G&amp;apos; 底色呈現綠色 , _x000a_&amp;apos;R&amp;apos; 底色呈現紅色, _x000a_&amp;apos;Y&amp;apos; 底色呈現黃色, _x000a_&amp;apos;NA&amp;apos; 無底色&amp;quot;"/>
        <s v="&amp;quot;EBO 專案資助管理&amp;quot;"/>
        <s v="&amp;quot;備註&amp;quot;"/>
        <s v="&amp;quot;yyyy&amp;quot;"/>
        <s v="&amp;quot;mm&amp;quot;"/>
        <s v="&amp;quot;EBO Project Revenue Forecast_Estimate Revenue/1,000,000&amp;quot;"/>
        <s v="&amp;quot;EBO Project Revenue_Actual Revenue/1,000,000&amp;quot;"/>
        <s v="&amp;quot;EBO Project Revenue Forecast_Estimate Gross Profit/1,000,000&amp;quot;"/>
        <s v="&amp;quot;EBO Project Revenue_Actual Gross Profit/1,000,000&amp;quot;"/>
        <s v="&amp;quot;投資併購管理&amp;quot;"/>
        <s v="&amp;quot;投資統計期間&amp;quot;"/>
        <s v="&amp;quot;說明&amp;quot;"/>
        <s v="&amp;quot;投資預算管控總表&amp;quot;"/>
        <s v="&amp;quot;預計可能投資額(H)&amp;quot;"/>
        <s v="&amp;quot;預計可能投資額(M)&amp;quot;"/>
        <s v="&amp;quot;預計可能投資額(L)&amp;quot;"/>
        <s v="&amp;quot;當年度每個季度的年度投資預算皆等同當年度投資預算&amp;quot;"/>
        <s v="&amp;quot;投資預算分配總表&amp;quot;"/>
        <s v="&amp;quot;排序_x000a_1. 原始標的名稱_x000a_2. 計算後預計可能投資額(H)、預計可能投資額(M)、預計可能投資額(Ｌ)&amp;quot;"/>
        <s v="&amp;quot;投資併購目標&amp;quot;"/>
        <s v="&amp;quot;N/A&amp;quot;"/>
        <s v="&amp;quot;例如: _x000a_BU1A, BD2A....&amp;quot;"/>
        <s v="&amp;quot;當月最新一版的weekly hite rate 當monthly hit rate&amp;quot;"/>
        <s v="&amp;quot;HP  MTD order:_x000a_1. 建立目的: 計算累計收單數量;_x000a_2. 處理過程: MTD order=已出貨訂單(不含RCTO) + open order 當月有效訂單;_x000a_3. 資料來源: 已出貨訂單資料來源於FP report ID (NB:CID:9) DT:CID:10）, open order 數據來源於於FP report ID (NB ID: 396(CPU sheet) DT ID:397(L10 sheet);_x000a_4. 篩選條件: 已出貨訂單篩選report中GEO不含RCTO字樣的, 當月有效訂單在open order中篩選internal RSD 在當月及以前的訂單;_x000a_5. 補充內容:_x000a_a. MTD指Month to Date，即累計當月_x000a_b. RCTO指Regional Configuration to Order, 即半成品或不完整品_x000a_c. GEO指region,即訂單所屬的地區, 例如NA即為北美地區_x000a_d. internal RSD指internal request ship date, 即根據客人要求整合或換算成的內部參考的客人要求出貨日&amp;quot;"/>
        <s v="&amp;quot;ASUS EDI 850 Order Request:_x000a_1. 建立目的: 計算當月已收生產訂單數量;_x000a_2. 處理過程: 加總符合篩選條件的訂單數量;_x000a_3. 資料來源: ASUS Open Order Report_x000a_4. 篩選條件: &amp;apos;&amp;apos;ReqShpDate&amp;apos;&amp;apos;在PSG ASUS Month的當月及之前, 且當月1號(不含)前未出貨的訂單;_x000a_5. 補充內容: NA&amp;quot;"/>
        <s v="&amp;quot;HP RDP:_x000a_1. 建立目的: 呈現各區域訂單出貨計畫;_x000a_2. 處理過程: 當月monthly的RDP=當月1日至上週四20:00:00前已出貨訂單數量(不含RCTO)+HP當月所給RDP數量(不含RCTO);_x000a_3. 資料來源: 已出貨訂單資料來源於FP report ID（NB:CID:9) DT:CID:10), RDP 來源於HP原始資料，會將其上傳至網址http://10.99.2.49/SCM/MainWork.aspx?SystemId=6&amp;amp;SystemName=SUPPLY%20CHAIN%20MANAGE 下麵的HP_NRP_RDP_UPLOAD菜單裡面的WIF RDP檔;_x000a_4. 篩選條件: 已出貨訂單篩選report中GEO不含RCTO字樣的，且Actual Ship Time在上週四20:00:00以前的出貨的數量, RDP篩選region欄位為WW和NART及SA_FeatureType 為BASE UNIT的數據_x000a_5.補充內容_x000a_a. RDP指Regional Demand Plan_x000a_b. GEO指region,即訂單所屬的地區，例如NA即為北美地區_x000a_c. RCTO指Regional Configuration to Order, 即半成品或不完整品_x000a_d. Actual Ship Time指實際的出貨時間_x000a_e. WW指World Wide, NART指North America Retail&amp;quot;"/>
        <s v="&amp;quot;ASUS EDI 940 Shipping Notice:_x000a_1. 建立目的: 計算當月已收提貨訂單數量;_x000a_2. 處理過程: 加總符合篩選條件的訂單數量;_x000a_3. 資料來源: ASUS Open Order Report;_x000a_4. 篩選條件: &amp;apos;&amp;apos;ReqShpDate&amp;apos;&amp;apos;在PSG ASUS Month的當月及之前, 且940_DATE&amp;apos;&amp;apos;在當月及之前, 且當月1號(不含)前未出貨的訂單數量.;_x000a_5. 補充內容: NA&amp;quot;"/>
        <s v="&amp;quot;BU1:_x000a_1. 建立目的: 計算已收訂單數量占需求計畫數量的比例_x000a_2. 處理過程: 需求計畫達成率=HP MTD Order÷HP RDP_x000a_3. 資料來源: 參考HP MTD Order及HP RDP 業務規則_x000a_4. 篩選條件: NA_x000a_5.補充內容: NA_x000a__x000a_BU2:_x000a_1. 建立目的: 計算當月已收提貨訂單的數量占已收生產訂單數量的比例;_x000a_2. 處理過程: ASUS EDI 940 Shipping Notice 除以 ASUS EDI 850 Order Request_x000a_3. 資料來源: ASUS Open Order Report;_x000a_4. 篩選條件: NA;_x000a_5. 補充內容: NA;&amp;quot;"/>
        <s v="&amp;quot;YYYYMMDD&amp;quot;"/>
        <s v="&amp;quot;版本比較月份大於等於當月為Forecast_x000a_版本比較月份小於當月為Shipment&amp;quot;"/>
        <s v="&amp;quot;BU1 RDP、BU2 FCST: 已發生時間以Actual Shipment補上_x000a_BU1 LT FCT：當月Order vs forecast hit rate指定版本前6個月RDP替換LTF FCST前6個月FCST_x000a_BU2 LT FCT：同周別版本已有FCST的月份别使用FCST替代LTF&amp;quot;"/>
        <s v="&amp;quot;Version2-Version1&amp;quot;"/>
        <s v="&amp;quot;BS分量/當月FCST&amp;quot;"/>
        <s v="&amp;quot;BU1: _x000a_80%, 90%, 120%, 150%_x000a__x000a_BU2:_x000a_40%, 70%, 100%, 100%&amp;quot;"/>
        <s v="&amp;quot;&amp;quot;"/>
        <s v="&amp;quot;廠區性質包含MFG&amp;amp;HUB_x000a_MFG:_x000a_- ICC: 重慶廠區_x000a_- ITO: 桃園廠區_x000a_- IEC: 士林廠區_x000a_HUB: _x000a_- HUB: 海外庫存_x000a_&amp;quot;"/>
        <s v="&amp;quot;儲存單位為台幣，顯示單位為百萬台幣&amp;quot;"/>
        <s v="&amp;quot;庫存金額/(by客戶)預估營業收入*30天&amp;quot;"/>
        <s v="&amp;quot;BU1, BU2, All&amp;quot;"/>
        <s v="&amp;quot;e.g. HP, ASUS, All,....&amp;quot;"/>
        <s v="&amp;quot;當BU選擇All, Customer 選擇All, DOI 目標天數為12天&amp;quot;"/>
        <s v="&amp;quot;TW10: TP01/TP02/TP06_x000a_CN60: CP60/CP62/CP65/CP69&amp;quot;"/>
        <s v="&amp;quot;PSG 工廠廠別&amp;quot;"/>
        <s v="&amp;quot;ITO: TP01/TP02/TP06 ..._x000a_ICC: CP60/CP62/CP65/CP69 …&amp;quot;"/>
        <s v="&amp;quot;對照客戶名稱&amp;quot;"/>
        <s v="&amp;quot;例如, _x000a_- ICC: 重慶廠區_x000a_- ITO: 桃園廠區&amp;quot;"/>
        <s v="&amp;quot;PSG 廠區&amp;quot;"/>
        <s v="&amp;quot;例如, _x000a_MFG：製造廠區_x000a_HUB：庫存廠區&amp;quot;"/>
        <s v="&amp;quot;格式為 YYYY&amp;quot;"/>
        <s v="&amp;quot;格式為 YYYYMM01&amp;quot;"/>
        <s v="&amp;quot;格式為 YYYYMMDD&amp;quot;"/>
        <s v="&amp;quot;儲存單位為 台幣_x000a_顯示單位為 百萬台幣&amp;quot;"/>
        <s v="&amp;quot;儲存單位為 台_x000a_顯示單位為 千台&amp;quot;"/>
        <s v="&amp;quot;以月資料的方式定義年度營業收入目標_x000a_儲存單位為 台幣_x000a_顯示單位為 百萬台幣&amp;quot;"/>
        <s v="&amp;quot;以月資料的方式定義年度出貨目標_x000a_儲存單位為 台_x000a_顯示單位為 千台&amp;quot;"/>
        <s v="&amp;quot;實際和目標營業收入差異率 = (實際營業收入 - 營業收入目標)/營業收入目標&amp;quot;"/>
        <s v="&amp;quot;實際和目標出貨量差異率 = (實際出貨量 - 出貨量目標)/出貨量目標&amp;quot;"/>
        <s v="&amp;quot;實際和董事會預估營業收入差異率 = 實際營業收入 - 董事會預估營業收入_x000a_單位為 百萬台幣&amp;quot;"/>
        <s v="&amp;quot;實際和董事會預估出貨量差異率 = 實際出貨量 - 董事會預估出貨量&amp;quot;"/>
        <s v="&amp;quot;實際和董事會預估營業收入差異率 = (實際營業收入 - 董事會預估營業收入)/董事會預估營業收入&amp;quot;"/>
        <s v="&amp;quot;實際和董事會預估出貨量差異率 = (實際出貨量 - 董事會預估出貨量)/董事會預估出貨量&amp;quot;"/>
        <s v="&amp;quot;實際和董事會預估營業收入達成率 = 實際營業收入/董事會預估營業收入&amp;quot;"/>
        <s v="&amp;quot;實際和董事會預估出貨量達成率 = 實際出貨量/董事會預估出貨量&amp;quot;"/>
        <s v="&amp;quot;實際和目標營業收入差異 = 實際營業收入 - 營業收入目標_x000a_單位為 百萬台幣&amp;quot;"/>
        <s v="&amp;quot;實際和目標出貨量差異 = 實際出貨量 - 出貨量目標&amp;quot;"/>
        <s v="&amp;quot;實際和預估營業收入差異 = 實際營業收入 - 預估營業收入_x000a_單位為 百萬台幣&amp;quot;"/>
        <s v="&amp;quot;實際和預估出貨量差異率 = (實際出貨量 - 預估出貨量)/預估出貨量&amp;quot;"/>
        <s v="&amp;quot;年營業收入差異 = 計算基準年度營業收入-計算基準年度前一年營業收入_x000a_單位為 百萬台幣&amp;quot;"/>
        <s v="&amp;quot;年出貨量差異 = 計算基準年度出貨量-計算基準年度前一年出貨量&amp;quot;"/>
        <s v="&amp;quot;年營業收入差異率 = (計算基準年度營業收入-計算基準年度前一年營業收入)/計算基準年度前一年營業收入&amp;quot;"/>
        <s v="&amp;quot;年出貨量差異率 = (計算基準年度出貨量-計算基準年度前一年出貨量)/計算基準年度前一年出貨量&amp;quot;"/>
        <s v="&amp;quot;月實際和董事會預估營業收入差異 = 每月實際營業收入 - 每月董事會預估營業收入&amp;quot;"/>
        <s v="&amp;quot;月實際和董事會預估出貨量差異 = 每月實際出貨量 - 每月董事會預估出貨量&amp;quot;"/>
        <s v="&amp;quot;月實際和董事會預估營業收入差異率 = 每月實際和董事會預估營業收入差異/每月董事會預估營業收入&amp;quot;"/>
        <s v="&amp;quot;月實際和董事會預估出貨量差異率 = 每月實際和董事會預估出貨量差異/每月董事會預估出貨量&amp;quot;"/>
        <s v="&amp;quot;月初至今實際和董事會預估營業收入達成率 = 月初至今實際營業收入/每月董事會預估營業收入&amp;quot;"/>
        <s v="&amp;quot;月初至今實際和董事會預估出貨量達成率 = 月初至今實際出貨量/每月董事會預估出貨量&amp;quot;"/>
        <s v="&amp;quot;每月實際和年度目標營業收入差異 = 每月實際營業收入 - 年度目標的月營業收入&amp;quot;"/>
        <s v="&amp;quot;每月實際和年度目標營業出貨量 = 每月實際出貨量 - 年度目標的月出貨量&amp;quot;"/>
        <s v="&amp;quot;每月實際和年度目標營業收入差異率 = 每月實際和年度目標營業收入差異 / 年度目標的月營業收入&amp;quot;"/>
        <s v="&amp;quot;每月實際和年度目標出貨量差異率 = 每月實際和年度目標出貨量差異 / 年度目標的月出貨量&amp;quot;"/>
        <s v="&amp;quot;月初至今實際和最新每月預估營業收入達成率 = 月初至今實際營業收入 / 最新每月預估營業收入&amp;quot;"/>
        <s v="&amp;quot;當年度: 實際和預估營業收入 = YTM 實際營業收入 + 剩餘月董事會預估營業收入_x000a_以往年度: 實際和預估營業收入 = 每月實際營業收入加總_x000a__x000a_儲存單位為 台幣_x000a_顯示單位為 百萬台幣&amp;quot;"/>
        <s v="&amp;quot;當年度: 實際和預估出貨量 = YTM 實際出貨量 + 剩餘月董事會預估出貨量_x000a_以往年度: 實際和預估出貨量 = 每月實際出貨量加總_x000a__x000a_儲存單位為 台_x000a_顯示單位為 千台&amp;quot;"/>
        <s v="&amp;quot;當年度: 董事會預估營業收入 = ( YTM - 1 )實際營業收入 + 剩餘月董事會預估營業收入_x000a_以往年度: 董事會預估營業收入 = 每月實際營業收入加總_x000a__x000a_儲存單位為 台幣_x000a_顯示單位為 百萬台幣&amp;quot;"/>
        <s v="&amp;quot;當年度: 董事會預估出貨量 = ( YTM - 1 )實際出貨量 + 剩餘月董事會預估出貨量_x000a_以往年度: 董事會預估出貨量 = 每月實際出貨量加總_x000a__x000a_儲存單位為 台_x000a_顯示單位為 千台&amp;quot;"/>
        <s v="&amp;quot;實際與預估和董事會預估營業收入差異 = 年度實際和預估營業收入 - 年度董事會預估營業收入&amp;quot;"/>
        <s v="&amp;quot;實際與預估和董事會預估出貨量差異 = 年度實際和預估出貨量 - 年度董事會預估出貨量&amp;quot;"/>
        <s v="&amp;quot;實際與預估和董事會預估營業收入差異率 = 年度實際與預估和董事會預估營業收入差異/年度董事會預估營業收入&amp;quot;"/>
        <s v="&amp;quot;實際與預估和董事會預估出貨量差異率 = 年度實際與預估和董事會預估出貨量差異/年度董事會預估出貨量&amp;quot;"/>
        <s v="&amp;quot;實際與預估和目標營業收入差異 = 實際和預估營業收入 - 年度營業收入目標&amp;quot;"/>
        <s v="&amp;quot;實際與預估和目標出貨量差異 = 實際和預估出貨量 - 年度出貨量目標&amp;quot;"/>
        <s v="&amp;quot;實際與預估和目標營業收入差異率 = 年度實際與預估和目標營業收入差異 / 年度營業收入目標&amp;quot;"/>
        <s v="&amp;quot;實際與預估和目標出貨量差異率 = 年度實際與預估和目標出貨量差異 / 年度出貨量目標&amp;quot;"/>
        <s v="&amp;quot;年初至今累積營業收入 = YTM 實際營業收入_x000a__x000a_儲存單位為 台幣_x000a_顯示單位為 百萬台幣&amp;quot;"/>
        <s v="&amp;quot;年初至今累積出貨量 =YTM 實際出貨量_x000a__x000a_儲存單位為 台_x000a_顯示單位為 千台&amp;quot;"/>
        <s v="&amp;quot;年初至今董事會預估營業收入 = YTM 實際營業收入 + 當月董事會預估營業收入_x000a__x000a_儲存單位為 台幣_x000a_顯示單位為 百萬台幣&amp;quot;"/>
        <s v="&amp;quot;年初至今董事會預估出貨量 = YTM 實際出貨量 + 當月董事會預估出貨量_x000a__x000a_儲存單位為 台_x000a_顯示單位為 千台&amp;quot;"/>
        <s v="&amp;quot;年初至今實際和董事會預估營業收入差異 = 年初至今累積營業收入 - 年初至今董事會預估營業收入&amp;quot;"/>
        <s v="&amp;quot;年初至今實際和董事會預估出貨量差異 = 年初至今累積出貨量 - 年初至今董事會預估出貨量&amp;quot;"/>
        <s v="&amp;quot;年初至今實際和董事會預估營業收入差異率 = (年初至今累積營業收入 - 年初至今董事會預估營業收入)/年初至今董事會預估營業收入&amp;quot;"/>
        <s v="&amp;quot;年初至今實際和董事會預估出貨量差異率 = (年初至今累積出貨量 - 年初至今董事會預估出貨量)/年初至今董事會預估出貨量&amp;quot;"/>
        <s v="&amp;quot;年初至今實際和目標營業收入差異 = 年初至今累積營業收入 - 年初至今營業收入目標&amp;quot;"/>
        <s v="&amp;quot;年初至今實際和目標出貨量差異 = 年初至今累積出貨量 - 年初至今出貨量目標&amp;quot;"/>
        <s v="&amp;quot;年初至今實際和目標營業收入差異率 = (年初至今累積營業收入 - 年初至今營業收入目標)/年初至今營業收入目標&amp;quot;"/>
        <s v="&amp;quot;年初至今實際和目標出貨量差異率 = (年初至今累積出貨量 - 年初至今出貨量目標)/年初至今出貨量目標&amp;quot;"/>
        <s v="&amp;quot;若 營收年度 = 當年年度_x000a_年度營業收入 = 實際營業收入 + 剩餘月董事會預估營業收入_x000a__x000a_若 營收年度 = 非當年年度_x000a_年度營業收入 = 累加 實際營業收入_x000a__x000a_儲存單位為 台幣_x000a_顯示單位為 百萬台幣_x000a__x000a_&amp;quot;"/>
        <s v="&amp;quot;若 營收年度 = 當年年度_x000a_年度出貨量 = YTM 實際出貨量 + 剩餘董事會預估出貨量_x000a__x000a_若 營收年度 = 非當年年度_x000a_年度出貨量 = 累加 實際出貨量_x000a__x000a_儲存單位為 台_x000a_顯示單位為 千台_x000a__x000a_&amp;quot;"/>
        <s v="&amp;quot;年營業收入差異 = 年度營業收入-前一年度營業收入_x000a__x000a_若 營收年度 = 當年年度_x000a_年度營業收入 = 實際營業收入 + 剩餘月董事會預估營業收入_x000a__x000a_若 營收年度 = 非當年年度_x000a_年度營業收入 = 累加 實際營業收入&amp;quot;"/>
        <s v="&amp;quot;年出貨量差異 = 年度出貨量-前一年度出貨量_x000a__x000a_若 營收年度 = 當年年度_x000a_年度出貨量 = YTM 實際出貨量 + 剩餘董事會預估出貨量_x000a__x000a_若 營收年度 = 非當年年度_x000a_年度出貨量 = 累加 實際出貨量&amp;quot;"/>
        <s v="&amp;quot;年營業收入差異 = (年度營業收入-前一年度營業收入)/前一年度營業收入_x000a__x000a_若 營收年度 = 當年年度_x000a_年度營業收入 = 實際營業收入 + 剩餘月董事會預估營業收入_x000a__x000a_若 營收年度 = 非當年年度_x000a_年度營業收入 = 累加 實際營業收入&amp;quot;"/>
        <s v="&amp;quot;年出貨量差異 = (年度出貨量-前一年度出貨量)/前一年度出貨量_x000a__x000a_若 營收年度 = 當年年度_x000a_年度出貨量 = YTM 實際出貨量 + 剩餘董事會預估出貨量_x000a__x000a_若 營收年度 = 非當年年度_x000a_年度出貨量 = 累加 實際出貨量&amp;quot;"/>
        <s v="&amp;quot;若 營收年度 = 當年年度_x000a_年度營業收入 = 實際營業收入 + 剩餘月董事會預估營業收入_x000a__x000a_若 營收年度 = 非當年年度_x000a_年度營業收入 = 累加 實際營業收入_x000a__x000a_儲存單位為 台幣_x000a_顯示單位為 百萬台幣&amp;quot;"/>
        <s v="&amp;quot;從BU/地域/廠區/客戶/採購方式/材料屬性/材料大類/PSG Part Category來篩選所選時間段的採購金額&amp;quot;"/>
        <s v="&amp;quot;客戶名稱，分成HP, Dyna, ASUS, Tiny&amp;quot;"/>
        <s v="&amp;quot;B&amp;amp;S:客人買來賣英業達_x000a_GTK:客人指定英業達對特定廠商進行購買_x000a_OTK:英業達自行選擇廠商&amp;quot;"/>
        <s v="&amp;quot;所有材料拆分為EE或ME&amp;quot;"/>
        <s v="&amp;quot;料號Class code於PDM的Material Group&amp;quot;"/>
        <s v="&amp;quot;Class Code 四碼數字加上&amp;apos;-&amp;apos;再加上對應的Materical Group_x000a_EX: 6033-FAN, 6027-BATTERY&amp;quot;"/>
        <s v="&amp;quot;預計採用PSG Part Category重新定義後的資料&amp;quot;"/>
        <s v="&amp;quot;報表以月為最小單位供選取欲常看的採購金額區間，拉取時長限制為兩年&amp;quot;"/>
        <s v="&amp;quot;PDM內所建的合格供應商，SAP的Vendor/Vendor Code經mapping與AVL建立關聯，一個AVL可Mapping多個Vendor Code&amp;quot;"/>
        <s v="&amp;quot;SAP內所建之下單廠商，於PDM裡經mapping與ＡVL建立關聯，一個vendor code只能對應一個AVL&amp;quot;"/>
        <s v="&amp;quot;美金為單位&amp;quot;"/>
        <s v="&amp;quot;以GR為準統計之數量&amp;quot;"/>
        <s v="&amp;quot;可用AVL或Vendor來選取，可同時選取多間廠商進行呈現來比較&amp;quot;"/>
        <s v="&amp;quot;供應商資料抓取的年月時間點&amp;quot;"/>
        <s v="&amp;quot;基本分數皆為98分，若有評核項目出現狀況則依嚴重度進行扣分&amp;quot;"/>
        <s v="&amp;quot;價格競爭力佔30%，機種配合度佔30%，材料/製程管理能力佔30%，其他項目佔10%，處級主管有確認並修正最後分數的權限&amp;quot;"/>
        <s v="&amp;quot;Quality（權重 40%）：SQE Score_x000a_Delivery （權重 30%） ：Purchase Score，每月票期成績裡分數_x000a_Cost （權重 30%） ：採購人工評分_x000a_若Cost缺分數，則用NA方式呈現，並以Quality  60%/Delivery 40%來計算權重算出總分&amp;quot;"/>
        <s v="&amp;quot;只會有整數&amp;quot;"/>
        <s v="&amp;quot;採購有上傳獨用料原因之材料數量_x000a_獨用料指Buy &amp;amp; Sell, AVAP, Spec-in,需開模且月平均需求15K以下之機構料(有需求經VM team決議), VM team決議single source，寫在採購作業管理辦法內。&amp;quot;"/>
        <s v="&amp;quot;與此 Vendor 購買 Components 種類中B&amp;amp;S 材料之料號數。_x000a_若選特定一季直接出現該季數字，若選多季則出現最新一季的數字&amp;quot;"/>
        <s v="&amp;quot;與此 Vendor 購買 Components 種類中客戶指定料之料號數。_x000a_若選特定一季直接出現該季數字，若選多季則出現最新一季的數字&amp;quot;"/>
        <s v="&amp;quot;與此 Vendor 購買 Components 種類中英業達自選料之料號數。_x000a_若選特定一季直接出現該季數字，若選多季則出現最新一季的數字&amp;quot;"/>
        <s v="&amp;quot;由零件的產品使用清單對映客戶名稱以 &amp;apos;,&amp;apos; 分隔，會有一個或多個&amp;quot;"/>
        <s v="&amp;quot;分析Critical Part 清單裡LTA/MOU數量的實際SAP GR 數量達成狀況&amp;quot;"/>
        <s v="&amp;quot;只抓取6開頭之英業達料號&amp;quot;"/>
        <s v="&amp;quot;料號描述&amp;quot;"/>
        <s v="&amp;quot;僅限有列入Critical part之材料&amp;quot;"/>
        <s v="&amp;quot;每季內以月，呈現達交狀況，數量除單獨月份外，亦以累計方式呈現，並依此計算達交率。&amp;quot;"/>
        <s v="&amp;quot;達交率按Vendor排名&amp;quot;"/>
        <s v="&amp;quot;達交率按PartNo排名&amp;quot;"/>
        <s v="&amp;quot;依使用者選定 連接器  或散熱模組 或 電路板  或  Set組裝件部品 ，顯示相關的Part Category 訊息&amp;quot;"/>
        <s v="&amp;quot;依使用者選定 連接器 或散熱模組 或 電路板  或  Set組裝件之次階品項部品 ，顯示所選定次階品項部品對應的Part Category 訊息&amp;quot;"/>
        <s v="&amp;quot;材料、製程: 如, 塑膠,包材,人力成本 ,水電,其他(設備攤提,維修,管銷等) &amp;quot;"/>
        <s v="&amp;quot;如, LME-銅,SCI-PC,LME-銅,LME-銅&amp;quot;"/>
        <s v="&amp;quot;如, 電鍍 (鎳25%、錫25%、金50%)_x000a_未定品項預設為100%&amp;quot;"/>
        <s v="&amp;quot;材料細項&amp;quot;"/>
        <s v="&amp;quot;eg畫面, 原物料市場價格波動影響 樹狀圖 (TreeMap)&amp;quot;"/>
        <s v="&amp;quot;Material Catalog&amp;quot;"/>
        <s v="&amp;quot;Sub Material Catalog&amp;quot;"/>
        <s v="&amp;quot;由系列使用清單對映客戶名稱以 &amp;apos;,&amp;apos; 分隔，會有一個或多個&amp;quot;"/>
        <s v="&amp;quot;產品系列清單&amp;quot;"/>
        <s v="&amp;quot;該料號尚未結單之PO，所有尚未交料的總數量&amp;quot;"/>
        <s v="&amp;quot;未來六個月需求數量&amp;quot;"/>
        <s v="&amp;quot;A開頭是完全替代_x000a_B開頭是不完全替代_x000a_C是獨用 &amp;quot;"/>
        <s v="&amp;quot;依上傳在DCM的buyer category對應清單來辨認:_x000a_B&amp;amp;S:客人買來賣英業達，即該料號對應欄位有出現Buy&amp;amp;Sell或B&amp;amp;S等關鍵字之料號_x000a_GTK:客人指定英業達對特定廠商進行購買，即該料號對應欄位有出現GTK或AVAP或AV等關鍵字之料號_x000a_OTK:英業達自行選擇廠商，非屬上面種類之料號皆歸此類&amp;quot;"/>
        <s v="&amp;quot;PDM內所建的合格供應商，SAP的Vendor/Vendor Code經mapping與AVL建立關聯，一個AVL可Mapping多個Vendor Code_x000a_- AVL 名稱, 目前包含製造商名稱, 代理商等&amp;quot;"/>
        <s v="&amp;quot;依所選取的時間點，趨勢圖會出現四期分數，一期為一季；分數每季計一次，QD採用該季平均數&amp;quot;"/>
        <s v="&amp;quot;&amp;apos;PSG 月採購收料紀錄&amp;apos; 統計料號數, 料號會先對應到vendor code/vendor name，即該vendor code/vendor name該月所收料的數量，Vendor code/vendor name再歸屬至AVL，同AVL下可有多個vendor code/vendor name，且一個vendor code/vendor name只能對應到一個AVL&amp;quot;"/>
        <s v="&amp;quot;採購有上傳獨用料料號清單於DCM，篩選比對出該廠商於該區間內收料之料號數有多少顆料號在此清單內。_x000a_獨用料指Buy &amp;amp; Sell, AVAP, Spec-in,需開模且月平均需求15K以下之機構料(有需求經VM team決議), VM team決議single source，寫在採購作業管理辦法內。_x000a_- 由sole source list比對&amp;quot;"/>
        <s v="&amp;quot;比對上傳於DCM的buyer category清單，篩選比對出該廠商於該區間內收料之料號數有多少顆料號屬於此清單內的B&amp;amp;S(buy&amp;amp;sell, B&amp;amp;S)類別。&amp;quot;"/>
        <s v="&amp;quot;比對上傳於DCM的buyer category清單，篩選比對出該廠商於該區間內收料之料號數有多少顆料號屬於此清單內的GTK(GTK,AVAP,AV)類別。&amp;quot;"/>
        <s v="&amp;quot;比對上傳於DCM的buyer category清單，篩選出該廠商於該區間內收料之料號數有多少顆料號不屬此清單內的B&amp;amp;S(buy&amp;amp;sell, B&amp;amp;S)予GTK(GTK,AVAP,AV)類別，即為OTK的料號數。&amp;quot;"/>
        <s v="&amp;quot;以月為基準點計算，目標若為季度資料則均分為月資料，達交率計算季度內為累計方式加總計算，預設顯示為季度資料。&amp;quot;"/>
        <s v="&amp;quot;直接帶出整年數值，過長則拉bar左右移動，按選取的區間呈現達交狀況，取線直線圖按月呈現，可透過篩選功能選取廠商呈現。&amp;quot;"/>
        <s v="&amp;quot;eg. 畫面, 原物料市場價格波動影響 樹狀圖 (TreeMap)&amp;quot;"/>
        <s v="&amp;quot;4碼數字60開頭_x000a_EX: 6010, 6011, 6012&amp;quot;"/>
        <s v="&amp;quot;Defined by BU&amp;quot;"/>
        <s v="&amp;quot;良率回報日期按自然年曆分布 _x000a_每周三上傳報告, 報告內容寫明公元年/月/日&amp;quot;"/>
        <s v="&amp;quot;統計FA秤重站點投入數&amp;quot;"/>
        <s v="&amp;quot;System各個檢查站不良數總和&amp;quot;"/>
        <s v="&amp;quot;整體良率以各系列的 System All 表示 (FPY)&amp;quot;"/>
        <s v="&amp;quot;System各個檢查站待修不良數總和&amp;quot;"/>
        <s v="&amp;quot;整體良率以各系列的 System All 表示 (Yield)&amp;quot;"/>
        <s v="&amp;quot;良率超標說明日期按自然年曆分布, 報告內容寫明公元 年/月/日&amp;quot;"/>
        <s v="&amp;quot;1. 僅在整體良率畫面顯示中良率(Yield rate)當日超標加註的說明_x000a_2. 透過下拉式選單更新說明確保資料填寫一致性_x000a_3. 說明信息藉由各項下拉選單所組合: Site name(不顯示於說明中)/Customer name/Product category/Product series/不良類型/不良類型目標%/實際不良率%_x000a_4. ex._x000a_Reason: HP NB 2022-800 Process 不良率目標2% 實際5%&amp;quot;"/>
        <s v="&amp;quot;1. 僅在整體良率畫面顯示中良率(Yield rate)當日超標加註的說明_x000a_2. 透過下拉式選單更新說明確保資料填寫一致性_x000a_3. 說明信息:人工填寫_x000a_4. ex._x000a_Reason: 主要不良為 重組重測&amp;quot;"/>
        <s v="&amp;quot;各SITE產品良率目標, 請參照品質目標對照表&amp;quot;"/>
        <s v="&amp;quot;各SITE產品直通率目標, 請參照品質目標對照表&amp;quot;"/>
        <s v="&amp;quot;System統計FA秤重站點投入數_x000a_PCA統計SA ECR站點投入數&amp;apos;&amp;quot;"/>
        <s v="&amp;quot;各個檢查站不良數&amp;quot;"/>
        <s v="&amp;quot;1-(站點不良數/System秤重站或PCA SA_15站投入數)&amp;quot;"/>
        <s v="&amp;quot;各個檢查站點待修不良數&amp;quot;"/>
        <s v="&amp;quot;1-(站點待修不良數/System秤重站或PCA SA_15站投入數)&amp;quot;"/>
        <s v="&amp;quot;System統計FA秤重站點投入數_x000a_PCA統計SA ECR站點投入數&amp;quot;"/>
        <s v="&amp;quot;各不良原因/秤重站點投入數&amp;quot;"/>
        <s v="&amp;quot;各SITE各站不良類型目標, 參照品質目標對照表&amp;quot;"/>
        <s v="&amp;quot;System 統計秤重站點投入數&amp;quot;"/>
        <s v="&amp;quot;System各個檢查站不良數總和 (FPY)&amp;quot;"/>
        <s v="&amp;quot;System各個檢查站待修不良數總和(Yield)&amp;quot;"/>
        <s v="&amp;quot;各個檢查站待修不良數&amp;quot;"/>
        <s v="&amp;quot;各不良類型數量&amp;quot;"/>
        <s v="&amp;quot;PSG 客戶主檔&amp;quot;"/>
        <s v="&amp;quot;客戶名稱, ex. HP&amp;quot;"/>
        <s v="&amp;quot;F-Camellia 1.0 14&amp;apos;....&amp;quot;"/>
        <s v="&amp;quot;SAL:SALES RFQ Project(人工)_x000a_LOG: LG RDP (人工)_x000a_FP:OpenOrder,Shipment include size_x000a_SAP:Material Group (SAP -&gt; FP)財務&amp;quot;"/>
        <s v="&amp;quot;2021-Strix.....&amp;quot;"/>
        <s v="&amp;quot;BU1/BU2 ......&amp;quot;"/>
        <s v="&amp;quot;HP, Asus ....&amp;quot;"/>
        <s v="&amp;quot;NB, DT, AIO, Docking…&amp;quot;"/>
        <s v="&amp;quot;H1, H2.....&amp;quot;"/>
        <s v="&amp;quot;PSG 產品事業部門部門, 按處級&amp;quot;"/>
        <s v="&amp;quot;例如: _x000a_一A產品事業部, 一B產品事業部&amp;quot;"/>
        <s v="&amp;quot;例如: _x000a_BU1A: Comsumer, BU1B: Comerical&amp;quot;"/>
        <s v="&amp;quot;PSG 事業處&amp;quot;"/>
        <s v="&amp;quot;例如: _x000a_第一事業處, 第二事業處&amp;quot;"/>
        <s v="&amp;quot;例如: _x000a_BU Type = BU: BU1, BU2_x000a_BU Type = Service: WW Service&amp;quot;"/>
        <s v="&amp;quot;例如: _x000a_BU_x000a_Service&amp;quot;"/>
        <s v="&amp;quot;事業處代碼&amp;quot;"/>
        <s v="&amp;quot;客戶名稱&amp;quot;"/>
        <s v="&amp;quot;產品系列&amp;quot;"/>
        <s v="&amp;quot;取 SAL  【詢價相關資料】 Concept 指定 【產品系列】 中最早的 【首批出貨開始日期】值&amp;quot;"/>
        <s v="&amp;quot;系列狀態&amp;quot;"/>
        <s v="&amp;quot;資料格式為 YYYY/MM/DD&amp;quot;"/>
        <s v="&amp;quot;單位為 千台&amp;quot;"/>
        <s v="&amp;quot;每月專案銷貨收入&amp;quot;"/>
        <s v="&amp;quot;每月專案材料成本&amp;quot;"/>
        <s v="&amp;quot;每月專案生產營運成本&amp;quot;"/>
        <s v="&amp;quot;自 首批出貨開始日期 累積迄今&amp;quot;"/>
        <s v="&amp;quot;含NRE/others&amp;quot;"/>
        <s v="&amp;quot;累計專案材料成本&amp;quot;"/>
        <s v="&amp;quot;累計專案生產營運成本&amp;quot;"/>
        <s v="&amp;quot;累計產品系列成本 = 累計材料成本+累計人工與其他成本_x000a_&amp;quot;"/>
        <s v="&amp;quot;產品系列總體淨利額 = 累計產品系列收入 - 累計產品系列成本&amp;quot;"/>
        <s v="&amp;quot;產品系列總體淨利率 = 產品系列總體淨利額/累計產品系列收入&amp;quot;"/>
        <s v="&amp;quot;以年資料的方式定義年度出貨目標_x000a_儲存單位為 台_x000a_顯示單位為 千台&amp;quot;"/>
        <s v="&amp;quot;年度出貨目標&amp;quot;"/>
        <s v="&amp;quot;目標年度&amp;quot;"/>
        <s v="&amp;quot;詢價狀態&amp;quot;"/>
        <s v="&amp;quot;計畫專案階段結束時間 = 為下一專案階段的 計畫專案階段開始時間&amp;quot;"/>
        <s v="&amp;quot;產品視野&amp;quot;"/>
        <s v="&amp;quot;產品家族&amp;quot;"/>
        <s v="&amp;quot;產品事業部門名稱&amp;quot;"/>
        <s v="&amp;quot;資料上傳日期&amp;quot;"/>
        <s v="&amp;quot;取得詢價日期&amp;quot;"/>
        <s v="&amp;quot;詢價結束年度&amp;quot;"/>
        <s v="&amp;quot;詢價結束日期&amp;quot;"/>
        <s v="&amp;quot;單位為 千美元&amp;quot;"/>
        <s v="&amp;quot;只針對 詢價狀況 = Award的產品進行攤提計算_x000a_單位為 千台&amp;quot;"/>
        <s v="&amp;quot;預估產品家族淨利率 =( 預估產品家族營收-預估產品家族成本)/預估產品家族營收&amp;quot;"/>
        <s v="&amp;quot;雛型設計開始年度&amp;quot;"/>
        <s v="&amp;quot;雛型設計開始日期&amp;quot;"/>
        <s v="&amp;quot;系統整合開始日期&amp;quot;"/>
        <s v="&amp;quot;產品驗證開始日期&amp;quot;"/>
        <s v="&amp;quot;量產評估開始日期&amp;quot;"/>
        <s v="&amp;quot;首批出貨開始時間 為 量產評估階段的結束日期&amp;quot;"/>
        <s v="&amp;quot;失敗原因代碼分為以下三種_x000a_1. [Quote]:  exceed client expected range_x000a_2. [Strategic bidding]: not to win_x000a_3. [Others]: Free Typing_x000a__x000a_失敗原因的筆數統計，畫面以圓餅圖占比顯示&amp;quot;"/>
        <s v="&amp;quot;失敗原因內容 為 失敗原因代碼 = 3. [Others]時對應的失敗原因&amp;quot;"/>
        <s v="&amp;quot;產品生命週期&amp;quot;"/>
        <s v="&amp;quot;Y:僅年度銷量分析用的Family&amp;quot;"/>
        <s v="&amp;quot;累計專案出貨量/預估銷貨數量&amp;quot;"/>
        <s v="&amp;quot;出貨年度&amp;quot;"/>
        <s v="&amp;quot;出貨月份&amp;quot;"/>
        <s v="&amp;quot;只針對 詢價狀況 = Award的產品進行攤提計算_x000a__x000a_成功詢價機種年度出貨量 = 預估月攤提銷售數量 年度累積_x000a__x000a_若除不盡，則四捨五入取整數&amp;quot;"/>
        <s v="&amp;quot;詢價達成率 = 預估月攤提銷售數量/年度出貨目標_x000a__x000a_年度詢價達成率 = 成功詢價機種年度出貨量/年度出貨目標&amp;quot;"/>
        <s v="&amp;quot;含NRE/others_x000a__x000a_參考 P/L 月份 抓最新一版&amp;quot;"/>
        <s v="&amp;quot;自 首批出貨開始日期 累積迄今_x000a__x000a_參考 P/L 月份 抓最新一版&amp;quot;"/>
        <s v="&amp;quot;產品系列總體淨利率 = 產品系列總體淨利額/累計產品系列收入_x000a__x000a_參考 P/L 月份 抓最新一版&amp;quot;"/>
        <s v="&amp;quot;詢價命中率狀態&amp;quot;"/>
        <s v="&amp;quot;成功詢價機種年度出貨量&amp;quot;"/>
        <s v="&amp;quot;專案時程分布總覽&amp;quot;"/>
        <s v="&amp;quot;專案開發年度&amp;quot;"/>
        <s v="&amp;quot;專案階段&amp;quot;"/>
        <s v="&amp;quot;計畫專案階段開始時間&amp;quot;"/>
        <s v="&amp;quot;計畫專案階段結束時間&amp;quot;"/>
        <s v="&amp;quot;執行中詢價細節&amp;quot;"/>
        <s v="&amp;quot;預估產品家族營收&amp;quot;"/>
        <s v="&amp;quot;預估銷售數量&amp;quot;"/>
        <s v="&amp;quot;預估產品家族成本&amp;quot;"/>
        <s v="&amp;quot;詢價成功細節&amp;quot;"/>
        <s v="&amp;quot;累計專案銷貨收入&amp;quot;"/>
        <s v="&amp;quot;累計專案出貨量&amp;quot;"/>
        <s v="&amp;quot;專案收益率&amp;quot;"/>
        <s v="&amp;quot;詢價失敗細節&amp;quot;"/>
        <s v="&amp;quot;(ALi-ALi-3)/ALi-3*100% ; i 表示月份 i-3表示 i 的前三個月&amp;quot;" u="1"/>
        <s v="&amp;quot;當年度: 實際和預估出貨量 = YTM 實際出貨量 + 剩餘月董事會預估出貨量_x000a_以往年度: 實際和預估出貨量 = 每月實際出貨量加總&amp;quot;" u="1"/>
        <s v="&amp;quot;展示當月實際出貨數量, 使用財務和營運企劃確認過的數位&amp;quot;" u="1"/>
        <s v="&amp;quot;PSG 工廠廠區&amp;quot;" u="1"/>
        <s v="&amp;quot;實際與預估和目標營業收入差異率 = (實際和預估營業收入 - 年度營業收入目標)/年度營業收入目標&amp;quot;" u="1"/>
        <s v="&amp;quot;實際和目標出貨量差異 = 實際出貨量/出貨量目標&amp;quot;" u="1"/>
        <s v="&amp;quot;當時間維度為 = MTD時使用_x000a__x000a_每月實際和預估出貨量差異 = 每月實際出貨量 - 每月預估出貨量&amp;quot;" u="1"/>
        <s v="&amp;quot;(TINi-TINi-3)/TINi-3*100% ; i 表示月份 i-3表示 i 的前三個月&amp;quot;" u="1"/>
        <s v="&amp;quot;HP  MTD order:_x000a_1. 建立目的: 計算累計收單數量;_x000a_2. 處理過程: MTD order=已出貨訂單(不含RCTO) + open order 當月有效訂單;_x000a_3. 資料來源: 已出貨訂單資料來源於FP report ID (NB:CID:9) DT:CID:10）, open order 數據來源於於FP report ID (NB ID: 396(CPU sheet) DT ID:397(L10 sheet);_x000a_4. 篩選條件: 已出貨訂單篩選report中GEO不含RCTO字樣的, 當月有效訂單在open order中篩選internal RSD 在當月及以前的訂單;_x000a_5. 補充內容:_x000a_a. MTD指Month to Date，即累計當月_x000a_b. RCTO指Regional Configuration to Order, 即半成品或不完整品_x000a_c. GEO指region,即訂單所屬的地區, 例如NA即為北美地區_x000a_d. internal RSD指internal request ship date, 即根據客人要求整合或換算成的內部參考的客人要求出貨日_x000a__x000a_ASUS EDI 850 Order Request:_x000a_1. 建立目的: 計算當月已收生產訂單數量;_x000a_2. 處理過程: 加總符合篩選條件的訂單數量;_x000a_3. 資料來源: ASUS Open Order Report_x000a_4. 篩選條件: &amp;apos;&amp;apos;ReqShpDate&amp;apos;&amp;apos;在PSG ASUS Month的當月及之前, 且當月1號(不含)前未出貨的訂單;_x000a_5. 補充內容: NA&amp;quot;" u="1"/>
        <s v="&amp;quot;((本月倫敦-銅金屬價格-前一個倫敦-銅金屬價格)/前12個月倫敦-銅金屬價格)*100%&amp;quot;" u="1"/>
        <s v="&amp;quot;((本月倫敦-鋁金屬價格-前一個月倫敦-鋁金屬價格)/前一個月倫敦-鋁金屬價格)*100%&amp;quot;" u="1"/>
        <s v="&amp;quot;((本月倫敦-錫金屬價格-前一個月倫敦-錫金屬價格)/前一個月倫敦-錫金屬價格)*100%&amp;quot;" u="1"/>
        <s v="&amp;quot;((本月倫敦-鎳金屬-前12個月倫敦-鎳金屬價格)/前12個月倫敦-鎳金屬價格)*100%&amp;quot;" u="1"/>
        <s v="&amp;quot;含NRE/others_x000a__x000a_參考 P/L 更新日期 抓最新一版&amp;quot;" u="1"/>
        <s v="&amp;quot;BU1,BU2以此類推，目前組織為到BU2&amp;quot;" u="1"/>
        <s v="&amp;quot;產品系列總體淨利率 = 產品系列總體淨利額/累計產品系列收入_x000a__x000a_參考 P/L 更新日期 抓最新一版&amp;quot;" u="1"/>
        <s v="&amp;quot;((本月鐵礦砂價格-前一個月鐵礦砂價格)/前一個月鐵礦砂價格)*100%&amp;quot;" u="1"/>
        <s v="&amp;quot;以月資料的方式定義年度營業收入目標&amp;quot;" u="1"/>
        <s v="&amp;quot;客戶代碼, ex. HP&amp;quot;" u="1"/>
        <s v="&amp;quot;實際和預估營業收入差異率 = (實際營業收入 - 預估營業收入)/預估營業收入&amp;quot;" u="1"/>
        <s v="&amp;quot;實際與預估和董事會預估出貨量差異率 = (實際和預估出貨量 - 董事會預估出貨量)/董事會預估出貨量&amp;quot;" u="1"/>
        <s v="&amp;quot;營收月份 = 當月_x000a__x000a_月初至今實際和董事會預估出貨量達成率 = 月初至今實際出貨量/董事會預估出貨量&amp;quot;" u="1"/>
        <s v="&amp;quot;1-(站點不良數/秤重站點投入數)&amp;quot;" u="1"/>
        <s v="&amp;quot;實際和目標營業收入差異 = 實際營業收入 - 營業收入目標&amp;quot;" u="1"/>
        <s v="&amp;quot;營收月份 = 當月_x000a__x000a_月初至今實際和目標營業收入達成率 = 月初至今實際營業收入/月營業收入目標&amp;quot;" u="1"/>
        <s v="&amp;quot;當年度: 董事會預估營業收入 = ( YTM - 1 )實際營業收入 + 剩餘月董事會預估營業收入_x000a_以往年度: 董事會預估營業收入 = 每月實際營業收入加總&amp;quot;" u="1"/>
        <s v="&amp;quot;預測區間(Time Bucket)：週、月_x000a_計畫日期：每個預測區間起始日&amp;quot;" u="1"/>
        <s v="&amp;quot;當時間維度為 = MTD時使用_x000a__x000a_每月實際和預估營業收入差異 = 實際營業收入 - 每月預估營業收入&amp;quot;" u="1"/>
        <s v="&amp;quot;直接帶出整年數值，過長則拉bar左右移動，每季內以月，呈現達交狀況，數量除單獨月份外，亦以累計方式呈現，並依此計算達交率。&amp;quot;" u="1"/>
        <s v="&amp;quot;BU1: _x000a_80%, 90%, 120%, 150%_x000a__x000a_BU2:_x000a_40%, 60%, 80%, 100%&amp;quot;" u="1"/>
        <s v="&amp;quot;((本月塑膠PC價格-前12個月塑膠PC價格)/前12個月塑膠PC價格)*100%&amp;quot;" u="1"/>
        <s v="&amp;quot;實際與預估和董事會預估營業收入差異 = 實際和預估營業收入 - 董事會預估營業收入&amp;quot;" u="1"/>
        <s v="&amp;quot;月實際和董事會預估營業收入差異率 = 每月實際營業收入 - 每月董事會預估營業收入&amp;quot;" u="1"/>
        <s v="&amp;quot;Quality（權重 40%）：SQE Score_x000a_Delivery （權重 30%） ：Purchase Score，每月票期成績裡分數_x000a_Cost （權重 30%） ：採購人工評分_x000a_以上若無分數，用空格方式呈現，並以各自權重計算出總分&amp;quot;" u="1"/>
        <s v="&amp;quot;25.6%*倫敦-鋁金屬季度漲跌幅+40%*倫敦-銅金屬季度漲跌幅+1.6%*倫敦-錫金屬季度漲跌幅&amp;quot;" u="1"/>
        <s v="&amp;quot;實際和目標營業收入差異 = 實際營業收入/營業收入目標&amp;quot;" u="1"/>
        <s v="&amp;quot;整體良率以各系列的 System All 表示&amp;quot;" u="1"/>
        <s v="&amp;quot;BU1 RDP、LT FCST、BU2 FCST: 已發生時間以Actual Shipment補上_x000a_BU2 LT FCT：同周別版本已有FCST的月份别使用FCST替代LTF&amp;quot;" u="1"/>
        <s v="&amp;quot;日期型態的代碼 e.g. 2022/6/1-1&amp;quot;" u="1"/>
        <s v="&amp;quot;月實際和董事會預估出貨量差異率 = 實際出貨量 - 董事會預估出貨量&amp;quot;" u="1"/>
        <s v="&amp;quot;與此 Vendor 購買 Components 種類中客戶指定料之料號數&amp;quot;" u="1"/>
        <s v="&amp;quot;來自於 營收出貨部門 的 年度目標的月出貨量 資料項加總_x000a__x000a_年度出貨目標的primary key為 Shipment Year, BU Code&amp;quot;" u="1"/>
        <s v="&amp;quot;產品系列總體淨利額 = 累計產品系列收入 - 累計產品系列成本_x000a_單位為 千元美金&amp;quot;" u="1"/>
        <s v="&amp;quot;等於BU1 Actual shipment除以BU1 BOD Shipping Target_x000a_等於BU2 Actual shipment除以BU2 BOD Shipping Target&amp;quot;" u="1"/>
        <s v="&amp;quot;當年度: 董事會預估出貨量 = ( YTM - 1 )實際出貨量 + 剩餘月董事會預估出貨量_x000a_以往年度: 董事會預估出貨量 = 每月實際出貨量加總&amp;quot;" u="1"/>
        <s v="&amp;quot;BU1 RDP、LT FCST、BU2 FCST: 已發生時間以Actual Shipment補上_x000a_BU2 LT FCT：同周別版本已有FCST的月份别使用FCST替代LTF_x000a_BU2 BS分量：每月只有最終分量數值，累計紀錄前月分量數字&amp;quot;" u="1"/>
        <s v="&amp;quot;產品規劃周期&amp;quot;" u="1"/>
        <s v="&amp;quot;自 首批出貨開始日期 累積迄今_x000a__x000a_參考 P/L 更新日期 抓最新一版&amp;quot;" u="1"/>
        <s v="&amp;quot;12%*塑膠PC季度漲跌幅+33%*倫敦-銅金屬季度漲跌幅&amp;quot;" u="1"/>
        <s v="&amp;quot;台灣TAO廠區(TＷ10)，大陸CQ廠區(CN60)&amp;quot;" u="1"/>
        <s v="&amp;quot;專案利益率&amp;quot;" u="1"/>
        <s v="&amp;quot;((本月塑膠PC價格-前一個月塑膠PC價格)/前一個月塑膠PC價格)*100%&amp;quot;" u="1"/>
        <s v="&amp;quot;BU1 RDP、LT FCST、BU2 FCST: 已發生時間以Actual Shipment補上_x000a_BU2 LT FCT：同周别版本已有FCST的月份别使用FCST替代LTF_x000a_BU2 BS分量：每月只有最终分量数值, 累计记录前月分量数字&amp;quot;" u="1"/>
        <s v="&amp;quot;月實際和目標營業收入差異率 = (實際營業收入 - 月營業收入目標)/月營業收入目標&amp;quot;" u="1"/>
        <s v="&amp;quot;當年度: 實際和預估營業收入 = YTM 實際營業收入 + 剩餘月董事會預估營業收入_x000a_以往年度: 實際和預估營業收入 = 每月實際營業收入加總&amp;quot;" u="1"/>
        <s v="&amp;quot;各客戶產品良率目標&amp;quot;" u="1"/>
        <s v="&amp;quot;單位為 千美金&amp;quot;" u="1"/>
        <s v="&amp;quot;年初至今董事會預估出貨量 = YTM 實際出貨量 + 當月董事會預估出貨量&amp;quot;" u="1"/>
        <s v="&amp;quot;W1, W2, W3, W4 -&gt; 週的計算方式？&amp;quot;" u="1"/>
        <s v="&amp;quot;當時間維度為 = MTD時使用_x000a__x000a_每月實際和預估營業收入差異率 = (實際營業收入 - 每月預估營業收入)/每月預估營業收入&amp;quot;" u="1"/>
        <s v="&amp;quot;PSG 廠別&amp;quot;" u="1"/>
        <s v="&amp;quot;BU1: _x000a_W1: 12%, 22%, 42%, 82%;_x000a_W2: 35%, 45%, 65%, 105%;_x000a_W3: 57%, 67%, 87%, 127%;_x000a_W4=Monthly: 80%, 90%, 120%, 150%;_x000a_-&gt; 待討論若階梯式畫面於Tableau 呈現有問題，呈現的備案_x000a__x000a_BU2:_x000a_40%, 60%, 80%, 100%&amp;quot;" u="1"/>
        <s v="&amp;quot;HP DRP:_x000a_1. 建立目的: 呈現各區域訂單出貨計畫;_x000a_2. 處理過程: 當月monthly的RDP=當月1日至上週四20:00:00前已出貨訂單數量(不含RCTO)+HP當月所給RDP數量(不含RCTO);_x000a_3. 資料來源: 已出貨訂單資料來源於FP report ID（NB:CID:9) DT:CID:10), RDP 來源於HP原始資料，會將其上傳至網址http://10.99.2.49/SCM/MainWork.aspx?SystemId=6&amp;amp;SystemName=SUPPLY%20CHAIN%20MANAGE 下麵的HP_NRP_RDP_UPLOAD菜單裡面的WIF RDP檔;_x000a_4. 篩選條件: 已出貨訂單篩選report中GEO不含RCTO字樣的，且Actual Ship Time在上週四20:00:00以前的出貨的數量, RDP篩選region欄位為WW和NART及SA_FeatureType 為BASE UNIT的數據_x000a_5.補充內容_x000a_a. RDP指Regional Demand Plan_x000a_b. GEO指region,即訂單所屬的地區，例如NA即為北美地區_x000a_c. RCTO指Regional Configuration to Order, 即半成品或不完整品_x000a_d. Actual Ship Time指實際的出貨時間_x000a_e. WW指World Wide, NART指North America Retail_x000a__x000a_ASUS EDI 940 Shipping Notice:_x000a_1. 建立目的: 計算當月已收提貨訂單數量;_x000a_2. 處理過程: 加總符合篩選條件的訂單數量;_x000a_3. 資料來源: ASUS Open Order Report;_x000a_4. 篩選條件: &amp;apos;&amp;apos;ReqShpDate&amp;apos;&amp;apos;在PSG ASUS Month的當月及之前, 且940_DATE&amp;apos;&amp;apos;在當月及之前, 且當月1號(不含)前未出貨的訂單數量.;_x000a_5. 補充內容: NA&amp;quot;" u="1"/>
        <s v="&amp;quot;單位為 百萬台幣&amp;quot;" u="1"/>
        <s v="&amp;quot;若 營收年度 = 當年年度_x000a_年度營業收入 = 實際營業收入 + 剩餘月董事會預估營業收入_x000a__x000a_若 營收年度 = 非當年年度_x000a_年度營業收入 = 累加 實際營業收入_x000a__x000a_&amp;quot;" u="1"/>
        <s v="&amp;quot;以月資料的方式定義年度營業收入目標_x000a_單位為 百萬台幣&amp;quot;" u="1"/>
        <s v="&amp;quot;HP DRP:_x000a_1. 建立目的: 呈現各區域訂單出貨計畫;_x000a_2. 處理過程: 當月monthly的RDP=當月1日至上週四20:00:00前已出貨訂單數量(不含RCTO)+HP當月所給RDP數量(不含RCTO);_x000a_3. 資料來源: 已出貨訂單資料來源於FP report ID（NB:CID:9) DT:CID:10), RDP 來源於HP原始資料，會將其上傳至網址http://10.99.2.49/SCM/MainWork.aspx?SystemId=6&amp;amp;SystemName=SUPPLY%20CHAIN%20MANAGE 下麵的HP_NRP_RDP_UPLOAD菜單裡面的WIF RDP檔;_x000a_4. 篩選條件: 已出貨訂單篩選report中GEO不含RCTO字樣的，且Actual Ship Time在上週四20:00:00以前的出貨的數量, RDP篩選region欄位為WW和NART及SA_FeatureType 為BASE UNIT的數據_x000a_5.補充內容_x000a_a. RDP指Regional Demand Plan_x000a_b. GEO指region,即訂單所屬的地區，例如NA即為北美地區_x000a_c. RCTO指Regional Configuration to Order, 即半成品或不完整品_x000a_d. Actual Ship Time指實際的出貨時間_x000a_e. WW指World Wide, NART指North America Retail&amp;quot;" u="1"/>
        <s v="&amp;quot;1,2,3,4&amp;quot;" u="1"/>
        <s v="&amp;quot;實際與預估和董事會預估營業收入差異率 = (實際和預估營業收入 - 董事會預估營業收入)/董事會預估營業收入&amp;quot;" u="1"/>
        <s v="&amp;quot;營收月份 = 當月_x000a__x000a_月初至今實際和董事會預估營業收入達成率 = 月初至今實際營業收入/月董事會預估營業收入&amp;quot;" u="1"/>
        <s v="&amp;quot;PSG 成本分類&amp;quot;" u="1"/>
        <s v="&amp;quot;預設值三個月，按選取的區間呈現達交狀況，取線直線圖按月呈現&amp;quot;" u="1"/>
        <s v="&amp;quot;實際和預估營業收入 = YTM 實際營業收入 + 剩餘月董事會預估營業收入&amp;quot;" u="1"/>
        <s v="&amp;quot;董事會預估營業收入 = YTM 實際營業收入 + 剩餘月董事會預估營業收入&amp;quot;" u="1"/>
        <s v="&amp;quot;若 營收出貨結帳月份 屬於 當年年度_x000a_年度實際出貨量 = YTM 每月實際出貨量 + 剩餘月 董事會預估出貨量_x000a__x000a_若 營收出貨結帳月份 屬於 非當年年度_x000a_年度實際出貨量 = 累加 每月實際出貨量_x000a__x000a_YTD實際出貨量 =  YTM 每月實際出貨量_x000a_&amp;quot;" u="1"/>
        <s v="&amp;quot;價格競爭力佔30%，機種配合度佔30%，材料/製程管理能力佔20%，其他項目佔10%&amp;quot;" u="1"/>
        <s v="&amp;quot;實際和預估營業收入差異 = 實際營業收入 - 預估營業收入&amp;quot;" u="1"/>
        <s v="&amp;quot;將 預估銷售數量 根據 產品生命週期 進行分攤，再根據 年度出貨年 進行加總&amp;quot;" u="1"/>
        <s v="&amp;quot;累計產品系列成本 = 累計材料成本+累計人工與其他成本_x000a_單位為 千元美金&amp;quot;" u="1"/>
        <s v="&amp;quot; &amp;quot;" u="1"/>
        <s v="&amp;quot;((本月倫敦-鋁金屬價格-前12個月倫敦-鋁金屬價格)/前12個月倫敦-鋁金屬價格)*100%&amp;quot;" u="1"/>
        <s v="&amp;quot;((本月倫敦-錫金屬價格-前12個月倫敦-錫金屬價格)/前12個月倫敦-錫金屬價格)*100%&amp;quot;" u="1"/>
        <s v="&amp;quot;((本月連續月紐約黃金價格-前一個月連續月紐約黃金價格)/前一個連續月紐約黃金價格)*100%&amp;quot;" u="1"/>
        <s v="&amp;quot;庫存金額/預估營業收入*30天&amp;quot;" u="1"/>
        <s v="&amp;quot;(Version2-Version1)/Version1&amp;quot;" u="1"/>
        <s v="&amp;quot;若 營收出貨結帳月份 屬於 當年年度_x000a_年度實際營業收入 = YTM 每月實際營業收入 + 剩餘月 董事會預估營業收入_x000a__x000a_若 營收出貨結帳月份 屬於 非當年年度_x000a_年度實際營業收入 = 累加 每月實際營業收入_x000a__x000a_YTD實際營業收入 =  YTM 每月實際營業收入_x000a_&amp;quot;" u="1"/>
        <s v="&amp;quot;實際與預估和目標出貨量差異率 = (實際和預估出貨量 - 年度出貨量目標)/年度出貨量目標&amp;quot;" u="1"/>
        <s v="&amp;quot;營收月份 = 當月_x000a__x000a_月初至今實際和目標出貨量達成率 = 月初至今實際出貨量/月出貨量目標&amp;quot;" u="1"/>
        <s v="&amp;quot;52.8%*塑膠PC季度漲跌幅&amp;quot;" u="1"/>
        <s v="&amp;quot;67.5%*鐵礦砂 季度漲跌幅&amp;quot;" u="1"/>
        <s v="&amp;quot;實際和預估出貨量 = YTM 實際出貨量 + 剩餘董事會預估出貨量&amp;quot;" u="1"/>
        <s v="&amp;quot;董事會預估出貨量 = YTM 實際出貨量 + 剩餘董事會預估出貨量&amp;quot;" u="1"/>
        <s v="&amp;quot;對照&amp;quot;" u="1"/>
        <s v="&amp;quot;JDM/EMS&amp;quot;" u="1"/>
        <s v="&amp;quot;((本月鐵礦砂價格-前12個月鐵礦砂價格)/前12個月鐵礦砂價格)*100%&amp;quot;" u="1"/>
        <s v="&amp;quot;實際與預估和董事會預估出貨量差異 = 實際和預估出貨量 - 董事會預估出貨量&amp;quot;" u="1"/>
        <s v="&amp;quot;月實際和目標出貨量差異率 = 實際出貨量 - 月出貨量目標&amp;quot;" u="1"/>
        <s v="&amp;quot;(Ironi-Ironi-3)/Ironi-3*100%; i 表示月份 i-3表示 I 的前三個月&amp;quot;" u="1"/>
        <s v="&amp;quot;實際和預估出貨量差異 = 實際出貨量 - 預估出貨量&amp;quot;" u="1"/>
        <s v="&amp;quot;廠區性質包含MFG&amp;amp;HUB_x000a_MFG:_x000a_- ICC: 重慶廠區_x000a_- ITO: 桃園廠區_x000a_HUB: _x000a_- HUB: 海外庫存_x000a_&amp;quot;" u="1"/>
        <s v="&amp;quot;時間範圍最後一項在安全區域外的專案_x000a_Hit Rate &gt;150%, Hit Rate &lt;70%_x000a__x000a_BU1:_x000a_1. 建立目的: 計算已收訂單數量占需求計畫數量的比例_x000a_2. 處理過程: 需求計畫達成率=HP MTD Order÷HP RDP_x000a_3. 資料來源: 參考HP MTD Order及HP RDP 業務規則_x000a_4. 篩選條件: NA_x000a_5.補充內容: NA_x000a__x000a_BU2:_x000a_1. 建立目的: 計算當月已收提貨訂單的數量占已收生產訂單數量的比例;_x000a_2. 處理過程: ASUS EDI 940 Shipping Notice 除以 ASUS EDI 850 Order Request_x000a_3. 資料來源: ASUS Open Order Report;_x000a_4. 篩選條件: NA;_x000a_5. 補充內容: NA;&amp;quot;" u="1"/>
        <s v="&amp;quot;Consumer/Commerical&amp;quot;" u="1"/>
        <s v="&amp;quot;月實際和董事會預估出貨量差異率 = (實際出貨量 - 董事會預估出貨量)/董事會預估出貨量&amp;quot;" u="1"/>
        <s v="&amp;quot;BU1A, BD2A....&amp;quot;" u="1"/>
        <s v="&amp;quot;年初至今董事會預估營業收入 = YTM 實際營業收入 + 當月董事會預估營業收入&amp;quot;" u="1"/>
        <s v="&amp;quot;&amp;apos;BU1: _x000a_W1: 12%, 22%, 42%, 82%;_x000a_W2: 35%, 45%, 65%, 105%;_x000a_W3: 57%, 67%, 87%, 127%;_x000a_W4=Monthly: 80%, 90%, 120%, 150%;_x000a_-&gt; 待討論若階梯式畫面於Tableau 呈現有問題，呈現的備案_x000a__x000a_BU2:_x000a_40%, 60%, 80%, 100%&amp;apos;&amp;quot;" u="1"/>
        <s v="&amp;quot;((本月倫敦-銅金屬價格-前一個倫敦-銅金屬價格)/前一個月倫敦-銅金屬價格)*100%&amp;quot;" u="1"/>
        <s v="&amp;quot;由零件的產品使用清單對映客戶名稱以 &amp;apos;,&amp;apos; 分隔&amp;quot;" u="1"/>
        <s v="&amp;quot;(CUi-CUi-3)/CUi-3*100%; i 表示月份 i-3表示 i 的前三個月&amp;quot;" u="1"/>
        <s v="&amp;quot;(PCi-PCi-3)/PCi-3*100%; i 表示月份 i-3表示 i 的前三個月&amp;quot;" u="1"/>
        <s v="&amp;quot;統計秤重站點投入數&amp;quot;" u="1"/>
        <s v="&amp;quot;展示當月董事會時設定的出貨目標;_x000a_若當月董事會還沒開, 則使用上月董事會出貨目標&amp;quot;" u="1"/>
        <s v="&amp;quot;BU1: _x000a_80%, 90%, 120%, 150%;_x000a__x000a_BU2:_x000a_40%, 60%, 80%, 100%&amp;quot;" u="1"/>
        <s v="&amp;quot;只針對 詢價狀況 = Award的產品進行攤提計算_x000a__x000a_成功詢價機種年度出貨量 = 預估月攤提銷售數量 年度累積_x000a_&amp;quot;" u="1"/>
        <s v="&amp;quot;依使用者選定 連接器 或沖壓品 或 塑膠射出或散熱模組 或 電路板 部品 ，顯示相關的Part Category 訊息&amp;quot;" u="1"/>
        <s v="&amp;quot;依使用者選定 連接器 或沖壓品 或 塑膠射出或散熱模組 或 電路板 部品 ，顯示相關的Part Catetory 訊息&amp;quot;" u="1"/>
        <s v="&amp;quot;(GDi3-GDi-3)/GDi-3*100% ; i 表示月份 i-3表示 i 的前三個月&amp;quot;" u="1"/>
        <s v="&amp;quot;(NIi3-NIi-3)/NIi-3*100% ; i 表示月份 i-3表示 i 的前三個月&amp;quot;" u="1"/>
        <s v="&amp;quot;實際和董事會預估營業收入差異率 = 實際營業收入 - 董事會預估營業收入&amp;quot;" u="1"/>
        <s v="&amp;quot;累計人工與其他成本&amp;quot;" u="1"/>
        <s v="&amp;quot;年初至今累積營業收入 = YTM 實際營業收入&amp;quot;" u="1"/>
        <s v="&amp;quot;月實際和董事會預估營業收入差異率 = (實際營業收入 - 月董事會預估營業收入)/月董事會預估營業收入&amp;quot;" u="1"/>
        <s v="&amp;quot;20%*鐵礦砂季度漲跌幅+23%*塑膠PC季度漲跌幅+10%*倫敦-銅金屬季度漲跌幅+13%*(25%*倫敦-鎳金屬月度漲跌幅+25%*倫敦-錫金屬季度漲跌幅+50%*連續月紐約黃金月度漲跌幅)&amp;quot;" u="1"/>
        <s v="&amp;quot;年初至今董事會預估出貨量 = YTM 實際出貨量 + 當董事會預估出貨量&amp;quot;" u="1"/>
        <s v="&amp;quot;月實際和董事會預估營業收入差異率 = 實際營業收入 - 月董事會預估營業收入&amp;quot;" u="1"/>
        <s v="&amp;quot;年營業收入差異 = 計算基準年度營業收入-計算基準年度前一年營業收入&amp;quot;" u="1"/>
        <s v="&amp;quot;月實際和目標出貨量差異率 = (實際出貨量 - 月出貨量目標)/月出貨量目標&amp;quot;" u="1"/>
        <s v="&amp;quot;採購上傳獨用料料號清單於DCM。有出現在上傳的sole source清單裡的料才屬獨用料_x000a__x000a_&amp;quot;" u="1"/>
        <s v="&amp;quot;累計材料成本&amp;quot;" u="1"/>
        <s v="&amp;quot;與此 Vendor 購買 Components 種類中英業達自選料之料號數&amp;quot;" u="1"/>
        <s v="&amp;quot;例如: _x000a_BU1, BU2&amp;quot;" u="1"/>
        <s v="&amp;quot;若 營收年度 = 當年年度_x000a_年度出貨量 = YTM 實際出貨量 + 剩餘董事會預估出貨量_x000a__x000a_若 營收年度 = 非當年年度_x000a_年度出貨量 = 累加 實際出貨量_x000a__x000a_&amp;quot;" u="1"/>
        <s v="&amp;quot;只取達交率最差的前五個料號呈現提醒&amp;quot;" u="1"/>
        <s v="&amp;quot;只取達交率最差的前五間廠商呈現提醒&amp;quot;" u="1"/>
        <s v="&amp;quot;以月資料的方式定義年度出貨目標&amp;quot;" u="1"/>
        <s v="&amp;quot;((本月倫敦-鎳金屬-前一個月倫敦-鎳金屬價格)/前一個月倫敦-鎳金屬價格)*100%&amp;quot;" u="1"/>
        <s v="&amp;quot;展示當月實際出貨數量&amp;quot;" u="1"/>
        <s v="&amp;quot;((本月連續月紐約黃金價格-前12個月連續月紐約黃金價格)/前一個連續月紐約黃金價格)*100%&amp;quot;" u="1"/>
        <s v="&amp;quot;與此 Vendor 購買 Components 種類中B&amp;amp;S 材料之料號數&amp;quot;" u="1"/>
        <s v="&amp;quot;年初至今累積出貨量 =YTM 實際出貨量&amp;quot;" u="1"/>
        <s v="&amp;quot;月實際和目標營業收入差異率 = 實際營業收入 - 月營業收入目標&amp;quot;" u="1"/>
        <s v="&amp;quot;若 營收年度 = 當年年度_x000a_年度出貨量 = YTM 實際出貨量 + 剩餘董事會預估出貨量_x000a__x000a_若 營收年度 = 非當年年度_x000a_年度出貨量 = 累加 實際出貨量&amp;quot;" u="1"/>
        <s v="&amp;quot;已發生時間以Actual Shipment補上&amp;quot;" u="1"/>
        <s v="&amp;quot;當時間維度為 = MTD時使用_x000a__x000a_每月實際和預估出貨量差異率 = (每月實際出貨量 - 每月預估出貨量)/每月預估出貨量&amp;quot;" u="1"/>
      </sharedItems>
    </cacheField>
    <cacheField name="custom_ReferenceData" numFmtId="0">
      <sharedItems count="98" longText="1">
        <s v="&amp;quot;&amp;quot;"/>
        <s v="&amp;quot;EBG,PSG&amp;quot;"/>
        <s v="&amp;quot;2356, 2382, 3231, 2324…&amp;quot;"/>
        <s v="&amp;quot;英業達、廣達、緯創、仁寶…&amp;quot;"/>
        <s v="&amp;quot;INVENTEC CORPORATION, QUANTA COMPUTER INC., Wistron Corporation, COMPAL ELECTRONICS, INC.&amp;quot;"/>
        <s v="&amp;quot;ALL, DL, IDL&amp;quot;"/>
        <s v="&amp;quot;全體、直接、間接&amp;quot;"/>
        <s v="&amp;quot;EBG, PSG, ALL&amp;quot;"/>
        <s v="&amp;quot;Year, Quarter&amp;quot;"/>
        <s v="&amp;quot;EBG, PSG&amp;quot;"/>
        <s v="&amp;quot;Year, Quarter, Month&amp;quot;"/>
        <s v="&amp;quot;EBG, PSG, Inventec All&amp;quot;"/>
        <s v="&amp;quot;EBG, PSG, ALL, ...&amp;quot;"/>
        <s v="&amp;quot;全體員工人數、直接員工人數、間接員工人數、營業收入、營業利益&amp;quot;"/>
        <s v="&amp;quot;存貨周轉天數、應付周轉天數、應收周轉天數、現金循環週期&amp;quot;"/>
        <s v="&amp;quot;存貨、現金及約當現金、應收帳款淨額&amp;quot;"/>
        <s v="&amp;quot;短期借款、長期借款、應付帳款及票據&amp;quot;"/>
        <s v="&amp;quot;Corp,_x000a_EBG,_x000a_PSG,_x000a_AIM,_x000a_Besta,_x000a_IAC,_x000a_IIOT&amp;quot;"/>
        <s v="&amp;quot;Candidate, _x000a_Pre-EBO, _x000a_EBO, _x000a_Graduated&amp;quot;"/>
        <s v="&amp;quot;Go, No-Go, Redirect&amp;quot;"/>
        <s v="&amp;quot;G, R, Y, NA&amp;quot;"/>
        <s v="&amp;quot;NTD,_x000a_USD&amp;quot;"/>
        <s v="&amp;quot;Market, Business, Technology, Organization&amp;quot;"/>
        <s v="&amp;quot;Ongoing, Delay, Completed, Cancel&amp;quot;"/>
        <s v="&amp;quot;BU1: 第一事業處所屬業務;_x000a_BU2: 第二事業處所屬業務;&amp;quot;"/>
        <s v="&amp;quot;HP: 第一事業處惠普客戶;_x000a_ASUS: 第二事業處華碩客戶;&amp;quot;"/>
        <s v="&amp;quot;N/A&amp;quot;"/>
        <s v="&amp;quot;PSG BU1的不同產品類別:_x000a_NB: 筆記型電腦_x000a_DT: 臺式電腦主機/桌上型個人電腦_x000a_Docking: 筆記型電腦擴充座_x000a__x000a_PSG BU2的不同產品類別:_x000a_NB: 筆記型電腦&amp;quot;"/>
        <s v="&amp;quot;PSG BU1的產品系列名稱:_x000a_Probook, Tablet, OPP14, 400s, 800s, 1000s, 700s, Pavilion, OPP17, 600s, RPOS, DT, AIO, Docking_x000a__x000a_PSG BU2的產品系列名稱:_x000a_FX516, Strix_2021, Strix_2022, GA401R, GA402, GA503, GC31, GC32, GU603, GU603Z, GV301, GV301R, GX703, NR2201, NR2202, NR2203&amp;quot;"/>
        <s v="&amp;quot;Forecast, Shipment&amp;quot;"/>
        <s v="&amp;quot;PSG BU2的產品系列名稱:_x000a_FX516, Strix_2021, Strix_2022, GA401R, GA402, GA503, GC31, GC32, GU603, GU603Z, GV301, GV301R, GX703, NR2201, NR2202, NR2203&amp;quot;"/>
        <s v="&amp;quot;BU1: 第一事業處_x000a_BU2: 第二事業處&amp;quot;"/>
        <s v="&amp;quot;HP, ASUS, Dynabook, Tiny&amp;quot;"/>
        <s v="&amp;quot;D, W, M, Y&amp;quot;"/>
        <s v="&amp;quot;ICC: FA, SA, WH, ITO Intransit_x000a_ITO: FA, WH _x000a_HUB: WH, HUB Intransit&amp;quot;"/>
        <s v="&amp;quot;TW10: TP01/TP02/TP06_x000a_CN60: CP60/CP62/CP65/CP69&amp;quot;"/>
        <s v="&amp;quot;ITO: TP01/TP02/TP06 ..._x000a_ICC: CP60/CP62/CP65/CP69 …&amp;quot;"/>
        <s v="&amp;quot;BU1: 第一事業部_x000a_BU2: 第二事業部&amp;quot;"/>
        <s v="&amp;quot;BU1A_x000a_BU2B&amp;quot;"/>
        <s v="&amp;quot;HP, Dynabook, ASUS, Tiny&amp;quot;"/>
        <s v="&amp;quot;待補充&amp;quot;"/>
        <s v="&amp;quot;BU1A_x000a_BD2A&amp;quot;"/>
        <s v="&amp;quot;XXX&amp;quot;"/>
        <s v="&amp;quot;HP, Dyna, ASUS, Tiny&amp;quot;"/>
        <s v="&amp;quot;B&amp;amp;S、GTK、OTK&amp;quot;"/>
        <s v="&amp;quot;EE、ME&amp;quot;"/>
        <s v="&amp;quot;只取R-後面的材料名稱。_x000a_R-CAPTCTR, R-IC,R-CONNTOR…........&amp;quot;"/>
        <s v="&amp;quot;Class Code 四碼數字加上&amp;apos;-&amp;apos;再加上對應的Materical Group，Material Group只取R-後面的材料名稱。&amp;quot;"/>
        <s v="&amp;quot;見PSG Part Category Sheet&amp;quot;"/>
        <s v="&amp;quot;西元年四碼/月份&amp;quot;"/>
        <s v="&amp;quot;中文需為繁體字&amp;quot;"/>
        <s v="&amp;quot;依SAP要求格式輸入&amp;quot;"/>
        <s v="&amp;quot;西元年月&amp;quot;"/>
        <s v="&amp;quot;皆為英文、數字&amp;quot;"/>
        <s v="&amp;quot;皆為英文、數字與符號&amp;quot;"/>
        <s v="&amp;quot;皆為數字&amp;quot;"/>
        <s v="&amp;quot;料號前四碼數字&amp;quot;"/>
        <s v="&amp;quot;文數字&amp;quot;"/>
        <s v="&amp;quot;ITO;ICC&amp;quot;"/>
        <s v="&amp;quot;BU 1: 第一事業處_x000a_BU 2: 第二事業處&amp;quot;"/>
        <s v="&amp;quot;Defined by BU&amp;quot;"/>
        <s v="&amp;quot;PCA/System &amp;quot;"/>
        <s v="&amp;quot;製造站點代碼_x000a_PCA: AOI​,ICT​,SA F/T​_x000a_System: Diagnostic, FA F/T, Run-in​&amp;quot;"/>
        <s v="&amp;quot;不良類型: _x000a_- All defect 所有不良, Design, Process, Material, Others&amp;quot;"/>
        <s v="&amp;quot;　&amp;quot;"/>
        <s v="&amp;quot;_x000a_PSG: BU1, BU2, WW Service&amp;quot;"/>
        <s v="&amp;quot;BU_x000a_Service&amp;quot;"/>
        <s v="&amp;quot;BU1, BU2&amp;quot;"/>
        <s v="&amp;quot;HP, Asus&amp;quot;"/>
        <s v="&amp;quot;2022-800 ; 2022-Strix&amp;quot;"/>
        <s v="&amp;quot;On Going/EOL&amp;quot;"/>
        <s v="&amp;quot;DB, SI, PV, RTM, FCS&amp;quot;"/>
        <s v="&amp;quot;Eunice, Vlad&amp;quot;"/>
        <s v="&amp;quot;Award, On-going&amp;quot;"/>
        <s v="&amp;quot;1. [Quote]_x000a_2. [Strategic bidding]_x000a_3. [Others]&amp;quot;"/>
        <s v="&amp;quot;Y&amp;quot;"/>
        <s v="&amp;quot;H1, H2, H3&amp;quot;"/>
        <s v="&amp;quot;HP, ASUS, Dynabook&amp;quot;"/>
        <s v="&amp;quot; &amp;quot;" u="1"/>
        <s v="&amp;quot;RDP, LT FSCT, FCST, BS 分量, 每月最後一版FCST&amp;quot;" u="1"/>
        <s v="&amp;quot;RDP, LT FSCT, FCST, BS 分量&amp;quot;" u="1"/>
        <s v="&amp;quot;Consumer: 消費型筆記型電腦;_x000a_Commercial: 商務型筆記型電腦;&amp;quot;" u="1"/>
        <s v="&amp;quot;BU1: _x000a_W1: 12%, 22%, 42%, 82%;_x000a_W2: 35%, 45%, 65%, 105%;_x000a_W3: 57%, 67%, 87%, 127%;_x000a_W4=Monthly: 80%, 90%, 120%, 150%;_x000a__x000a_BU2:_x000a_40%, 60%, 80%, 100%&amp;quot;" u="1"/>
        <s v="&amp;quot;1,2,3,4&amp;quot;" u="1"/>
        <s v="&amp;quot;_x000a_PSG: BU1, BU2&amp;quot;" u="1"/>
        <s v="&amp;quot;TAO、CQ&amp;quot;" u="1"/>
        <s v="&amp;quot;BU1：BU1A, BU1B_x000a_BU2：BD2A&amp;quot;" u="1"/>
        <s v="&amp;quot;Version1, Version2&amp;quot;" u="1"/>
        <s v="&amp;quot;小數點2位&amp;quot;" u="1"/>
        <s v="&amp;quot;W1, W2, W3, W4 -&gt; 週的計算方式？&amp;quot;" u="1"/>
        <s v="&amp;quot;BU1:第一事業處_x000a_BU2:第二事業處_x000a_以此類推&amp;quot;" u="1"/>
        <s v="&amp;quot;FA, SA, WH&amp;quot;" u="1"/>
        <s v="&amp;quot;EMS: 僅代工製造;_x000a_JDM: 聯合設計製造;&amp;quot;" u="1"/>
        <s v="&amp;quot;BU1: _x000a_80%, 90%, 120%, 150%_x000a__x000a_BU2:_x000a_40%, 60%, 80%, 100%&amp;quot;" u="1"/>
        <s v="&amp;quot;D, W, Y&amp;quot;" u="1"/>
        <s v="&amp;quot;RDP, LT FSCT, FCST, BS 分量, 當月FCST&amp;quot;" u="1"/>
        <s v="&amp;quot;&amp;apos;BU1: _x000a_W1: 12%, 22%, 42%, 82%;_x000a_W2: 35%, 45%, 65%, 105%;_x000a_W3: 57%, 67%, 87%, 127%;_x000a_W4=Monthly: 80%, 90%, 120%, 150%;_x000a_-&gt; 待討論若階梯式畫面於Tableau 呈現有問題，呈現的備案_x000a__x000a_BU2:_x000a_40%, 60%, 80%, 100%&amp;apos;&amp;quot;" u="1"/>
        <s v="&amp;quot;BU1: _x000a_80%, 90%, 120%, 150%;_x000a__x000a_BU2:_x000a_40%, 60%, 80%, 100%&amp;quot;" u="1"/>
      </sharedItems>
    </cacheField>
    <cacheField name="custom_SourceSystem" numFmtId="0">
      <sharedItems count="15">
        <s v=""/>
        <s v="EIS"/>
        <s v="EIS/SAP"/>
        <s v="PDM/EIS"/>
        <s v="PDM/SAP/EIS"/>
        <s v="Manual"/>
        <s v="資料來源待確認"/>
        <s v="DCM"/>
        <s v="FP"/>
        <s v="供需平台"/>
        <s v="SQE 系統來源"/>
        <s v="PRO 手動上傳"/>
        <s v="N/A" u="1"/>
        <e v="#REF!" u="1"/>
        <s v="手動上傳" u="1"/>
      </sharedItems>
    </cacheField>
    <cacheField name="custom_Formula" numFmtId="0">
      <sharedItems count="58">
        <s v="&amp;quot;&amp;quot;"/>
        <s v="&amp;quot;從BU地域廠區客戶採購方式材料屬性材料大類PSG Part Category來篩選所選時間段的採購金額&amp;quot;"/>
        <s v="&amp;quot;TW10: TP01TP02TP06_x000a_CN60: CP60CP62CP65CP69&amp;quot;"/>
        <s v="&amp;quot;客戶名稱，分成HP, Dyna, ASUS, Tiny&amp;quot;"/>
        <s v="&amp;quot;B&amp;amp;S:客人買來賣英業達_x000a_GTK:客人指定英業達對特定廠商進行購買_x000a_OTK:英業達自行選擇廠商&amp;quot;"/>
        <s v="&amp;quot;所有材料拆分為EE或ME&amp;quot;"/>
        <s v="&amp;quot;料號Class code於PDM的Material Group&amp;quot;"/>
        <s v="&amp;quot;材料於PDM裡對應的Class Code+Material Group&amp;quot;"/>
        <s v="&amp;quot;預計採用PSG Part Category重新定義後的資料&amp;quot;"/>
        <s v="&amp;quot;報表以月為最小單位供選取欲常看的採購金額區間，拉取時長限制為兩年&amp;quot;"/>
        <s v="&amp;quot;PDM內所建的合格供應商，SAP的VendorVendor Code經mapping與AVL建立關聯，一個AVL可Mapping多個Vendor Code&amp;quot;"/>
        <s v="&amp;quot;SAP內所建之下單廠商，於PDM裡經mapping與ＡVL建立關聯，一個vendor code只能對應一個AVL&amp;quot;"/>
        <s v="&amp;quot;可用AVL或Vendor來選取，可同時選取多間廠商進行呈現來比較&amp;quot;"/>
        <s v="&amp;quot;基本分數皆為98分，若有評核項目出現狀況則依嚴重度進行扣分&amp;quot;"/>
        <s v="&amp;quot;價格競爭力佔30%，機種配合度佔30%，材料製程管理能力佔20%，其他項目佔10%&amp;quot;"/>
        <s v="&amp;quot;Quality（權重 40%）：SQE Score_x000a_Delivery （權重 30%） ：Purchase Score，每月票期成績裡分數_x000a_Cost （權重 30%） ：採購人工評分_x000a_以上若無分數，用空格方式呈現，並以各自權重計算出總分&amp;quot;"/>
        <s v="&amp;quot;採購有上傳獨用料原因之材料數量_x000a_獨用料指Buy &amp;amp; Sell, AVAP, Spec-in,需開模且月平均需求15K以下之機構料(有需求經VM team決議), VM team決議single source，寫在採購作業管理辦法內。&amp;quot;"/>
        <s v="&amp;quot;H30&amp;quot;"/>
        <s v="&amp;quot;H46&amp;quot;"/>
        <s v="&amp;quot;H47&amp;quot;"/>
        <s v="&amp;quot;H42&amp;quot;"/>
        <s v="&amp;quot;依使用者選定 連接器  或散熱模組 或 電路板  或  Set組裝件部品 ，顯示相關的Part Category 訊息&amp;quot;"/>
        <s v="&amp;quot;依使用者選定 連接器 或散熱模組 或 電路板  或  Set組裝件之次階品項部品 ，顯示所選定次階品項部品對應的Part Category 訊息&amp;quot;"/>
        <s v="&amp;quot;BU1,BU2以此類推，目前組織為到BU2&amp;quot;"/>
        <s v="&amp;quot;H44&amp;quot;"/>
        <s v="&amp;quot;依使用者選定 連接器  或散熱模組 或 電路板  或  Set組裝件部品或各次階品項 ，顯示相關的Part Category 訊息&amp;quot;"/>
        <s v="&amp;quot;料號前四碼數字&amp;quot;"/>
        <s v="&amp;quot;依使用者選定 連接器 或沖壓品 或 塑膠射出或散熱模組 或 電路板 部品 ，顯示相關的Part Category 訊息&amp;quot;" u="1"/>
        <s v="&amp;quot;依使用者選定 連接器 或沖壓品 或 塑膠射出或散熱模組 或 電路板 部品 ，顯示相關的Part Catetory 訊息&amp;quot;" u="1"/>
        <s v="&amp;quot;52_8%*塑膠PC季度漲跌幅&amp;quot;" u="1"/>
        <s v="&amp;quot;67_5%*鐵礦砂 季度漲跌幅&amp;quot;" u="1"/>
        <s v="&amp;quot;((本月倫敦-銅金屬價格-前一個倫敦-銅金屬價格)前12個月倫敦-銅金屬價格)*100%&amp;quot;" u="1"/>
        <s v="&amp;quot;((本月倫敦-鋁金屬價格-前一個月倫敦-鋁金屬價格)前一個月倫敦-鋁金屬價格)*100%&amp;quot;" u="1"/>
        <s v="&amp;quot;((本月倫敦-錫金屬價格-前一個月倫敦-錫金屬價格)前一個月倫敦-錫金屬價格)*100%&amp;quot;" u="1"/>
        <s v="&amp;quot;((本月倫敦-鎳金屬-前12個月倫敦-鎳金屬價格)前12個月倫敦-鎳金屬價格)*100%&amp;quot;" u="1"/>
        <s v="&amp;quot;(GDi3-GDi-3)GDi-3*100% ; i 表示月份 i-3表示 i 的前三個月&amp;quot;" u="1"/>
        <s v="&amp;quot;(NIi3-NIi-3)NIi-3*100% ; i 表示月份 i-3表示 i 的前三個月&amp;quot;" u="1"/>
        <s v="&amp;quot;H45&amp;quot;" u="1"/>
        <s v="&amp;quot;20%*鐵礦砂季度漲跌幅+23%*塑膠PC季度漲跌幅+10%*倫敦-銅金屬季度漲跌幅+13%*(25%*倫敦-鎳金屬月度漲跌幅+25%*倫敦-錫金屬季度漲跌幅+50%*連續月紐約黃金月度漲跌幅)&amp;quot;" u="1"/>
        <s v="&amp;quot;H43&amp;quot;" u="1"/>
        <s v="&amp;quot;((本月連續月紐約黃金價格-前12個月連續月紐約黃金價格)前一個連續月紐約黃金價格)*100%&amp;quot;" u="1"/>
        <s v="&amp;quot;((本月鐵礦砂價格-前一個月鐵礦砂價格)前一個月鐵礦砂價格)*100%&amp;quot;" u="1"/>
        <s v="&amp;quot;((本月塑膠PC價格-前一個月塑膠PC價格)前一個月塑膠PC價格)*100%&amp;quot;" u="1"/>
        <s v="&amp;quot;(Ironi-Ironi-3)Ironi-3*100%; i 表示月份 i-3表示 I 的前三個月&amp;quot;" u="1"/>
        <s v="&amp;quot;12%*塑膠PC季度漲跌幅+33%*倫敦-銅金屬季度漲跌幅&amp;quot;" u="1"/>
        <s v="&amp;quot;((本月倫敦-鎳金屬-前一個月倫敦-鎳金屬價格)前一個月倫敦-鎳金屬價格)*100%&amp;quot;" u="1"/>
        <s v="&amp;quot;((本月倫敦-銅金屬價格-前一個倫敦-銅金屬價格)前一個月倫敦-銅金屬價格)*100%&amp;quot;" u="1"/>
        <s v="&amp;quot;台灣TAO廠區，大陸CQ廠區&amp;quot;" u="1"/>
        <s v="&amp;quot;(ALi-ALi-3)ALi-3*100% ; i 表示月份 i-3表示 i 的前三個月&amp;quot;" u="1"/>
        <s v="&amp;quot;25_6%*倫敦-鋁金屬季度漲跌幅+40%*倫敦-銅金屬季度漲跌幅+1_6%*倫敦-錫金屬季度漲跌幅&amp;quot;" u="1"/>
        <s v="&amp;quot;(CUi-CUi-3)CUi-3*100%; i 表示月份 i-3表示 i 的前三個月&amp;quot;" u="1"/>
        <s v="&amp;quot;(PCi-PCi-3)PCi-3*100%; i 表示月份 i-3表示 i 的前三個月&amp;quot;" u="1"/>
        <s v="&amp;quot;((本月塑膠PC價格-前12個月塑膠PC價格)前12個月塑膠PC價格)*100%&amp;quot;" u="1"/>
        <s v="&amp;quot;((本月倫敦-鋁金屬價格-前12個月倫敦-鋁金屬價格)前12個月倫敦-鋁金屬價格)*100%&amp;quot;" u="1"/>
        <s v="&amp;quot;((本月倫敦-錫金屬價格-前12個月倫敦-錫金屬價格)前12個月倫敦-錫金屬價格)*100%&amp;quot;" u="1"/>
        <s v="&amp;quot;((本月連續月紐約黃金價格-前一個月連續月紐約黃金價格)前一個連續月紐約黃金價格)*100%&amp;quot;" u="1"/>
        <s v="&amp;quot;((本月鐵礦砂價格-前12個月鐵礦砂價格)前12個月鐵礦砂價格)*100%&amp;quot;" u="1"/>
        <s v="&amp;quot;(TINi-TINi-3)TINi-3*100% ; i 表示月份 i-3表示 i 的前三個月&amp;quot;" u="1"/>
      </sharedItems>
    </cacheField>
    <cacheField name="custom_DataType" numFmtId="0">
      <sharedItems count="12">
        <s v=""/>
        <s v="文本類"/>
        <s v="代碼類"/>
        <s v="日期類"/>
        <s v="數值類"/>
        <s v="比例類"/>
        <s v="金額類"/>
        <s v="N/A"/>
        <s v="編碼類"/>
        <s v="註記類"/>
        <s v="日期時間類"/>
        <s v=" " u="1"/>
      </sharedItems>
    </cacheField>
    <cacheField name="custom_Relative" numFmtId="0">
      <sharedItems containsNonDate="0" containsString="0" containsBlank="1"/>
    </cacheField>
    <cacheField name="Classifi-Category" numFmtId="0">
      <sharedItems count="1">
        <s v="Sensitivity"/>
      </sharedItems>
    </cacheField>
    <cacheField name="Classification Name_x000a_" numFmtId="0">
      <sharedItems count="5">
        <s v="Concept"/>
        <s v="Property"/>
        <s v="Relationship"/>
        <s v="Dimension"/>
        <s v="Measure"/>
      </sharedItems>
    </cacheField>
    <cacheField name="UniqueTermNameMap" numFmtId="0">
      <sharedItems/>
    </cacheField>
    <cacheField name="UniqueTermName" numFmtId="0">
      <sharedItems count="2109">
        <s v="&amp;quot;Business Group&amp;quot;"/>
        <s v="&amp;quot;Business Group_BG Name&amp;quot;"/>
        <s v="&amp;quot;Business Group_BG Code&amp;quot;"/>
        <s v="&amp;quot;Entrepreneur&amp;quot;"/>
        <s v="&amp;quot;Entrepreneur_Entrepreneur Code&amp;quot;"/>
        <s v="&amp;quot;Entrepreneur_Entrepreneur Chinese Name&amp;quot;"/>
        <s v="&amp;quot;Entrepreneur_Entrepreneur English Name&amp;quot;"/>
        <s v="&amp;quot;Types of Labor&amp;quot;"/>
        <s v="&amp;quot;Types of Labor_Types of Labor Code&amp;quot;"/>
        <s v="&amp;quot;Types of Labor_Types of Labor Name&amp;quot;"/>
        <s v="&amp;quot;Employees Statistics&amp;quot;"/>
        <s v="&amp;quot;Employees Statistics_Entrepreneur Chinese Name&amp;quot;"/>
        <s v="&amp;quot;Employees Statistics_BG Code&amp;quot;"/>
        <s v="&amp;quot;Employees Statistics_Financial Report Closing Date&amp;quot;"/>
        <s v="&amp;quot;Employees Statistics_Accounting Period&amp;quot;"/>
        <s v="&amp;quot;Employees Statistics_Types of Labor Name&amp;quot;"/>
        <s v="&amp;quot;Employees Statistics_Number of Employees&amp;quot;"/>
        <s v="&amp;quot;Employees Statistics_Average Number of Employees&amp;quot;"/>
        <s v="&amp;quot;Employees Statistics_Last Number of Employees&amp;quot;"/>
        <s v="&amp;quot;Finance Master Labor&amp;quot;"/>
        <s v="&amp;quot;Finance Master Labor_Entrepreneur Chinese Name&amp;quot;"/>
        <s v="&amp;quot;Finance Master Labor_BG Code&amp;quot;"/>
        <s v="&amp;quot;Finance Master Labor_Financial Report Closing Date&amp;quot;"/>
        <s v="&amp;quot;Finance Master Labor_Accounting Period&amp;quot;"/>
        <s v="&amp;quot;Finance Master Labor_Types of Labor Name&amp;quot;"/>
        <s v="&amp;quot;Finance Master Labor_Operating Revenue Per Capita&amp;quot;"/>
        <s v="&amp;quot;Finance Master Labor_Operating Income Per Capita&amp;quot;"/>
        <s v="&amp;quot;Finance Master&amp;quot;"/>
        <s v="&amp;quot;Finance Master_Entrepreneur Chinese Name&amp;quot;"/>
        <s v="&amp;quot;Finance Master_BG Code&amp;quot;"/>
        <s v="&amp;quot;Finance Master_Financial Report Closing Date&amp;quot;"/>
        <s v="&amp;quot;Finance Master_Accounting Period&amp;quot;"/>
        <s v="&amp;quot;Finance Master_Operating Revenue&amp;quot;"/>
        <s v="&amp;quot;Finance Master_Operating Income&amp;quot;"/>
        <s v="&amp;quot;Finance Master_Cost of Sales&amp;quot;"/>
        <s v="&amp;quot;Finance Master_Inventory Turnover Ratio&amp;quot;"/>
        <s v="&amp;quot;Finance Master_Accounts Payable Turnover Ratio&amp;quot;"/>
        <s v="&amp;quot;Finance Master_Accounts Receivables Turnover Ratio&amp;quot;"/>
        <s v="&amp;quot;Finance Master_DOI&amp;quot;"/>
        <s v="&amp;quot;Finance Master_AP Days&amp;quot;"/>
        <s v="&amp;quot;Finance Master_AR Days&amp;quot;"/>
        <s v="&amp;quot;Finance Master_CCC&amp;quot;"/>
        <s v="&amp;quot;Finance Master_Profit after Tax&amp;quot;"/>
        <s v="&amp;quot;Finance Master_Accumulated Net Income (After tax)&amp;quot;"/>
        <s v="&amp;quot;Finance Master_Total Assets Amount&amp;quot;"/>
        <s v="&amp;quot;Finance Master_Total Liability Amount&amp;quot;"/>
        <s v="&amp;quot;Finance Master_Shareholders&amp;apos; Equity Amount&amp;quot;"/>
        <s v="&amp;quot;Finance Master_ROE&amp;quot;"/>
        <s v="&amp;quot;Finance Master_ROA&amp;quot;"/>
        <s v="&amp;quot;Finance Master_Accumulated ROE&amp;quot;"/>
        <s v="&amp;quot;Finance Master_Accumulated ROA&amp;quot;"/>
        <s v="&amp;quot;Finance Master_Debt Ratio&amp;quot;"/>
        <s v="&amp;quot;Finance Master_Inventory Amount&amp;quot;"/>
        <s v="&amp;quot;Finance Master_Cash and Cash Equivalents Amount&amp;quot;"/>
        <s v="&amp;quot;Finance Master_Accounts Receivable Amount&amp;quot;"/>
        <s v="&amp;quot;Finance Master_PPE Amount&amp;quot;"/>
        <s v="&amp;quot;Finance Master_Inventory to Assets Ratio&amp;quot;"/>
        <s v="&amp;quot;Finance Master_Cash and Cash Equivalents to Assets Ratio&amp;quot;"/>
        <s v="&amp;quot;Finance Master_Accounts Receivable to Assets Ratio&amp;quot;"/>
        <s v="&amp;quot;Finance Master_PPE to Assets Ratio&amp;quot;"/>
        <s v="&amp;quot;Finance Master_Short-term Debts Amount&amp;quot;"/>
        <s v="&amp;quot;Finance Master_Accounts Payable Amount&amp;quot;"/>
        <s v="&amp;quot;Finance Master_Long-term Debts Amount&amp;quot;"/>
        <s v="&amp;quot;Finance Master_Short-term Debts to Assets Ratio&amp;quot;"/>
        <s v="&amp;quot;Finance Master_Accounts Payable to Assets Ratio&amp;quot;"/>
        <s v="&amp;quot;Finance Master_Long-term Debts to Assets Ratio&amp;quot;"/>
        <s v="&amp;quot;Finance Master_Average Inventory Amount&amp;quot;"/>
        <s v="&amp;quot;Finance Master_Average Accounts Receivable Amount&amp;quot;"/>
        <s v="&amp;quot;Finance Master_Average Accounts Payable Amount&amp;quot;"/>
        <s v="&amp;quot;Finance Master_Average Total Assets Amount&amp;quot;"/>
        <s v="&amp;quot;Finance Master_Average Shareholders&amp;apos; Equity Amount&amp;quot;"/>
        <s v="&amp;quot;Operating Revenue Per Capita and Operating Income Per Capita Analysis&amp;quot;"/>
        <s v="&amp;quot;Operating Revenue Per Capita and Operating Income Per Capita Analysis_Financial Report Closing Date&amp;quot;"/>
        <s v="&amp;quot;Operating Revenue Per Capita and Operating Income Per Capita Analysis_Accounting Period&amp;quot;"/>
        <s v="&amp;quot;Operating Revenue Per Capita and Operating Income Per Capita Analysis_Entrepreneur Chinese Name&amp;quot;"/>
        <s v="&amp;quot;Operating Revenue Per Capita and Operating Income Per Capita Analysis_BG Code&amp;quot;"/>
        <s v="&amp;quot;Operating Revenue Per Capita and Operating Income Per Capita Analysis_Types of Labor Name&amp;quot;"/>
        <s v="&amp;quot;Operating Revenue Per Capita and Operating Income Per Capita Analysis_Number of Employees&amp;quot;"/>
        <s v="&amp;quot;Operating Revenue Per Capita and Operating Income Per Capita Analysis_Operating Revenue&amp;quot;"/>
        <s v="&amp;quot;Operating Revenue Per Capita and Operating Income Per Capita Analysis_Operating Revenue Per Capita&amp;quot;"/>
        <s v="&amp;quot;Operating Revenue Per Capita and Operating Income Per Capita Analysis_Operating Income&amp;quot;"/>
        <s v="&amp;quot;Operating Revenue Per Capita and Operating Income Per Capita Analysis_Operating Income Per Capita&amp;quot;"/>
        <s v="&amp;quot;Operating Revenue Per Capita and Operating Income Per Capita Analysis Comparison between BGs&amp;quot;"/>
        <s v="&amp;quot;Operating Revenue Per Capita and Operating Income Per Capita Analysis Comparison between BGs_Financial Report Closing Date&amp;quot;"/>
        <s v="&amp;quot;Operating Revenue Per Capita and Operating Income Per Capita Analysis Comparison between BGs_Accounting Period&amp;quot;"/>
        <s v="&amp;quot;Operating Revenue Per Capita and Operating Income Per Capita Analysis Comparison between BGs_Entrepreneur Chinese Name&amp;quot;"/>
        <s v="&amp;quot;Operating Revenue Per Capita and Operating Income Per Capita Analysis Comparison between BGs_BG Code&amp;quot;"/>
        <s v="&amp;quot;Operating Revenue Per Capita and Operating Income Per Capita Analysis Comparison between BGs_Productivity Related Indicator&amp;quot;"/>
        <s v="&amp;quot;Operating Revenue Per Capita and Operating Income Per Capita Analysis Comparison between BGs_Value of Productivity Related Indicator&amp;quot;"/>
        <s v="&amp;quot;CCC Analysis&amp;quot;"/>
        <s v="&amp;quot;CCC Analysis_Financial Report Closing Date&amp;quot;"/>
        <s v="&amp;quot;CCC Analysis_Accounting Period&amp;quot;"/>
        <s v="&amp;quot;CCC Analysis_Entrepreneur Chinese Name&amp;quot;"/>
        <s v="&amp;quot;CCC Analysis_BG Code&amp;quot;"/>
        <s v="&amp;quot;CCC Analysis_CCC Related Indicator&amp;quot;"/>
        <s v="&amp;quot;CCC Analysis_Value of CCC Related Indicator&amp;quot;"/>
        <s v="&amp;quot;CCC Analysis Comparison between Entrepreneurs and BGs&amp;quot;"/>
        <s v="&amp;quot;CCC Analysis Comparison between Entrepreneurs and BGs_Financial Report Closing Date&amp;quot;"/>
        <s v="&amp;quot;CCC Analysis Comparison between Entrepreneurs and BGs_Accounting Period&amp;quot;"/>
        <s v="&amp;quot;CCC Analysis Comparison between Entrepreneurs and BGs_Entrepreneur Chinese Name&amp;quot;"/>
        <s v="&amp;quot;CCC Analysis Comparison between Entrepreneurs and BGs_BG Code&amp;quot;"/>
        <s v="&amp;quot;CCC Analysis Comparison between Entrepreneurs and BGs_DOI&amp;quot;"/>
        <s v="&amp;quot;CCC Analysis Comparison between Entrepreneurs and BGs_AP Days&amp;quot;"/>
        <s v="&amp;quot;CCC Analysis Comparison between Entrepreneurs and BGs_AR Days&amp;quot;"/>
        <s v="&amp;quot;CCC Analysis Comparison between Entrepreneurs and BGs_CCC&amp;quot;"/>
        <s v="&amp;quot;CCC Analysis Comparison between Entrepreneurs&amp;quot;"/>
        <s v="&amp;quot;CCC Analysis Comparison between Entrepreneurs_Financial Report Closing Date&amp;quot;"/>
        <s v="&amp;quot;CCC Analysis Comparison between Entrepreneurs_Accounting Period&amp;quot;"/>
        <s v="&amp;quot;CCC Analysis Comparison between Entrepreneurs_Entrepreneur Chinese Name&amp;quot;"/>
        <s v="&amp;quot;CCC Analysis Comparison between Entrepreneurs_DOI&amp;quot;"/>
        <s v="&amp;quot;CCC Analysis Comparison between Entrepreneurs_AP Days&amp;quot;"/>
        <s v="&amp;quot;CCC Analysis Comparison between Entrepreneurs_AR Days&amp;quot;"/>
        <s v="&amp;quot;CCC Analysis Comparison between Entrepreneurs_CCC&amp;quot;"/>
        <s v="&amp;quot;Rate of Return Analysis&amp;quot;"/>
        <s v="&amp;quot;Rate of Return Analysis_Financial Report Closing Date&amp;quot;"/>
        <s v="&amp;quot;Rate of Return Analysis_Accounting Period&amp;quot;"/>
        <s v="&amp;quot;Rate of Return Analysis_Profit after Tax&amp;quot;"/>
        <s v="&amp;quot;Rate of Return Analysis_Shareholders&amp;apos; Equity Amount&amp;quot;"/>
        <s v="&amp;quot;Rate of Return Analysis_Total Assets Amount&amp;quot;"/>
        <s v="&amp;quot;Rate of Return Analysis_ROE&amp;quot;"/>
        <s v="&amp;quot;Rate of Return Analysis_ROA&amp;quot;"/>
        <s v="&amp;quot;Current Year Accumulated Rate of Return Analysis&amp;quot;"/>
        <s v="&amp;quot;Current Year Accumulated Rate of Return Analysis_Financial Report Closing Date&amp;quot;"/>
        <s v="&amp;quot;Current Year Accumulated Rate of Return Analysis_Accounting Period&amp;quot;"/>
        <s v="&amp;quot;Current Year Accumulated Rate of Return Analysis_Accumulated Net Income (After tax)&amp;quot;"/>
        <s v="&amp;quot;Current Year Accumulated Rate of Return Analysis_Shareholders&amp;apos; Equity Amount&amp;quot;"/>
        <s v="&amp;quot;Current Year Accumulated Rate of Return Analysis_Total Assets Amount&amp;quot;"/>
        <s v="&amp;quot;Current Year Accumulated Rate of Return Analysis_Accumulated ROE&amp;quot;"/>
        <s v="&amp;quot;Current Year Accumulated Rate of Return Analysis_Accumulated ROA&amp;quot;"/>
        <s v="&amp;quot;Rate of Return Analysis Comparison between Entrepreneurs&amp;quot;"/>
        <s v="&amp;quot;Rate of Return Analysis Comparison between Entrepreneurs_Financial Report Closing Date&amp;quot;"/>
        <s v="&amp;quot;Rate of Return Analysis Comparison between Entrepreneurs_Accounting Period&amp;quot;"/>
        <s v="&amp;quot;Rate of Return Analysis Comparison between Entrepreneurs_Entrepreneur Chinese Name&amp;quot;"/>
        <s v="&amp;quot;Rate of Return Analysis Comparison between Entrepreneurs_Profit after Tax&amp;quot;"/>
        <s v="&amp;quot;Rate of Return Analysis Comparison between Entrepreneurs_Shareholders&amp;apos; Equity Amount&amp;quot;"/>
        <s v="&amp;quot;Rate of Return Analysis Comparison between Entrepreneurs_Total Assets Amount&amp;quot;"/>
        <s v="&amp;quot;Rate of Return Analysis Comparison between Entrepreneurs_ROE&amp;quot;"/>
        <s v="&amp;quot;Rate of Return Analysis Comparison between Entrepreneurs_ROA&amp;quot;"/>
        <s v="&amp;quot;Debt Ratio Analysis&amp;quot;"/>
        <s v="&amp;quot;Debt Ratio Analysis_Financial Report Closing Date&amp;quot;"/>
        <s v="&amp;quot;Debt Ratio Analysis_Accounting Period&amp;quot;"/>
        <s v="&amp;quot;Debt Ratio Analysis_Entrepreneur Chinese Name&amp;quot;"/>
        <s v="&amp;quot;Debt Ratio Analysis_Total Liability Amount&amp;quot;"/>
        <s v="&amp;quot;Debt Ratio Analysis_Total Assets Amount&amp;quot;"/>
        <s v="&amp;quot;Debt Ratio Analysis_Debt Ratio&amp;quot;"/>
        <s v="&amp;quot;Important Types of Assets&amp;quot;"/>
        <s v="&amp;quot;Important Types of Assets_Financial Report Closing Date&amp;quot;"/>
        <s v="&amp;quot;Important Types of Assets_Accounting Period&amp;quot;"/>
        <s v="&amp;quot;Important Types of Assets_Entrepreneur Chinese Name&amp;quot;"/>
        <s v="&amp;quot;Important Types of Assets_Types of Assets&amp;quot;"/>
        <s v="&amp;quot;Important Types of Assets_Amount of Assets&amp;quot;"/>
        <s v="&amp;quot;Important Types of Assets_Assets to Total Assets Ratio&amp;quot;"/>
        <s v="&amp;quot;Important Types of Liability&amp;quot;"/>
        <s v="&amp;quot;Important Types of Liability_Financial Report Closing Date&amp;quot;"/>
        <s v="&amp;quot;Important Types of Liability_Accounting Period&amp;quot;"/>
        <s v="&amp;quot;Important Types of Liability_Entrepreneur Chinese Name&amp;quot;"/>
        <s v="&amp;quot;Important Types of Liability_Types of Liability&amp;quot;"/>
        <s v="&amp;quot;Important Types of Liability_Amount of Liability&amp;quot;"/>
        <s v="&amp;quot;Important Types of Liability_Liability to Total Assets Ratio&amp;quot;"/>
        <s v="&amp;quot;EBO Project&amp;quot;"/>
        <s v="&amp;quot;EBO Project_EBO Project Number&amp;quot;"/>
        <s v="&amp;quot;EBO Project_EBO Project Name&amp;quot;"/>
        <s v="&amp;quot;EBO Project_EBO Sponsor&amp;quot;"/>
        <s v="&amp;quot;EBO Project_EBO Team Advisor&amp;quot;"/>
        <s v="&amp;quot;EBO Project_EBO Team Leader&amp;quot;"/>
        <s v="&amp;quot;EBO Project_EBO Project Registration Date&amp;quot;"/>
        <s v="&amp;quot;EBO Project_EBO Development Duration&amp;quot;"/>
        <s v="&amp;quot;EBO Project_EBO Project Description&amp;quot;"/>
        <s v="&amp;quot;EBO Project_EBO Project Check Date&amp;quot;"/>
        <s v="&amp;quot;EBO Project_EBO Project Owner&amp;quot;"/>
        <s v="&amp;quot;EBO Project_EBO Project Accumulated Revenue&amp;quot;"/>
        <s v="&amp;quot;EBO Project Funding History&amp;quot;"/>
        <s v="&amp;quot;EBO Project Funding History_EBO Project Number&amp;quot;"/>
        <s v="&amp;quot;EBO Project Funding History_EBO Project Name&amp;quot;"/>
        <s v="&amp;quot;EBO Project Funding History_EBO Funding BG&amp;quot;"/>
        <s v="&amp;quot;EBO Project Funding History_EBO Funding BU&amp;quot;"/>
        <s v="&amp;quot;EBO Project Funding History_EBO Project Funding Percentage&amp;quot;"/>
        <s v="&amp;quot;EBO Project Funding History_EBO Funding Start Date&amp;quot;"/>
        <s v="&amp;quot;EBO Project Funding History_EBO Funding End Date&amp;quot;"/>
        <s v="&amp;quot;EBO Project Funding History_EBO Funding Remark&amp;quot;"/>
        <s v="&amp;quot;EBO Project Funding History_Funding Check Date&amp;quot;"/>
        <s v="&amp;quot;EBO Project Phase History&amp;quot;"/>
        <s v="&amp;quot;EBO Project Phase History_EBO Project Number&amp;quot;"/>
        <s v="&amp;quot;EBO Project Phase History_EBO Project Name&amp;quot;"/>
        <s v="&amp;quot;EBO Project Phase History_EBO Phase&amp;quot;"/>
        <s v="&amp;quot;EBO Project Phase History_EBO Phase Start Date&amp;quot;"/>
        <s v="&amp;quot;EBO Project Phase History_EBO Phase Duration&amp;quot;"/>
        <s v="&amp;quot;EBO Project Phase History_DCP Result&amp;quot;"/>
        <s v="&amp;quot;EBO Project Phase History_EBO Phase End Date&amp;quot;"/>
        <s v="&amp;quot;EBO Project Phase History_EBO Phase Check Date&amp;quot;"/>
        <s v="&amp;quot;EBO Project Phase History_EBO Phase Remark&amp;quot;"/>
        <s v="&amp;quot;EBO Project Checkpoint History&amp;quot;"/>
        <s v="&amp;quot;EBO Project Checkpoint History_EBO Project Number&amp;quot;"/>
        <s v="&amp;quot;EBO Project Checkpoint History_EBO Project Name&amp;quot;"/>
        <s v="&amp;quot;EBO Project Checkpoint History_EBO Phase&amp;quot;"/>
        <s v="&amp;quot;EBO Project Checkpoint History_EBO Strategic Clarity&amp;quot;"/>
        <s v="&amp;quot;EBO Project Checkpoint History_EBO Technology Readiness&amp;quot;"/>
        <s v="&amp;quot;EBO Project Checkpoint History_EBO Business Model Viability&amp;quot;"/>
        <s v="&amp;quot;EBO Project Checkpoint History_EBO Win in the Marketplace&amp;quot;"/>
        <s v="&amp;quot;EBO Project Checkpoint History_EBO Project Checkpoint Check Date&amp;quot;"/>
        <s v="&amp;quot;EBO Project Revenue Forecast&amp;quot;"/>
        <s v="&amp;quot;EBO Project Revenue Forecast_EBO Project Number&amp;quot;"/>
        <s v="&amp;quot;EBO Project Revenue Forecast_EBO Project Name&amp;quot;"/>
        <s v="&amp;quot;EBO Project Revenue Forecast_EBO Phase&amp;quot;"/>
        <s v="&amp;quot;EBO Project Revenue Forecast_EBO Revenue Forecast Check Date&amp;quot;"/>
        <s v="&amp;quot;EBO Project Revenue Forecast_EBO Revenue Forecast Year&amp;quot;"/>
        <s v="&amp;quot;EBO Project Revenue Forecast_EBO Revenue Forecast Month&amp;quot;"/>
        <s v="&amp;quot;EBO Project Revenue Forecast_EBO Project Estimate Revenue&amp;quot;"/>
        <s v="&amp;quot;EBO Project Revenue Forecast_EBO Project Estimate Gross Profit&amp;quot;"/>
        <s v="&amp;quot;EBO Project Revenue Forecast_EBO Revenue Forecast Currency&amp;quot;"/>
        <s v="&amp;quot;EBO Project Revenue&amp;quot;"/>
        <s v="&amp;quot;EBO Project Revenue_EBO Project Number&amp;quot;"/>
        <s v="&amp;quot;EBO Project Revenue_EBO Project Name&amp;quot;"/>
        <s v="&amp;quot;EBO Project Revenue_EBO Phase&amp;quot;"/>
        <s v="&amp;quot;EBO Project Revenue_EBO Revenue Check Date&amp;quot;"/>
        <s v="&amp;quot;EBO Project Revenue_EBO Revenue Year&amp;quot;"/>
        <s v="&amp;quot;EBO Project Revenue_EBO Revenue Month&amp;quot;"/>
        <s v="&amp;quot;EBO Project Revenue_EBO Project Actual Revenue&amp;quot;"/>
        <s v="&amp;quot;EBO Project Revenue_EBO Project Actual Gross Profit&amp;quot;"/>
        <s v="&amp;quot;EBO Project Revenue_EBO Revenue Currency&amp;quot;"/>
        <s v="&amp;quot;EBO Milestones&amp;quot;"/>
        <s v="&amp;quot;EBO Milestones_EBO Project Number&amp;quot;"/>
        <s v="&amp;quot;EBO Milestones_EBO Project Name&amp;quot;"/>
        <s v="&amp;quot;EBO Milestones_EBO Phase&amp;quot;"/>
        <s v="&amp;quot;EBO Milestones_EBO Project Milestone&amp;quot;"/>
        <s v="&amp;quot;EBO Milestones_EBO Milestone Category&amp;quot;"/>
        <s v="&amp;quot;EBO Milestones_EBO Milestone Status&amp;quot;"/>
        <s v="&amp;quot;EBO Milestones_EBO Milestone Completion&amp;quot;"/>
        <s v="&amp;quot;EBO Milestones_EBO Milestone Target Date&amp;quot;"/>
        <s v="&amp;quot;EBO Milestones_EBO Milestone Actual Date&amp;quot;"/>
        <s v="&amp;quot;EBO Milestones_EBO Milestone Remark&amp;quot;"/>
        <s v="&amp;quot;EBO Milestones_EBO Milestone Check Date&amp;quot;"/>
        <s v="&amp;quot;Investment Master&amp;quot;"/>
        <s v="&amp;quot;Investment Master_Investment Subject&amp;quot;"/>
        <s v="&amp;quot;Investment Master_Account for the Year&amp;quot;"/>
        <s v="&amp;quot;Investment Master_Account for the Quarter&amp;quot;"/>
        <s v="&amp;quot;Investment Master_Management Type&amp;quot;"/>
        <s v="&amp;quot;Investment Master_Investment Amount&amp;quot;"/>
        <s v="&amp;quot;Investment Master_Cumulative Investment Amount&amp;quot;"/>
        <s v="&amp;quot;Investment Master_Subject Shareholding Ratio&amp;quot;"/>
        <s v="&amp;quot;Investment Master_Subject Revenue&amp;quot;"/>
        <s v="&amp;quot;Investment Master_Subject Revenue Contribution&amp;quot;"/>
        <s v="&amp;quot;Investment Master_Subject Net Profit&amp;quot;"/>
        <s v="&amp;quot;Investment Master_Subject Recognize Profit&amp;quot;"/>
        <s v="&amp;quot;Investment Master_Subject Cash Dividend&amp;quot;"/>
        <s v="&amp;quot;Investment Master_Subject Valuation (based on shareholding ratio)&amp;quot;"/>
        <s v="&amp;quot;Investment Master_Subject Comment&amp;quot;"/>
        <s v="&amp;quot;Investment Master_Subject Revenue Achieve Rate&amp;quot;"/>
        <s v="&amp;quot;Investment Master_Subject Revenue Contribution Achieve Rate&amp;quot;"/>
        <s v="&amp;quot;Investment Master_Subject Net Profit Achieve Rate&amp;quot;"/>
        <s v="&amp;quot;Investment Master_Subject Recognize Profit Achieve Rate&amp;quot;"/>
        <s v="&amp;quot;Investment Subject Allocation Master&amp;quot;"/>
        <s v="&amp;quot;Investment Subject Allocation Master_Budget Allocation Quarter&amp;quot;"/>
        <s v="&amp;quot;Investment Subject Allocation Master_Investment Subject&amp;quot;"/>
        <s v="&amp;quot;Investment Subject Allocation Master_Investment possibility&amp;quot;"/>
        <s v="&amp;quot;Investment Subject Allocation Master_Budget Allocation Amount&amp;quot;"/>
        <s v="&amp;quot;Investment Subject Allocation Master_Investment MA Target Remark&amp;quot;"/>
        <s v="&amp;quot;Annual Investment Budget Master&amp;quot;"/>
        <s v="&amp;quot;Annual Investment Budget Master_Budget Allocation Quarter&amp;quot;"/>
        <s v="&amp;quot;Annual Investment Budget Master_Annual Investment Budget&amp;quot;"/>
        <s v="&amp;quot;Annual Investment Budget Master_Annual Actual Investment Amount&amp;quot;"/>
        <s v="&amp;quot;Annual Investment Budget Master_Annual Investment Budget Balance (F)&amp;quot;"/>
        <s v="&amp;quot;Annual Investment Budget Master_Annual Investment Budget Balance Ratio&amp;quot;"/>
        <s v="&amp;quot;EBO Project Management&amp;quot;"/>
        <s v="&amp;quot;EBO Project Management_EBO Project Number&amp;quot;"/>
        <s v="&amp;quot;EBO Project Management_EBO Project Name&amp;quot;"/>
        <s v="&amp;quot;EBO Project Management_EBO Sponsor&amp;quot;"/>
        <s v="&amp;quot;EBO Project Management_EBO Project Owner&amp;quot;"/>
        <s v="&amp;quot;EBO Project Management_EBO Project Registration Date&amp;quot;"/>
        <s v="&amp;quot;EBO Project Management_EBO Development Duration&amp;quot;"/>
        <s v="&amp;quot;EBO Project Management_EBO Phase&amp;quot;"/>
        <s v="&amp;quot;EBO Project Management_EBO Strategic Clarity&amp;quot;"/>
        <s v="&amp;quot;EBO Project Management_EBO Technology Readiness&amp;quot;"/>
        <s v="&amp;quot;EBO Project Management_EBO Business Model Viability&amp;quot;"/>
        <s v="&amp;quot;EBO Project Management_EBO Win in the Marketplace&amp;quot;"/>
        <s v="&amp;quot;EBO Project Management_EBO Project Accumulated Revenue&amp;quot;"/>
        <s v="&amp;quot;EBO Funding Management&amp;quot;"/>
        <s v="&amp;quot;EBO Funding Management_EBO Project Number&amp;quot;"/>
        <s v="&amp;quot;EBO Funding Management_EBO Funding BG&amp;quot;"/>
        <s v="&amp;quot;EBO Funding Management_EBO Funding BU&amp;quot;"/>
        <s v="&amp;quot;EBO Funding Management_EBO Project Funding Percentage&amp;quot;"/>
        <s v="&amp;quot;EBO Funding Management_EBO Funding Start Date&amp;quot;"/>
        <s v="&amp;quot;EBO Funding Management_EBO Funding End Date&amp;quot;"/>
        <s v="&amp;quot;EBO Funding Management_EBO Funding Remark&amp;quot;"/>
        <s v="&amp;quot;EBO Project Revenue_EBO Project Estimate Revenue&amp;quot;"/>
        <s v="&amp;quot;EBO Project Revenue_EBO Project Estimate Gross Profit&amp;quot;"/>
        <s v="&amp;quot;Investment MA Management&amp;quot;"/>
        <s v="&amp;quot;Investment MA Management_Investment Subject&amp;quot;"/>
        <s v="&amp;quot;Investment MA Management_Management Type&amp;quot;"/>
        <s v="&amp;quot;Investment MA Management_Account for the Year&amp;quot;"/>
        <s v="&amp;quot;Investment MA Management_Account for the Quarter&amp;quot;"/>
        <s v="&amp;quot;Investment MA Management_Investment Period&amp;quot;"/>
        <s v="&amp;quot;Investment MA Management_Investment Amount&amp;quot;"/>
        <s v="&amp;quot;Investment MA Management_Cumulative Investment Amount&amp;quot;"/>
        <s v="&amp;quot;Investment MA Management_Subject Shareholding Ratio&amp;quot;"/>
        <s v="&amp;quot;Investment MA Management_Subject Revenue&amp;quot;"/>
        <s v="&amp;quot;Investment MA Management_Subject Revenue Contribution&amp;quot;"/>
        <s v="&amp;quot;Investment MA Management_Subject Net Profit&amp;quot;"/>
        <s v="&amp;quot;Investment MA Management_Subject Recognize Profit&amp;quot;"/>
        <s v="&amp;quot;Investment MA Management_Subject Cash Dividend&amp;quot;"/>
        <s v="&amp;quot;Investment MA Management_Subject Valuation (based on shareholding ratio)&amp;quot;"/>
        <s v="&amp;quot;Investment MA Management_Subject Comment&amp;quot;"/>
        <s v="&amp;quot;Investment Budget Control&amp;quot;"/>
        <s v="&amp;quot;Investment Budget Control_Budget Allocation Quarter&amp;quot;"/>
        <s v="&amp;quot;Investment Budget Control_Budget Allocation Amount(H)&amp;quot;"/>
        <s v="&amp;quot;Investment Budget Control_Budget Allocation Amount(M)&amp;quot;"/>
        <s v="&amp;quot;Investment Budget Control_Budget Allocation Amount(L)&amp;quot;"/>
        <s v="&amp;quot;Investment Budget Control_Annual Investment Budget&amp;quot;"/>
        <s v="&amp;quot;Investment Budget Control_Annual Actual Investment Amount&amp;quot;"/>
        <s v="&amp;quot;Investment Budget Control_Annual Investment Budget Balance (F)&amp;quot;"/>
        <s v="&amp;quot;Investment Budget Control_Annual Investment Budget Balance Ratio&amp;quot;"/>
        <s v="&amp;quot;Investment Budget Allocation&amp;quot;"/>
        <s v="&amp;quot;Investment Budget Allocation_Budget Allocation Quarter&amp;quot;"/>
        <s v="&amp;quot;Investment Budget Allocation_Investment Subject&amp;quot;"/>
        <s v="&amp;quot;Investment Budget Allocation_Investment possibility&amp;quot;"/>
        <s v="&amp;quot;Investment Budget Allocation_Budget Allocation Amount&amp;quot;"/>
        <s v="&amp;quot;Investment MA Target&amp;quot;"/>
        <s v="&amp;quot;Investment MA Target_Budget Allocation Quarter&amp;quot;"/>
        <s v="&amp;quot;Investment MA Target_Investment Subject&amp;quot;"/>
        <s v="&amp;quot;Investment MA Target_Investment MA Target Remark&amp;quot;"/>
        <s v="&amp;quot;PSG FCST Hit Rate Information&amp;quot;"/>
        <s v="&amp;quot;PSG FCST Hit Rate Information_BU Code&amp;quot;"/>
        <s v="&amp;quot;PSG FCST Hit Rate Information_Customer Name&amp;quot;"/>
        <s v="&amp;quot;PSG FCST Hit Rate Information_Division Code&amp;quot;"/>
        <s v="&amp;quot;PSG FCST Hit Rate Information_Product Category&amp;quot;"/>
        <s v="&amp;quot;PSG FCST Hit Rate Information_Product Series&amp;quot;"/>
        <s v="&amp;quot;PSG FCST Hit Rate Information_Hit Rate Analysis Month&amp;quot;"/>
        <s v="&amp;quot;PSG FCST Hit Rate Information_MTD EDI 850&amp;quot;"/>
        <s v="&amp;quot;PSG FCST Hit Rate Information_EDI 850 Order Request&amp;quot;"/>
        <s v="&amp;quot;PSG FCST Hit Rate Information_Regional Demand Plan&amp;quot;"/>
        <s v="&amp;quot;PSG FCST Hit Rate Information_EDI 940 Shipping Notice&amp;quot;"/>
        <s v="&amp;quot;PSG FCST Hit Rate Information_Forecast Hit Rate&amp;quot;"/>
        <s v="&amp;quot;PSG Forecast Versions Comparison Information&amp;quot;"/>
        <s v="&amp;quot;PSG Forecast Versions Comparison Information_BU Code&amp;quot;"/>
        <s v="&amp;quot;PSG Forecast Versions Comparison Information_Customer Name&amp;quot;"/>
        <s v="&amp;quot;PSG Forecast Versions Comparison Information_Division Code&amp;quot;"/>
        <s v="&amp;quot;PSG Forecast Versions Comparison Information_Product Category&amp;quot;"/>
        <s v="&amp;quot;PSG Forecast Versions Comparison Information_Product Series&amp;quot;"/>
        <s v="&amp;quot;PSG Forecast Versions Comparison Information_Version Comparison Month&amp;quot;"/>
        <s v="&amp;quot;PSG Forecast Versions Comparison Information_FCST Version&amp;quot;"/>
        <s v="&amp;quot;PSG Forecast Versions Comparison Information_Forecast Type ID&amp;quot;"/>
        <s v="&amp;quot;PSG Forecast Versions Comparison Information_Forecast Data Type&amp;quot;"/>
        <s v="&amp;quot;PSG Forecast Versions Comparison Information_Monthly Forecast Quantity&amp;quot;"/>
        <s v="&amp;quot;PSG Forecast Versions Comparison Information_Version Difference&amp;quot;"/>
        <s v="&amp;quot;Forecast Type&amp;quot;"/>
        <s v="&amp;quot;Forecast Type_Forecast Type ID&amp;quot;"/>
        <s v="&amp;quot;Forecast Type_Forecast Type Name&amp;quot;"/>
        <s v="&amp;quot;Forecast Comparison Type&amp;quot;"/>
        <s v="&amp;quot;Forecast Comparison Type_Forecast Comparison Type ID&amp;quot;"/>
        <s v="&amp;quot;Forecast Comparison Type_Forecast Comparison Type Name&amp;quot;"/>
        <s v="&amp;quot;Forecast Comparison Type_BU Code&amp;quot;"/>
        <s v="&amp;quot;Forecast Comparison Type_Version 1 Forecast Type ID&amp;quot;"/>
        <s v="&amp;quot;Forecast Comparison Type_Version 2 Forecast Type ID&amp;quot;"/>
        <s v="&amp;quot;CQ MP shipment Dataset&amp;quot;"/>
        <s v="&amp;quot;CQ MP shipment Dataset_BU Code&amp;quot;"/>
        <s v="&amp;quot;CQ MP shipment Dataset_Customer Name&amp;quot;"/>
        <s v="&amp;quot;CQ MP shipment Dataset_Product Series&amp;quot;"/>
        <s v="&amp;quot;CQ MP shipment Dataset_Shipment Month&amp;quot;"/>
        <s v="&amp;quot;CQ MP shipment Dataset_RDP shipment&amp;quot;"/>
        <s v="&amp;quot;CQ MP shipment Dataset_LT FCST shipment&amp;quot;"/>
        <s v="&amp;quot;STD BU2 ASUS BS VS FCST&amp;quot;"/>
        <s v="&amp;quot;STD BU2 ASUS BS VS FCST_Product Series&amp;quot;"/>
        <s v="&amp;quot;STD BU2 ASUS BS VS FCST_BS Supply Month&amp;quot;"/>
        <s v="&amp;quot;STD BU2 ASUS BS VS FCST_Monthly BS Supply Quantity&amp;quot;"/>
        <s v="&amp;quot;STD BU2 ASUS BS VS FCST_Monthly Final Forecast Quantity&amp;quot;"/>
        <s v="&amp;quot;STD BU2 ASUS BS VS FCST_BS VS FCST Variance&amp;quot;"/>
        <s v="&amp;quot;In Accurated area&amp;quot;"/>
        <s v="&amp;quot;In Accurated area_BU Code&amp;quot;"/>
        <s v="&amp;quot;In Accurated area_Hit Rate Top Lower Limit&amp;quot;"/>
        <s v="&amp;quot;In Accurated area_Hit Rate Top Upper Limit&amp;quot;"/>
        <s v="&amp;quot;In Accurated area_Hit Rate Bottom Lower Limit&amp;quot;"/>
        <s v="&amp;quot;In Accurated area_Hit Rate Bottom Upper Limit&amp;quot;"/>
        <s v="&amp;quot;Forecast Hit Rate Remark&amp;quot;"/>
        <s v="&amp;quot;Forecast Hit Rate Remark_Hit Rate Remark ID&amp;quot;"/>
        <s v="&amp;quot;Forecast Hit Rate Remark_BU Code&amp;quot;"/>
        <s v="&amp;quot;Forecast Hit Rate Remark_Hit Rate Remark&amp;quot;"/>
        <s v="&amp;quot;RDP Hit Rate Version&amp;quot;"/>
        <s v="&amp;quot;RDP Hit Rate Version_BU Code&amp;quot;"/>
        <s v="&amp;quot;RDP Hit Rate Version_Hit Rate Analysis Month&amp;quot;"/>
        <s v="&amp;quot;RDP Hit Rate Version_Assign FCST Version&amp;quot;"/>
        <s v="&amp;quot;RDP Hit Rate Version_Forecast Type ID&amp;quot;"/>
        <s v="&amp;quot;DOI Master&amp;quot;"/>
        <s v="&amp;quot;DOI Master_BU Code&amp;quot;"/>
        <s v="&amp;quot;DOI Master_Customer Name&amp;quot;"/>
        <s v="&amp;quot;DOI Master_Site Name&amp;quot;"/>
        <s v="&amp;quot;DOI Master_Period Closing Date&amp;quot;"/>
        <s v="&amp;quot;DOI Master_DOI Date Type&amp;quot;"/>
        <s v="&amp;quot;DOI Master_Stock Area&amp;quot;"/>
        <s v="&amp;quot;DOI Master_Currency&amp;quot;"/>
        <s v="&amp;quot;DOI Master_PSG Inventory Amount&amp;quot;"/>
        <s v="&amp;quot;DOI Master_Up to date Monthly Estimated Revenue&amp;quot;"/>
        <s v="&amp;quot;DOI Master_DOI Actual Days&amp;quot;"/>
        <s v="&amp;quot;DOI Target Days Parameter&amp;quot;"/>
        <s v="&amp;quot;DOI Target Days Parameter_BU Code&amp;quot;"/>
        <s v="&amp;quot;DOI Target Days Parameter_Customer Name&amp;quot;"/>
        <s v="&amp;quot;DOI Target Days Parameter_DOI Target Days&amp;quot;"/>
        <s v="&amp;quot;Inventory Master&amp;quot;"/>
        <s v="&amp;quot;Inventory Master_BU Code&amp;quot;"/>
        <s v="&amp;quot;Inventory Master_Customer Name&amp;quot;"/>
        <s v="&amp;quot;Inventory Master_Site Name&amp;quot;"/>
        <s v="&amp;quot;Inventory Master_Plant Code&amp;quot;"/>
        <s v="&amp;quot;Inventory Master_Period Closing Date&amp;quot;"/>
        <s v="&amp;quot;Inventory Master_Stock Area&amp;quot;"/>
        <s v="&amp;quot;Inventory Master_Currency&amp;quot;"/>
        <s v="&amp;quot;Inventory Master_PSG Inventory Amount&amp;quot;"/>
        <s v="&amp;quot;Currency Conversion Rate Master&amp;quot;"/>
        <s v="&amp;quot;Currency Conversion Rate Master_Conversion Rate Validation Start&amp;quot;"/>
        <s v="&amp;quot;Currency Conversion Rate Master_Conversion Rate Validation End&amp;quot;"/>
        <s v="&amp;quot;Currency Conversion Rate Master_Source Currency&amp;quot;"/>
        <s v="&amp;quot;Currency Conversion Rate Master_Target Currency&amp;quot;"/>
        <s v="&amp;quot;Currency Conversion Rate Master_Conversion Rate Type&amp;quot;"/>
        <s v="&amp;quot;Currency Conversion Rate Master_Conversion Rate&amp;quot;"/>
        <s v="&amp;quot;PSG FCST Hit Rate Analysis&amp;quot;"/>
        <s v="&amp;quot;PSG FCST Hit Rate Analysis_BU Code&amp;quot;"/>
        <s v="&amp;quot;PSG FCST Hit Rate Analysis_Customer Name&amp;quot;"/>
        <s v="&amp;quot;PSG FCST Hit Rate Analysis_Division Code&amp;quot;"/>
        <s v="&amp;quot;PSG FCST Hit Rate Analysis_Product Category&amp;quot;"/>
        <s v="&amp;quot;PSG FCST Hit Rate Analysis_Product Series&amp;quot;"/>
        <s v="&amp;quot;PSG FCST Hit Rate Analysis_Hit Rate Analysis Month&amp;quot;"/>
        <s v="&amp;quot;PSG FCST Hit Rate Analysis_MTD EDI 850&amp;quot;"/>
        <s v="&amp;quot;PSG FCST Hit Rate Analysis_EDI 850 Order Request&amp;quot;"/>
        <s v="&amp;quot;PSG FCST Hit Rate Analysis_Regional Demand Plan&amp;quot;"/>
        <s v="&amp;quot;PSG FCST Hit Rate Analysis_EDI 940 Shipping Notice&amp;quot;"/>
        <s v="&amp;quot;PSG Forecast Versions Comparison&amp;quot;"/>
        <s v="&amp;quot;PSG Forecast Versions Comparison_BU Code&amp;quot;"/>
        <s v="&amp;quot;PSG Forecast Versions Comparison_Customer Name&amp;quot;"/>
        <s v="&amp;quot;PSG Forecast Versions Comparison_Division Code&amp;quot;"/>
        <s v="&amp;quot;PSG Forecast Versions Comparison_Product Category&amp;quot;"/>
        <s v="&amp;quot;PSG Forecast Versions Comparison_Product Series&amp;quot;"/>
        <s v="&amp;quot;PSG Forecast Versions Comparison_Version Comparison Month&amp;quot;"/>
        <s v="&amp;quot;PSG Forecast Versions Comparison_FCST Version&amp;quot;"/>
        <s v="&amp;quot;PSG Forecast Versions Comparison_Forecast Type ID&amp;quot;"/>
        <s v="&amp;quot;PSG Forecast Versions Comparison_Forecast Data Type&amp;quot;"/>
        <s v="&amp;quot;PSG Forecast Versions Comparison_Monthly Forecast Quantity&amp;quot;"/>
        <s v="&amp;quot;MD BU2 ASUS BS VS FCST&amp;quot;"/>
        <s v="&amp;quot;MD BU2 ASUS BS VS FCST_Product Series&amp;quot;"/>
        <s v="&amp;quot;MD BU2 ASUS BS VS FCST_BS Supply Month&amp;quot;"/>
        <s v="&amp;quot;MD BU2 ASUS BS VS FCST_Monthly BS Supply Quantity&amp;quot;"/>
        <s v="&amp;quot;MD BU2 ASUS BS VS FCST_Monthly Final Forecast Quantity&amp;quot;"/>
        <s v="&amp;quot;Business Operation and DOI Overview&amp;quot;"/>
        <s v="&amp;quot;Business Operation and DOI Overview_BU Code&amp;quot;"/>
        <s v="&amp;quot;Business Operation and DOI Overview_Customer Name&amp;quot;"/>
        <s v="&amp;quot;Business Operation and DOI Overview_Site Name&amp;quot;"/>
        <s v="&amp;quot;Business Operation and DOI Overview_Period Closing Date&amp;quot;"/>
        <s v="&amp;quot;Business Operation and DOI Overview_DOI Date Type&amp;quot;"/>
        <s v="&amp;quot;Business Operation and DOI Overview_PSG Inventory Amount&amp;quot;"/>
        <s v="&amp;quot;Business Operation and DOI Overview_Up to date Monthly Estimated Revenue&amp;quot;"/>
        <s v="&amp;quot;Business Operation and DOI Overview_DOI Target Days&amp;quot;"/>
        <s v="&amp;quot;Business Operation and DOI Overview_DOI Actual Days&amp;quot;"/>
        <s v="&amp;quot;Business Operation and DOI Overview_Stock Area&amp;quot;"/>
        <s v="&amp;quot;Business Operation and DOI Overview_Stock Area_BU Code&amp;quot;"/>
        <s v="&amp;quot;Business Operation and DOI Overview_Stock Area_Customer Name&amp;quot;"/>
        <s v="&amp;quot;Business Operation and DOI Overview_Stock Area_Site Name&amp;quot;"/>
        <s v="&amp;quot;Business Operation and DOI Overview_Stock Area_Period Closing Date&amp;quot;"/>
        <s v="&amp;quot;Business Operation and DOI Overview_Stock Area_DOI Date Type&amp;quot;"/>
        <s v="&amp;quot;Business Operation and DOI Overview_Stock Area_Stock Area&amp;quot;"/>
        <s v="&amp;quot;Business Operation and DOI Overview_Stock Area_PSG Inventory Amount&amp;quot;"/>
        <s v="&amp;quot;PSG Plant&amp;quot;"/>
        <s v="&amp;quot;PSG Plant_Plant Code&amp;quot;"/>
        <s v="&amp;quot;PSG Plant_Primary Customer Name&amp;quot;"/>
        <s v="&amp;quot;PSG Plant_Site Name&amp;quot;"/>
        <s v="&amp;quot;PSG Site&amp;quot;"/>
        <s v="&amp;quot;PSG Site_Site Name&amp;quot;"/>
        <s v="&amp;quot;PSG Site_Site Type&amp;quot;"/>
        <s v="&amp;quot;Estimated Monthly Revenue and Shipment Data&amp;quot;"/>
        <s v="&amp;quot;Estimated Monthly Revenue and Shipment Data_BU Code&amp;quot;"/>
        <s v="&amp;quot;Estimated Monthly Revenue and Shipment Data_Division Code&amp;quot;"/>
        <s v="&amp;quot;Estimated Monthly Revenue and Shipment Data_Customer Name&amp;quot;"/>
        <s v="&amp;quot;Estimated Monthly Revenue and Shipment Data_Product Category&amp;quot;"/>
        <s v="&amp;quot;Estimated Monthly Revenue and Shipment Data_Planned Year&amp;quot;"/>
        <s v="&amp;quot;Estimated Monthly Revenue and Shipment Data_Planned Month&amp;quot;"/>
        <s v="&amp;quot;Estimated Monthly Revenue and Shipment Data_Up to date Estimated Version Date&amp;quot;"/>
        <s v="&amp;quot;Estimated Monthly Revenue and Shipment Data_Up to date Monthly Estimated Revenue&amp;quot;"/>
        <s v="&amp;quot;Estimated Monthly Revenue and Shipment Data_Up to date Monthly Estimated Shipment&amp;quot;"/>
        <s v="&amp;quot;Boards Est MLY Rev and SHIPT Data&amp;quot;"/>
        <s v="&amp;quot;Boards Est MLY Rev and SHIPT Data_BU Code&amp;quot;"/>
        <s v="&amp;quot;Boards Est MLY Rev and SHIPT Data_Division Code&amp;quot;"/>
        <s v="&amp;quot;Boards Est MLY Rev and SHIPT Data_Customer Name&amp;quot;"/>
        <s v="&amp;quot;Boards Est MLY Rev and SHIPT Data_Product Category&amp;quot;"/>
        <s v="&amp;quot;Boards Est MLY Rev and SHIPT Data_Boards Estimated Version Date&amp;quot;"/>
        <s v="&amp;quot;Boards Est MLY Rev and SHIPT Data_Planned Year&amp;quot;"/>
        <s v="&amp;quot;Boards Est MLY Rev and SHIPT Data_Planned Month&amp;quot;"/>
        <s v="&amp;quot;Boards Est MLY Rev and SHIPT Data_Monthly Boards Estimated Revenue&amp;quot;"/>
        <s v="&amp;quot;Boards Est MLY Rev and SHIPT Data_Monthly Boards Estimated Shipment&amp;quot;"/>
        <s v="&amp;quot;MLY Rev and SHIPT Data of Yearly TRGT&amp;quot;"/>
        <s v="&amp;quot;MLY Rev and SHIPT Data of Yearly TRGT_BU Code&amp;quot;"/>
        <s v="&amp;quot;MLY Rev and SHIPT Data of Yearly TRGT_Division Code&amp;quot;"/>
        <s v="&amp;quot;MLY Rev and SHIPT Data of Yearly TRGT_Customer Name&amp;quot;"/>
        <s v="&amp;quot;MLY Rev and SHIPT Data of Yearly TRGT_Product Category&amp;quot;"/>
        <s v="&amp;quot;MLY Rev and SHIPT Data of Yearly TRGT_Planned Year&amp;quot;"/>
        <s v="&amp;quot;MLY Rev and SHIPT Data of Yearly TRGT_Planned Month&amp;quot;"/>
        <s v="&amp;quot;MLY Rev and SHIPT Data of Yearly TRGT_Monthly Revenue of Yearly Target&amp;quot;"/>
        <s v="&amp;quot;MLY Rev and SHIPT Data of Yearly TRGT_Monthly Shipment of Yearly Target&amp;quot;"/>
        <s v="&amp;quot;Actual Daily Revenue and Shipment Data&amp;quot;"/>
        <s v="&amp;quot;Actual Daily Revenue and Shipment Data_BU Code&amp;quot;"/>
        <s v="&amp;quot;Actual Daily Revenue and Shipment Data_Division Code&amp;quot;"/>
        <s v="&amp;quot;Actual Daily Revenue and Shipment Data_Customer Name&amp;quot;"/>
        <s v="&amp;quot;Actual Daily Revenue and Shipment Data_Product Category&amp;quot;"/>
        <s v="&amp;quot;Actual Daily Revenue and Shipment Data_Actual Revenue and Shipment Date&amp;quot;"/>
        <s v="&amp;quot;Actual Daily Revenue and Shipment Data_Actual Daily Revenue&amp;quot;"/>
        <s v="&amp;quot;Actual Daily Revenue and Shipment Data_Actual Daily Shipment&amp;quot;"/>
        <s v="&amp;quot;Actual Monthly Revenue and Shipment Data&amp;quot;"/>
        <s v="&amp;quot;Actual Monthly Revenue and Shipment Data_Latest Closing Month&amp;quot;"/>
        <s v="&amp;quot;Actual Monthly Revenue and Shipment Data_BU Code&amp;quot;"/>
        <s v="&amp;quot;Actual Monthly Revenue and Shipment Data_Division Code&amp;quot;"/>
        <s v="&amp;quot;Actual Monthly Revenue and Shipment Data_Customer Name&amp;quot;"/>
        <s v="&amp;quot;Actual Monthly Revenue and Shipment Data_Product Category&amp;quot;"/>
        <s v="&amp;quot;Actual Monthly Revenue and Shipment Data_Actual Operating and Shipment Month&amp;quot;"/>
        <s v="&amp;quot;Actual Monthly Revenue and Shipment Data_Monthly Actual Revenue&amp;quot;"/>
        <s v="&amp;quot;Actual Monthly Revenue and Shipment Data_Monthly Actual Shipment&amp;quot;"/>
        <s v="&amp;quot;Actual Monthly Revenue and Shipment Data_Diff Rate of MLY Act Rev vs Yearly Target Rev&amp;quot;"/>
        <s v="&amp;quot;Actual Monthly Revenue and Shipment Data_Diff Rate of MLY Act Ship vs Yearly Target Ship&amp;quot;"/>
        <s v="&amp;quot;Diff Rate and Hit Rate Data of Rev and SHIPT&amp;quot;"/>
        <s v="&amp;quot;Diff Rate and Hit Rate Data of Rev and SHIPT_BU Code&amp;quot;"/>
        <s v="&amp;quot;Diff Rate and Hit Rate Data of Rev and SHIPT_Division Code&amp;quot;"/>
        <s v="&amp;quot;Diff Rate and Hit Rate Data of Rev and SHIPT_Customer Name&amp;quot;"/>
        <s v="&amp;quot;Diff Rate and Hit Rate Data of Rev and SHIPT_Product Category&amp;quot;"/>
        <s v="&amp;quot;Diff Rate and Hit Rate Data of Rev and SHIPT_Year of Calculation&amp;quot;"/>
        <s v="&amp;quot;Diff Rate and Hit Rate Data of Rev and SHIPT_Month of Calculation&amp;quot;"/>
        <s v="&amp;quot;Diff Rate and Hit Rate Data of Rev and SHIPT_Diff of MLY Act Rev vs Boards Est Rev&amp;quot;"/>
        <s v="&amp;quot;Diff Rate and Hit Rate Data of Rev and SHIPT_Diff of MLY Act Ship vs Boards Est Ship&amp;quot;"/>
        <s v="&amp;quot;Diff Rate and Hit Rate Data of Rev and SHIPT_Diff Rate of MLY Act Rev vs Boards Est Rev&amp;quot;"/>
        <s v="&amp;quot;Diff Rate and Hit Rate Data of Rev and SHIPT_Diff Rate of MLY Act Ship vs Boards Est Ship&amp;quot;"/>
        <s v="&amp;quot;Diff Rate and Hit Rate Data of Rev and SHIPT_Hit Rate of MTD Act Rev vs MLY Boards Est Rev&amp;quot;"/>
        <s v="&amp;quot;Diff Rate and Hit Rate Data of Rev and SHIPT_Hit Rate of MTD Act Ship vs MLY Boards Est Ship&amp;quot;"/>
        <s v="&amp;quot;Diff Rate and Hit Rate Data of Rev and SHIPT_Diff of MLY Act Rev vs Yearly Target Rev&amp;quot;"/>
        <s v="&amp;quot;Diff Rate and Hit Rate Data of Rev and SHIPT_Diff of MLY Act Ship vs Yearly Target Ship&amp;quot;"/>
        <s v="&amp;quot;Diff Rate and Hit Rate Data of Rev and SHIPT_Hit Rate of MTD Act Rev vs UTD Est Rev&amp;quot;"/>
        <s v="&amp;quot;Diff Rate and Hit Rate Data of Rev and SHIPT_Hit Rate of MTD Act Ship vs UTD Est Ship&amp;quot;"/>
        <s v="&amp;quot;Diff Rate of Rev and SHIPT in Different Time Frame&amp;quot;"/>
        <s v="&amp;quot;Diff Rate of Rev and SHIPT in Different Time Frame_BU Code&amp;quot;"/>
        <s v="&amp;quot;Diff Rate of Rev and SHIPT in Different Time Frame_Division Code&amp;quot;"/>
        <s v="&amp;quot;Diff Rate of Rev and SHIPT in Different Time Frame_Customer Name&amp;quot;"/>
        <s v="&amp;quot;Diff Rate of Rev and SHIPT in Different Time Frame_Product Category&amp;quot;"/>
        <s v="&amp;quot;Diff Rate of Rev and SHIPT in Different Time Frame_Base Year of Calculation&amp;quot;"/>
        <s v="&amp;quot;Diff Rate of Rev and SHIPT in Different Time Frame_Difference Between Yearly Revenue&amp;quot;"/>
        <s v="&amp;quot;Diff Rate of Rev and SHIPT in Different Time Frame_Difference Between Yearly Shipment&amp;quot;"/>
        <s v="&amp;quot;Diff Rate of Rev and SHIPT in Different Time Frame_Difference Ratio Between Yearly Revenue&amp;quot;"/>
        <s v="&amp;quot;Diff Rate of Rev and SHIPT in Different Time Frame_Difference Ratio Between Yearly Shipment&amp;quot;"/>
        <s v="&amp;quot;MLY Rev and SHIPT by BU and CUS&amp;quot;"/>
        <s v="&amp;quot;MLY Rev and SHIPT by BU and CUS_BU Code&amp;quot;"/>
        <s v="&amp;quot;MLY Rev and SHIPT by BU and CUS_Division Code&amp;quot;"/>
        <s v="&amp;quot;MLY Rev and SHIPT by BU and CUS_Customer Name&amp;quot;"/>
        <s v="&amp;quot;MLY Rev and SHIPT by BU and CUS_Journal Create Month&amp;quot;"/>
        <s v="&amp;quot;MLY Rev and SHIPT by BU and CUS_Boards Estimated Version Date&amp;quot;"/>
        <s v="&amp;quot;MLY Rev and SHIPT by BU and CUS_Up to date Estimated Version Date&amp;quot;"/>
        <s v="&amp;quot;MLY Rev and SHIPT by BU and CUS_Month to Date Actual Revenue&amp;quot;"/>
        <s v="&amp;quot;MLY Rev and SHIPT by BU and CUS_Month to Date Actual Shipment&amp;quot;"/>
        <s v="&amp;quot;MLY Rev and SHIPT by BU and CUS_Monthly Actual Revenue&amp;quot;"/>
        <s v="&amp;quot;MLY Rev and SHIPT by BU and CUS_Monthly Actual Shipment&amp;quot;"/>
        <s v="&amp;quot;MLY Rev and SHIPT by BU and CUS_Monthly Boards Estimated Revenue&amp;quot;"/>
        <s v="&amp;quot;MLY Rev and SHIPT by BU and CUS_Monthly Boards Estimated Shipment&amp;quot;"/>
        <s v="&amp;quot;MLY Rev and SHIPT by BU and CUS_Diff of MLY Act Rev vs Boards Est Rev&amp;quot;"/>
        <s v="&amp;quot;MLY Rev and SHIPT by BU and CUS_Diff of MLY Act Ship vs Boards Est Ship&amp;quot;"/>
        <s v="&amp;quot;MLY Rev and SHIPT by BU and CUS_Diff Rate of MLY Act Rev vs Boards Est Rev&amp;quot;"/>
        <s v="&amp;quot;MLY Rev and SHIPT by BU and CUS_Diff Rate of MLY Act Ship vs Boards Est Ship&amp;quot;"/>
        <s v="&amp;quot;MLY Rev and SHIPT by BU and CUS_Hit Rate of MTD Act Rev vs MLY Boards Est Rev&amp;quot;"/>
        <s v="&amp;quot;MLY Rev and SHIPT by BU and CUS_Hit Rate of MTD Act Ship vs MLY Boards Est Ship&amp;quot;"/>
        <s v="&amp;quot;MLY Rev and SHIPT by BU and CUS_Monthly Revenue of Yearly Target&amp;quot;"/>
        <s v="&amp;quot;MLY Rev and SHIPT by BU and CUS_Monthly Shipment of Yearly Target&amp;quot;"/>
        <s v="&amp;quot;MLY Rev and SHIPT by BU and CUS_Diff of MLY Act Rev vs Yearly Target Rev&amp;quot;"/>
        <s v="&amp;quot;MLY Rev and SHIPT by BU and CUS_Diff of MLY Act Ship vs Yearly Target Ship&amp;quot;"/>
        <s v="&amp;quot;MLY Rev and SHIPT by BU and CUS_Diff Rate of MLY Act Rev vs Yearly Target Rev&amp;quot;"/>
        <s v="&amp;quot;MLY Rev and SHIPT by BU and CUS_Diff Rate of MLY Act Ship vs Yearly Target Ship&amp;quot;"/>
        <s v="&amp;quot;MLY Rev and SHIPT by BU and CUS_Up to date Monthly Estimated Revenue&amp;quot;"/>
        <s v="&amp;quot;MLY Rev and SHIPT by BU and CUS_Up to date Monthly Estimated Shipment&amp;quot;"/>
        <s v="&amp;quot;MLY Rev and SHIPT by BU and CUS_Hit Rate of MTD Act Rev vs UTD Est Rev&amp;quot;"/>
        <s v="&amp;quot;MLY Rev and SHIPT by BU and CUS_Hit Rate of MTD Act Ship vs UTD Est Ship&amp;quot;"/>
        <s v="&amp;quot;MLY Rev and SHIPT by BU and CUS_Latest Closing Month&amp;quot;"/>
        <s v="&amp;quot;MLY Rev and SHIPT by PRD&amp;quot;"/>
        <s v="&amp;quot;MLY Rev and SHIPT by PRD_BU Code&amp;quot;"/>
        <s v="&amp;quot;MLY Rev and SHIPT by PRD_Division Code&amp;quot;"/>
        <s v="&amp;quot;MLY Rev and SHIPT by PRD_Customer Name&amp;quot;"/>
        <s v="&amp;quot;MLY Rev and SHIPT by PRD_Product Category&amp;quot;"/>
        <s v="&amp;quot;MLY Rev and SHIPT by PRD_Journal Create Month&amp;quot;"/>
        <s v="&amp;quot;MLY Rev and SHIPT by PRD_Boards Estimated Version Date&amp;quot;"/>
        <s v="&amp;quot;MLY Rev and SHIPT by PRD_Up to date Estimated Version Date&amp;quot;"/>
        <s v="&amp;quot;MLY Rev and SHIPT by PRD_Month to Date Actual Revenue&amp;quot;"/>
        <s v="&amp;quot;MLY Rev and SHIPT by PRD_Month to Date Actual Shipment&amp;quot;"/>
        <s v="&amp;quot;MLY Rev and SHIPT by PRD_Monthly Actual Revenue&amp;quot;"/>
        <s v="&amp;quot;MLY Rev and SHIPT by PRD_Monthly Actual Shipment&amp;quot;"/>
        <s v="&amp;quot;MLY Rev and SHIPT by PRD_Monthly Boards Estimated Revenue&amp;quot;"/>
        <s v="&amp;quot;MLY Rev and SHIPT by PRD_Monthly Boards Estimated Shipment&amp;quot;"/>
        <s v="&amp;quot;MLY Rev and SHIPT by PRD_Diff of MLY Act Rev vs Boards Est Rev&amp;quot;"/>
        <s v="&amp;quot;MLY Rev and SHIPT by PRD_Diff of MLY Act Ship vs Boards Est Ship&amp;quot;"/>
        <s v="&amp;quot;MLY Rev and SHIPT by PRD_Diff Rate of MLY Act Rev vs Boards Est Rev&amp;quot;"/>
        <s v="&amp;quot;MLY Rev and SHIPT by PRD_Diff Rate of MLY Act Ship vs Boards Est Ship&amp;quot;"/>
        <s v="&amp;quot;MLY Rev and SHIPT by PRD_Hit Rate of MTD Act Rev vs MLY Boards Est Rev&amp;quot;"/>
        <s v="&amp;quot;MLY Rev and SHIPT by PRD_Hit Rate of MTD Act Ship vs MLY Boards Est Ship&amp;quot;"/>
        <s v="&amp;quot;MLY Rev and SHIPT by PRD_Monthly Revenue of Yearly Target&amp;quot;"/>
        <s v="&amp;quot;MLY Rev and SHIPT by PRD_Monthly Shipment of Yearly Target&amp;quot;"/>
        <s v="&amp;quot;MLY Rev and SHIPT by PRD_Diff of MLY Act Rev vs Yearly Target Rev&amp;quot;"/>
        <s v="&amp;quot;MLY Rev and SHIPT by PRD_Diff of MLY Act Ship vs Yearly Target Ship&amp;quot;"/>
        <s v="&amp;quot;MLY Rev and SHIPT by PRD_Diff Rate of MLY Act Rev vs Yearly Target Rev&amp;quot;"/>
        <s v="&amp;quot;MLY Rev and SHIPT by PRD_Diff Rate of MLY Act Ship vs Yearly Target Ship&amp;quot;"/>
        <s v="&amp;quot;MLY Rev and SHIPT by PRD_Up to date Monthly Estimated Revenue&amp;quot;"/>
        <s v="&amp;quot;MLY Rev and SHIPT by PRD_Up to date Monthly Estimated Shipment&amp;quot;"/>
        <s v="&amp;quot;MLY Rev and SHIPT by PRD_Hit Rate of MTD Act Rev vs UTD Est Rev&amp;quot;"/>
        <s v="&amp;quot;MLY Rev and SHIPT by PRD_Hit Rate of MTD Act Ship vs UTD Est Ship&amp;quot;"/>
        <s v="&amp;quot;MLY Rev and SHIPT by PRD_Latest Closing Month &amp;quot;"/>
        <s v="&amp;quot;Yearly Rev and SHIPT by BU and CUS&amp;quot;"/>
        <s v="&amp;quot;Yearly Rev and SHIPT by BU and CUS_BU Code&amp;quot;"/>
        <s v="&amp;quot;Yearly Rev and SHIPT by BU and CUS_Division Code&amp;quot;"/>
        <s v="&amp;quot;Yearly Rev and SHIPT by BU and CUS_Customer Name&amp;quot;"/>
        <s v="&amp;quot;Yearly Rev and SHIPT by BU and CUS_Journal Create Year&amp;quot;"/>
        <s v="&amp;quot;Yearly Rev and SHIPT by BU and CUS_Yearly Actual and Predict Revenue&amp;quot;"/>
        <s v="&amp;quot;Yearly Rev and SHIPT by BU and CUS_Yearly Actual and Predict Shipment&amp;quot;"/>
        <s v="&amp;quot;Yearly Rev and SHIPT by BU and CUS_Yearly Boards Estimated Revenue&amp;quot;"/>
        <s v="&amp;quot;Yearly Rev and SHIPT by BU and CUS_Yearly Boards Estimated Shipment&amp;quot;"/>
        <s v="&amp;quot;Yearly Rev and SHIPT by BU and CUS_Diff of Yearly ActPred and Boards Est Rev&amp;quot;"/>
        <s v="&amp;quot;Yearly Rev and SHIPT by BU and CUS_Diff of Yearly ActPred and Boards Est Ship&amp;quot;"/>
        <s v="&amp;quot;Yearly Rev and SHIPT by BU and CUS_Diff Rate of Yearly ActPred and Boards Est Rev&amp;quot;"/>
        <s v="&amp;quot;Yearly Rev and SHIPT by BU and CUS_Diff Rate of Yearly ActPred and Boards Est Ship&amp;quot;"/>
        <s v="&amp;quot;Yearly Rev and SHIPT by BU and CUS_Yearly Revenue Target&amp;quot;"/>
        <s v="&amp;quot;Yearly Rev and SHIPT by BU and CUS_Yearly Shipment Target&amp;quot;"/>
        <s v="&amp;quot;Yearly Rev and SHIPT by BU and CUS_Diff of Yearly ActPred and TRGT Rev&amp;quot;"/>
        <s v="&amp;quot;Yearly Rev and SHIPT by BU and CUS_Diff of Yearly ActPred and TRGT Ship&amp;quot;"/>
        <s v="&amp;quot;Yearly Rev and SHIPT by BU and CUS_Diff Rate of Yearly ActPred and TRGT Rev&amp;quot;"/>
        <s v="&amp;quot;Yearly Rev and SHIPT by BU and CUS_Diff Rate of Yearly ActPred and TRGT Ship&amp;quot;"/>
        <s v="&amp;quot;Yearly Rev and SHIPT by BU and CUS_Latest Closing Month &amp;quot;"/>
        <s v="&amp;quot;Yearly Rev and SHIPT by PRD&amp;quot;"/>
        <s v="&amp;quot;Yearly Rev and SHIPT by PRD_BU Code&amp;quot;"/>
        <s v="&amp;quot;Yearly Rev and SHIPT by PRD_Division Code&amp;quot;"/>
        <s v="&amp;quot;Yearly Rev and SHIPT by PRD_Customer Name&amp;quot;"/>
        <s v="&amp;quot;Yearly Rev and SHIPT by PRD_Product Category&amp;quot;"/>
        <s v="&amp;quot;Yearly Rev and SHIPT by PRD_Journal Create Year&amp;quot;"/>
        <s v="&amp;quot;Yearly Rev and SHIPT by PRD_Yearly Actual and Predict Revenue&amp;quot;"/>
        <s v="&amp;quot;Yearly Rev and SHIPT by PRD_Yearly Actual and Predict Shipment&amp;quot;"/>
        <s v="&amp;quot;Yearly Rev and SHIPT by PRD_Yearly Boards Estimated Revenue&amp;quot;"/>
        <s v="&amp;quot;Yearly Rev and SHIPT by PRD_Yearly Boards Estimated Shipment&amp;quot;"/>
        <s v="&amp;quot;Yearly Rev and SHIPT by PRD_Diff of Yearly ActPred and Boards Est Rev&amp;quot;"/>
        <s v="&amp;quot;Yearly Rev and SHIPT by PRD_Diff of Yearly ActPred and Boards Est Ship&amp;quot;"/>
        <s v="&amp;quot;Yearly Rev and SHIPT by PRD_Diff Rate of Yearly ActPred and Boards Est Rev&amp;quot;"/>
        <s v="&amp;quot;Yearly Rev and SHIPT by PRD_Diff Rate of Yearly ActPred and Boards Est Ship&amp;quot;"/>
        <s v="&amp;quot;Yearly Rev and SHIPT by PRD_Yearly Revenue Target&amp;quot;"/>
        <s v="&amp;quot;Yearly Rev and SHIPT by PRD_Yearly Shipment Target&amp;quot;"/>
        <s v="&amp;quot;Yearly Rev and SHIPT by PRD_Diff of Yearly ActPred and TRGT Rev&amp;quot;"/>
        <s v="&amp;quot;Yearly Rev and SHIPT by PRD_Diff of Yearly ActPred and TRGT Ship&amp;quot;"/>
        <s v="&amp;quot;Yearly Rev and SHIPT by PRD_Diff Rate of Yearly ActPred and TRGT Rev&amp;quot;"/>
        <s v="&amp;quot;Yearly Rev and SHIPT by PRD_Diff Rate of Yearly ActPred and TRGT Ship&amp;quot;"/>
        <s v="&amp;quot;Yearly Rev and SHIPT by PRD_Latest Closing Month &amp;quot;"/>
        <s v="&amp;quot;YTD Rev and SHIPT by BU and CUS&amp;quot;"/>
        <s v="&amp;quot;YTD Rev and SHIPT by BU and CUS_BU Code&amp;quot;"/>
        <s v="&amp;quot;YTD Rev and SHIPT by BU and CUS_Division Code&amp;quot;"/>
        <s v="&amp;quot;YTD Rev and SHIPT by BU and CUS_Customer Name&amp;quot;"/>
        <s v="&amp;quot;YTD Rev and SHIPT by BU and CUS_Journal Create Year&amp;quot;"/>
        <s v="&amp;quot;YTD Rev and SHIPT by BU and CUS_Year to Date Actual Revenue&amp;quot;"/>
        <s v="&amp;quot;YTD Rev and SHIPT by BU and CUS_Year to Date Actual Shipment&amp;quot;"/>
        <s v="&amp;quot;YTD Rev and SHIPT by BU and CUS_Year to Date Boards Estimated Revenue&amp;quot;"/>
        <s v="&amp;quot;YTD Rev and SHIPT by BU and CUS_Year to Date Boards Estimated Shipment&amp;quot;"/>
        <s v="&amp;quot;YTD Rev and SHIPT by BU and CUS_Diff of YTD Act Rev and YTD Boards Est Rev&amp;quot;"/>
        <s v="&amp;quot;YTD Rev and SHIPT by BU and CUS_Diff of YTD Act SHIPT and Boards Est SHIPT&amp;quot;"/>
        <s v="&amp;quot;YTD Rev and SHIPT by BU and CUS_Diff Rate of YTD Act Rev and YTD Boards Est Rev&amp;quot;"/>
        <s v="&amp;quot;YTD Rev and SHIPT by BU and CUS_Diff Rate of YTD Act SHIPT and Boards Est SHIPT&amp;quot;"/>
        <s v="&amp;quot;YTD Rev and SHIPT by BU and CUS_Year to Date Revenue Target&amp;quot;"/>
        <s v="&amp;quot;YTD Rev and SHIPT by BU and CUS_Year to Date Shipment Target&amp;quot;"/>
        <s v="&amp;quot;YTD Rev and SHIPT by BU and CUS_Diff of YTD Act Rev and YTD Rev TRGT&amp;quot;"/>
        <s v="&amp;quot;YTD Rev and SHIPT by BU and CUS_Diff of YTD Act SHIPT and YTD Shipping TRGT&amp;quot;"/>
        <s v="&amp;quot;YTD Rev and SHIPT by BU and CUS_Diff Rate of YTD Act Rev and YTD Rev TRGT&amp;quot;"/>
        <s v="&amp;quot;YTD Rev and SHIPT by BU and CUS_Diff Rate of YTD Act SHIPT and YTD Shipping TRGT&amp;quot;"/>
        <s v="&amp;quot;YTD Rev and SHIPT by BU and CUS_Latest Closing Month &amp;quot;"/>
        <s v="&amp;quot;YTD Rev and SHIPT by PRD&amp;quot;"/>
        <s v="&amp;quot;YTD Rev and SHIPT by PRD_BU Code&amp;quot;"/>
        <s v="&amp;quot;YTD Rev and SHIPT by PRD_Division Code&amp;quot;"/>
        <s v="&amp;quot;YTD Rev and SHIPT by PRD_Customer Name&amp;quot;"/>
        <s v="&amp;quot;YTD Rev and SHIPT by PRD_Product Category&amp;quot;"/>
        <s v="&amp;quot;YTD Rev and SHIPT by PRD_Journal Create Year&amp;quot;"/>
        <s v="&amp;quot;YTD Rev and SHIPT by PRD_Year to Date Actual Revenue&amp;quot;"/>
        <s v="&amp;quot;YTD Rev and SHIPT by PRD_Year to Date Actual Shipment&amp;quot;"/>
        <s v="&amp;quot;YTD Rev and SHIPT by PRD_Year to Date Boards Estimated Revenue&amp;quot;"/>
        <s v="&amp;quot;YTD Rev and SHIPT by PRD_Year to Date Boards Estimated Shipment&amp;quot;"/>
        <s v="&amp;quot;YTD Rev and SHIPT by PRD_Diff of YTD Act Rev and YTD Boards Est Rev&amp;quot;"/>
        <s v="&amp;quot;YTD Rev and SHIPT by PRD_Diff of YTD Act SHIPT and Boards Est SHIPT&amp;quot;"/>
        <s v="&amp;quot;YTD Rev and SHIPT by PRD_Diff Rate of YTD Act Rev and YTD Boards Est Rev&amp;quot;"/>
        <s v="&amp;quot;YTD Rev and SHIPT by PRD_Diff Rate of YTD Act SHIPT and Boards Est SHIPT&amp;quot;"/>
        <s v="&amp;quot;YTD Rev and SHIPT by PRD_Year to Date Revenue Target&amp;quot;"/>
        <s v="&amp;quot;YTD Rev and SHIPT by PRD_Year to Date Shipment Target&amp;quot;"/>
        <s v="&amp;quot;YTD Rev and SHIPT by PRD_Diff of YTD Act Rev and YTD Rev TRGT&amp;quot;"/>
        <s v="&amp;quot;YTD Rev and SHIPT by PRD_Diff of YTD Act SHIPT and YTD Shipping TRGT&amp;quot;"/>
        <s v="&amp;quot;YTD Rev and SHIPT by PRD_Diff Rate of YTD Act Rev and YTD Rev TRGT&amp;quot;"/>
        <s v="&amp;quot;YTD Rev and SHIPT by PRD_Diff Rate of YTD Act SHIPT and YTD Shipping TRGT&amp;quot;"/>
        <s v="&amp;quot;YTD Rev and SHIPT by PRD_Latest Closing Month &amp;quot;"/>
        <s v="&amp;quot;Rev and SHIPT in Past Three Years by BU and CUS&amp;quot;"/>
        <s v="&amp;quot;Rev and SHIPT in Past Three Years by BU and CUS_BU Code&amp;quot;"/>
        <s v="&amp;quot;Rev and SHIPT in Past Three Years by BU and CUS_Division Code&amp;quot;"/>
        <s v="&amp;quot;Rev and SHIPT in Past Three Years by BU and CUS_Customer Name&amp;quot;"/>
        <s v="&amp;quot;Rev and SHIPT in Past Three Years by BU and CUS_Journal Create Year&amp;quot;"/>
        <s v="&amp;quot;Rev and SHIPT in Past Three Years by BU and CUS_Yearly Actual Revenue&amp;quot;"/>
        <s v="&amp;quot;Rev and SHIPT in Past Three Years by BU and CUS_Yearly Actual Shipment&amp;quot;"/>
        <s v="&amp;quot;Rev and SHIPT in Past Three Years by BU and CUS_Difference Between Yearly Revenue&amp;quot;"/>
        <s v="&amp;quot;Rev and SHIPT in Past Three Years by BU and CUS_Difference Between Yearly Shipment&amp;quot;"/>
        <s v="&amp;quot;Rev and SHIPT in Past Three Years by BU and CUS_Difference Ratio Between Yearly Revenue&amp;quot;"/>
        <s v="&amp;quot;Rev and SHIPT in Past Three Years by BU and CUS_Difference Ratio Between Yearly Shipment&amp;quot;"/>
        <s v="&amp;quot;Rev and SHIPT in Past Three Years by PRD&amp;quot;"/>
        <s v="&amp;quot;Rev and SHIPT in Past Three Years by PRD_BU Code&amp;quot;"/>
        <s v="&amp;quot;Rev and SHIPT in Past Three Years by PRD_Division Code&amp;quot;"/>
        <s v="&amp;quot;Rev and SHIPT in Past Three Years by PRD_Customer Name&amp;quot;"/>
        <s v="&amp;quot;Rev and SHIPT in Past Three Years by PRD_Product Category&amp;quot;"/>
        <s v="&amp;quot;Rev and SHIPT in Past Three Years by PRD_Journal Create Year&amp;quot;"/>
        <s v="&amp;quot;Rev and SHIPT in Past Three Years by PRD_Yearly Actual Revenue&amp;quot;"/>
        <s v="&amp;quot;Rev and SHIPT in Past Three Years by PRD_Yearly Actual Shipment&amp;quot;"/>
        <s v="&amp;quot;Rev and SHIPT in Past Three Years by PRD_Difference Between Yearly Revenue&amp;quot;"/>
        <s v="&amp;quot;Rev and SHIPT in Past Three Years by PRD_Difference Between Yearly Shipment&amp;quot;"/>
        <s v="&amp;quot;Rev and SHIPT in Past Three Years by PRD_Difference Ratio Between Yearly Revenue&amp;quot;"/>
        <s v="&amp;quot;Rev and SHIPT in Past Three Years by PRD_Difference Ratio Between Yearly Shipment&amp;quot;"/>
        <s v="&amp;quot;Purchasing Mode and Amount Distribution&amp;quot;"/>
        <s v="&amp;quot;Purchasing Mode and Amount Distribution_Plant Code&amp;quot;"/>
        <s v="&amp;quot;Purchasing Mode and Amount Distribution_Customer Name&amp;quot;"/>
        <s v="&amp;quot;Purchasing Mode and Amount Distribution_Purchasing Mode&amp;quot;"/>
        <s v="&amp;quot;Purchasing Mode and Amount Distribution_Component Type&amp;quot;"/>
        <s v="&amp;quot;Purchasing Mode and Amount Distribution_Material Group&amp;quot;"/>
        <s v="&amp;quot;Purchasing Mode and Amount Distribution_Class Code Category&amp;quot;"/>
        <s v="&amp;quot;Purchasing Mode and Amount Distribution_Part Category&amp;quot;"/>
        <s v="&amp;quot;Purchasing Mode and Amount Distribution_GR Monthly Date&amp;quot;"/>
        <s v="&amp;quot;Purchasing Mode and Amount Distribution_GR Date By QUARTER&amp;quot;"/>
        <s v="&amp;quot;Purchasing Mode and Amount Distribution_AVL Name&amp;quot;"/>
        <s v="&amp;quot;Purchasing Mode and Amount Distribution_Vendor Code&amp;quot;"/>
        <s v="&amp;quot;Purchasing Mode and Amount Distribution_Vendor Name&amp;quot;"/>
        <s v="&amp;quot;Purchasing Mode and Amount Distribution_Purchase Amount&amp;quot;"/>
        <s v="&amp;quot;Purchasing Mode and Amount Distribution_GR Quantity&amp;quot;"/>
        <s v="&amp;quot;Vendor Management&amp;quot;"/>
        <s v="&amp;quot;Vendor Management_Vendor Data Update Date&amp;quot;"/>
        <s v="&amp;quot;Vendor Management_Plant Code&amp;quot;"/>
        <s v="&amp;quot;Vendor Management_Customer Name&amp;quot;"/>
        <s v="&amp;quot;Vendor Management_Purchasing Mode&amp;quot;"/>
        <s v="&amp;quot;Vendor Management_Component Type&amp;quot;"/>
        <s v="&amp;quot;Vendor Management_Material Group&amp;quot;"/>
        <s v="&amp;quot;Vendor Management_Class Code Category&amp;quot;"/>
        <s v="&amp;quot;Vendor Management_AVL Name&amp;quot;"/>
        <s v="&amp;quot;Vendor Management_Vendor Code&amp;quot;"/>
        <s v="&amp;quot;Vendor Management_Vendor Name&amp;quot;"/>
        <s v="&amp;quot;Vendor Management_Quality Score&amp;quot;"/>
        <s v="&amp;quot;Vendor Management_Cost Score&amp;quot;"/>
        <s v="&amp;quot;Vendor Management_Delivery Score&amp;quot;"/>
        <s v="&amp;quot;Vendor Management_Supplier Final Score&amp;quot;"/>
        <s v="&amp;quot;Vendor Management_Part Number Quantity&amp;quot;"/>
        <s v="&amp;quot;Vendor Management_Sole Source Quantity&amp;quot;"/>
        <s v="&amp;quot;Vendor Management_Buy and Sell Quantity&amp;quot;"/>
        <s v="&amp;quot;Vendor Management_GTK Quantity&amp;quot;"/>
        <s v="&amp;quot;Vendor Management_OTK Quantity&amp;quot;"/>
        <s v="&amp;quot;Vendor Management_Purchase Amount&amp;quot;"/>
        <s v="&amp;quot;Vendor Management_Used by Customer List&amp;quot;"/>
        <s v="&amp;quot;Vendor Management_Part Category&amp;quot;"/>
        <s v="&amp;quot;Critical Parts Fulfillment Analysis&amp;quot;"/>
        <s v="&amp;quot;Critical Parts Fulfillment Analysis_Vendor Fulfillment Date&amp;quot;"/>
        <s v="&amp;quot;Critical Parts Fulfillment Analysis_Plant Code&amp;quot;"/>
        <s v="&amp;quot;Critical Parts Fulfillment Analysis_IEC Part Number&amp;quot;"/>
        <s v="&amp;quot;Critical Parts Fulfillment Analysis_Part Description&amp;quot;"/>
        <s v="&amp;quot;Critical Parts Fulfillment Analysis_Vendor Code&amp;quot;"/>
        <s v="&amp;quot;Critical Parts Fulfillment Analysis_Vendor Name&amp;quot;"/>
        <s v="&amp;quot;Critical Parts Fulfillment Analysis_LTA MOU Quantity&amp;quot;"/>
        <s v="&amp;quot;Critical Parts Fulfillment Analysis_LTA GR Quantity&amp;quot;"/>
        <s v="&amp;quot;Critical Parts Fulfillment Analysis_Accum LTA MOU Quantity&amp;quot;"/>
        <s v="&amp;quot;Critical Parts Fulfillment Analysis_Accum LTA GR Quantity&amp;quot;"/>
        <s v="&amp;quot;Critical Parts Fulfillment Analysis_YTD Fill Rate&amp;quot;"/>
        <s v="&amp;quot;Fill Rate by Vendor&amp;quot;"/>
        <s v="&amp;quot;Fill Rate by Vendor_Vendor Fulfillment Date&amp;quot;"/>
        <s v="&amp;quot;Fill Rate by Vendor_Vendor Code&amp;quot;"/>
        <s v="&amp;quot;Fill Rate by Vendor_Vendor Name&amp;quot;"/>
        <s v="&amp;quot;Fill Rate by Vendor_LTA MOU Quantity&amp;quot;"/>
        <s v="&amp;quot;Fill Rate by Vendor_LTA GR Quantity&amp;quot;"/>
        <s v="&amp;quot;Fill Rate by Vendor_Accum LTA MOU Quantity&amp;quot;"/>
        <s v="&amp;quot;Fill Rate by Vendor_Accum LTA GR Quantity&amp;quot;"/>
        <s v="&amp;quot;Fill Rate by Vendor_YTD Fill Rate&amp;quot;"/>
        <s v="&amp;quot;Fill Rate by PartNo&amp;quot;"/>
        <s v="&amp;quot;Fill Rate by PartNo_Vendor Fulfillment Date&amp;quot;"/>
        <s v="&amp;quot;Fill Rate by PartNo_IEC Part Number&amp;quot;"/>
        <s v="&amp;quot;Fill Rate by PartNo_Part Description&amp;quot;"/>
        <s v="&amp;quot;Fill Rate by PartNo_LTA MOU Quantity&amp;quot;"/>
        <s v="&amp;quot;Fill Rate by PartNo_LTA GR Quantity&amp;quot;"/>
        <s v="&amp;quot;Fill Rate by PartNo_Accum LTA MOU Quantity&amp;quot;"/>
        <s v="&amp;quot;Fill Rate by PartNo_Accum LTA GR Quantity&amp;quot;"/>
        <s v="&amp;quot;Fill Rate by PartNo_YTD Fill Rate&amp;quot;"/>
        <s v="&amp;quot;Material Marketing Price Analysis&amp;quot;"/>
        <s v="&amp;quot;Material Marketing Price Analysis_Raw Material Data Month&amp;quot;"/>
        <s v="&amp;quot;Material Marketing Price Analysis_Material Catalog&amp;quot;"/>
        <s v="&amp;quot;Material Marketing Price Analysis_Sub Material Catalog&amp;quot;"/>
        <s v="&amp;quot;Material Marketing Price Analysis_Sub-stage Type&amp;quot;"/>
        <s v="&amp;quot;Material Marketing Price Analysis_Stage Composition Cost Ratio&amp;quot;"/>
        <s v="&amp;quot;Material Marketing Price Analysis_Material Futures category&amp;quot;"/>
        <s v="&amp;quot;Material Marketing Price Analysis_Raw Cost Ratio&amp;quot;"/>
        <s v="&amp;quot;Material Marketing Price Analysis_Raw Cost Price&amp;quot;"/>
        <s v="&amp;quot;Material Marketing Price Analysis_Last Raw Cost Price&amp;quot;"/>
        <s v="&amp;quot;Material Marketing Price Analysis_Last Year Raw Cost Price&amp;quot;"/>
        <s v="&amp;quot;Material Marketing Price Analysis_Material Futures MOM&amp;quot;"/>
        <s v="&amp;quot;Material Marketing Price Analysis_Material Futures YOY&amp;quot;"/>
        <s v="&amp;quot;Material Catalog Price Analysis&amp;quot;"/>
        <s v="&amp;quot;Material Catalog Price Analysis_Raw Material Data Month&amp;quot;"/>
        <s v="&amp;quot;Material Catalog Price Analysis_Material Catalog&amp;quot;"/>
        <s v="&amp;quot;Material Catalog Price Analysis_Sub Material Catalog&amp;quot;"/>
        <s v="&amp;quot;Material Catalog Price Analysis_Sub Material Catalog MOM&amp;quot;"/>
        <s v="&amp;quot;Material Catalog Price Analysis_Sub Material Catalog YOY&amp;quot;"/>
        <s v="&amp;quot;Material Catalog Inference Analysis&amp;quot;"/>
        <s v="&amp;quot;Material Catalog Inference Analysis_Raw Material Data Month&amp;quot;"/>
        <s v="&amp;quot;Material Catalog Inference Analysis_Material Catalog&amp;quot;"/>
        <s v="&amp;quot;Material Catalog Inference Analysis_Sub Material Catalog&amp;quot;"/>
        <s v="&amp;quot;Material Catalog Inference Analysis_Part Category&amp;quot;"/>
        <s v="&amp;quot;Material Catalog Inference Analysis_Material Catalog Inference Cost&amp;quot;"/>
        <s v="&amp;quot;Major Stage Material Catalog DM&amp;quot;"/>
        <s v="&amp;quot;Major Stage Material Catalog DM_Material Catalog&amp;quot;"/>
        <s v="&amp;quot;Major Stage Material Catalog DM_Sub Material Catalog&amp;quot;"/>
        <s v="&amp;quot;Major Stage Material Catalog DM_Part Category&amp;quot;"/>
        <s v="&amp;quot;Major Stage Material Catalog DM_Class Code Category&amp;quot;"/>
        <s v="&amp;quot;Major Stage Material Catalog DM_Series Customer List&amp;quot;"/>
        <s v="&amp;quot;Major Stage Material Catalog DM_IEC Part Number&amp;quot;"/>
        <s v="&amp;quot;Major Stage Material Catalog DM_Part Description&amp;quot;"/>
        <s v="&amp;quot;Major Stage Material Catalog DM_Series List&amp;quot;"/>
        <s v="&amp;quot;Major Stage Material Catalog DM_Open Purchase Order Quantity&amp;quot;"/>
        <s v="&amp;quot;Major Stage Material Catalog DM_Rolling 6 Months Forecast&amp;quot;"/>
        <s v="&amp;quot;Major Stage Material Catalog DM_Substitute Code&amp;quot;"/>
        <s v="&amp;quot;PSG Monthly Procurement Amount&amp;quot;"/>
        <s v="&amp;quot;PSG Monthly Procurement Amount_Plant Code&amp;quot;"/>
        <s v="&amp;quot;PSG Monthly Procurement Amount_Customer Name&amp;quot;"/>
        <s v="&amp;quot;PSG Monthly Procurement Amount_Purchasing Mode&amp;quot;"/>
        <s v="&amp;quot;PSG Monthly Procurement Amount_Component Type&amp;quot;"/>
        <s v="&amp;quot;PSG Monthly Procurement Amount_Material Group&amp;quot;"/>
        <s v="&amp;quot;PSG Monthly Procurement Amount_Class Code Category&amp;quot;"/>
        <s v="&amp;quot;PSG Monthly Procurement Amount_Part Category&amp;quot;"/>
        <s v="&amp;quot;PSG Monthly Procurement Amount_Monthly Date&amp;quot;"/>
        <s v="&amp;quot;PSG Monthly Procurement Amount_GR Date By QUARTER&amp;quot;"/>
        <s v="&amp;quot;PSG Monthly Procurement Amount_Vendor Code&amp;quot;"/>
        <s v="&amp;quot;PSG Monthly Procurement Amount_Vendor Name&amp;quot;"/>
        <s v="&amp;quot;PSG Monthly Procurement Amount_AVL ID&amp;quot;"/>
        <s v="&amp;quot;PSG Monthly Procurement Amount_AVL Name&amp;quot;"/>
        <s v="&amp;quot;PSG Monthly Procurement Amount_IEC Part Number&amp;quot;"/>
        <s v="&amp;quot;PSG Monthly Procurement Amount_Purchase Amount&amp;quot;"/>
        <s v="&amp;quot;PSG Monthly Procurement Amount_GR Quantity&amp;quot;"/>
        <s v="&amp;quot;Vendor Master&amp;quot;"/>
        <s v="&amp;quot;Vendor Master_Vendor Code&amp;quot;"/>
        <s v="&amp;quot;Vendor Master_Vendor Name&amp;quot;"/>
        <s v="&amp;quot;Vendor Master_AVL ID&amp;quot;"/>
        <s v="&amp;quot;Vendor Master_AVL Name&amp;quot;"/>
        <s v="&amp;quot;Vendor Performance Master&amp;quot;"/>
        <s v="&amp;quot;Vendor Performance Master_Vendor Performane Date&amp;quot;"/>
        <s v="&amp;quot;Vendor Performance Master_Vendor Code&amp;quot;"/>
        <s v="&amp;quot;Vendor Performance Master_Quality Score&amp;quot;"/>
        <s v="&amp;quot;Vendor Performance Master_Cost Score&amp;quot;"/>
        <s v="&amp;quot;Vendor Performance Master_Delivery Score&amp;quot;"/>
        <s v="&amp;quot;Vendor Performance Master_Supplier Final Score&amp;quot;"/>
        <s v="&amp;quot;Vendor Performance Master_Part Number Quantity&amp;quot;"/>
        <s v="&amp;quot;Vendor Performance Master_Sole Source Quantity&amp;quot;"/>
        <s v="&amp;quot;Vendor Performance Master_Buy and Sell Quantity&amp;quot;"/>
        <s v="&amp;quot;Vendor Performance Master_GTK Quantity&amp;quot;"/>
        <s v="&amp;quot;Vendor Performance Master_OTK Quantity&amp;quot;"/>
        <s v="&amp;quot;Vendor Performance Master_Used by Customer List&amp;quot;"/>
        <s v="&amp;quot;Critical Parts Fulfillment Statistic&amp;quot;"/>
        <s v="&amp;quot;Critical Parts Fulfillment Statistic_Critical Parts Fulfillment Data Date&amp;quot;"/>
        <s v="&amp;quot;Critical Parts Fulfillment Statistic_Vendor Code&amp;quot;"/>
        <s v="&amp;quot;Critical Parts Fulfillment Statistic_Vendor Name&amp;quot;"/>
        <s v="&amp;quot;Critical Parts Fulfillment Statistic_IEC Part Number&amp;quot;"/>
        <s v="&amp;quot;Critical Parts Fulfillment Statistic_Plant Code&amp;quot;"/>
        <s v="&amp;quot;Critical Parts Fulfillment Statistic_Vendor Fulfillment Performance&amp;quot;"/>
        <s v="&amp;quot;Critical Parts Fulfillment Statistic_LTA MOU Quantity&amp;quot;"/>
        <s v="&amp;quot;Critical Parts Fulfillment Statistic_LTA GR Quantity&amp;quot;"/>
        <s v="&amp;quot;Critical Parts Fulfillment Statistic_YTD Fill Rate&amp;quot;"/>
        <s v="&amp;quot;Major Stage Material Catalog&amp;quot;"/>
        <s v="&amp;quot;Major Stage Material Catalog_Material Catalog&amp;quot;"/>
        <s v="&amp;quot;Major Stage Material Catalog_Sub Material Catalog&amp;quot;"/>
        <s v="&amp;quot;Major Stage Material Catalog_Part Category&amp;quot;"/>
        <s v="&amp;quot;Part Series&amp;quot;"/>
        <s v="&amp;quot;Part Series_IEC Part Number&amp;quot;"/>
        <s v="&amp;quot;Part Series_Plant Code&amp;quot;"/>
        <s v="&amp;quot;Part Series_Series List&amp;quot;"/>
        <s v="&amp;quot;Material Marketing Price Information&amp;quot;"/>
        <s v="&amp;quot;Material Marketing Price Information_Raw Material Data Month&amp;quot;"/>
        <s v="&amp;quot;Material Marketing Price Information_Sub Material Catalog&amp;quot;"/>
        <s v="&amp;quot;Material Marketing Price Information_Sub-stage Type&amp;quot;"/>
        <s v="&amp;quot;Material Marketing Price Information_Stage Composition Cost Ratio&amp;quot;"/>
        <s v="&amp;quot;Material Marketing Price Information_Material Futures category&amp;quot;"/>
        <s v="&amp;quot;Material Marketing Price Information_Raw Cost Ratio&amp;quot;"/>
        <s v="&amp;quot;Material Marketing Price Information_Raw Cost Price&amp;quot;"/>
        <s v="&amp;quot;Material Marketing Price Information_Last Raw Cost Price&amp;quot;"/>
        <s v="&amp;quot;Material Marketing Price Information_Last Year Raw Cost Price&amp;quot;"/>
        <s v="&amp;quot;Material Marketing Price Information_Material Futures MOM&amp;quot;"/>
        <s v="&amp;quot;Material Marketing Price Information_Material Futures YOY&amp;quot;"/>
        <s v="&amp;quot;Material Catalog Price Information&amp;quot;"/>
        <s v="&amp;quot;Material Catalog Price Information_Raw Material Data Month&amp;quot;"/>
        <s v="&amp;quot;Material Catalog Price Information_Sub Material Catalog&amp;quot;"/>
        <s v="&amp;quot;Material Catalog Price Information_Sub Material Catalog MOM&amp;quot;"/>
        <s v="&amp;quot;Material Catalog Price Information_Sub Material Catalog YOY&amp;quot;"/>
        <s v="&amp;quot;Material Catalog Inference Amount&amp;quot;"/>
        <s v="&amp;quot;Material Catalog Inference Amount_Raw Material Data Month&amp;quot;"/>
        <s v="&amp;quot;Material Catalog Inference Amount_Material Catalog&amp;quot;"/>
        <s v="&amp;quot;Material Catalog Inference Amount_Material Catalog Inference Cost&amp;quot;"/>
        <s v="&amp;quot;Purchasing Part Attribute&amp;quot;"/>
        <s v="&amp;quot;Purchasing Part Attribute_IEC Part Number&amp;quot;"/>
        <s v="&amp;quot;Purchasing Part Attribute_Part Description&amp;quot;"/>
        <s v="&amp;quot;Purchasing Part Attribute_Plant Code&amp;quot;"/>
        <s v="&amp;quot;Purchasing Part Attribute_Primary Customer Name&amp;quot;"/>
        <s v="&amp;quot;Purchasing Part Attribute_Vendor Code&amp;quot;"/>
        <s v="&amp;quot;Purchasing Part Attribute_Purchasing Mode&amp;quot;"/>
        <s v="&amp;quot;Purchasing Part Attribute_Component Type&amp;quot;"/>
        <s v="&amp;quot;Purchasing Part Attribute_Material Group&amp;quot;"/>
        <s v="&amp;quot;Purchasing Part Attribute_Class Code&amp;quot;"/>
        <s v="&amp;quot;Purchasing Part Attribute_Class Code Category&amp;quot;"/>
        <s v="&amp;quot;Purchasing Part Attribute_Part Category&amp;quot;"/>
        <s v="&amp;quot;Purchasing Part Attribute_Is Sole&amp;quot;"/>
        <s v="&amp;quot;Purchasing Part Attribute_Series Customer List&amp;quot;"/>
        <s v="&amp;quot;Purchasing Part Attribute_Open Purchase Order Quantity&amp;quot;"/>
        <s v="&amp;quot;Purchasing Part Attribute_Rolling 6 Months Forecast&amp;quot;"/>
        <s v="&amp;quot;Purchasing Part Attribute_Substitute Code&amp;quot;"/>
        <s v="&amp;quot;Overall product yield&amp;quot;"/>
        <s v="&amp;quot;Overall product yield_Site Name&amp;quot;"/>
        <s v="&amp;quot;Overall product yield_BU Code&amp;quot;"/>
        <s v="&amp;quot;Overall product yield_Customer Name&amp;quot;"/>
        <s v="&amp;quot;Overall product yield_Product Category&amp;quot;"/>
        <s v="&amp;quot;Overall product yield_Product Series&amp;quot;"/>
        <s v="&amp;quot;Overall product yield_Weekly product yield report&amp;quot;"/>
        <s v="&amp;quot;Overall product yield_Production input quantity&amp;quot;"/>
        <s v="&amp;quot;Overall product yield_Overall system defect quantity&amp;quot;"/>
        <s v="&amp;quot;Overall product yield_Product first pass yield&amp;quot;"/>
        <s v="&amp;quot;Overall product yield_Overall system not repaired quantity&amp;quot;"/>
        <s v="&amp;quot;Overall product yield_Product yield rate&amp;quot;"/>
        <s v="&amp;quot;Overall product yield alert&amp;quot;"/>
        <s v="&amp;quot;Overall product yield alert_Product yield alert date &amp;quot;"/>
        <s v="&amp;quot;Overall product yield alert_Site Name&amp;quot;"/>
        <s v="&amp;quot;Overall product yield alert_Product yield alert type&amp;quot;"/>
        <s v="&amp;quot;Overall product yield alert_Product yield alert comment&amp;quot;"/>
        <s v="&amp;quot;Overall product yield target&amp;quot;"/>
        <s v="&amp;quot;Overall product yield target_Weekly product yield report&amp;quot;"/>
        <s v="&amp;quot;Overall product yield target_Site Name&amp;quot;"/>
        <s v="&amp;quot;Overall product yield target_BU Code&amp;quot;"/>
        <s v="&amp;quot;Overall product yield target_Customer Name&amp;quot;"/>
        <s v="&amp;quot;Overall product yield target_Product Category&amp;quot;"/>
        <s v="&amp;quot;Overall product yield target_Product yield rate target&amp;quot;"/>
        <s v="&amp;quot;Overall product yield target_Product FPY rate target&amp;quot;"/>
        <s v="&amp;quot;Detailed product yield&amp;quot;"/>
        <s v="&amp;quot;Detailed product yield_Site Name&amp;quot;"/>
        <s v="&amp;quot;Detailed product yield_BU Code&amp;quot;"/>
        <s v="&amp;quot;Detailed product yield_Customer Name&amp;quot;"/>
        <s v="&amp;quot;Detailed product yield_Product Category&amp;quot;"/>
        <s v="&amp;quot;Detailed product yield_Product Series&amp;quot;"/>
        <s v="&amp;quot;Detailed product yield_Product level&amp;quot;"/>
        <s v="&amp;quot;Detailed product yield_Weekly product yield report&amp;quot;"/>
        <s v="&amp;quot;Detailed product yield_Inspection station code&amp;quot;"/>
        <s v="&amp;quot;Detailed product yield_Input quantity by inspection station&amp;quot;"/>
        <s v="&amp;quot;Detailed product yield_Defect quantity&amp;quot;"/>
        <s v="&amp;quot;Detailed product yield_First pass yield rate by inspection station&amp;quot;"/>
        <s v="&amp;quot;Detailed product yield_Not repaired quantity&amp;quot;"/>
        <s v="&amp;quot;Detailed product yield_Yield rate by inspection station&amp;quot;"/>
        <s v="&amp;quot;Yield rate target by inspection station mapping&amp;quot;"/>
        <s v="&amp;quot;Yield rate target by inspection station mapping_Weekly product yield report&amp;quot;"/>
        <s v="&amp;quot;Yield rate target by inspection station mapping_Site Name&amp;quot;"/>
        <s v="&amp;quot;Yield rate target by inspection station mapping_BU Code&amp;quot;"/>
        <s v="&amp;quot;Yield rate target by inspection station mapping_Customer Name&amp;quot;"/>
        <s v="&amp;quot;Yield rate target by inspection station mapping_Product Category&amp;quot;"/>
        <s v="&amp;quot;Yield rate target by inspection station mapping_Product level&amp;quot;"/>
        <s v="&amp;quot;Yield rate target by inspection station mapping_Inspection station code&amp;quot;"/>
        <s v="&amp;quot;Yield rate target by inspection station mapping_Yield rate target by inspection station&amp;quot;"/>
        <s v="&amp;quot;Yield rate target by inspection station mapping_FPY rate target by inspection station&amp;quot;"/>
        <s v="&amp;quot;Detailed product defect&amp;quot;"/>
        <s v="&amp;quot;Detailed product defect_Site Name&amp;quot;"/>
        <s v="&amp;quot;Detailed product defect_BU Code&amp;quot;"/>
        <s v="&amp;quot;Detailed product defect_Customer Name&amp;quot;"/>
        <s v="&amp;quot;Detailed product defect_Product Category&amp;quot;"/>
        <s v="&amp;quot;Detailed product defect_Product Series&amp;quot;"/>
        <s v="&amp;quot;Detailed product defect_Product level&amp;quot;"/>
        <s v="&amp;quot;Detailed product defect_Weekly product yield report&amp;quot;"/>
        <s v="&amp;quot;Detailed product defect_Defect type code&amp;quot;"/>
        <s v="&amp;quot;Detailed product defect_Input quantity by inspection station&amp;quot;"/>
        <s v="&amp;quot;Detailed product defect_Defect type quantity&amp;quot;"/>
        <s v="&amp;quot;Detailed product defect_Defect rate by defect type&amp;quot;"/>
        <s v="&amp;quot;Defect target by defect type mapping&amp;quot;"/>
        <s v="&amp;quot;Defect target by defect type mapping_Weekly product yield report&amp;quot;"/>
        <s v="&amp;quot;Defect target by defect type mapping_Site Name&amp;quot;"/>
        <s v="&amp;quot;Defect target by defect type mapping_BU Code&amp;quot;"/>
        <s v="&amp;quot;Defect target by defect type mapping_Customer Name&amp;quot;"/>
        <s v="&amp;quot;Defect target by defect type mapping_Product Category&amp;quot;"/>
        <s v="&amp;quot;Defect target by defect type mapping_Product level&amp;quot;"/>
        <s v="&amp;quot;Defect target by defect type mapping_Defect type code&amp;quot;"/>
        <s v="&amp;quot;Defect target by defect type mapping_Defect type target&amp;quot;"/>
        <s v="&amp;quot;Overall product yield analysis&amp;quot;"/>
        <s v="&amp;quot;Overall product yield analysis_Site Name&amp;quot;"/>
        <s v="&amp;quot;Overall product yield analysis_BU Code&amp;quot;"/>
        <s v="&amp;quot;Overall product yield analysis_Customer Name&amp;quot;"/>
        <s v="&amp;quot;Overall product yield analysis_Product Category&amp;quot;"/>
        <s v="&amp;quot;Overall product yield analysis_Product Series&amp;quot;"/>
        <s v="&amp;quot;Overall product yield analysis_Weekly product yield report&amp;quot;"/>
        <s v="&amp;quot;Overall product yield analysis_Production input quantity&amp;quot;"/>
        <s v="&amp;quot;Overall product yield analysis_Overall system defect quantity&amp;quot;"/>
        <s v="&amp;quot;Overall product yield analysis_Overall system not repaired quantity&amp;quot;"/>
        <s v="&amp;quot;Overall product yield analysis_Product yield rate target&amp;quot;"/>
        <s v="&amp;quot;Overall product yield analysis_Product FPY rate target&amp;quot;"/>
        <s v="&amp;quot;Overall product yield analysis_Product yield alert type&amp;quot;"/>
        <s v="&amp;quot;Overall product yield analysis_Product yield alert comment&amp;quot;"/>
        <s v="&amp;quot;Detailed product yield analysis&amp;quot;"/>
        <s v="&amp;quot;Detailed product yield analysis_Site Name&amp;quot;"/>
        <s v="&amp;quot;Detailed product yield analysis_BU Code&amp;quot;"/>
        <s v="&amp;quot;Detailed product yield analysis_Customer Name&amp;quot;"/>
        <s v="&amp;quot;Detailed product yield analysis_Product Category&amp;quot;"/>
        <s v="&amp;quot;Detailed product yield analysis_Product Series&amp;quot;"/>
        <s v="&amp;quot;Detailed product yield analysis_Weekly product yield report&amp;quot;"/>
        <s v="&amp;quot;Detailed product yield analysis_Product level&amp;quot;"/>
        <s v="&amp;quot;Detailed product yield analysis_Inspection station code&amp;quot;"/>
        <s v="&amp;quot;Detailed product yield analysis_Input quantity by inspection station&amp;quot;"/>
        <s v="&amp;quot;Detailed product yield analysis_Defect quantity&amp;quot;"/>
        <s v="&amp;quot;Detailed product yield analysis_Not repaired quantity&amp;quot;"/>
        <s v="&amp;quot;Detailed product yield analysis_Yield rate target by inspection station&amp;quot;"/>
        <s v="&amp;quot;Detailed product yield analysis_FPY rate target by inspection station&amp;quot;"/>
        <s v="&amp;quot;Detailed product defect analysis&amp;quot;"/>
        <s v="&amp;quot;Detailed product defect analysis_Site Name&amp;quot;"/>
        <s v="&amp;quot;Detailed product defect analysis_BU Code&amp;quot;"/>
        <s v="&amp;quot;Detailed product defect analysis_Customer Name&amp;quot;"/>
        <s v="&amp;quot;Detailed product defect analysis_Product Category&amp;quot;"/>
        <s v="&amp;quot;Detailed product defect analysis_Product Series&amp;quot;"/>
        <s v="&amp;quot;Detailed product defect analysis_Weekly product yield report&amp;quot;"/>
        <s v="&amp;quot;Detailed product defect analysis_Product level&amp;quot;"/>
        <s v="&amp;quot;Detailed product defect analysis_Defect type code&amp;quot;"/>
        <s v="&amp;quot;Detailed product defect analysis_Input quantity by inspection station&amp;quot;"/>
        <s v="&amp;quot;Detailed product defect analysis_Defect type quantity&amp;quot;"/>
        <s v="&amp;quot;Detailed product defect analysis_Defect type target&amp;quot;"/>
        <s v="&amp;quot;Estimated Monthly Revenue Data by Customer&amp;quot;"/>
        <s v="&amp;quot;Estimated Monthly Revenue Data by Customer_BU Code&amp;quot;"/>
        <s v="&amp;quot;Estimated Monthly Revenue Data by Customer_Customer Name&amp;quot;"/>
        <s v="&amp;quot;Estimated Monthly Revenue Data by Customer_Planned Year&amp;quot;"/>
        <s v="&amp;quot;Estimated Monthly Revenue Data by Customer_Planned Month&amp;quot;"/>
        <s v="&amp;quot;Estimated Monthly Revenue Data by Customer_Up to date Monthly Estimated Revenue&amp;quot;"/>
        <s v="&amp;quot;PSG  Customer&amp;quot;"/>
        <s v="&amp;quot;PSG  Customer_Customer Name&amp;quot;"/>
        <s v="&amp;quot;PSG Product Family&amp;quot;"/>
        <s v="&amp;quot;PSG Product Family_Product Family&amp;quot;"/>
        <s v="&amp;quot;PSG Product Family_Data Source&amp;quot;"/>
        <s v="&amp;quot;PSG Product Family_Product Series&amp;quot;"/>
        <s v="&amp;quot;PSG Product Series&amp;quot;"/>
        <s v="&amp;quot;PSG Product Series_Product Series&amp;quot;"/>
        <s v="&amp;quot;PSG Product Series_Division Code&amp;quot;"/>
        <s v="&amp;quot;PSG Product Series_BU Code&amp;quot;"/>
        <s v="&amp;quot;PSG Product Series_Customer Name&amp;quot;"/>
        <s v="&amp;quot;PSG Product Series_Product Category&amp;quot;"/>
        <s v="&amp;quot;PSG Product Series_Product Horizon&amp;quot;"/>
        <s v="&amp;quot;PSG Division&amp;quot;"/>
        <s v="&amp;quot;PSG Division_Division Name&amp;quot;"/>
        <s v="&amp;quot;PSG Division_Division Alias&amp;quot;"/>
        <s v="&amp;quot;PSG Division_Division Code&amp;quot;"/>
        <s v="&amp;quot;PSG Division_BU Code&amp;quot;"/>
        <s v="&amp;quot;PSG Business Unit&amp;quot;"/>
        <s v="&amp;quot;PSG Business Unit_BU Name&amp;quot;"/>
        <s v="&amp;quot;PSG Business Unit_BU Code&amp;quot;"/>
        <s v="&amp;quot;PSG Business Unit_BU Type&amp;quot;"/>
        <s v="&amp;quot;Product Series FCS Status&amp;quot;"/>
        <s v="&amp;quot;Product Series FCS Status_BU Code&amp;quot;"/>
        <s v="&amp;quot;Product Series FCS Status_Customer Name&amp;quot;"/>
        <s v="&amp;quot;Product Series FCS Status_Product Series&amp;quot;"/>
        <s v="&amp;quot;Product Series FCS Status_FCS Start Date&amp;quot;"/>
        <s v="&amp;quot;Product Series FCS Status_Series Status&amp;quot;"/>
        <s v="&amp;quot;Actual Revenue Cost and Shipment Data&amp;quot;"/>
        <s v="&amp;quot;Actual Revenue Cost and Shipment Data_Product Series&amp;quot;"/>
        <s v="&amp;quot;Actual Revenue Cost and Shipment Data_PL Monthly Date&amp;quot;"/>
        <s v="&amp;quot;Actual Revenue Cost and Shipment Data_Monthly Product Series Shipping Volume&amp;quot;"/>
        <s v="&amp;quot;Actual Revenue Cost and Shipment Data_Monthly Product Series Revenue&amp;quot;"/>
        <s v="&amp;quot;Actual Revenue Cost and Shipment Data_Monthly Product Series Material Cost&amp;quot;"/>
        <s v="&amp;quot;Actual Revenue Cost and Shipment Data_Monthly Product Series MVA Cost&amp;quot;"/>
        <s v="&amp;quot;Actual Revenue Cost and Shipment Data_Accumulative Product Series Shipping Volume&amp;quot;"/>
        <s v="&amp;quot;Actual Revenue Cost and Shipment Data_Accumulative Product Series Revenue&amp;quot;"/>
        <s v="&amp;quot;Actual Revenue Cost and Shipment Data_Accumulative Product Series Material Cost&amp;quot;"/>
        <s v="&amp;quot;Actual Revenue Cost and Shipment Data_Accumulative Product Series MVA Cost&amp;quot;"/>
        <s v="&amp;quot;Actual Revenue Cost and Shipment Data_Accumulative Product Series  Cost&amp;quot;"/>
        <s v="&amp;quot;Actual Revenue Cost and Shipment Data_Accumulative Product Series Net Profit&amp;quot;"/>
        <s v="&amp;quot;Actual Revenue Cost and Shipment Data_Accumulative Series Profitability Ratio&amp;quot;"/>
        <s v="&amp;quot;Yearly SHIPT TRGT Data&amp;quot;"/>
        <s v="&amp;quot;Yearly SHIPT TRGT Data_BU Code&amp;quot;"/>
        <s v="&amp;quot;Yearly SHIPT TRGT Data_Customer Name&amp;quot;"/>
        <s v="&amp;quot;Yearly SHIPT TRGT Data_Planned Year&amp;quot;"/>
        <s v="&amp;quot;Yearly SHIPT TRGT Data_Yearly Shipment Target&amp;quot;"/>
        <s v="&amp;quot;Project Stage Master&amp;quot;"/>
        <s v="&amp;quot;Project Stage Master_Project Stage&amp;quot;"/>
        <s v="&amp;quot;RFQ Shipment Target Data&amp;quot;"/>
        <s v="&amp;quot;RFQ Shipment Target Data_BU Code&amp;quot;"/>
        <s v="&amp;quot;RFQ Shipment Target Data_Customer Name&amp;quot;"/>
        <s v="&amp;quot;RFQ Shipment Target Data_Yearly Shipment Target&amp;quot;"/>
        <s v="&amp;quot;RFQ Shipment Target Data_Target Year&amp;quot;"/>
        <s v="&amp;quot;Project Stage Time Data&amp;quot;"/>
        <s v="&amp;quot;Project Stage Time Data_Product Family&amp;quot;"/>
        <s v="&amp;quot;Project Stage Time Data_RFQ Status&amp;quot;"/>
        <s v="&amp;quot;Project Stage Time Data_Project Stage&amp;quot;"/>
        <s v="&amp;quot;Project Stage Time Data_Dvp Year&amp;quot;"/>
        <s v="&amp;quot;Project Stage Time Data_Project Stage Estimated Start Date&amp;quot;"/>
        <s v="&amp;quot;Project Stage Time Data_Project Stage Estimated End Date&amp;quot;"/>
        <s v="&amp;quot;RFQ Related Data&amp;quot;"/>
        <s v="&amp;quot;RFQ Related Data_BU Code&amp;quot;"/>
        <s v="&amp;quot;RFQ Related Data_Customer Name&amp;quot;"/>
        <s v="&amp;quot;RFQ Related Data_Product Series&amp;quot;"/>
        <s v="&amp;quot;RFQ Related Data_Product Horizon&amp;quot;"/>
        <s v="&amp;quot;RFQ Related Data_Product Family&amp;quot;"/>
        <s v="&amp;quot;RFQ Related Data_Division Code&amp;quot;"/>
        <s v="&amp;quot;RFQ Related Data_Data Upload Date&amp;quot;"/>
        <s v="&amp;quot;RFQ Related Data_RFQ Receive Date&amp;quot;"/>
        <s v="&amp;quot;RFQ Related Data_RFQ Status&amp;quot;"/>
        <s v="&amp;quot;RFQ Related Data_RFQ End Year&amp;quot;"/>
        <s v="&amp;quot;RFQ Related Data_RFQ End Date&amp;quot;"/>
        <s v="&amp;quot;RFQ Related Data_Estimated Product Family Revenue&amp;quot;"/>
        <s v="&amp;quot;RFQ Related Data_Estimated Sales Quantity&amp;quot;"/>
        <s v="&amp;quot;RFQ Related Data_Estimate Product Family Cost&amp;quot;"/>
        <s v="&amp;quot;RFQ Related Data_Estimated Profitability Ratio&amp;quot;"/>
        <s v="&amp;quot;RFQ Related Data_DB Start Year&amp;quot;"/>
        <s v="&amp;quot;RFQ Related Data_DB Start Date&amp;quot;"/>
        <s v="&amp;quot;RFQ Related Data_SI StartDate&amp;quot;"/>
        <s v="&amp;quot;RFQ Related Data_PV Start Date&amp;quot;"/>
        <s v="&amp;quot;RFQ Related Data_RTM Start Date&amp;quot;"/>
        <s v="&amp;quot;RFQ Related Data_FCS Start Date&amp;quot;"/>
        <s v="&amp;quot;RFQ Related Data_Reason Code of Lose&amp;quot;"/>
        <s v="&amp;quot;RFQ Related Data_Reason Content of Lose&amp;quot;"/>
        <s v="&amp;quot;RFQ Related Data_Product Life Cycle&amp;quot;"/>
        <s v="&amp;quot;RFQ Related Data_Yearly Shipment Use Only&amp;quot;"/>
        <s v="&amp;quot;RFQ Related Data_Hite Rate of Sales Quantity&amp;quot;"/>
        <s v="&amp;quot;RFQ Hit Rate Data&amp;quot;"/>
        <s v="&amp;quot;RFQ Hit Rate Data_BU Code&amp;quot;"/>
        <s v="&amp;quot;RFQ Hit Rate Data_Customer Name&amp;quot;"/>
        <s v="&amp;quot;RFQ Hit Rate Data_Product Series&amp;quot;"/>
        <s v="&amp;quot;RFQ Hit Rate Data_Product Horizon&amp;quot;"/>
        <s v="&amp;quot;RFQ Hit Rate Data_Product Family&amp;quot;"/>
        <s v="&amp;quot;RFQ Hit Rate Data_Division Code&amp;quot;"/>
        <s v="&amp;quot;RFQ Hit Rate Data_Shipment Year&amp;quot;"/>
        <s v="&amp;quot;RFQ Hit Rate Data_Shipment Month&amp;quot;"/>
        <s v="&amp;quot;RFQ Hit Rate Data_Estimated Monthly Amortized Sales Quantity&amp;quot;"/>
        <s v="&amp;quot;RFQ Hit Rate Data_RFQ Hit Rate&amp;quot;"/>
        <s v="&amp;quot;Actual Revenue and Shipment Data&amp;quot;"/>
        <s v="&amp;quot;Actual Revenue and Shipment Data_BU Code&amp;quot;"/>
        <s v="&amp;quot;Actual Revenue and Shipment Data_Customer Name&amp;quot;"/>
        <s v="&amp;quot;Actual Revenue and Shipment Data_Product Series&amp;quot;"/>
        <s v="&amp;quot;Actual Revenue and Shipment Data_Accumulative Product Series Revenue&amp;quot;"/>
        <s v="&amp;quot;Actual Revenue and Shipment Data_Accumulative Product Series Shipping Volume&amp;quot;"/>
        <s v="&amp;quot;Actual Revenue and Shipment Data_Accumulative Series Profitability Ratio&amp;quot;"/>
        <s v="&amp;quot;RFQ Hit Rate Status&amp;quot;"/>
        <s v="&amp;quot;RFQ Hit Rate Status_Shipment Year&amp;quot;"/>
        <s v="&amp;quot;RFQ Hit Rate Status_Product Horizon&amp;quot;"/>
        <s v="&amp;quot;RFQ Hit Rate Status_BU Code&amp;quot;"/>
        <s v="&amp;quot;RFQ Hit Rate Status_Division Code&amp;quot;"/>
        <s v="&amp;quot;RFQ Hit Rate Status_Product Series&amp;quot;"/>
        <s v="&amp;quot;RFQ Hit Rate Status_Data Upload Date&amp;quot;"/>
        <s v="&amp;quot;RFQ Hit Rate Status_Yearly Shipment of Award RFQ&amp;quot;"/>
        <s v="&amp;quot;RFQ Hit Rate Status_Yearly Shipment Target&amp;quot;"/>
        <s v="&amp;quot;Overview of Project Time Distribution&amp;quot;"/>
        <s v="&amp;quot;Overview of Project Time Distribution_BU Code&amp;quot;"/>
        <s v="&amp;quot;Overview of Project Time Distribution_Division Code&amp;quot;"/>
        <s v="&amp;quot;Overview of Project Time Distribution_Customer Name&amp;quot;"/>
        <s v="&amp;quot;Overview of Project Time Distribution_Dvp Year&amp;quot;"/>
        <s v="&amp;quot;Overview of Project Time Distribution_Product Horizon&amp;quot;"/>
        <s v="&amp;quot;Overview of Project Time Distribution_RFQ Status&amp;quot;"/>
        <s v="&amp;quot;Overview of Project Time Distribution_Project Stage&amp;quot;"/>
        <s v="&amp;quot;Overview of Project Time Distribution_Product Series&amp;quot;"/>
        <s v="&amp;quot;Overview of Project Time Distribution_Product Family&amp;quot;"/>
        <s v="&amp;quot;Overview of Project Time Distribution_Project Stage Estimated Start Date&amp;quot;"/>
        <s v="&amp;quot;Overview of Project Time Distribution_Project Stage Estimated End Date&amp;quot;"/>
        <s v="&amp;quot;RFQ Detail of On going Project&amp;quot;"/>
        <s v="&amp;quot;RFQ Detail of On going Project_BU Code&amp;quot;"/>
        <s v="&amp;quot;RFQ Detail of On going Project_Division Code&amp;quot;"/>
        <s v="&amp;quot;RFQ Detail of On going Project_Customer Name&amp;quot;"/>
        <s v="&amp;quot;RFQ Detail of On going Project_Product Horizon&amp;quot;"/>
        <s v="&amp;quot;RFQ Detail of On going Project_Product Series&amp;quot;"/>
        <s v="&amp;quot;RFQ Detail of On going Project_Product Family&amp;quot;"/>
        <s v="&amp;quot;RFQ Detail of On going Project_Estimated Product Family Revenue&amp;quot;"/>
        <s v="&amp;quot;RFQ Detail of On going Project_Estimated Sales Quantity&amp;quot;"/>
        <s v="&amp;quot;RFQ Detail of On going Project_Estimate Product Family Cost&amp;quot;"/>
        <s v="&amp;quot;RFQ Detail of Award Project&amp;quot;"/>
        <s v="&amp;quot;RFQ Detail of Award Project_BU Code&amp;quot;"/>
        <s v="&amp;quot;RFQ Detail of Award Project_Division Code&amp;quot;"/>
        <s v="&amp;quot;RFQ Detail of Award Project_Customer Name&amp;quot;"/>
        <s v="&amp;quot;RFQ Detail of Award Project_Product Horizon&amp;quot;"/>
        <s v="&amp;quot;RFQ Detail of Award Project_Product Series&amp;quot;"/>
        <s v="&amp;quot;RFQ Detail of Award Project_RFQ End Year&amp;quot;"/>
        <s v="&amp;quot;RFQ Detail of Award Project_Hite Rate of Sales Quantity&amp;quot;"/>
        <s v="&amp;quot;RFQ Detail of Award Project_Estimated Product Family Revenue&amp;quot;"/>
        <s v="&amp;quot;RFQ Detail of Award Project_Accumulative Product Series Revenue&amp;quot;"/>
        <s v="&amp;quot;RFQ Detail of Award Project_Estimated Sales Quantity&amp;quot;"/>
        <s v="&amp;quot;RFQ Detail of Award Project_Accumulative Product Series Shipping Volume&amp;quot;"/>
        <s v="&amp;quot;RFQ Detail of Award Project_Estimate Product Family Cost&amp;quot;"/>
        <s v="&amp;quot;RFQ Detail of Award Project_Accumulative Series Profitability Ratio&amp;quot;"/>
        <s v="&amp;quot;RFQ Detail of Lose Project&amp;quot;"/>
        <s v="&amp;quot;RFQ Detail of Lose Project_BU Code&amp;quot;"/>
        <s v="&amp;quot;RFQ Detail of Lose Project_Division Code&amp;quot;"/>
        <s v="&amp;quot;RFQ Detail of Lose Project_Customer Name&amp;quot;"/>
        <s v="&amp;quot;RFQ Detail of Lose Project_Product Horizon&amp;quot;"/>
        <s v="&amp;quot;RFQ Detail of Lose Project_Product Series&amp;quot;"/>
        <s v="&amp;quot;RFQ Detail of Lose Project_Product Family&amp;quot;"/>
        <s v="&amp;quot;RFQ Detail of Lose Project_RFQ End Year&amp;quot;"/>
        <s v="&amp;quot;RFQ Detail of Lose Project_Reason Code of Lose&amp;quot;"/>
        <s v="&amp;quot;RFQ Detail of Lose Project_Estimated Product Family Revenue&amp;quot;"/>
        <s v="&amp;quot;RFQ Detail of Lose Project_Estimated Sales Quantity&amp;quot;"/>
        <s v="&amp;quot;RFQ Detail of Lose Project_Estimate Product Family Cost&amp;quot;"/>
        <s v="&amp;quot;Monthly Status of Operating Income and Shipment by Product_Monthly Boards Estimated Operating Income&amp;quot;" u="1"/>
        <s v="&amp;quot;Yearly Status of Operating Income and Shipment by BU and Customer_Journal Create Year&amp;quot;" u="1"/>
        <s v="&amp;quot;Difference Rate and Hit Rate Data of Operating Income and  Shipment_Hit Rate Between Actual Shipment and Monthly Shipment Target&amp;quot;" u="1"/>
        <e v="#N/A" u="1"/>
        <s v="&amp;quot;RFQ Detail of Award Project_Actual Product Revenue&amp;quot;" u="1"/>
        <s v="&amp;quot;YTD Rev_ and SHIPT by BU and CUS_Year to Date Revenue Target&amp;quot;" u="1"/>
        <s v="&amp;quot;Rev_ and SHIPT in Past Three Years by PRD_Difference Between Yearly Operating Income&amp;quot;" u="1"/>
        <s v="&amp;quot;MLY Rev_ and SHIPT by BU and CUS_Division Name&amp;quot;" u="1"/>
        <s v="&amp;quot;Yearly Rev_ and SHIPT by PRD_Yearly Actual and Predict Shipment&amp;quot;" u="1"/>
        <s v="&amp;quot;Monthly Status of Operating Income and Shipment by Product_Version Date&amp;quot;" u="1"/>
        <s v="&amp;quot;MLY Rev_ and SHIPT by BU and CUS_Monthly Boards Estimated Shipment&amp;quot;" u="1"/>
        <s v="&amp;quot;PSG FCST Management_Customer Name&amp;quot;" u="1"/>
        <s v="&amp;quot;MLY Rev_ and SHIPT by PRD_Diff_ Rate of MLY Act_ Rev_ vs_ MLY Rev_ TRGT&amp;quot;" u="1"/>
        <s v="&amp;quot;Vendor Master_Part Number Quantity&amp;quot;" u="1"/>
        <s v="&amp;quot;Year to Date Status of Operating Income and Shipment by BU and Customer_BU Code&amp;quot;" u="1"/>
        <s v="&amp;quot;MLY Rev_ and SHIPT by PRD_Diff_ Rate of MLY Act_ SHIPT vs_ Shipping TRGT&amp;quot;" u="1"/>
        <s v="&amp;quot;PSG FCST Hit Rate Analysis_Actual Shipment Quantity&amp;quot;" u="1"/>
        <s v="&amp;quot;Diff_ Rate and Hit Rate Data of Rev_ and SHIPT_Month of Calculation&amp;quot;" u="1"/>
        <s v="&amp;quot;Difference Rate and Hit Rate Data of Operating Income and  Shipment&amp;quot;" u="1"/>
        <s v="&amp;quot;Critical Parts Fulfillment Analysis_BU Code&amp;quot;" u="1"/>
        <s v="&amp;quot;The Top Five Vendor with the Worst Order Fill Rate_Vendor Code&amp;quot;" u="1"/>
        <s v="&amp;quot;DOI Master_Up-To-Date Monthly Estimated Revenue&amp;quot;" u="1"/>
        <s v="&amp;quot;Material Marketing Price Analysis_PSG Part Category&amp;quot;" u="1"/>
        <s v="&amp;quot;Year to Date Status of Operating Income and Shipment by BU and Customer_Year to Date Actual Operating Income&amp;quot;" u="1"/>
        <s v="&amp;quot;Purchasing Mode and Amount Aistribution_Material Group&amp;quot;" u="1"/>
        <s v="&amp;quot;Vendor Master_Delivery Score&amp;quot;" u="1"/>
        <s v="&amp;quot;PSG FCST Management_FCST Version&amp;quot;" u="1"/>
        <s v="&amp;quot;Material Marketing Price Analysis_QoQ LEM AL&amp;quot;" u="1"/>
        <s v="&amp;quot;MLY Rev_ and SHIPT by BU and CUS_Monthly Boards Estimated Revenue&amp;quot;" u="1"/>
        <s v="&amp;quot;Boards Est_ MLY Rev_ and SHIPT Data_Planned Year&amp;quot;" u="1"/>
        <s v="&amp;quot;PSG Forecast Version Comparison_Forecast Gen Date- &amp;gt; Forecast Version&amp;quot;" u="1"/>
        <s v="&amp;quot;Critical Parts Fulfillment Analysis_Material Group&amp;quot;" u="1"/>
        <s v="&amp;quot;MLY Rev_ and SHIPT by BU and CUS_Diff_ Rate of MLY Act_ Rev_ vs_ Boards Est_ Rev_&amp;quot;" u="1"/>
        <s v="&amp;quot;Boards Est_ MLY Rev_ and SHIPT Data_Planned Month&amp;quot;" u="1"/>
        <s v="&amp;quot;FCS Start Date Data_Product Series&amp;quot;" u="1"/>
        <s v="&amp;quot;Rev_ and SHIPT in Past Three Years by BU and CUS_Version Date&amp;quot;" u="1"/>
        <s v="&amp;quot;Yearly Rev_ and SHIPT by BU and CUS_Yearly Operating Income Target&amp;quot;" u="1"/>
        <s v="&amp;quot;RFQ Detail of Award Project_Accumulative Shipping Quantity&amp;quot;" u="1"/>
        <s v="&amp;quot;MLY Rev_ and SHIPT by BU and CUS_Monthly Actual Shipment&amp;quot;" u="1"/>
        <s v="&amp;quot;Material Marketing Price Infomation_YoY LEM Tin&amp;quot;" u="1"/>
        <s v="&amp;quot;Monthly Operating Income and Shipment Data of Yearly target&amp;quot;" u="1"/>
        <s v="&amp;quot;YTD Rev_ and SHIPT by BU and CUS_Year to Date Boards Estimated Shipment&amp;quot;" u="1"/>
        <s v="&amp;quot;Yearly Status of Operating Income and Shipment by Product_Difference Ratio Between Yearly Actual and Predict Operating Income and Operating Income Target&amp;quot;" u="1"/>
        <s v="&amp;quot;YTD Rev_ and SHIPT by PRD_Diff_ Rate of YTD Act_ Rev_ and YTD Boards Est_ Rev_&amp;quot;" u="1"/>
        <s v="&amp;quot;Monthly Status of Operating Income and Shipment by Product_Hit Rate Between Month to Date Actual Operating Income and Monthly Boards Estimated Operating Income&amp;quot;" u="1"/>
        <s v="&amp;quot;PSG Product Family_Product Category&amp;quot;" u="1"/>
        <s v="&amp;quot;The Top Five Vendor with the Worst Order Fill Rate_Vendor fulfillment date&amp;quot;" u="1"/>
        <s v="&amp;quot;Status of Operating Income and Shipment in the Past Three Years by Product_Journal Create Year&amp;quot;" u="1"/>
        <s v="&amp;quot;PSG Forecast Hit Rate Monitor_Product Series&amp;quot;" u="1"/>
        <s v="&amp;quot;Year to Date Status of Operating Income and Shipment by Product_Difference Between Year to Date Actual Operating Income and  Year to Date Operating Income Target&amp;quot;" u="1"/>
        <s v="&amp;quot;Monthly Status of Operating Income and Shipment by BU and Customer_Difference Between Monthly Actual Shipment and Monthly Estimated Shipment&amp;quot;" u="1"/>
        <s v="&amp;quot;Yearly Status of Operating Income and Shipment by BU and Customer_Yearly Shipment Target&amp;quot;" u="1"/>
        <s v="&amp;quot;Yearly Status of Operating Income and Shipment by BU and Customer_Difference Ratio Between Yearly Actual and Predict Shipment and Yearly Shipment Target&amp;quot;" u="1"/>
        <s v="&amp;quot;Rev_ and SHIPT in Past Three Years by BU and CUS_BU Code&amp;quot;" u="1"/>
        <s v="&amp;quot;PSG BOD Shipping Target Management_BOD shipping target&amp;quot;" u="1"/>
        <s v="&amp;quot;Actual Monthly Operating Income and Shipment Data_Product Category&amp;quot;" u="1"/>
        <s v="&amp;quot;Yearly Rev_ and SHIPT by PRD_Diff_ Rate of Yearly Act_Pred_ and TRGT Rev_&amp;quot;" u="1"/>
        <s v="&amp;quot;Diff_ Rate and Hit Rate Data of Rev_ and  SHIPT_Hit Rate of Act_ Rev_ vs_ MLY Rev_ TRGT&amp;quot;" u="1"/>
        <s v="&amp;quot;Material Marketing Price Analysis_QOQ Thermal Module&amp;quot;" u="1"/>
        <s v="&amp;quot;Year to Date Status of Operating Income and Shipment by BU and Customer_Difference Between Year to Date Actual Shipment and Year to Date Boards Estimated Shipment&amp;quot;" u="1"/>
        <s v="&amp;quot;MLY Rev_ and SHIPT by PRD_Hit Rate of MTD Act_ Rev_ vs_ MLY Boards Est_ Rev_&amp;quot;" u="1"/>
        <s v="&amp;quot;Year to Date Status of Operating Income and Shipment by Product_BU Code&amp;quot;" u="1"/>
        <s v="&amp;quot;Material Marketing Price Analysis_YoY PC&amp;quot;" u="1"/>
        <s v="&amp;quot;Rev_ and SHIPT in Past Three Years by PRD_Difference Ratio Between  Yearly Revenue&amp;quot;" u="1"/>
        <s v="&amp;quot;BU2 ASUS BS VS FCST_BS VS FCST Variance&amp;quot;" u="1"/>
        <s v="&amp;quot;Monthly Status of Operating Income and Shipment by BU and Customer_Difference Ratio Between Monthly Actual Shipment and Monthly Shipment Target&amp;quot;" u="1"/>
        <s v="&amp;quot;Year to Date Status of Operating Income and Shipment by Product_Year to Date Shipment Target&amp;quot;" u="1"/>
        <s v="&amp;quot;Material Marketing Price Analysis_QOQ PCB&amp;quot;" u="1"/>
        <s v="&amp;quot;Actual Revenue Cost and Shipment Data_Monthly Materials Cost&amp;quot;" u="1"/>
        <s v="&amp;quot;Yearly Rev_ and SHIPT by PRD_Diff_ Rate of Yearly  Act_Pred_ and Boards Est_ Rev_&amp;quot;" u="1"/>
        <s v="&amp;quot;MLY Rev_ and SHIPT by BU and CUS_Diff_ Rate of MLY Act_ SHIPT vs_ Shipping TRGT&amp;quot;" u="1"/>
        <s v="&amp;quot;MLY Rev_ and SHIPT by PRD_Division Code&amp;quot;" u="1"/>
        <s v="&amp;quot;Monthly Status of Operating Income and Shipment by Product_Difference Between Monthly Actual Shipment and Monthly Estimated Shipment&amp;quot;" u="1"/>
        <s v="&amp;quot;Rev_ and SHIPT in Past Three Years by BU and CUS_Customer Name&amp;quot;" u="1"/>
        <s v="&amp;quot;Yearly Status of Operating Income and Shipment by Product_Version Date&amp;quot;" u="1"/>
        <s v="&amp;quot;Yearly Rev_ and SHIPT by PRD_Version Date&amp;quot;" u="1"/>
        <s v="&amp;quot;MLY Rev_ and SHIPT by PRD_Diff_ Rate of MLY Act_ Ship_ vs_ Boards Est_ Ship_&amp;quot;" u="1"/>
        <s v="&amp;quot;Diff_ Rate and Hit Rate Data of Rev_ and  SHIPT_Year of Calculation&amp;quot;" u="1"/>
        <s v="&amp;quot;Yearly Status of Operating Income and Shipment by Product_Yearly Actual and Predict Shipment&amp;quot;" u="1"/>
        <s v="&amp;quot;Fill Rate by Vendor_LTA  GR Quantity&amp;quot;" u="1"/>
        <s v="&amp;quot;PSG Forecast Hit Rate Monitor&amp;quot;" u="1"/>
        <s v="&amp;quot;Monthly Status of Operating Income and Shipment by BU and Customer_Difference Between Monthly Actual Shipment and Monthly Shipment Target&amp;quot;" u="1"/>
        <s v="&amp;quot;Actual Daily Operating Income and Shipment Data_Actual Daily Shipment&amp;quot;" u="1"/>
        <s v="&amp;quot;Yearly Rev_ and SHIPT by PRD_Yearly Actual and Predict Revenue&amp;quot;" u="1"/>
        <s v="&amp;quot;Diff_ Rate and Hit Rate Data of Rev_ and  SHIPT_Hit Rate of Act_ SHIPT vs_ MLY Shipping TRGT&amp;quot;" u="1"/>
        <s v="&amp;quot;MLY Rev_ and SHIPT by BU and CUS_Diff_ of MLY Act_ Rev_ vs_  MLY Rev_ TRGT&amp;quot;" u="1"/>
        <s v="&amp;quot;Material Marketing Price Infomation_YoY PC&amp;quot;" u="1"/>
        <s v="&amp;quot;BU2 ASUS BS VS FCST&amp;quot;" u="1"/>
        <s v="&amp;quot;Yearly Status of Operating Income and Shipment by BU and Customer_Version Date&amp;quot;" u="1"/>
        <s v="&amp;quot;MLY Rev_ and SHIPT by PRD_Monthly Boards Estimated Revenue&amp;quot;" u="1"/>
        <s v="&amp;quot;Material Marketing Price Infomation_MoM LEM CU&amp;quot;" u="1"/>
        <s v="&amp;quot;Sole Source List&amp;quot;" u="1"/>
        <s v="&amp;quot;Diff_ Rate and Hit Rate Data of Rev_ and  SHIPT_Diff_ Rate of Act_ SHIPT vs_ Est_ SHIPT&amp;quot;" u="1"/>
        <s v="&amp;quot;PSG FCST Hit Rate Analysis_Outliners_Product Series&amp;quot;" u="1"/>
        <s v="&amp;quot;MLY Rev_ and SHIPT by PRD_Hit Rate of MTD Act_ SHIPT vs_ MLY Shipping TRGT&amp;quot;" u="1"/>
        <s v="&amp;quot;Monthly Status of Operating Income and Shipment by Product_Difference Between Monthly Actual Operating Income and  Monthly Operating Income Target&amp;quot;" u="1"/>
        <s v="&amp;quot;Material Marketing Price Analysis_Material Catalog YOY&amp;quot;" u="1"/>
        <s v="&amp;quot;Actual Revenue Cost and Shipment Data_Accumulative Series Cost&amp;quot;" u="1"/>
        <s v="&amp;quot;Rev_ and SHIPT in Past Three Years by BU and CUS_Journal Create Year&amp;quot;" u="1"/>
        <s v="&amp;quot;Year to Date Status of Operating Income and Shipment by Product_Journal Create Year&amp;quot;" u="1"/>
        <s v="&amp;quot;MLY Rev_ and SHIPT by BU and CUS_Hit Rate of MTD Act_ Ship_ vs_ UTD Est_ Ship_&amp;quot;" u="1"/>
        <s v="&amp;quot;Actual Revenue Cost and Shipment Data_Acc_ Materials Cost &amp;quot;" u="1"/>
        <s v="&amp;quot;Rev_ and SHIPT in Past Three Years by PRD_Difference Ratio Between Yearly Revenue&amp;quot;" u="1"/>
        <s v="&amp;quot;Yearly Rev_ and SHIPT by BU and CUS_Yearly Boards Estimated Revenue&amp;quot;" u="1"/>
        <s v="&amp;quot;FCS Start Date Data_Series Status&amp;quot;" u="1"/>
        <s v="&amp;quot;Actual Revenue and Shipment Data_Accumulative Series Revenue&amp;quot;" u="1"/>
        <s v="&amp;quot;Material Marketing Price Infomation_Material Futures category&amp;quot;" u="1"/>
        <s v="&amp;quot;Actual Revenue Cost and Shipment Data_Monthly Shipping Quantity&amp;quot;" u="1"/>
        <s v="&amp;quot;PSG FCST Hit Rate Analysis_Business type&amp;quot;" u="1"/>
        <s v="&amp;quot;PSG FCST Management_MTD EDI 850&amp;quot;" u="1"/>
        <s v="&amp;quot;Year to Date Status of Operating Income and Shipment by Product_Year to Date Actual Shipment&amp;quot;" u="1"/>
        <s v="&amp;quot;Actual Revenue Cost and Shipment Data_Accumulative Product Series MVA Cost &amp;quot;" u="1"/>
        <s v="&amp;quot;YTD Rev_ and SHIPT by BU and CUS_Year to Date Shipment Target&amp;quot;" u="1"/>
        <s v="&amp;quot;Material Marketing Price Infomation_Case Plastic Cost ratio&amp;quot;" u="1"/>
        <s v="&amp;quot;In accurated Area_Week Level&amp;quot;" u="1"/>
        <s v="&amp;quot;Yearly Status of Operating Income and Shipment by Product_Product Category&amp;quot;" u="1"/>
        <s v="&amp;quot;MLY Rev_ and SHIPT by BU and CUS_Up to date Monthly Estimated Shipment&amp;quot;" u="1"/>
        <s v="&amp;quot;MLY Rev_ and SHIPT by BU and CUS_Up-To-Date Monthly Estimated Shipment&amp;quot;" u="1"/>
        <s v="&amp;quot;Diff_ Rate of Rev_ and SHIPT in Different Time Frame_Difference Ratio Between  Yearly Revenue&amp;quot;" u="1"/>
        <s v="&amp;quot;Actual Revenue Cost and Shipment Data_Accumulative Shipping Quantity&amp;quot;" u="1"/>
        <s v="&amp;quot;Material Marketing Price Analysis_QoQ Iron&amp;quot;" u="1"/>
        <s v="&amp;quot;Critical Parts Fulfillment Analysis_The Top Five PN with the Worst Order Fill Rate&amp;quot;" u="1"/>
        <s v="&amp;quot;MLY Rev_ and SHIPT by BU and CUS_Hit Rate of MTD Act_ SHIPT vs_ MLY Shipping TRGT&amp;quot;" u="1"/>
        <s v="&amp;quot;Status of Operating Income and Shipment in the Past Three Years by Product_Difference Ratio Between  Yearly Operating Income&amp;quot;" u="1"/>
        <s v="&amp;quot;Monthly Status of Operating Income and Shipment by BU and Customer&amp;quot;" u="1"/>
        <s v="&amp;quot;Rev_ and SHIPT in Past Three Years by BU and CUS_Yearly Actual Revenue&amp;quot;" u="1"/>
        <s v="&amp;quot;Yearly Rev_ and SHIPT by BU and CUS_Division Code&amp;quot;" u="1"/>
        <s v="&amp;quot;Monthly Status of Operating Income and Shipment by BU and Customer_Monthly Boards Estimated Operating Income&amp;quot;" u="1"/>
        <s v="&amp;quot;Diff_ Rate and Hit Rate Data of Rev_ and  SHIPT_Diff_ of Act_ Rev_ vs_ Est_ Rev_&amp;quot;" u="1"/>
        <s v="&amp;quot;Monthly Status of Operating Income and Shipment by Product_Hit Rate Between Month to Date Actual Shipment and Monthly Shipment Target&amp;quot;" u="1"/>
        <s v="&amp;quot;Actual Daily Operating Income and Shipment Data_Actual Operating and Shipment Date&amp;quot;" u="1"/>
        <s v="&amp;quot;Data on the Difference Rate of Revenue and Shipment in Different Time Intervals_Product Category&amp;quot;" u="1"/>
        <s v="&amp;quot;Yearly Rev_ and SHIPT by BU and CUS_Diff_ of Yearly Act_Pred_ and Boards Est_ SHIPT&amp;quot;" u="1"/>
        <s v="&amp;quot;Material Marketing Price Infomation_QoQ LEM Ni&amp;quot;" u="1"/>
        <s v="&amp;quot;PSG FCST Management_Forecast Hit Rate&amp;quot;" u="1"/>
        <s v="&amp;quot;MLY Rev_ and SHIPT by BU and CUS_Diff_ of MLY Act_ SHIPT vs_ BoardsEst_ SHIPT&amp;quot;" u="1"/>
        <s v="&amp;quot;MLY Rev_ and SHIPT by PRD_Division Name&amp;quot;" u="1"/>
        <s v="&amp;quot;MLY Rev_ and SHIPT by PRD_Boards Estimated Version Date&amp;quot;" u="1"/>
        <s v="&amp;quot;YTD Rev_ and SHIPT by PRD_Year to Date Operating Income Target&amp;quot;" u="1"/>
        <s v="&amp;quot;Vendor Master_Cost Score&amp;quot;" u="1"/>
        <s v="&amp;quot;YTD Rev_ and SHIPT by PRD_Diff_ Rate of YTD Act_ SHIPT and Boards Est_ SHIPT&amp;quot;" u="1"/>
        <s v="&amp;quot;MLY Rev_ and SHIPT by PRD_Up to date Estimated Version Date&amp;quot;" u="1"/>
        <s v="&amp;quot;MLY Rev_ and SHIPT by PRD_Up-To-Date Estimated Version Date&amp;quot;" u="1"/>
        <s v="&amp;quot;Monthly Status of Operating Income and Shipment by BU and Customer_Monthly Estimated Shipment&amp;quot;" u="1"/>
        <s v="&amp;quot;PSG Forecast Version Comparison_Forecast Quantity&amp;quot;" u="1"/>
        <s v="&amp;quot;YTD Rev_ and SHIPT by PRD_Year to Date Boards Estimated Shipment&amp;quot;" u="1"/>
        <s v="&amp;quot;PSG  Customer_Customer ID&amp;quot;" u="1"/>
        <s v="&amp;quot;Yearly Rev_ and SHIPT by PRD_Customer Name&amp;quot;" u="1"/>
        <s v="&amp;quot;Status of Operating Income and Shipment in the Past Three Years by BU and Customer_BU Code&amp;quot;" u="1"/>
        <s v="&amp;quot;The Top Five Vendor with the Worst Order Fill Rate_Vendor Name&amp;quot;" u="1"/>
        <s v="&amp;quot;Diff_ Rate of Rev_ and SHIPT in Different Time Frame_Difference Ratio Between Yearly Shipment&amp;quot;" u="1"/>
        <s v="&amp;quot;Diff_ Rate of Rev_ and SHIPT in Different Time Frame_Division Code&amp;quot;" u="1"/>
        <s v="&amp;quot;The Top Five Vendor with the Worst Order Fill Rate_Accum_ LTA MOU Quantity&amp;quot;" u="1"/>
        <s v="&amp;quot;Material Marketing Price Analysis_Case Plastic Cost ratio&amp;quot;" u="1"/>
        <s v="&amp;quot;Material Marketing Price Infomation_QoQ NY Gold&amp;quot;" u="1"/>
        <s v="&amp;quot;Material Marketing Price Analysis_PSG Cost Catetory&amp;quot;" u="1"/>
        <s v="&amp;quot;PSG Forecast Versions Comparison_Forecast Type Name&amp;quot;" u="1"/>
        <s v="&amp;quot;MLY Rev_ and SHIPT by BU and CUS_Up to date Estimated Version Date&amp;quot;" u="1"/>
        <s v="&amp;quot;MLY Rev_ and SHIPT by BU and CUS_Up-To-Date Estimated Version Date&amp;quot;" u="1"/>
        <s v="&amp;quot;Diff_ Rate of Rev_ and SHIPT in Different Time Frame_Difference Between Yearly Operating Income&amp;quot;" u="1"/>
        <s v="&amp;quot;PSG FCST Hit Rate Analysis_Outliners_Forecast Hit Rate&amp;quot;" u="1"/>
        <s v="&amp;quot;Yearly Status of Operating Income and Shipment by BU and Customer_Customer Name&amp;quot;" u="1"/>
        <s v="&amp;quot;Diff_ Rate and Hit Rate Data of Rev_ and  SHIPT&amp;quot;" u="1"/>
        <s v="&amp;quot;YTD Rev_ and SHIPT by BU and CUS_Diff_ of YTD Act_ SHIPT and YTD Shipping TRGT&amp;quot;" u="1"/>
        <s v="&amp;quot;Monthly Status of Operating Income and Shipment by Product_Product Category&amp;quot;" u="1"/>
        <s v="&amp;quot;PSG Forecast Versions Comparison Information_Forecast Type Name&amp;quot;" u="1"/>
        <s v="&amp;quot;Difference Rate and Hit Rate Data of Operating Income and  Shipment_Difference Ratio Between Actual Operating Income and Estimated Operating Income&amp;quot;" u="1"/>
        <s v="&amp;quot;Fill Rate by Vendor_IEC Part Number&amp;quot;" u="1"/>
        <s v="&amp;quot;Estimated Monthly Revenue and Shipment Data_Division Name&amp;quot;" u="1"/>
        <s v="&amp;quot;Difference Rate and Hit Rate Data of Operating Income and  Shipment_Product Category&amp;quot;" u="1"/>
        <s v="&amp;quot;MLY Rev_ and SHIPT by PRD_Hit Rate of MTD Act_ SHIPT vs_ MLY Boards Est_ SHIPT&amp;quot;" u="1"/>
        <s v="&amp;quot;Monthly Status of Operating Income and Shipment by BU and Customer_Monthly Shipment of Yearly Target&amp;quot;" u="1"/>
        <s v="&amp;quot;Diff_ Rate and Hit Rate Data of Rev_ and SHIPT_Diff_ of MLY Act_ Ship_ vs_ Yearly Target Ship_&amp;quot;" u="1"/>
        <s v="&amp;quot;MLY Rev_ and SHIPT by BU and CUS_Monthly Estimated Operating Income&amp;quot;" u="1"/>
        <s v="&amp;quot;MLY Rev_ and SHIPT by PRD_Monthly Boards Estimated Operating Income&amp;quot;" u="1"/>
        <s v="&amp;quot;Actual Monthly Revenue and Shipment Data_Diff_ Rate of Act_ SHIPT vs_ Shipping TRGT&amp;quot;" u="1"/>
        <s v="&amp;quot;Yearly Rev_ and SHIPT by PRD_Product Category&amp;quot;" u="1"/>
        <s v="&amp;quot;MLY Rev_ and SHIPT by PRD_Diff_ of MLY Act_ Rev_ vs_ Yearly Target Rev_&amp;quot;" u="1"/>
        <s v="&amp;quot;Monthly Status of Operating Income and Shipment by BU and Customer_Difference Between Monthly Actual Shipment and Monthly Boards Estimated Shipment&amp;quot;" u="1"/>
        <s v="&amp;quot;Actual Revenue Cost and Shipment Data_Acc_ Series  Cost&amp;quot;" u="1"/>
        <s v="&amp;quot;Status of Operating Income and Shipment in the Past Three Years by Product_Version Date&amp;quot;" u="1"/>
        <s v="&amp;quot;Material Marketing Price Infomation_MoM LEM AL&amp;quot;" u="1"/>
        <s v="&amp;quot;YTD Rev_ and SHIPT by PRD_Year to Date Boards Estimated Revenue&amp;quot;" u="1"/>
        <s v="&amp;quot;Yearly Status of Operating Income and Shipment by Product_Difference Between Yearly Actual and Predict Shipment and Yearly Shipment Target&amp;quot;" u="1"/>
        <s v="&amp;quot;Monthly Status of Operating Income and Shipment by Product_Difference Between Monthly Actual Shipment and Monthly Boards Estimated Shipment&amp;quot;" u="1"/>
        <s v="&amp;quot;Year to Date Status of Operating Income and Shipment by Product_Difference Between Year to Date Actual Shipment and Year to Date Boards Estimated Shipment&amp;quot;" u="1"/>
        <s v="&amp;quot;PSG FCST Hit Rate Analysis_Forecast Quantity- &amp;gt; Order Quantity&amp;quot;" u="1"/>
        <s v="&amp;quot;PSG Monthly Procurement Amount_BU Code&amp;quot;" u="1"/>
        <s v="&amp;quot;Material Marketing Price Analysis_MoM NY Gold&amp;quot;" u="1"/>
        <s v="&amp;quot;Actual Daily Operating Income and Shipment Data_Actual Daily Operating Income&amp;quot;" u="1"/>
        <s v="&amp;quot;Monthly Operating Income and Shipment Data of Yearly target_Product Category&amp;quot;" u="1"/>
        <s v="&amp;quot;Purchasing Mode and Amount Aistribution_Plant Code&amp;quot;" u="1"/>
        <s v="&amp;quot;Material Marketing Price Infomation_Material Catalog YOY&amp;quot;" u="1"/>
        <s v="&amp;quot;Rev_ and SHIPT in Past Three Years by BU and CUS_Difference Ratio Between Yearly Revenue&amp;quot;" u="1"/>
        <s v="&amp;quot;Yearly Status of Operating Income and Shipment by BU and Customer_Difference Between Yearly Actual and Predict Operating Income and Operating Income Target&amp;quot;" u="1"/>
        <s v="&amp;quot;Diff_ Rate and Hit Rate Data of Rev_ and  SHIPT_Customer Name&amp;quot;" u="1"/>
        <s v="&amp;quot;Material Marketing Price Infomation_QOQ Connetor&amp;quot;" u="1"/>
        <s v="&amp;quot;The Top Five Vendor with the Worst Order Fill Rate_YTD Fill Rate&amp;quot;" u="1"/>
        <s v="&amp;quot;PSG Forecast Version Comparison_Product Category&amp;quot;" u="1"/>
        <s v="&amp;quot;YTD Rev_ and SHIPT by BU and CUS_Journal Create Year&amp;quot;" u="1"/>
        <s v="&amp;quot;Rev_ and SHIPT in Past Three Years by PRD_Journal Create Year&amp;quot;" u="1"/>
        <s v="&amp;quot;PSG FCST Management_In accurated Area&amp;quot;" u="1"/>
        <s v="&amp;quot;MLY Rev_ and SHIPT Data of Yearly TRGT_Customer Name&amp;quot;" u="1"/>
        <s v="&amp;quot;Material Marketing Price Analysis_QOQ Plastic&amp;quot;" u="1"/>
        <s v="&amp;quot;Material Marketing Price Analysis_MoM LEM Ni&amp;quot;" u="1"/>
        <s v="&amp;quot;Material Catalog Price Infomation_Material Catalog&amp;quot;" u="1"/>
        <s v="&amp;quot;Monthly Status of Operating Income and Shipment by Product_Month to Date Actual Operating Income&amp;quot;" u="1"/>
        <s v="&amp;quot;Monthly Status of Operating Income and Shipment by BU and Customer_Month to Date Actual  Shipment&amp;quot;" u="1"/>
        <s v="&amp;quot;Actual Revenue Cost and Shipment Data_Monthly Series Revenue&amp;quot;" u="1"/>
        <s v="&amp;quot;Yearly Status of Operating Income and Shipment by BU and Customer_BU Code&amp;quot;" u="1"/>
        <s v="&amp;quot;Diff_ Rate and Hit Rate Data of Rev_ and  SHIPT_Hit Rate of Act_ SHIPT vs_ Boards Est_ SHIPT&amp;quot;" u="1"/>
        <s v="&amp;quot;YTD Rev_ and SHIPT by PRD_Diff_ of YTD Act_ SHIPT and  YTD Shipping TRGT&amp;quot;" u="1"/>
        <s v="&amp;quot;Monthly Status of Operating Income and Shipment by BU and Customer_BU Code&amp;quot;" u="1"/>
        <s v="&amp;quot;Major Stage Material Catalog Dim_Material Catalog&amp;quot;" u="1"/>
        <s v="&amp;quot;Difference Rate and Hit Rate Data of Operating Income and  Shipment_Difference Between Actual Operating Income and Estimated Operating Income&amp;quot;" u="1"/>
        <s v="&amp;quot;Rev_ and SHIPT in Past Three Years by PRD_Division Name&amp;quot;" u="1"/>
        <s v="&amp;quot;Material Marketing Price Infomation_QOQ Thermal Module&amp;quot;" u="1"/>
        <s v="&amp;quot;RFQ Detail of Award Project_Actual Sales Quantity&amp;quot;" u="1"/>
        <s v="&amp;quot;Material Marketing Price Analysis_QoQ LEM CU&amp;quot;" u="1"/>
        <s v="&amp;quot;Yearly Rev_ and SHIPT by PRD_Diff_ of Yearly Act_Pred_ and Boards Est_ SHIPT&amp;quot;" u="1"/>
        <s v="&amp;quot;PSG Forecast Versions Comparison_Hit Rate Analysis Month&amp;quot;" u="1"/>
        <s v="&amp;quot;Yearly Status of Operating Income and Shipment by Product_BU Code&amp;quot;" u="1"/>
        <s v="&amp;quot;Diff_ Rate and Hit Rate Data of Rev_ and SHIPT_Hit Rate of MTD Act_ Rev_ vs_ UTD Est_ Rev_&amp;quot;" u="1"/>
        <s v="&amp;quot;Difference Rate and Hit Rate Data of Operating Income and  Shipment_Difference Between Actual Shipment and The Boards Estimated Shipment&amp;quot;" u="1"/>
        <s v="&amp;quot;MLY Rev_ and SHIPT by BU and CUS_Diff_ of MLY Act_ SHIPT vs_ Shipping TRGT&amp;quot;" u="1"/>
        <s v="&amp;quot;Data on the Difference Rate of Revenue and Shipment in Different Time Intervals_Customer Name&amp;quot;" u="1"/>
        <s v="&amp;quot;MLY Rev_ and SHIPT by PRD_BU Code&amp;quot;" u="1"/>
        <s v="&amp;quot;Difference Rate and Hit Rate Data of Operating Income and  Shipment_Difference Between Actual Shipment and Shipment Target&amp;quot;" u="1"/>
        <s v="&amp;quot;PSG Forecast Hit Rate Monitor_Monitor Date&amp;quot;" u="1"/>
        <s v="&amp;quot;PSG Forecast Version Comparison_Product Series&amp;quot;" u="1"/>
        <s v="&amp;quot;Yearly Status of Operating Income and Shipment by BU and Customer_Yearly Actual and Predict Shipment&amp;quot;" u="1"/>
        <s v="&amp;quot;MLY Rev_ and SHIPT by BU and CUS_Hit Rate of MTD Act_ Rev_ vs_ MLY Boards Est_ Rev_&amp;quot;" u="1"/>
        <s v="&amp;quot;Yearly Rev_ and SHIPT by PRD_Diff_ Rate of Yearly Act_Pred_ and Boards Est_ Rev_&amp;quot;" u="1"/>
        <s v="&amp;quot;Material Marketing Price Analysis_QoQ LEM Tin&amp;quot;" u="1"/>
        <s v="&amp;quot;Fill Rate by PartNo_Accum LTA  GR Quantity&amp;quot;" u="1"/>
        <s v="&amp;quot;Status of Operating Income and Shipment in the Past Three Years by Product_Difference Between Yearly Operating Income&amp;quot;" u="1"/>
        <s v="&amp;quot;Yearly Rev_ and SHIPT by BU and CUS_Customer Name&amp;quot;" u="1"/>
        <s v="&amp;quot;Yearly Rev_ and SHIPT by BU and CUS_Diff_ of Yearly Act_Pred_ and TRGT SHIPT&amp;quot;" u="1"/>
        <s v="&amp;quot;MLY Rev_ and SHIPT by PRD_Journal Create Month&amp;quot;" u="1"/>
        <s v="&amp;quot;Diff_ Rate and Hit Rate Data of Rev_ and SHIPT_Diff_ of MLY Act_ Ship_ vs_ Boards Est_ Ship_&amp;quot;" u="1"/>
        <s v="&amp;quot;BU2 ASUS BS VS FCST_Version Comparison Month&amp;quot;" u="1"/>
        <s v="&amp;quot;PSG BOD Shipping Target Management_Forecast Gen Date- &amp;gt; Forecast Version&amp;quot;" u="1"/>
        <s v="&amp;quot;Difference Rate and Hit Rate Data of Operating Income and  Shipment_Year of Calculation&amp;quot;" u="1"/>
        <s v="&amp;quot;Yearly Status of Operating Income and Shipment by BU and Customer&amp;quot;" u="1"/>
        <s v="&amp;quot;Diff_ Rate and Hit Rate Data of Rev_ and  SHIPT_Diff_ of Act_ SHIPT vs_ BoardsEst_ SHIPT&amp;quot;" u="1"/>
        <s v="&amp;quot;PSG FCST Management_EDI 850 Order Request&amp;quot;" u="1"/>
        <s v="&amp;quot;Material Marketing Price Analysis_MoM LEM AL&amp;quot;" u="1"/>
        <s v="&amp;quot;Rev_ and SHIPT in Past Three Years by BU and CUS_Difference Ratio Between  Yearly Operating Income&amp;quot;" u="1"/>
        <s v="&amp;quot;Difference Rate and Hit Rate Data of Operating Income and  Shipment_Difference Between Actual Shipment and Estimated Shipment&amp;quot;" u="1"/>
        <s v="&amp;quot;YTD Rev_ and SHIPT by BU and CUS_Division Name&amp;quot;" u="1"/>
        <s v="&amp;quot;Status of Operating Income and Shipment in the Past Three Years by BU and Customer_Yearly Actual Operating Income&amp;quot;" u="1"/>
        <s v="&amp;quot;MLY Rev_ and SHIPT by BU and CUS_Month to Date Actual Operating Income&amp;quot;" u="1"/>
        <s v="&amp;quot;Monthly Status of Operating Income and Shipment by BU and Customer_Difference Between Monthly Actual Operating Income and Monthly Estimated Operating Income&amp;quot;" u="1"/>
        <s v="&amp;quot;PSG BOD Shipping Target Management_BOD Shipping Target Hit Rate&amp;quot;" u="1"/>
        <s v="&amp;quot;Rev_ and SHIPT in Past Three Years by PRD_Difference Ratio Between Yearly Shipment&amp;quot;" u="1"/>
        <s v="&amp;quot;PSG Forecast Version Comparison_Version Difference&amp;quot;" u="1"/>
        <s v="&amp;quot;Critical Parts Fulfillment Analysis_Customer Name&amp;quot;" u="1"/>
        <s v="&amp;quot;Material Marketing Price Analysis_QOQ Connetor&amp;quot;" u="1"/>
        <s v="&amp;quot;Actual Revenue Cost and Shipment Data_Acc_ MVA Cost &amp;quot;" u="1"/>
        <s v="&amp;quot;Actual Monthly Revenue and Shipment Data_Diff_ Rate of MLY Act_ Ship_ vs_ Yearly Target Ship_&amp;quot;" u="1"/>
        <s v="&amp;quot;MLY Rev_ and SHIPT Data of Yearly TRGT_Monthly Shipment of Yearly Target&amp;quot;" u="1"/>
        <s v="&amp;quot;Estimated Monthly Operating Income and Shipment Data_BU Code&amp;quot;" u="1"/>
        <s v="&amp;quot;MLY Rev_ and SHIPT by PRD_Month to Date Actual  Shipment&amp;quot;" u="1"/>
        <s v="&amp;quot;MLY Rev_ and SHIPT by BU and CUS_Version Date&amp;quot;" u="1"/>
        <s v="&amp;quot;Difference Rate and Hit Rate Data of Operating Income and  Shipment_Division Name&amp;quot;" u="1"/>
        <s v="&amp;quot;PSG FCST Hit Rate Analysis_Outliners_Outsourcing type&amp;quot;" u="1"/>
        <s v="&amp;quot;CQ MP shipment analysis_Shipping Month&amp;quot;" u="1"/>
        <s v="&amp;quot;Year to Date Status of Operating Income and Shipment by Product_Year to Date Actual Operating Income&amp;quot;" u="1"/>
        <s v="&amp;quot;Monthly Status of Operating Income and Shipment by BU and Customer_Monthly Estimated Operating Income&amp;quot;" u="1"/>
        <s v="&amp;quot;Material Marketing Price Infomation_QOQ Stamping&amp;quot;" u="1"/>
        <s v="&amp;quot;Monthly Status of Operating Income and Shipment by Product_BU Code&amp;quot;" u="1"/>
        <s v="&amp;quot;Monthly Status of Operating Income and Shipment by BU and Customer_Division Name&amp;quot;" u="1"/>
        <s v="&amp;quot;Diff_ Rate and Hit Rate Data of Rev_ and  SHIPT_Diff_ Rate of MLY Act_ Rev_ vs_ Boards Est_ Rev_&amp;quot;" u="1"/>
        <s v="&amp;quot;Yearly Status of Operating Income and Shipment by BU and Customer_Yearly Boards Estimated Shipment&amp;quot;" u="1"/>
        <s v="&amp;quot;Boards Estimated Monthly Operating Income and Shipment Data_Product Category&amp;quot;" u="1"/>
        <s v="&amp;quot;Yearly Status of Operating Income and Shipment by BU and Customer_Difference Ratio Between Yearly Actual and Predict Shipment and Yearly Boards Estimated Shipment&amp;quot;" u="1"/>
        <s v="&amp;quot;MLY Rev_ and SHIPT by PRD_Hit Rate of MTD Act_ Ship_ vs_ MLY Boards Est_ Ship_&amp;quot;" u="1"/>
        <s v="&amp;quot;Yearly Status of Operating Income and Shipment by BU and Customer_Difference Between Yearly Actual and Predict Operating Income and Yearly Boards Estimated Operating Income&amp;quot;" u="1"/>
        <s v="&amp;quot;Yearly Status of Operating Income and Shipment by Product_Customer Name&amp;quot;" u="1"/>
        <s v="&amp;quot;Rev_ and SHIPT in Past Three Years by BU and CUS&amp;quot;" u="1"/>
        <s v="&amp;quot;MLY Rev_ and SHIPT by BU and CUS_Monthly Boards Estimated Operating Income&amp;quot;" u="1"/>
        <s v="&amp;quot;RFQ Detail of Award Project_Accumulative Product Series  Revenue&amp;quot;" u="1"/>
        <s v="&amp;quot;Actual Monthly Operating Income and Shipment Data_Division Name&amp;quot;" u="1"/>
        <s v="&amp;quot;MLY Rev_ and SHIPT by BU and CUS_Monthly Revenue of Yearly Target&amp;quot;" u="1"/>
        <s v="&amp;quot;Fill Rate by Vendor_Accum LTA  GR Quantity&amp;quot;" u="1"/>
        <s v="&amp;quot;Yearly Rev_ and SHIPT by PRD&amp;quot;" u="1"/>
        <s v="&amp;quot;Purchasing Mode and Amount Aistribution&amp;quot;" u="1"/>
        <s v="&amp;quot;Critical Parts Fulfillment Statistic_LTA  GR Quantity&amp;quot;" u="1"/>
        <s v="&amp;quot;Purchasing Mode and Amount Aistribution_Site Name&amp;quot;" u="1"/>
        <s v="&amp;quot;Purchasing Mode and Amount Aistribution_Purchasing Mode&amp;quot;" u="1"/>
        <s v="&amp;quot;Estimated Monthly Operating Income and Shipment Data_Monthly Estimated Shipment&amp;quot;" u="1"/>
        <s v="&amp;quot;Year to Date Status of Operating Income and Shipment by Product_Difference Ratio Between Year to Date Actual Operating Income and Year to Date Boards Estimated Operating Income&amp;quot;" u="1"/>
        <s v="&amp;quot;Yearly Rev_ and SHIPT by BU and CUS_Diff_ of Yearly Act_Pred_ and Boards Est_ Ship_&amp;quot;" u="1"/>
        <s v="&amp;quot;MLY Rev_ and SHIPT by BU and CUS_Hit Rate of MTD Act_ Rev_ vs_ MLY Rev_ TRGT&amp;quot;" u="1"/>
        <s v="&amp;quot;Actual Monthly Operating Income and Shipment Data_Diff_ Rate of Act_ Rev_ vs_ Rev_ TRGT&amp;quot;" u="1"/>
        <s v="&amp;quot;Yearly Rev_ and SHIPT by PRD_Yearly Boards Estimated Revenue&amp;quot;" u="1"/>
        <s v="&amp;quot;Boards Est_ MLY Rev_ and SHIPT Data_Division Name&amp;quot;" u="1"/>
        <s v="&amp;quot;MLY Rev_ and SHIPT by PRD_Diff_ Rate of MLY Act_ Ship_ vs_ Yearly Target Ship_&amp;quot;" u="1"/>
        <s v="&amp;quot;Vendor Master_Sole Source Quantity&amp;quot;" u="1"/>
        <s v="&amp;quot;Diff_ Rate and Hit Rate Data of Rev_ and  SHIPT_Diff_ Rate of Act_ Rev_ vs_ Boards Est_ Rev_&amp;quot;" u="1"/>
        <s v="&amp;quot;Diff_ Rate of Rev_ and SHIPT in Different Time Frame_Difference Ratio Between  Yearly Operating Income&amp;quot;" u="1"/>
        <s v="&amp;quot;Diff_ Rate and Hit Rate Data of Rev_ and  SHIPT_Product Category&amp;quot;" u="1"/>
        <s v="&amp;quot;Status of Operating Income and Shipment in the Past Three Years by BU and Customer_Version Date&amp;quot;" u="1"/>
        <s v="&amp;quot;MLY Rev_ and SHIPT by PRD_Diff_ of MLY Act_ Rev_ vs_  MLY Rev_ TRGT&amp;quot;" u="1"/>
        <s v="&amp;quot;Material Marketing Price Infomation_YoY LEM CU&amp;quot;" u="1"/>
        <s v="&amp;quot;Boards Est_ MLY Rev_ and SHIPT Data_BU Code&amp;quot;" u="1"/>
        <s v="&amp;quot;MLY Rev_ and SHIPT by PRD&amp;quot;" u="1"/>
        <s v="&amp;quot;Monthly Status of Operating Income and Shipment by Product_Monthly Shipment of Yearly Target&amp;quot;" u="1"/>
        <s v="&amp;quot;Material Marketing Price Infomation_Material Futures MOM&amp;quot;" u="1"/>
        <s v="&amp;quot;RFQ Detail of Award Project_Accumulative Series Revenue&amp;quot;" u="1"/>
        <s v="&amp;quot;PSG Forecast Version Comparison_Division Code&amp;quot;" u="1"/>
        <s v="&amp;quot;PSG BOD Shipping Target Management&amp;quot;" u="1"/>
        <s v="&amp;quot;FCS Start Date Data&amp;quot;" u="1"/>
        <s v="&amp;quot;PSG FCST Management_Product Series&amp;quot;" u="1"/>
        <s v="&amp;quot;Rev_ and SHIPT in Past Three Years by PRD_Difference Ratio Between  Yearly Operating Income&amp;quot;" u="1"/>
        <s v="&amp;quot;Estimated Monthly Operating Income and Shipment Data_Division Name&amp;quot;" u="1"/>
        <s v="&amp;quot;Estimated Monthly Operating Income and Shipment Data_Customer Name&amp;quot;" u="1"/>
        <s v="&amp;quot;YTD Rev_ and SHIPT by PRD_Division Code&amp;quot;" u="1"/>
        <s v="&amp;quot;PSG FCST Hit Rate Analysis_Outliners_BU Code&amp;quot;" u="1"/>
        <s v="&amp;quot;Diff_ Rate and Hit Rate Data of Rev_ and SHIPT_Diff_ Rate of MLY Act_ Ship_ vs_ Boards Est_ Ship_&amp;quot;" u="1"/>
        <s v="&amp;quot;Purchasing Mode and Amount Aistribution_Part Category&amp;quot;" u="1"/>
        <s v="&amp;quot;Diff_ Rate and Hit Rate Data of Rev_ and SHIPT&amp;quot;" u="1"/>
        <s v="&amp;quot;Diff_ Rate and Hit Rate Data of Rev_ and SHIPT_Hit Rate of MTD Act_ Ship_ vs_ UTD Est_ Ship_&amp;quot;" u="1"/>
        <s v="&amp;quot;Diff_ Rate and Hit Rate Data of Rev_ and  SHIPT_Diff_ of MLY Act_ Ship_ vs_ Boards Est_ Ship_&amp;quot;" u="1"/>
        <s v="&amp;quot;MLY Rev_ and SHIPT by BU and CUS&amp;quot;" u="1"/>
        <s v="&amp;quot;Difference Rate and Hit Rate Data of Operating Income and  Shipment_Difference Between Actual Operating Income and The Boards Estimated Operating Income&amp;quot;" u="1"/>
        <s v="&amp;quot;Yearly Rev_ and SHIPT by BU and CUS_Diff_ Rate of Yearly Act_Pred_ and Boards Est_ Rev_&amp;quot;" u="1"/>
        <s v="&amp;quot;Year to Date Status of Operating Income and Shipment by BU and Customer_Difference Between Year to Date Actual Operating Income and Year to Date Boards Estimated Operating Income&amp;quot;" u="1"/>
        <s v="&amp;quot;MLY Rev_ and SHIPT Data of Yearly TRGT_Monthly Revenue of Yearly Target&amp;quot;" u="1"/>
        <s v="&amp;quot;Actual Revenue and Shipment Data_Accumulative Series Net Profit Rate&amp;quot;" u="1"/>
        <s v="&amp;quot;Rev_ and SHIPT in Past Three Years by BU and CUS_Yearly Actual Shipment&amp;quot;" u="1"/>
        <s v="&amp;quot;Yearly Rev_ and SHIPT by BU and CUS&amp;quot;" u="1"/>
        <s v="&amp;quot;Material Marketing Price Infomation_Case Plastic Procure Cost ratio&amp;quot;" u="1"/>
        <s v="&amp;quot;Monthly Status of Operating Income and Shipment by BU and Customer_Difference Between Monthly Actual Operating Income and Monthly Boards Estimated Operating Income&amp;quot;" u="1"/>
        <s v="&amp;quot;Monthly Status of Operating Income and Shipment by BU and Customer_Monthly Boards Estimated Shipment&amp;quot;" u="1"/>
        <s v="&amp;quot;YTD Rev_ and SHIPT by PRD_Year to Date Revenue Target&amp;quot;" u="1"/>
        <s v="&amp;quot;YTD Rev_ and SHIPT by PRD_Diff_ Rate of YTD Act_ SHIPT and YTD Shipping TRGT&amp;quot;" u="1"/>
        <s v="&amp;quot;Yearly Status of Operating Income and Shipment by BU and Customer_Difference Ratio Between Yearly Actual and Predict Operating Income and Operating Income Target&amp;quot;" u="1"/>
        <s v="&amp;quot;Material Marketing Price Analysis_MoM Iron&amp;quot;" u="1"/>
        <s v="&amp;quot;Yearly Rev_ and SHIPT by PRD_Diff_ of Yearly Act_Pred_ and Boards Est_ Rev_&amp;quot;" u="1"/>
        <s v="&amp;quot;YTD Rev_ and SHIPT by PRD_Diff_ Rate of YTD Act_ Rev_ and YTD Rev_ TRGT&amp;quot;" u="1"/>
        <s v="&amp;quot;The Top Five Vendor with the Worst Order Fill Rate_LTA  GR Quantity&amp;quot;" u="1"/>
        <s v="&amp;quot;Material Catalog Price Infomation&amp;quot;" u="1"/>
        <s v="&amp;quot;Material Marketing Price Infomation_QOQ PCB&amp;quot;" u="1"/>
        <s v="&amp;quot;Diff_ Rate and Hit Rate Data of Rev_ and  SHIPT_Diff_ of Act_ Rev_ vs_ Rev_ TRGT&amp;quot;" u="1"/>
        <s v="&amp;quot;Monthly Status of Operating Income and Shipment by BU and Customer_Hit Rate Between Month to Date Actual Shipment and Monthly Boards Estimated Shipment&amp;quot;" u="1"/>
        <s v="&amp;quot;MLY Rev_ and SHIPT by BU and CUS_Diff_ of MLY Act_ SHIPT vs_ Est_ SHIPT&amp;quot;" u="1"/>
        <s v="&amp;quot;Actual Revenue Cost and Shipment Data_Mothly MVA Cost&amp;quot;" u="1"/>
        <s v="&amp;quot;Material Marketing Price Infomation_MoM LEM Ni&amp;quot;" u="1"/>
        <s v="&amp;quot;Yearly Rev_ and SHIPT by PRD_Yearly Boards Estimated Shipment&amp;quot;" u="1"/>
        <s v="&amp;quot;MLY Rev_ and SHIPT by BU and CUS_Boards Estimated Version Date&amp;quot;" u="1"/>
        <s v="&amp;quot;Actual Daily Operating Income and Shipment Data_Division Name&amp;quot;" u="1"/>
        <s v="&amp;quot;MLY Rev_ and SHIPT by PRD_Hit Rate of MTD Act_ Ship_ vs_ UTD Est_ Ship_&amp;quot;" u="1"/>
        <s v="&amp;quot;Actual Daily Revenue and Shipment Data_Division Name&amp;quot;" u="1"/>
        <s v="&amp;quot;The Top Five Vendor with the Worst Order Fill Rate_IEC Part Number&amp;quot;" u="1"/>
        <s v="&amp;quot;Critical Parts Fulfillment Analysis_The Top Five Vendor with the Worst Order Fill Rate&amp;quot;" u="1"/>
        <s v="&amp;quot;Vendor Master_Used by customer list&amp;quot;" u="1"/>
        <s v="&amp;quot;Yearly Rev_ and SHIPT by BU and CUS_Yearly Shipment Target&amp;quot;" u="1"/>
        <s v="&amp;quot;Monthly Status of Operating Income and Shipment by BU and Customer_Hit Rate Between Month to Date Actual Operating Income and Monthly Operating Income Target&amp;quot;" u="1"/>
        <s v="&amp;quot;PSG Forecast Version Comparison_Customer Name&amp;quot;" u="1"/>
        <s v="&amp;quot;Material Marketing Price Infomation_MoM NY Gold&amp;quot;" u="1"/>
        <s v="&amp;quot;Actual Revenue Cost and Shipment Data_Acc_ Series Revenue&amp;quot;" u="1"/>
        <s v="&amp;quot;Diff_ Rate of Rev_ and SHIPT in Different Time Frame_Division Name&amp;quot;" u="1"/>
        <s v="&amp;quot;YTD Rev_ and SHIPT by BU and CUS_Diff_ Rate of YTD Act_ SHIPT and Boards Est_ SHIPT&amp;quot;" u="1"/>
        <s v="&amp;quot;The Top Five Vendor with the Worst Order Fill Rate_LTA MOU Quantity&amp;quot;" u="1"/>
        <s v="&amp;quot;Diff_ Rate of Rev_ and SHIPT in Different Time Frame_Customer Name&amp;quot;" u="1"/>
        <s v="&amp;quot;Yearly Rev_ and SHIPT by BU and CUS_Journal Create Year&amp;quot;" u="1"/>
        <s v="&amp;quot;YTD Rev_ and SHIPT by PRD_Division Name&amp;quot;" u="1"/>
        <s v="&amp;quot;Year to Date Status of Operating Income and Shipment by Product_Division Name&amp;quot;" u="1"/>
        <s v="&amp;quot;Status of Operating Income and Shipment in the Past Three Years by BU and Customer_Customer Name&amp;quot;" u="1"/>
        <s v="&amp;quot;Material Marketing Price Infomation_YoY LEM AL&amp;quot;" u="1"/>
        <s v="&amp;quot;Monthly Status of Operating Income and Shipment by BU and Customer_Version Date&amp;quot;" u="1"/>
        <s v="&amp;quot;Yearly Rev_ and SHIPT by BU and CUS_Diff_ of Yearly Act_Pred_ and TRGT Rev_&amp;quot;" u="1"/>
        <s v="&amp;quot;MLY Rev_ and SHIPT by BU and CUS_Diff_ Rate of MLY Act_ Rev_ vs_ MLY Est_ Rev_&amp;quot;" u="1"/>
        <s v="&amp;quot;PSG FCST Hit Rate Analysis_Outliners_Business type&amp;quot;" u="1"/>
        <s v="&amp;quot;MLY Rev_ and SHIPT by PRD_Version Date&amp;quot;" u="1"/>
        <s v="&amp;quot;Diff_ Rate and Hit Rate Data of Rev_ and SHIPT_Hit Rate of MTD Act_ Rev_ vs_ MLY Boards Est_ Rev_&amp;quot;" u="1"/>
        <s v="&amp;quot;PSG FCST Hit Rate Analysis_Division Name&amp;quot;" u="1"/>
        <s v="&amp;quot;MLY Rev_ and SHIPT by BU and CUS_Month to Date Actual Shipment&amp;quot;" u="1"/>
        <s v="&amp;quot;Status of Operating Income and Shipment in the Past Three Years by Product_BU Code&amp;quot;" u="1"/>
        <s v="&amp;quot;Diff_ Rate of Rev_ and SHIPT in Different Time Frame_Product Category&amp;quot;" u="1"/>
        <s v="&amp;quot;Critical Parts Fulfillment Analysis_Purchasing Mode&amp;quot;" u="1"/>
        <s v="&amp;quot;Material Marketing Price Analysis_YoY NY Gold&amp;quot;" u="1"/>
        <s v="&amp;quot;Yearly Status of Operating Income and Shipment by Product_Difference Ratio Between Yearly Actual and Predict Shipment and Yearly Boards Estimated Shipment&amp;quot;" u="1"/>
        <s v="&amp;quot;The Top Five Vendor with the Worst Order Fill Rate_Accum LTA MOU Quantity&amp;quot;" u="1"/>
        <s v="&amp;quot;Data on the Difference Rate of Revenue and Shipment in Different Time Intervals_Difference Between Yearly Shipment&amp;quot;" u="1"/>
        <s v="&amp;quot;Status of Operating Income and Shipment in the Past Three Years by Product_Yearly Actual Operating Income&amp;quot;" u="1"/>
        <s v="&amp;quot;YTD Rev_ and SHIPT by PRD_Journal Create Year&amp;quot;" u="1"/>
        <s v="&amp;quot;Yearly Status of Operating Income and Shipment by Product_Difference Between Yearly Actual and Predict Operating Income and Yearly Boards Estimated Operating Income&amp;quot;" u="1"/>
        <s v="&amp;quot;MLY Rev_ and SHIPT Data of Yearly TRGT_Division Code&amp;quot;" u="1"/>
        <s v="&amp;quot;FCS Start Date Data_BU Code&amp;quot;" u="1"/>
        <s v="&amp;quot;Actual Revenue Cost and Shipment Data_Accumulative Series Net Profit&amp;quot;" u="1"/>
        <s v="&amp;quot;MLY Rev_ and SHIPT by BU and CUS_Journal Create Month&amp;quot;" u="1"/>
        <s v="&amp;quot;Critical Parts Fulfillment Analysis_YTD Fill Rate Less Than Target PN List&amp;quot;" u="1"/>
        <s v="&amp;quot;RFQ Detail of Award Project_Actual Net Profit Margin&amp;quot;" u="1"/>
        <s v="&amp;quot;MLY Rev_ and SHIPT by PRD_Monthly Boards Estimated Shipment&amp;quot;" u="1"/>
        <s v="&amp;quot;Rev_ and SHIPT in Past Three Years by BU and CUS_Division Code&amp;quot;" u="1"/>
        <s v="&amp;quot;Status of Operating Income and Shipment in the Past Three Years by BU and Customer_Difference Ratio Between  Yearly Operating Income&amp;quot;" u="1"/>
        <s v="&amp;quot;Yearly Status of Operating Income and Shipment by Product_Yearly Boards Estimated Operating Income&amp;quot;" u="1"/>
        <s v="&amp;quot;PSG Forecast Version Comparison_Monitor Date&amp;quot;" u="1"/>
        <s v="&amp;quot;DOI Master_Monthly Estimated Operating Income&amp;quot;" u="1"/>
        <s v="&amp;quot;Monthly Status of Operating Income and Shipment by Product_Monthly Boards Estimated Shipment&amp;quot;" u="1"/>
        <s v="&amp;quot;PSG BOD Shipping Target Management_Monitor Date&amp;quot;" u="1"/>
        <s v="&amp;quot;PSG Forecast Version Comparison_BU Code&amp;quot;" u="1"/>
        <s v="&amp;quot;Monthly Status of Operating Income and Shipment by Product_Difference Between Monthly Actual Shipment and Monthly Shipment Target&amp;quot;" u="1"/>
        <s v="&amp;quot;In accurated Area_Outliner Percentage&amp;quot;" u="1"/>
        <s v="&amp;quot;The Top Five Vendor with the Worst Order Fill Rate&amp;quot;" u="1"/>
        <s v="&amp;quot;Purchasing Mode and Amount Aistribution_Vendor Name&amp;quot;" u="1"/>
        <s v="&amp;quot;Material Marketing Price Analysis_YoY LEM Ni&amp;quot;" u="1"/>
        <s v="&amp;quot;YTD Rev_ and SHIPT by PRD_Year to Date Boards Estimated Operating Income&amp;quot;" u="1"/>
        <s v="&amp;quot;MLY Rev_ and SHIPT by PRD_Diff_ Rate of MLY Act_ Rev_ vs_ Boards Est_ Rev_&amp;quot;" u="1"/>
        <s v="&amp;quot;Yearly Status of Operating Income and Shipment by Product&amp;quot;" u="1"/>
        <s v="&amp;quot;Year to Date Status of Operating Income and Shipment by BU and Customer_Difference Ratio Between Year to Date Actual Operating Income and Year to Date Boards Estimated Operating Income&amp;quot;" u="1"/>
        <s v="&amp;quot;PSG FCST Management_EDI 940 Shipping Notice&amp;quot;" u="1"/>
        <s v="&amp;quot;CQ MP shipment analysis_Customer Name&amp;quot;" u="1"/>
        <s v="&amp;quot;Yearly Rev_ and SHIPT by PRD_BU Code&amp;quot;" u="1"/>
        <s v="&amp;quot;Boards Estimated Monthly Operating Income and Shipment Data&amp;quot;" u="1"/>
        <s v="&amp;quot;Status of Operating Income and Shipment in the Past Three Years by Product_Product Category&amp;quot;" u="1"/>
        <s v="&amp;quot;PSG FCST Management_Product Category&amp;quot;" u="1"/>
        <s v="&amp;quot;Monthly Status of Operating Income and Shipment by Product_Journal Create Month&amp;quot;" u="1"/>
        <s v="&amp;quot;MLY Rev_ and SHIPT by PRD_Monthly Estimated Operating Income&amp;quot;" u="1"/>
        <s v="&amp;quot;Status of Operating Income and Shipment in the Past Three Years by Product_Difference Ratio Between Yearly Shipment&amp;quot;" u="1"/>
        <s v="&amp;quot;PSG Forecast Hit Rate Monitor_Business type&amp;quot;" u="1"/>
        <s v="&amp;quot;Diff_ Rate and Hit Rate Data of Rev_ and  SHIPT_Hit Rate of MTD Act_ Rev_ vs_ UTD Est_ Rev_&amp;quot;" u="1"/>
        <s v="&amp;quot;Status of Operating Income and Shipment in the Past Three Years by Product_Difference Between Yearly Shipment&amp;quot;" u="1"/>
        <s v="&amp;quot;Material Marketing Price Infomation_Raw Material Data Month&amp;quot;" u="1"/>
        <s v="&amp;quot;Monthly Operating Income and Shipment Data of Yearly target_Division Name&amp;quot;" u="1"/>
        <s v="&amp;quot;Monthly Status of Operating Income and Shipment by Product_Difference Ratio Between Monthly Actual Shipment and Monthly Boards Estimated Shipment&amp;quot;" u="1"/>
        <s v="&amp;quot;Year to Date Status of Operating Income and Shipment by BU and Customer_Version Date&amp;quot;" u="1"/>
        <s v="&amp;quot;Rev_ and SHIPT in Past Three Years by BU and CUS_Difference Ratio Between  Yearly Revenue&amp;quot;" u="1"/>
        <s v="&amp;quot;Yearly Status of Operating Income and Shipment by Product_Yearly Operating Income Target&amp;quot;" u="1"/>
        <s v="&amp;quot;Critical Parts Fulfillment Analysis_GR Date&amp;quot;" u="1"/>
        <s v="&amp;quot;Yearly Rev_ and SHIPT by PRD_Yearly Shipment Target&amp;quot;" u="1"/>
        <s v="&amp;quot;Business Operation and DOI Overview_Monthly Estimated Operating Income&amp;quot;" u="1"/>
        <s v="&amp;quot;Boards Estimated Monthly Operating Income and Shipment Data_Division Name&amp;quot;" u="1"/>
        <s v="&amp;quot;Status of Operating Income and Shipment in the Past Three Years by BU and Customer_Yearly Actual Shipment&amp;quot;" u="1"/>
        <s v="&amp;quot;Diff_ Rate and Hit Rate Data of Rev_ and  SHIPT_Diff_ of Act_ SHIPT vs_ Est_ SHIPT&amp;quot;" u="1"/>
        <s v="&amp;quot;Yearly Rev_ and SHIPT by PRD_Diff_ of Yearly  Act_Pred_ and Boards Est_ Ship_&amp;quot;" u="1"/>
        <s v="&amp;quot;PSG FCST Hit Rate Analysis_Forecast Hit Rate&amp;quot;" u="1"/>
        <s v="&amp;quot;YTD Rev_ and SHIPT by BU and CUS_Diff_ Rate of YTD Act_ Rev_ and YTD Boards Est_ Rev_&amp;quot;" u="1"/>
        <s v="&amp;quot;MLY Rev_ and SHIPT by BU and CUS_Monthly Estimated Shipment&amp;quot;" u="1"/>
        <s v="&amp;quot;Material Marketing Price Analysis_MoM LEM CU&amp;quot;" u="1"/>
        <s v="&amp;quot;Actual Monthly Operating Income and Shipment Data_Difference Ratio Between Actual Shipment and Shipment Target&amp;quot;" u="1"/>
        <s v="&amp;quot;Rev_ and SHIPT in Past Three Years by BU and CUS_Difference Between Yearly Shipment&amp;quot;" u="1"/>
        <s v="&amp;quot;Diff_ Rate and Hit Rate Data of Rev_ and  SHIPT_Hit Rate of MTD Act_ Ship_ vs_ MLY Boards Est_ Ship_&amp;quot;" u="1"/>
        <s v="&amp;quot;Rev_ and SHIPT in Past Three Years by BU and CUS_Difference Between Yearly Operating Income&amp;quot;" u="1"/>
        <s v="&amp;quot;CQ MP shipment analysis_FCST Version&amp;quot;" u="1"/>
        <s v="&amp;quot;MLY Rev_ and SHIPT by PRD_Month to Date Actual Revenue&amp;quot;" u="1"/>
        <s v="&amp;quot;Material Marketing Price Infomation_Sub-stage Type&amp;quot;" u="1"/>
        <s v="&amp;quot;Actual Revenue and Shipment Data_Accumulative Product Series  Revenue&amp;quot;" u="1"/>
        <s v="&amp;quot;Critical Parts Fulfillment Analysis_Vendor A Fulfillment Performance&amp;quot;" u="1"/>
        <s v="&amp;quot;Diff_ Rate and Hit Rate Data of Rev_ and SHIPT_Product Category&amp;quot;" u="1"/>
        <s v="&amp;quot;Actual Revenue and Shipment Data_Accumulative Series Net Profit Margin&amp;quot;" u="1"/>
        <s v="&amp;quot;Material Marketing Price Infomation_QoQ Iron&amp;quot;" u="1"/>
        <s v="&amp;quot;Diff_ Rate and Hit Rate Data of Rev_ and SHIPT_Division Code&amp;quot;" u="1"/>
        <s v="&amp;quot;MLY Rev_ and SHIPT by PRD_Up to date Monthly Estimated Revenue&amp;quot;" u="1"/>
        <s v="&amp;quot;MLY Rev_ and SHIPT by PRD_Up-To-Date Monthly Estimated Revenue&amp;quot;" u="1"/>
        <s v="&amp;quot;PSG FCST Hit Rate Analysis_Outliners_Product Category&amp;quot;" u="1"/>
        <s v="&amp;quot;Actual Monthly Operating Income and Shipment Data_Version Date&amp;quot;" u="1"/>
        <s v="&amp;quot;Material Marketing Price Infomation_Stage Composition Cost Ratio&amp;quot;" u="1"/>
        <s v="&amp;quot;Diff_ Rate of Rev_ and SHIPT in Different Time Frame_BU Code&amp;quot;" u="1"/>
        <s v="&amp;quot;MLY Rev_ and SHIPT by BU and CUS_Up to date Monthly Estimated Revenue&amp;quot;" u="1"/>
        <s v="&amp;quot;MLY Rev_ and SHIPT by BU and CUS_Up-To-Date Monthly Estimated Revenue&amp;quot;" u="1"/>
        <s v="&amp;quot;Year to Date Status of Operating Income and Shipment by BU and Customer_Difference Ratio Between Year to Date Actual Shipment and Year to Date Shipment Target&amp;quot;" u="1"/>
        <s v="&amp;quot;Material Marketing Price Analysis_MoM LEM Tin&amp;quot;" u="1"/>
        <s v="&amp;quot;YTD Rev_ and SHIPT by BU and CUS_Diff_ of YTD Act_ Rev_ and YTD Boards Est_ Rev_&amp;quot;" u="1"/>
        <s v="&amp;quot;MLY Rev_ and SHIPT Data of Yearly TRGT_Planned Year&amp;quot;" u="1"/>
        <s v="&amp;quot;Yearly Status of Operating Income and Shipment by Product_Yearly Actual and Predict Operating Income&amp;quot;" u="1"/>
        <s v="&amp;quot;PSG FCST Hit Rate Analysis_Monitor Date - &amp;gt;  Demand Plan Date&amp;quot;" u="1"/>
        <s v="&amp;quot;Material Catalog Price Analysis_Material Catalog MOM&amp;quot;" u="1"/>
        <s v="&amp;quot;Material Marketing Price Analysis_YoY LEM AL&amp;quot;" u="1"/>
        <s v="&amp;quot;Critical Parts Fulfillment Analysis_Accum_ LTA  GR Quantity&amp;quot;" u="1"/>
        <s v="&amp;quot;Yearly Rev_ and SHIPT by PRD_Diff_ Rate of Yearly Act_Pred_ and Boards Est_ SHIPT&amp;quot;" u="1"/>
        <s v="&amp;quot;CQ MP shipment analysis_Hit Rate Analysis Month&amp;quot;" u="1"/>
        <s v="&amp;quot;MLY Rev_ and SHIPT by PRD_Monthly Actual Shipment&amp;quot;" u="1"/>
        <s v="&amp;quot;Diff_ Rate and Hit Rate Data of Rev_ and SHIPT_Diff_ Rate of MLY Act_ Rev_ vs_ Boards Est_ Rev_&amp;quot;" u="1"/>
        <s v="&amp;quot;Critical Parts Fulfillment Analysis_Accum_ LTA MOU Quantity&amp;quot;" u="1"/>
        <s v="&amp;quot;Yearly Rev_ and SHIPT by PRD_Diff_ Rate of Yearly Act_Pred_ and Boards Est_ Ship_&amp;quot;" u="1"/>
        <s v="&amp;quot;YTD Rev_ and SHIPT by PRD_BU Code&amp;quot;" u="1"/>
        <s v="&amp;quot;Actual Revenue Cost and Shipment Data_Accumulative Product Series  Revenue&amp;quot;" u="1"/>
        <s v="&amp;quot;Status of Operating Income and Shipment in the Past Three Years by BU and Customer&amp;quot;" u="1"/>
        <s v="&amp;quot;Year to Date Status of Operating Income and Shipment by Product_Version Date&amp;quot;" u="1"/>
        <s v="&amp;quot;Diff_ Rate of Rev_ and SHIPT in Different Time Frame_Difference Ratio Between Yearly Revenue&amp;quot;" u="1"/>
        <s v="&amp;quot;PSG BOD Shipping Target Management_BU Code&amp;quot;" u="1"/>
        <s v="&amp;quot;Diff_ Rate and Hit Rate Data of Rev_ and SHIPT_BU Code&amp;quot;" u="1"/>
        <s v="&amp;quot;Diff_ Rate and Hit Rate Data of Rev_ and SHIPT_Diff_ of MLY Act_ Rev_ vs_ Boards Est_ Rev_&amp;quot;" u="1"/>
        <s v="&amp;quot;Status of Operating Income and Shipment in the Past Three Years by BU and Customer_Difference Ratio Between Yearly Shipment&amp;quot;" u="1"/>
        <s v="&amp;quot;Material Marketing Price Analysis_QOQ Stamping&amp;quot;" u="1"/>
        <s v="&amp;quot;Diff_ Rate and Hit Rate Data of Rev_ and SHIPT_Customer Name&amp;quot;" u="1"/>
        <s v="&amp;quot;YTD Rev_ and SHIPT by BU and CUS_Diff_ of YTD Act_ Rev_ and  YTD Rev_ TRGT&amp;quot;" u="1"/>
        <s v="&amp;quot;Monthly Status of Operating Income and Shipment by BU and Customer_Monthly Actual Operating Income&amp;quot;" u="1"/>
        <s v="&amp;quot;YTD Rev_ and SHIPT by BU and CUS_Diff_ of YTD Act_ Rev_ and YTD Rev_ TRGT&amp;quot;" u="1"/>
        <s v="&amp;quot;PSG Forecast Version Comparison_Forecast Type Name&amp;quot;" u="1"/>
        <s v="&amp;quot;Diff_ Rate of Rev_ and SHIPT in Different Time Frame&amp;quot;" u="1"/>
        <s v="&amp;quot;YTD Rev_ and SHIPT by PRD_Diff_ of YTD Act_ SHIPT and YTD Shipping TRGT&amp;quot;" u="1"/>
        <s v="&amp;quot;MLY Rev_ and SHIPT Data of Yearly TRGT_Product Category&amp;quot;" u="1"/>
        <s v="&amp;quot;Actual Monthly Revenue and Shipment Data_Diff_ Rate of MLY Act_ Rev_ vs_ Yearly Target Rev_&amp;quot;" u="1"/>
        <s v="&amp;quot;Monthly Status of Operating Income and Shipment by BU and Customer_Difference Ratio Between Monthly Actual Shipment and Monthly Estimated Shipment&amp;quot;" u="1"/>
        <s v="&amp;quot;PSG Forecast Hit Rate Monitor_Forecast Gen Date- &amp;gt; Forecast Version&amp;quot;" u="1"/>
        <s v="&amp;quot;Rev_ and SHIPT in Past Three Years by BU and CUS_Difference Between Yearly Revenue&amp;quot;" u="1"/>
        <s v="&amp;quot;Material Marketing Price Infomation_QoQ LEM Tin&amp;quot;" u="1"/>
        <s v="&amp;quot;Material Marketing Price Analysis_PSG Cost Category&amp;quot;" u="1"/>
        <s v="&amp;quot;MLY Rev_ and SHIPT Data of Yearly TRGT&amp;quot;" u="1"/>
        <s v="&amp;quot;Rev_ and SHIPT in Past Three Years by PRD&amp;quot;" u="1"/>
        <s v="&amp;quot;Yearly Rev_ and SHIPT by PRD_Journal Create Year&amp;quot;" u="1"/>
        <s v="&amp;quot;PSG FCST Management_Forecast Type Name&amp;quot;" u="1"/>
        <s v="&amp;quot;Material Marketing Price Analysis_Case Plastic Procure Cost ratio&amp;quot;" u="1"/>
        <s v="&amp;quot;Yearly Rev_ and SHIPT by BU and CUS_BU Code&amp;quot;" u="1"/>
        <s v="&amp;quot;Yearly Status of Operating Income and Shipment by Product_Journal Create Year&amp;quot;" u="1"/>
        <s v="&amp;quot;MLY Rev_ and SHIPT by PRD_Diff_ Rate of MLY Act_ SHIPT vs_ Boards Est_ SHIPT&amp;quot;" u="1"/>
        <s v="&amp;quot;Yearly Rev_ and SHIPT by BU and CUS_Version Date&amp;quot;" u="1"/>
        <s v="&amp;quot;PSG FCST Hit Rate Analysis_Actual Shipment Quantity- &amp;gt; Order Quantity&amp;quot;" u="1"/>
        <s v="&amp;quot;Yearly Status of Operating Income and Shipment by BU and Customer_Yearly Actual and Predict Operating Income&amp;quot;" u="1"/>
        <s v="&amp;quot;MLY Rev_ and SHIPT by PRD_Customer Name&amp;quot;" u="1"/>
        <s v="&amp;quot;Data on the Difference Rate of Revenue and Shipment in Different Time Intervals_Difference Between Yearly Operating Income&amp;quot;" u="1"/>
        <s v="&amp;quot;YTD Rev_ and SHIPT by PRD_Diff_ of YTD Act_ Rev_ and  YTD Rev_ TRGT&amp;quot;" u="1"/>
        <s v="&amp;quot;Diff_ Rate and Hit Rate Data of Rev_ and  SHIPT_Diff_ Rate of Act_ Rev_ vs_Est_ Rev_&amp;quot;" u="1"/>
        <s v="&amp;quot;BU2 ASUS BS VS FCST_Monthly Forecast Quantity&amp;quot;" u="1"/>
        <s v="&amp;quot;YTD Rev_ and SHIPT by BU and CUS_Version Date&amp;quot;" u="1"/>
        <s v="&amp;quot;MLY Rev_ and SHIPT by PRD_Diff_ Rate of MLY Act_ Rev_ vs_ MLY Est_ Rev_&amp;quot;" u="1"/>
        <s v="&amp;quot;Material Marketing Price Analysis_QoQ PC&amp;quot;" u="1"/>
        <s v="&amp;quot;Material Marketing Price Infomation_Material Futures YOY&amp;quot;" u="1"/>
        <s v="&amp;quot;Rev_ and SHIPT in Past Three Years by BU and CUS_Division Name&amp;quot;" u="1"/>
        <s v="&amp;quot;Estimated Monthly Operating Income and Shipment Data_Monthly Estimated Operating Income&amp;quot;" u="1"/>
        <s v="&amp;quot;Monthly Status of Operating Income and Shipment by Product_Monthly Actual Operating Income&amp;quot;" u="1"/>
        <s v="&amp;quot;Yearly Status of Operating Income and Shipment by BU and Customer_Yearly Operating Income Target&amp;quot;" u="1"/>
        <s v="&amp;quot;Material Marketing Price Infomation_Material Catalog&amp;quot;" u="1"/>
        <s v="&amp;quot;MLY Rev_ and SHIPT by PRD_Diff_ of MLY Act_ Ship_ vs_ Yearly Target Ship_&amp;quot;" u="1"/>
        <s v="&amp;quot;Monthly Operating Income and Shipment Data of Yearly target_Planned Month&amp;quot;" u="1"/>
        <s v="&amp;quot;Actual Revenue and Shipment Data_Accumulative Shipping Quantity&amp;quot;" u="1"/>
        <s v="&amp;quot;YTD Rev_ and SHIPT by PRD_Year to Date Actual Revenue&amp;quot;" u="1"/>
        <s v="&amp;quot;Actual Revenue Cost and Shipment Data_Monthly Shiping Quantity&amp;quot;" u="1"/>
        <s v="&amp;quot;Actual Revenue Cost and Shipment Data_Accumulative Product Series Material Cost &amp;quot;" u="1"/>
        <s v="&amp;quot;Critical Parts Fulfillment Statistic_The Top Five PN with the Worst Order Fill Rate&amp;quot;" u="1"/>
        <s v="&amp;quot;Material Marketing Price Infomation_QOQ Plastic&amp;quot;" u="1"/>
        <s v="&amp;quot;YTD Rev_ and SHIPT by BU and CUS_Diff_ of YTD Act_ SHIPT and Boards Est_ SHIPT&amp;quot;" u="1"/>
        <s v="&amp;quot;MLY Rev_ and SHIPT by BU and CUS_Hit Rate of MTD Act_ SHIPT vs_ MLY Boards Est_ SHIPT&amp;quot;" u="1"/>
        <s v="&amp;quot;CQ MP shipment analysis&amp;quot;" u="1"/>
        <s v="&amp;quot;Year to Date Status of Operating Income and Shipment by BU and Customer_Division Name&amp;quot;" u="1"/>
        <s v="&amp;quot;Boards Estimated Monthly Operating Income and Shipment Data_BU Code&amp;quot;" u="1"/>
        <s v="&amp;quot;Actual Revenue Cost and Shipment Data_PL Update Date&amp;quot;" u="1"/>
        <s v="&amp;quot;Year to Date Status of Operating Income and Shipment by BU and Customer_Customer Name&amp;quot;" u="1"/>
        <s v="&amp;quot;Difference Rate and Hit Rate Data of Operating Income and  Shipment_BU Code&amp;quot;" u="1"/>
        <s v="&amp;quot;MLY Rev_ and SHIPT Data of Yearly TRGT_Planned Month&amp;quot;" u="1"/>
        <s v="&amp;quot;Rev_ and SHIPT in Past Three Years by PRD_Product Category&amp;quot;" u="1"/>
        <s v="&amp;quot;Boards Estimated Monthly Operating Income and Shipment Data_Planned Month&amp;quot;" u="1"/>
        <s v="&amp;quot;Monthly Operating Income and Shipment Data of Yearly target_Planned Year&amp;quot;" u="1"/>
        <s v="&amp;quot;Monthly Status of Operating Income and Shipment by Product_Difference Between Monthly Actual Operating Income and Monthly Estimated Operating Income&amp;quot;" u="1"/>
        <s v="&amp;quot;Year to Date Status of Operating Income and Shipment by Product_Year to Date Operating Income Target&amp;quot;" u="1"/>
        <s v="&amp;quot;Monthly Status of Operating Income and Shipment by BU and Customer_Customer Name&amp;quot;" u="1"/>
        <s v="&amp;quot;MLY Rev_ and SHIPT by BU and CUS_Diff_ Rate of MLY Act_ Ship_ vs_ Yearly Target Ship_&amp;quot;" u="1"/>
        <s v="&amp;quot;Business Operation and DOI Overview_Up-To-Date Monthly Estimated Revenue&amp;quot;" u="1"/>
        <s v="&amp;quot;Monthly Status of Operating Income and Shipment by BU and Customer_Hit Rate Between Month to Date Actual Operating Income and Monthly Boards Estimated Operating Income&amp;quot;" u="1"/>
        <s v="&amp;quot;FCS Start Date Data_FCS Start Date&amp;quot;" u="1"/>
        <s v="&amp;quot;Yearly Rev_ and SHIPT by BU and CUS_Division Name&amp;quot;" u="1"/>
        <s v="&amp;quot;Material Marketing Price Infomation_QoQ PC&amp;quot;" u="1"/>
        <s v="&amp;quot;Monthly Status of Operating Income and Shipment by BU and Customer_Monthly Operating Income of Yearly Target&amp;quot;" u="1"/>
        <s v="&amp;quot;Year to Date Status of Operating Income and Shipment by BU and Customer_Year to Date Boards Estimated Operating Income&amp;quot;" u="1"/>
        <s v="&amp;quot;MLY Rev_ and SHIPT by BU and CUS_Diff_ of MLY Act_ Ship_ vs_ Boards Est_ Ship_&amp;quot;" u="1"/>
        <s v="&amp;quot;Yearly Rev_ and SHIPT by PRD_Diff_ of Yearly Act_Pred_ and TRGT Rev_&amp;quot;" u="1"/>
        <s v="&amp;quot;Monthly Status of Operating Income and Shipment by Product_Monthly Actual Shipment&amp;quot;" u="1"/>
        <s v="&amp;quot;Boards Estimated Monthly Operating Income and Shipment Data_Monthly Boards Estimated Shipment&amp;quot;" u="1"/>
        <s v="&amp;quot;Monthly Status of Operating Income and Shipment by BU and Customer_Difference Ratio Between Monthly Actual Operating Income and Monthly Estimated Operating Income&amp;quot;" u="1"/>
        <s v="&amp;quot;Year to Date Status of Operating Income and Shipment by Product_Year to Date Boards Estimated Shipment&amp;quot;" u="1"/>
        <s v="&amp;quot;MLY Rev_ and SHIPT by BU and CUS_Customer Name&amp;quot;" u="1"/>
        <s v="&amp;quot;MLY Rev_ and SHIPT by PRD_Monthly Estimated Shipment&amp;quot;" u="1"/>
        <s v="&amp;quot;MLY Rev_ and SHIPT by BU and CUS_Hit Rate of MTD Act_ Ship_ vs_ MLY Boards Est_ Ship_&amp;quot;" u="1"/>
        <s v="&amp;quot;Data on the Difference Rate of Revenue and Shipment in Different Time Intervals_BU Code&amp;quot;" u="1"/>
        <s v="&amp;quot;Actual Revenue Cost and Shipment Data_Acc_ Series Net Profit Margin&amp;quot;" u="1"/>
        <s v="&amp;quot;Yearly Rev_ and SHIPT by BU and CUS_Yearly Actual and Predict Operating Income&amp;quot;" u="1"/>
        <s v="&amp;quot;MLY Rev_ and SHIPT by BU and CUS_Diff_ Rate of MLY Act_ SHIPT vs_ Boards Est_ SHIPT&amp;quot;" u="1"/>
        <s v="&amp;quot;Yearly Status of Operating Income and Shipment by BU and Customer_Difference Ratio Between Yearly Actual and Predict Operating Income and Yearly Boards Estimated Operating Income&amp;quot;" u="1"/>
        <s v="&amp;quot;Monthly Status of Operating Income and Shipment by Product_Difference Ratio Between Monthly Actual Shipment and Monthly Estimated Shipment&amp;quot;" u="1"/>
        <s v="&amp;quot;Actual Revenue Cost and Shipment Data_Accumulative Series Revenue&amp;quot;" u="1"/>
        <s v="&amp;quot;YTD Rev_ and SHIPT by PRD_Year to Date Shipment Target&amp;quot;" u="1"/>
        <s v="&amp;quot;MLY Rev_ and SHIPT by PRD_ &amp;quot;" u="1"/>
        <s v="&amp;quot;Diff_ Rate and Hit Rate Data of Rev_ and  SHIPT_Hit Rate of MTD Act_ Ship_ vs_ UTD Est_ Ship_&amp;quot;" u="1"/>
        <s v="&amp;quot;MLY Rev_ and SHIPT by PRD_Product Category&amp;quot;" u="1"/>
        <s v="&amp;quot;Status of Operating Income and Shipment in the Past Three Years by Product_Division Name&amp;quot;" u="1"/>
        <s v="&amp;quot;Yearly Rev_ and SHIPT by PRD_Diff_ Rate of Yearly Act_Pred_ and TRGT SHIPT&amp;quot;" u="1"/>
        <s v="&amp;quot;Material Marketing Price Analysis_YoY Iron&amp;quot;" u="1"/>
        <s v="&amp;quot;YTD Rev_ and SHIPT by PRD&amp;quot;" u="1"/>
        <s v="&amp;quot;Monthly Status of Operating Income and Shipment by Product&amp;quot;" u="1"/>
        <s v="&amp;quot;YTD Rev_ and SHIPT by BU and CUS_Diff_ Rate of YTD Act_ SHIPT and YTD Shipping TRGT&amp;quot;" u="1"/>
        <s v="&amp;quot;MLY Rev_ and SHIPT by BU and CUS_Division Code&amp;quot;" u="1"/>
        <s v="&amp;quot;RFQ Related Data_Estimated Net Profit Margin&amp;quot;" u="1"/>
        <s v="&amp;quot;Rev_ and SHIPT in Past Three Years by PRD_Yearly Actual Operating Income&amp;quot;" u="1"/>
        <s v="&amp;quot;PSG Monthly Procurement Amount_Site Name&amp;quot;" u="1"/>
        <s v="&amp;quot;Yearly Status of Operating Income and Shipment by Product_Yearly Shipment Target&amp;quot;" u="1"/>
        <s v="&amp;quot;PSG FCST Hit Rate Analysis_Outliners_Monitor Date&amp;quot;" u="1"/>
        <s v="&amp;quot;Material Catalog Price Infomation_Material Catalog MOM&amp;quot;" u="1"/>
        <s v="&amp;quot;Monthly Status of Operating Income and Shipment by Product_Hit Rate Between Month to Date Actual Operating Income and Monthly Operating Income Target&amp;quot;" u="1"/>
        <s v="&amp;quot;Monthly Operating Income and Shipment Data of Yearly target_Monthly Shipment of Yearly Target&amp;quot;" u="1"/>
        <s v="&amp;quot;Material Marketing Price Analysis_PSG Part Catetory&amp;quot;" u="1"/>
        <s v="&amp;quot;Material Marketing Price Infomation_YoY LEM Ni&amp;quot;" u="1"/>
        <s v="&amp;quot;Yearly Rev_ and SHIPT by BU and CUS_Diff_ of Yearly Act_Pred_ and Boards Est_ Rev_&amp;quot;" u="1"/>
        <s v="&amp;quot;BU2 ASUS BS VS FCST_Monthly Final Forecast Quantity&amp;quot;" u="1"/>
        <s v="&amp;quot;PSG Forecast Version Comparison_Forecast Data Type&amp;quot;" u="1"/>
        <s v="&amp;quot;Material Catalog Price Analysis_Material Catalog YOY&amp;quot;" u="1"/>
        <s v="&amp;quot;Monthly Status of Operating Income and Shipment by BU and Customer_Difference Ratio Between Monthly Actual Operating Income and Monthly Operating Income Target&amp;quot;" u="1"/>
        <s v="&amp;quot;Difference Rate and Hit Rate Data of Operating Income and  Shipment_Hit Rate Between Actual Operating Income and Boards Estimated Operating Income&amp;quot;" u="1"/>
        <s v="&amp;quot;Monthly Status of Operating Income and Shipment by BU and Customer_Journal Create Month&amp;quot;" u="1"/>
        <s v="&amp;quot;Critical Parts Fulfillment Analysis_Site Name&amp;quot;" u="1"/>
        <s v="&amp;quot;PSG BOD Shipping Target Management_Customer Name&amp;quot;" u="1"/>
        <s v="&amp;quot;Critical Parts Fulfillment Analysis_LTA  GR Quantity&amp;quot;" u="1"/>
        <s v="&amp;quot;Monthly Status of Operating Income and Shipment by Product_Monthly Operating Income of Yearly Target&amp;quot;" u="1"/>
        <s v="&amp;quot;PSG FCST Management_Division Name&amp;quot;" u="1"/>
        <s v="&amp;quot;Rev_ and SHIPT in Past Three Years by PRD_Customer Name&amp;quot;" u="1"/>
        <s v="&amp;quot;YTD Rev_ and SHIPT by BU and CUS&amp;quot;" u="1"/>
        <s v="&amp;quot;Actual Monthly Operating Income and Shipment Data_BU Code&amp;quot;" u="1"/>
        <s v="&amp;quot;Estimated Monthly Operating Income and Shipment Data_Planned Month&amp;quot;" u="1"/>
        <s v="&amp;quot;PSG Forecast Hit Rate Monitor_BU Code&amp;quot;" u="1"/>
        <s v="&amp;quot;Material Marketing Price Infomation_YoY NY Gold&amp;quot;" u="1"/>
        <s v="&amp;quot;Monthly Status of Operating Income and Shipment by Product_Division Name&amp;quot;" u="1"/>
        <s v="&amp;quot;Difference Rate and Hit Rate Data of Operating Income and  Shipment_Hit Rate Between Actual Operating Income and Monthly Operating Income Target&amp;quot;" u="1"/>
        <s v="&amp;quot;Rev_ and SHIPT in Past Three Years by PRD_Yearly Actual Shipment&amp;quot;" u="1"/>
        <s v="&amp;quot;Fill Rate by PartNo_LTA  GR Quantity&amp;quot;" u="1"/>
        <s v="&amp;quot;Actual Monthly Operating Income and Shipment Data_Customer Name&amp;quot;" u="1"/>
        <s v="&amp;quot;Estimated Monthly Operating Income and Shipment Data&amp;quot;" u="1"/>
        <s v="&amp;quot;Yearly Rev_ and SHIPT by PRD_Division Code&amp;quot;" u="1"/>
        <s v="&amp;quot;Year to Date Status of Operating Income and Shipment by Product_Difference Between Year to Date Actual Operating Income and Year to Date Boards Estimated Operating Income&amp;quot;" u="1"/>
        <s v="&amp;quot;Year to Date Status of Operating Income and Shipment by BU and Customer_Year to Date Boards Estimated Shipment&amp;quot;" u="1"/>
        <s v="&amp;quot;YTD Rev_ and SHIPT by PRD_Year to Date Actual Shipment&amp;quot;" u="1"/>
        <s v="&amp;quot;PSG Forecast Hit Rate Monitor_Forecast Hit Rate&amp;quot;" u="1"/>
        <s v="&amp;quot;MLY Rev_ and SHIPT by PRD_Monthly Actual Operating Income&amp;quot;" u="1"/>
        <s v="&amp;quot;MLY Rev_ and SHIPT by BU and CUS_BU Code&amp;quot;" u="1"/>
        <s v="&amp;quot;Major Stage Material Catalog Dim_Part Category&amp;quot;" u="1"/>
        <s v="&amp;quot;Critical Parts Fulfillment Analysis_Vendor Fulfillment Performance&amp;quot;" u="1"/>
        <s v="&amp;quot;PSG FCST Management&amp;quot;" u="1"/>
        <s v="&amp;quot;PSG FCST Management_Hit Rate Analysis Month&amp;quot;" u="1"/>
        <s v="&amp;quot;Year to Date Status of Operating Income and Shipment by Product_Difference Ratio Between Year to Date Actual Operating Income and Year to Date Operating Income Target&amp;quot;" u="1"/>
        <s v="&amp;quot;MLY Rev_ and SHIPT by BU and CUS_Month to Date Actual Revenue&amp;quot;" u="1"/>
        <s v="&amp;quot;PSG FCST Hit Rate Analysis_Forecast Quantity&amp;quot;" u="1"/>
        <s v="&amp;quot;The Top Five Vendor with the Worst Order Fill Rate_Accum_ LTA  GR Quantity&amp;quot;" u="1"/>
        <s v="&amp;quot;Yearly Rev_ and SHIPT by PRD_Diff_ Rate of Yearly Act_Pred_ and TRGT Ship_&amp;quot;" u="1"/>
        <s v="&amp;quot;PSG Product Family_Outsourcing type&amp;quot;" u="1"/>
        <s v="&amp;quot;Actual Monthly Revenue and Shipment Data_Division Name&amp;quot;" u="1"/>
        <s v="&amp;quot;Purchasing Mode and Amount Aistribution_AVL Name&amp;quot;" u="1"/>
        <s v="&amp;quot;YTD Rev_ and SHIPT by PRD_Diff_ of YTD Act_ Rev_ and YTD Rev_ TRGT&amp;quot;" u="1"/>
        <s v="&amp;quot;Fill Rate by PartNo_Accum_ LTA MOU Quantity&amp;quot;" u="1"/>
        <s v="&amp;quot;FCS Start Date Data_Customer Name&amp;quot;" u="1"/>
        <s v="&amp;quot;Vendor Master_Buy and Sell Quantity&amp;quot;" u="1"/>
        <s v="&amp;quot;Actual Daily Operating Income and Shipment Data_Customer Name&amp;quot;" u="1"/>
        <s v="&amp;quot;Diff_ Rate and Hit Rate Data of Rev_ and  SHIPT_Diff_ of MLY Act_ Rev_ vs_ Yearly Target Rev_&amp;quot;" u="1"/>
        <s v="&amp;quot;RFQ Detail of Award Project_Accumulative Series Net Profit Rate&amp;quot;" u="1"/>
        <s v="&amp;quot;Boards Est_ MLY Rev_ and SHIPT Data_Monthly Boards Estimated Shipment&amp;quot;" u="1"/>
        <s v="&amp;quot;Actual Revenue and Shipment Data_Acc_ Shipping Quantity&amp;quot;" u="1"/>
        <s v="&amp;quot;Purchasing Mode and Amount Aistribution_GR Date&amp;quot;" u="1"/>
        <s v="&amp;quot;MLY Rev_ and SHIPT by BU and CUS_Diff_ Rate of MLY Act_ Rev_ vs_ Yearly Target Rev_&amp;quot;" u="1"/>
        <s v="&amp;quot;Yearly Rev_ and SHIPT by BU and CUS_Yearly Actual and Predict Revenue&amp;quot;" u="1"/>
        <s v="&amp;quot;Rev_ and SHIPT in Past Three Years by PRD_Yearly Actual Revenue&amp;quot;" u="1"/>
        <s v="&amp;quot;Material Marketing Price Infomation&amp;quot;" u="1"/>
        <s v="&amp;quot;Diff_ Rate and Hit Rate Data of Rev_ and  SHIPT_Division Code&amp;quot;" u="1"/>
        <s v="&amp;quot;YTD Rev_ and SHIPT by PRD_Version Date&amp;quot;" u="1"/>
        <s v="&amp;quot;Vendor Master_OTK Quantity&amp;quot;" u="1"/>
        <s v="&amp;quot;Year to Date Status of Operating Income and Shipment by Product_Difference Ratio Between Year to Date Actual Shipment and Year to Date Shipment Target&amp;quot;" u="1"/>
        <s v="&amp;quot;BU2 ASUS BS VS FCST_Plan Comparison Month&amp;quot;" u="1"/>
        <s v="&amp;quot;MLY Rev_ and SHIPT by PRD_Monthly Actual Revenue&amp;quot;" u="1"/>
        <s v="&amp;quot;Diff_ Rate and Hit Rate Data of Rev_ and  SHIPT_Diff_ of Act_ Rev_ vs_Boards Est_ Rev_&amp;quot;" u="1"/>
        <s v="&amp;quot;Diff_ Rate and Hit Rate Data of Rev_ and  SHIPT_Hit Rate of MTD Act_ Rev_ vs_ MLY Boards Est_ Rev_&amp;quot;" u="1"/>
        <s v="&amp;quot;Monthly Status of Operating Income and Shipment by BU and Customer_Monthly Actual Shipment&amp;quot;" u="1"/>
        <s v="&amp;quot;Monthly Status of Operating Income and Shipment by BU and Customer_Difference Between Monthly Actual Operating Income and  Monthly Operating Income Target&amp;quot;" u="1"/>
        <s v="&amp;quot;YTD Rev_ and SHIPT by BU and CUS_Year to Date Actual Shipment&amp;quot;" u="1"/>
        <s v="&amp;quot;Status of Operating Income and Shipment in the Past Three Years by BU and Customer_Journal Create Year&amp;quot;" u="1"/>
        <s v="&amp;quot;PSG FCST Hit Rate Analysis_Outsourcing type&amp;quot;" u="1"/>
        <s v="&amp;quot;MLY Rev_ and SHIPT by BU and CUS_Hit Rate of MTD Act_ Rev_ vs_ UTD Est_ Rev_&amp;quot;" u="1"/>
        <s v="&amp;quot;Monthly Status of Operating Income and Shipment by Product_Monthly Estimated Operating Income&amp;quot;" u="1"/>
        <s v="&amp;quot;PSG Forecast Version Comparison_Version Comparison Month&amp;quot;" u="1"/>
        <s v="&amp;quot;Material Marketing Price Analysis_YoY LEM CU&amp;quot;" u="1"/>
        <s v="&amp;quot;Monthly Status of Operating Income and Shipment by BU and Customer_Difference Ratio Between Monthly Actual Operating Income and Monthly Boards Estimated Operating Income&amp;quot;" u="1"/>
        <s v="&amp;quot;Year to Date Status of Operating Income and Shipment by BU and Customer_Year to Date Actual Shipment&amp;quot;" u="1"/>
        <s v="&amp;quot;MLY Rev_ and SHIPT by PRD_Hit Rate of MTD Act_ Rev_ vs_ MLY Rev_ TRGT&amp;quot;" u="1"/>
        <s v="&amp;quot;PSG FCST Hit Rate Analysis_Outliners_Customer Name&amp;quot;" u="1"/>
        <s v="&amp;quot;MLY Rev_ and SHIPT by BU and CUS_Monthly Shipment of Yearly Target&amp;quot;" u="1"/>
        <s v="&amp;quot;Monthly Status of Operating Income and Shipment by Product_Hit Rate Between Month to Date Actual Shipment and Monthly Boards Estimated Shipment&amp;quot;" u="1"/>
        <s v="&amp;quot;MLY Rev_ and SHIPT by PRD_Month to Date Actual Shipment&amp;quot;" u="1"/>
        <s v="&amp;quot;Diff_ Rate and Hit Rate Data of Rev_ and  SHIPT_Month of Calculation&amp;quot;" u="1"/>
        <s v="&amp;quot;Year to Date Status of Operating Income and Shipment by BU and Customer&amp;quot;" u="1"/>
        <s v="&amp;quot;Monthly Status of Operating Income and Shipment by BU and Customer_Month to Date Actual Operating Income&amp;quot;" u="1"/>
        <s v="&amp;quot;Yearly Status of Operating Income and Shipment by Product_Yearly Boards Estimated Shipment&amp;quot;" u="1"/>
        <s v="&amp;quot;Material Catalog Price Infomation_Material Catalog YOY&amp;quot;" u="1"/>
        <s v="&amp;quot;Yearly Rev_ and SHIPT by BU and CUS_Diff_ of Yearly  Act_Pred_ and Boards Est_ Ship_&amp;quot;" u="1"/>
        <s v="&amp;quot;MLY Rev_ and SHIPT by PRD_Monthly Revenue of Yearly Target&amp;quot;" u="1"/>
        <s v="&amp;quot;Yearly Rev_ and SHIPT by BU and CUS_Diff_ Rate of Yearly Act_Pred_ and TRGT SHIPT&amp;quot;" u="1"/>
        <s v="&amp;quot;Yearly Status of Operating Income and Shipment by BU and Customer_Division Name&amp;quot;" u="1"/>
        <s v="&amp;quot;Critical Parts Fulfillment Analysis_Component Type&amp;quot;" u="1"/>
        <s v="&amp;quot;YTD Rev_ and SHIPT by BU and CUS_Year to Date Boards Estimated Operating Income&amp;quot;" u="1"/>
        <s v="&amp;quot;Material Marketing Price Analysis_YoY LEM Tin&amp;quot;" u="1"/>
        <s v="&amp;quot;Monthly Status of Operating Income and Shipment by Product_Difference Ratio Between Monthly Actual Operating Income and Monthly Operating Income Target&amp;quot;" u="1"/>
        <s v="&amp;quot;Critical Parts Fulfillment Statistic_YTD Fill Rate Less Than Target PN List&amp;quot;" u="1"/>
        <s v="&amp;quot;Actual Monthly Operating Income and Shipment Data&amp;quot;" u="1"/>
        <s v="&amp;quot;Boards Estimated Monthly Operating Income and Shipment Data_Planned Year&amp;quot;" u="1"/>
        <s v="&amp;quot;Estimated Monthly Revenue and Shipment Data_Up-To-Date Monthly Estimated Revenue&amp;quot;" u="1"/>
        <s v="&amp;quot;PSG Forecast Version Comparison_Monthly Forecast Quantity&amp;quot;" u="1"/>
        <s v="&amp;quot;Year to Date Status of Operating Income and Shipment by BU and Customer_Journal Create Year&amp;quot;" u="1"/>
        <s v="&amp;quot;Yearly Rev_ and SHIPT by BU and CUS_Diff_ Rate of Yearly Act_Pred_ and TRGT Ship_&amp;quot;" u="1"/>
        <s v="&amp;quot;Yearly Status of Operating Income and Shipment by BU and Customer_Difference Between Yearly Actual and Predict Shipment and Yearly Shipment Target&amp;quot;" u="1"/>
        <s v="&amp;quot;Material Marketing Price Infomation_MoM Iron&amp;quot;" u="1"/>
        <s v="&amp;quot;Yearly Rev_ and SHIPT by PRD_Diff_ of Yearly Act_Pred_ and Boards Est_ Ship_&amp;quot;" u="1"/>
        <s v="&amp;quot;MLY Rev_ and SHIPT by PRD_Diff_ Rate of MLY Act_ SHIPT vs_ Est_ SHIPT&amp;quot;" u="1"/>
        <s v="&amp;quot;Diff_ Rate and Hit Rate Data of Rev_ and SHIPT_Hit Rate of MTD Act_ Ship_ vs_ MLY Boards Est_ Ship_&amp;quot;" u="1"/>
        <s v="&amp;quot;Purchasing Mode and Amount Aistribution_Customer Name&amp;quot;" u="1"/>
        <s v="&amp;quot;MLY Rev_ and SHIPT by PRD_Diff_ of MLY Act_ SHIPT vs_ BoardsEst_ SHIPT&amp;quot;" u="1"/>
        <s v="&amp;quot;PSG FCST Management_BU Code&amp;quot;" u="1"/>
        <s v="&amp;quot;Yearly Status of Operating Income and Shipment by Product_Difference Ratio Between Yearly Actual and Predict Shipment and Yearly Shipment Target&amp;quot;" u="1"/>
        <s v="&amp;quot;Monthly Status of Operating Income and Shipment by Product_Month to Date Actual  Shipment&amp;quot;" u="1"/>
        <s v="&amp;quot;Yearly Rev_ and SHIPT by BU and CUS_Yearly Actual and Predict Shipment&amp;quot;" u="1"/>
        <s v="&amp;quot;Monthly Operating Income and Shipment Data of Yearly target_Monthly Operating Income of Yearly Target&amp;quot;" u="1"/>
        <s v="&amp;quot;Rev_ and SHIPT in Past Three Years by PRD_Version Date&amp;quot;" u="1"/>
        <s v="&amp;quot;Purchasing Mode and Amount Aistribution_GR Quantity&amp;quot;" u="1"/>
        <s v="&amp;quot;Material Marketing Price Infomation_PSG Cost Category&amp;quot;" u="1"/>
        <s v="&amp;quot;Material Marketing Price Infomation_PSG Cost Catetory&amp;quot;" u="1"/>
        <s v="&amp;quot;MLY Rev_ and SHIPT by BU and CUS_Diff_ of MLY Act_ Rev_ vs_ Boards Est_ Rev_&amp;quot;" u="1"/>
        <s v="&amp;quot;PSG BOD Shipping Target Management_Actual shipment&amp;quot;" u="1"/>
        <s v="&amp;quot;Diff_ Rate and Hit Rate Data of Rev_ and SHIPT_Year of Calculation&amp;quot;" u="1"/>
        <s v="&amp;quot;PSG Forecast Hit Rate Monitor_Product Category&amp;quot;" u="1"/>
        <s v="&amp;quot;Actual Monthly Operating Income and Shipment Data_Monthly Actual Operating Income&amp;quot;" u="1"/>
        <s v="&amp;quot;Boards Estimated Monthly Operating Income and Shipment Data_Monthly Boards Estimated Operating Income&amp;quot;" u="1"/>
        <s v="&amp;quot;Material Marketing Price Infomation_Raw Cost Price&amp;quot;" u="1"/>
        <s v="&amp;quot;PSG FCST Management_Version Difference&amp;quot;" u="1"/>
        <s v="&amp;quot;Yearly Rev_ and SHIPT by PRD_Yearly Operating Income Target&amp;quot;" u="1"/>
        <s v="&amp;quot;BU2 ASUS BS VS FCST_Product Series&amp;quot;" u="1"/>
        <s v="&amp;quot;Diff_ Rate of Rev_ and SHIPT in Different Time Frame_Difference Between Yearly Shipment&amp;quot;" u="1"/>
        <s v="&amp;quot;Critical Parts Fulfillment Analysis_AVL Name&amp;quot;" u="1"/>
        <s v="&amp;quot;Year to Date Status of Operating Income and Shipment by BU and Customer_Difference Ratio Between Year to Date Actual Shipment and Year to Date Boards Estimated Shipment&amp;quot;" u="1"/>
        <s v="&amp;quot;Yearly Rev_ and SHIPT by BU and CUS_Diff_ of Yearly Act_Pred_ and TRGT Ship_&amp;quot;" u="1"/>
        <s v="&amp;quot;Estimated Monthly Operating Income and Shipment Data_Planned Year&amp;quot;" u="1"/>
        <s v="&amp;quot;Purchasing Mode and Amount Aistribution_BU Code&amp;quot;" u="1"/>
        <s v="&amp;quot;Purchasing Mode and Amount Aistribution_Component Type&amp;quot;" u="1"/>
        <s v="&amp;quot;Year to Date Status of Operating Income and Shipment by Product_Product Category&amp;quot;" u="1"/>
        <s v="&amp;quot;Actual Daily Operating Income and Shipment Data&amp;quot;" u="1"/>
        <s v="&amp;quot;Yearly Rev_ and SHIPT by BU and CUS_Diff_ Rate of Yearly Act_Pred_ and TRGT Rev_&amp;quot;" u="1"/>
        <s v="&amp;quot;Purchasing Mode and Amount Aistribution_Vendor Code&amp;quot;" u="1"/>
        <s v="&amp;quot;MLY Rev_ and SHIPT by BU and CUS_Diff_ Rate of MLY Act_ Rev_ vs_ MLY Rev_ TRGT&amp;quot;" u="1"/>
        <s v="&amp;quot;Monthly Status of Operating Income and Shipment by Product_Difference Ratio Between Monthly Actual Operating Income and Monthly Boards Estimated Operating Income&amp;quot;" u="1"/>
        <s v="&amp;quot;Actual Revenue and Shipment Data_Acc_ Series Net Profit Margin&amp;quot;" u="1"/>
        <s v="&amp;quot;Difference Rate and Hit Rate Data of Operating Income and  Shipment_Customer Name&amp;quot;" u="1"/>
        <s v="&amp;quot;MLY Rev_ and SHIPT by PRD_Diff_ of MLY Act_ SHIPT vs_ Est_ SHIPT&amp;quot;" u="1"/>
        <s v="&amp;quot;Rev_ and SHIPT in Past Three Years by BU and CUS_Difference Ratio Between Yearly Shipment&amp;quot;" u="1"/>
        <s v="&amp;quot;MLY Rev_ and SHIPT by BU and CUS_Diff_ Rate of MLY Act_ SHIPT vs_ Est_ SHIPT&amp;quot;" u="1"/>
        <s v="&amp;quot;Actual Revenue Cost and Shipment Data_Accumulative Series Net Profit Margin&amp;quot;" u="1"/>
        <s v="&amp;quot;Status of Operating Income and Shipment in the Past Three Years by Product_Yearly Actual Shipment&amp;quot;" u="1"/>
        <s v="&amp;quot;Difference Rate and Hit Rate Data of Operating Income and  Shipment_Difference Ratio Between Actual Operating Income and The Boards Estimated Operating Income&amp;quot;" u="1"/>
        <s v="&amp;quot;Material Marketing Price Infomation_MoM LEM Tin&amp;quot;" u="1"/>
        <s v="&amp;quot;Actual Monthly Operating Income and Shipment Data_Diff_ Rate of Act_ SHIPT vs_ Shipping TRGT&amp;quot;" u="1"/>
        <s v="&amp;quot;PSG Forecast Version Comparison_FCST Version&amp;quot;" u="1"/>
        <s v="&amp;quot;Year to Date Status of Operating Income and Shipment by Product_Difference Between Year to Date Actual Shipment and  Year to Date Shipment Target&amp;quot;" u="1"/>
        <s v="&amp;quot;CQ MP shipment analysis_CQ MP shipment&amp;quot;" u="1"/>
        <s v="&amp;quot;PSG FCST Hit Rate Analysis_In accurated Area&amp;quot;" u="1"/>
        <s v="&amp;quot;Critical Parts Fulfillment Analysis_Part Category&amp;quot;" u="1"/>
        <s v="&amp;quot;Estimated Monthly Revenue and Shipment Data_Up-To-Date Monthly Estimated Shipment&amp;quot;" u="1"/>
        <s v="&amp;quot;Actual Monthly Operating Income and Shipment Data_Monthly Actual Shipment&amp;quot;" u="1"/>
        <s v="&amp;quot;MLY Rev_ and SHIPT by PRD_Month to Date Actual Operating Income&amp;quot;" u="1"/>
        <s v="&amp;quot;MLY Rev and SHIPT by PRD_ &amp;quot;" u="1"/>
        <s v="&amp;quot;PSG Product Family_BU Code&amp;quot;" u="1"/>
        <s v="&amp;quot;Status of Operating Income and Shipment in the Past Three Years by Product_Customer Name&amp;quot;" u="1"/>
        <s v="&amp;quot;PSG Forecast Versions Comparison_Division Name&amp;quot;" u="1"/>
        <s v="&amp;quot;Boards Est_ MLY Rev_ and SHIPT Data_Monthly Boards Estimated Revenue&amp;quot;" u="1"/>
        <s v="&amp;quot;Monthly Status of Operating Income and Shipment by Product_Difference Ratio Between Monthly Actual Operating Income and Monthly Estimated Operating Income&amp;quot;" u="1"/>
        <s v="&amp;quot;RFQ Shipment Target Data_RFQ Hit Rate&amp;quot;" u="1"/>
        <s v="&amp;quot;Difference Rate and Hit Rate Data of Operating Income and  Shipment_Difference Between Actual Operating Income and Operating Income Target&amp;quot;" u="1"/>
        <s v="&amp;quot;Diff_ Rate of Rev_ and SHIPT in Different Time Frame_Base Year of Calculation&amp;quot;" u="1"/>
        <s v="&amp;quot;PSG Monthly Procurement Amount_GR Date&amp;quot;" u="1"/>
        <s v="&amp;quot;Material Marketing Price Analysis_MoM PC&amp;quot;" u="1"/>
        <s v="&amp;quot;Material Marketing Price Infomation_PSG Part Category&amp;quot;" u="1"/>
        <s v="&amp;quot;Rev_ and SHIPT in Past Three Years by PRD_BU Code&amp;quot;" u="1"/>
        <s v="&amp;quot;Boards Est_ MLY Rev_ and SHIPT Data_Product Category&amp;quot;" u="1"/>
        <s v="&amp;quot;Material Marketing Price Infomation_PSG Part Catetory&amp;quot;" u="1"/>
        <s v="&amp;quot;Forecast Comparison Type_Version 1 Forecast Comparison Type Name&amp;quot;" u="1"/>
        <s v="&amp;quot;Forecast Comparison Type_Version 2 Forecast Comparison Type Name&amp;quot;" u="1"/>
        <s v="&amp;quot;MLY Rev_ and SHIPT by PRD_Monthly Shipment of Yearly Target&amp;quot;" u="1"/>
        <s v="&amp;quot;YTD Rev_ and SHIPT by PRD_Year to Date Actual Operating Income&amp;quot;" u="1"/>
        <s v="&amp;quot;MLY Rev_ and SHIPT by BU and CUS_Diff_ Rate of MLY Act_ Ship_ vs_ Boards Est_ Ship_&amp;quot;" u="1"/>
        <s v="&amp;quot;Data on the Difference Rate of Revenue and Shipment in Different Time Intervals_Division Name&amp;quot;" u="1"/>
        <s v="&amp;quot;YTD Rev_ and SHIPT by PRD_Customer Name&amp;quot;" u="1"/>
        <s v="&amp;quot;Material Marketing Price Infomation_QoQ LEM CU&amp;quot;" u="1"/>
        <s v="&amp;quot;Sole Source List_IEC Part Number&amp;quot;" u="1"/>
        <s v="&amp;quot;Material Marketing Price Infomation_Last Year Raw Cost Price&amp;quot;" u="1"/>
        <s v="&amp;quot;Year to Date Status of Operating Income and Shipment by Product_Customer Name&amp;quot;" u="1"/>
        <s v="&amp;quot;MLY Rev_ and SHIPT Data of Yearly TRGT_Division Name&amp;quot;" u="1"/>
        <s v="&amp;quot;Yearly Rev_ and SHIPT by PRD_Division Name&amp;quot;" u="1"/>
        <s v="&amp;quot;Yearly Rev_ and SHIPT by BU and CUS_Diff_ Rate of Yearly Act_Pred_ and Boards Est_ SHIPT&amp;quot;" u="1"/>
        <s v="&amp;quot;Purchasing Mode and Amount Aistribution_GR Mothly Date&amp;quot;" u="1"/>
        <s v="&amp;quot;Purchasing Mode and Amount Distribution_GR Mothly Date&amp;quot;" u="1"/>
        <s v="&amp;quot;YTD Rev_ and SHIPT by BU and CUS_Year to Date Actual Revenue&amp;quot;" u="1"/>
        <s v="&amp;quot;Material Catalog Price Infomation_Raw Material Data Month&amp;quot;" u="1"/>
        <s v="&amp;quot;Critical Parts Fulfillment Analysis_Accum LTA  GR Quantity&amp;quot;" u="1"/>
        <s v="&amp;quot;Data on the Difference Rate of Revenue and Shipment in Different Time Intervals_Difference Ratio Between Yearly Shipment&amp;quot;" u="1"/>
        <s v="&amp;quot;Yearly Rev_ and SHIPT by BU and CUS_Diff_ Rate of Yearly Act_Pred_ and Boards Est_ Ship_&amp;quot;" u="1"/>
        <s v="&amp;quot;Material Marketing Price Infomation_Raw Cost Ratio&amp;quot;" u="1"/>
        <s v="&amp;quot;Diff_ Rate and Hit Rate Data of Rev_ and  SHIPT_Diff_ of Act_ SHIPT vs_Shipping TRGT&amp;quot;" u="1"/>
        <s v="&amp;quot;RFQ Hit Rate Data_Division Name&amp;quot;" u="1"/>
        <s v="&amp;quot;Diff_ Rate and Hit Rate Data of Rev_ and  SHIPT_Hit Rate of Act_ Rev_ vs_Boards Est_ Rev_&amp;quot;" u="1"/>
        <s v="&amp;quot;YTD Rev_ and SHIPT by PRD_Diff_ of YTD Act_ Rev_ and YTD Boards Est_ Rev_&amp;quot;" u="1"/>
        <s v="&amp;quot;MLY Rev_ and SHIPT by BU and CUS_Diff_ of MLY Act_ Rev_ vs_ MLY Est_ Rev_&amp;quot;" u="1"/>
        <s v="&amp;quot;Critical Parts Fulfillment Statistic_Overall product yield&amp;quot;" u="1"/>
        <s v="&amp;quot;Yearly Rev_ and SHIPT by PRD_Diff_ of Yearly  Act_Pred_ and Boards Est_ Rev_&amp;quot;" u="1"/>
        <s v="&amp;quot;Material Marketing Price Infomation_MoM PC&amp;quot;" u="1"/>
        <s v="&amp;quot;MLY Rev_ and SHIPT by PRD_Up to date Monthly Estimated Shipment&amp;quot;" u="1"/>
        <s v="&amp;quot;MLY Rev_ and SHIPT by PRD_Up-To-Date Monthly Estimated Shipment&amp;quot;" u="1"/>
        <s v="&amp;quot;Status of Operating Income and Shipment in the Past Three Years by Product&amp;quot;" u="1"/>
        <s v="&amp;quot;PSG FCST Management_Regional Demand Plan&amp;quot;" u="1"/>
        <s v="&amp;quot;Actual Daily Operating Income and Shipment Data_Product Category&amp;quot;" u="1"/>
        <s v="&amp;quot;Diff_ Rate and Hit Rate Data of Rev_ and SHIPT_Diff_ of MLY Act_ Rev_ vs_ Yearly Target Rev_&amp;quot;" u="1"/>
        <s v="&amp;quot;Boards Est_ MLY Rev_ and SHIPT Data_Division Code&amp;quot;" u="1"/>
        <s v="&amp;quot;PSG Forecast Version Comparison_Outsourcing type&amp;quot;" u="1"/>
        <s v="&amp;quot;Diff_ Rate and Hit Rate Data of Rev_ and  SHIPT_BU Code&amp;quot;" u="1"/>
        <s v="&amp;quot;Difference Rate and Hit Rate Data of Operating Income and  Shipment_Difference Ratio Between Actual Shipment and Estimated Shipment&amp;quot;" u="1"/>
        <s v="&amp;quot;Actual Daily Operating Income and Shipment Data_BU Code&amp;quot;" u="1"/>
        <s v="&amp;quot;Monthly Status of Operating Income and Shipment by BU and Customer_Hit Rate Between Month to Date Actual Shipment and Monthly Shipment Target&amp;quot;" u="1"/>
        <s v="&amp;quot;YTD Rev_ and SHIPT by BU and CUS_Diff_ of YTD Act_ SHIPT and  YTD Shipping TRGT&amp;quot;" u="1"/>
        <s v="&amp;quot;Actual Revenue Cost and Shipment Data_Acc_ Shipping Quantity&amp;quot;" u="1"/>
        <s v="&amp;quot;MLY Rev_ and SHIPT by PRD_Diff_ of MLY Act_ Rev_ vs_ MLY Est_ Rev_&amp;quot;" u="1"/>
        <s v="&amp;quot;Rev_ and SHIPT in Past Three Years by PRD_Difference Between Yearly Shipment&amp;quot;" u="1"/>
        <s v="&amp;quot;MLY Rev_ and SHIPT by BU and CUS_Diff_ of MLY Act_ Rev_ vs_ Yearly Target Rev_&amp;quot;" u="1"/>
        <s v="&amp;quot;Actual Revenue Cost and Shipment Data_Acc_ Series Net Profit&amp;quot;" u="1"/>
        <s v="&amp;quot;Diff_ Rate and Hit Rate Data of Rev_ and  SHIPT_Diff_ of MLY Act_ Ship_ vs_ Yearly Target Ship_&amp;quot;" u="1"/>
        <s v="&amp;quot;Vendor Master_Quality Score&amp;quot;" u="1"/>
        <s v="&amp;quot;Actual Revenue Cost and Shipment Data_Accumulative Materials Cost &amp;quot;" u="1"/>
        <s v="&amp;quot;Estimated Monthly Operating Income and Shipment Data_Product Category&amp;quot;" u="1"/>
        <s v="&amp;quot;Monthly Operating Income and Shipment Data of Yearly target_Customer Name&amp;quot;" u="1"/>
        <s v="&amp;quot;MLY Rev_ and SHIPT Data of Yearly TRGT_Monthly Operating Income of Yearly Target&amp;quot;" u="1"/>
        <s v="&amp;quot;YTD Rev_ and SHIPT by BU and CUS_Customer Name&amp;quot;" u="1"/>
        <s v="&amp;quot;RFQ Detail of Award Project_Accumulative Series Net Profit Margin&amp;quot;" u="1"/>
        <s v="&amp;quot;Monthly Status of Operating Income and Shipment by Product_Monthly Estimated Shipment&amp;quot;" u="1"/>
        <s v="&amp;quot;Vendor Master_GTK Quantity&amp;quot;" u="1"/>
        <s v="&amp;quot;MLY Rev_ and SHIPT by BU and CUS_Diff_ of MLY Act_ Ship_ vs_ Yearly Target Ship_&amp;quot;" u="1"/>
        <s v="&amp;quot;YTD Rev_ and SHIPT by PRD_Diff_ of YTD Act_ SHIPT and Boards Est_ SHIPT&amp;quot;" u="1"/>
        <s v="&amp;quot;Year to Date Status of Operating Income and Shipment by Product&amp;quot;" u="1"/>
        <s v="&amp;quot;Monthly Status of Operating Income and Shipment by Product_Difference Between Monthly Actual Operating Income and Monthly Boards Estimated Operating Income&amp;quot;" u="1"/>
        <s v="&amp;quot;PSG Product Family_Customer Name&amp;quot;" u="1"/>
        <s v="&amp;quot;Critical Parts Fulfillment Statistic_Vendor A Fulfillment Performance&amp;quot;" u="1"/>
        <s v="&amp;quot;YTD Rev_ and SHIPT by BU and CUS_Year to Date Operating Income Target&amp;quot;" u="1"/>
        <s v="&amp;quot;YTD Rev_ and SHIPT by PRD_Product Category&amp;quot;" u="1"/>
        <s v="&amp;quot;Yearly Status of Operating Income and Shipment by BU and Customer_Difference Between Yearly Actual and Predict Shipment and Yearly Boards Estimated Shipment&amp;quot;" u="1"/>
        <s v="&amp;quot;Year to Date Status of Operating Income and Shipment by Product_Difference Ratio Between Year to Date Actual Shipment and Year to Date Boards Estimated Shipment&amp;quot;" u="1"/>
        <s v="&amp;quot;Boards Estimated Monthly Operating Income and Shipment Data_Customer Name&amp;quot;" u="1"/>
        <s v="&amp;quot;Yearly Status of Operating Income and Shipment by Product_Difference Ratio Between Yearly Actual and Predict Operating Income and Yearly Boards Estimated Operating Income&amp;quot;" u="1"/>
        <s v="&amp;quot;MLY Rev_ and SHIPT by BU and CUS_Monthly Operating Income of Yearly Target&amp;quot;" u="1"/>
        <s v="&amp;quot;Critical Parts Fulfillment Statistic_The Top Five Vendor with the Worst Order Fill Rate&amp;quot;" u="1"/>
        <s v="&amp;quot;YTD Rev_ and SHIPT by BU and CUS_Division Code&amp;quot;" u="1"/>
        <s v="&amp;quot;Rev_ and SHIPT in Past Three Years by PRD_Division Code&amp;quot;" u="1"/>
        <s v="&amp;quot;Diff_ Rate and Hit Rate Data of Rev_ and  SHIPT_Division Name&amp;quot;" u="1"/>
        <s v="&amp;quot;PSG FCST Hit Rate Analysis_Outliners&amp;quot;" u="1"/>
        <s v="&amp;quot;Yearly Rev_ and SHIPT by PRD_Yearly Actual and Predict Operating Income&amp;quot;" u="1"/>
        <s v="&amp;quot;Yearly Status of Operating Income and Shipment by Product_Difference Between Yearly Actual and Predict Shipment and Yearly Boards Estimated Shipment&amp;quot;" u="1"/>
        <s v="&amp;quot;Monthly Status of Operating Income and Shipment by BU and Customer_Difference Ratio Between Monthly Actual Shipment and Monthly Boards Estimated Shipment&amp;quot;" u="1"/>
        <s v="&amp;quot;Yearly Status of Operating Income and Shipment by Product_Difference Between Yearly Actual and Predict Operating Income and Operating Income Target&amp;quot;" u="1"/>
        <s v="&amp;quot;Purchasing Mode and Amount Aistribution_Purchase Amount&amp;quot;" u="1"/>
        <s v="&amp;quot;MLY Rev_ and SHIPT Data of Yearly TRGT_BU Code&amp;quot;" u="1"/>
        <s v="&amp;quot;Year to Date Status of Operating Income and Shipment by Product_Year to Date Boards Estimated Operating Income&amp;quot;" u="1"/>
        <s v="&amp;quot;Difference Rate and Hit Rate Data of Operating Income and  Shipment_Month of Calculation&amp;quot;" u="1"/>
        <s v="&amp;quot;Data on the Difference Rate of Revenue and Shipment in Different Time Intervals_Difference Ratio Between  Yearly Operating Income&amp;quot;" u="1"/>
        <s v="&amp;quot;Yearly Rev_ and SHIPT by BU and CUS_Diff_ Rate of Yearly  Act_Pred_ and Boards Est_ Rev_&amp;quot;" u="1"/>
        <s v="&amp;quot;PSG FCST Hit Rate Information_In accurated Area&amp;quot;" u="1"/>
        <s v="&amp;quot;Year to Date Status of Operating Income and Shipment by BU and Customer_Year to Date Operating Income Target&amp;quot;" u="1"/>
        <s v="&amp;quot;Actual Monthly Revenue and Shipment Data_Diff_ Rate of Act_ Rev_ vs_ Rev_ TRGT&amp;quot;" u="1"/>
        <s v="&amp;quot;Yearly Rev_ and SHIPT by PRD_Diff_ of Yearly Act_Pred_ and TRGT SHIPT&amp;quot;" u="1"/>
        <s v="&amp;quot;Yearly Rev_ and SHIPT by BU and CUS_Yearly Boards Estimated Operating Income&amp;quot;" u="1"/>
        <s v="&amp;quot;Yearly Rev_ and SHIPT by PRD_Diff_ of Yearly Act_Pred_ and TRGT Ship_&amp;quot;" u="1"/>
        <s v="&amp;quot;MLY Rev_ and SHIPT by BU and CUS_Monthly Actual Operating Income&amp;quot;" u="1"/>
        <s v="&amp;quot;Diff_ Rate and Hit Rate Data of Rev_ and  SHIPT_Diff_ Rate of Act_ SHIPT vs_ BoardsEst_ SHIPT&amp;quot;" u="1"/>
        <s v="&amp;quot;Difference Rate and Hit Rate Data of Operating Income and  Shipment_Difference Ratio Between Actual Shipment and The Boards Estimated Shipment&amp;quot;" u="1"/>
        <s v="&amp;quot;Actual Monthly Revenue and Shipment Data_Version Date&amp;quot;" u="1"/>
        <s v="&amp;quot;Vendor Master_Supplier Final Score&amp;quot;" u="1"/>
        <s v="&amp;quot;PSG Forecast Hit Rate Monitor_Outsourcing type&amp;quot;" u="1"/>
        <s v="&amp;quot;PSG Product Family_Business type&amp;quot;" u="1"/>
        <s v="&amp;quot;Material Marketing Price Infomation_QoQ LEM AL&amp;quot;" u="1"/>
        <s v="&amp;quot;Yearly Status of Operating Income and Shipment by BU and Customer_Yearly Boards Estimated Operating Income&amp;quot;" u="1"/>
        <s v="&amp;quot;MLY Rev_ and SHIPT by PRD_Diff_ of MLY Act_ SHIPT vs_ Shipping TRGT&amp;quot;" u="1"/>
        <s v="&amp;quot;PSG Forecast Version Comparison&amp;quot;" u="1"/>
        <s v="&amp;quot;Status of Operating Income and Shipment in the Past Three Years by BU and Customer_Difference Between Yearly Operating Income&amp;quot;" u="1"/>
        <s v="&amp;quot;Yearly Rev_ and SHIPT by PRD_Yearly Boards Estimated Operating Income&amp;quot;" u="1"/>
        <s v="&amp;quot;YTD Rev_ and SHIPT by BU and CUS_Year to Date Boards Estimated Revenue&amp;quot;" u="1"/>
        <s v="&amp;quot;Monthly Operating Income and Shipment Data of Yearly target_BU Code&amp;quot;" u="1"/>
        <s v="&amp;quot;Yearly Status of Operating Income and Shipment by Product_Division Name&amp;quot;" u="1"/>
        <s v="&amp;quot;MLY Rev_ and SHIPT by BU and CUS_Month to Date Actual  Shipment&amp;quot;" u="1"/>
        <s v="&amp;quot;Yearly Rev_ and SHIPT by PRD_Diff_ Rate of Yearly  Act_Pred_ and Boards Est_ Ship_&amp;quot;" u="1"/>
        <s v="&amp;quot;Yearly Rev_ and SHIPT by BU and CUS_Diff_ Rate of Yearly  Act_Pred_ and Boards Est_ Ship_&amp;quot;" u="1"/>
        <s v="&amp;quot;Yearly Rev_ and SHIPT by PRD_Yearly Revenue Target&amp;quot;" u="1"/>
        <s v="&amp;quot;YTD Rev_ and SHIPT by BU and CUS_BU Code&amp;quot;" u="1"/>
        <s v="&amp;quot;Data on the Difference Rate of Revenue and Shipment in Different Time Intervals_Base Year of Calculation&amp;quot;" u="1"/>
        <s v="&amp;quot;Material Marketing Price Infomation_Last Raw Cost Price&amp;quot;" u="1"/>
        <s v="&amp;quot;MLY Rev_ and SHIPT by PRD_Monthly Operating Income of Yearly Target&amp;quot;" u="1"/>
        <s v="&amp;quot;Rev_ and SHIPT in Past Three Years by PRD_Difference Between Yearly Revenue&amp;quot;" u="1"/>
        <s v="&amp;quot;Year to Date Status of Operating Income and Shipment by BU and Customer_Year to Date Shipment Target&amp;quot;" u="1"/>
        <s v="&amp;quot;Year to Date Status of Operating Income and Shipment by BU and Customer_Difference Between Year to Date Actual Operating Income and  Year to Date Operating Income Target&amp;quot;" u="1"/>
        <s v="&amp;quot;Material Marketing Price Analysis_QoQ NY Gold&amp;quot;" u="1"/>
        <s v="&amp;quot;MLY Rev_ and SHIPT by PRD_Diff_ of MLY Act_ Ship_ vs_ Boards Est_ Ship_&amp;quot;" u="1"/>
        <s v="&amp;quot;BU2 ASUS BS VS FCST_Monthly BS Forecast Quantity&amp;quot;" u="1"/>
        <s v="&amp;quot;Data on the Difference Rate of Revenue and Shipment in Different Time Intervals&amp;quot;" u="1"/>
        <s v="&amp;quot;Year to Date Status of Operating Income and Shipment by BU and Customer_Difference Between Year to Date Actual Shipment and  Year to Date Shipment Target&amp;quot;" u="1"/>
        <s v="&amp;quot;Vendor Master_Vendor Performane Date&amp;quot;" u="1"/>
        <s v="&amp;quot;Rev_ and SHIPT in Past Three Years by BU and CUS_Yearly Actual Operating Income&amp;quot;" u="1"/>
        <s v="&amp;quot;Status of Operating Income and Shipment in the Past Three Years by BU and Customer_Difference Between Yearly Shipment&amp;quot;" u="1"/>
        <s v="&amp;quot;Yearly Rev_ and SHIPT by BU and CUS_Yearly Boards Estimated Shipment&amp;quot;" u="1"/>
        <s v="&amp;quot;YTD Rev_ and SHIPT by BU and CUS_Diff_ Rate of YTD Act_ Rev_ and YTD Rev_ TRGT&amp;quot;" u="1"/>
        <s v="&amp;quot;Diff_ Rate and Hit Rate Data of Rev_ and  SHIPT_Diff_ Rate of MLY Act_ Ship_ vs_ Boards Est_ Ship_&amp;quot;" u="1"/>
        <s v="&amp;quot;Difference Rate and Hit Rate Data of Operating Income and  Shipment_Hit Rate Between Actual Shipment and Boards Estimated Shipment&amp;quot;" u="1"/>
        <s v="&amp;quot;Diff_ Rate of Rev_ and SHIPT in Different Time Frame_Difference Between Yearly Revenue&amp;quot;" u="1"/>
        <s v="&amp;quot;CQ MP shipment analysis_BU Code&amp;quot;" u="1"/>
        <s v="&amp;quot;In accurated Area_Week&amp;quot;" u="1"/>
        <s v="&amp;quot;Monthly Status of Operating Income and Shipment by Product_Difference Ratio Between Monthly Actual Shipment and Monthly Shipment Target&amp;quot;" u="1"/>
        <s v="&amp;quot;Material Marketing Price Analysis_QoQ LEM Ni&amp;quot;" u="1"/>
        <s v="&amp;quot;Actual Monthly Operating Income and Shipment Data_Difference Ratio Between Actual Operating Income and Operating Income Target&amp;quot;" u="1"/>
        <s v="&amp;quot;Material Marketing Price Infomation_Material Catalog MOM&amp;quot;" u="1"/>
        <s v="&amp;quot;Year to Date Status of Operating Income and Shipment by BU and Customer_Difference Ratio Between Year to Date Actual Operating Income and Year to Date Operating Income Target&amp;quot;" u="1"/>
        <s v="&amp;quot;YTD Rev_ and SHIPT by BU and CUS_Year to Date Actual Operating Income&amp;quot;" u="1"/>
        <s v="&amp;quot;Yearly Rev_ and SHIPT by BU and CUS_Yearly Revenue Target&amp;quot;" u="1"/>
        <s v="&amp;quot;Boards Est_ MLY Rev_ and SHIPT Data_Monthly Boards Estimated Operating Income&amp;quot;" u="1"/>
        <s v="&amp;quot;Actual Revenue Cost and Shipment Data_Accumulative MVA Cost &amp;quot;" u="1"/>
        <s v="&amp;quot;Monthly Status of Operating Income and Shipment by Product_Customer Name&amp;quot;" u="1"/>
        <s v="&amp;quot;PSG Forecast Hit Rate Monitor_Customer Name&amp;quot;" u="1"/>
        <s v="&amp;quot;RFQ Related Data_Division Name&amp;quot;" u="1"/>
        <s v="&amp;quot;Boards Est_ MLY Rev_ and SHIPT Data&amp;quot;" u="1"/>
        <s v="&amp;quot;MLY Rev_ and SHIPT by PRD_Hit Rate of MTD Act_ Rev_ vs_ UTD Est_ Rev_&amp;quot;" u="1"/>
        <s v="&amp;quot;Actual Revenue and Shipment Data_Acc_ Series Revenue&amp;quot;" u="1"/>
        <s v="&amp;quot;The Top Five Vendor with the Worst Order Fill Rate_Accum LTA  GR Quantity&amp;quot;" u="1"/>
        <s v="&amp;quot;Actual Revenue Cost and Shipment Data_Accumulative Series Net Profit Rate&amp;quot;" u="1"/>
        <s v="&amp;quot;MLY Rev_ and SHIPT by PRD_Diff_ Rate of MLY Act_ Rev_ vs_ Yearly Target Rev_&amp;quot;" u="1"/>
        <s v="&amp;quot;Material Marketing Price Analysis_Material Catalog MOM&amp;quot;" u="1"/>
        <s v="&amp;quot;MLY Rev_ and SHIPT by PRD_Diff_ of MLY Act_ Rev_ vs_ Boards Est_ Rev_&amp;quot;" u="1"/>
        <s v="&amp;quot;Boards Est_ MLY Rev_ and SHIPT Data_Customer Name&amp;quot;" u="1"/>
        <s v="&amp;quot;Diff_ Rate and Hit Rate Data of Rev_ and  SHIPT_Diff_ of MLY Act_ Rev_ vs_ Boards Est_ Rev_&amp;quot;" u="1"/>
        <s v="&amp;quot;Actual Monthly Operating Income and Shipment Data_Actual Operating and Shipment Month&amp;quot;" u="1"/>
        <s v="&amp;quot;PSG Forecast Version Comparison_Business type&amp;quot;" u="1"/>
        <s v="&amp;quot;Yearly Rev_ and SHIPT by BU and CUS_Diff_ of Yearly  Act_Pred_ and Boards Est_ Rev_&amp;quot;" u="1"/>
        <s v="&amp;quot;Material Marketing Price Infomation_YoY Iron&amp;quot;" u="1"/>
        <s v="&amp;quot;MLY Rev_ and SHIPT by BU and CUS_Monthly Actual Revenue&amp;quot;" u="1"/>
      </sharedItems>
    </cacheField>
    <cacheField name="TermType" numFmtId="0">
      <sharedItems count="5">
        <s v="Concept"/>
        <s v="Property"/>
        <s v="Relationship"/>
        <s v="Dimension"/>
        <s v="Measure"/>
      </sharedItems>
    </cacheField>
    <cacheField name="Resources" numFmtId="0">
      <sharedItems count="3">
        <s v=""/>
        <s v="PSG Customer_Customer Name" u="1"/>
        <s v=" " u="1"/>
      </sharedItems>
    </cacheField>
    <cacheField name="Experts" numFmtId="0">
      <sharedItems count="15">
        <s v="Huang.Joe-Win@inventec.com_x000a_"/>
        <s v="Wu.Bryan@inventec.com"/>
        <s v="huang.chen-i@inventec.com"/>
        <s v="hung.cathy@inventec.com"/>
        <s v="Hsueh.Daniel@inventec.com"/>
        <s v="Lee.VincentKS@inventec.com"/>
        <s v="Chung.PH@inventec.com"/>
        <s v="Kao.CY@inventec.com"/>
        <s v="Chu.May@inventec.com"/>
        <s v="chen.dolly@inventec.com"/>
        <s v="Huang.JH@inventec.com"/>
        <s v=" Huang.JH@inventec.com"/>
        <s v="lin.migrant@inventec.com"/>
        <s v="ChuMay@inventeccom" u="1"/>
        <s v="Chu.May@inventeccom" u="1"/>
      </sharedItems>
    </cacheField>
    <cacheField name="Domain" numFmtId="0">
      <sharedItems count="10">
        <s v="BPM"/>
        <s v="FIN"/>
        <s v="STG"/>
        <s v="LOG"/>
        <s v="MFG"/>
        <s v="PNC"/>
        <s v="PRO"/>
        <s v="QAM"/>
        <s v="COS"/>
        <s v="SAL"/>
      </sharedItems>
    </cacheField>
    <cacheField name="Classifi-Description " numFmtId="0">
      <sharedItems containsNonDate="0" containsString="0" containsBlank="1" count="1">
        <m/>
      </sharedItems>
    </cacheField>
    <cacheField name="Parent Classification" numFmtId="0">
      <sharedItems containsNonDate="0" containsString="0" containsBlank="1" count="1">
        <m/>
      </sharedItems>
    </cacheField>
    <cacheField name="mapTableName" numFmtId="0">
      <sharedItems/>
    </cacheField>
    <cacheField name="mapColumnName" numFmtId="0">
      <sharedItems/>
    </cacheField>
    <cacheField name="TableName" numFmtId="0">
      <sharedItems count="223">
        <s v="INT_BG"/>
        <s v="INT_ENTREPRENEUR"/>
        <s v="INT_TYPES_OF_LABOR"/>
        <s v="INT_EMPLOYEES_STATISTICS"/>
        <s v="INT_FINANCE_MASTER_LABOR"/>
        <s v="INT_FINANCE_MASTER"/>
        <s v="DM_REVENUE_PER_CAPITA_ANALYSIS"/>
        <s v="DM_REVENUE_PER_CAPITA_ANALYSIS_BG"/>
        <s v="DM_CCC_ANALYSIS"/>
        <s v="DM_CCC_ANALYSIS_BG"/>
        <s v="DM_CCC_ANALYSIS_ENTREPRENEUR"/>
        <s v="DM_RATE_OF_RETURN_ANALYSIS"/>
        <s v="DM_ACCUMULATED_RATE_OF_RETURN_ANALYSIS"/>
        <s v="DM_RATE_OF_RETURN_ANALYSIS_ENTREPRENEUR"/>
        <s v="DM_DEBT_RATIO_ANALYSIS"/>
        <s v="DM_IMPORTANT_TYPES_OF_ASSETS"/>
        <s v="DM_IMPORTANT_TYPES_OF_LIABILITY"/>
        <s v=""/>
        <s v="INT_INVESTMENT_MASTER"/>
        <s v="INT_INVESTMENT_SUBJECT_ALLOCATION_MASTER"/>
        <s v="INT_ANNUAL_INVESTMENT_BUDJET_MASTER"/>
        <s v="DM_INVESTMENT_MA_MANAGEMENT"/>
        <s v="DM_INVESTMENT_BUDGET_CONTROL"/>
        <s v="DM_INVESTMENT_BUDGET_ALLOCATION"/>
        <s v="DM_INVESTMENT_MA_TARGET"/>
        <s v="INT_FCST_PSG_FCST_HIT_RATE_INFO"/>
        <s v="INT_FCST_PSG_FCST_VERSIONS_COMPARISON_INFO"/>
        <s v="INT_FCST_FORECAST_TYPE"/>
        <s v="INT_FCST_FORECAST_COMPARISON_TYPE"/>
        <s v="INT_FCST_CQ_MP_SHIPMENT_DATASET"/>
        <s v="INT_FCST_STD_BU2_ASUS_BS_VS_FCST"/>
        <s v="INT_FCST_IN_ACCURATED_AREA"/>
        <s v="INT_FCST_HIT_RATE_REMARK"/>
        <s v="INT_FCST_RDP_HIT_RATE_VERSION"/>
        <s v="INT_DOI_MASTER"/>
        <s v="INT_DOI_TARGET_DAYS_PARAMETER"/>
        <s v="INT_DOI_INVENTORY_MASTER"/>
        <s v="INT_DOI_CURRENCY_CONVERSION_RATE_MASTER"/>
        <s v="DM_FCST_PSG_FCST_HIT_RATE_ANALYSIS"/>
        <s v="DM_FCST_PSG_FCST_VERSIONS_COMPARISON"/>
        <s v="DM_FCST_MD_BU2_ASUS_BS_VS_FCST"/>
        <s v="DM_DOI_BUSINESS_OPERATION_AND_DOI_OVERVIEW"/>
        <s v="DM_DOI_BUSINESS_OPERATION_AND_DOI_OVERVIEW_STOCK_AREA"/>
        <s v="INT_PSG_PLANT"/>
        <s v="INT_PSG_SITE"/>
        <s v="INT_PNC_MLY_UTD_PLAN_REV"/>
        <s v="INT_PNC_MLY_BOD_PLAN_REV"/>
        <s v="INT_PNC_MLY_YLY_TGT_REV"/>
        <s v="INT_PNC_DLY_ACT_REV"/>
        <s v="INT_PNC_MLY_ACT_REV"/>
        <s v="INT_PNC_MLY_REV_DIFF_RATE"/>
        <s v="INT_PNC_YLY_ACT_REV_DIFF_RATE"/>
        <s v="DM_PNC_MLY_REV_BY_CUST"/>
        <s v="DM_PNC_MLY_REV_BY_PROD"/>
        <s v="DM_PNC_YLY_REV_BY_CUST"/>
        <s v="DM_PNC_YLY_REV_BY_PROD"/>
        <s v="DM_PNC_YTD_REV_BY_CUST"/>
        <s v="DM_PNC_YTD_REV_BY_PROD"/>
        <s v="DM_PNC_3Y_REV_BY_CUST"/>
        <s v="DM_PNC_3Y_REV_BY_PROD"/>
        <s v="DM_PRO_PURCHASING_MODE_AND_AMOUNT_DISTRIBUTION"/>
        <s v="DM_PRO_VENDOR_MANAGEMENT"/>
        <s v="DM_PRO_CRITICAL_PARTS_FULFILLMENT_ANALYSIS"/>
        <s v="DM_PRO_FILL_RATE_BY_VENDOR"/>
        <s v="DM_PRO_FILL_RATE_BY_PARTNO"/>
        <s v="DM_PRO_MATERIAL_MARKETING_PRICE_ANALYSIS"/>
        <s v="DM_PRO_MATERIAL_CATALOG_PRICE_ANALYSIS"/>
        <s v="DM_PRO_MATERIAL_CATALOG_INFERENCE_ANALYSIS"/>
        <s v="DM_PRO_MAJOR_STAGE_MATERIAL_CATALOG_DM"/>
        <s v="INT_PRO_MONTHLY_PROCUREMENT_AMOUNT"/>
        <s v="INT_PRO_VENDOR_MASTER"/>
        <s v="INT_PRO_VENDOR_PERFORMANCE_MASTER"/>
        <s v="INT_PRO_CRITICAL_PARTS_FULFILLMENT_STATISTIC"/>
        <s v="INT_PRO_MAJOR_STAGE_MATERIAL_CATALOG"/>
        <s v="INT_PRO_PART_SERIES"/>
        <s v="INT_PRO_MATERIAL_MARKETING_PRICE_INFORMATION"/>
        <s v="INT_PRO_MATERIAL_CATALOG_PRICE_INFORMATION"/>
        <s v="INT_PRO_MATERIAL_CATALOG_INFERENCE_AMOUNT"/>
        <s v="INT_PRO_PURCHASING_PART_ATTRIBUTE"/>
        <s v="INT_QAM_OVERALL_PRODUCT_YIELD"/>
        <s v="INT_QAM_OVERALL_PRODUCT_YIELD_ALERT"/>
        <s v="INT_QAM_OVERALL_PRODUCT_YIELD_TARGET"/>
        <s v="INT_QAM_DETAILED_PRODUCT_YIELD"/>
        <s v="INT_QAM_YIELD_RATE_TARGET_BY_INSPECTION_STATION_MAPPING"/>
        <s v="INT_QAM_DETAILED_PRODUCT_DEFECT"/>
        <s v="INT_QAM_DEFECT_TARGET_BY_DEFECT_TYPE_MAPPING"/>
        <s v="DM_QAM_OVERALL_PRODUCT_YIELD_ANALYSIS"/>
        <s v="DM_QAM_DETAILED_PRODUCT_YIELD_ANALYSIS"/>
        <s v="DM_QAM_DETAILED_PRODUCT_DEFECT_ANALYSIS"/>
        <s v="INT_PSG_EST_MONTHLY_REVENUE_DATA"/>
        <s v="INT_PSG_CUSTOMER"/>
        <s v="INT_PSG_PRODUCT_FAMILY"/>
        <s v="INT_PSG_PRODUCT_SERIES"/>
        <s v="INT_PSG_DIVISION"/>
        <s v="INT_PSG_BUSINESS_UNIT"/>
        <s v="INT_TTP_PRODUCT_SERIES_FCS"/>
        <s v="INT_TTP_ACTUAL_REVENUE_COST_SHIPMENT"/>
        <s v="INT_PSG_YLY_SHIP_TGT_DATA"/>
        <s v="INT_RFQ_PROJECT_STAGE_MASTER"/>
        <s v="INT_RFQ_SHIPMENT_TARGET"/>
        <s v="INT_RFQ_PROJECT_STAGE_TIME"/>
        <s v="INT_RFQ_MASTER"/>
        <s v="INT_RFQ_HIT_RATE"/>
        <s v="INT_RFQ_ACTUAL_REVENUE_SHIPMENT"/>
        <s v="DM_RFQ_HIT_RATE"/>
        <s v="DM_RFQ_PROJECT_STAGE_TIME"/>
        <s v="DM_RFQ_PROJECT_ON_GOING"/>
        <s v="DM_RFQ_PROJECT_AWARD"/>
        <s v="DM_RFQ_PROJECT_LOST"/>
        <s v="INT_OVERALL_PRODUCT_YIELD" u="1"/>
        <s v="INT_ACTUAL_REVENUE_COST_AND_SHIPMENT_DATA" u="1"/>
        <s v="DM_PURCHASING_MODE_AND_AMOUNT_AISTRIBUTION" u="1"/>
        <s v="DM_PURCHASING_MODE_AND_AMOUNT_DISTRIBUTION" u="1"/>
        <s v="DM_RFQ_HIT_RATE_STATUS" u="1"/>
        <s v="DM_MATERIAL_CATALOG_INFERENCE_ANALYSIS" u="1"/>
        <e v="#N/A" u="1"/>
        <s v="INT_ESTIMATED_MONTHLY_OPERATING_INCOME_AND_SHIPMENT_DATA" u="1"/>
        <s v="INT_RFQ_RELATED_DATA" u="1"/>
        <s v="INT_RFQ_HIT_RATE_DATA" u="1"/>
        <s v="INT_PROJECT_STAGE_MASTER" u="1"/>
        <s v="DM_MLY_REV._AND_SHIPT_BY_BU_AND_CUS" u="1"/>
        <s v="DM_FILL_RATE_BY_PARTNO" u="1"/>
        <s v="INT_DIFF_RATE_OF_REV_AND_SHIPT_IN_DIFFERENT_TIME_RATE_OF_RATE_OF_RATE_OF_REV" u="1"/>
        <s v="DM_BUSINESS_OPERATION_AND_DOI_OVERVIEW_STOCK_AREA" u="1"/>
        <s v="DM_MATERIAL_MARKETING_PRICE_ANALYSIS" u="1"/>
        <s v="DM_PSG_FCST_HIT_RATE_ANALYSIS" u="1"/>
        <s v="INT_FCS_START_DATE_DATA" u="1"/>
        <s v="INT_STD_BU2_ASUS_BS_VS_FCST" u="1"/>
        <s v="DM_YTD_REV._AND_SHIPT_BY_BU_AND_CUS" u="1"/>
        <s v="DM_MATERIAL_CATALOG_PRICE_ANALYSIS" u="1"/>
        <s v="DM_YEARLY_REV._AND_SHIPT_BY_PRD" u="1"/>
        <s v="INT_RFQ_SHIPMENT_TARGET_DATA" u="1"/>
        <s v="INT_DIFF._RATE_AND_HIT_RATE_DATA_OF_REV._AND_SHIPT" u="1"/>
        <s v="INT_DIFFERENCE_RATE_AND_HIT_RATE_DATA_OF_OPERATING_INCOME_AND_SHIPMENT" u="1"/>
        <s v="INT_BOARDS_ESTIMATED_MONTHLY_OPERATING_INCOME_AND_SHIPMENT_DATA" u="1"/>
        <s v="INT_DIFF._RATE_OF_REV._AND_SHIPT_IN_DIFFERENT_TIME_FRAME" u="1"/>
        <s v="INT_MLY_REV_DIFF_RATE" u="1"/>
        <s v="DM_MD_BU2_ASUS_BS_VS_FCST" u="1"/>
        <s v="INT_PSG_FCST_HIT_RATE_INFORMATION" u="1"/>
        <s v="INT_MLY_ACT_REV" u="1"/>
        <s v="DM_PSG_FCST_HIT_RATE_ANALYSIS_OUTLINERS" u="1"/>
        <s v="INT_ACTUAL_DAILY_OPERATING_INCOME_AND_SHIPMENT_DATA" u="1"/>
        <s v="INT_PROJECT_STAGE_TIME_DATA" u="1"/>
        <s v="DM_YEAR_TO_DATE_STATUS_OF_OPERATING_INCOME_AND_SHIPMENT_BY_PRODUCT" u="1"/>
        <s v="INT_BU" u="1"/>
        <s v="INT_CQ_MP_SHIPMENT_DATASET" u="1"/>
        <s v="DM_FILL_RATE_BY_VENDOR" u="1"/>
        <s v="INT_DEFECT_TARGET_BY_DEFECT_TYPE_MAPPING" u="1"/>
        <s v="DM_PSG_FORECAST_HIT_RATE_MONITOR" u="1"/>
        <s v="INT_YIELD_RATE_TARGET_BY_INSPECTION_STATION_MAPPING" u="1"/>
        <s v="INT_ACTUAL_MONTHLY_OPERATING_INCOME_AND_SHIPMENT_DATA" u="1"/>
        <s v="INT_BU2_ASUS_BS_VS_FCST" u="1"/>
        <s v="DM_MLY_REV_BY_PROD" u="1"/>
        <s v="INT_MLY_BOD_PLAN_REV" u="1"/>
        <s v="INT_MLY_UTD_PLAN_REV" u="1"/>
        <s v="DM_PSG_FORECAST_VERSION_COMPARISON" u="1"/>
        <s v="DM_CRITICAL_PARTS_FULFILLMENT_ANALYSIS" u="1"/>
        <s v="INT_MONTHLY_OPERATING_INCOME_AND_SHIPMENT_DATA_OF_YEARLY_TARGET" u="1"/>
        <s v="DM_BU2_ASUS_BS_VS_FCST" u="1"/>
        <s v="DM_MONTHLY_STATUS_OF_OPERATING_INCOME_AND_SHIPMENT_BY_BU_AND_CUSTOMER" u="1"/>
        <s v="DM_YLY_REV_BY_PROD" u="1"/>
        <s v="DM_YTD_REV_BY_PROD" u="1"/>
        <s v="INT_PSG_FORECAST_VERSIONS_COMPARISON_INFORMATION" u="1"/>
        <s v="INT_PSG_FCST_MANAGEMENT" u="1"/>
        <s v="DM_3Y_REV_BY_PROD" u="1"/>
        <s v="DM_3Y_REV_BY_CUST" u="1"/>
        <s v="DM_RFQ_DETAIL_OF_ON_GOING_PROJECT" u="1"/>
        <s v="INT_AWARD_RFQ_PROJECT_DATA" u="1"/>
        <s v="INT_MATERIAL_CATALOG_INFERENCE_AMOUNT" u="1"/>
        <s v="INT_OVERALL_PRODUCT_YIELD_TARGET" u="1"/>
        <s v="DM_VENDOR_MANAGEMENT" u="1"/>
        <s v="DM_DETAILED_PRODUCT_DEFECT_ANALYSIS" u="1"/>
        <s v="DM_MAJOR_STAGE_MATERIAL_CATALOG" u="1"/>
        <s v="DM_YEARLY_REV._AND_SHIPT_BY_BU_AND_CUS" u="1"/>
        <s v="DM_PSG_BOD_SHIPPING_TARGET_MANAGEMENT" u="1"/>
        <s v="INT_MATERIAL_CATALOG_PRICE_INFOMATION" u="1"/>
        <s v="INT_VENDOR_PERFORMANCE_MASTER" u="1"/>
        <s v="DM_RFQ_DETAIL_OF_AWARD_PROJECT" u="1"/>
        <s v="INT_MLY_YLY_TGT_REV" u="1"/>
        <s v="INT_DETAILED_PRODUCT_YIELD" u="1"/>
        <s v="IN_ACCURATED_AREA" u="1"/>
        <s v="INT_YLY_ACT_REV_DIFF_RATE" u="1"/>
        <s v="DM_MLY_REV._AND_SHIPT_BY_PRD" u="1"/>
        <s v="INT_FORECAST_TYPE" u="1"/>
        <s v="DM_OVERVIEW_OF_PROJECT_TIME_DISTRIBUTION" u="1"/>
        <s v="INT_MLY_REV._AND_SHIPT_DATA_OF_YEARLY_TRGT" u="1"/>
        <s v="DM_MLY_REV_BY_CUST" u="1"/>
        <s v="INT_VENDOR_MASTER" u="1"/>
        <s v="DM_YTD_REV._AND_SHIPT_BY_PRD" u="1"/>
        <s v="DM_YEARLY_STATUS_OF_OPERATING_INCOME_AND_SHIPMENT_BY_PRODUCT" u="1"/>
        <s v="DM_YEAR_TO_DATE_STATUS_OF_OPERATING_INCOME_AND_SHIPMENT_BY_BU_AND_CUSTOMER" u="1"/>
        <s v="DM_DETAILED_PRODUCT_YIELD_ANALYSIS" u="1"/>
        <s v="DM_YLY_REV_BY_CUST" u="1"/>
        <s v="DM_YTD_REV_BY_CUST" u="1"/>
        <s v="DM_YEARLY_STATUS_OF_OPERATING_INCOME_AND_SHIPMENT_BY_BU_AND_CUSTOMER" u="1"/>
        <s v="DM_PSG_FORECAST_VERSIONS_COMPARISON" u="1"/>
        <s v="INT_FORECAST_COMPARISON_TYPE" u="1"/>
        <s v="INT_DIFF_RATE_AND_HIT_RATE_DATA_OF_REV_AND_RATE_AND_HIT_RATE_DATA_OF_RATE_AND_HIT_RATE_DATA_OF_RATE_AND_HIT_RATE_DATA_OF_REV" u="1"/>
        <s v="INT_PRODUCT_SERIES_FCS_STATUS" u="1"/>
        <s v="DM_OVERALL_PRODUCT_YIELD_ANALYSIS" u="1"/>
        <s v="INT_CURRENCY_CONVERSION_RATE_MASTER" u="1"/>
        <s v="INT_CQ_MP_SHIPMENT_ANALYSIS" u="1"/>
        <s v="INT_PURCHASING_PART_ATTRIBUTE" u="1"/>
        <s v="DM_REV._AND_SHIPT_IN_PAST_THREE_YEARS_BY_BU_AND_CUS" u="1"/>
        <s v="DM_IN_ACCURATED_AREA" u="1"/>
        <s v="DM_THE_TOP_FIVE_VENDOR_WITH_THE_WORST_ORDER_FILL_RATE" u="1"/>
        <s v="INT_DLY_ACT_REV" u="1"/>
        <s v="INT_SOLE_SOURCE_LIST" u="1"/>
        <s v="INT_BOARDS_EST._MLY_REV._AND_SHIPT_DATA" u="1"/>
        <s v="INT_INVENTORY_MASTER" u="1"/>
        <s v="INT_MAJOR_STAGE_MATERIAL_CATALOG" u="1"/>
        <s v="INT_MATERIAL_MARKETING_PRICE_INFOMATION" u="1"/>
        <s v="DM_MONTHLY_STATUS_OF_OPERATING_INCOME_AND_SHIPMENT_BY_PRODUCT" u="1"/>
        <s v="DM_REV._AND_SHIPT_IN_PAST_THREE_YEARS_BY_PRD" u="1"/>
        <s v="DM_RFQ_DETAIL_OF_LOSE_PROJECT" u="1"/>
        <s v="INT_CRITICAL_PARTS_FULFILLMENT_STATISTIC" u="1"/>
        <s v="DM_STATUS_OF_OPERATING_INCOME_AND_SHIPMENT_IN_THE_PAST_THREE_YEARS_BY_PRODUCT" u="1"/>
        <s v="DM_BUSINESS_OPERATION_AND_DOI_OVERVIEW" u="1"/>
        <s v="INT_ACTUAL_REVENUE_AND_SHIPMENT_DATA" u="1"/>
        <s v="INT_DATA_ON_THE_DIFFERENCE_RATE_OF_REVENUE_AND_SHIPMENT_IN_DIFFERENT_TIME_INTERVALS" u="1"/>
        <s v="INT_DETAILED_PRODUCT_DEFECT" u="1"/>
        <s v="INT_PSG_MONTHLY_PROCUREMENT_AMOUNT" u="1"/>
        <s v="DM_STATUS_OF_OPERATING_INCOME_AND_SHIPMENT_IN_THE_PAST_THREE_YEARS_BY_BU_AND_CUSTOMER" u="1"/>
      </sharedItems>
    </cacheField>
    <cacheField name="ColumnName" numFmtId="0">
      <sharedItems count="602">
        <s v=""/>
        <s v="BG_NAME"/>
        <s v="BG_CODE"/>
        <s v="ENTREPRENEUR_CODE"/>
        <s v="ENTREPRENEUR_CHINESE_NAME"/>
        <s v="ENTREPRENEUR_ENGLISH_NAME"/>
        <s v="TYPES_OF_LABOR_CODE"/>
        <s v="TYPES_OF_LABOR_NAME"/>
        <s v="ENTREPRENEUR"/>
        <s v="BG"/>
        <s v="CLOSING_DATE"/>
        <s v="PERIOD"/>
        <s v="TYPES_OF_LABOR"/>
        <s v="NUM_OF_EMP"/>
        <s v="AVG_NUM_OF_EMP"/>
        <s v="LAST_NUM_OF_EMP"/>
        <s v="OPERATING_REVENUE_PER_CAPITA"/>
        <s v="OPERATING_INCOME_PER_CAPITA"/>
        <s v="OPERATING_REVENUE"/>
        <s v="OPERATING_INCOME"/>
        <s v="COST_OF_SALES"/>
        <s v="INVENTORY_TURNOVER_RATIO"/>
        <s v="AP_TURNOVER_RATIO"/>
        <s v="AR_TURNOVER_RATIO"/>
        <s v="DOI"/>
        <s v="AP_DAYS"/>
        <s v="AR_DAYS"/>
        <s v="CCC"/>
        <s v="NET_INCOME"/>
        <s v="ACCUMULATED_NET_INCOME"/>
        <s v="TOTAL_ASSETS"/>
        <s v="TOTAL_LIABILITY"/>
        <s v="EQUITY"/>
        <s v="ROE"/>
        <s v="ROA"/>
        <s v="ACCUMULATED_ROE"/>
        <s v="ACCUMULATED_ROA"/>
        <s v="DEBT_RATIO"/>
        <s v="INVENTORY"/>
        <s v="CASH_AND_CASH_EQUIVALENTS"/>
        <s v="AR"/>
        <s v="PPE"/>
        <s v="INVENTORY_TO_ASSETS_RATIO"/>
        <s v="CASH_TO_ASSETS_RATIO"/>
        <s v="AR_TO_ASSETS_RATIO"/>
        <s v="PPE_TO_ASSETS_RATIO"/>
        <s v="STD"/>
        <s v="AP"/>
        <s v="LTD"/>
        <s v="STD_TO_ASSETS_RATIO"/>
        <s v="AP_TO_ASSETS_RATIO"/>
        <s v="LTD_TO_ASSETS_RATIO"/>
        <s v="AVG_INVENTORY"/>
        <s v="AVG_AR"/>
        <s v="AVG_AP"/>
        <s v="AVG_TOTAL_ASSETS"/>
        <s v="AVG_EQUITY"/>
        <s v="PRODUCTIVITY_RELATED_INDICATOR"/>
        <s v="VALUE_OF_PRODUCTIVITY_RELATED_INDICATOR"/>
        <s v="CCC_RELATED_INDICATOR"/>
        <s v="VALUE_OF_CCC_RELATED_INDICATOR"/>
        <s v="TYPES_OF_ASSETS"/>
        <s v="AMOUNT_OF_ASSETS"/>
        <s v="ASSETS_TO_TOTAL_ASSETS_RATIO"/>
        <s v="TYPES_OF_LIABILITY"/>
        <s v="AMOUNT_OF_LIABILITY"/>
        <s v="LIABILITY_TO_TOTAL_ASSETS_RATIO"/>
        <s v="INVESTMENT_SUBJECT"/>
        <s v="ACCOUNT_FOR_THE_YEAR"/>
        <s v="ACCOUNT_FOR_THE_QUARTER"/>
        <s v="MANAGEMENT_TYPE"/>
        <s v="INVESTMENT_AMOUNT"/>
        <s v="CUMULATIVE_INVESTMENT_AMOUNT"/>
        <s v="SHAREHOLDING_RATIO"/>
        <s v="SUBJECT_REVENUE"/>
        <s v="REVENUE_CONTRIBUTION"/>
        <s v="SUBJECT_NET_PROFIT"/>
        <s v="RECOGNIZE_PROFIT"/>
        <s v="CASH_DIVIDEND"/>
        <s v="VALUATION"/>
        <s v="COMMENT"/>
        <s v="SUBJECT_REVENUE_ACHIEVE_RATE"/>
        <s v="REVENUE_CONTRIBUTION_ACHIEVE_RATE"/>
        <s v="SUBJECT_NET_PROFIT_ACHIEVE_RATE"/>
        <s v="RECOGNIZE_PROFIT_ACHIEVE_RATE"/>
        <s v="BUDGET_ALLOCATION_QUARTER"/>
        <s v="INVESTMENT_POSSIBILITY"/>
        <s v="BUDGET_ALLOCATION_AMOUNT"/>
        <s v="INVESTMENT_MA_TARGET_REMARK"/>
        <s v="ANNUAL_INVESTMENT_BUDGET"/>
        <s v="ANNUAL_ACTUAL_INVESTMENT_AMMOUNT"/>
        <s v="ANNUAL_INVESTMENT_BUDGET_BALANCE_F"/>
        <s v="ANNUAL_INVESTMENT_BUDGET_BALANCE_RATIO"/>
        <s v="BUDGET_ALLOCATION_AMOUNT_H"/>
        <s v="BUDGET_ALLOCATION_AMOUNT_M"/>
        <s v="BUDGET_ALLOCATION_AMOUNT_L"/>
        <s v="BU_CODE"/>
        <s v="CUSTOMER_NAME"/>
        <s v="DIVISION_CODE"/>
        <s v="CATEGORY"/>
        <s v="SERIES"/>
        <s v="HIT_RATE_ANALYSIS_MONTH"/>
        <s v="MTD_EDI_850"/>
        <s v="EDI_850_ORDER_REQUEST"/>
        <s v="RDP"/>
        <s v="EDI_940_SHIPPING_NOTICE"/>
        <s v="FORECAST_HIT_RATE"/>
        <s v="VERSION_COMPARISON_MONTH"/>
        <s v="FCST_VERSION"/>
        <s v="FORECAST_TYPE_ID"/>
        <s v="FORECAST_DATA_TYPE"/>
        <s v="MONTHLY_FORECAST_QUANTITY"/>
        <s v="VERSION_DIFFERENCE"/>
        <s v="FORECAST_TYPE_NAME"/>
        <s v="FORECAST_COMPARISON_TYPE_ID"/>
        <s v="FORECAST_COMPARISON_TYPE_NAME"/>
        <s v="VERSION_1_FORECAST_TYPE_ID"/>
        <s v="VERSION_2_FORECAST_TYPE_ID"/>
        <s v="SHIPMENT_MONTH"/>
        <s v="RDP_SHIPMENT"/>
        <s v="LT_FCST_SHIPMENT"/>
        <s v="BS_SUPPLY_MONTH"/>
        <s v="MONTHLY_BS_SUPPLY_QUANTITY"/>
        <s v="MONTHLY_FINAL_FORECAST_QUANTITY"/>
        <s v="BS_VS_FCST_VARIANCE"/>
        <s v="TOP_LOWER_LIMIT"/>
        <s v="TOP_UPPER_LIMIT"/>
        <s v="BOTTOM_LOWER_LIMIT"/>
        <s v="BOTTOM_UPPER_LIMIT"/>
        <s v="REMARK_ID"/>
        <s v="REMARK"/>
        <s v="ASSIGN_FCST_VERSION"/>
        <s v="SITE_NAME"/>
        <s v="PERIOD_CLOSING_DATE"/>
        <s v="DOI_DATE_TYPE"/>
        <s v="STOCK_AREA"/>
        <s v="CURRENCY"/>
        <s v="PSG_INVENTORY_AMOUNT"/>
        <s v="UP_TO_DATE_MONTHLY_ESTIMATED_REVENUE"/>
        <s v="DOI_ACTUAL_DAYS"/>
        <s v="DOI_TARGET_DAYS"/>
        <s v="PLANT_CODE"/>
        <s v="CONVERSION_RATE_VALIDATION_START"/>
        <s v="CONVERSION_RATE_VALIDATION_END"/>
        <s v="SOURCE_CURRENCY"/>
        <s v="TARGET_CURRENCY"/>
        <s v="CONVERSION_RATE_TYPE"/>
        <s v="CONVERSION_RATE"/>
        <s v="PRIMARY_CUSTOMER_NAME"/>
        <s v="SITE_TYPE"/>
        <s v="BU"/>
        <s v="DIVISION"/>
        <s v="CUSTOMER"/>
        <s v="PROD_CATEGORY"/>
        <s v="PLAN_YEAR"/>
        <s v="PLAN_MONTH"/>
        <s v="UTD_VERSION"/>
        <s v="UTD_PLAN_REV"/>
        <s v="UTD_PLAN_SHIP"/>
        <s v="BOD_VERSION"/>
        <s v="BOD_PLAN_REV"/>
        <s v="BOD_PLAN_SHIP"/>
        <s v="YLY_TGT_REV"/>
        <s v="YLY_TGT_SHIP"/>
        <s v="POSTING_DATE"/>
        <s v="ACT_DLY_REV"/>
        <s v="ACT_DLY_SHIP"/>
        <s v="LATEST_CLOSE_MONTH"/>
        <s v="POSTING_MONTH"/>
        <s v="MLY_ACT_REV"/>
        <s v="MLY_ACT_SHIP"/>
        <s v="MLY_YLY_REV_DIFF_RATE"/>
        <s v="MLY_YLY_SHIP_DIFF_RATE"/>
        <s v="REPORT_YEAR"/>
        <s v="REPORT_MONTH"/>
        <s v="MLY_BOD_REV_DIFF"/>
        <s v="MLY_BOD_SHIP_DIFF"/>
        <s v="MLY_BOD_REV_DIFF_RATE"/>
        <s v="MLY_BOD_SHIP_DIFF_RATE"/>
        <s v="MTD_BOD_REV_ACH_RATE"/>
        <s v="MTD_BOD_SHIP_ACH_RATE"/>
        <s v="MLY_YLY_REV_DIFF"/>
        <s v="MLY_YLY_SHIP_DIFF"/>
        <s v="MTD_UTD_REV_ACH_RATE"/>
        <s v="MTD_UTD_SHIP_ACH_RATE"/>
        <s v="YLY_ACT_REV_DIFF"/>
        <s v="YLY_ACT_SHIP_DIFF"/>
        <s v="YLY_ACT_REV_DIFF_RATE"/>
        <s v="YLY_ACT_SHIP_DIFF_RATE"/>
        <s v="MTD_ACT_REV"/>
        <s v="MTD_ACT_SHIP"/>
        <s v="POSTING_YEAR"/>
        <s v="YLY_ACT_REV"/>
        <s v="YLY_ACT_SHIP"/>
        <s v="YLY_BOD_REV"/>
        <s v="YLY_BOD_SHIP"/>
        <s v="YLY_ACT_BOD_REV_DIFF"/>
        <s v="YLY_ACT_BOD_SHIP_DIFF"/>
        <s v="YLY_ACT_BOD_REV_DIFF_RATE"/>
        <s v="YLY_ACT_BOD_SHIP_DIFF_RATE"/>
        <s v="YLY_ACT_TGT_REV_DIFF"/>
        <s v="YLY_ACT_TGT_SHIP_DIFF"/>
        <s v="YLY_ACT_TGT_REV_DIFF_RATE"/>
        <s v="YLY_ACT_TGT_SHIP_DIFF_RATE"/>
        <s v="YTD_ACT_REV"/>
        <s v="YTD_ACT_SHIP"/>
        <s v="YTD_BOD_REV"/>
        <s v="YTD_BOD_SHIP"/>
        <s v="YTD_ACT_BOD_REV_DIFF"/>
        <s v="YTD_ACT_BOD_SHIP_DIFF"/>
        <s v="YTD_ACT_BOD_REV_DIFF_RATE"/>
        <s v="YTD_ACT_BOD_SHIP_DIFF_RATE"/>
        <s v="YTD_TGT_REV"/>
        <s v="YTD_TGT_SHIP"/>
        <s v="YTD_ACT_TGT_REV_DIFF"/>
        <s v="YTD_ACT_TGT_SHIP_DIFF"/>
        <s v="YTD_ACT_TGT_REV_DIFF_RATE"/>
        <s v="YTD_ACT_TGT_SHIP_DIFF_RATE"/>
        <s v="THIS_YEAR_ACT_REV"/>
        <s v="THIS_YEAR_ACT_SHIP"/>
        <s v="THIS_YEAR_ACT_REV_DIFF"/>
        <s v="THIS_YEAR_ACT_SHIP_DIFF"/>
        <s v="PURCHASING_MODE"/>
        <s v="COMPONENT_TYPE"/>
        <s v="MATERIAL_GROUP"/>
        <s v="CLASS_CODE_CATEGORY"/>
        <s v="PART_CATEGORY"/>
        <s v="GR_MONTHLY_DATE"/>
        <s v="GR_DATE_BY_QUARTER"/>
        <s v="AVL_NAME"/>
        <s v="VENDOR_CODE"/>
        <s v="VENDOR_NAME"/>
        <s v="PURCHASE_AMOUNT"/>
        <s v="GR_QUANTITY"/>
        <s v="VENDOR_DATA_UPDATE_DATE"/>
        <s v="QUALITY_SCORE"/>
        <s v="COST_SCORE"/>
        <s v="DELIVERY_SCORE"/>
        <s v="SUPPLIER_FINAL_SCORE"/>
        <s v="PART_NUMBER_QUANTITY"/>
        <s v="SOLE_SOURCE_QUANTITY"/>
        <s v="BUY_AND_SELL_QUANTITY"/>
        <s v="GTK_QUANTITY"/>
        <s v="OTK_QUANTITY"/>
        <s v="USED_BY_CUSTOMER_LIST"/>
        <s v="VENDOR_FULFILLMENT_DATE"/>
        <s v="IEC_PART_NUMBER"/>
        <s v="PART_DESCRIPTION"/>
        <s v="LTA_MOU_QUANTITY"/>
        <s v="LTA_GR_QUANTITY"/>
        <s v="ACCUM_LTA_MOU_QUANTITY"/>
        <s v="ACCUM_LTA_GR_QUANTITY"/>
        <s v="YTD_FILL_RATE"/>
        <s v="RAW_MATERIAL_DATA_MONTH"/>
        <s v="MATERIAL_CATALOG"/>
        <s v="SUB_MATERIAL_CATALOG"/>
        <s v="SUB_STAGE_TYPE"/>
        <s v="STAGE_COMPOSITION_COST_RATIO"/>
        <s v="MATERIAL_FUTURES_CATEGORY"/>
        <s v="RAW_COST_RATIO"/>
        <s v="RAW_COST_PRICE"/>
        <s v="LAST_RAW_COST_PRICE"/>
        <s v="LAST_YEAR_RAW_COST_PRICE"/>
        <s v="MATERIAL_FUTURES_MOM"/>
        <s v="MATERIAL_FUTURES_YOY"/>
        <s v="SUB_MATERIAL_CATALOG_MOM"/>
        <s v="SUB_MATERIAL_CATALOG_YOY"/>
        <s v="MATERIAL_CATALOG_INFERENCE_COST"/>
        <s v="SERIES_CUSTOMER_LIST"/>
        <s v="SERIES_LIST"/>
        <s v="OPEN_PURCHASE_ORDER_QUANTITY"/>
        <s v="ROLLING_6_MONTHS_FORECAST"/>
        <s v="SUBSTITUTE_CODE"/>
        <s v="MONTHLY_DATE"/>
        <s v="AVL_ID"/>
        <s v="VENDOR_PERFORMANE_DATE"/>
        <s v="CRITICAL_PARTS_FULFILLMENT_DATA_DATE"/>
        <s v="VENDOR_FULFILLMENT_PERFORMANCE"/>
        <s v="CLASS_CODE"/>
        <s v="IS_SOLE"/>
        <s v="PRODUCT_CATEGORY"/>
        <s v="PRODUCT_SERIES"/>
        <s v="WEEKLY_PRODUCT_YIELD_REPORT"/>
        <s v="PRODUCTION_INPUT_QUANTITY"/>
        <s v="OVERALL_SYSTEM_DEFECT_QUANTITY"/>
        <s v="PRODUCT_FIRST_PASS_YIELD"/>
        <s v="OVERALL_SYSTEM_NOT_REPAIRED_QUANTITY"/>
        <s v="PRODUCT_YIELD_RATE"/>
        <s v="PRODUCT_YIELD_ALERT_DATE"/>
        <s v="PRODUCT_YIELD_ALERT_TYPE"/>
        <s v="PRODUCT_YIELD_ALERT_COMMENT"/>
        <s v="PRODUCT_YIELD_RATE_TARGET"/>
        <s v="PRODUCT_FPY_RATE_TARGET"/>
        <s v="PRODUCT_LEVEL"/>
        <s v="INSPECTION_STATION_CODE"/>
        <s v="INPUT_QUANTITY_BY_INSPECTION_STATION"/>
        <s v="DEFECT_QUANTITY"/>
        <s v="FIRST_PASS_YIELD_RATE_BY_INSPECTION_STATION"/>
        <s v="NOT_REPAIRED_QUANTITY"/>
        <s v="YIELD_RATE_BY_INSPECTION_STATION"/>
        <s v="YIELD_RATE_TARGET_BY_INSPECTION_STATION"/>
        <s v="FPY_RATE_TARGET_BY_INSPECTION_STATION"/>
        <s v="DEFECT_TYPE_CODE"/>
        <s v="DEFECT_TYPE_QUANTITY"/>
        <s v="DEFECT_RATE_BY_DEFECT_TYPE"/>
        <s v="DEFECT_TYPE_TARGET"/>
        <s v="PRODUCT_FAMILY"/>
        <s v="DATA_SOURCE"/>
        <s v="PRODUCT_HORIZON"/>
        <s v="DIVISION_NAME"/>
        <s v="DIVISION_ALIAS"/>
        <s v="BU_NAME"/>
        <s v="BU_TYPE"/>
        <s v="FCS_START_DATE"/>
        <s v="SERIES_STATUS"/>
        <s v="PL_MONTHLY_DATE"/>
        <s v="MONTHLY_SHIPPING_VOLUME"/>
        <s v="MONTHLY_REVENUE"/>
        <s v="MONTHLY_MATERIAL_COST"/>
        <s v="MONTHLY_MVA_COST"/>
        <s v="ACCUMULATIVE_SHIPPING_VOLUME"/>
        <s v="ACCUMULATIVE_REVENUE"/>
        <s v="ACCUMULATIVE_MATERIAL_COST"/>
        <s v="ACCUMULATIVE_MVA_COST"/>
        <s v="ACCUMULATIVE_COST"/>
        <s v="ACCUMULATIVE_NET_PROFIT"/>
        <s v="ACCUMULATIVE_NET_PROFIT_RATE"/>
        <s v="YLY_SHIP_TGT"/>
        <s v="PROJECT_STAGE"/>
        <s v="YEARLY_SHIPMENT_TARGET"/>
        <s v="TARGET_YEAR"/>
        <s v="RFQ_STATUS"/>
        <s v="DVP_YEAR"/>
        <s v="PROJECT_STAGE_ESTIMATED_START_DATE"/>
        <s v="PROJECT_STAGE_ESTIMATED_END_DATE"/>
        <s v="DATA_UPLOAD_DATE"/>
        <s v="RFQ_RECEIVE_DATE"/>
        <s v="RFQ_END_YEAR"/>
        <s v="RFQ_END_DATE"/>
        <s v="ESTIMATED_PRODUCT_FAMILY_REVENUE"/>
        <s v="ESTIMATED_SALES_QUANTITY"/>
        <s v="ESTIMATE_PRODUCT_FAMILY_COST"/>
        <s v="ESTIMATED_NET_PROFIT_MARGIN"/>
        <s v="DB_START_YEAR"/>
        <s v="DB_START_DATE"/>
        <s v="SI_STARTDATE"/>
        <s v="PV_START_DATE"/>
        <s v="RTM_START_DATE"/>
        <s v="REASON_CODE_OF_LOSE"/>
        <s v="REASON_CONTENT_OF_LOSE"/>
        <s v="PRODUCT_LIFE_CYCLE"/>
        <s v="YLY_SHIPMENT_ONLY"/>
        <s v="HITE_RATE_OF_SALES_QUANTITY"/>
        <s v="SHIPMENT_YEAR"/>
        <s v="ESTIMATED_MONTHLY_AMORTIZED_SALES_QUANTITY"/>
        <s v="RFQ_HIT_RATE"/>
        <s v="YEARLY_SHIPMENT_OF_AWARD_RFQ"/>
        <s v="AWARD_YEAR"/>
        <s v="LOST_YEAR"/>
        <s v="DIFF._RATE_OF_MLY_ACT._REV._VS._MLY_REV._TRGT" u="1"/>
        <s v="DIFF._RATE_OF_YTD_ACT._REV._AND_YTD_REV._TRGT" u="1"/>
        <e v="#REF!" u="1"/>
        <s v="DIFF._RATE_OF_YEARLY_ACT./PRED._AND_TRGT_SHIPT" u="1"/>
        <s v="HIT_RATE_OF_ACT_SHIPT_VS_BOARDS_EST_SHIPT" u="1"/>
        <s v="HIT_RATE_BETWEEN_MONTH_TO_DATE_ACTUAL_OPERATING_INCOME_AND_MONTHLY_OPERATING_INCOME_TARGET" u="1"/>
        <s v="HIT_RATE_BETWEEN_MONTH_TO_DATE_ACTUAL_OPERATING_INCOME_AND_MONTHLY_BOARDS_ESTIMATED_OPERATING_INCOME" u="1"/>
        <s v="MONTHLY_ACTUAL_SHIPMENT" u="1"/>
        <s v="DIFFERENCE_RATIO_BETWEEN_MONTHLY_ACTUAL_OPERATING_INCOME_AND_MONTHLY_ESTIMATED_OPERATING_INCOME" u="1"/>
        <s v="DIFFERENCE_BETWEEN_MONTHLY_ACTUAL_SHIPMENT_AND_MONTHLY_ESTIMATED_SHIPMENT" u="1"/>
        <s v="ACTUAL_OPERATING_AND_SHIPMENT_MONTH" u="1"/>
        <s v="BOD_SHIPPING_TARGET_HIT_RATE" u="1"/>
        <s v="DIFF_OF_ACT_REV_VS_REV_TRGT" u="1"/>
        <s v="DIFF._OF_ACT._REV._VS.BOARDS_EST._REV." u="1"/>
        <s v="DIFFERENCE_RATIO_BETWEEN_ACTUAL_OPERATING_INCOME_AND_THE_BOARDS_ESTIMATED_OPERATING_INCOME" u="1"/>
        <s v="HIT_RATE_OF_ACT._REV._VS._MLY_REV._TRGT" u="1"/>
        <s v="DIFFERENCE_BETWEEN_YEARLY_OPERATING_INCOME" u="1"/>
        <s v="CUSTOMER_ID" u="1"/>
        <s v="YTD_FILL_RATE_LESS_THAN_TARGET_PN_LIST" u="1"/>
        <s v="HIT_RATE_OF_MTD_ACT._REV._VS._MLY_BOARDS_EST._REV." u="1"/>
        <s v="ACCUMULATIVE_SERIES_COST" u="1"/>
        <s v="FORECAST_QUANTITY_&gt;ORDER_QUANTITY" u="1"/>
        <s v="MOM_LEM_NI" u="1"/>
        <s v="RATE_OF_REV_AND_SHIPT_IN_DIFFERENT_TIME_RATE_OF_RATE_OF_SHI" u="1"/>
        <s v="QOQ_CONNETOR" u="1"/>
        <s v="ACC._SERIES_REVENUE" u="1"/>
        <s v="DIFF._OF_ACT._REV._VS._REV._TRGT" u="1"/>
        <s v="DIFFERENCE_RATIO_BETWEEN_ACTUAL_OPERATING_INCOME_AND_ESTIMATED_OPERATING_INCOME" u="1"/>
        <s v="OUTLINER_PERCENTAGE" u="1"/>
        <s v="QOQ_LEM_NI" u="1"/>
        <s v="DIFF._OF_ACT._SHIPT_VS._EST._SHIPT" u="1"/>
        <s v="ACTUAL_NET_PROFIT_MARGIN" u="1"/>
        <s v="DIFF._OF_YTD_ACT._SHIPT_AND_YTD_SHIPPING_TRGT" u="1"/>
        <s v="DIFF._RATE_OF_YEARLY_ACT./PRED._AND_BOARDS_EST._SHIPT" u="1"/>
        <s v="DIFFERENCE_RATIO_BETWEEN_MONTHLY_ACTUAL_SHIPMENT_AND_MONTHLY_ESTIMATED_SHIPMENT" u="1"/>
        <s v="DIFF._RATE_OF_YTD_ACT._SHIPT_AND_YTD_SHIPPING_TRGT" u="1"/>
        <s v="PSG_COST_CATEGORY" u="1"/>
        <s v="PSG_PART_CATEGORY" u="1"/>
        <s v="ACCUMULATIVE_PRODUCT_SERIES_REVENUE" u="1"/>
        <s v="MOM_IRON" u="1"/>
        <s v="DIFFERENCE_RATIO_BETWEEN_ACTUAL_SHIPMENT_AND_ESTIMATED_SHIPMENT" u="1"/>
        <s v="HIT_RATE_OF_ACT._SHIPT_VS._BOARDS_EST._SHIPT" u="1"/>
        <s v="DIFF._OF_MLY_ACT._REV._VS._BOARDS_EST._REV." u="1"/>
        <s v="THE_TOP_FIVE_PN_WITH_THE_WORST_ORDER_FILL_RATE" u="1"/>
        <s v="YEARLY_ACTUAL_SHIPMENT" u="1"/>
        <s v="實際和預估營業收入_=_YTM_實際營業收入_+_剩餘月董事會預估營業收入" u="1"/>
        <s v="DIFF_RATE_OF_ACT_SHIPT_VS_BOARDSEST_SHIPT" u="1"/>
        <s v="出貨起始日" u="1"/>
        <s v="PLAN_COMPARISON_MONTH" u="1"/>
        <s v="QOQ_IRON" u="1"/>
        <s v="DIFF_OF_ACT_SHIPT_VSSHIPPING_TRGT" u="1"/>
        <s v="YOY_LEM_NI" u="1"/>
        <s v="HIT_RATE_OF_MTD_ACT._REV._VS._MLY_REV._TRGT" u="1"/>
        <s v="CQ_MP_SHIPMENT" u="1"/>
        <s v="MONTHLY_SHIPMENT_OF_YEARLY_TARGET" u="1"/>
        <s v="HIT_RATE_BETWEEN_MONTH_TO_DATE_ACTUAL_SHIPMENT_AND_MONTHLY_BOARDS_ESTIMATED_SHIPMENT" u="1"/>
        <s v="DIFF_RATE_OF_ACT_REV_VS_REV_TRGT" u="1"/>
        <s v="年初至今累積出貨量_=YTM_實際出貨量" u="1"/>
        <s v="HIT_RATE_OF_ACT_REV_VSBOARDS_EST_REV" u="1"/>
        <s v="HIT_RATE_BETWEEN_ACTUAL_OPERATING_INCOME_AND_MONTHLY_OPERATING_INCOME_TARGET" u="1"/>
        <s v="N/A" u="1"/>
        <s v="RATE_OF_REV_AND_SHIPT_IN_DIFFERENT_TIME_RATE_OF_RATE_OF_CALCULA" u="1"/>
        <s v="DIFFERENCE_BETWEEN_ACTUAL_OPERATING_INCOME_AND_ESTIMATED_OPERATING_INCOME" u="1"/>
        <s v=" " u="1"/>
        <s v="ACC._SERIES_COST" u="1"/>
        <s v="DIFF_OF_ACT_REV_VS_EST_REV" u="1"/>
        <s v="HIT_RATE_OF_ACT._SHIPT_VS._MLY_SHIPPING_TRGT" u="1"/>
        <s v="DIFFERENCE_RATIO_BETWEEN_YEARLY_SHIPMENT" u="1"/>
        <s v="DIFF._RATE_OF_MLY_ACT._REV._VS._MLY_EST._REV." u="1"/>
        <s v="MATERIAL_CATALOG_MOM" u="1"/>
        <s v="DIFF_RATE_OF_ACT_SHIPT_VS_EST_SHIPT" u="1"/>
        <s v="MONTHLY_ESTIMATED_SHIPMENT" u="1"/>
        <s v="YOY_IRON" u="1"/>
        <s v="EMS/JDM" u="1"/>
        <s v="YEAR_TO_DATE_SHIPMENT_TARGET" u="1"/>
        <s v="ACTUAL_PRODUCT_REVENUE" u="1"/>
        <s v="JOURNAL_CREATE_YEAR" u="1"/>
        <s v="VENDOR_A_FULFILLMENT_PERFORMANCE" u="1"/>
        <s v="DIFF._OF_ACT._SHIPT_VS._BOARDSEST._SHIPT" u="1"/>
        <s v="ACC._SHIPPING_QUANTITY" u="1"/>
        <s v="DIFFERENCE_RATIO_BETWEEN_MONTHLY_ACTUAL_SHIPMENT_AND_MONTHLY_SHIPMENT_TARGET" u="1"/>
        <s v="MONTHLY_BS_FORECAST_QUANTITY" u="1"/>
        <s v="DIFFERENCE_BETWEEN_ACTUAL_OPERATING_INCOME_AND_OPERATING_INCOME_TARGET" u="1"/>
        <s v="DIFFERENCE_BETWEEN_YEARLY_ACTUAL_AND_PREDICT_OPERATING_INCOME_AND_OPERATING_INCOME_TARGET" u="1"/>
        <s v="QOQ_PLASTIC" u="1"/>
        <s v="DIFF_RATE_OF_ACT_REV_VSEST_REV" u="1"/>
        <s v="DIFFERENCE_BETWEEN_YEARLY_ACTUAL_AND_PREDICT_SHIPMENT_AND_YEARLY_BOARDS_ESTIMATED_SHIPMENT" u="1"/>
        <s v="DIFFERENCE_BETWEEN_YEAR_TO_DATE_ACTUAL_SHIPMENT_AND_YEAR_TO_DATE_BOARDS_ESTIMATED_SHIPMENT" u="1"/>
        <s v="MONTHLY_SERIES_REVENUE" u="1"/>
        <s v="FORECAST_QUANTITY" u="1"/>
        <s v="DIFFERENCE_BETWEEN_YEARLY_ACTUAL_AND_PREDICT_SHIPMENT_AND_YEARLY_SHIPMENT_TARGET" u="1"/>
        <s v="DIFFERENCE_BETWEEN_YEAR_TO_DATE_ACTUAL_SHIPMENT_AND_YEAR_TO_DATE_SHIPMENT_TARGET" u="1"/>
        <s v="DIFF._OF_MLY_ACT._SHIPT_VS._BOARDSEST._SHIPT" u="1"/>
        <s v="HIT_RATE_BETWEEN_ACTUAL_OPERATING_INCOME_AND_BOARDS_ESTIMATED_OPERATING_INCOME" u="1"/>
        <s v="MATERIAL_CATALOG_YOY" u="1"/>
        <s v="DIFF._OF_ACT._REV._VS._EST._REV." u="1"/>
        <s v="DIFFERENCE_BETWEEN_YEARLY_ACTUAL_AND_PREDICT_OPERATING_INCOME_AND_YEARLY_BOARDS_ESTIMATED_OPERATING_INCOME" u="1"/>
        <s v="DIFFERENCE_BETWEEN_YEAR_TO_DATE_ACTUAL_OPERATING_INCOME_AND_YEAR_TO_DATE_BOARDS_ESTIMATED_OPERATING_INCOME" u="1"/>
        <s v="MONTHLY_ESTIMATED_OPERATING_INCOME" u="1"/>
        <s v="SITE" u="1"/>
        <s v="DIFF._RATE_OF_MLY_ACT._REV._VS._BOARDS_EST._REV." u="1"/>
        <s v="MONITOR_DATE" u="1"/>
        <s v="MONTHLY_OPERATING_INCOME_OF_YEARLY_TARGET" u="1"/>
        <s v="YEARLY_ACTUAL_OPERATING_INCOME" u="1"/>
        <s v="DIFFERENCE_BETWEEN_MONTHLY_ACTUAL_OPERATING_INCOME_AND_MONTHLY_ESTIMATED_OPERATING_INCOME" u="1"/>
        <s v="DIFFERENCE_RATIO_BETWEEN_ACTUAL_OPERATING_INCOME_AND_OPERATING_INCOME_TARGET" u="1"/>
        <s v="DIFFERENCE_RATIO_BETWEEN_YEARLY_ACTUAL_AND_PREDICT_OPERATING_INCOME_AND_OPERATING_INCOME_TARGET" u="1"/>
        <s v="ACTUAL_DAILY_OPERATING_INCOME" u="1"/>
        <s v="DIFFERENCE_BETWEEN_ACTUAL_OPERATING_INCOME_AND_THE_BOARDS_ESTIMATED_OPERATING_INCOME" u="1"/>
        <s v="VERSION_1_FORECAST_COMPARISON_TYPE_NAME" u="1"/>
        <s v="VERSION_2_FORECAST_COMPARISON_TYPE_NAME" u="1"/>
        <s v="PLANNED_YEAR" u="1"/>
        <s v="HIT_RATE_BETWEEN_MONTH_TO_DATE_ACTUAL_SHIPMENT_AND_MONTHLY_SHIPMENT_TARGET" u="1"/>
        <s v="YEARLY_BOARDS_ESTIMATED_SHIPMENT" u="1"/>
        <s v="DIFFERENCE_RATIO_BETWEEN_MONTHLY_ACTUAL_OPERATING_INCOME_AND_MONTHLY_OPERATING_INCOME_TARGET" u="1"/>
        <s v="P/L_UPDATE_DATE" u="1"/>
        <s v="DIFF._OF_MLY_ACT._REV._VS._MLY_EST._REV." u="1"/>
        <s v="YEAR_TO_DATE_BOARDS_ESTIMATED_OPERATING_INCOME" u="1"/>
        <s v="DIFF._RATE_OF_MLY_ACT._SHIPT_VS._EST._SHIPT" u="1"/>
        <s v="DIFF._OF_ACT._SHIPT_VS.SHIPPING_TRGT" u="1"/>
        <s v="YEAR_OF_CALCULATION" u="1"/>
        <s v="PRIMARY_CUSTOMER_CODE" u="1"/>
        <s v="HIT_RATE_OF_ACT_SHIPT_VS_MLY_SHIPPING_TRGT" u="1"/>
        <s v="DIFF._RATE_OF_MLY_ACT._SHIPT_VS._SHIPPING_TRGT" u="1"/>
        <s v="MONTHLY_ACTUAL_OPERATING_INCOME" u="1"/>
        <s v="DIFF_OF_ACT_SHIPT_VS_EST_SHIPT" u="1"/>
        <s v="DIFFERENCE_BETWEEN_MONTHLY_ACTUAL_OPERATING_INCOME_AND_MONTHLY_OPERATING_INCOME_TARGET" u="1"/>
        <s v="DIFFERENCE_RATIO_BETWEEN_YEARLY_REVENUE" u="1"/>
        <s v="ACCUM._LTA_GR_QUANTITY" u="1"/>
        <s v="YEARLY_BOARDS_ESTIMATED_OPERATING_INCOME" u="1"/>
        <s v="HIT_RATE_BETWEEN_ACTUAL_SHIPMENT_AND_BOARDS_ESTIMATED_SHIPMENT" u="1"/>
        <s v="實際和預估出貨量_=_YTM_實際出貨量_+_剩餘董事會預估出貨量" u="1"/>
        <s v="年初至今累積營業收入_=_YTM_實際營業收入" u="1"/>
        <s v="DIFFERENCE_RATIO_BETWEEN_MONTHLY_ACTUAL_SHIPMENT_AND_MONTHLY_BOARDS_ESTIMATED_SHIPMENT" u="1"/>
        <s v="IEC_PART_NUM" u="1"/>
        <s v="ACTUAL_SHIPMENT" u="1"/>
        <s v="MOM_LEM_CU" u="1"/>
        <s v="DIFF._OF_YEARLY_ACT./PRED._AND_BOARDS_EST._REV." u="1"/>
        <s v="DIFF._OF_YTD_ACT._REV._AND_YTD_BOARDS_EST._REV." u="1"/>
        <s v="HIT_RATE_OF_ACT._REV._VS.BOARDS_EST._REV." u="1"/>
        <s v="MONTH_OF_CALCULATION" u="1"/>
        <s v="DIFF._RATE_OF_ACT._REV._VS._BOARDS_EST._REV." u="1"/>
        <s v="DIFF_OF_ACT_REV_VSBOARDS_EST_REV" u="1"/>
        <s v="MONITOR_DATE__&gt;_DEMAND_PLAN_DATE" u="1"/>
        <s v="ACCUMULATIVE_PRODUCT_SERIES_SHIPPING_VOLUME" u="1"/>
        <s v="DIFFERENCE_RATIO_BETWEEN_MONTHLY_ACTUAL_OPERATING_INCOME_AND_MONTHLY_BOARDS_ESTIMATED_OPERATING_INCOME" u="1"/>
        <s v="WEEK" u="1"/>
        <s v="DIFFERENCE_BETWEEN_MONTHLY_ACTUAL_SHIPMENT_AND_MONTHLY_BOARDS_ESTIMATED_SHIPMENT" u="1"/>
        <s v="YEARLY_OPERATING_INCOME_TARGET" u="1"/>
        <s v="QOQ_THERMAL_MODULE" u="1"/>
        <s v="MONTHLY_BOARDS_ESTIMATED_OPERATING_INCOME" u="1"/>
        <s v="MOM_LEM_TIN" u="1"/>
        <s v="DIFF._RATE_OF_ACT._REV._VS._REV._TRGT" u="1"/>
        <s v="QOQ_LEM_CU" u="1"/>
        <s v="DIFF._RATE_OF_ACT._SHIPT_VS._EST._SHIPT" u="1"/>
        <s v="PLANNED_MONTH" u="1"/>
        <s v="HIT_RATE_BETWEEN_ACTUAL_SHIPMENT_AND_MONTHLY_SHIPMENT_TARGET" u="1"/>
        <s v="VERSION_DATE" u="1"/>
        <s v="DIFF._RATE_OF_ACT._SHIPT_VS._SHIPPING_TRGT" u="1"/>
        <s v="ACTUAL_OPERATING_AND_SHIPMENT_DATE" u="1"/>
        <s v="QOQ_LEM_TIN" u="1"/>
        <s v="DIFF._OF_MLY_ACT._REV._VS._MLY_REV._TRGT" u="1"/>
        <s v="DIFF._OF_YTD_ACT._REV._AND_YTD_REV._TRGT" u="1"/>
        <s v="MOM_LEM_AL" u="1"/>
        <s v="DIFF._OF_YEARLY_ACT./PRED._AND_TRGT_SHIPT" u="1"/>
        <s v="YOY_LEM_CU" u="1"/>
        <s v="BUSINESS_TYPE" u="1"/>
        <s v="QOQ_LEM_AL" u="1"/>
        <s v="DIFFERENCE_BETWEEN_MONTHLY_ACTUAL_SHIPMENT_AND_MONTHLY_SHIPMENT_TARGET" u="1"/>
        <s v="DIFF_RATE_OF_ACT_SHIPT_VS_SHIPPING_TRGT" u="1"/>
        <s v="DIFFERENCE_RATIO_BETWEEN_YEAR_TO_DATE_ACTUAL_OPERATING_INCOME_AND_YEAR_TO_DATE_OPERATING_INCOME_TARGET" u="1"/>
        <s v="OUTSOURCING_TYPE" u="1"/>
        <s v="YOY_LEM_TIN" u="1"/>
        <s v="DIFFERENCE_BETWEEN_YEARLY_SHIPMENT" u="1"/>
        <s v="CASE_PLASTIC_PROCURE_COST_RATIO" u="1"/>
        <s v="ACCUMULATIVE_SERIES_NET_PROFIT_RATE" u="1"/>
        <s v="ACTUAL_DAILY_SHIPMENT" u="1"/>
        <s v="ACCUMULATIVE_SERIES_REVENUE" u="1"/>
        <s v="MOM_NY_GOLD" u="1"/>
        <s v="PSG_COST_CATETORY" u="1"/>
        <s v="PSG_PART_CATETORY" u="1"/>
        <s v="DIFFERENCE_BETWEEN_YEAR_TO_DATE_ACTUAL_OPERATING_INCOME_AND_YEAR_TO_DATE_OPERATING_INCOME_TARGET" u="1"/>
        <s v="ACCUMULATIVE_SERIES_NET_PROFIT_MARGIN" u="1"/>
        <s v="YOY_LEM_AL" u="1"/>
        <s v="DIFFERENCE_BETWEEN_ACTUAL_SHIPMENT_AND_THE_BOARDS_ESTIMATED_SHIPMENT" u="1"/>
        <s v="DIFFERENCE_RATIO_BETWEEN_YEARLY_ACTUAL_AND_PREDICT_SHIPMENT_AND_YEARLY_SHIPMENT_TARGET" u="1"/>
        <s v="DIFFERENCE_RATIO_BETWEEN_YEAR_TO_DATE_ACTUAL_SHIPMENT_AND_YEAR_TO_DATE_SHIPMENT_TARGET" u="1"/>
        <s v="RATE_OF_REV_AND_SHIPT_IN_DIFFERENT_TIME_RATE_OF_RATE_OF_REV" u="1"/>
        <s v="QOQ_NY_GOLD" u="1"/>
        <s v="DIFF._OF_MLY_ACT._SHIPT_VS._EST._SHIPT" u="1"/>
        <s v="ACTUAL_SHIPMENT_QUANTITY" u="1"/>
        <s v="DIFFERENCE_BETWEEN_ACTUAL_SHIPMENT_AND_ESTIMATED_SHIPMENT" u="1"/>
        <s v="MONTHLY_BOARDS_ESTIMATED_SHIPMENT" u="1"/>
        <s v="DIFFERENCE_RATIO_BETWEEN_ACTUAL_SHIPMENT_AND_SHIPMENT_TARGET" u="1"/>
        <s v="MONTHLY_SHIPING_QUANTITY" u="1"/>
        <s v="JOURNAL_CREATE_MONTH" u="1"/>
        <s v="ACCUM._LTA_MOU_QUANTITY" u="1"/>
        <s v="DIFF._RATE_OF_MLY_ACT._SHIPT_VS._BOARDS_EST._SHIPT" u="1"/>
        <s v="DIFF._RATE_OF_YTD_ACT._SHIPT_AND_BOARDS_EST._SHIPT" u="1"/>
        <s v="MOM_PC" u="1"/>
        <s v="HIT_RATE_OF_ACT_REV_VS_MLY_REV_TRGT" u="1"/>
        <s v="IN_ACCURATED_AREA" u="1"/>
        <s v="HIT_RATE_OF_MTD_ACT._SHIPT_VS._MLY_BOARDS_EST._SHIPT" u="1"/>
        <s v="YEAR_TO_DATE_BOARDS_ESTIMATED_SHIPMENT" u="1"/>
        <s v="QOQ_PC" u="1"/>
        <s v="DIFF._OF_MLY_ACT._SHIPT_VS._SHIPPING_TRGT" u="1"/>
        <s v="YEAR_TO_DATE_OPERATING_INCOME_TARGET" u="1"/>
        <s v="VERS_DATE" u="1"/>
        <s v="YOY_NY_GOLD" u="1"/>
        <s v="HIT_RATE_OF_MTD_ACT._SHIPT_VS._MLY_SHIPPING_TRGT" u="1"/>
        <s v="QOQ_STAMPING" u="1"/>
        <s v="GR_MOTHLY_DATE" u="1"/>
        <s v="BOD_SHIPPING_TARGET" u="1"/>
        <s v="DIFFERENCE_BETWEEN_MONTHLY_ACTUAL_OPERATING_INCOME_AND_MONTHLY_BOARDS_ESTIMATED_OPERATING_INCOME" u="1"/>
        <s v="DIFF._OF_YTD_ACT._SHIPT_AND_BOARDS_EST._SHIPT" u="1"/>
        <s v="DIFF._RATE_OF_ACT._SHIPT_VS._BOARDSEST._SHIPT" u="1"/>
        <s v="DIFF._OF_YEARLY_ACT./PRED._AND_BOARDS_EST._SHIPT" u="1"/>
        <s v="DIFFERENCE_RATIO_BETWEEN_YEARLY_ACTUAL_AND_PREDICT_SHIPMENT_AND_YEARLY_BOARDS_ESTIMATED_SHIPMENT" u="1"/>
        <s v="DIFFERENCE_RATIO_BETWEEN_YEAR_TO_DATE_ACTUAL_SHIPMENT_AND_YEAR_TO_DATE_BOARDS_ESTIMATED_SHIPMENT" u="1"/>
        <s v="CASE_PLASTIC_COST_RATIO" u="1"/>
        <s v="DIFF_OF_ACT_SHIPT_VS_BOARDSEST_SHIPT" u="1"/>
        <s v="YOY_PC" u="1"/>
        <s v="WEEK_LEVEL" u="1"/>
        <s v="ACCUMULATIVE_SHIPPING_QUANTITY" u="1"/>
        <s v="THE_TOP_FIVE_VENDOR_WITH_THE_WORST_ORDER_FILL_RATE" u="1"/>
        <s v="DIFF._RATE_OF_ACT._REV._VS.EST._REV." u="1"/>
        <s v="GR_DATE" u="1"/>
        <s v="FORECAST_GEN_DATE_&gt;FORECAST_VERSION" u="1"/>
        <s v="DIFFERENCE_RATIO_BETWEEN_YEARLY_OPERATING_INCOME" u="1"/>
        <s v="SHIPPING_MONTH" u="1"/>
        <s v="DIFF._OF_YEARLY_ACT./PRED._AND_TRGT_REV." u="1"/>
        <s v="DIFFERENCE_BETWEEN_ACTUAL_SHIPMENT_AND_SHIPMENT_TARGET" u="1"/>
        <s v="DIFF._RATE_OF_YEARLY_ACT./PRED._AND_BOARDS_EST._REV." u="1"/>
        <s v="DIFF._RATE_OF_YTD_ACT._REV._AND_YTD_BOARDS_EST._REV." u="1"/>
        <s v="ACTUAL_SALES_QUANTITY" u="1"/>
        <s v="DIFFERENCE_RATIO_BETWEEN_YEARLY_ACTUAL_AND_PREDICT_OPERATING_INCOME_AND_YEARLY_BOARDS_ESTIMATED_OPERATING_INCOME" u="1"/>
        <s v="DIFFERENCE_RATIO_BETWEEN_YEAR_TO_DATE_ACTUAL_OPERATING_INCOME_AND_YEAR_TO_DATE_BOARDS_ESTIMATED_OPERATING_INCOME" u="1"/>
        <s v="DIFF_RATE_OF_ACT_REV_VS_BOARDS_EST_REV" u="1"/>
        <s v="QOQ_PCB" u="1"/>
        <s v="DIFF._RATE_OF_YEARLY_ACT./PRED._AND_TRGT_REV." u="1"/>
        <s v="MONTHLY_SHIPPING_QUANTITY" u="1"/>
        <s v="BASE_YEAR_OF_CALCULATION" u="1"/>
        <s v="DIFFERENCE_RATIO_BETWEEN_ACTUAL_SHIPMENT_AND_THE_BOARDS_ESTIMATED_SHIPMENT" u="1"/>
      </sharedItems>
    </cacheField>
    <cacheField name="SourceCriteria" numFmtId="0">
      <sharedItems count="3">
        <s v=""/>
        <s v="N/A"/>
        <s v=" " u="1"/>
      </sharedItems>
    </cacheField>
    <cacheField name="idxTaskID" numFmtId="0">
      <sharedItems containsSemiMixedTypes="0" containsString="0" containsNumber="1" containsInteger="1" minValue="0" maxValue="9"/>
    </cacheField>
    <cacheField name="TaskID" numFmtId="0">
      <sharedItems count="12">
        <s v=""/>
        <s v="C.1.1.0:"/>
        <s v="P.3.10.0:"/>
        <s v="P.3.5.0:"/>
        <s v="P.3.9.0:"/>
        <s v="P.2.2.0:"/>
        <s v="P.2.1.0:" u="1"/>
        <s v="P.3.9.1:" u="1"/>
        <s v="P.2.1.1:" u="1"/>
        <s v="P.3.13.0:" u="1"/>
        <s v="P390:" u="1"/>
        <s v="P.3.9.2:" u="1"/>
      </sharedItems>
    </cacheField>
    <cacheField name="TaskIDmap" numFmtId="0">
      <sharedItems count="12">
        <s v=""/>
        <s v="C.1.1.0:"/>
        <s v="P.3.10.0:"/>
        <s v="P.3.5.0:"/>
        <s v="P.3.9.0:"/>
        <s v="P.2.2.0:"/>
        <s v="P.2.1.0:" u="1"/>
        <s v="P.3.9.1:" u="1"/>
        <s v="P.2.1.1:" u="1"/>
        <s v="P.3.13.0:" u="1"/>
        <s v="P390:" u="1"/>
        <s v="P.3.9.2:" u="1"/>
      </sharedItems>
    </cacheField>
    <cacheField name="syncTaskID" numFmtId="0">
      <sharedItems count="10">
        <s v=""/>
        <s v="C.1.1.0:"/>
        <e v="#N/A"/>
        <s v="P.3.10.0:"/>
        <s v="P.2.2.0:"/>
        <s v="P.3.5.0:"/>
        <s v="P.3.9.0:"/>
        <s v="P.2.1.0:" u="1"/>
        <s v="P.2.1.1:" u="1"/>
        <s v="P.3.13.0:" u="1"/>
      </sharedItems>
    </cacheField>
    <cacheField name="DCpk" numFmtId="0">
      <sharedItems/>
    </cacheField>
    <cacheField name="DCpk-term" numFmtId="0">
      <sharedItems/>
    </cacheField>
    <cacheField name="DC-SEQ" numFmtId="0">
      <sharedItems containsSemiMixedTypes="0" containsString="0" containsNumber="1" containsInteger="1" minValue="0" maxValue="1195"/>
    </cacheField>
    <cacheField name="DC-ID" numFmtId="0">
      <sharedItems/>
    </cacheField>
    <cacheField name="DC-uniName" numFmtId="0">
      <sharedItems count="1">
        <s v=""/>
      </sharedItems>
    </cacheField>
    <cacheField name="DC-Type" numFmtId="0">
      <sharedItems count="1">
        <s v="data_class"/>
      </sharedItems>
    </cacheField>
    <cacheField name="DC-Category" numFmtId="0">
      <sharedItems count="1">
        <s v="CMN &gt;&gt; AutoAssign"/>
      </sharedItems>
    </cacheField>
    <cacheField name="DC-Business terms" numFmtId="0">
      <sharedItems count="799">
        <s v="Business Group"/>
        <s v="BG Name"/>
        <s v="BG Code"/>
        <s v="Entrepreneur"/>
        <s v="Entrepreneur Code"/>
        <s v="Entrepreneur Chinese Name"/>
        <s v="Entrepreneur English Name"/>
        <s v="Types of Labor"/>
        <s v="Types of Labor Code"/>
        <s v="Types of Labor Name"/>
        <s v="Employees Statistics"/>
        <s v="Financial Report Closing Date"/>
        <s v="Accounting Period"/>
        <s v="Number of Employees"/>
        <s v="Average Number of Employees"/>
        <s v="Last Number of Employees"/>
        <s v="Finance Master Labor"/>
        <s v="Operating Revenue Per Capita"/>
        <s v="Operating Income Per Capita"/>
        <s v="Finance Master"/>
        <s v="Operating Revenue"/>
        <s v="Operating Income"/>
        <s v="Cost of Sales"/>
        <s v="Inventory Turnover Ratio"/>
        <s v="Accounts Payable Turnover Ratio"/>
        <s v="Accounts Receivables Turnover Ratio"/>
        <s v="DOI"/>
        <s v="AP Days"/>
        <s v="AR Days"/>
        <s v="CCC"/>
        <s v="Profit after Tax"/>
        <s v="Accumulated Net Income (After tax)"/>
        <s v="Total Assets Amount"/>
        <s v="Total Liability Amount"/>
        <s v="Shareholders&amp;apos; Equity Amount"/>
        <s v="ROE"/>
        <s v="ROA"/>
        <s v="Accumulated ROE"/>
        <s v="Accumulated ROA"/>
        <s v="Debt Ratio"/>
        <s v="Inventory Amount"/>
        <s v="Cash and Cash Equivalents Amount"/>
        <s v="Accounts Receivable Amount"/>
        <s v="PPE Amount"/>
        <s v="Inventory to Assets Ratio"/>
        <s v="Cash and Cash Equivalents to Assets Ratio"/>
        <s v="Accounts Receivable to Assets Ratio"/>
        <s v="PPE to Assets Ratio"/>
        <s v="Short-term Debts Amount"/>
        <s v="Accounts Payable Amount"/>
        <s v="Long-term Debts Amount"/>
        <s v="Short-term Debts to Assets Ratio"/>
        <s v="Accounts Payable to Assets Ratio"/>
        <s v="Long-term Debts to Assets Ratio"/>
        <s v="Average Inventory Amount"/>
        <s v="Average Accounts Receivable Amount"/>
        <s v="Average Accounts Payable Amount"/>
        <s v="Average Total Assets Amount"/>
        <s v="Average Shareholders&amp;apos; Equity Amount"/>
        <s v="Operating Revenue Per Capita and Operating Income Per Capita Analysis"/>
        <s v="Operating Revenue Per Capita and Operating Income Per Capita Analysis Comparison between BGs"/>
        <s v="Productivity Related Indicator"/>
        <s v="Value of Productivity Related Indicator"/>
        <s v="CCC Analysis"/>
        <s v="CCC Related Indicator"/>
        <s v="Value of CCC Related Indicator"/>
        <s v="CCC Analysis Comparison between Entrepreneurs and BGs"/>
        <s v="CCC Analysis Comparison between Entrepreneurs"/>
        <s v="Rate of Return Analysis"/>
        <s v="Current Year Accumulated Rate of Return Analysis"/>
        <s v="Rate of Return Analysis Comparison between Entrepreneurs"/>
        <s v="Debt Ratio Analysis"/>
        <s v="Important Types of Assets"/>
        <s v="Types of Assets"/>
        <s v="Amount of Assets"/>
        <s v="Assets to Total Assets Ratio"/>
        <s v="Important Types of Liability"/>
        <s v="Types of Liability"/>
        <s v="Amount of Liability"/>
        <s v="Liability to Total Assets Ratio"/>
        <s v="EBO Project"/>
        <s v="EBO Project Number"/>
        <s v="EBO Project Name"/>
        <s v="EBO Sponsor"/>
        <s v="EBO Team Advisor"/>
        <s v="EBO Team Leader"/>
        <s v="EBO Project Registration Date"/>
        <s v="EBO Development Duration"/>
        <s v="EBO Project Description"/>
        <s v="EBO Project Check Date"/>
        <s v="EBO Project Owner"/>
        <s v="EBO Project Accumulated Revenue"/>
        <s v="EBO Project Funding History"/>
        <s v="EBO Funding BG"/>
        <s v="EBO Funding BU"/>
        <s v="EBO Project Funding Percentage"/>
        <s v="EBO Funding Start Date"/>
        <s v="EBO Funding End Date"/>
        <s v="EBO Funding Remark"/>
        <s v="Funding Check Date"/>
        <s v="EBO Project Phase History"/>
        <s v="EBO Phase"/>
        <s v="EBO Phase Start Date"/>
        <s v="EBO Phase Duration"/>
        <s v="DCP Result"/>
        <s v="EBO Phase End Date"/>
        <s v="EBO Phase Check Date"/>
        <s v="EBO Phase Remark"/>
        <s v="EBO Project Checkpoint History"/>
        <s v="EBO Strategic Clarity"/>
        <s v="EBO Technology Readiness"/>
        <s v="EBO Business Model Viability"/>
        <s v="EBO Win in the Marketplace"/>
        <s v="EBO Project Checkpoint Check Date"/>
        <s v="EBO Project Revenue Forecast"/>
        <s v="EBO Revenue Forecast Check Date"/>
        <s v="EBO Revenue Forecast Year"/>
        <s v="EBO Revenue Forecast Month"/>
        <s v="EBO Project Estimate Revenue"/>
        <s v="EBO Project Estimate Gross Profit"/>
        <s v="EBO Revenue Forecast Currency"/>
        <s v="EBO Project Revenue"/>
        <s v="EBO Revenue Check Date"/>
        <s v="EBO Revenue Year"/>
        <s v="EBO Revenue Month"/>
        <s v="EBO Project Actual Revenue"/>
        <s v="EBO Project Actual Gross Profit"/>
        <s v="EBO Revenue Currency"/>
        <s v="EBO Milestones"/>
        <s v="EBO Project Milestone"/>
        <s v="EBO Milestone Category"/>
        <s v="EBO Milestone Status"/>
        <s v="EBO Milestone Completion"/>
        <s v="EBO Milestone Target Date"/>
        <s v="EBO Milestone Actual Date"/>
        <s v="EBO Milestone Remark"/>
        <s v="EBO Milestone Check Date"/>
        <s v="Investment Master"/>
        <s v="Investment Subject"/>
        <s v="Account for the Year"/>
        <s v="Account for the Quarter"/>
        <s v="Management Type"/>
        <s v="Investment Amount"/>
        <s v="Cumulative Investment Amount"/>
        <s v="Subject Shareholding Ratio"/>
        <s v="Subject Revenue"/>
        <s v="Subject Revenue Contribution"/>
        <s v="Subject Net Profit"/>
        <s v="Subject Recognize Profit"/>
        <s v="Subject Cash Dividend"/>
        <s v="Subject Valuation (based on shareholding ratio)"/>
        <s v="Subject Comment"/>
        <s v="Subject Revenue Achieve Rate"/>
        <s v="Subject Revenue Contribution Achieve Rate"/>
        <s v="Subject Net Profit Achieve Rate"/>
        <s v="Subject Recognize Profit Achieve Rate"/>
        <s v="Investment Subject Allocation Master"/>
        <s v="Budget Allocation Quarter"/>
        <s v="Investment possibility"/>
        <s v="Budget Allocation Amount"/>
        <s v="Investment MA Target Remark"/>
        <s v="Annual Investment Budget Master"/>
        <s v="Annual Investment Budget"/>
        <s v="Annual Actual Investment Amount"/>
        <s v="Annual Investment Budget Balance (F)"/>
        <s v="Annual Investment Budget Balance Ratio"/>
        <s v="EBO Project Management"/>
        <s v="EBO Funding Management"/>
        <s v="Investment MA Management"/>
        <s v="Investment Period"/>
        <s v="Investment Budget Control"/>
        <s v="Budget Allocation Amount(H)"/>
        <s v="Budget Allocation Amount(M)"/>
        <s v="Budget Allocation Amount(L)"/>
        <s v="Investment Budget Allocation"/>
        <s v="Investment MA Target"/>
        <s v="PSG FCST Hit Rate Information"/>
        <s v="BU Code"/>
        <s v="Customer Name"/>
        <s v="Division Code"/>
        <s v="Product Category"/>
        <s v="Product Series"/>
        <s v="Hit Rate Analysis Month"/>
        <s v="MTD EDI 850"/>
        <s v="EDI 850 Order Request"/>
        <s v="Regional Demand Plan"/>
        <s v="EDI 940 Shipping Notice"/>
        <s v="Forecast Hit Rate"/>
        <s v="PSG Forecast Versions Comparison Information"/>
        <s v="Version Comparison Month"/>
        <s v="FCST Version"/>
        <s v="Forecast Type ID"/>
        <s v="Forecast Data Type"/>
        <s v="Monthly Forecast Quantity"/>
        <s v="Version Difference"/>
        <s v="Forecast Type"/>
        <s v="Forecast Type Name"/>
        <s v="Forecast Comparison Type"/>
        <s v="Forecast Comparison Type ID"/>
        <s v="Forecast Comparison Type Name"/>
        <s v="Version 1 Forecast Type ID"/>
        <s v="Version 2 Forecast Type ID"/>
        <s v="CQ MP shipment Dataset"/>
        <s v="Shipment Month"/>
        <s v="RDP shipment"/>
        <s v="LT FCST shipment"/>
        <s v="STD BU2 ASUS BS VS FCST"/>
        <s v="BS Supply Month"/>
        <s v="Monthly BS Supply Quantity"/>
        <s v="Monthly Final Forecast Quantity"/>
        <s v="BS VS FCST Variance"/>
        <s v="In Accurated area"/>
        <s v="Hit Rate Top Lower Limit"/>
        <s v="Hit Rate Top Upper Limit"/>
        <s v="Hit Rate Bottom Lower Limit"/>
        <s v="Hit Rate Bottom Upper Limit"/>
        <s v="Forecast Hit Rate Remark"/>
        <s v="Hit Rate Remark ID"/>
        <s v="Hit Rate Remark"/>
        <s v="RDP Hit Rate Version"/>
        <s v="Assign FCST Version"/>
        <s v="DOI Master"/>
        <s v="Site Name"/>
        <s v="Period Closing Date"/>
        <s v="DOI Date Type"/>
        <s v="Stock Area"/>
        <s v="Currency"/>
        <s v="PSG Inventory Amount"/>
        <s v="Up to date Monthly Estimated Revenue"/>
        <s v="DOI Actual Days"/>
        <s v="DOI Target Days Parameter"/>
        <s v="DOI Target Days"/>
        <s v="Inventory Master"/>
        <s v="Plant Code"/>
        <s v="Currency Conversion Rate Master"/>
        <s v="Conversion Rate Validation Start"/>
        <s v="Conversion Rate Validation End"/>
        <s v="Source Currency"/>
        <s v="Target Currency"/>
        <s v="Conversion Rate Type"/>
        <s v="Conversion Rate"/>
        <s v="PSG FCST Hit Rate Analysis"/>
        <s v="PSG Forecast Versions Comparison"/>
        <s v="MD BU2 ASUS BS VS FCST"/>
        <s v="Business Operation and DOI Overview"/>
        <s v="Business Operation and DOI Overview_Stock Area"/>
        <s v="PSG Plant"/>
        <s v="Primary Customer Name"/>
        <s v="PSG Site"/>
        <s v="Site Type"/>
        <s v="Estimated Monthly Revenue and Shipment Data"/>
        <s v="Planned Year"/>
        <s v="Planned Month"/>
        <s v="Up to date Estimated Version Date"/>
        <s v="Up to date Monthly Estimated Shipment"/>
        <s v="Boards Est MLY Rev and SHIPT Data"/>
        <s v="Boards Estimated Version Date"/>
        <s v="Monthly Boards Estimated Revenue"/>
        <s v="Monthly Boards Estimated Shipment"/>
        <s v="MLY Rev and SHIPT Data of Yearly TRGT"/>
        <s v="Monthly Revenue of Yearly Target"/>
        <s v="Monthly Shipment of Yearly Target"/>
        <s v="Actual Daily Revenue and Shipment Data"/>
        <s v="Actual Revenue and Shipment Date"/>
        <s v="Actual Daily Revenue"/>
        <s v="Actual Daily Shipment"/>
        <s v="Actual Monthly Revenue and Shipment Data"/>
        <s v="Latest Closing Month"/>
        <s v="Actual Operating and Shipment Month"/>
        <s v="Monthly Actual Revenue"/>
        <s v="Monthly Actual Shipment"/>
        <s v="Diff Rate of MLY Act Rev vs Yearly Target Rev"/>
        <s v="Diff Rate of MLY Act Ship vs Yearly Target Ship"/>
        <s v="Diff Rate and Hit Rate Data of Rev and SHIPT"/>
        <s v="Year of Calculation"/>
        <s v="Month of Calculation"/>
        <s v="Diff of MLY Act Rev vs Boards Est Rev"/>
        <s v="Diff of MLY Act Ship vs Boards Est Ship"/>
        <s v="Diff Rate of MLY Act Rev vs Boards Est Rev"/>
        <s v="Diff Rate of MLY Act Ship vs Boards Est Ship"/>
        <s v="Hit Rate of MTD Act Rev vs MLY Boards Est Rev"/>
        <s v="Hit Rate of MTD Act Ship vs MLY Boards Est Ship"/>
        <s v="Diff of MLY Act Rev vs Yearly Target Rev"/>
        <s v="Diff of MLY Act Ship vs Yearly Target Ship"/>
        <s v="Hit Rate of MTD Act Rev vs UTD Est Rev"/>
        <s v="Hit Rate of MTD Act Ship vs UTD Est Ship"/>
        <s v="Diff Rate of Rev and SHIPT in Different Time Frame"/>
        <s v="Base Year of Calculation"/>
        <s v="Difference Between Yearly Revenue"/>
        <s v="Difference Between Yearly Shipment"/>
        <s v="Difference Ratio Between Yearly Revenue"/>
        <s v="Difference Ratio Between Yearly Shipment"/>
        <s v="MLY Rev and SHIPT by BU and CUS"/>
        <s v="Journal Create Month"/>
        <s v="Month to Date Actual Revenue"/>
        <s v="Month to Date Actual Shipment"/>
        <s v="MLY Rev and SHIPT by PRD"/>
        <s v="Latest Closing Month "/>
        <s v="Yearly Rev and SHIPT by BU and CUS"/>
        <s v="Journal Create Year"/>
        <s v="Yearly Actual and Predict Revenue"/>
        <s v="Yearly Actual and Predict Shipment"/>
        <s v="Yearly Boards Estimated Revenue"/>
        <s v="Yearly Boards Estimated Shipment"/>
        <s v="Diff of Yearly ActPred and Boards Est Rev"/>
        <s v="Diff of Yearly ActPred and Boards Est Ship"/>
        <s v="Diff Rate of Yearly ActPred and Boards Est Rev"/>
        <s v="Diff Rate of Yearly ActPred and Boards Est Ship"/>
        <s v="Yearly Revenue Target"/>
        <s v="Yearly Shipment Target"/>
        <s v="Diff of Yearly ActPred and TRGT Rev"/>
        <s v="Diff of Yearly ActPred and TRGT Ship"/>
        <s v="Diff Rate of Yearly ActPred and TRGT Rev"/>
        <s v="Diff Rate of Yearly ActPred and TRGT Ship"/>
        <s v="Yearly Rev and SHIPT by PRD"/>
        <s v="YTD Rev and SHIPT by BU and CUS"/>
        <s v="Year to Date Actual Revenue"/>
        <s v="Year to Date Actual Shipment"/>
        <s v="Year to Date Boards Estimated Revenue"/>
        <s v="Year to Date Boards Estimated Shipment"/>
        <s v="Diff of YTD Act Rev and YTD Boards Est Rev"/>
        <s v="Diff of YTD Act SHIPT and Boards Est SHIPT"/>
        <s v="Diff Rate of YTD Act Rev and YTD Boards Est Rev"/>
        <s v="Diff Rate of YTD Act SHIPT and Boards Est SHIPT"/>
        <s v="Year to Date Revenue Target"/>
        <s v="Year to Date Shipment Target"/>
        <s v="Diff of YTD Act Rev and YTD Rev TRGT"/>
        <s v="Diff of YTD Act SHIPT and YTD Shipping TRGT"/>
        <s v="Diff Rate of YTD Act Rev and YTD Rev TRGT"/>
        <s v="Diff Rate of YTD Act SHIPT and YTD Shipping TRGT"/>
        <s v="YTD Rev and SHIPT by PRD"/>
        <s v="Rev and SHIPT in Past Three Years by BU and CUS"/>
        <s v="Yearly Actual Revenue"/>
        <s v="Yearly Actual Shipment"/>
        <s v="Rev and SHIPT in Past Three Years by PRD"/>
        <s v="Purchasing Mode and Amount Distribution"/>
        <s v="Purchasing Mode"/>
        <s v="Component Type"/>
        <s v="Material Group"/>
        <s v="Class Code Category"/>
        <s v="Part Category"/>
        <s v="GR Monthly Date"/>
        <s v="GR Date By QUARTER"/>
        <s v="AVL Name"/>
        <s v="Vendor Code"/>
        <s v="Vendor Name"/>
        <s v="Purchase Amount"/>
        <s v="GR Quantity"/>
        <s v="Vendor Management"/>
        <s v="Vendor Data Update Date"/>
        <s v="Quality Score"/>
        <s v="Cost Score"/>
        <s v="Delivery Score"/>
        <s v="Supplier Final Score"/>
        <s v="Part Number Quantity"/>
        <s v="Sole Source Quantity"/>
        <s v="Buy and Sell Quantity"/>
        <s v="GTK Quantity"/>
        <s v="OTK Quantity"/>
        <s v="Used by Customer List"/>
        <s v="Critical Parts Fulfillment Analysis"/>
        <s v="Vendor Fulfillment Date"/>
        <s v="IEC Part Number"/>
        <s v="Part Description"/>
        <s v="LTA MOU Quantity"/>
        <s v="LTA GR Quantity"/>
        <s v="Accum LTA MOU Quantity"/>
        <s v="Accum LTA GR Quantity"/>
        <s v="YTD Fill Rate"/>
        <s v="Fill Rate by Vendor"/>
        <s v="Fill Rate by PartNo"/>
        <s v="Material Marketing Price Analysis"/>
        <s v="Raw Material Data Month"/>
        <s v="Material Catalog"/>
        <s v="Sub Material Catalog"/>
        <s v="Sub-stage Type"/>
        <s v="Stage Composition Cost Ratio"/>
        <s v="Material Futures category"/>
        <s v="Raw Cost Ratio"/>
        <s v="Raw Cost Price"/>
        <s v="Last Raw Cost Price"/>
        <s v="Last Year Raw Cost Price"/>
        <s v="Material Futures MOM"/>
        <s v="Material Futures YOY"/>
        <s v="Material Catalog Price Analysis"/>
        <s v="Sub Material Catalog MOM"/>
        <s v="Sub Material Catalog YOY"/>
        <s v="Material Catalog Inference Analysis"/>
        <s v="Material Catalog Inference Cost"/>
        <s v="Major Stage Material Catalog DM"/>
        <s v="Series Customer List"/>
        <s v="Series List"/>
        <s v="Open Purchase Order Quantity"/>
        <s v="Rolling 6 Months Forecast"/>
        <s v="Substitute Code"/>
        <s v="PSG Monthly Procurement Amount"/>
        <s v="Monthly Date"/>
        <s v="AVL ID"/>
        <s v="Vendor Master"/>
        <s v="Vendor Performance Master"/>
        <s v="Vendor Performane Date"/>
        <s v="Critical Parts Fulfillment Statistic"/>
        <s v="Critical Parts Fulfillment Data Date"/>
        <s v="Vendor Fulfillment Performance"/>
        <s v="Major Stage Material Catalog"/>
        <s v="Part Series"/>
        <s v="Material Marketing Price Information"/>
        <s v="Material Catalog Price Information"/>
        <s v="Material Catalog Inference Amount"/>
        <s v="Purchasing Part Attribute"/>
        <s v="Class Code"/>
        <s v="Is Sole"/>
        <s v="Overall product yield"/>
        <s v="Weekly product yield report"/>
        <s v="Production input quantity"/>
        <s v="Overall system defect quantity"/>
        <s v="Product first pass yield"/>
        <s v="Overall system not repaired quantity"/>
        <s v="Product yield rate"/>
        <s v="Overall product yield alert"/>
        <s v="Product yield alert date "/>
        <s v="Product yield alert type"/>
        <s v="Product yield alert comment"/>
        <s v="Overall product yield target"/>
        <s v="Product yield rate target"/>
        <s v="Product FPY rate target"/>
        <s v="Detailed product yield"/>
        <s v="Product level"/>
        <s v="Inspection station code"/>
        <s v="Input quantity by inspection station"/>
        <s v="Defect quantity"/>
        <s v="First pass yield rate by inspection station"/>
        <s v="Not repaired quantity"/>
        <s v="Yield rate by inspection station"/>
        <s v="Yield rate target by inspection station mapping"/>
        <s v="Yield rate target by inspection station"/>
        <s v="FPY rate target by inspection station"/>
        <s v="Detailed product defect"/>
        <s v="Defect type code"/>
        <s v="Defect type quantity"/>
        <s v="Defect rate by defect type"/>
        <s v="Defect target by defect type mapping"/>
        <s v="Defect type target"/>
        <s v="Overall product yield analysis"/>
        <s v="Detailed product yield analysis"/>
        <s v="Detailed product defect analysis"/>
        <s v="Estimated Monthly Revenue Data by Customer"/>
        <s v="PSG  Customer"/>
        <s v="PSG Product Family"/>
        <s v="Product Family"/>
        <s v="Data Source"/>
        <s v="PSG Product Series"/>
        <s v="Product Horizon"/>
        <s v="PSG Division"/>
        <s v="Division Name"/>
        <s v="Division Alias"/>
        <s v="PSG Business Unit"/>
        <s v="BU Name"/>
        <s v="BU Type"/>
        <s v="Product Series FCS Status"/>
        <s v="FCS Start Date"/>
        <s v="Series Status"/>
        <s v="Actual Revenue Cost and Shipment Data"/>
        <s v="PL Monthly Date"/>
        <s v="Monthly Product Series Shipping Volume"/>
        <s v="Monthly Product Series Revenue"/>
        <s v="Monthly Product Series Material Cost"/>
        <s v="Monthly Product Series MVA Cost"/>
        <s v="Accumulative Product Series Shipping Volume"/>
        <s v="Accumulative Product Series Revenue"/>
        <s v="Accumulative Product Series Material Cost"/>
        <s v="Accumulative Product Series MVA Cost"/>
        <s v="Accumulative Product Series  Cost"/>
        <s v="Accumulative Product Series Net Profit"/>
        <s v="Accumulative Series Profitability Ratio"/>
        <s v="Yearly SHIPT TRGT Data"/>
        <s v="Project Stage Master"/>
        <s v="Project Stage"/>
        <s v="RFQ Shipment Target Data"/>
        <s v="Target Year"/>
        <s v="Project Stage Time Data"/>
        <s v="RFQ Status"/>
        <s v="Dvp Year"/>
        <s v="Project Stage Estimated Start Date"/>
        <s v="Project Stage Estimated End Date"/>
        <s v="RFQ Related Data"/>
        <s v="Data Upload Date"/>
        <s v="RFQ Receive Date"/>
        <s v="RFQ End Year"/>
        <s v="RFQ End Date"/>
        <s v="Estimated Product Family Revenue"/>
        <s v="Estimated Sales Quantity"/>
        <s v="Estimate Product Family Cost"/>
        <s v="Estimated Profitability Ratio"/>
        <s v="DB Start Year"/>
        <s v="DB Start Date"/>
        <s v="SI StartDate"/>
        <s v="PV Start Date"/>
        <s v="RTM Start Date"/>
        <s v="Reason Code of Lose"/>
        <s v="Reason Content of Lose"/>
        <s v="Product Life Cycle"/>
        <s v="Yearly Shipment Use Only"/>
        <s v="Hite Rate of Sales Quantity"/>
        <s v="RFQ Hit Rate Data"/>
        <s v="Shipment Year"/>
        <s v="Estimated Monthly Amortized Sales Quantity"/>
        <s v="RFQ Hit Rate"/>
        <s v="Actual Revenue and Shipment Data"/>
        <s v="RFQ Hit Rate Status"/>
        <s v="Yearly Shipment of Award RFQ"/>
        <s v="Overview of Project Time Distribution"/>
        <s v="RFQ Detail of On going Project"/>
        <s v="RFQ Detail of Award Project"/>
        <s v="RFQ Detail of Lose Project"/>
        <s v="Diff Rate of Yearly Act/Pred and TRGT Ship" u="1"/>
        <s v="Hit Rate Between Month to Date Actual Operating Income and Monthly Boards Estimated Operating Income" u="1"/>
        <s v="Major Stage Material Catalog Dim" u="1"/>
        <s v="Yearly Boards Estimated Operating Income" u="1"/>
        <s v="Hit Rate of MTD Act. Rev. vs. UTD Est. Rev." u="1"/>
        <s v="Hit Rate Between Month to Date Actual Operating Income and Monthly Operating Income Target" u="1"/>
        <s v="Diff. Rate of Act. Rev. vs.Est. Rev." u="1"/>
        <s v="Diff of Yearly Act/Pred and Boards Est Ship" u="1"/>
        <s v="Difference Ratio Between Actual Shipment and The Boards Estimated Shipment" u="1"/>
        <s v="Difference Rate and Hit Rate Data of Operating Income and  Shipment" u="1"/>
        <s v="Diff Rate of Yearly Act/Pred and Boards Est Ship" u="1"/>
        <s v="Difference Between Monthly Actual Shipment and Monthly Estimated Shipment" u="1"/>
        <s v="Difference Ratio Between Monthly Actual Shipment and Monthly Boards Estimated Shipment" u="1"/>
        <s v="Actual Sales Quantity" u="1"/>
        <s v="Difference Ratio Between Actual Operating Income and The Boards Estimated Operating Income" u="1"/>
        <s v="BU2 ASUS BS VS FCST" u="1"/>
        <s v="Diff. Rate of Act. Rev. vs. Boards Est. Rev." u="1"/>
        <s v="Material Catalog Price Infomation" u="1"/>
        <s v="Hit Rate of Act. Rev. vs. MLY Rev. TRGT" u="1"/>
        <s v="Diff. of YTD Act. SHIPT and YTD Shipping TRGT" u="1"/>
        <s v="Difference Between Monthly Actual Shipment and Monthly Boards Estimated Shipment" u="1"/>
        <s v="Hit Rate of MTD Act. Rev. vs. MLY Boards Est. Rev." u="1"/>
        <s v="Diff. Rate of Act. SHIPT vs. Est. SHIPT" u="1"/>
        <s v="MoM LEM Ni" u="1"/>
        <s v="QOQ Connetor" u="1"/>
        <s v="Acc. Series Revenue" u="1"/>
        <s v="Actual Net Profit Margin" u="1"/>
        <s v="Diff. Rate of Rev. and SHIPT in Different Time Frame" u="1"/>
        <s v="Accumulative Series Cost" u="1"/>
        <s v="Outliner Percentage" u="1"/>
        <s v="BOD Shipping Target Hit Rate" u="1"/>
        <s v="Hit Rate of MTD Act. Ship. vs. MLY Boards Est. Ship." u="1"/>
        <s v="Difference Ratio Between Actual Operating Income and Estimated Operating Income" u="1"/>
        <s v="Up-To-Date Monthly Estimated Shipment" u="1"/>
        <s v="FCS Start Date Data" u="1"/>
        <s v="Status of Operating Income and Shipment in the Past Three Years by Product" u="1"/>
        <s v="QoQ LEM Ni" u="1"/>
        <s v="Hit Rate of MTD Act. Ship. vs. UTD Est. Ship." u="1"/>
        <s v="Customer ID" u="1"/>
        <s v="CQ MP shipment" u="1"/>
        <s v="Diff. Rate of YTD Act. SHIPT and YTD Shipping TRGT" u="1"/>
        <s v="Diff. of Act. SHIPT vs. Est. SHIPT" u="1"/>
        <s v="Hit Rate Between Month to Date Actual Shipment and Monthly Shipment Target" u="1"/>
        <s v="MoM Iron" u="1"/>
        <s v="Difference Between Actual Operating Income and Operating Income Target" u="1"/>
        <s v="Month to Date Actual  Shipment" u="1"/>
        <s v="Diff. of Act. Rev. vs. Rev. TRGT" u="1"/>
        <s v="Diff. Rate of MLY Act. Rev. vs. MLY Est. Rev." u="1"/>
        <s v="Diff. Rate of Yearly Act./Pred. and Boards Est. SHIPT" u="1"/>
        <s v="Diff Rate of Yearly Act/Pred and TRGT Rev" u="1"/>
        <s v="Difference Between Yearly Actual and Predict Operating Income and Operating Income Target" u="1"/>
        <s v="The Top Five PN with the Worst Order Fill Rate" u="1"/>
        <s v="Difference Ratio Between Monthly Actual Operating Income and Monthly Estimated Operating Income" u="1"/>
        <s v="Diff. Rate of MLY Act. Rev. vs. Yearly Target Rev." u="1"/>
        <s v="P/L Update Date" u="1"/>
        <s v="Hit Rate of Act. SHIPT vs. Boards Est. SHIPT" u="1"/>
        <s v="Diff. of MLY Act. Rev. vs. Boards Est. Rev." u="1"/>
        <s v="Diff. of Yearly Act./Pred. and TRGT Rev." u="1"/>
        <s v="Yearly Status of Operating Income and Shipment by Product" u="1"/>
        <s v="QoQ Iron" u="1"/>
        <s v="Plan Comparison Month" u="1"/>
        <s v="YoY LEM Ni" u="1"/>
        <s v="Hit Rate Between Month to Date Actual Shipment and Monthly Boards Estimated Shipment" u="1"/>
        <s v="Diff. of MLY Act. Ship. vs. Yearly Target Ship." u="1"/>
        <s v="Monthly Estimated Shipment" u="1"/>
        <s v="Difference Ratio Between Monthly Actual Shipment and Monthly Estimated Shipment" u="1"/>
        <s v="Hit Rate of MTD Act. Rev. vs. MLY Rev. TRGT" u="1"/>
        <s v="PSG Cost Category" u="1"/>
        <s v="PSG Part Category" u="1"/>
        <s v="Monthly Shipping Quantity" u="1"/>
        <s v="Year to Date Status of Operating Income and Shipment by Product" u="1"/>
        <s v=" " u="1"/>
        <s v="Acc. Series Net Profit" u="1"/>
        <s v="Difference Between Monthly Actual Operating Income and Monthly Estimated Operating Income" u="1"/>
        <s v="Sole Source List" u="1"/>
        <s v="Difference Between Actual Operating Income and Estimated Operating Income" u="1"/>
        <s v="YoY Iron" u="1"/>
        <s v="Vendor A Fulfillment Performance" u="1"/>
        <s v="Accum. LTA  GR Quantity" u="1"/>
        <s v="Accum. LTA MOU Quantity" u="1"/>
        <s v="Accumulative Series Net Profit" u="1"/>
        <s v="Diff. of Act. SHIPT vs. BoardsEst. SHIPT" u="1"/>
        <s v="CQ MP shipment analysis" u="1"/>
        <s v="Diff. Rate and Hit Rate Data of Rev. and SHIPT" u="1"/>
        <s v="QOQ Plastic" u="1"/>
        <s v="Diff. of MLY Act. Ship. vs. Boards Est. Ship." u="1"/>
        <s v="Monthly BS Forecast Quantity" u="1"/>
        <s v="Acc. Series  Cost" u="1"/>
        <s v="Actual Monthly Operating Income and Shipment Data" u="1"/>
        <s v="Difference Between Year to Date Actual Shipment and Year to Date Boards Estimated Shipment" u="1"/>
        <s v="Difference Between Yearly Actual and Predict Shipment and Yearly Boards Estimated Shipment" u="1"/>
        <s v="Difference Ratio Between  Yearly Revenue" u="1"/>
        <s v="Difference Between Yearly Operating Income" u="1"/>
        <s v="Diff. of MLY Act. SHIPT vs. BoardsEst. SHIPT" u="1"/>
        <s v="Hit Rate Between Actual Operating Income and Monthly Operating Income Target" u="1"/>
        <s v="Diff. Rate of Yearly  Act./Pred. and Boards Est. Rev." u="1"/>
        <s v="Acc. Shipping Quantity" u="1"/>
        <s v="MLY Rev. and SHIPT Data of Yearly TRGT" u="1"/>
        <s v="Difference Ratio Between  Yearly Operating Income" u="1"/>
        <s v="Month to Date Actual Operating Income" u="1"/>
        <s v="Monitor Date" u="1"/>
        <s v="Purchasing Mode and Amount Aistribution" u="1"/>
        <s v="Rev. and SHIPT in Past Three Years by BU and CUS" u="1"/>
        <s v="Accumulative Product Series Material Cost " u="1"/>
        <s v="Actual Operating and Shipment Date" u="1"/>
        <s v="Forecast Quantity" u="1"/>
        <s v="Diff. of Yearly  Act./Pred. and Boards Est. Rev." u="1"/>
        <s v="Diff. Rate of MLY Act. Rev. vs. Boards Est. Rev." u="1"/>
        <s v="Monthly Operating Income of Yearly Target" u="1"/>
        <s v="Diff. of YTD Act. SHIPT and Boards Est. SHIPT" u="1"/>
        <s v="Diff. Rate of Act. SHIPT vs. BoardsEst. SHIPT" u="1"/>
        <s v="Forecast Quantity-&amp;gt;Order Quantity" u="1"/>
        <s v="Difference Between Year to Date Actual Operating Income and Year to Date Boards Estimated Operating Income" u="1"/>
        <s v="Difference Between Yearly Actual and Predict Operating Income and Yearly Boards Estimated Operating Income" u="1"/>
        <s v="Yearly Actual and Predict Operating Income" u="1"/>
        <s v="Accumulative Materials Cost " u="1"/>
        <s v="Accumulative Product Series MVA Cost " u="1"/>
        <s v="Actual Daily Operating Income" u="1"/>
        <s v="Yearly Actual Operating Income" u="1"/>
        <s v="Diff. of Act. Rev. vs. Est. Rev." u="1"/>
        <s v="Difference Ratio Between Monthly Actual Shipment and Monthly Shipment Target" u="1"/>
        <s v="Version 1 Forecast Comparison Type Name" u="1"/>
        <s v="Version 2 Forecast Comparison Type Name" u="1"/>
        <s v="Difference Ratio Between Actual Shipment and Estimated Shipment" u="1"/>
        <s v="Monthly Estimated Operating Income" u="1"/>
        <s v="Actual shipment" u="1"/>
        <s v="Estimated Monthly Operating Income and Shipment Data" u="1"/>
        <s v="PSG BOD Shipping Target Management" u="1"/>
        <s v="Yearly Status of Operating Income and Shipment by BU and Customer" u="1"/>
        <s v="Diff. Rate of MLY Act. SHIPT vs. Est. SHIPT" u="1"/>
        <s v="Difference Ratio Between Monthly Actual Operating Income and Monthly Operating Income Target" u="1"/>
        <s v="Monthly Operating Income and Shipment Data of Yearly target" u="1"/>
        <s v="Actual Daily Operating Income and Shipment Data" u="1"/>
        <s v="Diff. of YTD Act. SHIPT and  YTD Shipping TRGT" u="1"/>
        <s v="Diff. Rate of MLY Act. SHIPT vs. Shipping TRGT" u="1"/>
        <s v="Material Catalog MOM" u="1"/>
        <s v="Monthly Actual Operating Income" u="1"/>
        <s v="Accumulative Product Series  Revenue" u="1"/>
        <s v="Difference Ratio Between Actual Operating Income and Operating Income Target" u="1"/>
        <s v="Acc. MVA Cost " u="1"/>
        <s v="Difference Ratio Between Yearly Actual and Predict Operating Income and Operating Income Target" u="1"/>
        <s v="Difference Between Actual Shipment and Estimated Shipment" u="1"/>
        <s v="Diff. of Yearly Act./Pred. and Boards Est. Ship." u="1"/>
        <s v="Hit Rate Between Actual Shipment and Boards Estimated Shipment" u="1"/>
        <s v="Diff. Rate of Yearly Act./Pred. and TRGT Ship." u="1"/>
        <s v="Hit Rate of Act. Rev. vs.Boards Est. Rev." u="1"/>
        <s v="Difference Between Monthly Actual Shipment and Monthly Shipment Target" u="1"/>
        <s v="MoM LEM CU" u="1"/>
        <s v="Diff. of Act. Rev. vs.Boards Est. Rev." u="1"/>
        <s v="Monthly Materials Cost" u="1"/>
        <s v="Difference Between Yearly Actual and Predict Shipment and Yearly Shipment Target" u="1"/>
        <s v="Year to Date Operating Income Target" u="1"/>
        <s v="Diff of Yearly Act/Pred and TRGT Rev" u="1"/>
        <s v="Week" u="1"/>
        <s v="Status of Operating Income and Shipment in the Past Three Years by BU and Customer" u="1"/>
        <s v="Diff. of Act. SHIPT vs.Shipping TRGT" u="1"/>
        <s v="Case Plastic Procure Cost ratio" u="1"/>
        <s v="Accum LTA  GR Quantity" u="1"/>
        <s v="PSG Forecast Version Comparison" u="1"/>
        <s v="Material Catalog YOY" u="1"/>
        <s v="QOQ Thermal Module" u="1"/>
        <s v="Difference Between Monthly Actual Operating Income and  Monthly Operating Income Target" u="1"/>
        <s v="YTD Fill Rate Less Than Target PN List" u="1"/>
        <s v="MoM LEM Tin" u="1"/>
        <s v="Diff. of Yearly Act./Pred. and Boards Est. Rev." u="1"/>
        <s v="Diff. of YTD Act. Rev. and YTD Boards Est. Rev." u="1"/>
        <s v="Difference Ratio Between Monthly Actual Operating Income and Monthly Boards Estimated Operating Income" u="1"/>
        <s v="Monthly Boards Estimated Operating Income" u="1"/>
        <s v="QoQ LEM CU" u="1"/>
        <s v="Yearly Rev. and SHIPT by BU and CUS" u="1"/>
        <s v="MoM NY Gold" u="1"/>
        <s v="Yearly Operating Income Target" u="1"/>
        <s v="IEC Part Num" u="1"/>
        <s v="Version Date" u="1"/>
        <s v="Hit Rate Between Actual Shipment and Monthly Shipment Target" u="1"/>
        <s v="Diff. Rate of Act. SHIPT vs. Shipping TRGT" u="1"/>
        <s v="Diff of Yearly Act/Pred and Boards Est Rev" u="1"/>
        <s v="QoQ LEM Tin" u="1"/>
        <s v="QoQ NY Gold" u="1"/>
        <s v="Diff. Rate and Hit Rate Data of Rev. and  SHIPT" u="1"/>
        <s v="PSG FCST Hit Rate Analysis_Outliners" u="1"/>
        <s v="LTA  GR Quantity" u="1"/>
        <s v="Forecast Gen Date-&amp;gt;Forecast Version" u="1"/>
        <s v="MoM LEM AL" u="1"/>
        <s v="Diff. of MLY Act. Rev. vs.  MLY Rev. TRGT" u="1"/>
        <s v="Diff. of YTD Act. Rev. and  YTD Rev. TRGT" u="1"/>
        <s v="Diff. Rate of Act. Rev. vs. Rev. TRGT" u="1"/>
        <s v="Diff. Rate of MLY Act. SHIPT vs. Boards Est. SHIPT" u="1"/>
        <s v="Diff. Rate of YTD Act. SHIPT and Boards Est. SHIPT" u="1"/>
        <s v="YoY LEM CU" u="1"/>
        <s v="Boards Estimated Monthly Operating Income and Shipment Data" u="1"/>
        <s v="QoQ LEM AL" u="1"/>
        <s v="Diff. of MLY Act. Rev. vs. MLY Est. Rev." u="1"/>
        <s v="Difference Between Actual Shipment and The Boards Estimated Shipment" u="1"/>
        <s v="Outsourcing type" u="1"/>
        <s v="YoY LEM Tin" u="1"/>
        <s v="PSG Forecast Hit Rate Monitor" u="1"/>
        <s v="Difference Ratio Between Year to Date Actual Operating Income and Year to Date Boards Estimated Operating Income" u="1"/>
        <s v="Difference Ratio Between Yearly Actual and Predict Operating Income and Yearly Boards Estimated Operating Income" u="1"/>
        <s v="Difference Ratio Between Year to Date Actual Operating Income and Year to Date Operating Income Target" u="1"/>
        <s v="Diff Rate of Yearly Act/Pred and Boards Est Rev" u="1"/>
        <s v="Difference Between Year to Date Actual Operating Income and  Year to Date Operating Income Target" u="1"/>
        <s v="YoY NY Gold" u="1"/>
        <s v="Primary Customer Code" u="1"/>
        <s v="Accumulative Series Net Profit Rate" u="1"/>
        <s v="Diff. of MLY Act. Rev. vs. Yearly Target Rev." u="1"/>
        <s v="Year to Date Actual Operating Income" u="1"/>
        <s v="Boards Est. MLY Rev. and SHIPT Data" u="1"/>
        <s v="Business type" u="1"/>
        <s v="Hit Rate of Act. SHIPT vs. MLY Shipping TRGT" u="1"/>
        <s v="Accumulative Series Revenue" u="1"/>
        <s v="MLY Rev. and SHIPT by BU and CUS" u="1"/>
        <s v="Monthly Status of Operating Income and Shipment by Product" u="1"/>
        <s v="Accumulative Series Net Profit Margin" u="1"/>
        <s v="YoY LEM AL" u="1"/>
        <s v="Difference Ratio Between Year to Date Actual Shipment and Year to Date Shipment Target" u="1"/>
        <s v="Difference Ratio Between Yearly Actual and Predict Shipment and Yearly Shipment Target" u="1"/>
        <s v="Diff. Rate of MLY Act. Ship. vs. Yearly Target Ship." u="1"/>
        <s v="Rev. and SHIPT in Past Three Years by PRD" u="1"/>
        <s v="Actual Product Revenue" u="1"/>
        <s v="Actual Shipment Quantity" u="1"/>
        <s v="YTD Rev. and SHIPT by BU and CUS" u="1"/>
        <s v="Yearly Rev. and SHIPT by PRD" u="1"/>
        <s v="Difference Ratio Between Actual Shipment and Shipment Target" u="1"/>
        <s v="Monthly Shiping Quantity" u="1"/>
        <s v="Actual Shipment Quantity-&amp;gt;Order Quantity" u="1"/>
        <s v="MoM PC" u="1"/>
        <s v="Diff. of MLY Act. SHIPT vs. Shipping TRGT" u="1"/>
        <s v="Mothly MVA Cost" u="1"/>
        <s v="PSG Cost Catetory" u="1"/>
        <s v="PSG Part Catetory" u="1"/>
        <s v="Acc. Materials Cost " u="1"/>
        <s v="Diff of Yearly Act/Pred and TRGT Ship" u="1"/>
        <s v="Monthly Series Revenue" u="1"/>
        <s v="GR Mothly Date" u="1"/>
        <s v="QoQ PC" u="1"/>
        <s v="Up-To-Date Estimated Version Date" u="1"/>
        <s v="Diff. of Yearly  Act./Pred. and Boards Est. Ship." u="1"/>
        <s v="Hit Rate Between Actual Operating Income and Boards Estimated Operating Income" u="1"/>
        <s v="Diff. of MLY Act. SHIPT vs. Est. SHIPT" u="1"/>
        <s v="Accumulative Shipping Quantity" u="1"/>
        <s v="QOQ Stamping" u="1"/>
        <s v="Diff. Rate of MLY Act. Ship. vs. Boards Est. Ship." u="1"/>
        <s v="GR Date" u="1"/>
        <s v="Acc. Series Net Profit Margin" u="1"/>
        <s v="Hit Rate of MTD Act. SHIPT vs. MLY Shipping TRGT" u="1"/>
        <s v="Case Plastic Cost ratio" u="1"/>
        <s v="Diff. Rate of Yearly Act./Pred. and Boards Est. Ship." u="1"/>
        <s v="Hit Rate of MTD Act. SHIPT vs. MLY Boards Est. SHIPT" u="1"/>
        <s v="Monitor Date -&amp;gt; Demand Plan Date" u="1"/>
        <s v="Diff. of Yearly Act./Pred. and TRGT Ship." u="1"/>
        <s v="Difference Ratio Between Year to Date Actual Shipment and Year to Date Boards Estimated Shipment" u="1"/>
        <s v="Difference Ratio Between Yearly Actual and Predict Shipment and Yearly Boards Estimated Shipment" u="1"/>
        <s v="Diff. Rate of Yearly  Act./Pred. and Boards Est. Ship." u="1"/>
        <s v="YoY PC" u="1"/>
        <s v="PSG FCST Management" u="1"/>
        <s v="Data on the Difference Rate of Revenue and Shipment in Different Time Intervals" u="1"/>
        <s v="Diff. of YTD Act. Rev. and YTD Rev. TRGT" u="1"/>
        <s v="The Top Five Vendor with the Worst Order Fill Rate" u="1"/>
        <s v="Up-To-Date Monthly Estimated Revenue" u="1"/>
        <s v="Diff. Rate of Yearly Act./Pred. and TRGT Rev." u="1"/>
        <s v="Diff. of Yearly Act./Pred. and Boards Est. SHIPT" u="1"/>
        <s v="Difference Between Actual Operating Income and The Boards Estimated Operating Income" u="1"/>
        <s v="Diff. of Yearly Act./Pred. and TRGT SHIPT" u="1"/>
        <s v="Monthly Status of Operating Income and Shipment by BU and Customer" u="1"/>
        <s v="Week Level" u="1"/>
        <s v="Material Marketing Price Infomation" u="1"/>
        <s v="Difference Between Monthly Actual Operating Income and Monthly Boards Estimated Operating Income" u="1"/>
        <s v="Diff. Rate of MLY Act. Rev. vs. MLY Rev. TRGT" u="1"/>
        <s v="Diff. Rate of YTD Act. Rev. and YTD Rev. TRGT" u="1"/>
        <s v="Estimated Net Profit Margin" u="1"/>
        <s v="Year to Date Status of Operating Income and Shipment by BU and Customer" u="1"/>
        <s v="MLY Rev. and SHIPT by PRD" u="1"/>
        <s v="Diff. Rate of Yearly Act./Pred. and TRGT SHIPT" u="1"/>
        <s v="Year to Date Boards Estimated Operating Income" u="1"/>
        <s v="Accumulative MVA Cost " u="1"/>
        <s v="QOQ PCB" u="1"/>
        <s v="Difference Between Actual Shipment and Shipment Target" u="1"/>
        <s v="Diff. Rate of Yearly Act./Pred. and Boards Est. Rev." u="1"/>
        <s v="Diff. Rate of YTD Act. Rev. and YTD Boards Est. Rev." u="1"/>
        <s v="YTD Rev. and SHIPT by PRD" u="1"/>
        <s v="BOD shipping target" u="1"/>
        <s v="Difference Between Year to Date Actual Shipment and  Year to Date Shipment Target" u="1"/>
        <s v="Shipping Month" u="1"/>
      </sharedItems>
    </cacheField>
    <cacheField name="DC-Steward" numFmtId="0">
      <sharedItems count="15">
        <s v="Lin.Una@inventec.com"/>
        <s v="tsai.shang-ju@inventec.com"/>
        <s v="hung.jennie@inventec.com"/>
        <s v="ma.vivian@inventec.com"/>
        <s v="tan.tansy@inventec.com"/>
        <s v="Qian.Jenny@inventec.com"/>
        <s v="Wang.Charley@inventec.com"/>
        <s v="Huang.Karen@inventec.com"/>
        <s v="Su.May@inventec.com"/>
        <s v="Hung.Eric@inventec.com"/>
        <s v="chen.len@inventec.com"/>
        <s v="Lee.Kate@inventec.com"/>
        <s v="jen.austin@inventec.com"/>
        <s v="SuMay@inventeccom" u="1"/>
        <s v="Su.May@inventeccom" u="1"/>
      </sharedItems>
    </cacheField>
    <cacheField name="DC-Description" numFmtId="0">
      <sharedItems containsMixedTypes="1" containsNumber="1" containsInteger="1" minValue="0" maxValue="0" longText="1"/>
    </cacheField>
    <cacheField name="DC-RegClean" numFmtId="0">
      <sharedItems/>
    </cacheField>
    <cacheField name="DC-RegUppper" numFmtId="0">
      <sharedItems/>
    </cacheField>
    <cacheField name="DC-RegEx" numFmtId="0">
      <sharedItems count="15">
        <s v="^()$"/>
        <s v="^(EIS)$"/>
        <s v="^(EIS/SAP)$"/>
        <s v="^(PDM/EIS)$"/>
        <s v="^(PDM/SAP/EIS)$"/>
        <s v="^(Manual|MANUAL)$"/>
        <s v="^(資料來源待確認)$"/>
        <s v="^(DCM)$"/>
        <s v="^(FP)$"/>
        <s v="^(供需平台)$"/>
        <s v="^(SQE 系統來源)$"/>
        <s v="^(PRO 手動上傳)$"/>
        <e v="#REF!" u="1"/>
        <s v="^(手動上傳)$" u="1"/>
        <s v="^(N/A)$" u="1"/>
      </sharedItems>
    </cacheField>
    <cacheField name="DC-Term" numFmtId="0">
      <sharedItems count="301">
        <s v="IEC_STD_V10 &gt;&gt; Data Standard &gt;&gt; BPM &gt;&gt; Business Group"/>
        <s v="IEC_STD_V10 &gt;&gt; Data Standard &gt;&gt; BPM &gt;&gt; BG Name"/>
        <s v="IEC_STD_V10 &gt;&gt; Data Standard &gt;&gt; BPM &gt;&gt; BG Code"/>
        <s v="IEC_STD_V10 &gt;&gt; Data Standard &gt;&gt; FIN &gt;&gt; Entrepreneur"/>
        <s v="IEC_STD_V10 &gt;&gt; Data Standard &gt;&gt; FIN &gt;&gt; Entrepreneur Code"/>
        <s v="IEC_STD_V10 &gt;&gt; Data Standard &gt;&gt; FIN &gt;&gt; Entrepreneur Chinese Name"/>
        <s v="IEC_STD_V10 &gt;&gt; Data Standard &gt;&gt; FIN &gt;&gt; Entrepreneur English Name"/>
        <s v="IEC_STD_V10 &gt;&gt; Data Standard &gt;&gt; FIN &gt;&gt; Types of Labor"/>
        <s v="IEC_STD_V10 &gt;&gt; Data Standard &gt;&gt; FIN &gt;&gt; Types of Labor Code"/>
        <s v="IEC_STD_V10 &gt;&gt; Data Standard &gt;&gt; FIN &gt;&gt; Types of Labor Name"/>
        <s v="IEC_STD_V10 &gt;&gt; Data Standard &gt;&gt; FIN &gt;&gt; Employees Statistics"/>
        <s v="IEC_STD_V10 &gt;&gt; Data Standard &gt;&gt; FIN &gt;&gt; BG Code"/>
        <s v="IEC_STD_V10 &gt;&gt; Data Standard &gt;&gt; FIN &gt;&gt; Financial Report Closing Date"/>
        <s v="IEC_STD_V10 &gt;&gt; Data Standard &gt;&gt; FIN &gt;&gt; Accounting Period"/>
        <s v="IEC_STD_V10 &gt;&gt; Data Standard &gt;&gt; FIN &gt;&gt; Number of Employees"/>
        <s v="IEC_STD_V10 &gt;&gt; Data Standard &gt;&gt; FIN &gt;&gt; Average Number of Employees"/>
        <s v="IEC_STD_V10 &gt;&gt; Data Standard &gt;&gt; FIN &gt;&gt; Last Number of Employees"/>
        <s v="IEC_STD_V10 &gt;&gt; Data Standard &gt;&gt; FIN &gt;&gt; Finance Master Labor"/>
        <s v="IEC_STD_V10 &gt;&gt; Data Standard &gt;&gt; FIN &gt;&gt; Operating Revenue Per Capita"/>
        <s v="IEC_STD_V10 &gt;&gt; Data Standard &gt;&gt; FIN &gt;&gt; Operating Income Per Capita"/>
        <s v="IEC_STD_V10 &gt;&gt; Data Standard &gt;&gt; FIN &gt;&gt; Finance Master"/>
        <s v="IEC_STD_V10 &gt;&gt; Data Standard &gt;&gt; FIN &gt;&gt; Operating Revenue"/>
        <s v="IEC_STD_V10 &gt;&gt; Data Standard &gt;&gt; FIN &gt;&gt; Operating Income"/>
        <s v="IEC_STD_V10 &gt;&gt; Data Standard &gt;&gt; FIN &gt;&gt; Cost of Sales"/>
        <s v="IEC_STD_V10 &gt;&gt; Data Standard &gt;&gt; FIN &gt;&gt; Inventory Turnover Ratio"/>
        <s v="IEC_STD_V10 &gt;&gt; Data Standard &gt;&gt; FIN &gt;&gt; Accounts Payable Turnover Ratio"/>
        <s v="IEC_STD_V10 &gt;&gt; Data Standard &gt;&gt; FIN &gt;&gt; Accounts Receivables Turnover Ratio"/>
        <s v="IEC_STD_V10 &gt;&gt; Data Standard &gt;&gt; FIN &gt;&gt; DOI"/>
        <s v="IEC_STD_V10 &gt;&gt; Data Standard &gt;&gt; FIN &gt;&gt; AP Days"/>
        <s v="IEC_STD_V10 &gt;&gt; Data Standard &gt;&gt; FIN &gt;&gt; AR Days"/>
        <s v="IEC_STD_V10 &gt;&gt; Data Standard &gt;&gt; FIN &gt;&gt; CCC"/>
        <s v="IEC_STD_V10 &gt;&gt; Data Standard &gt;&gt; FIN &gt;&gt; Profit after Tax"/>
        <s v="IEC_STD_V10 &gt;&gt; Data Standard &gt;&gt; FIN &gt;&gt; Accumulated Net Income (After tax)"/>
        <s v="IEC_STD_V10 &gt;&gt; Data Standard &gt;&gt; FIN &gt;&gt; Total Assets Amount"/>
        <s v="IEC_STD_V10 &gt;&gt; Data Standard &gt;&gt; FIN &gt;&gt; Total Liability Amount"/>
        <s v="IEC_STD_V10 &gt;&gt; Data Standard &gt;&gt; FIN &gt;&gt; Shareholders' Equity Amount"/>
        <s v="IEC_STD_V10 &gt;&gt; Data Standard &gt;&gt; FIN &gt;&gt; ROE"/>
        <s v="IEC_STD_V10 &gt;&gt; Data Standard &gt;&gt; FIN &gt;&gt; ROA"/>
        <s v="IEC_STD_V10 &gt;&gt; Data Standard &gt;&gt; FIN &gt;&gt; Accumulated ROE"/>
        <s v="IEC_STD_V10 &gt;&gt; Data Standard &gt;&gt; FIN &gt;&gt; Accumulated ROA"/>
        <s v="IEC_STD_V10 &gt;&gt; Data Standard &gt;&gt; FIN &gt;&gt; Debt Ratio"/>
        <s v="IEC_STD_V10 &gt;&gt; Data Standard &gt;&gt; FIN &gt;&gt; Inventory Amount"/>
        <s v="IEC_STD_V10 &gt;&gt; Data Standard &gt;&gt; FIN &gt;&gt; Cash and Cash Equivalents Amount"/>
        <s v="IEC_STD_V10 &gt;&gt; Data Standard &gt;&gt; FIN &gt;&gt; Accounts Receivable Amount"/>
        <s v="IEC_STD_V10 &gt;&gt; Data Standard &gt;&gt; FIN &gt;&gt; PPE Amount"/>
        <s v="IEC_STD_V10 &gt;&gt; Data Standard &gt;&gt; FIN &gt;&gt; Inventory to Assets Ratio"/>
        <s v="IEC_STD_V10 &gt;&gt; Data Standard &gt;&gt; FIN &gt;&gt; Cash and Cash Equivalents to Assets Ratio"/>
        <s v="IEC_STD_V10 &gt;&gt; Data Standard &gt;&gt; FIN &gt;&gt; Accounts Receivable to Assets Ratio"/>
        <s v="IEC_STD_V10 &gt;&gt; Data Standard &gt;&gt; FIN &gt;&gt; PPE to Assets Ratio"/>
        <s v="IEC_STD_V10 &gt;&gt; Data Standard &gt;&gt; FIN &gt;&gt; Short-term Debts Amount"/>
        <s v="IEC_STD_V10 &gt;&gt; Data Standard &gt;&gt; FIN &gt;&gt; Accounts Payable Amount"/>
        <s v="IEC_STD_V10 &gt;&gt; Data Standard &gt;&gt; FIN &gt;&gt; Long-term Debts Amount"/>
        <s v="IEC_STD_V10 &gt;&gt; Data Standard &gt;&gt; FIN &gt;&gt; Short-term Debts to Assets Ratio"/>
        <s v="IEC_STD_V10 &gt;&gt; Data Standard &gt;&gt; FIN &gt;&gt; Accounts Payable to Assets Ratio"/>
        <s v="IEC_STD_V10 &gt;&gt; Data Standard &gt;&gt; FIN &gt;&gt; Long-term Debts to Assets Ratio"/>
        <s v="IEC_STD_V10 &gt;&gt; Data Standard &gt;&gt; FIN &gt;&gt; Average Inventory Amount"/>
        <s v="IEC_STD_V10 &gt;&gt; Data Standard &gt;&gt; FIN &gt;&gt; Average Accounts Receivable Amount"/>
        <s v="IEC_STD_V10 &gt;&gt; Data Standard &gt;&gt; FIN &gt;&gt; Average Accounts Payable Amount"/>
        <s v="IEC_STD_V10 &gt;&gt; Data Standard &gt;&gt; FIN &gt;&gt; Average Total Assets Amount"/>
        <s v="IEC_STD_V10 &gt;&gt; Data Standard &gt;&gt; FIN &gt;&gt; Average Shareholders' Equity Amount"/>
        <e v="#N/A"/>
        <s v="IEC_STD_V10 &gt;&gt; Data Standard &gt;&gt; STG &gt;&gt; EBO Project"/>
        <s v="IEC_STD_V10 &gt;&gt; Data Standard &gt;&gt; STG &gt;&gt; EBO Project Number"/>
        <s v="IEC_STD_V10 &gt;&gt; Data Standard &gt;&gt; STG &gt;&gt; EBO Project Name"/>
        <s v="IEC_STD_V10 &gt;&gt; Data Standard &gt;&gt; STG &gt;&gt; EBO Sponsor"/>
        <s v="IEC_STD_V10 &gt;&gt; Data Standard &gt;&gt; STG &gt;&gt; EBO Team Advisor"/>
        <s v="IEC_STD_V10 &gt;&gt; Data Standard &gt;&gt; STG &gt;&gt; EBO Team Leader"/>
        <s v="IEC_STD_V10 &gt;&gt; Data Standard &gt;&gt; STG &gt;&gt; EBO Project Registration Date"/>
        <s v="IEC_STD_V10 &gt;&gt; Data Standard &gt;&gt; STG &gt;&gt; EBO Development Duration"/>
        <s v="IEC_STD_V10 &gt;&gt; Data Standard &gt;&gt; STG &gt;&gt; EBO Project Description"/>
        <s v="IEC_STD_V10 &gt;&gt; Data Standard &gt;&gt; STG &gt;&gt; EBO Project Check Date"/>
        <s v="IEC_STD_V10 &gt;&gt; Data Standard &gt;&gt; STG &gt;&gt; EBO Project Owner"/>
        <s v="IEC_STD_V10 &gt;&gt; Data Standard &gt;&gt; STG &gt;&gt; EBO Project Accumulated Revenue"/>
        <s v="IEC_STD_V10 &gt;&gt; Data Standard &gt;&gt; STG &gt;&gt; EBO Project Funding History"/>
        <s v="IEC_STD_V10 &gt;&gt; Data Standard &gt;&gt; STG &gt;&gt; EBO Funding BG"/>
        <s v="IEC_STD_V10 &gt;&gt; Data Standard &gt;&gt; STG &gt;&gt; EBO Funding BU"/>
        <s v="IEC_STD_V10 &gt;&gt; Data Standard &gt;&gt; STG &gt;&gt; EBO Project Funding Percentage"/>
        <s v="IEC_STD_V10 &gt;&gt; Data Standard &gt;&gt; STG &gt;&gt; EBO Funding Start Date"/>
        <s v="IEC_STD_V10 &gt;&gt; Data Standard &gt;&gt; STG &gt;&gt; EBO Funding End Date"/>
        <s v="IEC_STD_V10 &gt;&gt; Data Standard &gt;&gt; STG &gt;&gt; EBO Funding Remark"/>
        <s v="IEC_STD_V10 &gt;&gt; Data Standard &gt;&gt; STG &gt;&gt; Funding Check Date"/>
        <s v="IEC_STD_V10 &gt;&gt; Data Standard &gt;&gt; STG &gt;&gt; EBO Project Phase History"/>
        <s v="IEC_STD_V10 &gt;&gt; Data Standard &gt;&gt; STG &gt;&gt; EBO Phase"/>
        <s v="IEC_STD_V10 &gt;&gt; Data Standard &gt;&gt; STG &gt;&gt; EBO Phase Start Date"/>
        <s v="IEC_STD_V10 &gt;&gt; Data Standard &gt;&gt; STG &gt;&gt; EBO Phase Duration"/>
        <s v="IEC_STD_V10 &gt;&gt; Data Standard &gt;&gt; STG &gt;&gt; DCP Result"/>
        <s v="IEC_STD_V10 &gt;&gt; Data Standard &gt;&gt; STG &gt;&gt; EBO Phase End Date"/>
        <s v="IEC_STD_V10 &gt;&gt; Data Standard &gt;&gt; STG &gt;&gt; EBO Phase Check Date"/>
        <s v="IEC_STD_V10 &gt;&gt; Data Standard &gt;&gt; STG &gt;&gt; EBO Phase Remark"/>
        <s v="IEC_STD_V10 &gt;&gt; Data Standard &gt;&gt; STG &gt;&gt; EBO Project Checkpoint History"/>
        <s v="IEC_STD_V10 &gt;&gt; Data Standard &gt;&gt; STG &gt;&gt; EBO Strategic Clarity"/>
        <s v="IEC_STD_V10 &gt;&gt; Data Standard &gt;&gt; STG &gt;&gt; EBO Technology Readiness"/>
        <s v="IEC_STD_V10 &gt;&gt; Data Standard &gt;&gt; STG &gt;&gt; EBO Business Model Viability"/>
        <s v="IEC_STD_V10 &gt;&gt; Data Standard &gt;&gt; STG &gt;&gt; EBO Win in the Marketplace"/>
        <s v="IEC_STD_V10 &gt;&gt; Data Standard &gt;&gt; STG &gt;&gt; EBO Project Checkpoint Check Date"/>
        <s v="IEC_STD_V10 &gt;&gt; Data Standard &gt;&gt; STG &gt;&gt; EBO Project Revenue Forecast"/>
        <s v="IEC_STD_V10 &gt;&gt; Data Standard &gt;&gt; STG &gt;&gt; EBO Revenue Forecast Check Date"/>
        <s v="IEC_STD_V10 &gt;&gt; Data Standard &gt;&gt; STG &gt;&gt; EBO Revenue Forecast Year"/>
        <s v="IEC_STD_V10 &gt;&gt; Data Standard &gt;&gt; STG &gt;&gt; EBO Revenue Forecast Month"/>
        <s v="IEC_STD_V10 &gt;&gt; Data Standard &gt;&gt; STG &gt;&gt; EBO Project Estimate Revenue"/>
        <s v="IEC_STD_V10 &gt;&gt; Data Standard &gt;&gt; STG &gt;&gt; EBO Project Estimate Gross Profit"/>
        <s v="IEC_STD_V10 &gt;&gt; Data Standard &gt;&gt; STG &gt;&gt; EBO Revenue Forecast Currency"/>
        <s v="IEC_STD_V10 &gt;&gt; Data Standard &gt;&gt; STG &gt;&gt; EBO Project Revenue"/>
        <s v="IEC_STD_V10 &gt;&gt; Data Standard &gt;&gt; STG &gt;&gt; EBO Revenue Check Date"/>
        <s v="IEC_STD_V10 &gt;&gt; Data Standard &gt;&gt; STG &gt;&gt; EBO Revenue Year"/>
        <s v="IEC_STD_V10 &gt;&gt; Data Standard &gt;&gt; STG &gt;&gt; EBO Revenue Month"/>
        <s v="IEC_STD_V10 &gt;&gt; Data Standard &gt;&gt; STG &gt;&gt; EBO Project Actual Revenue"/>
        <s v="IEC_STD_V10 &gt;&gt; Data Standard &gt;&gt; STG &gt;&gt; EBO Project Actual Gross Profit"/>
        <s v="IEC_STD_V10 &gt;&gt; Data Standard &gt;&gt; STG &gt;&gt; EBO Revenue Currency"/>
        <s v="IEC_STD_V10 &gt;&gt; Data Standard &gt;&gt; STG &gt;&gt; EBO Milestones"/>
        <s v="IEC_STD_V10 &gt;&gt; Data Standard &gt;&gt; STG &gt;&gt; EBO Project Milestone"/>
        <s v="IEC_STD_V10 &gt;&gt; Data Standard &gt;&gt; STG &gt;&gt; EBO Milestone Category"/>
        <s v="IEC_STD_V10 &gt;&gt; Data Standard &gt;&gt; STG &gt;&gt; EBO Milestone Status"/>
        <s v="IEC_STD_V10 &gt;&gt; Data Standard &gt;&gt; STG &gt;&gt; EBO Milestone Completion"/>
        <s v="IEC_STD_V10 &gt;&gt; Data Standard &gt;&gt; STG &gt;&gt; EBO Milestone Target Date"/>
        <s v="IEC_STD_V10 &gt;&gt; Data Standard &gt;&gt; STG &gt;&gt; EBO Milestone Actual Date"/>
        <s v="IEC_STD_V10 &gt;&gt; Data Standard &gt;&gt; STG &gt;&gt; EBO Milestone Remark"/>
        <s v="IEC_STD_V10 &gt;&gt; Data Standard &gt;&gt; STG &gt;&gt; EBO Milestone Check Date"/>
        <s v="IEC_STD_V10 &gt;&gt; Data Standard &gt;&gt; STG &gt;&gt; Investment Master"/>
        <s v="IEC_STD_V10 &gt;&gt; Data Standard &gt;&gt; STG &gt;&gt; Investment Subject"/>
        <s v="IEC_STD_V10 &gt;&gt; Data Standard &gt;&gt; STG &gt;&gt; Account for the Year"/>
        <s v="IEC_STD_V10 &gt;&gt; Data Standard &gt;&gt; STG &gt;&gt; Account for the Quarter"/>
        <s v="IEC_STD_V10 &gt;&gt; Data Standard &gt;&gt; STG &gt;&gt; Management Type"/>
        <s v="IEC_STD_V10 &gt;&gt; Data Standard &gt;&gt; STG &gt;&gt; Investment Amount"/>
        <s v="IEC_STD_V10 &gt;&gt; Data Standard &gt;&gt; STG &gt;&gt; Cumulative Investment Amount"/>
        <s v="IEC_STD_V10 &gt;&gt; Data Standard &gt;&gt; STG &gt;&gt; Subject Shareholding Ratio"/>
        <s v="IEC_STD_V10 &gt;&gt; Data Standard &gt;&gt; STG &gt;&gt; Subject Revenue"/>
        <s v="IEC_STD_V10 &gt;&gt; Data Standard &gt;&gt; STG &gt;&gt; Subject Revenue Contribution"/>
        <s v="IEC_STD_V10 &gt;&gt; Data Standard &gt;&gt; STG &gt;&gt; Subject Net Profit"/>
        <s v="IEC_STD_V10 &gt;&gt; Data Standard &gt;&gt; STG &gt;&gt; Subject Recognize Profit"/>
        <s v="IEC_STD_V10 &gt;&gt; Data Standard &gt;&gt; STG &gt;&gt; Subject Cash Dividend"/>
        <s v="IEC_STD_V10 &gt;&gt; Data Standard &gt;&gt; STG &gt;&gt; Subject Valuation (based on shareholding ratio)"/>
        <s v="IEC_STD_V10 &gt;&gt; Data Standard &gt;&gt; STG &gt;&gt; Subject Comment"/>
        <s v="IEC_STD_V10 &gt;&gt; Data Standard &gt;&gt; STG &gt;&gt; Subject Revenue Achieve Rate"/>
        <s v="IEC_STD_V10 &gt;&gt; Data Standard &gt;&gt; STG &gt;&gt; Subject Revenue Contribution Achieve Rate"/>
        <s v="IEC_STD_V10 &gt;&gt; Data Standard &gt;&gt; STG &gt;&gt; Subject Net Profit Achieve Rate"/>
        <s v="IEC_STD_V10 &gt;&gt; Data Standard &gt;&gt; STG &gt;&gt; Subject Recognize Profit Achieve Rate"/>
        <s v="IEC_STD_V10 &gt;&gt; Data Standard &gt;&gt; STG &gt;&gt; Investment Subject Allocation Master"/>
        <s v="IEC_STD_V10 &gt;&gt; Data Standard &gt;&gt; STG &gt;&gt; Budget Allocation Quarter"/>
        <s v="IEC_STD_V10 &gt;&gt; Data Standard &gt;&gt; STG &gt;&gt; Investment possibility"/>
        <s v="IEC_STD_V10 &gt;&gt; Data Standard &gt;&gt; STG &gt;&gt; Budget Allocation Amount"/>
        <s v="IEC_STD_V10 &gt;&gt; Data Standard &gt;&gt; STG &gt;&gt; Investment MA Target Remark"/>
        <s v="IEC_STD_V10 &gt;&gt; Data Standard &gt;&gt; STG &gt;&gt; Annual Investment Budget Master"/>
        <s v="IEC_STD_V10 &gt;&gt; Data Standard &gt;&gt; STG &gt;&gt; Annual Investment Budget"/>
        <s v="IEC_STD_V10 &gt;&gt; Data Standard &gt;&gt; STG &gt;&gt; Annual Actual Investment Amount"/>
        <s v="IEC_STD_V10 &gt;&gt; Data Standard &gt;&gt; STG &gt;&gt; Annual Investment Budget Balance (F)"/>
        <s v="IEC_STD_V10 &gt;&gt; Data Standard &gt;&gt; STG &gt;&gt; Annual Investment Budget Balance Ratio"/>
        <s v="IEC_STD_V10 &gt;&gt; Data Standard &gt;&gt; MFG &gt;&gt; PSG Plant"/>
        <s v="IEC_STD_V10 &gt;&gt; Data Standard &gt;&gt; MFG &gt;&gt; Plant Code"/>
        <s v="IEC_STD_V10 &gt;&gt; Data Standard &gt;&gt; MFG &gt;&gt; Primary Customer Name"/>
        <s v="IEC_STD_V10 &gt;&gt; Data Standard &gt;&gt; MFG &gt;&gt; Site Name"/>
        <s v="IEC_STD_V10 &gt;&gt; Data Standard &gt;&gt; MFG &gt;&gt; PSG Site"/>
        <s v="IEC_STD_V10 &gt;&gt; Data Standard &gt;&gt; MFG &gt;&gt; Site Type"/>
        <s v="IEC_STD_V10 &gt;&gt; Data Standard &gt;&gt; PRO &gt;&gt; PSG Monthly Procurement Amount"/>
        <s v="IEC_STD_V10 &gt;&gt; Data Standard &gt;&gt; PRO &gt;&gt; Plant Code"/>
        <s v="IEC_STD_V10 &gt;&gt; Data Standard &gt;&gt; PRO &gt;&gt; Customer Name"/>
        <s v="IEC_STD_V10 &gt;&gt; Data Standard &gt;&gt; PRO &gt;&gt; Purchasing Mode"/>
        <s v="IEC_STD_V10 &gt;&gt; Data Standard &gt;&gt; PRO &gt;&gt; Component Type"/>
        <s v="IEC_STD_V10 &gt;&gt; Data Standard &gt;&gt; PRO &gt;&gt; Material Group"/>
        <s v="IEC_STD_V10 &gt;&gt; Data Standard &gt;&gt; PRO &gt;&gt; Class Code Category"/>
        <s v="IEC_STD_V10 &gt;&gt; Data Standard &gt;&gt; PRO &gt;&gt; Part Category"/>
        <s v="IEC_STD_V10 &gt;&gt; Data Standard &gt;&gt; PRO &gt;&gt; Monthly Date"/>
        <s v="IEC_STD_V10 &gt;&gt; Data Standard &gt;&gt; PRO &gt;&gt; GR Date By QUARTER"/>
        <s v="IEC_STD_V10 &gt;&gt; Data Standard &gt;&gt; PRO &gt;&gt; Vendor Code"/>
        <s v="IEC_STD_V10 &gt;&gt; Data Standard &gt;&gt; PRO &gt;&gt; Vendor Name"/>
        <s v="IEC_STD_V10 &gt;&gt; Data Standard &gt;&gt; PRO &gt;&gt; AVL ID"/>
        <s v="IEC_STD_V10 &gt;&gt; Data Standard &gt;&gt; PRO &gt;&gt; AVL Name"/>
        <s v="IEC_STD_V10 &gt;&gt; Data Standard &gt;&gt; PRO &gt;&gt; IEC Part Number"/>
        <s v="IEC_STD_V10 &gt;&gt; Data Standard &gt;&gt; PRO &gt;&gt; Purchase Amount"/>
        <s v="IEC_STD_V10 &gt;&gt; Data Standard &gt;&gt; PRO &gt;&gt; GR Quantity"/>
        <s v="IEC_STD_V10 &gt;&gt; Data Standard &gt;&gt; PRO &gt;&gt; Vendor Master"/>
        <s v="IEC_STD_V10 &gt;&gt; Data Standard &gt;&gt; PRO &gt;&gt; Vendor Performance Master"/>
        <s v="IEC_STD_V10 &gt;&gt; Data Standard &gt;&gt; PRO &gt;&gt; Vendor Performane Date"/>
        <s v="IEC_STD_V10 &gt;&gt; Data Standard &gt;&gt; PRO &gt;&gt; Quality Score"/>
        <s v="IEC_STD_V10 &gt;&gt; Data Standard &gt;&gt; PRO &gt;&gt; Cost Score"/>
        <s v="IEC_STD_V10 &gt;&gt; Data Standard &gt;&gt; PRO &gt;&gt; Delivery Score"/>
        <s v="IEC_STD_V10 &gt;&gt; Data Standard &gt;&gt; PRO &gt;&gt; Supplier Final Score"/>
        <s v="IEC_STD_V10 &gt;&gt; Data Standard &gt;&gt; PRO &gt;&gt; Part Number Quantity"/>
        <s v="IEC_STD_V10 &gt;&gt; Data Standard &gt;&gt; PRO &gt;&gt; Sole Source Quantity"/>
        <s v="IEC_STD_V10 &gt;&gt; Data Standard &gt;&gt; PRO &gt;&gt; Buy and Sell Quantity"/>
        <s v="IEC_STD_V10 &gt;&gt; Data Standard &gt;&gt; PRO &gt;&gt; GTK Quantity"/>
        <s v="IEC_STD_V10 &gt;&gt; Data Standard &gt;&gt; PRO &gt;&gt; OTK Quantity"/>
        <s v="IEC_STD_V10 &gt;&gt; Data Standard &gt;&gt; PRO &gt;&gt; Used by Customer List"/>
        <s v="IEC_STD_V10 &gt;&gt; Data Standard &gt;&gt; PRO &gt;&gt; Critical Parts Fulfillment Statistic"/>
        <s v="IEC_STD_V10 &gt;&gt; Data Standard &gt;&gt; PRO &gt;&gt; Critical Parts Fulfillment Data Date"/>
        <s v="IEC_STD_V10 &gt;&gt; Data Standard &gt;&gt; PRO &gt;&gt; Vendor Fulfillment Performance"/>
        <s v="IEC_STD_V10 &gt;&gt; Data Standard &gt;&gt; PRO &gt;&gt; LTA MOU Quantity"/>
        <s v="IEC_STD_V10 &gt;&gt; Data Standard &gt;&gt; PRO &gt;&gt; LTA GR Quantity"/>
        <s v="IEC_STD_V10 &gt;&gt; Data Standard &gt;&gt; PRO &gt;&gt; YTD Fill Rate"/>
        <s v="IEC_STD_V10 &gt;&gt; Data Standard &gt;&gt; PRO &gt;&gt; Major Stage Material Catalog"/>
        <s v="IEC_STD_V10 &gt;&gt; Data Standard &gt;&gt; PRO &gt;&gt; Material Catalog"/>
        <s v="IEC_STD_V10 &gt;&gt; Data Standard &gt;&gt; PRO &gt;&gt; Sub Material Catalog"/>
        <s v="IEC_STD_V10 &gt;&gt; Data Standard &gt;&gt; PRO &gt;&gt; Part Series"/>
        <s v="IEC_STD_V10 &gt;&gt; Data Standard &gt;&gt; PRO &gt;&gt; Series List"/>
        <s v="IEC_STD_V10 &gt;&gt; Data Standard &gt;&gt; PRO &gt;&gt; Material Marketing Price Information"/>
        <s v="IEC_STD_V10 &gt;&gt; Data Standard &gt;&gt; PRO &gt;&gt; Raw Material Data Month"/>
        <s v="IEC_STD_V10 &gt;&gt; Data Standard &gt;&gt; PRO &gt;&gt; Sub-stage Type"/>
        <s v="IEC_STD_V10 &gt;&gt; Data Standard &gt;&gt; PRO &gt;&gt; Stage Composition Cost Ratio"/>
        <s v="IEC_STD_V10 &gt;&gt; Data Standard &gt;&gt; PRO &gt;&gt; Material Futures category"/>
        <s v="IEC_STD_V10 &gt;&gt; Data Standard &gt;&gt; PRO &gt;&gt; Raw Cost Ratio"/>
        <s v="IEC_STD_V10 &gt;&gt; Data Standard &gt;&gt; PRO &gt;&gt; Raw Cost Price"/>
        <s v="IEC_STD_V10 &gt;&gt; Data Standard &gt;&gt; PRO &gt;&gt; Last Raw Cost Price"/>
        <s v="IEC_STD_V10 &gt;&gt; Data Standard &gt;&gt; PRO &gt;&gt; Last Year Raw Cost Price"/>
        <s v="IEC_STD_V10 &gt;&gt; Data Standard &gt;&gt; PRO &gt;&gt; Material Futures MOM"/>
        <s v="IEC_STD_V10 &gt;&gt; Data Standard &gt;&gt; PRO &gt;&gt; Material Futures YOY"/>
        <s v="IEC_STD_V10 &gt;&gt; Data Standard &gt;&gt; PRO &gt;&gt; Material Catalog Price Information"/>
        <s v="IEC_STD_V10 &gt;&gt; Data Standard &gt;&gt; PRO &gt;&gt; Sub Material Catalog MOM"/>
        <s v="IEC_STD_V10 &gt;&gt; Data Standard &gt;&gt; PRO &gt;&gt; Sub Material Catalog YOY"/>
        <s v="IEC_STD_V10 &gt;&gt; Data Standard &gt;&gt; PRO &gt;&gt; Material Catalog Inference Amount"/>
        <s v="IEC_STD_V10 &gt;&gt; Data Standard &gt;&gt; PRO &gt;&gt; Material Catalog Inference Cost"/>
        <s v="IEC_STD_V10 &gt;&gt; Data Standard &gt;&gt; PRO &gt;&gt; Purchasing Part Attribute"/>
        <s v="IEC_STD_V10 &gt;&gt; Data Standard &gt;&gt; PRO &gt;&gt; Part Description"/>
        <s v="IEC_STD_V10 &gt;&gt; Data Standard &gt;&gt; PRO &gt;&gt; Primary Customer Name"/>
        <s v="IEC_STD_V10 &gt;&gt; Data Standard &gt;&gt; PRO &gt;&gt; Class Code"/>
        <s v="IEC_STD_V10 &gt;&gt; Data Standard &gt;&gt; PRO &gt;&gt; Is Sole"/>
        <s v="IEC_STD_V10 &gt;&gt; Data Standard &gt;&gt; PRO &gt;&gt; Series Customer List"/>
        <s v="IEC_STD_V10 &gt;&gt; Data Standard &gt;&gt; PRO &gt;&gt; Open Purchase Order Quantity"/>
        <s v="IEC_STD_V10 &gt;&gt; Data Standard &gt;&gt; PRO &gt;&gt; Rolling 6 Months Forecast"/>
        <s v="IEC_STD_V10 &gt;&gt; Data Standard &gt;&gt; PRO &gt;&gt; Substitute Code"/>
        <s v="IEC_STD_V10 &gt;&gt; Data Standard &gt;&gt; QAM &gt;&gt; Overall product yield"/>
        <s v="IEC_STD_V10 &gt;&gt; Data Standard &gt;&gt; QAM &gt;&gt; Site Name"/>
        <s v="IEC_STD_V10 &gt;&gt; Data Standard &gt;&gt; QAM &gt;&gt; BU Code"/>
        <s v="IEC_STD_V10 &gt;&gt; Data Standard &gt;&gt; QAM &gt;&gt; Customer Name"/>
        <s v="IEC_STD_V10 &gt;&gt; Data Standard &gt;&gt; QAM &gt;&gt; Product Category"/>
        <s v="IEC_STD_V10 &gt;&gt; Data Standard &gt;&gt; QAM &gt;&gt; Product Series"/>
        <s v="IEC_STD_V10 &gt;&gt; Data Standard &gt;&gt; QAM &gt;&gt; Weekly product yield report"/>
        <s v="IEC_STD_V10 &gt;&gt; Data Standard &gt;&gt; QAM &gt;&gt; Production input quantity"/>
        <s v="IEC_STD_V10 &gt;&gt; Data Standard &gt;&gt; QAM &gt;&gt; Overall system defect quantity"/>
        <s v="IEC_STD_V10 &gt;&gt; Data Standard &gt;&gt; QAM &gt;&gt; Product first pass yield"/>
        <s v="IEC_STD_V10 &gt;&gt; Data Standard &gt;&gt; QAM &gt;&gt; Overall system not repaired quantity"/>
        <s v="IEC_STD_V10 &gt;&gt; Data Standard &gt;&gt; QAM &gt;&gt; Product yield rate"/>
        <s v="IEC_STD_V10 &gt;&gt; Data Standard &gt;&gt; QAM &gt;&gt; Overall product yield alert"/>
        <s v="IEC_STD_V10 &gt;&gt; Data Standard &gt;&gt; QAM &gt;&gt; Product yield alert date "/>
        <s v="IEC_STD_V10 &gt;&gt; Data Standard &gt;&gt; QAM &gt;&gt; Product yield alert type"/>
        <s v="IEC_STD_V10 &gt;&gt; Data Standard &gt;&gt; QAM &gt;&gt; Product yield alert comment"/>
        <s v="IEC_STD_V10 &gt;&gt; Data Standard &gt;&gt; QAM &gt;&gt; Overall product yield target"/>
        <s v="IEC_STD_V10 &gt;&gt; Data Standard &gt;&gt; QAM &gt;&gt; Product yield rate target"/>
        <s v="IEC_STD_V10 &gt;&gt; Data Standard &gt;&gt; QAM &gt;&gt; Product FPY rate target"/>
        <s v="IEC_STD_V10 &gt;&gt; Data Standard &gt;&gt; QAM &gt;&gt; Detailed product yield"/>
        <s v="IEC_STD_V10 &gt;&gt; Data Standard &gt;&gt; QAM &gt;&gt; Product level"/>
        <s v="IEC_STD_V10 &gt;&gt; Data Standard &gt;&gt; QAM &gt;&gt; Inspection station code"/>
        <s v="IEC_STD_V10 &gt;&gt; Data Standard &gt;&gt; QAM &gt;&gt; Input quantity by inspection station"/>
        <s v="IEC_STD_V10 &gt;&gt; Data Standard &gt;&gt; QAM &gt;&gt; Defect quantity"/>
        <s v="IEC_STD_V10 &gt;&gt; Data Standard &gt;&gt; QAM &gt;&gt; First pass yield rate by inspection station"/>
        <s v="IEC_STD_V10 &gt;&gt; Data Standard &gt;&gt; QAM &gt;&gt; Not repaired quantity"/>
        <s v="IEC_STD_V10 &gt;&gt; Data Standard &gt;&gt; QAM &gt;&gt; Yield rate by inspection station"/>
        <s v="IEC_STD_V10 &gt;&gt; Data Standard &gt;&gt; QAM &gt;&gt; Yield rate target by inspection station mapping"/>
        <s v="IEC_STD_V10 &gt;&gt; Data Standard &gt;&gt; QAM &gt;&gt; Yield rate target by inspection station"/>
        <s v="IEC_STD_V10 &gt;&gt; Data Standard &gt;&gt; QAM &gt;&gt; FPY rate target by inspection station"/>
        <s v="IEC_STD_V10 &gt;&gt; Data Standard &gt;&gt; QAM &gt;&gt; Detailed product defect"/>
        <s v="IEC_STD_V10 &gt;&gt; Data Standard &gt;&gt; QAM &gt;&gt; Defect type code"/>
        <s v="IEC_STD_V10 &gt;&gt; Data Standard &gt;&gt; QAM &gt;&gt; Defect type quantity"/>
        <s v="IEC_STD_V10 &gt;&gt; Data Standard &gt;&gt; QAM &gt;&gt; Defect rate by defect type"/>
        <s v="IEC_STD_V10 &gt;&gt; Data Standard &gt;&gt; QAM &gt;&gt; Defect target by defect type mapping"/>
        <s v="IEC_STD_V10 &gt;&gt; Data Standard &gt;&gt; QAM &gt;&gt; Defect type target"/>
        <s v="IEC_STD_V10 &gt;&gt; Data Standard &gt;&gt; PRO &gt;&gt; QOQ PCB" u="1"/>
        <s v="IEC_STD_V10 &gt;&gt; Data Standard &gt;&gt; PRO &gt;&gt; BU Code" u="1"/>
        <s v="IEC_STD_V10 &gt;&gt; Data Standard &gt;&gt; PRO &gt;&gt; YoY Iron" u="1"/>
        <s v="IEC_STD_V10 &gt;&gt; Data Standard &gt;&gt; PRO &gt;&gt; YoY PC" u="1"/>
        <s v="IEC_STD_V10 &gt;&gt; Data Standard &gt;&gt; PRO &gt;&gt; YoY LEM AL" u="1"/>
        <s v="IEC_STD_V10 &gt;&gt; Data Standard &gt;&gt; PRO &gt;&gt; YoY LEM CU" u="1"/>
        <s v="IEC_STD_V10 &gt;&gt; Data Standard &gt;&gt; PRO &gt;&gt; Case Plastic Cost ratio" u="1"/>
        <s v="IEC_STD_V10 &gt;&gt; Data Standard &gt;&gt; PRO &gt;&gt; YTD Fill Rate Less Than Target PN List" u="1"/>
        <s v="IEC_STD_V10 &gt;&gt; Data Standard &gt;&gt; PRO &gt;&gt; MoM LEM Tin" u="1"/>
        <s v="IEC_STD_V10 &gt;&gt; Data Standard &gt;&gt; PRO &gt;&gt; LTA  GR Quantity" u="1"/>
        <s v="IEC_STD_V10 &gt;&gt; Data Standard &gt;&gt; PRO &gt;&gt; Case Plastic Procure Cost ratio" u="1"/>
        <s v="IEC_STD_V10 &gt;&gt; Data Standard &gt;&gt; PRO &gt;&gt; QOQ Stamping" u="1"/>
        <s v="IEC_STD_V10 &gt;&gt; Data Standard &gt;&gt; PRO &gt;&gt; Material Catalog Price Infomation" u="1"/>
        <s v="IEC_STD_V10 &gt;&gt; Data Standard &gt;&gt; PRO &gt;&gt; QOQ Connetor" u="1"/>
        <s v="IEC_STD_V10 &gt;&gt; Data Standard &gt;&gt; PRO &gt;&gt; QoQ LEM Tin" u="1"/>
        <s v="IEC_STD_V10 &gt;&gt; Data Standard &gt;&gt; PRO &gt;&gt; MoM NY Gold" u="1"/>
        <s v="IEC_STD_V10 &gt;&gt; Data Standard &gt;&gt; PRO &gt;&gt; GR Date" u="1"/>
        <s v="IEC_STD_V10 &gt;&gt; Data Standard &gt;&gt; PRO &gt;&gt; The Top Five PN with the Worst Order Fill Rate" u="1"/>
        <s v="IEC_STD_V10 &gt;&gt; Data Standard &gt;&gt; PRO &gt;&gt; MoM LEM Ni" u="1"/>
        <s v="IEC_STD_V10 &gt;&gt; Data Standard &gt;&gt; PRO &gt;&gt; QoQ NY Gold" u="1"/>
        <s v="IEC_STD_V10 &gt;&gt; Data Standard &gt;&gt; PRO &gt;&gt; Site Name" u="1"/>
        <s v="IEC_STD_V10 &gt;&gt; Data Standard &gt;&gt; PRO &gt;&gt; YoY LEM Tin" u="1"/>
        <s v="IEC_STD_V10 &gt;&gt; Data Standard &gt;&gt; PRO &gt;&gt; QoQ LEM Ni" u="1"/>
        <s v="IEC_STD_V10 &gt;&gt; Data Standard &gt;&gt; PRO &gt;&gt; Primary Customer Code" u="1"/>
        <s v="IEC_STD_V10 &gt;&gt; Data Standard &gt;&gt; PRO &gt;&gt; MoM LEM AL" u="1"/>
        <s v="IEC_STD_V10 &gt;&gt; Data Standard &gt;&gt; PRO &gt;&gt; MoM LEM CU" u="1"/>
        <s v="IEC_STD_V10 &gt;&gt; Data Standard &gt;&gt; PRO &gt;&gt; PSG Cost Category" u="1"/>
        <s v="IEC_STD_V10 &gt;&gt; Data Standard &gt;&gt; PRO &gt;&gt; PSG Part Category" u="1"/>
        <s v="IEC_STD_V10 &gt;&gt; Data Standard &gt;&gt; PRO &gt;&gt; QOQ Plastic" u="1"/>
        <s v="IEC_STD_V10 &gt;&gt; Data Standard &gt;&gt; PRO &gt;&gt; MoM Iron" u="1"/>
        <s v="IEC_STD_V10 &gt;&gt; Data Standard &gt;&gt; PRO &gt;&gt; MoM PC" u="1"/>
        <s v="IEC_STD_V10 &gt;&gt; Data Standard &gt;&gt; PRO &gt;&gt; YoY NY Gold" u="1"/>
        <s v="IEC_STD_V10 &gt;&gt; Data Standard &gt;&gt; PRO &gt;&gt; Material Catalog MOM" u="1"/>
        <s v="IEC_STD_V10 &gt;&gt; Data Standard &gt;&gt; PRO &gt;&gt; PSG Cost Catetory" u="1"/>
        <s v="IEC_STD_V10 &gt;&gt; Data Standard &gt;&gt; PRO &gt;&gt; PSG Part Catetory" u="1"/>
        <s v="IEC_STD_V10 &gt;&gt; Data Standard &gt;&gt; PRO &gt;&gt; Sole Source List" u="1"/>
        <s v="IEC_STD_V10 &gt;&gt; Data Standard &gt;&gt; PRO &gt;&gt; QoQ LEM AL" u="1"/>
        <s v="IEC_STD_V10 &gt;&gt; Data Standard &gt;&gt; PRO &gt;&gt; QoQ LEM CU" u="1"/>
        <s v="IEC_STD_V10 &gt;&gt; Data Standard &gt;&gt; PRO &gt;&gt; Vendor A Fulfillment Performance" u="1"/>
        <s v="IEC_STD_V10 &gt;&gt; Data Standard &gt;&gt; PRO &gt;&gt; The Top Five Vendor with the Worst Order Fill Rate" u="1"/>
        <s v="IEC_STD_V10 &gt;&gt; Data Standard &gt;&gt; PRO &gt;&gt; QoQ Iron" u="1"/>
        <s v="IEC_STD_V10 &gt;&gt; Data Standard &gt;&gt; PRO &gt;&gt; YoY LEM Ni" u="1"/>
        <s v="IEC_STD_V10 &gt;&gt; Data Standard &gt;&gt; PRO &gt;&gt; QoQ PC" u="1"/>
        <s v="IEC_STD_V10 &gt;&gt; Data Standard &gt;&gt; PRO &gt;&gt; Material Marketing Price Infomation" u="1"/>
        <s v="IEC_STD_V10 &gt;&gt; Data Standard &gt;&gt; PRO &gt;&gt; QOQ Thermal Module" u="1"/>
        <s v="IEC_STD_V10 &gt;&gt; Data Standard &gt;&gt; PRO &gt;&gt; Material Catalog YOY" u="1"/>
      </sharedItems>
    </cacheField>
    <cacheField name="DC-UDFF1" numFmtId="0">
      <sharedItems containsNonDate="0" containsString="0" containsBlank="1"/>
    </cacheField>
    <cacheField name="DC-Colpk" numFmtId="0">
      <sharedItems/>
    </cacheField>
    <cacheField name="DC-idxType" numFmtId="0">
      <sharedItems containsSemiMixedTypes="0" containsString="0" containsNumber="1" containsInteger="1" minValue="9" maxValue="9"/>
    </cacheField>
    <cacheField name="ParentDataClass" numFmtId="0">
      <sharedItems count="1">
        <s v="Date"/>
      </sharedItems>
    </cacheField>
    <cacheField name="負責領域1" numFmtId="0">
      <sharedItems count="10">
        <s v="BPM"/>
        <s v="FIN"/>
        <s v="STG"/>
        <s v="LOG"/>
        <s v="MFG"/>
        <s v="PNC"/>
        <s v="PRO"/>
        <s v="QAM"/>
        <s v="COS"/>
        <s v="SAL"/>
      </sharedItems>
    </cacheField>
    <cacheField name="isShow" numFmtId="0">
      <sharedItems count="1">
        <b v="1"/>
      </sharedItems>
    </cacheField>
    <cacheField name="isPSG" numFmtId="0">
      <sharedItems count="2">
        <b v="0"/>
        <b v="1"/>
      </sharedItems>
    </cacheField>
    <cacheField name="isTermUnique" numFmtId="0">
      <sharedItems count="2">
        <b v="1"/>
        <b v="0"/>
      </sharedItems>
    </cacheField>
    <cacheField name="isDCUnique" numFmtId="0">
      <sharedItems count="2">
        <b v="1"/>
        <b v="0"/>
      </sharedItems>
    </cacheField>
    <cacheField name="isDCcolUnique" numFmtId="0">
      <sharedItems/>
    </cacheField>
    <cacheField name="isStandard" numFmtId="0">
      <sharedItems count="2">
        <b v="1"/>
        <b v="0"/>
      </sharedItems>
    </cacheField>
    <cacheField name="isConcept" numFmtId="0">
      <sharedItems count="2">
        <b v="1"/>
        <b v="0"/>
      </sharedItems>
    </cacheField>
    <cacheField name="cntConcept" numFmtId="0">
      <sharedItems containsSemiMixedTypes="0" containsString="0" containsNumber="1" containsInteger="1" minValue="0" maxValue="1"/>
    </cacheField>
    <cacheField name="Status" numFmtId="0">
      <sharedItems count="1">
        <b v="0"/>
      </sharedItems>
    </cacheField>
    <cacheField name="warnStatus" numFmtId="0">
      <sharedItems/>
    </cacheField>
    <cacheField name="warnTerm-Naming" numFmtId="0">
      <sharedItems/>
    </cacheField>
    <cacheField name="warnSynoym-NotFound" numFmtId="0">
      <sharedItems/>
    </cacheField>
    <cacheField name="warnSynoym-Duplicate" numFmtId="0">
      <sharedItems/>
    </cacheField>
    <cacheField name="warnTerm-EngChCompare" numFmtId="0">
      <sharedItems/>
    </cacheField>
    <cacheField name="warnSynoym-chkTask" numFmtId="0">
      <sharedItems/>
    </cacheField>
    <cacheField name="errChkRequred" numFmtId="0">
      <sharedItems/>
    </cacheField>
    <cacheField name="errChkStandardItemType" numFmtId="0">
      <sharedItems/>
    </cacheField>
    <cacheField name="errChkDataType-Prop-Relationship" numFmtId="0">
      <sharedItems/>
    </cacheField>
    <cacheField name="errConcept-Duplicate" numFmtId="0">
      <sharedItems/>
    </cacheField>
    <cacheField name="errTerm-Naming" numFmtId="0">
      <sharedItems/>
    </cacheField>
    <cacheField name="ErrCheck" numFmtId="0">
      <sharedItems count="3">
        <b v="0"/>
        <b v="1"/>
        <e v="#N/A"/>
      </sharedItems>
    </cacheField>
    <cacheField name="ErrMessage" numFmtId="0">
      <sharedItems count="25">
        <s v=""/>
        <s v="warnTerm-EngChCompare,"/>
        <s v="warnTerm-EngChCompare,errTerm-Naming,"/>
        <s v="errTerm-Naming,"/>
        <s v="errChkData-TypeProp-Relationship,"/>
        <s v="warnTerm-EngChCompare,errChkData-TypeProp-Relationship,"/>
        <s v="errConcept-Duplicate,"/>
        <e v="#N/A"/>
        <s v="warnSynoym-chkTask,"/>
        <s v="warnTerm-Naming,"/>
        <s v="warnSynoym-Duplicate,"/>
        <s v="warnSynoym-NotFound,errChkRequred," u="1"/>
        <s v="warnSynoym-Duplicate,warnSynoym-chkTask," u="1"/>
        <s v="warnSynoym-Duplicate,warnTerm-EngChCompare," u="1"/>
        <s v="errChkRequred," u="1"/>
        <s v="warnSynoym-NotFound,warnTerm-EngChCompare," u="1"/>
        <s v="warnSynoym-NotFound,errTerm-Naming," u="1"/>
        <s v="warnSynoym-Duplicate,errChkRequred," u="1"/>
        <s v="warnSynoym-NotFound," u="1"/>
        <s v="warnTerm-EngChCompare,errConcept-Duplicate," u="1"/>
        <s v="warnSynoym-NotFound,warnTerm-EngChCompare,errTerm-Naming," u="1"/>
        <s v="warnTerm-EngChCompare,errChkDataTypePropNRelationship," u="1"/>
        <s v="warnTerm-EngChCompare,warnSynoym-chkTask," u="1"/>
        <s v="warnSynoym-Duplicate,warnTerm-EngChCompare,warnSynoym-chkTask," u="1"/>
        <s v="errChkDataTypePropNRelationship," u="1"/>
      </sharedItems>
    </cacheField>
    <cacheField name="ErrCount" numFmtId="0">
      <sharedItems containsSemiMixedTypes="0" containsString="0" containsNumber="1" containsInteger="1" minValue="0" maxValue="1"/>
    </cacheField>
    <cacheField name="lenTerms" numFmtId="0">
      <sharedItems containsSemiMixedTypes="0" containsString="0" containsNumber="1" containsInteger="1" minValue="3" maxValue="92" count="49">
        <n v="14"/>
        <n v="7"/>
        <n v="12"/>
        <n v="17"/>
        <n v="25"/>
        <n v="19"/>
        <n v="20"/>
        <n v="29"/>
        <n v="27"/>
        <n v="24"/>
        <n v="28"/>
        <n v="16"/>
        <n v="13"/>
        <n v="31"/>
        <n v="35"/>
        <n v="3"/>
        <n v="34"/>
        <n v="22"/>
        <n v="15"/>
        <n v="10"/>
        <n v="32"/>
        <n v="26"/>
        <n v="41"/>
        <n v="23"/>
        <n v="69"/>
        <n v="92"/>
        <n v="30"/>
        <n v="39"/>
        <n v="21"/>
        <n v="53"/>
        <n v="45"/>
        <n v="48"/>
        <n v="56"/>
        <n v="18"/>
        <n v="11"/>
        <n v="9"/>
        <n v="33"/>
        <n v="47"/>
        <n v="37"/>
        <n v="36"/>
        <n v="38"/>
        <n v="44"/>
        <n v="8"/>
        <n v="46"/>
        <n v="43"/>
        <n v="40"/>
        <n v="42"/>
        <n v="50"/>
        <n v="6"/>
      </sharedItems>
      <fieldGroup base="141">
        <rangePr startNum="3" endNum="92" groupInterval="10"/>
        <groupItems count="11">
          <s v="&lt;3"/>
          <s v="3-12"/>
          <s v="13-22"/>
          <s v="23-32"/>
          <s v="33-42"/>
          <s v="43-52"/>
          <s v="53-62"/>
          <s v="63-72"/>
          <s v="73-82"/>
          <s v="83-92"/>
          <s v="&gt;93"/>
        </groupItems>
      </fieldGroup>
    </cacheField>
    <cacheField name="isOutlier" numFmtId="0">
      <sharedItems count="2">
        <b v="0"/>
        <b v="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0">
  <r>
    <x v="0"/>
    <x v="0"/>
    <x v="0"/>
    <x v="0"/>
    <x v="0"/>
  </r>
  <r>
    <x v="0"/>
    <x v="0"/>
    <x v="1"/>
    <x v="0"/>
    <x v="0"/>
  </r>
  <r>
    <x v="0"/>
    <x v="0"/>
    <x v="2"/>
    <x v="0"/>
    <x v="0"/>
  </r>
  <r>
    <x v="0"/>
    <x v="0"/>
    <x v="3"/>
    <x v="0"/>
    <x v="0"/>
  </r>
  <r>
    <x v="0"/>
    <x v="0"/>
    <x v="4"/>
    <x v="0"/>
    <x v="0"/>
  </r>
  <r>
    <x v="0"/>
    <x v="0"/>
    <x v="5"/>
    <x v="0"/>
    <x v="0"/>
  </r>
  <r>
    <x v="0"/>
    <x v="0"/>
    <x v="6"/>
    <x v="0"/>
    <x v="0"/>
  </r>
  <r>
    <x v="0"/>
    <x v="0"/>
    <x v="7"/>
    <x v="0"/>
    <x v="0"/>
  </r>
  <r>
    <x v="0"/>
    <x v="0"/>
    <x v="8"/>
    <x v="0"/>
    <x v="0"/>
  </r>
  <r>
    <x v="0"/>
    <x v="0"/>
    <x v="9"/>
    <x v="0"/>
    <x v="0"/>
  </r>
  <r>
    <x v="0"/>
    <x v="0"/>
    <x v="10"/>
    <x v="0"/>
    <x v="0"/>
  </r>
  <r>
    <x v="0"/>
    <x v="0"/>
    <x v="11"/>
    <x v="0"/>
    <x v="0"/>
  </r>
  <r>
    <x v="0"/>
    <x v="0"/>
    <x v="12"/>
    <x v="0"/>
    <x v="0"/>
  </r>
  <r>
    <x v="0"/>
    <x v="0"/>
    <x v="13"/>
    <x v="0"/>
    <x v="0"/>
  </r>
  <r>
    <x v="0"/>
    <x v="0"/>
    <x v="14"/>
    <x v="0"/>
    <x v="0"/>
  </r>
  <r>
    <x v="0"/>
    <x v="0"/>
    <x v="15"/>
    <x v="0"/>
    <x v="0"/>
  </r>
  <r>
    <x v="0"/>
    <x v="0"/>
    <x v="16"/>
    <x v="0"/>
    <x v="0"/>
  </r>
  <r>
    <x v="0"/>
    <x v="0"/>
    <x v="17"/>
    <x v="0"/>
    <x v="0"/>
  </r>
  <r>
    <x v="0"/>
    <x v="0"/>
    <x v="18"/>
    <x v="0"/>
    <x v="0"/>
  </r>
  <r>
    <x v="0"/>
    <x v="0"/>
    <x v="19"/>
    <x v="0"/>
    <x v="0"/>
  </r>
  <r>
    <x v="0"/>
    <x v="0"/>
    <x v="20"/>
    <x v="0"/>
    <x v="0"/>
  </r>
  <r>
    <x v="0"/>
    <x v="0"/>
    <x v="21"/>
    <x v="0"/>
    <x v="0"/>
  </r>
  <r>
    <x v="0"/>
    <x v="0"/>
    <x v="22"/>
    <x v="0"/>
    <x v="0"/>
  </r>
  <r>
    <x v="0"/>
    <x v="0"/>
    <x v="23"/>
    <x v="0"/>
    <x v="0"/>
  </r>
  <r>
    <x v="0"/>
    <x v="0"/>
    <x v="24"/>
    <x v="0"/>
    <x v="0"/>
  </r>
  <r>
    <x v="0"/>
    <x v="0"/>
    <x v="25"/>
    <x v="0"/>
    <x v="0"/>
  </r>
  <r>
    <x v="0"/>
    <x v="0"/>
    <x v="26"/>
    <x v="0"/>
    <x v="0"/>
  </r>
  <r>
    <x v="0"/>
    <x v="0"/>
    <x v="27"/>
    <x v="0"/>
    <x v="0"/>
  </r>
  <r>
    <x v="0"/>
    <x v="0"/>
    <x v="28"/>
    <x v="0"/>
    <x v="0"/>
  </r>
  <r>
    <x v="0"/>
    <x v="0"/>
    <x v="29"/>
    <x v="0"/>
    <x v="0"/>
  </r>
  <r>
    <x v="0"/>
    <x v="0"/>
    <x v="30"/>
    <x v="0"/>
    <x v="0"/>
  </r>
  <r>
    <x v="0"/>
    <x v="0"/>
    <x v="31"/>
    <x v="0"/>
    <x v="0"/>
  </r>
  <r>
    <x v="0"/>
    <x v="0"/>
    <x v="32"/>
    <x v="0"/>
    <x v="0"/>
  </r>
  <r>
    <x v="0"/>
    <x v="0"/>
    <x v="33"/>
    <x v="0"/>
    <x v="0"/>
  </r>
  <r>
    <x v="0"/>
    <x v="0"/>
    <x v="34"/>
    <x v="0"/>
    <x v="0"/>
  </r>
  <r>
    <x v="0"/>
    <x v="0"/>
    <x v="35"/>
    <x v="0"/>
    <x v="0"/>
  </r>
  <r>
    <x v="0"/>
    <x v="0"/>
    <x v="36"/>
    <x v="0"/>
    <x v="0"/>
  </r>
  <r>
    <x v="0"/>
    <x v="0"/>
    <x v="37"/>
    <x v="0"/>
    <x v="0"/>
  </r>
  <r>
    <x v="0"/>
    <x v="0"/>
    <x v="38"/>
    <x v="0"/>
    <x v="1"/>
  </r>
  <r>
    <x v="0"/>
    <x v="0"/>
    <x v="39"/>
    <x v="0"/>
    <x v="0"/>
  </r>
  <r>
    <x v="0"/>
    <x v="0"/>
    <x v="40"/>
    <x v="0"/>
    <x v="0"/>
  </r>
  <r>
    <x v="0"/>
    <x v="0"/>
    <x v="41"/>
    <x v="0"/>
    <x v="0"/>
  </r>
  <r>
    <x v="0"/>
    <x v="0"/>
    <x v="42"/>
    <x v="0"/>
    <x v="0"/>
  </r>
  <r>
    <x v="0"/>
    <x v="0"/>
    <x v="43"/>
    <x v="0"/>
    <x v="0"/>
  </r>
  <r>
    <x v="0"/>
    <x v="0"/>
    <x v="44"/>
    <x v="0"/>
    <x v="0"/>
  </r>
  <r>
    <x v="0"/>
    <x v="0"/>
    <x v="45"/>
    <x v="0"/>
    <x v="0"/>
  </r>
  <r>
    <x v="0"/>
    <x v="0"/>
    <x v="46"/>
    <x v="0"/>
    <x v="0"/>
  </r>
  <r>
    <x v="0"/>
    <x v="0"/>
    <x v="47"/>
    <x v="0"/>
    <x v="0"/>
  </r>
  <r>
    <x v="0"/>
    <x v="0"/>
    <x v="48"/>
    <x v="0"/>
    <x v="0"/>
  </r>
  <r>
    <x v="0"/>
    <x v="0"/>
    <x v="49"/>
    <x v="0"/>
    <x v="0"/>
  </r>
  <r>
    <x v="0"/>
    <x v="0"/>
    <x v="50"/>
    <x v="0"/>
    <x v="0"/>
  </r>
  <r>
    <x v="0"/>
    <x v="0"/>
    <x v="51"/>
    <x v="0"/>
    <x v="0"/>
  </r>
  <r>
    <x v="0"/>
    <x v="0"/>
    <x v="52"/>
    <x v="0"/>
    <x v="0"/>
  </r>
  <r>
    <x v="0"/>
    <x v="0"/>
    <x v="53"/>
    <x v="0"/>
    <x v="0"/>
  </r>
  <r>
    <x v="0"/>
    <x v="0"/>
    <x v="54"/>
    <x v="0"/>
    <x v="0"/>
  </r>
  <r>
    <x v="0"/>
    <x v="0"/>
    <x v="55"/>
    <x v="0"/>
    <x v="0"/>
  </r>
  <r>
    <x v="0"/>
    <x v="0"/>
    <x v="56"/>
    <x v="0"/>
    <x v="0"/>
  </r>
  <r>
    <x v="0"/>
    <x v="0"/>
    <x v="57"/>
    <x v="0"/>
    <x v="0"/>
  </r>
  <r>
    <x v="0"/>
    <x v="0"/>
    <x v="58"/>
    <x v="0"/>
    <x v="0"/>
  </r>
  <r>
    <x v="0"/>
    <x v="0"/>
    <x v="59"/>
    <x v="0"/>
    <x v="0"/>
  </r>
  <r>
    <x v="0"/>
    <x v="0"/>
    <x v="60"/>
    <x v="0"/>
    <x v="0"/>
  </r>
  <r>
    <x v="0"/>
    <x v="0"/>
    <x v="61"/>
    <x v="0"/>
    <x v="0"/>
  </r>
  <r>
    <x v="0"/>
    <x v="0"/>
    <x v="62"/>
    <x v="0"/>
    <x v="0"/>
  </r>
  <r>
    <x v="0"/>
    <x v="0"/>
    <x v="63"/>
    <x v="0"/>
    <x v="0"/>
  </r>
  <r>
    <x v="0"/>
    <x v="0"/>
    <x v="64"/>
    <x v="0"/>
    <x v="0"/>
  </r>
  <r>
    <x v="0"/>
    <x v="0"/>
    <x v="65"/>
    <x v="0"/>
    <x v="0"/>
  </r>
  <r>
    <x v="0"/>
    <x v="0"/>
    <x v="66"/>
    <x v="0"/>
    <x v="0"/>
  </r>
  <r>
    <x v="0"/>
    <x v="0"/>
    <x v="67"/>
    <x v="0"/>
    <x v="0"/>
  </r>
  <r>
    <x v="0"/>
    <x v="0"/>
    <x v="68"/>
    <x v="0"/>
    <x v="0"/>
  </r>
  <r>
    <x v="0"/>
    <x v="0"/>
    <x v="69"/>
    <x v="0"/>
    <x v="0"/>
  </r>
  <r>
    <x v="0"/>
    <x v="0"/>
    <x v="70"/>
    <x v="0"/>
    <x v="0"/>
  </r>
  <r>
    <x v="0"/>
    <x v="0"/>
    <x v="71"/>
    <x v="0"/>
    <x v="0"/>
  </r>
  <r>
    <x v="0"/>
    <x v="0"/>
    <x v="72"/>
    <x v="0"/>
    <x v="0"/>
  </r>
  <r>
    <x v="0"/>
    <x v="0"/>
    <x v="73"/>
    <x v="0"/>
    <x v="0"/>
  </r>
  <r>
    <x v="0"/>
    <x v="0"/>
    <x v="74"/>
    <x v="0"/>
    <x v="0"/>
  </r>
  <r>
    <x v="0"/>
    <x v="0"/>
    <x v="75"/>
    <x v="0"/>
    <x v="0"/>
  </r>
  <r>
    <x v="0"/>
    <x v="0"/>
    <x v="76"/>
    <x v="0"/>
    <x v="0"/>
  </r>
  <r>
    <x v="0"/>
    <x v="0"/>
    <x v="77"/>
    <x v="0"/>
    <x v="0"/>
  </r>
  <r>
    <x v="0"/>
    <x v="0"/>
    <x v="78"/>
    <x v="0"/>
    <x v="0"/>
  </r>
  <r>
    <x v="0"/>
    <x v="0"/>
    <x v="79"/>
    <x v="0"/>
    <x v="0"/>
  </r>
  <r>
    <x v="0"/>
    <x v="0"/>
    <x v="80"/>
    <x v="0"/>
    <x v="0"/>
  </r>
  <r>
    <x v="0"/>
    <x v="0"/>
    <x v="81"/>
    <x v="0"/>
    <x v="0"/>
  </r>
  <r>
    <x v="0"/>
    <x v="0"/>
    <x v="82"/>
    <x v="0"/>
    <x v="0"/>
  </r>
  <r>
    <x v="0"/>
    <x v="0"/>
    <x v="83"/>
    <x v="0"/>
    <x v="0"/>
  </r>
  <r>
    <x v="0"/>
    <x v="0"/>
    <x v="84"/>
    <x v="0"/>
    <x v="0"/>
  </r>
  <r>
    <x v="0"/>
    <x v="0"/>
    <x v="85"/>
    <x v="0"/>
    <x v="0"/>
  </r>
  <r>
    <x v="0"/>
    <x v="0"/>
    <x v="86"/>
    <x v="0"/>
    <x v="0"/>
  </r>
  <r>
    <x v="0"/>
    <x v="0"/>
    <x v="87"/>
    <x v="0"/>
    <x v="0"/>
  </r>
  <r>
    <x v="0"/>
    <x v="0"/>
    <x v="88"/>
    <x v="0"/>
    <x v="0"/>
  </r>
  <r>
    <x v="0"/>
    <x v="0"/>
    <x v="89"/>
    <x v="0"/>
    <x v="0"/>
  </r>
  <r>
    <x v="0"/>
    <x v="0"/>
    <x v="90"/>
    <x v="0"/>
    <x v="0"/>
  </r>
  <r>
    <x v="0"/>
    <x v="0"/>
    <x v="91"/>
    <x v="0"/>
    <x v="0"/>
  </r>
  <r>
    <x v="0"/>
    <x v="0"/>
    <x v="92"/>
    <x v="0"/>
    <x v="0"/>
  </r>
  <r>
    <x v="0"/>
    <x v="0"/>
    <x v="93"/>
    <x v="0"/>
    <x v="0"/>
  </r>
  <r>
    <x v="0"/>
    <x v="0"/>
    <x v="94"/>
    <x v="0"/>
    <x v="0"/>
  </r>
  <r>
    <x v="0"/>
    <x v="0"/>
    <x v="95"/>
    <x v="0"/>
    <x v="0"/>
  </r>
  <r>
    <x v="0"/>
    <x v="0"/>
    <x v="96"/>
    <x v="0"/>
    <x v="0"/>
  </r>
  <r>
    <x v="0"/>
    <x v="0"/>
    <x v="97"/>
    <x v="0"/>
    <x v="0"/>
  </r>
  <r>
    <x v="0"/>
    <x v="0"/>
    <x v="98"/>
    <x v="0"/>
    <x v="0"/>
  </r>
  <r>
    <x v="0"/>
    <x v="0"/>
    <x v="99"/>
    <x v="0"/>
    <x v="0"/>
  </r>
  <r>
    <x v="0"/>
    <x v="0"/>
    <x v="100"/>
    <x v="0"/>
    <x v="0"/>
  </r>
  <r>
    <x v="0"/>
    <x v="0"/>
    <x v="101"/>
    <x v="0"/>
    <x v="0"/>
  </r>
  <r>
    <x v="0"/>
    <x v="0"/>
    <x v="102"/>
    <x v="0"/>
    <x v="0"/>
  </r>
  <r>
    <x v="0"/>
    <x v="0"/>
    <x v="103"/>
    <x v="0"/>
    <x v="0"/>
  </r>
  <r>
    <x v="0"/>
    <x v="0"/>
    <x v="104"/>
    <x v="0"/>
    <x v="0"/>
  </r>
  <r>
    <x v="0"/>
    <x v="0"/>
    <x v="105"/>
    <x v="0"/>
    <x v="0"/>
  </r>
  <r>
    <x v="0"/>
    <x v="0"/>
    <x v="106"/>
    <x v="0"/>
    <x v="0"/>
  </r>
  <r>
    <x v="0"/>
    <x v="0"/>
    <x v="107"/>
    <x v="0"/>
    <x v="0"/>
  </r>
  <r>
    <x v="0"/>
    <x v="0"/>
    <x v="108"/>
    <x v="0"/>
    <x v="0"/>
  </r>
  <r>
    <x v="0"/>
    <x v="0"/>
    <x v="109"/>
    <x v="0"/>
    <x v="0"/>
  </r>
  <r>
    <x v="0"/>
    <x v="0"/>
    <x v="110"/>
    <x v="0"/>
    <x v="0"/>
  </r>
  <r>
    <x v="0"/>
    <x v="0"/>
    <x v="111"/>
    <x v="0"/>
    <x v="0"/>
  </r>
  <r>
    <x v="0"/>
    <x v="0"/>
    <x v="112"/>
    <x v="0"/>
    <x v="0"/>
  </r>
  <r>
    <x v="0"/>
    <x v="0"/>
    <x v="113"/>
    <x v="0"/>
    <x v="0"/>
  </r>
  <r>
    <x v="0"/>
    <x v="0"/>
    <x v="114"/>
    <x v="0"/>
    <x v="0"/>
  </r>
  <r>
    <x v="0"/>
    <x v="0"/>
    <x v="115"/>
    <x v="0"/>
    <x v="0"/>
  </r>
  <r>
    <x v="0"/>
    <x v="0"/>
    <x v="116"/>
    <x v="0"/>
    <x v="0"/>
  </r>
  <r>
    <x v="0"/>
    <x v="0"/>
    <x v="117"/>
    <x v="0"/>
    <x v="0"/>
  </r>
  <r>
    <x v="0"/>
    <x v="0"/>
    <x v="118"/>
    <x v="0"/>
    <x v="0"/>
  </r>
  <r>
    <x v="0"/>
    <x v="0"/>
    <x v="119"/>
    <x v="0"/>
    <x v="0"/>
  </r>
  <r>
    <x v="0"/>
    <x v="0"/>
    <x v="120"/>
    <x v="0"/>
    <x v="0"/>
  </r>
  <r>
    <x v="0"/>
    <x v="0"/>
    <x v="121"/>
    <x v="0"/>
    <x v="0"/>
  </r>
  <r>
    <x v="0"/>
    <x v="0"/>
    <x v="122"/>
    <x v="0"/>
    <x v="0"/>
  </r>
  <r>
    <x v="0"/>
    <x v="0"/>
    <x v="123"/>
    <x v="0"/>
    <x v="0"/>
  </r>
  <r>
    <x v="0"/>
    <x v="0"/>
    <x v="124"/>
    <x v="0"/>
    <x v="0"/>
  </r>
  <r>
    <x v="0"/>
    <x v="0"/>
    <x v="125"/>
    <x v="0"/>
    <x v="0"/>
  </r>
  <r>
    <x v="0"/>
    <x v="0"/>
    <x v="126"/>
    <x v="0"/>
    <x v="0"/>
  </r>
  <r>
    <x v="0"/>
    <x v="0"/>
    <x v="127"/>
    <x v="0"/>
    <x v="0"/>
  </r>
  <r>
    <x v="0"/>
    <x v="0"/>
    <x v="128"/>
    <x v="0"/>
    <x v="0"/>
  </r>
  <r>
    <x v="0"/>
    <x v="0"/>
    <x v="129"/>
    <x v="0"/>
    <x v="0"/>
  </r>
  <r>
    <x v="0"/>
    <x v="0"/>
    <x v="130"/>
    <x v="0"/>
    <x v="0"/>
  </r>
  <r>
    <x v="0"/>
    <x v="0"/>
    <x v="131"/>
    <x v="0"/>
    <x v="0"/>
  </r>
  <r>
    <x v="0"/>
    <x v="0"/>
    <x v="132"/>
    <x v="0"/>
    <x v="0"/>
  </r>
  <r>
    <x v="0"/>
    <x v="0"/>
    <x v="133"/>
    <x v="0"/>
    <x v="0"/>
  </r>
  <r>
    <x v="0"/>
    <x v="0"/>
    <x v="134"/>
    <x v="0"/>
    <x v="0"/>
  </r>
  <r>
    <x v="0"/>
    <x v="0"/>
    <x v="135"/>
    <x v="0"/>
    <x v="0"/>
  </r>
  <r>
    <x v="0"/>
    <x v="0"/>
    <x v="136"/>
    <x v="0"/>
    <x v="0"/>
  </r>
  <r>
    <x v="0"/>
    <x v="0"/>
    <x v="137"/>
    <x v="0"/>
    <x v="0"/>
  </r>
  <r>
    <x v="0"/>
    <x v="0"/>
    <x v="138"/>
    <x v="0"/>
    <x v="0"/>
  </r>
  <r>
    <x v="0"/>
    <x v="0"/>
    <x v="139"/>
    <x v="0"/>
    <x v="0"/>
  </r>
  <r>
    <x v="0"/>
    <x v="0"/>
    <x v="140"/>
    <x v="0"/>
    <x v="0"/>
  </r>
  <r>
    <x v="0"/>
    <x v="0"/>
    <x v="141"/>
    <x v="0"/>
    <x v="0"/>
  </r>
  <r>
    <x v="0"/>
    <x v="0"/>
    <x v="142"/>
    <x v="0"/>
    <x v="0"/>
  </r>
  <r>
    <x v="0"/>
    <x v="0"/>
    <x v="143"/>
    <x v="0"/>
    <x v="0"/>
  </r>
  <r>
    <x v="0"/>
    <x v="0"/>
    <x v="144"/>
    <x v="0"/>
    <x v="0"/>
  </r>
  <r>
    <x v="0"/>
    <x v="0"/>
    <x v="145"/>
    <x v="0"/>
    <x v="0"/>
  </r>
  <r>
    <x v="0"/>
    <x v="0"/>
    <x v="146"/>
    <x v="0"/>
    <x v="0"/>
  </r>
  <r>
    <x v="0"/>
    <x v="0"/>
    <x v="147"/>
    <x v="0"/>
    <x v="0"/>
  </r>
  <r>
    <x v="0"/>
    <x v="0"/>
    <x v="148"/>
    <x v="0"/>
    <x v="0"/>
  </r>
  <r>
    <x v="0"/>
    <x v="0"/>
    <x v="149"/>
    <x v="0"/>
    <x v="0"/>
  </r>
  <r>
    <x v="0"/>
    <x v="0"/>
    <x v="150"/>
    <x v="0"/>
    <x v="0"/>
  </r>
  <r>
    <x v="0"/>
    <x v="0"/>
    <x v="151"/>
    <x v="0"/>
    <x v="0"/>
  </r>
  <r>
    <x v="0"/>
    <x v="0"/>
    <x v="152"/>
    <x v="0"/>
    <x v="0"/>
  </r>
  <r>
    <x v="0"/>
    <x v="0"/>
    <x v="153"/>
    <x v="0"/>
    <x v="0"/>
  </r>
  <r>
    <x v="0"/>
    <x v="0"/>
    <x v="154"/>
    <x v="0"/>
    <x v="0"/>
  </r>
  <r>
    <x v="0"/>
    <x v="0"/>
    <x v="155"/>
    <x v="0"/>
    <x v="0"/>
  </r>
  <r>
    <x v="0"/>
    <x v="0"/>
    <x v="156"/>
    <x v="0"/>
    <x v="0"/>
  </r>
  <r>
    <x v="0"/>
    <x v="0"/>
    <x v="157"/>
    <x v="0"/>
    <x v="0"/>
  </r>
  <r>
    <x v="0"/>
    <x v="0"/>
    <x v="158"/>
    <x v="0"/>
    <x v="0"/>
  </r>
  <r>
    <x v="0"/>
    <x v="0"/>
    <x v="159"/>
    <x v="0"/>
    <x v="0"/>
  </r>
  <r>
    <x v="0"/>
    <x v="0"/>
    <x v="160"/>
    <x v="0"/>
    <x v="0"/>
  </r>
  <r>
    <x v="0"/>
    <x v="0"/>
    <x v="161"/>
    <x v="0"/>
    <x v="0"/>
  </r>
  <r>
    <x v="0"/>
    <x v="0"/>
    <x v="162"/>
    <x v="0"/>
    <x v="0"/>
  </r>
  <r>
    <x v="0"/>
    <x v="0"/>
    <x v="163"/>
    <x v="0"/>
    <x v="0"/>
  </r>
  <r>
    <x v="0"/>
    <x v="0"/>
    <x v="164"/>
    <x v="0"/>
    <x v="1"/>
  </r>
  <r>
    <x v="0"/>
    <x v="0"/>
    <x v="165"/>
    <x v="0"/>
    <x v="0"/>
  </r>
  <r>
    <x v="0"/>
    <x v="0"/>
    <x v="166"/>
    <x v="0"/>
    <x v="0"/>
  </r>
  <r>
    <x v="0"/>
    <x v="0"/>
    <x v="167"/>
    <x v="0"/>
    <x v="0"/>
  </r>
  <r>
    <x v="0"/>
    <x v="0"/>
    <x v="168"/>
    <x v="0"/>
    <x v="0"/>
  </r>
  <r>
    <x v="0"/>
    <x v="0"/>
    <x v="169"/>
    <x v="0"/>
    <x v="0"/>
  </r>
  <r>
    <x v="0"/>
    <x v="0"/>
    <x v="170"/>
    <x v="0"/>
    <x v="0"/>
  </r>
  <r>
    <x v="0"/>
    <x v="0"/>
    <x v="171"/>
    <x v="0"/>
    <x v="0"/>
  </r>
  <r>
    <x v="0"/>
    <x v="0"/>
    <x v="172"/>
    <x v="0"/>
    <x v="0"/>
  </r>
  <r>
    <x v="0"/>
    <x v="0"/>
    <x v="173"/>
    <x v="0"/>
    <x v="0"/>
  </r>
  <r>
    <x v="0"/>
    <x v="0"/>
    <x v="174"/>
    <x v="0"/>
    <x v="0"/>
  </r>
  <r>
    <x v="0"/>
    <x v="0"/>
    <x v="175"/>
    <x v="0"/>
    <x v="0"/>
  </r>
  <r>
    <x v="0"/>
    <x v="0"/>
    <x v="176"/>
    <x v="0"/>
    <x v="0"/>
  </r>
  <r>
    <x v="0"/>
    <x v="0"/>
    <x v="177"/>
    <x v="0"/>
    <x v="0"/>
  </r>
  <r>
    <x v="0"/>
    <x v="0"/>
    <x v="178"/>
    <x v="0"/>
    <x v="0"/>
  </r>
  <r>
    <x v="0"/>
    <x v="0"/>
    <x v="179"/>
    <x v="0"/>
    <x v="0"/>
  </r>
  <r>
    <x v="0"/>
    <x v="0"/>
    <x v="180"/>
    <x v="0"/>
    <x v="0"/>
  </r>
  <r>
    <x v="0"/>
    <x v="0"/>
    <x v="181"/>
    <x v="0"/>
    <x v="0"/>
  </r>
  <r>
    <x v="0"/>
    <x v="0"/>
    <x v="182"/>
    <x v="0"/>
    <x v="0"/>
  </r>
  <r>
    <x v="0"/>
    <x v="0"/>
    <x v="183"/>
    <x v="0"/>
    <x v="0"/>
  </r>
  <r>
    <x v="0"/>
    <x v="0"/>
    <x v="184"/>
    <x v="0"/>
    <x v="0"/>
  </r>
  <r>
    <x v="0"/>
    <x v="0"/>
    <x v="185"/>
    <x v="0"/>
    <x v="0"/>
  </r>
  <r>
    <x v="0"/>
    <x v="0"/>
    <x v="186"/>
    <x v="0"/>
    <x v="0"/>
  </r>
  <r>
    <x v="0"/>
    <x v="0"/>
    <x v="187"/>
    <x v="0"/>
    <x v="0"/>
  </r>
  <r>
    <x v="0"/>
    <x v="0"/>
    <x v="188"/>
    <x v="0"/>
    <x v="0"/>
  </r>
  <r>
    <x v="0"/>
    <x v="0"/>
    <x v="189"/>
    <x v="0"/>
    <x v="0"/>
  </r>
  <r>
    <x v="0"/>
    <x v="0"/>
    <x v="190"/>
    <x v="0"/>
    <x v="0"/>
  </r>
  <r>
    <x v="0"/>
    <x v="0"/>
    <x v="191"/>
    <x v="0"/>
    <x v="0"/>
  </r>
  <r>
    <x v="0"/>
    <x v="0"/>
    <x v="192"/>
    <x v="0"/>
    <x v="0"/>
  </r>
  <r>
    <x v="0"/>
    <x v="0"/>
    <x v="193"/>
    <x v="0"/>
    <x v="0"/>
  </r>
  <r>
    <x v="0"/>
    <x v="0"/>
    <x v="194"/>
    <x v="0"/>
    <x v="0"/>
  </r>
  <r>
    <x v="0"/>
    <x v="0"/>
    <x v="195"/>
    <x v="0"/>
    <x v="1"/>
  </r>
  <r>
    <x v="0"/>
    <x v="1"/>
    <x v="0"/>
    <x v="0"/>
    <x v="0"/>
  </r>
  <r>
    <x v="0"/>
    <x v="1"/>
    <x v="2"/>
    <x v="0"/>
    <x v="0"/>
  </r>
  <r>
    <x v="0"/>
    <x v="1"/>
    <x v="4"/>
    <x v="0"/>
    <x v="0"/>
  </r>
  <r>
    <x v="0"/>
    <x v="1"/>
    <x v="5"/>
    <x v="0"/>
    <x v="0"/>
  </r>
  <r>
    <x v="0"/>
    <x v="1"/>
    <x v="6"/>
    <x v="0"/>
    <x v="0"/>
  </r>
  <r>
    <x v="0"/>
    <x v="1"/>
    <x v="7"/>
    <x v="0"/>
    <x v="0"/>
  </r>
  <r>
    <x v="0"/>
    <x v="1"/>
    <x v="8"/>
    <x v="0"/>
    <x v="0"/>
  </r>
  <r>
    <x v="0"/>
    <x v="1"/>
    <x v="196"/>
    <x v="0"/>
    <x v="0"/>
  </r>
  <r>
    <x v="0"/>
    <x v="1"/>
    <x v="197"/>
    <x v="0"/>
    <x v="0"/>
  </r>
  <r>
    <x v="0"/>
    <x v="1"/>
    <x v="198"/>
    <x v="0"/>
    <x v="0"/>
  </r>
  <r>
    <x v="0"/>
    <x v="1"/>
    <x v="199"/>
    <x v="0"/>
    <x v="0"/>
  </r>
  <r>
    <x v="0"/>
    <x v="1"/>
    <x v="200"/>
    <x v="0"/>
    <x v="0"/>
  </r>
  <r>
    <x v="0"/>
    <x v="1"/>
    <x v="9"/>
    <x v="0"/>
    <x v="0"/>
  </r>
  <r>
    <x v="0"/>
    <x v="1"/>
    <x v="10"/>
    <x v="0"/>
    <x v="0"/>
  </r>
  <r>
    <x v="0"/>
    <x v="1"/>
    <x v="11"/>
    <x v="0"/>
    <x v="0"/>
  </r>
  <r>
    <x v="0"/>
    <x v="1"/>
    <x v="12"/>
    <x v="0"/>
    <x v="0"/>
  </r>
  <r>
    <x v="0"/>
    <x v="1"/>
    <x v="13"/>
    <x v="0"/>
    <x v="0"/>
  </r>
  <r>
    <x v="0"/>
    <x v="1"/>
    <x v="14"/>
    <x v="0"/>
    <x v="0"/>
  </r>
  <r>
    <x v="0"/>
    <x v="1"/>
    <x v="15"/>
    <x v="0"/>
    <x v="0"/>
  </r>
  <r>
    <x v="0"/>
    <x v="1"/>
    <x v="16"/>
    <x v="0"/>
    <x v="0"/>
  </r>
  <r>
    <x v="0"/>
    <x v="1"/>
    <x v="17"/>
    <x v="0"/>
    <x v="0"/>
  </r>
  <r>
    <x v="0"/>
    <x v="1"/>
    <x v="18"/>
    <x v="0"/>
    <x v="0"/>
  </r>
  <r>
    <x v="0"/>
    <x v="1"/>
    <x v="21"/>
    <x v="0"/>
    <x v="0"/>
  </r>
  <r>
    <x v="0"/>
    <x v="1"/>
    <x v="201"/>
    <x v="0"/>
    <x v="0"/>
  </r>
  <r>
    <x v="0"/>
    <x v="1"/>
    <x v="22"/>
    <x v="0"/>
    <x v="0"/>
  </r>
  <r>
    <x v="0"/>
    <x v="1"/>
    <x v="23"/>
    <x v="0"/>
    <x v="0"/>
  </r>
  <r>
    <x v="0"/>
    <x v="1"/>
    <x v="24"/>
    <x v="0"/>
    <x v="0"/>
  </r>
  <r>
    <x v="0"/>
    <x v="1"/>
    <x v="25"/>
    <x v="0"/>
    <x v="0"/>
  </r>
  <r>
    <x v="0"/>
    <x v="1"/>
    <x v="202"/>
    <x v="0"/>
    <x v="0"/>
  </r>
  <r>
    <x v="0"/>
    <x v="1"/>
    <x v="27"/>
    <x v="0"/>
    <x v="0"/>
  </r>
  <r>
    <x v="0"/>
    <x v="1"/>
    <x v="29"/>
    <x v="0"/>
    <x v="0"/>
  </r>
  <r>
    <x v="0"/>
    <x v="1"/>
    <x v="30"/>
    <x v="0"/>
    <x v="0"/>
  </r>
  <r>
    <x v="0"/>
    <x v="1"/>
    <x v="31"/>
    <x v="0"/>
    <x v="0"/>
  </r>
  <r>
    <x v="0"/>
    <x v="1"/>
    <x v="33"/>
    <x v="0"/>
    <x v="0"/>
  </r>
  <r>
    <x v="0"/>
    <x v="1"/>
    <x v="203"/>
    <x v="0"/>
    <x v="0"/>
  </r>
  <r>
    <x v="0"/>
    <x v="1"/>
    <x v="34"/>
    <x v="0"/>
    <x v="0"/>
  </r>
  <r>
    <x v="0"/>
    <x v="1"/>
    <x v="35"/>
    <x v="0"/>
    <x v="0"/>
  </r>
  <r>
    <x v="0"/>
    <x v="1"/>
    <x v="36"/>
    <x v="0"/>
    <x v="0"/>
  </r>
  <r>
    <x v="0"/>
    <x v="1"/>
    <x v="37"/>
    <x v="0"/>
    <x v="0"/>
  </r>
  <r>
    <x v="0"/>
    <x v="1"/>
    <x v="38"/>
    <x v="0"/>
    <x v="1"/>
  </r>
  <r>
    <x v="0"/>
    <x v="1"/>
    <x v="39"/>
    <x v="0"/>
    <x v="0"/>
  </r>
  <r>
    <x v="0"/>
    <x v="1"/>
    <x v="40"/>
    <x v="0"/>
    <x v="0"/>
  </r>
  <r>
    <x v="0"/>
    <x v="1"/>
    <x v="41"/>
    <x v="0"/>
    <x v="0"/>
  </r>
  <r>
    <x v="0"/>
    <x v="1"/>
    <x v="42"/>
    <x v="0"/>
    <x v="0"/>
  </r>
  <r>
    <x v="0"/>
    <x v="1"/>
    <x v="43"/>
    <x v="0"/>
    <x v="0"/>
  </r>
  <r>
    <x v="0"/>
    <x v="1"/>
    <x v="44"/>
    <x v="0"/>
    <x v="0"/>
  </r>
  <r>
    <x v="0"/>
    <x v="1"/>
    <x v="45"/>
    <x v="0"/>
    <x v="0"/>
  </r>
  <r>
    <x v="0"/>
    <x v="1"/>
    <x v="46"/>
    <x v="0"/>
    <x v="0"/>
  </r>
  <r>
    <x v="0"/>
    <x v="1"/>
    <x v="47"/>
    <x v="0"/>
    <x v="0"/>
  </r>
  <r>
    <x v="0"/>
    <x v="1"/>
    <x v="50"/>
    <x v="0"/>
    <x v="0"/>
  </r>
  <r>
    <x v="0"/>
    <x v="1"/>
    <x v="51"/>
    <x v="0"/>
    <x v="0"/>
  </r>
  <r>
    <x v="0"/>
    <x v="1"/>
    <x v="52"/>
    <x v="0"/>
    <x v="0"/>
  </r>
  <r>
    <x v="0"/>
    <x v="1"/>
    <x v="204"/>
    <x v="0"/>
    <x v="0"/>
  </r>
  <r>
    <x v="0"/>
    <x v="1"/>
    <x v="53"/>
    <x v="0"/>
    <x v="0"/>
  </r>
  <r>
    <x v="0"/>
    <x v="1"/>
    <x v="54"/>
    <x v="0"/>
    <x v="0"/>
  </r>
  <r>
    <x v="0"/>
    <x v="1"/>
    <x v="55"/>
    <x v="0"/>
    <x v="0"/>
  </r>
  <r>
    <x v="0"/>
    <x v="1"/>
    <x v="56"/>
    <x v="0"/>
    <x v="0"/>
  </r>
  <r>
    <x v="0"/>
    <x v="1"/>
    <x v="57"/>
    <x v="0"/>
    <x v="0"/>
  </r>
  <r>
    <x v="0"/>
    <x v="1"/>
    <x v="58"/>
    <x v="0"/>
    <x v="0"/>
  </r>
  <r>
    <x v="0"/>
    <x v="1"/>
    <x v="59"/>
    <x v="0"/>
    <x v="0"/>
  </r>
  <r>
    <x v="0"/>
    <x v="1"/>
    <x v="205"/>
    <x v="0"/>
    <x v="0"/>
  </r>
  <r>
    <x v="0"/>
    <x v="1"/>
    <x v="60"/>
    <x v="0"/>
    <x v="0"/>
  </r>
  <r>
    <x v="0"/>
    <x v="1"/>
    <x v="64"/>
    <x v="0"/>
    <x v="0"/>
  </r>
  <r>
    <x v="0"/>
    <x v="1"/>
    <x v="66"/>
    <x v="0"/>
    <x v="0"/>
  </r>
  <r>
    <x v="0"/>
    <x v="1"/>
    <x v="67"/>
    <x v="0"/>
    <x v="0"/>
  </r>
  <r>
    <x v="0"/>
    <x v="1"/>
    <x v="68"/>
    <x v="0"/>
    <x v="0"/>
  </r>
  <r>
    <x v="0"/>
    <x v="1"/>
    <x v="69"/>
    <x v="0"/>
    <x v="0"/>
  </r>
  <r>
    <x v="0"/>
    <x v="1"/>
    <x v="70"/>
    <x v="0"/>
    <x v="0"/>
  </r>
  <r>
    <x v="0"/>
    <x v="1"/>
    <x v="71"/>
    <x v="0"/>
    <x v="0"/>
  </r>
  <r>
    <x v="0"/>
    <x v="1"/>
    <x v="206"/>
    <x v="0"/>
    <x v="0"/>
  </r>
  <r>
    <x v="0"/>
    <x v="1"/>
    <x v="72"/>
    <x v="0"/>
    <x v="0"/>
  </r>
  <r>
    <x v="0"/>
    <x v="1"/>
    <x v="73"/>
    <x v="0"/>
    <x v="0"/>
  </r>
  <r>
    <x v="0"/>
    <x v="1"/>
    <x v="74"/>
    <x v="0"/>
    <x v="0"/>
  </r>
  <r>
    <x v="0"/>
    <x v="1"/>
    <x v="75"/>
    <x v="0"/>
    <x v="0"/>
  </r>
  <r>
    <x v="0"/>
    <x v="1"/>
    <x v="76"/>
    <x v="0"/>
    <x v="0"/>
  </r>
  <r>
    <x v="0"/>
    <x v="1"/>
    <x v="77"/>
    <x v="0"/>
    <x v="0"/>
  </r>
  <r>
    <x v="0"/>
    <x v="1"/>
    <x v="78"/>
    <x v="0"/>
    <x v="0"/>
  </r>
  <r>
    <x v="0"/>
    <x v="1"/>
    <x v="79"/>
    <x v="0"/>
    <x v="0"/>
  </r>
  <r>
    <x v="0"/>
    <x v="1"/>
    <x v="80"/>
    <x v="0"/>
    <x v="0"/>
  </r>
  <r>
    <x v="0"/>
    <x v="1"/>
    <x v="81"/>
    <x v="0"/>
    <x v="0"/>
  </r>
  <r>
    <x v="0"/>
    <x v="1"/>
    <x v="82"/>
    <x v="0"/>
    <x v="0"/>
  </r>
  <r>
    <x v="0"/>
    <x v="1"/>
    <x v="83"/>
    <x v="0"/>
    <x v="0"/>
  </r>
  <r>
    <x v="0"/>
    <x v="1"/>
    <x v="84"/>
    <x v="0"/>
    <x v="0"/>
  </r>
  <r>
    <x v="0"/>
    <x v="1"/>
    <x v="207"/>
    <x v="0"/>
    <x v="0"/>
  </r>
  <r>
    <x v="0"/>
    <x v="1"/>
    <x v="85"/>
    <x v="0"/>
    <x v="0"/>
  </r>
  <r>
    <x v="0"/>
    <x v="1"/>
    <x v="86"/>
    <x v="0"/>
    <x v="0"/>
  </r>
  <r>
    <x v="0"/>
    <x v="1"/>
    <x v="87"/>
    <x v="0"/>
    <x v="0"/>
  </r>
  <r>
    <x v="0"/>
    <x v="1"/>
    <x v="88"/>
    <x v="0"/>
    <x v="0"/>
  </r>
  <r>
    <x v="0"/>
    <x v="1"/>
    <x v="89"/>
    <x v="0"/>
    <x v="0"/>
  </r>
  <r>
    <x v="0"/>
    <x v="1"/>
    <x v="90"/>
    <x v="0"/>
    <x v="0"/>
  </r>
  <r>
    <x v="0"/>
    <x v="1"/>
    <x v="91"/>
    <x v="0"/>
    <x v="0"/>
  </r>
  <r>
    <x v="0"/>
    <x v="1"/>
    <x v="92"/>
    <x v="0"/>
    <x v="0"/>
  </r>
  <r>
    <x v="0"/>
    <x v="1"/>
    <x v="208"/>
    <x v="0"/>
    <x v="0"/>
  </r>
  <r>
    <x v="0"/>
    <x v="1"/>
    <x v="93"/>
    <x v="0"/>
    <x v="0"/>
  </r>
  <r>
    <x v="0"/>
    <x v="1"/>
    <x v="94"/>
    <x v="0"/>
    <x v="0"/>
  </r>
  <r>
    <x v="0"/>
    <x v="1"/>
    <x v="95"/>
    <x v="0"/>
    <x v="0"/>
  </r>
  <r>
    <x v="0"/>
    <x v="1"/>
    <x v="96"/>
    <x v="0"/>
    <x v="0"/>
  </r>
  <r>
    <x v="0"/>
    <x v="1"/>
    <x v="97"/>
    <x v="0"/>
    <x v="0"/>
  </r>
  <r>
    <x v="0"/>
    <x v="1"/>
    <x v="98"/>
    <x v="0"/>
    <x v="0"/>
  </r>
  <r>
    <x v="0"/>
    <x v="1"/>
    <x v="209"/>
    <x v="0"/>
    <x v="0"/>
  </r>
  <r>
    <x v="0"/>
    <x v="1"/>
    <x v="99"/>
    <x v="0"/>
    <x v="0"/>
  </r>
  <r>
    <x v="0"/>
    <x v="1"/>
    <x v="210"/>
    <x v="0"/>
    <x v="0"/>
  </r>
  <r>
    <x v="0"/>
    <x v="1"/>
    <x v="100"/>
    <x v="0"/>
    <x v="0"/>
  </r>
  <r>
    <x v="0"/>
    <x v="1"/>
    <x v="101"/>
    <x v="0"/>
    <x v="0"/>
  </r>
  <r>
    <x v="0"/>
    <x v="1"/>
    <x v="211"/>
    <x v="0"/>
    <x v="0"/>
  </r>
  <r>
    <x v="0"/>
    <x v="1"/>
    <x v="102"/>
    <x v="0"/>
    <x v="0"/>
  </r>
  <r>
    <x v="0"/>
    <x v="1"/>
    <x v="103"/>
    <x v="0"/>
    <x v="0"/>
  </r>
  <r>
    <x v="0"/>
    <x v="1"/>
    <x v="104"/>
    <x v="0"/>
    <x v="0"/>
  </r>
  <r>
    <x v="0"/>
    <x v="1"/>
    <x v="105"/>
    <x v="0"/>
    <x v="0"/>
  </r>
  <r>
    <x v="0"/>
    <x v="1"/>
    <x v="106"/>
    <x v="0"/>
    <x v="0"/>
  </r>
  <r>
    <x v="0"/>
    <x v="1"/>
    <x v="107"/>
    <x v="0"/>
    <x v="0"/>
  </r>
  <r>
    <x v="0"/>
    <x v="1"/>
    <x v="108"/>
    <x v="0"/>
    <x v="0"/>
  </r>
  <r>
    <x v="0"/>
    <x v="1"/>
    <x v="212"/>
    <x v="0"/>
    <x v="0"/>
  </r>
  <r>
    <x v="0"/>
    <x v="1"/>
    <x v="109"/>
    <x v="0"/>
    <x v="0"/>
  </r>
  <r>
    <x v="0"/>
    <x v="1"/>
    <x v="110"/>
    <x v="0"/>
    <x v="0"/>
  </r>
  <r>
    <x v="0"/>
    <x v="1"/>
    <x v="213"/>
    <x v="0"/>
    <x v="0"/>
  </r>
  <r>
    <x v="0"/>
    <x v="1"/>
    <x v="111"/>
    <x v="0"/>
    <x v="0"/>
  </r>
  <r>
    <x v="0"/>
    <x v="1"/>
    <x v="112"/>
    <x v="0"/>
    <x v="0"/>
  </r>
  <r>
    <x v="0"/>
    <x v="1"/>
    <x v="214"/>
    <x v="0"/>
    <x v="0"/>
  </r>
  <r>
    <x v="0"/>
    <x v="1"/>
    <x v="113"/>
    <x v="0"/>
    <x v="0"/>
  </r>
  <r>
    <x v="0"/>
    <x v="1"/>
    <x v="114"/>
    <x v="0"/>
    <x v="0"/>
  </r>
  <r>
    <x v="0"/>
    <x v="1"/>
    <x v="215"/>
    <x v="0"/>
    <x v="0"/>
  </r>
  <r>
    <x v="0"/>
    <x v="1"/>
    <x v="115"/>
    <x v="0"/>
    <x v="0"/>
  </r>
  <r>
    <x v="0"/>
    <x v="1"/>
    <x v="116"/>
    <x v="0"/>
    <x v="0"/>
  </r>
  <r>
    <x v="0"/>
    <x v="1"/>
    <x v="117"/>
    <x v="0"/>
    <x v="0"/>
  </r>
  <r>
    <x v="0"/>
    <x v="1"/>
    <x v="118"/>
    <x v="0"/>
    <x v="0"/>
  </r>
  <r>
    <x v="0"/>
    <x v="1"/>
    <x v="119"/>
    <x v="0"/>
    <x v="0"/>
  </r>
  <r>
    <x v="0"/>
    <x v="1"/>
    <x v="216"/>
    <x v="0"/>
    <x v="0"/>
  </r>
  <r>
    <x v="0"/>
    <x v="1"/>
    <x v="217"/>
    <x v="0"/>
    <x v="0"/>
  </r>
  <r>
    <x v="0"/>
    <x v="1"/>
    <x v="120"/>
    <x v="0"/>
    <x v="0"/>
  </r>
  <r>
    <x v="0"/>
    <x v="1"/>
    <x v="121"/>
    <x v="0"/>
    <x v="0"/>
  </r>
  <r>
    <x v="0"/>
    <x v="1"/>
    <x v="122"/>
    <x v="0"/>
    <x v="0"/>
  </r>
  <r>
    <x v="0"/>
    <x v="1"/>
    <x v="123"/>
    <x v="0"/>
    <x v="0"/>
  </r>
  <r>
    <x v="0"/>
    <x v="1"/>
    <x v="124"/>
    <x v="0"/>
    <x v="0"/>
  </r>
  <r>
    <x v="0"/>
    <x v="1"/>
    <x v="125"/>
    <x v="0"/>
    <x v="0"/>
  </r>
  <r>
    <x v="0"/>
    <x v="1"/>
    <x v="218"/>
    <x v="0"/>
    <x v="0"/>
  </r>
  <r>
    <x v="0"/>
    <x v="1"/>
    <x v="126"/>
    <x v="0"/>
    <x v="0"/>
  </r>
  <r>
    <x v="0"/>
    <x v="1"/>
    <x v="127"/>
    <x v="0"/>
    <x v="0"/>
  </r>
  <r>
    <x v="0"/>
    <x v="1"/>
    <x v="219"/>
    <x v="0"/>
    <x v="0"/>
  </r>
  <r>
    <x v="0"/>
    <x v="1"/>
    <x v="128"/>
    <x v="0"/>
    <x v="0"/>
  </r>
  <r>
    <x v="0"/>
    <x v="1"/>
    <x v="130"/>
    <x v="0"/>
    <x v="0"/>
  </r>
  <r>
    <x v="0"/>
    <x v="1"/>
    <x v="131"/>
    <x v="0"/>
    <x v="0"/>
  </r>
  <r>
    <x v="0"/>
    <x v="1"/>
    <x v="132"/>
    <x v="0"/>
    <x v="0"/>
  </r>
  <r>
    <x v="0"/>
    <x v="1"/>
    <x v="133"/>
    <x v="0"/>
    <x v="0"/>
  </r>
  <r>
    <x v="0"/>
    <x v="1"/>
    <x v="134"/>
    <x v="0"/>
    <x v="0"/>
  </r>
  <r>
    <x v="0"/>
    <x v="1"/>
    <x v="135"/>
    <x v="0"/>
    <x v="0"/>
  </r>
  <r>
    <x v="0"/>
    <x v="1"/>
    <x v="136"/>
    <x v="0"/>
    <x v="0"/>
  </r>
  <r>
    <x v="0"/>
    <x v="1"/>
    <x v="137"/>
    <x v="0"/>
    <x v="0"/>
  </r>
  <r>
    <x v="0"/>
    <x v="1"/>
    <x v="138"/>
    <x v="0"/>
    <x v="0"/>
  </r>
  <r>
    <x v="0"/>
    <x v="1"/>
    <x v="139"/>
    <x v="0"/>
    <x v="0"/>
  </r>
  <r>
    <x v="0"/>
    <x v="1"/>
    <x v="140"/>
    <x v="0"/>
    <x v="0"/>
  </r>
  <r>
    <x v="0"/>
    <x v="1"/>
    <x v="141"/>
    <x v="0"/>
    <x v="0"/>
  </r>
  <r>
    <x v="0"/>
    <x v="1"/>
    <x v="142"/>
    <x v="0"/>
    <x v="0"/>
  </r>
  <r>
    <x v="0"/>
    <x v="1"/>
    <x v="143"/>
    <x v="0"/>
    <x v="0"/>
  </r>
  <r>
    <x v="0"/>
    <x v="1"/>
    <x v="144"/>
    <x v="0"/>
    <x v="0"/>
  </r>
  <r>
    <x v="0"/>
    <x v="1"/>
    <x v="220"/>
    <x v="0"/>
    <x v="0"/>
  </r>
  <r>
    <x v="0"/>
    <x v="1"/>
    <x v="221"/>
    <x v="0"/>
    <x v="0"/>
  </r>
  <r>
    <x v="0"/>
    <x v="1"/>
    <x v="145"/>
    <x v="0"/>
    <x v="0"/>
  </r>
  <r>
    <x v="0"/>
    <x v="1"/>
    <x v="146"/>
    <x v="0"/>
    <x v="0"/>
  </r>
  <r>
    <x v="0"/>
    <x v="1"/>
    <x v="147"/>
    <x v="0"/>
    <x v="0"/>
  </r>
  <r>
    <x v="0"/>
    <x v="1"/>
    <x v="148"/>
    <x v="0"/>
    <x v="0"/>
  </r>
  <r>
    <x v="0"/>
    <x v="1"/>
    <x v="149"/>
    <x v="0"/>
    <x v="0"/>
  </r>
  <r>
    <x v="0"/>
    <x v="1"/>
    <x v="150"/>
    <x v="0"/>
    <x v="0"/>
  </r>
  <r>
    <x v="0"/>
    <x v="1"/>
    <x v="151"/>
    <x v="0"/>
    <x v="0"/>
  </r>
  <r>
    <x v="0"/>
    <x v="1"/>
    <x v="152"/>
    <x v="0"/>
    <x v="0"/>
  </r>
  <r>
    <x v="0"/>
    <x v="1"/>
    <x v="153"/>
    <x v="0"/>
    <x v="0"/>
  </r>
  <r>
    <x v="0"/>
    <x v="1"/>
    <x v="154"/>
    <x v="0"/>
    <x v="0"/>
  </r>
  <r>
    <x v="0"/>
    <x v="1"/>
    <x v="155"/>
    <x v="0"/>
    <x v="0"/>
  </r>
  <r>
    <x v="0"/>
    <x v="1"/>
    <x v="156"/>
    <x v="0"/>
    <x v="0"/>
  </r>
  <r>
    <x v="0"/>
    <x v="1"/>
    <x v="157"/>
    <x v="0"/>
    <x v="0"/>
  </r>
  <r>
    <x v="0"/>
    <x v="1"/>
    <x v="158"/>
    <x v="0"/>
    <x v="0"/>
  </r>
  <r>
    <x v="0"/>
    <x v="1"/>
    <x v="159"/>
    <x v="0"/>
    <x v="0"/>
  </r>
  <r>
    <x v="0"/>
    <x v="1"/>
    <x v="160"/>
    <x v="0"/>
    <x v="0"/>
  </r>
  <r>
    <x v="0"/>
    <x v="1"/>
    <x v="222"/>
    <x v="0"/>
    <x v="0"/>
  </r>
  <r>
    <x v="0"/>
    <x v="1"/>
    <x v="161"/>
    <x v="0"/>
    <x v="0"/>
  </r>
  <r>
    <x v="0"/>
    <x v="1"/>
    <x v="162"/>
    <x v="0"/>
    <x v="0"/>
  </r>
  <r>
    <x v="0"/>
    <x v="1"/>
    <x v="163"/>
    <x v="0"/>
    <x v="0"/>
  </r>
  <r>
    <x v="0"/>
    <x v="1"/>
    <x v="164"/>
    <x v="0"/>
    <x v="1"/>
  </r>
  <r>
    <x v="0"/>
    <x v="1"/>
    <x v="165"/>
    <x v="0"/>
    <x v="0"/>
  </r>
  <r>
    <x v="0"/>
    <x v="1"/>
    <x v="166"/>
    <x v="0"/>
    <x v="0"/>
  </r>
  <r>
    <x v="0"/>
    <x v="1"/>
    <x v="167"/>
    <x v="0"/>
    <x v="0"/>
  </r>
  <r>
    <x v="0"/>
    <x v="1"/>
    <x v="168"/>
    <x v="0"/>
    <x v="0"/>
  </r>
  <r>
    <x v="0"/>
    <x v="1"/>
    <x v="169"/>
    <x v="0"/>
    <x v="0"/>
  </r>
  <r>
    <x v="0"/>
    <x v="1"/>
    <x v="170"/>
    <x v="0"/>
    <x v="0"/>
  </r>
  <r>
    <x v="0"/>
    <x v="1"/>
    <x v="171"/>
    <x v="0"/>
    <x v="0"/>
  </r>
  <r>
    <x v="0"/>
    <x v="1"/>
    <x v="172"/>
    <x v="0"/>
    <x v="0"/>
  </r>
  <r>
    <x v="0"/>
    <x v="1"/>
    <x v="173"/>
    <x v="0"/>
    <x v="0"/>
  </r>
  <r>
    <x v="0"/>
    <x v="1"/>
    <x v="174"/>
    <x v="0"/>
    <x v="0"/>
  </r>
  <r>
    <x v="0"/>
    <x v="1"/>
    <x v="175"/>
    <x v="0"/>
    <x v="0"/>
  </r>
  <r>
    <x v="0"/>
    <x v="1"/>
    <x v="176"/>
    <x v="0"/>
    <x v="0"/>
  </r>
  <r>
    <x v="0"/>
    <x v="1"/>
    <x v="195"/>
    <x v="0"/>
    <x v="1"/>
  </r>
  <r>
    <x v="0"/>
    <x v="1"/>
    <x v="177"/>
    <x v="0"/>
    <x v="0"/>
  </r>
  <r>
    <x v="0"/>
    <x v="1"/>
    <x v="178"/>
    <x v="0"/>
    <x v="0"/>
  </r>
  <r>
    <x v="0"/>
    <x v="1"/>
    <x v="179"/>
    <x v="0"/>
    <x v="0"/>
  </r>
  <r>
    <x v="0"/>
    <x v="1"/>
    <x v="180"/>
    <x v="0"/>
    <x v="0"/>
  </r>
  <r>
    <x v="0"/>
    <x v="1"/>
    <x v="181"/>
    <x v="0"/>
    <x v="0"/>
  </r>
  <r>
    <x v="0"/>
    <x v="1"/>
    <x v="182"/>
    <x v="0"/>
    <x v="0"/>
  </r>
  <r>
    <x v="0"/>
    <x v="1"/>
    <x v="183"/>
    <x v="0"/>
    <x v="0"/>
  </r>
  <r>
    <x v="0"/>
    <x v="1"/>
    <x v="184"/>
    <x v="0"/>
    <x v="0"/>
  </r>
  <r>
    <x v="0"/>
    <x v="1"/>
    <x v="185"/>
    <x v="0"/>
    <x v="0"/>
  </r>
  <r>
    <x v="0"/>
    <x v="1"/>
    <x v="186"/>
    <x v="0"/>
    <x v="0"/>
  </r>
  <r>
    <x v="0"/>
    <x v="1"/>
    <x v="187"/>
    <x v="0"/>
    <x v="0"/>
  </r>
  <r>
    <x v="0"/>
    <x v="1"/>
    <x v="188"/>
    <x v="0"/>
    <x v="0"/>
  </r>
  <r>
    <x v="0"/>
    <x v="1"/>
    <x v="189"/>
    <x v="0"/>
    <x v="0"/>
  </r>
  <r>
    <x v="0"/>
    <x v="1"/>
    <x v="190"/>
    <x v="0"/>
    <x v="0"/>
  </r>
  <r>
    <x v="0"/>
    <x v="1"/>
    <x v="191"/>
    <x v="0"/>
    <x v="0"/>
  </r>
  <r>
    <x v="0"/>
    <x v="1"/>
    <x v="192"/>
    <x v="0"/>
    <x v="0"/>
  </r>
  <r>
    <x v="0"/>
    <x v="1"/>
    <x v="193"/>
    <x v="0"/>
    <x v="0"/>
  </r>
  <r>
    <x v="0"/>
    <x v="1"/>
    <x v="194"/>
    <x v="0"/>
    <x v="0"/>
  </r>
  <r>
    <x v="0"/>
    <x v="2"/>
    <x v="223"/>
    <x v="0"/>
    <x v="0"/>
  </r>
  <r>
    <x v="0"/>
    <x v="2"/>
    <x v="224"/>
    <x v="0"/>
    <x v="0"/>
  </r>
  <r>
    <x v="0"/>
    <x v="2"/>
    <x v="225"/>
    <x v="0"/>
    <x v="0"/>
  </r>
  <r>
    <x v="0"/>
    <x v="2"/>
    <x v="226"/>
    <x v="0"/>
    <x v="0"/>
  </r>
  <r>
    <x v="0"/>
    <x v="2"/>
    <x v="227"/>
    <x v="0"/>
    <x v="0"/>
  </r>
  <r>
    <x v="0"/>
    <x v="2"/>
    <x v="228"/>
    <x v="0"/>
    <x v="0"/>
  </r>
  <r>
    <x v="0"/>
    <x v="2"/>
    <x v="229"/>
    <x v="0"/>
    <x v="0"/>
  </r>
  <r>
    <x v="0"/>
    <x v="2"/>
    <x v="230"/>
    <x v="0"/>
    <x v="0"/>
  </r>
  <r>
    <x v="0"/>
    <x v="2"/>
    <x v="231"/>
    <x v="0"/>
    <x v="0"/>
  </r>
  <r>
    <x v="0"/>
    <x v="2"/>
    <x v="232"/>
    <x v="0"/>
    <x v="0"/>
  </r>
  <r>
    <x v="0"/>
    <x v="2"/>
    <x v="233"/>
    <x v="0"/>
    <x v="0"/>
  </r>
  <r>
    <x v="0"/>
    <x v="2"/>
    <x v="234"/>
    <x v="0"/>
    <x v="0"/>
  </r>
  <r>
    <x v="0"/>
    <x v="2"/>
    <x v="235"/>
    <x v="0"/>
    <x v="0"/>
  </r>
  <r>
    <x v="0"/>
    <x v="2"/>
    <x v="236"/>
    <x v="0"/>
    <x v="0"/>
  </r>
  <r>
    <x v="0"/>
    <x v="2"/>
    <x v="237"/>
    <x v="0"/>
    <x v="0"/>
  </r>
  <r>
    <x v="0"/>
    <x v="2"/>
    <x v="238"/>
    <x v="0"/>
    <x v="0"/>
  </r>
  <r>
    <x v="0"/>
    <x v="2"/>
    <x v="239"/>
    <x v="0"/>
    <x v="0"/>
  </r>
  <r>
    <x v="0"/>
    <x v="2"/>
    <x v="240"/>
    <x v="0"/>
    <x v="0"/>
  </r>
  <r>
    <x v="0"/>
    <x v="2"/>
    <x v="241"/>
    <x v="0"/>
    <x v="0"/>
  </r>
  <r>
    <x v="0"/>
    <x v="2"/>
    <x v="242"/>
    <x v="0"/>
    <x v="0"/>
  </r>
  <r>
    <x v="0"/>
    <x v="2"/>
    <x v="243"/>
    <x v="0"/>
    <x v="0"/>
  </r>
  <r>
    <x v="0"/>
    <x v="2"/>
    <x v="244"/>
    <x v="0"/>
    <x v="0"/>
  </r>
  <r>
    <x v="0"/>
    <x v="2"/>
    <x v="245"/>
    <x v="0"/>
    <x v="0"/>
  </r>
  <r>
    <x v="0"/>
    <x v="2"/>
    <x v="246"/>
    <x v="0"/>
    <x v="0"/>
  </r>
  <r>
    <x v="0"/>
    <x v="2"/>
    <x v="247"/>
    <x v="0"/>
    <x v="0"/>
  </r>
  <r>
    <x v="0"/>
    <x v="2"/>
    <x v="248"/>
    <x v="0"/>
    <x v="0"/>
  </r>
  <r>
    <x v="0"/>
    <x v="0"/>
    <x v="0"/>
    <x v="1"/>
    <x v="1"/>
  </r>
  <r>
    <x v="0"/>
    <x v="0"/>
    <x v="1"/>
    <x v="1"/>
    <x v="1"/>
  </r>
  <r>
    <x v="0"/>
    <x v="0"/>
    <x v="2"/>
    <x v="1"/>
    <x v="1"/>
  </r>
  <r>
    <x v="0"/>
    <x v="0"/>
    <x v="3"/>
    <x v="1"/>
    <x v="1"/>
  </r>
  <r>
    <x v="0"/>
    <x v="0"/>
    <x v="4"/>
    <x v="1"/>
    <x v="1"/>
  </r>
  <r>
    <x v="0"/>
    <x v="0"/>
    <x v="5"/>
    <x v="1"/>
    <x v="1"/>
  </r>
  <r>
    <x v="0"/>
    <x v="0"/>
    <x v="6"/>
    <x v="1"/>
    <x v="1"/>
  </r>
  <r>
    <x v="0"/>
    <x v="0"/>
    <x v="7"/>
    <x v="1"/>
    <x v="1"/>
  </r>
  <r>
    <x v="0"/>
    <x v="0"/>
    <x v="8"/>
    <x v="1"/>
    <x v="1"/>
  </r>
  <r>
    <x v="0"/>
    <x v="0"/>
    <x v="9"/>
    <x v="1"/>
    <x v="1"/>
  </r>
  <r>
    <x v="0"/>
    <x v="0"/>
    <x v="10"/>
    <x v="1"/>
    <x v="1"/>
  </r>
  <r>
    <x v="0"/>
    <x v="0"/>
    <x v="11"/>
    <x v="1"/>
    <x v="1"/>
  </r>
  <r>
    <x v="0"/>
    <x v="0"/>
    <x v="12"/>
    <x v="1"/>
    <x v="1"/>
  </r>
  <r>
    <x v="0"/>
    <x v="0"/>
    <x v="13"/>
    <x v="1"/>
    <x v="1"/>
  </r>
  <r>
    <x v="0"/>
    <x v="0"/>
    <x v="14"/>
    <x v="1"/>
    <x v="1"/>
  </r>
  <r>
    <x v="0"/>
    <x v="0"/>
    <x v="15"/>
    <x v="1"/>
    <x v="1"/>
  </r>
  <r>
    <x v="0"/>
    <x v="0"/>
    <x v="16"/>
    <x v="1"/>
    <x v="1"/>
  </r>
  <r>
    <x v="0"/>
    <x v="0"/>
    <x v="17"/>
    <x v="1"/>
    <x v="1"/>
  </r>
  <r>
    <x v="0"/>
    <x v="0"/>
    <x v="18"/>
    <x v="1"/>
    <x v="1"/>
  </r>
  <r>
    <x v="0"/>
    <x v="0"/>
    <x v="19"/>
    <x v="1"/>
    <x v="1"/>
  </r>
  <r>
    <x v="0"/>
    <x v="0"/>
    <x v="20"/>
    <x v="1"/>
    <x v="1"/>
  </r>
  <r>
    <x v="0"/>
    <x v="0"/>
    <x v="21"/>
    <x v="1"/>
    <x v="1"/>
  </r>
  <r>
    <x v="0"/>
    <x v="0"/>
    <x v="22"/>
    <x v="1"/>
    <x v="1"/>
  </r>
  <r>
    <x v="0"/>
    <x v="0"/>
    <x v="23"/>
    <x v="1"/>
    <x v="1"/>
  </r>
  <r>
    <x v="0"/>
    <x v="0"/>
    <x v="24"/>
    <x v="1"/>
    <x v="1"/>
  </r>
  <r>
    <x v="0"/>
    <x v="0"/>
    <x v="25"/>
    <x v="1"/>
    <x v="1"/>
  </r>
  <r>
    <x v="0"/>
    <x v="0"/>
    <x v="26"/>
    <x v="1"/>
    <x v="1"/>
  </r>
  <r>
    <x v="0"/>
    <x v="0"/>
    <x v="27"/>
    <x v="1"/>
    <x v="1"/>
  </r>
  <r>
    <x v="0"/>
    <x v="0"/>
    <x v="28"/>
    <x v="1"/>
    <x v="1"/>
  </r>
  <r>
    <x v="0"/>
    <x v="0"/>
    <x v="29"/>
    <x v="1"/>
    <x v="1"/>
  </r>
  <r>
    <x v="0"/>
    <x v="0"/>
    <x v="30"/>
    <x v="1"/>
    <x v="1"/>
  </r>
  <r>
    <x v="0"/>
    <x v="0"/>
    <x v="31"/>
    <x v="1"/>
    <x v="1"/>
  </r>
  <r>
    <x v="0"/>
    <x v="0"/>
    <x v="32"/>
    <x v="1"/>
    <x v="1"/>
  </r>
  <r>
    <x v="0"/>
    <x v="0"/>
    <x v="33"/>
    <x v="1"/>
    <x v="1"/>
  </r>
  <r>
    <x v="0"/>
    <x v="0"/>
    <x v="34"/>
    <x v="1"/>
    <x v="1"/>
  </r>
  <r>
    <x v="0"/>
    <x v="0"/>
    <x v="35"/>
    <x v="1"/>
    <x v="1"/>
  </r>
  <r>
    <x v="0"/>
    <x v="0"/>
    <x v="36"/>
    <x v="1"/>
    <x v="1"/>
  </r>
  <r>
    <x v="0"/>
    <x v="0"/>
    <x v="37"/>
    <x v="1"/>
    <x v="1"/>
  </r>
  <r>
    <x v="0"/>
    <x v="0"/>
    <x v="39"/>
    <x v="1"/>
    <x v="1"/>
  </r>
  <r>
    <x v="0"/>
    <x v="0"/>
    <x v="40"/>
    <x v="1"/>
    <x v="1"/>
  </r>
  <r>
    <x v="0"/>
    <x v="0"/>
    <x v="41"/>
    <x v="1"/>
    <x v="1"/>
  </r>
  <r>
    <x v="0"/>
    <x v="0"/>
    <x v="42"/>
    <x v="1"/>
    <x v="1"/>
  </r>
  <r>
    <x v="0"/>
    <x v="0"/>
    <x v="43"/>
    <x v="1"/>
    <x v="1"/>
  </r>
  <r>
    <x v="0"/>
    <x v="0"/>
    <x v="44"/>
    <x v="1"/>
    <x v="1"/>
  </r>
  <r>
    <x v="0"/>
    <x v="0"/>
    <x v="45"/>
    <x v="1"/>
    <x v="1"/>
  </r>
  <r>
    <x v="0"/>
    <x v="0"/>
    <x v="46"/>
    <x v="1"/>
    <x v="1"/>
  </r>
  <r>
    <x v="0"/>
    <x v="0"/>
    <x v="47"/>
    <x v="1"/>
    <x v="1"/>
  </r>
  <r>
    <x v="0"/>
    <x v="0"/>
    <x v="48"/>
    <x v="1"/>
    <x v="1"/>
  </r>
  <r>
    <x v="0"/>
    <x v="0"/>
    <x v="49"/>
    <x v="1"/>
    <x v="1"/>
  </r>
  <r>
    <x v="0"/>
    <x v="0"/>
    <x v="50"/>
    <x v="1"/>
    <x v="1"/>
  </r>
  <r>
    <x v="0"/>
    <x v="0"/>
    <x v="51"/>
    <x v="1"/>
    <x v="1"/>
  </r>
  <r>
    <x v="0"/>
    <x v="0"/>
    <x v="52"/>
    <x v="1"/>
    <x v="1"/>
  </r>
  <r>
    <x v="0"/>
    <x v="0"/>
    <x v="53"/>
    <x v="1"/>
    <x v="1"/>
  </r>
  <r>
    <x v="0"/>
    <x v="0"/>
    <x v="54"/>
    <x v="1"/>
    <x v="1"/>
  </r>
  <r>
    <x v="0"/>
    <x v="0"/>
    <x v="55"/>
    <x v="1"/>
    <x v="1"/>
  </r>
  <r>
    <x v="0"/>
    <x v="0"/>
    <x v="56"/>
    <x v="1"/>
    <x v="1"/>
  </r>
  <r>
    <x v="0"/>
    <x v="0"/>
    <x v="57"/>
    <x v="1"/>
    <x v="1"/>
  </r>
  <r>
    <x v="0"/>
    <x v="0"/>
    <x v="58"/>
    <x v="1"/>
    <x v="1"/>
  </r>
  <r>
    <x v="0"/>
    <x v="0"/>
    <x v="59"/>
    <x v="1"/>
    <x v="1"/>
  </r>
  <r>
    <x v="0"/>
    <x v="0"/>
    <x v="60"/>
    <x v="1"/>
    <x v="1"/>
  </r>
  <r>
    <x v="0"/>
    <x v="0"/>
    <x v="61"/>
    <x v="1"/>
    <x v="1"/>
  </r>
  <r>
    <x v="0"/>
    <x v="0"/>
    <x v="62"/>
    <x v="1"/>
    <x v="1"/>
  </r>
  <r>
    <x v="0"/>
    <x v="0"/>
    <x v="63"/>
    <x v="1"/>
    <x v="1"/>
  </r>
  <r>
    <x v="0"/>
    <x v="0"/>
    <x v="64"/>
    <x v="1"/>
    <x v="1"/>
  </r>
  <r>
    <x v="0"/>
    <x v="0"/>
    <x v="65"/>
    <x v="1"/>
    <x v="1"/>
  </r>
  <r>
    <x v="0"/>
    <x v="0"/>
    <x v="66"/>
    <x v="1"/>
    <x v="1"/>
  </r>
  <r>
    <x v="0"/>
    <x v="0"/>
    <x v="67"/>
    <x v="1"/>
    <x v="1"/>
  </r>
  <r>
    <x v="0"/>
    <x v="0"/>
    <x v="68"/>
    <x v="1"/>
    <x v="1"/>
  </r>
  <r>
    <x v="0"/>
    <x v="0"/>
    <x v="69"/>
    <x v="1"/>
    <x v="1"/>
  </r>
  <r>
    <x v="0"/>
    <x v="0"/>
    <x v="70"/>
    <x v="1"/>
    <x v="1"/>
  </r>
  <r>
    <x v="0"/>
    <x v="0"/>
    <x v="71"/>
    <x v="1"/>
    <x v="1"/>
  </r>
  <r>
    <x v="0"/>
    <x v="0"/>
    <x v="72"/>
    <x v="1"/>
    <x v="1"/>
  </r>
  <r>
    <x v="0"/>
    <x v="0"/>
    <x v="73"/>
    <x v="1"/>
    <x v="1"/>
  </r>
  <r>
    <x v="0"/>
    <x v="0"/>
    <x v="74"/>
    <x v="1"/>
    <x v="1"/>
  </r>
  <r>
    <x v="0"/>
    <x v="0"/>
    <x v="75"/>
    <x v="1"/>
    <x v="1"/>
  </r>
  <r>
    <x v="0"/>
    <x v="0"/>
    <x v="76"/>
    <x v="1"/>
    <x v="1"/>
  </r>
  <r>
    <x v="0"/>
    <x v="0"/>
    <x v="77"/>
    <x v="1"/>
    <x v="1"/>
  </r>
  <r>
    <x v="0"/>
    <x v="0"/>
    <x v="78"/>
    <x v="1"/>
    <x v="1"/>
  </r>
  <r>
    <x v="0"/>
    <x v="0"/>
    <x v="79"/>
    <x v="1"/>
    <x v="1"/>
  </r>
  <r>
    <x v="0"/>
    <x v="0"/>
    <x v="80"/>
    <x v="1"/>
    <x v="1"/>
  </r>
  <r>
    <x v="0"/>
    <x v="0"/>
    <x v="81"/>
    <x v="1"/>
    <x v="1"/>
  </r>
  <r>
    <x v="0"/>
    <x v="0"/>
    <x v="82"/>
    <x v="1"/>
    <x v="1"/>
  </r>
  <r>
    <x v="0"/>
    <x v="0"/>
    <x v="83"/>
    <x v="1"/>
    <x v="1"/>
  </r>
  <r>
    <x v="0"/>
    <x v="0"/>
    <x v="84"/>
    <x v="1"/>
    <x v="1"/>
  </r>
  <r>
    <x v="0"/>
    <x v="0"/>
    <x v="85"/>
    <x v="1"/>
    <x v="1"/>
  </r>
  <r>
    <x v="0"/>
    <x v="0"/>
    <x v="86"/>
    <x v="1"/>
    <x v="1"/>
  </r>
  <r>
    <x v="0"/>
    <x v="0"/>
    <x v="87"/>
    <x v="1"/>
    <x v="1"/>
  </r>
  <r>
    <x v="0"/>
    <x v="0"/>
    <x v="88"/>
    <x v="1"/>
    <x v="1"/>
  </r>
  <r>
    <x v="0"/>
    <x v="0"/>
    <x v="89"/>
    <x v="1"/>
    <x v="1"/>
  </r>
  <r>
    <x v="0"/>
    <x v="0"/>
    <x v="90"/>
    <x v="1"/>
    <x v="1"/>
  </r>
  <r>
    <x v="0"/>
    <x v="0"/>
    <x v="91"/>
    <x v="1"/>
    <x v="1"/>
  </r>
  <r>
    <x v="0"/>
    <x v="0"/>
    <x v="92"/>
    <x v="1"/>
    <x v="1"/>
  </r>
  <r>
    <x v="0"/>
    <x v="0"/>
    <x v="93"/>
    <x v="1"/>
    <x v="1"/>
  </r>
  <r>
    <x v="0"/>
    <x v="0"/>
    <x v="94"/>
    <x v="1"/>
    <x v="1"/>
  </r>
  <r>
    <x v="0"/>
    <x v="0"/>
    <x v="95"/>
    <x v="1"/>
    <x v="1"/>
  </r>
  <r>
    <x v="0"/>
    <x v="0"/>
    <x v="96"/>
    <x v="1"/>
    <x v="1"/>
  </r>
  <r>
    <x v="0"/>
    <x v="0"/>
    <x v="97"/>
    <x v="1"/>
    <x v="1"/>
  </r>
  <r>
    <x v="0"/>
    <x v="0"/>
    <x v="98"/>
    <x v="1"/>
    <x v="1"/>
  </r>
  <r>
    <x v="0"/>
    <x v="0"/>
    <x v="99"/>
    <x v="1"/>
    <x v="1"/>
  </r>
  <r>
    <x v="0"/>
    <x v="0"/>
    <x v="100"/>
    <x v="1"/>
    <x v="1"/>
  </r>
  <r>
    <x v="0"/>
    <x v="0"/>
    <x v="101"/>
    <x v="1"/>
    <x v="1"/>
  </r>
  <r>
    <x v="0"/>
    <x v="0"/>
    <x v="102"/>
    <x v="1"/>
    <x v="1"/>
  </r>
  <r>
    <x v="0"/>
    <x v="0"/>
    <x v="103"/>
    <x v="1"/>
    <x v="1"/>
  </r>
  <r>
    <x v="0"/>
    <x v="0"/>
    <x v="104"/>
    <x v="1"/>
    <x v="1"/>
  </r>
  <r>
    <x v="0"/>
    <x v="0"/>
    <x v="105"/>
    <x v="1"/>
    <x v="1"/>
  </r>
  <r>
    <x v="0"/>
    <x v="0"/>
    <x v="106"/>
    <x v="1"/>
    <x v="1"/>
  </r>
  <r>
    <x v="0"/>
    <x v="0"/>
    <x v="107"/>
    <x v="1"/>
    <x v="1"/>
  </r>
  <r>
    <x v="0"/>
    <x v="0"/>
    <x v="108"/>
    <x v="1"/>
    <x v="1"/>
  </r>
  <r>
    <x v="0"/>
    <x v="0"/>
    <x v="109"/>
    <x v="1"/>
    <x v="1"/>
  </r>
  <r>
    <x v="0"/>
    <x v="0"/>
    <x v="110"/>
    <x v="1"/>
    <x v="1"/>
  </r>
  <r>
    <x v="0"/>
    <x v="0"/>
    <x v="111"/>
    <x v="1"/>
    <x v="1"/>
  </r>
  <r>
    <x v="0"/>
    <x v="0"/>
    <x v="112"/>
    <x v="1"/>
    <x v="1"/>
  </r>
  <r>
    <x v="0"/>
    <x v="0"/>
    <x v="113"/>
    <x v="1"/>
    <x v="1"/>
  </r>
  <r>
    <x v="0"/>
    <x v="0"/>
    <x v="114"/>
    <x v="1"/>
    <x v="1"/>
  </r>
  <r>
    <x v="0"/>
    <x v="0"/>
    <x v="115"/>
    <x v="1"/>
    <x v="1"/>
  </r>
  <r>
    <x v="0"/>
    <x v="0"/>
    <x v="116"/>
    <x v="1"/>
    <x v="1"/>
  </r>
  <r>
    <x v="0"/>
    <x v="0"/>
    <x v="117"/>
    <x v="1"/>
    <x v="1"/>
  </r>
  <r>
    <x v="0"/>
    <x v="0"/>
    <x v="118"/>
    <x v="1"/>
    <x v="1"/>
  </r>
  <r>
    <x v="0"/>
    <x v="0"/>
    <x v="119"/>
    <x v="1"/>
    <x v="1"/>
  </r>
  <r>
    <x v="0"/>
    <x v="0"/>
    <x v="120"/>
    <x v="1"/>
    <x v="1"/>
  </r>
  <r>
    <x v="0"/>
    <x v="0"/>
    <x v="121"/>
    <x v="1"/>
    <x v="1"/>
  </r>
  <r>
    <x v="0"/>
    <x v="0"/>
    <x v="122"/>
    <x v="1"/>
    <x v="1"/>
  </r>
  <r>
    <x v="0"/>
    <x v="0"/>
    <x v="123"/>
    <x v="1"/>
    <x v="1"/>
  </r>
  <r>
    <x v="0"/>
    <x v="0"/>
    <x v="124"/>
    <x v="1"/>
    <x v="1"/>
  </r>
  <r>
    <x v="0"/>
    <x v="0"/>
    <x v="125"/>
    <x v="1"/>
    <x v="1"/>
  </r>
  <r>
    <x v="0"/>
    <x v="0"/>
    <x v="126"/>
    <x v="1"/>
    <x v="1"/>
  </r>
  <r>
    <x v="0"/>
    <x v="0"/>
    <x v="127"/>
    <x v="1"/>
    <x v="1"/>
  </r>
  <r>
    <x v="0"/>
    <x v="0"/>
    <x v="128"/>
    <x v="1"/>
    <x v="1"/>
  </r>
  <r>
    <x v="0"/>
    <x v="0"/>
    <x v="129"/>
    <x v="1"/>
    <x v="1"/>
  </r>
  <r>
    <x v="0"/>
    <x v="0"/>
    <x v="130"/>
    <x v="1"/>
    <x v="1"/>
  </r>
  <r>
    <x v="0"/>
    <x v="0"/>
    <x v="131"/>
    <x v="1"/>
    <x v="1"/>
  </r>
  <r>
    <x v="0"/>
    <x v="0"/>
    <x v="132"/>
    <x v="1"/>
    <x v="1"/>
  </r>
  <r>
    <x v="0"/>
    <x v="0"/>
    <x v="133"/>
    <x v="1"/>
    <x v="1"/>
  </r>
  <r>
    <x v="0"/>
    <x v="0"/>
    <x v="134"/>
    <x v="1"/>
    <x v="1"/>
  </r>
  <r>
    <x v="0"/>
    <x v="0"/>
    <x v="135"/>
    <x v="1"/>
    <x v="1"/>
  </r>
  <r>
    <x v="0"/>
    <x v="0"/>
    <x v="136"/>
    <x v="1"/>
    <x v="1"/>
  </r>
  <r>
    <x v="0"/>
    <x v="0"/>
    <x v="137"/>
    <x v="1"/>
    <x v="1"/>
  </r>
  <r>
    <x v="0"/>
    <x v="0"/>
    <x v="138"/>
    <x v="1"/>
    <x v="1"/>
  </r>
  <r>
    <x v="0"/>
    <x v="0"/>
    <x v="139"/>
    <x v="1"/>
    <x v="1"/>
  </r>
  <r>
    <x v="0"/>
    <x v="0"/>
    <x v="140"/>
    <x v="1"/>
    <x v="1"/>
  </r>
  <r>
    <x v="0"/>
    <x v="0"/>
    <x v="141"/>
    <x v="1"/>
    <x v="1"/>
  </r>
  <r>
    <x v="0"/>
    <x v="0"/>
    <x v="142"/>
    <x v="1"/>
    <x v="1"/>
  </r>
  <r>
    <x v="0"/>
    <x v="0"/>
    <x v="143"/>
    <x v="1"/>
    <x v="1"/>
  </r>
  <r>
    <x v="0"/>
    <x v="0"/>
    <x v="144"/>
    <x v="1"/>
    <x v="1"/>
  </r>
  <r>
    <x v="0"/>
    <x v="0"/>
    <x v="145"/>
    <x v="1"/>
    <x v="1"/>
  </r>
  <r>
    <x v="0"/>
    <x v="0"/>
    <x v="146"/>
    <x v="1"/>
    <x v="1"/>
  </r>
  <r>
    <x v="0"/>
    <x v="0"/>
    <x v="147"/>
    <x v="1"/>
    <x v="1"/>
  </r>
  <r>
    <x v="0"/>
    <x v="0"/>
    <x v="148"/>
    <x v="1"/>
    <x v="1"/>
  </r>
  <r>
    <x v="0"/>
    <x v="0"/>
    <x v="149"/>
    <x v="1"/>
    <x v="1"/>
  </r>
  <r>
    <x v="0"/>
    <x v="0"/>
    <x v="150"/>
    <x v="1"/>
    <x v="1"/>
  </r>
  <r>
    <x v="0"/>
    <x v="0"/>
    <x v="151"/>
    <x v="1"/>
    <x v="1"/>
  </r>
  <r>
    <x v="0"/>
    <x v="0"/>
    <x v="152"/>
    <x v="1"/>
    <x v="1"/>
  </r>
  <r>
    <x v="0"/>
    <x v="0"/>
    <x v="153"/>
    <x v="1"/>
    <x v="1"/>
  </r>
  <r>
    <x v="0"/>
    <x v="0"/>
    <x v="154"/>
    <x v="1"/>
    <x v="1"/>
  </r>
  <r>
    <x v="0"/>
    <x v="0"/>
    <x v="155"/>
    <x v="1"/>
    <x v="1"/>
  </r>
  <r>
    <x v="0"/>
    <x v="0"/>
    <x v="156"/>
    <x v="1"/>
    <x v="1"/>
  </r>
  <r>
    <x v="0"/>
    <x v="0"/>
    <x v="157"/>
    <x v="1"/>
    <x v="1"/>
  </r>
  <r>
    <x v="0"/>
    <x v="0"/>
    <x v="158"/>
    <x v="1"/>
    <x v="1"/>
  </r>
  <r>
    <x v="0"/>
    <x v="0"/>
    <x v="159"/>
    <x v="1"/>
    <x v="1"/>
  </r>
  <r>
    <x v="0"/>
    <x v="0"/>
    <x v="160"/>
    <x v="1"/>
    <x v="1"/>
  </r>
  <r>
    <x v="0"/>
    <x v="0"/>
    <x v="161"/>
    <x v="1"/>
    <x v="1"/>
  </r>
  <r>
    <x v="0"/>
    <x v="0"/>
    <x v="162"/>
    <x v="1"/>
    <x v="1"/>
  </r>
  <r>
    <x v="0"/>
    <x v="0"/>
    <x v="163"/>
    <x v="1"/>
    <x v="1"/>
  </r>
  <r>
    <x v="0"/>
    <x v="0"/>
    <x v="165"/>
    <x v="1"/>
    <x v="1"/>
  </r>
  <r>
    <x v="0"/>
    <x v="0"/>
    <x v="166"/>
    <x v="1"/>
    <x v="1"/>
  </r>
  <r>
    <x v="0"/>
    <x v="0"/>
    <x v="167"/>
    <x v="1"/>
    <x v="1"/>
  </r>
  <r>
    <x v="0"/>
    <x v="0"/>
    <x v="168"/>
    <x v="1"/>
    <x v="1"/>
  </r>
  <r>
    <x v="0"/>
    <x v="0"/>
    <x v="169"/>
    <x v="1"/>
    <x v="1"/>
  </r>
  <r>
    <x v="0"/>
    <x v="0"/>
    <x v="170"/>
    <x v="1"/>
    <x v="1"/>
  </r>
  <r>
    <x v="0"/>
    <x v="0"/>
    <x v="171"/>
    <x v="1"/>
    <x v="1"/>
  </r>
  <r>
    <x v="0"/>
    <x v="0"/>
    <x v="172"/>
    <x v="1"/>
    <x v="1"/>
  </r>
  <r>
    <x v="0"/>
    <x v="0"/>
    <x v="173"/>
    <x v="1"/>
    <x v="1"/>
  </r>
  <r>
    <x v="0"/>
    <x v="0"/>
    <x v="174"/>
    <x v="1"/>
    <x v="1"/>
  </r>
  <r>
    <x v="0"/>
    <x v="0"/>
    <x v="175"/>
    <x v="1"/>
    <x v="1"/>
  </r>
  <r>
    <x v="0"/>
    <x v="0"/>
    <x v="176"/>
    <x v="1"/>
    <x v="1"/>
  </r>
  <r>
    <x v="0"/>
    <x v="0"/>
    <x v="177"/>
    <x v="1"/>
    <x v="1"/>
  </r>
  <r>
    <x v="0"/>
    <x v="0"/>
    <x v="178"/>
    <x v="1"/>
    <x v="1"/>
  </r>
  <r>
    <x v="0"/>
    <x v="0"/>
    <x v="179"/>
    <x v="1"/>
    <x v="1"/>
  </r>
  <r>
    <x v="0"/>
    <x v="0"/>
    <x v="180"/>
    <x v="1"/>
    <x v="1"/>
  </r>
  <r>
    <x v="0"/>
    <x v="0"/>
    <x v="181"/>
    <x v="1"/>
    <x v="1"/>
  </r>
  <r>
    <x v="0"/>
    <x v="0"/>
    <x v="182"/>
    <x v="1"/>
    <x v="1"/>
  </r>
  <r>
    <x v="0"/>
    <x v="0"/>
    <x v="183"/>
    <x v="1"/>
    <x v="1"/>
  </r>
  <r>
    <x v="0"/>
    <x v="0"/>
    <x v="184"/>
    <x v="1"/>
    <x v="1"/>
  </r>
  <r>
    <x v="0"/>
    <x v="0"/>
    <x v="185"/>
    <x v="1"/>
    <x v="1"/>
  </r>
  <r>
    <x v="0"/>
    <x v="0"/>
    <x v="186"/>
    <x v="1"/>
    <x v="1"/>
  </r>
  <r>
    <x v="0"/>
    <x v="0"/>
    <x v="187"/>
    <x v="1"/>
    <x v="1"/>
  </r>
  <r>
    <x v="0"/>
    <x v="0"/>
    <x v="188"/>
    <x v="1"/>
    <x v="1"/>
  </r>
  <r>
    <x v="0"/>
    <x v="0"/>
    <x v="189"/>
    <x v="1"/>
    <x v="1"/>
  </r>
  <r>
    <x v="0"/>
    <x v="0"/>
    <x v="190"/>
    <x v="1"/>
    <x v="1"/>
  </r>
  <r>
    <x v="0"/>
    <x v="0"/>
    <x v="191"/>
    <x v="1"/>
    <x v="1"/>
  </r>
  <r>
    <x v="0"/>
    <x v="0"/>
    <x v="192"/>
    <x v="1"/>
    <x v="1"/>
  </r>
  <r>
    <x v="0"/>
    <x v="0"/>
    <x v="193"/>
    <x v="1"/>
    <x v="1"/>
  </r>
  <r>
    <x v="0"/>
    <x v="0"/>
    <x v="194"/>
    <x v="1"/>
    <x v="1"/>
  </r>
  <r>
    <x v="0"/>
    <x v="0"/>
    <x v="249"/>
    <x v="1"/>
    <x v="1"/>
  </r>
  <r>
    <x v="0"/>
    <x v="1"/>
    <x v="0"/>
    <x v="1"/>
    <x v="1"/>
  </r>
  <r>
    <x v="0"/>
    <x v="1"/>
    <x v="2"/>
    <x v="1"/>
    <x v="1"/>
  </r>
  <r>
    <x v="0"/>
    <x v="1"/>
    <x v="4"/>
    <x v="1"/>
    <x v="1"/>
  </r>
  <r>
    <x v="0"/>
    <x v="1"/>
    <x v="5"/>
    <x v="1"/>
    <x v="1"/>
  </r>
  <r>
    <x v="0"/>
    <x v="1"/>
    <x v="6"/>
    <x v="1"/>
    <x v="1"/>
  </r>
  <r>
    <x v="0"/>
    <x v="1"/>
    <x v="250"/>
    <x v="1"/>
    <x v="1"/>
  </r>
  <r>
    <x v="0"/>
    <x v="1"/>
    <x v="7"/>
    <x v="1"/>
    <x v="1"/>
  </r>
  <r>
    <x v="0"/>
    <x v="1"/>
    <x v="8"/>
    <x v="1"/>
    <x v="1"/>
  </r>
  <r>
    <x v="0"/>
    <x v="1"/>
    <x v="196"/>
    <x v="1"/>
    <x v="1"/>
  </r>
  <r>
    <x v="0"/>
    <x v="1"/>
    <x v="197"/>
    <x v="1"/>
    <x v="1"/>
  </r>
  <r>
    <x v="0"/>
    <x v="1"/>
    <x v="198"/>
    <x v="1"/>
    <x v="1"/>
  </r>
  <r>
    <x v="0"/>
    <x v="1"/>
    <x v="199"/>
    <x v="1"/>
    <x v="1"/>
  </r>
  <r>
    <x v="0"/>
    <x v="1"/>
    <x v="200"/>
    <x v="1"/>
    <x v="1"/>
  </r>
  <r>
    <x v="0"/>
    <x v="1"/>
    <x v="9"/>
    <x v="1"/>
    <x v="1"/>
  </r>
  <r>
    <x v="0"/>
    <x v="1"/>
    <x v="10"/>
    <x v="1"/>
    <x v="1"/>
  </r>
  <r>
    <x v="0"/>
    <x v="1"/>
    <x v="11"/>
    <x v="1"/>
    <x v="1"/>
  </r>
  <r>
    <x v="0"/>
    <x v="1"/>
    <x v="12"/>
    <x v="1"/>
    <x v="1"/>
  </r>
  <r>
    <x v="0"/>
    <x v="1"/>
    <x v="13"/>
    <x v="1"/>
    <x v="1"/>
  </r>
  <r>
    <x v="0"/>
    <x v="1"/>
    <x v="14"/>
    <x v="1"/>
    <x v="1"/>
  </r>
  <r>
    <x v="0"/>
    <x v="1"/>
    <x v="15"/>
    <x v="1"/>
    <x v="1"/>
  </r>
  <r>
    <x v="0"/>
    <x v="1"/>
    <x v="16"/>
    <x v="1"/>
    <x v="1"/>
  </r>
  <r>
    <x v="0"/>
    <x v="1"/>
    <x v="17"/>
    <x v="1"/>
    <x v="1"/>
  </r>
  <r>
    <x v="0"/>
    <x v="1"/>
    <x v="18"/>
    <x v="1"/>
    <x v="1"/>
  </r>
  <r>
    <x v="0"/>
    <x v="1"/>
    <x v="19"/>
    <x v="1"/>
    <x v="1"/>
  </r>
  <r>
    <x v="0"/>
    <x v="1"/>
    <x v="21"/>
    <x v="1"/>
    <x v="1"/>
  </r>
  <r>
    <x v="0"/>
    <x v="1"/>
    <x v="201"/>
    <x v="1"/>
    <x v="1"/>
  </r>
  <r>
    <x v="0"/>
    <x v="1"/>
    <x v="251"/>
    <x v="1"/>
    <x v="1"/>
  </r>
  <r>
    <x v="0"/>
    <x v="1"/>
    <x v="22"/>
    <x v="1"/>
    <x v="1"/>
  </r>
  <r>
    <x v="0"/>
    <x v="1"/>
    <x v="23"/>
    <x v="1"/>
    <x v="1"/>
  </r>
  <r>
    <x v="0"/>
    <x v="1"/>
    <x v="24"/>
    <x v="1"/>
    <x v="1"/>
  </r>
  <r>
    <x v="0"/>
    <x v="1"/>
    <x v="25"/>
    <x v="1"/>
    <x v="1"/>
  </r>
  <r>
    <x v="0"/>
    <x v="1"/>
    <x v="202"/>
    <x v="1"/>
    <x v="1"/>
  </r>
  <r>
    <x v="0"/>
    <x v="1"/>
    <x v="252"/>
    <x v="1"/>
    <x v="1"/>
  </r>
  <r>
    <x v="0"/>
    <x v="1"/>
    <x v="27"/>
    <x v="1"/>
    <x v="1"/>
  </r>
  <r>
    <x v="0"/>
    <x v="1"/>
    <x v="29"/>
    <x v="1"/>
    <x v="1"/>
  </r>
  <r>
    <x v="0"/>
    <x v="1"/>
    <x v="30"/>
    <x v="1"/>
    <x v="1"/>
  </r>
  <r>
    <x v="0"/>
    <x v="1"/>
    <x v="31"/>
    <x v="1"/>
    <x v="1"/>
  </r>
  <r>
    <x v="0"/>
    <x v="1"/>
    <x v="32"/>
    <x v="1"/>
    <x v="1"/>
  </r>
  <r>
    <x v="0"/>
    <x v="1"/>
    <x v="33"/>
    <x v="1"/>
    <x v="1"/>
  </r>
  <r>
    <x v="0"/>
    <x v="1"/>
    <x v="203"/>
    <x v="1"/>
    <x v="1"/>
  </r>
  <r>
    <x v="0"/>
    <x v="1"/>
    <x v="34"/>
    <x v="1"/>
    <x v="1"/>
  </r>
  <r>
    <x v="0"/>
    <x v="1"/>
    <x v="35"/>
    <x v="1"/>
    <x v="1"/>
  </r>
  <r>
    <x v="0"/>
    <x v="1"/>
    <x v="253"/>
    <x v="1"/>
    <x v="1"/>
  </r>
  <r>
    <x v="0"/>
    <x v="1"/>
    <x v="36"/>
    <x v="1"/>
    <x v="1"/>
  </r>
  <r>
    <x v="0"/>
    <x v="1"/>
    <x v="254"/>
    <x v="1"/>
    <x v="1"/>
  </r>
  <r>
    <x v="0"/>
    <x v="1"/>
    <x v="37"/>
    <x v="1"/>
    <x v="1"/>
  </r>
  <r>
    <x v="0"/>
    <x v="1"/>
    <x v="39"/>
    <x v="1"/>
    <x v="1"/>
  </r>
  <r>
    <x v="0"/>
    <x v="1"/>
    <x v="40"/>
    <x v="1"/>
    <x v="1"/>
  </r>
  <r>
    <x v="0"/>
    <x v="1"/>
    <x v="41"/>
    <x v="1"/>
    <x v="1"/>
  </r>
  <r>
    <x v="0"/>
    <x v="1"/>
    <x v="42"/>
    <x v="1"/>
    <x v="1"/>
  </r>
  <r>
    <x v="0"/>
    <x v="1"/>
    <x v="43"/>
    <x v="1"/>
    <x v="1"/>
  </r>
  <r>
    <x v="0"/>
    <x v="1"/>
    <x v="44"/>
    <x v="1"/>
    <x v="1"/>
  </r>
  <r>
    <x v="0"/>
    <x v="1"/>
    <x v="45"/>
    <x v="1"/>
    <x v="1"/>
  </r>
  <r>
    <x v="0"/>
    <x v="1"/>
    <x v="46"/>
    <x v="1"/>
    <x v="1"/>
  </r>
  <r>
    <x v="0"/>
    <x v="1"/>
    <x v="47"/>
    <x v="1"/>
    <x v="1"/>
  </r>
  <r>
    <x v="0"/>
    <x v="1"/>
    <x v="50"/>
    <x v="1"/>
    <x v="1"/>
  </r>
  <r>
    <x v="0"/>
    <x v="1"/>
    <x v="255"/>
    <x v="1"/>
    <x v="1"/>
  </r>
  <r>
    <x v="0"/>
    <x v="1"/>
    <x v="51"/>
    <x v="1"/>
    <x v="1"/>
  </r>
  <r>
    <x v="0"/>
    <x v="1"/>
    <x v="52"/>
    <x v="1"/>
    <x v="1"/>
  </r>
  <r>
    <x v="0"/>
    <x v="1"/>
    <x v="204"/>
    <x v="1"/>
    <x v="1"/>
  </r>
  <r>
    <x v="0"/>
    <x v="1"/>
    <x v="256"/>
    <x v="1"/>
    <x v="1"/>
  </r>
  <r>
    <x v="0"/>
    <x v="1"/>
    <x v="53"/>
    <x v="1"/>
    <x v="1"/>
  </r>
  <r>
    <x v="0"/>
    <x v="1"/>
    <x v="54"/>
    <x v="1"/>
    <x v="1"/>
  </r>
  <r>
    <x v="0"/>
    <x v="1"/>
    <x v="55"/>
    <x v="1"/>
    <x v="1"/>
  </r>
  <r>
    <x v="0"/>
    <x v="1"/>
    <x v="56"/>
    <x v="1"/>
    <x v="1"/>
  </r>
  <r>
    <x v="0"/>
    <x v="1"/>
    <x v="57"/>
    <x v="1"/>
    <x v="1"/>
  </r>
  <r>
    <x v="0"/>
    <x v="1"/>
    <x v="257"/>
    <x v="1"/>
    <x v="1"/>
  </r>
  <r>
    <x v="0"/>
    <x v="1"/>
    <x v="58"/>
    <x v="1"/>
    <x v="1"/>
  </r>
  <r>
    <x v="0"/>
    <x v="1"/>
    <x v="59"/>
    <x v="1"/>
    <x v="1"/>
  </r>
  <r>
    <x v="0"/>
    <x v="1"/>
    <x v="205"/>
    <x v="1"/>
    <x v="1"/>
  </r>
  <r>
    <x v="0"/>
    <x v="1"/>
    <x v="258"/>
    <x v="1"/>
    <x v="1"/>
  </r>
  <r>
    <x v="0"/>
    <x v="1"/>
    <x v="60"/>
    <x v="1"/>
    <x v="1"/>
  </r>
  <r>
    <x v="0"/>
    <x v="1"/>
    <x v="61"/>
    <x v="1"/>
    <x v="1"/>
  </r>
  <r>
    <x v="0"/>
    <x v="1"/>
    <x v="62"/>
    <x v="1"/>
    <x v="1"/>
  </r>
  <r>
    <x v="0"/>
    <x v="1"/>
    <x v="63"/>
    <x v="1"/>
    <x v="1"/>
  </r>
  <r>
    <x v="0"/>
    <x v="1"/>
    <x v="64"/>
    <x v="1"/>
    <x v="1"/>
  </r>
  <r>
    <x v="0"/>
    <x v="1"/>
    <x v="66"/>
    <x v="1"/>
    <x v="1"/>
  </r>
  <r>
    <x v="0"/>
    <x v="1"/>
    <x v="67"/>
    <x v="1"/>
    <x v="1"/>
  </r>
  <r>
    <x v="0"/>
    <x v="1"/>
    <x v="68"/>
    <x v="1"/>
    <x v="1"/>
  </r>
  <r>
    <x v="0"/>
    <x v="1"/>
    <x v="69"/>
    <x v="1"/>
    <x v="1"/>
  </r>
  <r>
    <x v="0"/>
    <x v="1"/>
    <x v="70"/>
    <x v="1"/>
    <x v="1"/>
  </r>
  <r>
    <x v="0"/>
    <x v="1"/>
    <x v="71"/>
    <x v="1"/>
    <x v="1"/>
  </r>
  <r>
    <x v="0"/>
    <x v="1"/>
    <x v="206"/>
    <x v="1"/>
    <x v="1"/>
  </r>
  <r>
    <x v="0"/>
    <x v="1"/>
    <x v="72"/>
    <x v="1"/>
    <x v="1"/>
  </r>
  <r>
    <x v="0"/>
    <x v="1"/>
    <x v="73"/>
    <x v="1"/>
    <x v="1"/>
  </r>
  <r>
    <x v="0"/>
    <x v="1"/>
    <x v="74"/>
    <x v="1"/>
    <x v="1"/>
  </r>
  <r>
    <x v="0"/>
    <x v="1"/>
    <x v="75"/>
    <x v="1"/>
    <x v="1"/>
  </r>
  <r>
    <x v="0"/>
    <x v="1"/>
    <x v="259"/>
    <x v="1"/>
    <x v="1"/>
  </r>
  <r>
    <x v="0"/>
    <x v="1"/>
    <x v="76"/>
    <x v="1"/>
    <x v="1"/>
  </r>
  <r>
    <x v="0"/>
    <x v="1"/>
    <x v="77"/>
    <x v="1"/>
    <x v="1"/>
  </r>
  <r>
    <x v="0"/>
    <x v="1"/>
    <x v="78"/>
    <x v="1"/>
    <x v="1"/>
  </r>
  <r>
    <x v="0"/>
    <x v="1"/>
    <x v="79"/>
    <x v="1"/>
    <x v="1"/>
  </r>
  <r>
    <x v="0"/>
    <x v="1"/>
    <x v="80"/>
    <x v="1"/>
    <x v="1"/>
  </r>
  <r>
    <x v="0"/>
    <x v="1"/>
    <x v="81"/>
    <x v="1"/>
    <x v="1"/>
  </r>
  <r>
    <x v="0"/>
    <x v="1"/>
    <x v="82"/>
    <x v="1"/>
    <x v="1"/>
  </r>
  <r>
    <x v="0"/>
    <x v="1"/>
    <x v="83"/>
    <x v="1"/>
    <x v="1"/>
  </r>
  <r>
    <x v="0"/>
    <x v="1"/>
    <x v="84"/>
    <x v="1"/>
    <x v="1"/>
  </r>
  <r>
    <x v="0"/>
    <x v="1"/>
    <x v="207"/>
    <x v="1"/>
    <x v="1"/>
  </r>
  <r>
    <x v="0"/>
    <x v="1"/>
    <x v="85"/>
    <x v="1"/>
    <x v="1"/>
  </r>
  <r>
    <x v="0"/>
    <x v="1"/>
    <x v="86"/>
    <x v="1"/>
    <x v="1"/>
  </r>
  <r>
    <x v="0"/>
    <x v="1"/>
    <x v="87"/>
    <x v="1"/>
    <x v="1"/>
  </r>
  <r>
    <x v="0"/>
    <x v="1"/>
    <x v="88"/>
    <x v="1"/>
    <x v="1"/>
  </r>
  <r>
    <x v="0"/>
    <x v="1"/>
    <x v="260"/>
    <x v="1"/>
    <x v="1"/>
  </r>
  <r>
    <x v="0"/>
    <x v="1"/>
    <x v="89"/>
    <x v="1"/>
    <x v="1"/>
  </r>
  <r>
    <x v="0"/>
    <x v="1"/>
    <x v="90"/>
    <x v="1"/>
    <x v="1"/>
  </r>
  <r>
    <x v="0"/>
    <x v="1"/>
    <x v="91"/>
    <x v="1"/>
    <x v="1"/>
  </r>
  <r>
    <x v="0"/>
    <x v="1"/>
    <x v="92"/>
    <x v="1"/>
    <x v="1"/>
  </r>
  <r>
    <x v="0"/>
    <x v="1"/>
    <x v="208"/>
    <x v="1"/>
    <x v="1"/>
  </r>
  <r>
    <x v="0"/>
    <x v="1"/>
    <x v="261"/>
    <x v="1"/>
    <x v="1"/>
  </r>
  <r>
    <x v="0"/>
    <x v="1"/>
    <x v="93"/>
    <x v="1"/>
    <x v="1"/>
  </r>
  <r>
    <x v="0"/>
    <x v="1"/>
    <x v="94"/>
    <x v="1"/>
    <x v="1"/>
  </r>
  <r>
    <x v="0"/>
    <x v="1"/>
    <x v="95"/>
    <x v="1"/>
    <x v="1"/>
  </r>
  <r>
    <x v="0"/>
    <x v="1"/>
    <x v="96"/>
    <x v="1"/>
    <x v="1"/>
  </r>
  <r>
    <x v="0"/>
    <x v="1"/>
    <x v="97"/>
    <x v="1"/>
    <x v="1"/>
  </r>
  <r>
    <x v="0"/>
    <x v="1"/>
    <x v="262"/>
    <x v="1"/>
    <x v="1"/>
  </r>
  <r>
    <x v="0"/>
    <x v="1"/>
    <x v="98"/>
    <x v="1"/>
    <x v="1"/>
  </r>
  <r>
    <x v="0"/>
    <x v="1"/>
    <x v="209"/>
    <x v="1"/>
    <x v="1"/>
  </r>
  <r>
    <x v="0"/>
    <x v="1"/>
    <x v="263"/>
    <x v="1"/>
    <x v="1"/>
  </r>
  <r>
    <x v="0"/>
    <x v="1"/>
    <x v="99"/>
    <x v="1"/>
    <x v="1"/>
  </r>
  <r>
    <x v="0"/>
    <x v="1"/>
    <x v="210"/>
    <x v="1"/>
    <x v="1"/>
  </r>
  <r>
    <x v="0"/>
    <x v="1"/>
    <x v="100"/>
    <x v="1"/>
    <x v="1"/>
  </r>
  <r>
    <x v="0"/>
    <x v="1"/>
    <x v="101"/>
    <x v="1"/>
    <x v="1"/>
  </r>
  <r>
    <x v="0"/>
    <x v="1"/>
    <x v="211"/>
    <x v="1"/>
    <x v="1"/>
  </r>
  <r>
    <x v="0"/>
    <x v="1"/>
    <x v="264"/>
    <x v="1"/>
    <x v="1"/>
  </r>
  <r>
    <x v="0"/>
    <x v="1"/>
    <x v="102"/>
    <x v="1"/>
    <x v="1"/>
  </r>
  <r>
    <x v="0"/>
    <x v="1"/>
    <x v="103"/>
    <x v="1"/>
    <x v="1"/>
  </r>
  <r>
    <x v="0"/>
    <x v="1"/>
    <x v="104"/>
    <x v="1"/>
    <x v="1"/>
  </r>
  <r>
    <x v="0"/>
    <x v="1"/>
    <x v="105"/>
    <x v="1"/>
    <x v="1"/>
  </r>
  <r>
    <x v="0"/>
    <x v="1"/>
    <x v="106"/>
    <x v="1"/>
    <x v="1"/>
  </r>
  <r>
    <x v="0"/>
    <x v="1"/>
    <x v="107"/>
    <x v="1"/>
    <x v="1"/>
  </r>
  <r>
    <x v="0"/>
    <x v="1"/>
    <x v="108"/>
    <x v="1"/>
    <x v="1"/>
  </r>
  <r>
    <x v="0"/>
    <x v="1"/>
    <x v="212"/>
    <x v="1"/>
    <x v="1"/>
  </r>
  <r>
    <x v="0"/>
    <x v="1"/>
    <x v="109"/>
    <x v="1"/>
    <x v="1"/>
  </r>
  <r>
    <x v="0"/>
    <x v="1"/>
    <x v="110"/>
    <x v="1"/>
    <x v="1"/>
  </r>
  <r>
    <x v="0"/>
    <x v="1"/>
    <x v="213"/>
    <x v="1"/>
    <x v="1"/>
  </r>
  <r>
    <x v="0"/>
    <x v="1"/>
    <x v="111"/>
    <x v="1"/>
    <x v="1"/>
  </r>
  <r>
    <x v="0"/>
    <x v="1"/>
    <x v="249"/>
    <x v="1"/>
    <x v="1"/>
  </r>
  <r>
    <x v="0"/>
    <x v="1"/>
    <x v="112"/>
    <x v="1"/>
    <x v="1"/>
  </r>
  <r>
    <x v="0"/>
    <x v="1"/>
    <x v="214"/>
    <x v="1"/>
    <x v="1"/>
  </r>
  <r>
    <x v="0"/>
    <x v="1"/>
    <x v="113"/>
    <x v="1"/>
    <x v="1"/>
  </r>
  <r>
    <x v="0"/>
    <x v="1"/>
    <x v="265"/>
    <x v="1"/>
    <x v="1"/>
  </r>
  <r>
    <x v="0"/>
    <x v="1"/>
    <x v="114"/>
    <x v="1"/>
    <x v="1"/>
  </r>
  <r>
    <x v="0"/>
    <x v="1"/>
    <x v="215"/>
    <x v="1"/>
    <x v="1"/>
  </r>
  <r>
    <x v="0"/>
    <x v="1"/>
    <x v="115"/>
    <x v="1"/>
    <x v="1"/>
  </r>
  <r>
    <x v="0"/>
    <x v="1"/>
    <x v="116"/>
    <x v="1"/>
    <x v="1"/>
  </r>
  <r>
    <x v="0"/>
    <x v="1"/>
    <x v="117"/>
    <x v="1"/>
    <x v="1"/>
  </r>
  <r>
    <x v="0"/>
    <x v="1"/>
    <x v="118"/>
    <x v="1"/>
    <x v="1"/>
  </r>
  <r>
    <x v="0"/>
    <x v="1"/>
    <x v="119"/>
    <x v="1"/>
    <x v="1"/>
  </r>
  <r>
    <x v="0"/>
    <x v="1"/>
    <x v="216"/>
    <x v="1"/>
    <x v="1"/>
  </r>
  <r>
    <x v="0"/>
    <x v="1"/>
    <x v="217"/>
    <x v="1"/>
    <x v="1"/>
  </r>
  <r>
    <x v="0"/>
    <x v="1"/>
    <x v="266"/>
    <x v="1"/>
    <x v="1"/>
  </r>
  <r>
    <x v="0"/>
    <x v="1"/>
    <x v="120"/>
    <x v="1"/>
    <x v="1"/>
  </r>
  <r>
    <x v="0"/>
    <x v="1"/>
    <x v="121"/>
    <x v="1"/>
    <x v="1"/>
  </r>
  <r>
    <x v="0"/>
    <x v="1"/>
    <x v="122"/>
    <x v="1"/>
    <x v="1"/>
  </r>
  <r>
    <x v="0"/>
    <x v="1"/>
    <x v="123"/>
    <x v="1"/>
    <x v="1"/>
  </r>
  <r>
    <x v="0"/>
    <x v="1"/>
    <x v="124"/>
    <x v="1"/>
    <x v="1"/>
  </r>
  <r>
    <x v="0"/>
    <x v="1"/>
    <x v="125"/>
    <x v="1"/>
    <x v="1"/>
  </r>
  <r>
    <x v="0"/>
    <x v="1"/>
    <x v="218"/>
    <x v="1"/>
    <x v="1"/>
  </r>
  <r>
    <x v="0"/>
    <x v="1"/>
    <x v="126"/>
    <x v="1"/>
    <x v="1"/>
  </r>
  <r>
    <x v="0"/>
    <x v="1"/>
    <x v="127"/>
    <x v="1"/>
    <x v="1"/>
  </r>
  <r>
    <x v="0"/>
    <x v="1"/>
    <x v="219"/>
    <x v="1"/>
    <x v="1"/>
  </r>
  <r>
    <x v="0"/>
    <x v="1"/>
    <x v="128"/>
    <x v="1"/>
    <x v="1"/>
  </r>
  <r>
    <x v="0"/>
    <x v="1"/>
    <x v="129"/>
    <x v="1"/>
    <x v="1"/>
  </r>
  <r>
    <x v="0"/>
    <x v="1"/>
    <x v="130"/>
    <x v="1"/>
    <x v="1"/>
  </r>
  <r>
    <x v="0"/>
    <x v="1"/>
    <x v="131"/>
    <x v="1"/>
    <x v="1"/>
  </r>
  <r>
    <x v="0"/>
    <x v="1"/>
    <x v="132"/>
    <x v="1"/>
    <x v="1"/>
  </r>
  <r>
    <x v="0"/>
    <x v="1"/>
    <x v="133"/>
    <x v="1"/>
    <x v="1"/>
  </r>
  <r>
    <x v="0"/>
    <x v="1"/>
    <x v="134"/>
    <x v="1"/>
    <x v="1"/>
  </r>
  <r>
    <x v="0"/>
    <x v="1"/>
    <x v="135"/>
    <x v="1"/>
    <x v="1"/>
  </r>
  <r>
    <x v="0"/>
    <x v="1"/>
    <x v="136"/>
    <x v="1"/>
    <x v="1"/>
  </r>
  <r>
    <x v="0"/>
    <x v="1"/>
    <x v="137"/>
    <x v="1"/>
    <x v="1"/>
  </r>
  <r>
    <x v="0"/>
    <x v="1"/>
    <x v="138"/>
    <x v="1"/>
    <x v="1"/>
  </r>
  <r>
    <x v="0"/>
    <x v="1"/>
    <x v="267"/>
    <x v="1"/>
    <x v="1"/>
  </r>
  <r>
    <x v="0"/>
    <x v="1"/>
    <x v="139"/>
    <x v="1"/>
    <x v="1"/>
  </r>
  <r>
    <x v="0"/>
    <x v="1"/>
    <x v="140"/>
    <x v="1"/>
    <x v="1"/>
  </r>
  <r>
    <x v="0"/>
    <x v="1"/>
    <x v="141"/>
    <x v="1"/>
    <x v="1"/>
  </r>
  <r>
    <x v="0"/>
    <x v="1"/>
    <x v="142"/>
    <x v="1"/>
    <x v="1"/>
  </r>
  <r>
    <x v="0"/>
    <x v="1"/>
    <x v="143"/>
    <x v="1"/>
    <x v="1"/>
  </r>
  <r>
    <x v="0"/>
    <x v="1"/>
    <x v="144"/>
    <x v="1"/>
    <x v="1"/>
  </r>
  <r>
    <x v="0"/>
    <x v="1"/>
    <x v="220"/>
    <x v="1"/>
    <x v="1"/>
  </r>
  <r>
    <x v="0"/>
    <x v="1"/>
    <x v="221"/>
    <x v="1"/>
    <x v="1"/>
  </r>
  <r>
    <x v="0"/>
    <x v="1"/>
    <x v="145"/>
    <x v="1"/>
    <x v="1"/>
  </r>
  <r>
    <x v="0"/>
    <x v="1"/>
    <x v="146"/>
    <x v="1"/>
    <x v="1"/>
  </r>
  <r>
    <x v="0"/>
    <x v="1"/>
    <x v="147"/>
    <x v="1"/>
    <x v="1"/>
  </r>
  <r>
    <x v="0"/>
    <x v="1"/>
    <x v="268"/>
    <x v="1"/>
    <x v="1"/>
  </r>
  <r>
    <x v="0"/>
    <x v="1"/>
    <x v="148"/>
    <x v="1"/>
    <x v="1"/>
  </r>
  <r>
    <x v="0"/>
    <x v="1"/>
    <x v="149"/>
    <x v="1"/>
    <x v="1"/>
  </r>
  <r>
    <x v="0"/>
    <x v="1"/>
    <x v="150"/>
    <x v="1"/>
    <x v="1"/>
  </r>
  <r>
    <x v="0"/>
    <x v="1"/>
    <x v="151"/>
    <x v="1"/>
    <x v="1"/>
  </r>
  <r>
    <x v="0"/>
    <x v="1"/>
    <x v="152"/>
    <x v="1"/>
    <x v="1"/>
  </r>
  <r>
    <x v="0"/>
    <x v="1"/>
    <x v="153"/>
    <x v="1"/>
    <x v="1"/>
  </r>
  <r>
    <x v="0"/>
    <x v="1"/>
    <x v="154"/>
    <x v="1"/>
    <x v="1"/>
  </r>
  <r>
    <x v="0"/>
    <x v="1"/>
    <x v="269"/>
    <x v="1"/>
    <x v="1"/>
  </r>
  <r>
    <x v="0"/>
    <x v="1"/>
    <x v="155"/>
    <x v="1"/>
    <x v="1"/>
  </r>
  <r>
    <x v="0"/>
    <x v="1"/>
    <x v="156"/>
    <x v="1"/>
    <x v="1"/>
  </r>
  <r>
    <x v="0"/>
    <x v="1"/>
    <x v="270"/>
    <x v="1"/>
    <x v="1"/>
  </r>
  <r>
    <x v="0"/>
    <x v="1"/>
    <x v="157"/>
    <x v="1"/>
    <x v="1"/>
  </r>
  <r>
    <x v="0"/>
    <x v="1"/>
    <x v="158"/>
    <x v="1"/>
    <x v="1"/>
  </r>
  <r>
    <x v="0"/>
    <x v="1"/>
    <x v="159"/>
    <x v="1"/>
    <x v="1"/>
  </r>
  <r>
    <x v="0"/>
    <x v="1"/>
    <x v="160"/>
    <x v="1"/>
    <x v="1"/>
  </r>
  <r>
    <x v="0"/>
    <x v="1"/>
    <x v="222"/>
    <x v="1"/>
    <x v="1"/>
  </r>
  <r>
    <x v="0"/>
    <x v="1"/>
    <x v="271"/>
    <x v="1"/>
    <x v="1"/>
  </r>
  <r>
    <x v="0"/>
    <x v="1"/>
    <x v="161"/>
    <x v="1"/>
    <x v="1"/>
  </r>
  <r>
    <x v="0"/>
    <x v="1"/>
    <x v="162"/>
    <x v="1"/>
    <x v="1"/>
  </r>
  <r>
    <x v="0"/>
    <x v="1"/>
    <x v="163"/>
    <x v="1"/>
    <x v="1"/>
  </r>
  <r>
    <x v="0"/>
    <x v="1"/>
    <x v="165"/>
    <x v="1"/>
    <x v="1"/>
  </r>
  <r>
    <x v="0"/>
    <x v="1"/>
    <x v="166"/>
    <x v="1"/>
    <x v="1"/>
  </r>
  <r>
    <x v="0"/>
    <x v="1"/>
    <x v="167"/>
    <x v="1"/>
    <x v="1"/>
  </r>
  <r>
    <x v="0"/>
    <x v="1"/>
    <x v="168"/>
    <x v="1"/>
    <x v="1"/>
  </r>
  <r>
    <x v="0"/>
    <x v="1"/>
    <x v="169"/>
    <x v="1"/>
    <x v="1"/>
  </r>
  <r>
    <x v="0"/>
    <x v="1"/>
    <x v="170"/>
    <x v="1"/>
    <x v="1"/>
  </r>
  <r>
    <x v="0"/>
    <x v="1"/>
    <x v="171"/>
    <x v="1"/>
    <x v="1"/>
  </r>
  <r>
    <x v="0"/>
    <x v="1"/>
    <x v="172"/>
    <x v="1"/>
    <x v="1"/>
  </r>
  <r>
    <x v="0"/>
    <x v="1"/>
    <x v="173"/>
    <x v="1"/>
    <x v="1"/>
  </r>
  <r>
    <x v="0"/>
    <x v="1"/>
    <x v="174"/>
    <x v="1"/>
    <x v="1"/>
  </r>
  <r>
    <x v="0"/>
    <x v="1"/>
    <x v="175"/>
    <x v="1"/>
    <x v="1"/>
  </r>
  <r>
    <x v="0"/>
    <x v="1"/>
    <x v="176"/>
    <x v="1"/>
    <x v="1"/>
  </r>
  <r>
    <x v="0"/>
    <x v="1"/>
    <x v="272"/>
    <x v="1"/>
    <x v="1"/>
  </r>
  <r>
    <x v="0"/>
    <x v="1"/>
    <x v="177"/>
    <x v="1"/>
    <x v="1"/>
  </r>
  <r>
    <x v="0"/>
    <x v="1"/>
    <x v="178"/>
    <x v="1"/>
    <x v="1"/>
  </r>
  <r>
    <x v="0"/>
    <x v="1"/>
    <x v="179"/>
    <x v="1"/>
    <x v="1"/>
  </r>
  <r>
    <x v="0"/>
    <x v="1"/>
    <x v="180"/>
    <x v="1"/>
    <x v="1"/>
  </r>
  <r>
    <x v="0"/>
    <x v="1"/>
    <x v="273"/>
    <x v="1"/>
    <x v="1"/>
  </r>
  <r>
    <x v="0"/>
    <x v="1"/>
    <x v="181"/>
    <x v="1"/>
    <x v="1"/>
  </r>
  <r>
    <x v="0"/>
    <x v="1"/>
    <x v="182"/>
    <x v="1"/>
    <x v="1"/>
  </r>
  <r>
    <x v="0"/>
    <x v="1"/>
    <x v="183"/>
    <x v="1"/>
    <x v="1"/>
  </r>
  <r>
    <x v="0"/>
    <x v="1"/>
    <x v="184"/>
    <x v="1"/>
    <x v="1"/>
  </r>
  <r>
    <x v="0"/>
    <x v="1"/>
    <x v="185"/>
    <x v="1"/>
    <x v="1"/>
  </r>
  <r>
    <x v="0"/>
    <x v="1"/>
    <x v="274"/>
    <x v="1"/>
    <x v="1"/>
  </r>
  <r>
    <x v="0"/>
    <x v="1"/>
    <x v="186"/>
    <x v="1"/>
    <x v="1"/>
  </r>
  <r>
    <x v="0"/>
    <x v="1"/>
    <x v="187"/>
    <x v="1"/>
    <x v="1"/>
  </r>
  <r>
    <x v="0"/>
    <x v="1"/>
    <x v="188"/>
    <x v="1"/>
    <x v="1"/>
  </r>
  <r>
    <x v="0"/>
    <x v="1"/>
    <x v="189"/>
    <x v="1"/>
    <x v="1"/>
  </r>
  <r>
    <x v="0"/>
    <x v="1"/>
    <x v="190"/>
    <x v="1"/>
    <x v="1"/>
  </r>
  <r>
    <x v="0"/>
    <x v="1"/>
    <x v="191"/>
    <x v="1"/>
    <x v="1"/>
  </r>
  <r>
    <x v="0"/>
    <x v="1"/>
    <x v="192"/>
    <x v="1"/>
    <x v="1"/>
  </r>
  <r>
    <x v="0"/>
    <x v="1"/>
    <x v="275"/>
    <x v="1"/>
    <x v="1"/>
  </r>
  <r>
    <x v="0"/>
    <x v="1"/>
    <x v="193"/>
    <x v="1"/>
    <x v="1"/>
  </r>
  <r>
    <x v="0"/>
    <x v="1"/>
    <x v="194"/>
    <x v="1"/>
    <x v="1"/>
  </r>
  <r>
    <x v="0"/>
    <x v="2"/>
    <x v="223"/>
    <x v="1"/>
    <x v="0"/>
  </r>
  <r>
    <x v="0"/>
    <x v="2"/>
    <x v="224"/>
    <x v="1"/>
    <x v="1"/>
  </r>
  <r>
    <x v="0"/>
    <x v="2"/>
    <x v="225"/>
    <x v="1"/>
    <x v="1"/>
  </r>
  <r>
    <x v="0"/>
    <x v="2"/>
    <x v="226"/>
    <x v="1"/>
    <x v="1"/>
  </r>
  <r>
    <x v="0"/>
    <x v="2"/>
    <x v="227"/>
    <x v="1"/>
    <x v="1"/>
  </r>
  <r>
    <x v="0"/>
    <x v="2"/>
    <x v="228"/>
    <x v="1"/>
    <x v="1"/>
  </r>
  <r>
    <x v="0"/>
    <x v="2"/>
    <x v="229"/>
    <x v="1"/>
    <x v="1"/>
  </r>
  <r>
    <x v="0"/>
    <x v="2"/>
    <x v="230"/>
    <x v="1"/>
    <x v="1"/>
  </r>
  <r>
    <x v="0"/>
    <x v="2"/>
    <x v="231"/>
    <x v="1"/>
    <x v="1"/>
  </r>
  <r>
    <x v="0"/>
    <x v="2"/>
    <x v="232"/>
    <x v="1"/>
    <x v="1"/>
  </r>
  <r>
    <x v="0"/>
    <x v="2"/>
    <x v="233"/>
    <x v="1"/>
    <x v="1"/>
  </r>
  <r>
    <x v="0"/>
    <x v="2"/>
    <x v="234"/>
    <x v="1"/>
    <x v="1"/>
  </r>
  <r>
    <x v="0"/>
    <x v="2"/>
    <x v="235"/>
    <x v="1"/>
    <x v="1"/>
  </r>
  <r>
    <x v="0"/>
    <x v="2"/>
    <x v="236"/>
    <x v="1"/>
    <x v="1"/>
  </r>
  <r>
    <x v="0"/>
    <x v="2"/>
    <x v="237"/>
    <x v="1"/>
    <x v="1"/>
  </r>
  <r>
    <x v="0"/>
    <x v="2"/>
    <x v="238"/>
    <x v="1"/>
    <x v="1"/>
  </r>
  <r>
    <x v="0"/>
    <x v="2"/>
    <x v="239"/>
    <x v="1"/>
    <x v="1"/>
  </r>
  <r>
    <x v="0"/>
    <x v="2"/>
    <x v="240"/>
    <x v="1"/>
    <x v="1"/>
  </r>
  <r>
    <x v="0"/>
    <x v="2"/>
    <x v="241"/>
    <x v="1"/>
    <x v="1"/>
  </r>
  <r>
    <x v="0"/>
    <x v="2"/>
    <x v="242"/>
    <x v="1"/>
    <x v="1"/>
  </r>
  <r>
    <x v="0"/>
    <x v="2"/>
    <x v="243"/>
    <x v="1"/>
    <x v="1"/>
  </r>
  <r>
    <x v="0"/>
    <x v="2"/>
    <x v="244"/>
    <x v="1"/>
    <x v="1"/>
  </r>
  <r>
    <x v="0"/>
    <x v="2"/>
    <x v="245"/>
    <x v="1"/>
    <x v="1"/>
  </r>
  <r>
    <x v="0"/>
    <x v="2"/>
    <x v="246"/>
    <x v="1"/>
    <x v="1"/>
  </r>
  <r>
    <x v="0"/>
    <x v="2"/>
    <x v="247"/>
    <x v="1"/>
    <x v="1"/>
  </r>
  <r>
    <x v="0"/>
    <x v="2"/>
    <x v="248"/>
    <x v="1"/>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5">
  <r>
    <x v="0"/>
    <s v="IEC_STD_V10"/>
    <s v="IEC_STD_V10"/>
    <m/>
    <m/>
    <m/>
    <s v="IEC_STD_V10"/>
    <m/>
    <s v="Categories"/>
    <s v="IECP2-BPM-DataStandard-v1.0.xlsx"/>
    <n v="2"/>
    <x v="0"/>
    <x v="0"/>
    <x v="0"/>
    <x v="0"/>
    <x v="0"/>
    <x v="0"/>
    <x v="0"/>
    <x v="0"/>
  </r>
  <r>
    <x v="0"/>
    <s v="Process Standard"/>
    <s v="Process Standard"/>
    <m/>
    <m/>
    <m/>
    <m/>
    <s v="IEC_STD_V10"/>
    <s v="Categories"/>
    <s v="IECP2-BPM-DataStandard-v1.0.xlsx"/>
    <n v="3"/>
    <x v="0"/>
    <x v="1"/>
    <x v="0"/>
    <x v="1"/>
    <x v="1"/>
    <x v="0"/>
    <x v="0"/>
    <x v="1"/>
  </r>
  <r>
    <x v="0"/>
    <s v="Regulation"/>
    <s v="Regulation"/>
    <m/>
    <m/>
    <m/>
    <m/>
    <s v="IEC_STD_V10"/>
    <s v="Categories"/>
    <s v="IECP2-BPM-DataStandard-v1.0.xlsx"/>
    <n v="4"/>
    <x v="0"/>
    <x v="2"/>
    <x v="0"/>
    <x v="1"/>
    <x v="1"/>
    <x v="0"/>
    <x v="0"/>
    <x v="2"/>
  </r>
  <r>
    <x v="0"/>
    <s v="GDPR"/>
    <s v="GDPR"/>
    <s v="Regulation"/>
    <m/>
    <m/>
    <m/>
    <s v="IEC_STD_V10 &gt;&gt; Regulation"/>
    <s v="Categories"/>
    <s v="IECP2-BPM-DataStandard-v1.0.xlsx"/>
    <n v="5"/>
    <x v="0"/>
    <x v="3"/>
    <x v="0"/>
    <x v="2"/>
    <x v="1"/>
    <x v="0"/>
    <x v="0"/>
    <x v="3"/>
  </r>
  <r>
    <x v="0"/>
    <s v="IFRS"/>
    <s v="IFRS"/>
    <s v="Regulation"/>
    <m/>
    <m/>
    <m/>
    <s v="IEC_STD_V10 &gt;&gt; Regulation"/>
    <s v="Categories"/>
    <s v="IECP2-BPM-DataStandard-v1.0.xlsx"/>
    <n v="6"/>
    <x v="0"/>
    <x v="4"/>
    <x v="0"/>
    <x v="2"/>
    <x v="1"/>
    <x v="0"/>
    <x v="0"/>
    <x v="4"/>
  </r>
  <r>
    <x v="0"/>
    <s v="存貨之會計處理準則"/>
    <s v="存貨之會計處理準則"/>
    <s v="IFRS"/>
    <m/>
    <m/>
    <m/>
    <s v="IEC_STD_V10 &gt;&gt; Regulation &gt;&gt; IFRS"/>
    <s v="Categories"/>
    <s v="IECP2-BPM-DataStandard-v1.0.xlsx"/>
    <n v="7"/>
    <x v="0"/>
    <x v="5"/>
    <x v="0"/>
    <x v="3"/>
    <x v="1"/>
    <x v="0"/>
    <x v="0"/>
    <x v="5"/>
  </r>
  <r>
    <x v="0"/>
    <s v="Common"/>
    <s v="Common"/>
    <m/>
    <m/>
    <m/>
    <m/>
    <s v="IEC_STD_V10"/>
    <s v="Categories"/>
    <s v="IECP2-BPM-DataStandard-v1.0.xlsx"/>
    <n v="8"/>
    <x v="0"/>
    <x v="6"/>
    <x v="0"/>
    <x v="1"/>
    <x v="1"/>
    <x v="0"/>
    <x v="0"/>
    <x v="6"/>
  </r>
  <r>
    <x v="0"/>
    <s v="AutoMetaData"/>
    <s v="AutoMetaData"/>
    <s v="Common"/>
    <m/>
    <m/>
    <m/>
    <s v="IEC_STD_V10 &gt;&gt; Common"/>
    <s v="Categories"/>
    <s v="IECP2-BPM-DataStandard-v1.0.xlsx"/>
    <n v="9"/>
    <x v="0"/>
    <x v="7"/>
    <x v="0"/>
    <x v="4"/>
    <x v="1"/>
    <x v="0"/>
    <x v="0"/>
    <x v="7"/>
  </r>
  <r>
    <x v="0"/>
    <s v="Sensitivity"/>
    <s v="Sensitivity"/>
    <s v="Common"/>
    <m/>
    <m/>
    <m/>
    <s v="IEC_STD_V10 &gt;&gt; Common"/>
    <s v="Categories"/>
    <s v="IECP2-BPM-DataStandard-v1.0.xlsx"/>
    <n v="10"/>
    <x v="0"/>
    <x v="8"/>
    <x v="0"/>
    <x v="4"/>
    <x v="1"/>
    <x v="0"/>
    <x v="0"/>
    <x v="8"/>
  </r>
  <r>
    <x v="0"/>
    <s v="RefData"/>
    <s v="RefData"/>
    <s v="Common"/>
    <m/>
    <m/>
    <m/>
    <s v="IEC_STD_V10 &gt;&gt; Common"/>
    <s v="Categories"/>
    <s v="IECP2-BPM-DataStandard-v1.0.xlsx"/>
    <n v="11"/>
    <x v="0"/>
    <x v="9"/>
    <x v="0"/>
    <x v="4"/>
    <x v="1"/>
    <x v="0"/>
    <x v="0"/>
    <x v="9"/>
  </r>
  <r>
    <x v="0"/>
    <s v="TermType"/>
    <s v="TermType"/>
    <s v="Common"/>
    <m/>
    <m/>
    <m/>
    <s v="IEC_STD_V10 &gt;&gt; Common"/>
    <s v="Categories"/>
    <s v="IECP2-BPM-DataStandard-v1.0.xlsx"/>
    <n v="12"/>
    <x v="0"/>
    <x v="10"/>
    <x v="0"/>
    <x v="4"/>
    <x v="1"/>
    <x v="0"/>
    <x v="0"/>
    <x v="10"/>
  </r>
  <r>
    <x v="0"/>
    <s v="Data Standard"/>
    <s v="Data Standard"/>
    <m/>
    <m/>
    <m/>
    <m/>
    <s v="IEC_STD_V10"/>
    <s v="Categories"/>
    <s v="IECP2-BPM-DataStandard-v1.0.xlsx"/>
    <n v="13"/>
    <x v="0"/>
    <x v="11"/>
    <x v="0"/>
    <x v="1"/>
    <x v="1"/>
    <x v="0"/>
    <x v="0"/>
    <x v="11"/>
  </r>
  <r>
    <x v="0"/>
    <s v="INV"/>
    <s v="INV"/>
    <s v="Data Standard"/>
    <m/>
    <m/>
    <m/>
    <s v="IEC_STD_V10 &gt;&gt; Data Standard"/>
    <s v="Categories"/>
    <s v="IECP2-BPM-DataStandard-v1.0.xlsx"/>
    <n v="14"/>
    <x v="0"/>
    <x v="12"/>
    <x v="0"/>
    <x v="5"/>
    <x v="1"/>
    <x v="0"/>
    <x v="0"/>
    <x v="12"/>
  </r>
  <r>
    <x v="0"/>
    <s v="PRO"/>
    <s v="PRO"/>
    <s v="Data Standard"/>
    <m/>
    <m/>
    <m/>
    <s v="IEC_STD_V10 &gt;&gt; Data Standard"/>
    <s v="Categories"/>
    <s v="IECP2-BPM-DataStandard-v1.0.xlsx"/>
    <n v="15"/>
    <x v="0"/>
    <x v="13"/>
    <x v="0"/>
    <x v="5"/>
    <x v="1"/>
    <x v="0"/>
    <x v="0"/>
    <x v="13"/>
  </r>
  <r>
    <x v="0"/>
    <s v="PLN"/>
    <s v="PLN"/>
    <s v="Data Standard"/>
    <m/>
    <m/>
    <m/>
    <s v="IEC_STD_V10 &gt;&gt; Data Standard"/>
    <s v="Categories"/>
    <s v="IECP2-BPM-DataStandard-v1.0.xlsx"/>
    <n v="15"/>
    <x v="0"/>
    <x v="14"/>
    <x v="0"/>
    <x v="5"/>
    <x v="1"/>
    <x v="0"/>
    <x v="0"/>
    <x v="13"/>
  </r>
  <r>
    <x v="0"/>
    <s v="RND"/>
    <s v="RND"/>
    <s v="Data Standard"/>
    <m/>
    <m/>
    <m/>
    <s v="IEC_STD_V10 &gt;&gt; Data Standard"/>
    <s v="Categories"/>
    <s v="IECP2-BPM-DataStandard-v1.0.xlsx"/>
    <n v="16"/>
    <x v="0"/>
    <x v="15"/>
    <x v="0"/>
    <x v="5"/>
    <x v="1"/>
    <x v="0"/>
    <x v="0"/>
    <x v="14"/>
  </r>
  <r>
    <x v="0"/>
    <s v="MFG"/>
    <s v="MFG"/>
    <s v="Data Standard"/>
    <m/>
    <m/>
    <m/>
    <s v="IEC_STD_V10 &gt;&gt; Data Standard"/>
    <s v="Categories"/>
    <s v="IECP2-BPM-DataStandard-v1.0.xlsx"/>
    <n v="17"/>
    <x v="0"/>
    <x v="16"/>
    <x v="0"/>
    <x v="5"/>
    <x v="1"/>
    <x v="0"/>
    <x v="0"/>
    <x v="15"/>
  </r>
  <r>
    <x v="0"/>
    <s v="SCM"/>
    <s v="SCM"/>
    <s v="Data Standard"/>
    <m/>
    <m/>
    <m/>
    <s v="IEC_STD_V10 &gt;&gt; Data Standard"/>
    <s v="Categories"/>
    <s v="IECP2-BPM-DataStandard-v1.0.xlsx"/>
    <n v="18"/>
    <x v="0"/>
    <x v="17"/>
    <x v="0"/>
    <x v="5"/>
    <x v="1"/>
    <x v="0"/>
    <x v="0"/>
    <x v="16"/>
  </r>
  <r>
    <x v="0"/>
    <s v="BPM"/>
    <s v="BPM"/>
    <s v="Data Standard"/>
    <m/>
    <m/>
    <m/>
    <s v="IEC_STD_V10 &gt;&gt; Data Standard"/>
    <s v="Categories"/>
    <s v="IECP2-BPM-DataStandard-v1.0.xlsx"/>
    <n v="19"/>
    <x v="0"/>
    <x v="18"/>
    <x v="0"/>
    <x v="5"/>
    <x v="1"/>
    <x v="0"/>
    <x v="0"/>
    <x v="17"/>
  </r>
  <r>
    <x v="0"/>
    <s v="FIN"/>
    <s v="FIN"/>
    <s v="Data Standard"/>
    <m/>
    <m/>
    <m/>
    <s v="IEC_STD_V10 &gt;&gt; Data Standard"/>
    <s v="Categories"/>
    <s v="IECP2-BPM-DataStandard-v1.0.xlsx"/>
    <n v="19"/>
    <x v="0"/>
    <x v="19"/>
    <x v="0"/>
    <x v="5"/>
    <x v="1"/>
    <x v="0"/>
    <x v="0"/>
    <x v="17"/>
  </r>
  <r>
    <x v="0"/>
    <s v="STG"/>
    <s v="STG"/>
    <s v="Data Standard"/>
    <m/>
    <m/>
    <m/>
    <s v="IEC_STD_V10 &gt;&gt; Data Standard"/>
    <s v="Categories"/>
    <s v="IECP2-BPM-DataStandard-v1.0.xlsx"/>
    <n v="20"/>
    <x v="0"/>
    <x v="20"/>
    <x v="0"/>
    <x v="5"/>
    <x v="1"/>
    <x v="0"/>
    <x v="0"/>
    <x v="18"/>
  </r>
  <r>
    <x v="0"/>
    <s v="SVC"/>
    <s v="SVC"/>
    <s v="Data Standard"/>
    <m/>
    <m/>
    <m/>
    <s v="IEC_STD_V10 &gt;&gt; Data Standard"/>
    <s v="Categories"/>
    <s v="IECP2-BPM-DataStandard-v1.0.xlsx"/>
    <n v="20"/>
    <x v="0"/>
    <x v="21"/>
    <x v="0"/>
    <x v="5"/>
    <x v="1"/>
    <x v="0"/>
    <x v="0"/>
    <x v="18"/>
  </r>
  <r>
    <x v="0"/>
    <s v="QAM"/>
    <s v="QAＭ"/>
    <s v="Data Standard"/>
    <m/>
    <m/>
    <m/>
    <s v="IEC_STD_V10 &gt;&gt; Data Standard"/>
    <s v="Categories"/>
    <s v="IECP2-BPM-DataStandard-v1.0.xlsx"/>
    <n v="20"/>
    <x v="0"/>
    <x v="21"/>
    <x v="0"/>
    <x v="5"/>
    <x v="1"/>
    <x v="0"/>
    <x v="0"/>
    <x v="18"/>
  </r>
  <r>
    <x v="0"/>
    <s v="HRM"/>
    <s v="HRM"/>
    <s v="Data Standard"/>
    <m/>
    <m/>
    <m/>
    <s v="IEC_STD_V10 &gt;&gt; Data Standard"/>
    <s v="Categories"/>
    <s v="IECP2-BPM-DataStandard-v1.0.xlsx"/>
    <n v="20"/>
    <x v="0"/>
    <x v="22"/>
    <x v="0"/>
    <x v="5"/>
    <x v="1"/>
    <x v="0"/>
    <x v="0"/>
    <x v="18"/>
  </r>
  <r>
    <x v="0"/>
    <s v="CUS"/>
    <s v="CUS"/>
    <s v="Data Standard"/>
    <m/>
    <m/>
    <m/>
    <s v="IEC_STD_V10 &gt;&gt; Data Standard"/>
    <s v="Categories"/>
    <s v="IECP2-BPM-DataStandard-v1.0.xlsx"/>
    <n v="21"/>
    <x v="0"/>
    <x v="23"/>
    <x v="0"/>
    <x v="5"/>
    <x v="1"/>
    <x v="0"/>
    <x v="0"/>
    <x v="19"/>
  </r>
  <r>
    <x v="0"/>
    <s v="CMN"/>
    <s v="CMN"/>
    <s v="Data Standard"/>
    <m/>
    <m/>
    <m/>
    <s v="IEC_STD_V10 &gt;&gt; Data Standard"/>
    <s v="Categories"/>
    <s v="IECP2-BPM-DataStandard-v1.0.xlsx"/>
    <n v="22"/>
    <x v="0"/>
    <x v="24"/>
    <x v="0"/>
    <x v="5"/>
    <x v="1"/>
    <x v="0"/>
    <x v="0"/>
    <x v="20"/>
  </r>
  <r>
    <x v="0"/>
    <s v="Analytics "/>
    <s v="Analytics "/>
    <m/>
    <m/>
    <m/>
    <m/>
    <s v="IEC_STD_V10"/>
    <s v="Categories"/>
    <s v="IECP2-BPM-DataStandard-v1.0.xlsx"/>
    <n v="23"/>
    <x v="0"/>
    <x v="25"/>
    <x v="0"/>
    <x v="1"/>
    <x v="1"/>
    <x v="0"/>
    <x v="0"/>
    <x v="21"/>
  </r>
  <r>
    <x v="0"/>
    <s v="Dashboard"/>
    <s v="Dashboard"/>
    <s v="Analytics "/>
    <m/>
    <m/>
    <m/>
    <s v="IEC_STD_V10 &gt;&gt; Analytics "/>
    <s v="Categories"/>
    <s v="IECP2-BPM-DataStandard-v1.0.xlsx"/>
    <n v="24"/>
    <x v="0"/>
    <x v="26"/>
    <x v="0"/>
    <x v="6"/>
    <x v="1"/>
    <x v="0"/>
    <x v="0"/>
    <x v="22"/>
  </r>
  <r>
    <x v="0"/>
    <s v="1：事業發展"/>
    <s v="1：事業發展"/>
    <s v="Dashboard"/>
    <m/>
    <m/>
    <m/>
    <s v="IEC_STD_V10 &gt;&gt; Analytics  &gt;&gt; Dashboard"/>
    <s v="Categories"/>
    <s v="IECP2-BPM-DataStandard-v1.0.xlsx"/>
    <n v="25"/>
    <x v="0"/>
    <x v="27"/>
    <x v="0"/>
    <x v="7"/>
    <x v="1"/>
    <x v="0"/>
    <x v="0"/>
    <x v="23"/>
  </r>
  <r>
    <x v="0"/>
    <s v="1.1：新事業發展"/>
    <s v="1.1：新事業發展"/>
    <s v="1：事業發展"/>
    <m/>
    <m/>
    <m/>
    <s v="IEC_STD_V10 &gt;&gt; Analytics  &gt;&gt; Dashboard &gt;&gt; 1：事業發展"/>
    <s v="Categories"/>
    <s v="IECP2-BPM-DataStandard-v1.0.xlsx"/>
    <n v="26"/>
    <x v="0"/>
    <x v="28"/>
    <x v="0"/>
    <x v="8"/>
    <x v="1"/>
    <x v="0"/>
    <x v="0"/>
    <x v="24"/>
  </r>
  <r>
    <x v="0"/>
    <s v="1.1.1：新事業營收現況"/>
    <s v="1.1.1：新事業營收現況"/>
    <s v="1.1：新事業發展"/>
    <m/>
    <m/>
    <m/>
    <s v="IEC_STD_V10 &gt;&gt; Analytics  &gt;&gt; Dashboard &gt;&gt; 1：事業發展 &gt;&gt; 1.1：新事業發展"/>
    <s v="Categories"/>
    <s v="IECP2-BPM-DataStandard-v1.0.xlsx"/>
    <n v="27"/>
    <x v="0"/>
    <x v="29"/>
    <x v="0"/>
    <x v="9"/>
    <x v="1"/>
    <x v="0"/>
    <x v="0"/>
    <x v="25"/>
  </r>
  <r>
    <x v="0"/>
    <s v="1.1.2：新事業發展進程"/>
    <s v="1.1.2：新事業發展進程"/>
    <s v="1.1：新事業發展"/>
    <m/>
    <m/>
    <m/>
    <s v="IEC_STD_V10 &gt;&gt; Analytics  &gt;&gt; Dashboard &gt;&gt; 1：事業發展 &gt;&gt; 1.1：新事業發展"/>
    <s v="Categories"/>
    <s v="IECP2-BPM-DataStandard-v1.0.xlsx"/>
    <n v="28"/>
    <x v="0"/>
    <x v="30"/>
    <x v="0"/>
    <x v="9"/>
    <x v="1"/>
    <x v="0"/>
    <x v="0"/>
    <x v="26"/>
  </r>
  <r>
    <x v="0"/>
    <s v="1.2：投資併購"/>
    <s v="1.2：投資併購"/>
    <s v="1：事業發展"/>
    <m/>
    <m/>
    <m/>
    <s v="IEC_STD_V10 &gt;&gt; Analytics  &gt;&gt; Dashboard &gt;&gt; 1：事業發展"/>
    <s v="Categories"/>
    <s v="IECP2-BPM-DataStandard-v1.0.xlsx"/>
    <n v="29"/>
    <x v="0"/>
    <x v="31"/>
    <x v="0"/>
    <x v="8"/>
    <x v="1"/>
    <x v="0"/>
    <x v="0"/>
    <x v="27"/>
  </r>
  <r>
    <x v="0"/>
    <s v="1.2.1：投資併購預算與獲利達成狀況"/>
    <s v="1.2.1：投資併購預算與獲利達成狀況"/>
    <s v="1.2：投資併購"/>
    <m/>
    <m/>
    <m/>
    <s v="IEC_STD_V10 &gt;&gt; Analytics  &gt;&gt; Dashboard &gt;&gt; 1：事業發展 &gt;&gt; 1.2：投資併購"/>
    <s v="Categories"/>
    <s v="IECP2-BPM-DataStandard-v1.0.xlsx"/>
    <n v="30"/>
    <x v="0"/>
    <x v="32"/>
    <x v="0"/>
    <x v="10"/>
    <x v="1"/>
    <x v="0"/>
    <x v="0"/>
    <x v="28"/>
  </r>
  <r>
    <x v="0"/>
    <s v="1.2.2：投資併購各標的貢獻狀況&amp;投資組合ROI"/>
    <s v="1.2.2：投資併購各標的貢獻狀況&amp;投資組合ROI"/>
    <s v="1.2：投資併購"/>
    <m/>
    <m/>
    <m/>
    <s v="IEC_STD_V10 &gt;&gt; Analytics  &gt;&gt; Dashboard &gt;&gt; 1：事業發展 &gt;&gt; 1.2：投資併購"/>
    <s v="Categories"/>
    <s v="IECP2-BPM-DataStandard-v1.0.xlsx"/>
    <n v="31"/>
    <x v="0"/>
    <x v="33"/>
    <x v="0"/>
    <x v="10"/>
    <x v="1"/>
    <x v="0"/>
    <x v="0"/>
    <x v="29"/>
  </r>
  <r>
    <x v="0"/>
    <s v="2：客戶關係管理"/>
    <s v="2：客戶關係管理"/>
    <s v="Dashboard"/>
    <m/>
    <m/>
    <m/>
    <s v="IEC_STD_V10 &gt;&gt; Analytics  &gt;&gt; Dashboard"/>
    <s v="Categories"/>
    <s v="IECP2-BPM-DataStandard-v1.0.xlsx"/>
    <n v="32"/>
    <x v="0"/>
    <x v="34"/>
    <x v="0"/>
    <x v="7"/>
    <x v="1"/>
    <x v="0"/>
    <x v="0"/>
    <x v="30"/>
  </r>
  <r>
    <x v="0"/>
    <s v="2.1：管理客戶"/>
    <s v="2.1：管理客戶"/>
    <s v="2：客戶關係管理"/>
    <m/>
    <m/>
    <m/>
    <s v="IEC_STD_V10 &gt;&gt; Analytics  &gt;&gt; Dashboard &gt;&gt; 2：客戶關係管理"/>
    <s v="Categories"/>
    <s v="IECP2-BPM-DataStandard-v1.0.xlsx"/>
    <n v="33"/>
    <x v="0"/>
    <x v="35"/>
    <x v="0"/>
    <x v="11"/>
    <x v="1"/>
    <x v="0"/>
    <x v="0"/>
    <x v="31"/>
  </r>
  <r>
    <x v="0"/>
    <s v="2.1.1：管理客戶增長–客戶營收及毛利分析"/>
    <s v="2.1.1：管理客戶增長–客戶營收及毛利分析"/>
    <s v="2.1：管理客戶"/>
    <m/>
    <m/>
    <m/>
    <s v="IEC_STD_V10 &gt;&gt; Analytics  &gt;&gt; Dashboard &gt;&gt; 2：客戶關係管理 &gt;&gt; 2.1：管理客戶"/>
    <s v="Categories"/>
    <s v="IECP2-BPM-DataStandard-v1.0.xlsx"/>
    <n v="34"/>
    <x v="0"/>
    <x v="36"/>
    <x v="0"/>
    <x v="12"/>
    <x v="1"/>
    <x v="0"/>
    <x v="0"/>
    <x v="32"/>
  </r>
  <r>
    <x v="0"/>
    <s v="2.1.2：管理客戶增長–新客戶/新產品專案獲取現況"/>
    <s v="2.1.2：管理客戶增長–新客戶/新產品專案獲取現況"/>
    <s v="2.1：管理客戶"/>
    <m/>
    <m/>
    <m/>
    <s v="IEC_STD_V10 &gt;&gt; Analytics  &gt;&gt; Dashboard &gt;&gt; 2：客戶關係管理 &gt;&gt; 2.1：管理客戶"/>
    <s v="Categories"/>
    <s v="IECP2-BPM-DataStandard-v1.0.xlsx"/>
    <n v="35"/>
    <x v="0"/>
    <x v="37"/>
    <x v="0"/>
    <x v="12"/>
    <x v="1"/>
    <x v="0"/>
    <x v="0"/>
    <x v="33"/>
  </r>
  <r>
    <x v="0"/>
    <s v="2.2：管理RFQ"/>
    <s v="2.2：管理RFQ"/>
    <s v="2：客戶關係管理"/>
    <m/>
    <m/>
    <m/>
    <s v="IEC_STD_V10 &gt;&gt; Analytics  &gt;&gt; Dashboard &gt;&gt; 2：客戶關係管理"/>
    <s v="Categories"/>
    <s v="IECP2-BPM-DataStandard-v1.0.xlsx"/>
    <n v="36"/>
    <x v="0"/>
    <x v="38"/>
    <x v="0"/>
    <x v="11"/>
    <x v="1"/>
    <x v="0"/>
    <x v="0"/>
    <x v="34"/>
  </r>
  <r>
    <x v="0"/>
    <s v="2.3：營收與獲利"/>
    <s v="2.3：營收與獲利"/>
    <s v="2：客戶關係管理"/>
    <m/>
    <m/>
    <m/>
    <s v="IEC_STD_V10 &gt;&gt; Analytics  &gt;&gt; Dashboard &gt;&gt; 2：客戶關係管理"/>
    <s v="Categories"/>
    <s v="IECP2-BPM-DataStandard-v1.0.xlsx"/>
    <n v="37"/>
    <x v="0"/>
    <x v="39"/>
    <x v="0"/>
    <x v="11"/>
    <x v="1"/>
    <x v="0"/>
    <x v="0"/>
    <x v="35"/>
  </r>
  <r>
    <x v="0"/>
    <s v="2.3.1：管理營收與獲利–營收與銷量達成狀況"/>
    <s v="2.3.1：管理營收與獲利–營收與銷量達成狀況"/>
    <s v="2.3：營收與獲利"/>
    <m/>
    <m/>
    <m/>
    <s v="IEC_STD_V10 &gt;&gt; Analytics  &gt;&gt; Dashboard &gt;&gt; 2：客戶關係管理 &gt;&gt; 2.3：營收與獲利"/>
    <s v="Categories"/>
    <s v="IECP2-BPM-DataStandard-v1.0.xlsx"/>
    <n v="38"/>
    <x v="0"/>
    <x v="40"/>
    <x v="0"/>
    <x v="13"/>
    <x v="1"/>
    <x v="0"/>
    <x v="0"/>
    <x v="36"/>
  </r>
  <r>
    <x v="0"/>
    <s v="2.3.2：管理營收與獲利–預估營收與銷量"/>
    <s v="2.3.2：管理營收與獲利–預估營收與銷量"/>
    <s v="2.3：營收與獲利"/>
    <m/>
    <m/>
    <m/>
    <s v="IEC_STD_V10 &gt;&gt; Analytics  &gt;&gt; Dashboard &gt;&gt; 2：客戶關係管理 &gt;&gt; 2.3：營收與獲利"/>
    <s v="Categories"/>
    <s v="IECP2-BPM-DataStandard-v1.0.xlsx"/>
    <n v="39"/>
    <x v="0"/>
    <x v="41"/>
    <x v="0"/>
    <x v="13"/>
    <x v="1"/>
    <x v="0"/>
    <x v="0"/>
    <x v="37"/>
  </r>
  <r>
    <x v="0"/>
    <s v="2.4：管理客戶滿意度"/>
    <s v="2.4：管理客戶滿意度"/>
    <s v="2：客戶關係管理"/>
    <m/>
    <m/>
    <m/>
    <s v="IEC_STD_V10 &gt;&gt; Analytics  &gt;&gt; Dashboard &gt;&gt; 2：客戶關係管理"/>
    <s v="Categories"/>
    <s v="IECP2-BPM-DataStandard-v1.0.xlsx"/>
    <n v="40"/>
    <x v="0"/>
    <x v="42"/>
    <x v="0"/>
    <x v="11"/>
    <x v="1"/>
    <x v="0"/>
    <x v="0"/>
    <x v="38"/>
  </r>
  <r>
    <x v="0"/>
    <s v="3：作業管理"/>
    <s v="3：作業管理"/>
    <s v="Dashboard"/>
    <m/>
    <m/>
    <m/>
    <s v="IEC_STD_V10 &gt;&gt; Analytics  &gt;&gt; Dashboard"/>
    <s v="Categories"/>
    <s v="IECP2-BPM-DataStandard-v1.0.xlsx"/>
    <n v="41"/>
    <x v="0"/>
    <x v="43"/>
    <x v="0"/>
    <x v="7"/>
    <x v="1"/>
    <x v="0"/>
    <x v="0"/>
    <x v="39"/>
  </r>
  <r>
    <x v="0"/>
    <s v="3.1：管理RD"/>
    <s v="3.1：管理RD"/>
    <s v="3：作業管理"/>
    <m/>
    <m/>
    <m/>
    <s v="IEC_STD_V10 &gt;&gt; Analytics  &gt;&gt; Dashboard &gt;&gt; 3：作業管理"/>
    <s v="Categories"/>
    <s v="IECP2-BPM-DataStandard-v1.0.xlsx"/>
    <n v="42"/>
    <x v="0"/>
    <x v="44"/>
    <x v="0"/>
    <x v="14"/>
    <x v="1"/>
    <x v="0"/>
    <x v="0"/>
    <x v="40"/>
  </r>
  <r>
    <x v="0"/>
    <s v="3.1.1：管理RD –新產品開發專案時程管理(TTM)"/>
    <s v="3.1.1：管理RD –新產品開發專案時程管理(TTM)"/>
    <s v="3.1：管理RD"/>
    <m/>
    <m/>
    <m/>
    <s v="IEC_STD_V10 &gt;&gt; Analytics  &gt;&gt; Dashboard &gt;&gt; 3：作業管理 &gt;&gt; 3.1：管理RD"/>
    <s v="Categories"/>
    <s v="IECP2-BPM-DataStandard-v1.0.xlsx"/>
    <n v="43"/>
    <x v="0"/>
    <x v="45"/>
    <x v="0"/>
    <x v="15"/>
    <x v="1"/>
    <x v="0"/>
    <x v="0"/>
    <x v="41"/>
  </r>
  <r>
    <x v="0"/>
    <s v="3.1.2：管理RD –新產品開發專案獲利管理(TTP)"/>
    <s v="3.1.2：管理RD –新產品開發專案獲利管理(TTP)"/>
    <s v="3.1：管理RD"/>
    <m/>
    <m/>
    <m/>
    <s v="IEC_STD_V10 &gt;&gt; Analytics  &gt;&gt; Dashboard &gt;&gt; 3：作業管理 &gt;&gt; 3.1：管理RD"/>
    <s v="Categories"/>
    <s v="IECP2-BPM-DataStandard-v1.0.xlsx"/>
    <n v="44"/>
    <x v="0"/>
    <x v="46"/>
    <x v="0"/>
    <x v="15"/>
    <x v="1"/>
    <x v="0"/>
    <x v="0"/>
    <x v="42"/>
  </r>
  <r>
    <x v="0"/>
    <s v="3.1.3：管理RD –NRE 管理"/>
    <s v="3.1.3：管理RD –NRE 管理"/>
    <s v="3.1：管理RD"/>
    <m/>
    <m/>
    <m/>
    <s v="IEC_STD_V10 &gt;&gt; Analytics  &gt;&gt; Dashboard &gt;&gt; 3：作業管理 &gt;&gt; 3.1：管理RD"/>
    <s v="Categories"/>
    <s v="IECP2-BPM-DataStandard-v1.0.xlsx"/>
    <n v="45"/>
    <x v="0"/>
    <x v="47"/>
    <x v="0"/>
    <x v="15"/>
    <x v="1"/>
    <x v="0"/>
    <x v="0"/>
    <x v="43"/>
  </r>
  <r>
    <x v="0"/>
    <s v="3.1.4：管理RD –Design Quality 管理"/>
    <s v="3.1.4：管理RD –Design Quality 管理"/>
    <s v="3.1：管理RD"/>
    <m/>
    <m/>
    <m/>
    <s v="IEC_STD_V10 &gt;&gt; Analytics  &gt;&gt; Dashboard &gt;&gt; 3：作業管理 &gt;&gt; 3.1：管理RD"/>
    <s v="Categories"/>
    <s v="IECP2-BPM-DataStandard-v1.0.xlsx"/>
    <n v="46"/>
    <x v="0"/>
    <x v="48"/>
    <x v="0"/>
    <x v="15"/>
    <x v="1"/>
    <x v="0"/>
    <x v="0"/>
    <x v="44"/>
  </r>
  <r>
    <x v="0"/>
    <s v="3.2：管理MFG"/>
    <s v="3.2：管理MFG"/>
    <s v="3：作業管理"/>
    <m/>
    <m/>
    <m/>
    <s v="IEC_STD_V10 &gt;&gt; Analytics  &gt;&gt; Dashboard &gt;&gt; 3：作業管理"/>
    <s v="Categories"/>
    <s v="IECP2-BPM-DataStandard-v1.0.xlsx"/>
    <n v="47"/>
    <x v="0"/>
    <x v="49"/>
    <x v="0"/>
    <x v="14"/>
    <x v="1"/>
    <x v="0"/>
    <x v="0"/>
    <x v="45"/>
  </r>
  <r>
    <x v="0"/>
    <s v="3.2.1：管理MFG –製造管理費用分析(MVA Gap、MCU、CPP、CPH)"/>
    <s v="3.2.1：管理MFG –製造管理費用分析(MVA Gap、MCU、CPP、CPH)"/>
    <s v="3.2：管理MFG"/>
    <m/>
    <m/>
    <m/>
    <s v="IEC_STD_V10 &gt;&gt; Analytics  &gt;&gt; Dashboard &gt;&gt; 3：作業管理 &gt;&gt; 3.2：管理MFG"/>
    <s v="Categories"/>
    <s v="IECP2-BPM-DataStandard-v1.0.xlsx"/>
    <n v="48"/>
    <x v="0"/>
    <x v="50"/>
    <x v="0"/>
    <x v="16"/>
    <x v="1"/>
    <x v="0"/>
    <x v="0"/>
    <x v="46"/>
  </r>
  <r>
    <x v="0"/>
    <s v="3.2.2：管理MFG –L6&amp;L10 OEE分析"/>
    <s v="3.2.2：管理MFG –L6&amp;L10 OEE分析"/>
    <s v="3.2：管理MFG"/>
    <m/>
    <m/>
    <m/>
    <s v="IEC_STD_V10 &gt;&gt; Analytics  &gt;&gt; Dashboard &gt;&gt; 3：作業管理 &gt;&gt; 3.2：管理MFG"/>
    <s v="Categories"/>
    <s v="IECP2-BPM-DataStandard-v1.0.xlsx"/>
    <n v="49"/>
    <x v="0"/>
    <x v="51"/>
    <x v="0"/>
    <x v="16"/>
    <x v="1"/>
    <x v="0"/>
    <x v="0"/>
    <x v="47"/>
  </r>
  <r>
    <x v="0"/>
    <s v="3.3：管理品質"/>
    <s v="3.3：管理品質"/>
    <s v="3：作業管理"/>
    <m/>
    <m/>
    <m/>
    <s v="IEC_STD_V10 &gt;&gt; Analytics  &gt;&gt; Dashboard &gt;&gt; 3：作業管理"/>
    <s v="Categories"/>
    <s v="IECP2-BPM-DataStandard-v1.0.xlsx"/>
    <n v="50"/>
    <x v="0"/>
    <x v="52"/>
    <x v="0"/>
    <x v="14"/>
    <x v="1"/>
    <x v="0"/>
    <x v="0"/>
    <x v="48"/>
  </r>
  <r>
    <x v="0"/>
    <s v="3.3.1：管理品質–退貨管理(Line/Field Return)"/>
    <s v="3.3.1：管理品質–退貨管理(Line/Field Return)"/>
    <s v="3.3：管理品質"/>
    <m/>
    <m/>
    <m/>
    <s v="IEC_STD_V10 &gt;&gt; Analytics  &gt;&gt; Dashboard &gt;&gt; 3：作業管理 &gt;&gt; 3.3：管理品質"/>
    <s v="Categories"/>
    <s v="IECP2-BPM-DataStandard-v1.0.xlsx"/>
    <n v="51"/>
    <x v="0"/>
    <x v="53"/>
    <x v="0"/>
    <x v="17"/>
    <x v="1"/>
    <x v="0"/>
    <x v="0"/>
    <x v="49"/>
  </r>
  <r>
    <x v="0"/>
    <s v="3.3.2 : Line/Field Return"/>
    <s v="3.3.2：L6&amp;L10 OEE 分析"/>
    <s v="3.3：管理品質"/>
    <m/>
    <m/>
    <m/>
    <s v="IEC_STD_V10 &gt;&gt; Analytics  &gt;&gt; Dashboard &gt;&gt; 3：作業管理 &gt;&gt; 3.3：管理品質"/>
    <s v="Categories"/>
    <s v="IECP2-BPM-DataStandard-v1.0.xlsx"/>
    <n v="52"/>
    <x v="0"/>
    <x v="54"/>
    <x v="0"/>
    <x v="17"/>
    <x v="1"/>
    <x v="0"/>
    <x v="0"/>
    <x v="50"/>
  </r>
  <r>
    <x v="0"/>
    <s v="3.4: 管理採購-材料成本管理"/>
    <s v="3.4: 管理採購-材料成本管理"/>
    <s v="3：作業管理"/>
    <m/>
    <m/>
    <m/>
    <s v="IEC_STD_V10 &gt;&gt; Analytics  &gt;&gt; Dashboard &gt;&gt; 3：作業管理"/>
    <s v="Categories"/>
    <s v="IECP2-BPM-DataStandard-v1.0.xlsx"/>
    <n v="53"/>
    <x v="0"/>
    <x v="55"/>
    <x v="0"/>
    <x v="14"/>
    <x v="1"/>
    <x v="0"/>
    <x v="0"/>
    <x v="51"/>
  </r>
  <r>
    <x v="0"/>
    <s v="3.4.1：年度採購節省費用管理"/>
    <s v="3.4.1：年度採購節省費用管理"/>
    <s v="3.4：管理採購"/>
    <m/>
    <m/>
    <m/>
    <s v="IEC_STD_V10 &gt;&gt; Analytics  &gt;&gt; Dashboard &gt;&gt; 3：作業管理 &gt;&gt; 3.4：管理採購"/>
    <s v="Categories"/>
    <s v="IECP2-BPM-DataStandard-v1.0.xlsx"/>
    <n v="54"/>
    <x v="0"/>
    <x v="56"/>
    <x v="0"/>
    <x v="18"/>
    <x v="1"/>
    <x v="0"/>
    <x v="0"/>
    <x v="52"/>
  </r>
  <r>
    <x v="0"/>
    <s v="3.4.2：VMI 比率管理"/>
    <s v="3.4.2：VMI 比率管理"/>
    <s v="3.4：管理採購"/>
    <m/>
    <m/>
    <m/>
    <s v="IEC_STD_V10 &gt;&gt; Analytics  &gt;&gt; Dashboard &gt;&gt; 3：作業管理 &gt;&gt; 3.4：管理採購"/>
    <s v="Categories"/>
    <s v="IECP2-BPM-DataStandard-v1.0.xlsx"/>
    <n v="55"/>
    <x v="0"/>
    <x v="57"/>
    <x v="0"/>
    <x v="18"/>
    <x v="1"/>
    <x v="0"/>
    <x v="0"/>
    <x v="53"/>
  </r>
  <r>
    <x v="0"/>
    <s v="3.4.3：供應商表現(OTD、IQC) 管理"/>
    <s v="3.4.3：供應商表現(OTD、IQC) 管理"/>
    <s v="3.4：管理採購"/>
    <m/>
    <m/>
    <m/>
    <s v="IEC_STD_V10 &gt;&gt; Analytics  &gt;&gt; Dashboard &gt;&gt; 3：作業管理 &gt;&gt; 3.4：管理採購"/>
    <s v="Categories"/>
    <s v="IECP2-BPM-DataStandard-v1.0.xlsx"/>
    <n v="56"/>
    <x v="0"/>
    <x v="58"/>
    <x v="0"/>
    <x v="18"/>
    <x v="1"/>
    <x v="0"/>
    <x v="0"/>
    <x v="54"/>
  </r>
  <r>
    <x v="0"/>
    <s v="3.5：管理資材"/>
    <s v="3.5：管理資材"/>
    <s v="3：作業管理"/>
    <m/>
    <m/>
    <m/>
    <s v="IEC_STD_V10 &gt;&gt; Analytics  &gt;&gt; Dashboard &gt;&gt; 3：作業管理"/>
    <s v="Categories"/>
    <s v="IECP2-BPM-DataStandard-v1.0.xlsx"/>
    <n v="57"/>
    <x v="0"/>
    <x v="59"/>
    <x v="0"/>
    <x v="14"/>
    <x v="1"/>
    <x v="0"/>
    <x v="0"/>
    <x v="55"/>
  </r>
  <r>
    <x v="0"/>
    <s v="3.5.1：L6 Fulfillment &amp; MTD 目標達成狀況"/>
    <s v="3.5.1：L6 Fulfillment &amp; MTD 目標達成狀況"/>
    <s v="3.5：管理資材"/>
    <m/>
    <m/>
    <m/>
    <s v="IEC_STD_V10 &gt;&gt; Analytics  &gt;&gt; Dashboard &gt;&gt; 3：作業管理 &gt;&gt; 3.5：管理資材"/>
    <s v="Categories"/>
    <s v="IECP2-BPM-DataStandard-v1.0.xlsx"/>
    <n v="58"/>
    <x v="0"/>
    <x v="60"/>
    <x v="0"/>
    <x v="19"/>
    <x v="1"/>
    <x v="0"/>
    <x v="0"/>
    <x v="56"/>
  </r>
  <r>
    <x v="0"/>
    <s v="3.5.2：CTS 達標狀況"/>
    <s v="3.5.2：CTS 達標狀況"/>
    <s v="3.5：管理資材"/>
    <m/>
    <m/>
    <m/>
    <s v="IEC_STD_V10 &gt;&gt; Analytics  &gt;&gt; Dashboard &gt;&gt; 3：作業管理 &gt;&gt; 3.5：管理資材"/>
    <s v="Categories"/>
    <s v="IECP2-BPM-DataStandard-v1.0.xlsx"/>
    <n v="59"/>
    <x v="0"/>
    <x v="61"/>
    <x v="0"/>
    <x v="19"/>
    <x v="1"/>
    <x v="0"/>
    <x v="0"/>
    <x v="57"/>
  </r>
  <r>
    <x v="0"/>
    <s v="3.5.3：庫齡及DOI 管理"/>
    <s v="3.5.3：庫齡及DOI 管理"/>
    <s v="3.5：管理資材"/>
    <m/>
    <m/>
    <m/>
    <s v="IEC_STD_V10 &gt;&gt; Analytics  &gt;&gt; Dashboard &gt;&gt; 3：作業管理 &gt;&gt; 3.5：管理資材"/>
    <s v="Categories"/>
    <s v="IECP2-BPM-DataStandard-v1.0.xlsx"/>
    <n v="60"/>
    <x v="0"/>
    <x v="62"/>
    <x v="0"/>
    <x v="19"/>
    <x v="1"/>
    <x v="0"/>
    <x v="0"/>
    <x v="58"/>
  </r>
  <r>
    <x v="0"/>
    <s v="3.5.4：庫存價值分析"/>
    <s v="3.5.4：庫存價值分析"/>
    <s v="3.5：管理資材"/>
    <m/>
    <m/>
    <m/>
    <s v="IEC_STD_V10 &gt;&gt; Analytics  &gt;&gt; Dashboard &gt;&gt; 3：作業管理 &gt;&gt; 3.5：管理資材"/>
    <s v="Categories"/>
    <s v="IECP2-BPM-DataStandard-v1.0.xlsx"/>
    <n v="61"/>
    <x v="0"/>
    <x v="63"/>
    <x v="0"/>
    <x v="19"/>
    <x v="1"/>
    <x v="0"/>
    <x v="0"/>
    <x v="59"/>
  </r>
  <r>
    <x v="0"/>
    <s v="3.5.5：需求預測準確率"/>
    <s v="3.5.5：需求預測準確率"/>
    <s v="3.5：管理資材"/>
    <m/>
    <m/>
    <m/>
    <s v="IEC_STD_V10 &gt;&gt; Analytics  &gt;&gt; Dashboard &gt;&gt; 3：作業管理 &gt;&gt; 3.5：管理資材"/>
    <s v="Categories"/>
    <s v="IECP2-BPM-DataStandard-v1.0.xlsx"/>
    <n v="62"/>
    <x v="0"/>
    <x v="64"/>
    <x v="0"/>
    <x v="19"/>
    <x v="1"/>
    <x v="0"/>
    <x v="0"/>
    <x v="60"/>
  </r>
  <r>
    <x v="0"/>
    <s v="3.5.6：整體報廢金額分析"/>
    <s v="3.5.6：整體報廢金額分析"/>
    <s v="3.5：管理資材"/>
    <m/>
    <m/>
    <m/>
    <s v="IEC_STD_V10 &gt;&gt; Analytics  &gt;&gt; Dashboard &gt;&gt; 3：作業管理 &gt;&gt; 3.5：管理資材"/>
    <s v="Categories"/>
    <s v="IECP2-BPM-DataStandard-v1.0.xlsx"/>
    <n v="63"/>
    <x v="0"/>
    <x v="65"/>
    <x v="0"/>
    <x v="19"/>
    <x v="1"/>
    <x v="0"/>
    <x v="0"/>
    <x v="61"/>
  </r>
  <r>
    <x v="0"/>
    <s v="4：資源管理"/>
    <s v="4：資源管理"/>
    <s v="Dashboard"/>
    <m/>
    <m/>
    <m/>
    <s v="IEC_STD_V10 &gt;&gt; Analytics  &gt;&gt; Dashboard"/>
    <s v="Categories"/>
    <s v="IECP2-BPM-DataStandard-v1.0.xlsx"/>
    <n v="64"/>
    <x v="0"/>
    <x v="66"/>
    <x v="0"/>
    <x v="7"/>
    <x v="1"/>
    <x v="0"/>
    <x v="0"/>
    <x v="62"/>
  </r>
  <r>
    <x v="0"/>
    <s v="4.1：管理營業規劃"/>
    <s v="4.1：管理營業規劃"/>
    <s v="4：資源管理"/>
    <m/>
    <m/>
    <m/>
    <s v="IEC_STD_V10 &gt;&gt; Analytics  &gt;&gt; Dashboard &gt;&gt; 4：資源管理"/>
    <s v="Categories"/>
    <s v="IECP2-BPM-DataStandard-v1.0.xlsx"/>
    <n v="65"/>
    <x v="0"/>
    <x v="67"/>
    <x v="0"/>
    <x v="20"/>
    <x v="1"/>
    <x v="0"/>
    <x v="0"/>
    <x v="63"/>
  </r>
  <r>
    <x v="0"/>
    <s v="4.2：管理PNL"/>
    <s v="4.2：管理PNL"/>
    <s v="4：資源管理"/>
    <m/>
    <m/>
    <m/>
    <s v="IEC_STD_V10 &gt;&gt; Analytics  &gt;&gt; Dashboard &gt;&gt; 4：資源管理"/>
    <s v="Categories"/>
    <s v="IECP2-BPM-DataStandard-v1.0.xlsx"/>
    <n v="66"/>
    <x v="0"/>
    <x v="68"/>
    <x v="0"/>
    <x v="20"/>
    <x v="1"/>
    <x v="0"/>
    <x v="0"/>
    <x v="64"/>
  </r>
  <r>
    <x v="0"/>
    <s v="4.3：管理資產負債"/>
    <s v="4.3：管理資產負債"/>
    <s v="4：資源管理"/>
    <m/>
    <m/>
    <m/>
    <s v="IEC_STD_V10 &gt;&gt; Analytics  &gt;&gt; Dashboard &gt;&gt; 4：資源管理"/>
    <s v="Categories"/>
    <s v="IECP2-BPM-DataStandard-v1.0.xlsx"/>
    <n v="67"/>
    <x v="0"/>
    <x v="69"/>
    <x v="0"/>
    <x v="20"/>
    <x v="1"/>
    <x v="0"/>
    <x v="0"/>
    <x v="65"/>
  </r>
  <r>
    <x v="0"/>
    <s v="4.3：管理資產負債"/>
    <s v="4.3：管理資產負債"/>
    <s v="4：資源管理"/>
    <m/>
    <m/>
    <m/>
    <s v="IEC_STD_V10 &gt;&gt; Analytics  &gt;&gt; Dashboard &gt;&gt; 4：資源管理"/>
    <s v="Categories"/>
    <s v="IECP2-BPM-DataStandard-v1.0.xlsx"/>
    <n v="68"/>
    <x v="0"/>
    <x v="69"/>
    <x v="0"/>
    <x v="20"/>
    <x v="1"/>
    <x v="0"/>
    <x v="0"/>
    <x v="66"/>
  </r>
  <r>
    <x v="0"/>
    <s v="Management Report"/>
    <s v="Management Report"/>
    <s v="Analytics "/>
    <m/>
    <m/>
    <m/>
    <s v="IEC_STD_V10 &gt;&gt; Analytics "/>
    <s v="Categories"/>
    <s v="IECP2-BPM-DataStandard-v1.0.xlsx"/>
    <n v="69"/>
    <x v="0"/>
    <x v="70"/>
    <x v="0"/>
    <x v="6"/>
    <x v="1"/>
    <x v="0"/>
    <x v="0"/>
    <x v="67"/>
  </r>
  <r>
    <x v="0"/>
    <s v="作業及報表"/>
    <s v="作業及報表"/>
    <s v="Analytics "/>
    <m/>
    <m/>
    <m/>
    <s v="IEC_STD_V10 &gt;&gt; Analytics "/>
    <s v="Categories"/>
    <s v="IECP2-BPM-DataStandard-v1.0.xlsx"/>
    <n v="70"/>
    <x v="0"/>
    <x v="71"/>
    <x v="0"/>
    <x v="6"/>
    <x v="1"/>
    <x v="0"/>
    <x v="0"/>
    <x v="68"/>
  </r>
  <r>
    <x v="0"/>
    <s v=" LCM-存貨之評價與表達"/>
    <s v=" LCM-存貨之評價與表達"/>
    <s v="作業及報表"/>
    <m/>
    <m/>
    <m/>
    <s v="IEC_STD_V10 &gt;&gt; Analytics  &gt;&gt; 作業及報表"/>
    <s v="Categories"/>
    <s v="IECP2-BPM-DataStandard-v1.0.xlsx"/>
    <n v="71"/>
    <x v="0"/>
    <x v="72"/>
    <x v="0"/>
    <x v="21"/>
    <x v="1"/>
    <x v="0"/>
    <x v="0"/>
    <x v="69"/>
  </r>
  <r>
    <x v="0"/>
    <s v="IEC_STD_V10"/>
    <s v="IEC_STD_V10"/>
    <m/>
    <m/>
    <m/>
    <s v="IEC_STD_V10"/>
    <m/>
    <s v="Categories"/>
    <s v="IECP2-DG-DataStandard-DEMO-v1.0.xlsx"/>
    <n v="2"/>
    <x v="0"/>
    <x v="0"/>
    <x v="0"/>
    <x v="0"/>
    <x v="0"/>
    <x v="0"/>
    <x v="0"/>
    <x v="70"/>
  </r>
  <r>
    <x v="0"/>
    <s v="Process Standard"/>
    <s v="Process Standard"/>
    <m/>
    <m/>
    <m/>
    <m/>
    <s v="IEC_STD_V10"/>
    <s v="Categories"/>
    <s v="IECP2-DG-DataStandard-DEMO-v1.0.xlsx"/>
    <n v="3"/>
    <x v="0"/>
    <x v="1"/>
    <x v="0"/>
    <x v="1"/>
    <x v="1"/>
    <x v="0"/>
    <x v="0"/>
    <x v="71"/>
  </r>
  <r>
    <x v="0"/>
    <s v="Regulation"/>
    <s v="Regulation"/>
    <m/>
    <m/>
    <m/>
    <m/>
    <s v="IEC_STD_V10"/>
    <s v="Categories"/>
    <s v="IECP2-DG-DataStandard-DEMO-v1.0.xlsx"/>
    <n v="4"/>
    <x v="0"/>
    <x v="2"/>
    <x v="0"/>
    <x v="1"/>
    <x v="1"/>
    <x v="0"/>
    <x v="0"/>
    <x v="72"/>
  </r>
  <r>
    <x v="0"/>
    <s v="GDPR"/>
    <s v="GDPR"/>
    <s v="Regulation"/>
    <m/>
    <m/>
    <m/>
    <s v="IEC_STD_V10 &gt;&gt; Regulation"/>
    <s v="Categories"/>
    <s v="IECP2-DG-DataStandard-DEMO-v1.0.xlsx"/>
    <n v="5"/>
    <x v="0"/>
    <x v="3"/>
    <x v="0"/>
    <x v="2"/>
    <x v="1"/>
    <x v="0"/>
    <x v="0"/>
    <x v="73"/>
  </r>
  <r>
    <x v="0"/>
    <s v="IFRS"/>
    <s v="IFRS"/>
    <s v="Regulation"/>
    <m/>
    <m/>
    <m/>
    <s v="IEC_STD_V10 &gt;&gt; Regulation"/>
    <s v="Categories"/>
    <s v="IECP2-DG-DataStandard-DEMO-v1.0.xlsx"/>
    <n v="6"/>
    <x v="0"/>
    <x v="4"/>
    <x v="0"/>
    <x v="2"/>
    <x v="1"/>
    <x v="0"/>
    <x v="0"/>
    <x v="74"/>
  </r>
  <r>
    <x v="0"/>
    <s v="存貨之會計處理準則"/>
    <s v="存貨之會計處理準則"/>
    <s v="IFRS"/>
    <m/>
    <m/>
    <m/>
    <s v="IEC_STD_V10 &gt;&gt; Regulation &gt;&gt; IFRS"/>
    <s v="Categories"/>
    <s v="IECP2-DG-DataStandard-DEMO-v1.0.xlsx"/>
    <n v="7"/>
    <x v="0"/>
    <x v="5"/>
    <x v="0"/>
    <x v="3"/>
    <x v="1"/>
    <x v="0"/>
    <x v="0"/>
    <x v="75"/>
  </r>
  <r>
    <x v="0"/>
    <s v="Common"/>
    <s v="Common"/>
    <m/>
    <m/>
    <m/>
    <m/>
    <s v="IEC_STD_V10"/>
    <s v="Categories"/>
    <s v="IECP2-DG-DataStandard-DEMO-v1.0.xlsx"/>
    <n v="8"/>
    <x v="0"/>
    <x v="6"/>
    <x v="0"/>
    <x v="1"/>
    <x v="1"/>
    <x v="0"/>
    <x v="0"/>
    <x v="76"/>
  </r>
  <r>
    <x v="0"/>
    <s v="AutoMetaData"/>
    <s v="AutoMetaData"/>
    <s v="Common"/>
    <m/>
    <m/>
    <m/>
    <s v="IEC_STD_V10 &gt;&gt; Common"/>
    <s v="Categories"/>
    <s v="IECP2-DG-DataStandard-DEMO-v1.0.xlsx"/>
    <n v="9"/>
    <x v="0"/>
    <x v="7"/>
    <x v="0"/>
    <x v="4"/>
    <x v="1"/>
    <x v="0"/>
    <x v="0"/>
    <x v="77"/>
  </r>
  <r>
    <x v="0"/>
    <s v="Sensitivity"/>
    <s v="Sensitivity"/>
    <s v="Common"/>
    <m/>
    <m/>
    <m/>
    <s v="IEC_STD_V10 &gt;&gt; Common"/>
    <s v="Categories"/>
    <s v="IECP2-DG-DataStandard-DEMO-v1.0.xlsx"/>
    <n v="10"/>
    <x v="0"/>
    <x v="8"/>
    <x v="0"/>
    <x v="4"/>
    <x v="1"/>
    <x v="0"/>
    <x v="0"/>
    <x v="78"/>
  </r>
  <r>
    <x v="0"/>
    <s v="RefData"/>
    <s v="RefData"/>
    <s v="Common"/>
    <m/>
    <m/>
    <m/>
    <s v="IEC_STD_V10 &gt;&gt; Common"/>
    <s v="Categories"/>
    <s v="IECP2-DG-DataStandard-DEMO-v1.0.xlsx"/>
    <n v="11"/>
    <x v="0"/>
    <x v="9"/>
    <x v="0"/>
    <x v="4"/>
    <x v="1"/>
    <x v="0"/>
    <x v="0"/>
    <x v="79"/>
  </r>
  <r>
    <x v="0"/>
    <s v="TermType"/>
    <s v="TermType"/>
    <s v="Common"/>
    <m/>
    <m/>
    <m/>
    <s v="IEC_STD_V10 &gt;&gt; Common"/>
    <s v="Categories"/>
    <s v="IECP2-DG-DataStandard-DEMO-v1.0.xlsx"/>
    <n v="12"/>
    <x v="0"/>
    <x v="10"/>
    <x v="0"/>
    <x v="4"/>
    <x v="1"/>
    <x v="0"/>
    <x v="0"/>
    <x v="80"/>
  </r>
  <r>
    <x v="0"/>
    <s v="Data Standard"/>
    <s v="Data Standard"/>
    <m/>
    <m/>
    <m/>
    <m/>
    <s v="IEC_STD_V10"/>
    <s v="Categories"/>
    <s v="IECP2-DG-DataStandard-DEMO-v1.0.xlsx"/>
    <n v="13"/>
    <x v="0"/>
    <x v="11"/>
    <x v="0"/>
    <x v="1"/>
    <x v="1"/>
    <x v="0"/>
    <x v="0"/>
    <x v="81"/>
  </r>
  <r>
    <x v="0"/>
    <s v="INV"/>
    <s v="INV"/>
    <s v="Data Standard"/>
    <m/>
    <m/>
    <m/>
    <s v="IEC_STD_V10 &gt;&gt; Data Standard"/>
    <s v="Categories"/>
    <s v="IECP2-DG-DataStandard-DEMO-v1.0.xlsx"/>
    <n v="14"/>
    <x v="0"/>
    <x v="12"/>
    <x v="0"/>
    <x v="5"/>
    <x v="1"/>
    <x v="0"/>
    <x v="0"/>
    <x v="82"/>
  </r>
  <r>
    <x v="0"/>
    <s v="PUR"/>
    <s v="PUR"/>
    <s v="Data Standard"/>
    <m/>
    <m/>
    <m/>
    <s v="IEC_STD_V10 &gt;&gt; Data Standard"/>
    <s v="Categories"/>
    <s v="IECP2-DG-DataStandard-DEMO-v1.0.xlsx"/>
    <n v="15"/>
    <x v="0"/>
    <x v="13"/>
    <x v="0"/>
    <x v="5"/>
    <x v="1"/>
    <x v="0"/>
    <x v="0"/>
    <x v="83"/>
  </r>
  <r>
    <x v="0"/>
    <s v="RND"/>
    <s v="RND"/>
    <s v="Data Standard"/>
    <m/>
    <m/>
    <m/>
    <s v="IEC_STD_V10 &gt;&gt; Data Standard"/>
    <s v="Categories"/>
    <s v="IECP2-DG-DataStandard-DEMO-v1.0.xlsx"/>
    <n v="16"/>
    <x v="0"/>
    <x v="15"/>
    <x v="0"/>
    <x v="5"/>
    <x v="1"/>
    <x v="0"/>
    <x v="0"/>
    <x v="84"/>
  </r>
  <r>
    <x v="0"/>
    <s v="MFG"/>
    <s v="MFG"/>
    <s v="Data Standard"/>
    <m/>
    <m/>
    <m/>
    <s v="IEC_STD_V10 &gt;&gt; Data Standard"/>
    <s v="Categories"/>
    <s v="IECP2-DG-DataStandard-DEMO-v1.0.xlsx"/>
    <n v="17"/>
    <x v="0"/>
    <x v="16"/>
    <x v="0"/>
    <x v="5"/>
    <x v="1"/>
    <x v="0"/>
    <x v="0"/>
    <x v="85"/>
  </r>
  <r>
    <x v="0"/>
    <s v="SCM"/>
    <s v="SCM"/>
    <s v="Data Standard"/>
    <m/>
    <m/>
    <m/>
    <s v="IEC_STD_V10 &gt;&gt; Data Standard"/>
    <s v="Categories"/>
    <s v="IECP2-DG-DataStandard-DEMO-v1.0.xlsx"/>
    <n v="18"/>
    <x v="0"/>
    <x v="17"/>
    <x v="0"/>
    <x v="5"/>
    <x v="1"/>
    <x v="0"/>
    <x v="0"/>
    <x v="86"/>
  </r>
  <r>
    <x v="0"/>
    <s v="FIN"/>
    <s v="FIN"/>
    <s v="Data Standard"/>
    <m/>
    <m/>
    <m/>
    <s v="IEC_STD_V10 &gt;&gt; Data Standard"/>
    <s v="Categories"/>
    <s v="IECP2-DG-DataStandard-DEMO-v1.0.xlsx"/>
    <n v="19"/>
    <x v="0"/>
    <x v="19"/>
    <x v="0"/>
    <x v="5"/>
    <x v="1"/>
    <x v="0"/>
    <x v="0"/>
    <x v="87"/>
  </r>
  <r>
    <x v="0"/>
    <s v="HRM"/>
    <s v="HRM"/>
    <s v="Data Standard"/>
    <m/>
    <m/>
    <m/>
    <s v="IEC_STD_V10 &gt;&gt; Data Standard"/>
    <s v="Categories"/>
    <s v="IECP2-DG-DataStandard-DEMO-v1.0.xlsx"/>
    <n v="20"/>
    <x v="0"/>
    <x v="22"/>
    <x v="0"/>
    <x v="5"/>
    <x v="1"/>
    <x v="0"/>
    <x v="0"/>
    <x v="88"/>
  </r>
  <r>
    <x v="0"/>
    <s v="CUS"/>
    <s v="CUS"/>
    <s v="Data Standard"/>
    <m/>
    <m/>
    <m/>
    <s v="IEC_STD_V10 &gt;&gt; Data Standard"/>
    <s v="Categories"/>
    <s v="IECP2-DG-DataStandard-DEMO-v1.0.xlsx"/>
    <n v="21"/>
    <x v="0"/>
    <x v="23"/>
    <x v="0"/>
    <x v="5"/>
    <x v="1"/>
    <x v="0"/>
    <x v="0"/>
    <x v="89"/>
  </r>
  <r>
    <x v="0"/>
    <s v="CMN"/>
    <s v="CMN"/>
    <s v="Data Standard"/>
    <m/>
    <m/>
    <m/>
    <s v="IEC_STD_V10 &gt;&gt; Data Standard"/>
    <s v="Categories"/>
    <s v="IECP2-DG-DataStandard-DEMO-v1.0.xlsx"/>
    <n v="22"/>
    <x v="0"/>
    <x v="24"/>
    <x v="0"/>
    <x v="5"/>
    <x v="1"/>
    <x v="0"/>
    <x v="0"/>
    <x v="90"/>
  </r>
  <r>
    <x v="0"/>
    <s v="Analytics "/>
    <s v="Analytics "/>
    <m/>
    <m/>
    <m/>
    <m/>
    <s v="IEC_STD_V10"/>
    <s v="Categories"/>
    <s v="IECP2-DG-DataStandard-DEMO-v1.0.xlsx"/>
    <n v="23"/>
    <x v="0"/>
    <x v="25"/>
    <x v="0"/>
    <x v="1"/>
    <x v="1"/>
    <x v="0"/>
    <x v="0"/>
    <x v="91"/>
  </r>
  <r>
    <x v="0"/>
    <s v="Dashboard"/>
    <s v="Dashboard"/>
    <s v="Analytics "/>
    <m/>
    <m/>
    <m/>
    <s v="IEC_STD_V10 &gt;&gt; Analytics "/>
    <s v="Categories"/>
    <s v="IECP2-DG-DataStandard-DEMO-v1.0.xlsx"/>
    <n v="24"/>
    <x v="0"/>
    <x v="26"/>
    <x v="0"/>
    <x v="6"/>
    <x v="1"/>
    <x v="0"/>
    <x v="0"/>
    <x v="92"/>
  </r>
  <r>
    <x v="0"/>
    <s v="1：事業發展"/>
    <s v="1：事業發展"/>
    <s v="Dashboard"/>
    <m/>
    <m/>
    <m/>
    <s v="IEC_STD_V10 &gt;&gt; Analytics  &gt;&gt; Dashboard"/>
    <s v="Categories"/>
    <s v="IECP2-DG-DataStandard-DEMO-v1.0.xlsx"/>
    <n v="25"/>
    <x v="0"/>
    <x v="27"/>
    <x v="0"/>
    <x v="7"/>
    <x v="1"/>
    <x v="0"/>
    <x v="0"/>
    <x v="93"/>
  </r>
  <r>
    <x v="0"/>
    <s v="1.1：新事業發展"/>
    <s v="1.1：新事業發展"/>
    <s v="1：事業發展"/>
    <m/>
    <m/>
    <m/>
    <s v="IEC_STD_V10 &gt;&gt; Analytics  &gt;&gt; Dashboard &gt;&gt; 1：事業發展"/>
    <s v="Categories"/>
    <s v="IECP2-DG-DataStandard-DEMO-v1.0.xlsx"/>
    <n v="26"/>
    <x v="0"/>
    <x v="28"/>
    <x v="0"/>
    <x v="8"/>
    <x v="1"/>
    <x v="0"/>
    <x v="0"/>
    <x v="94"/>
  </r>
  <r>
    <x v="0"/>
    <s v="1.1.1：新事業營收現況"/>
    <s v="1.1.1：新事業營收現況"/>
    <s v="1.1：新事業發展"/>
    <m/>
    <m/>
    <m/>
    <s v="IEC_STD_V10 &gt;&gt; Analytics  &gt;&gt; Dashboard &gt;&gt; 1：事業發展 &gt;&gt; 1.1：新事業發展"/>
    <s v="Categories"/>
    <s v="IECP2-DG-DataStandard-DEMO-v1.0.xlsx"/>
    <n v="27"/>
    <x v="0"/>
    <x v="29"/>
    <x v="0"/>
    <x v="9"/>
    <x v="1"/>
    <x v="0"/>
    <x v="0"/>
    <x v="95"/>
  </r>
  <r>
    <x v="0"/>
    <s v="1.1.2：新事業發展進程"/>
    <s v="1.1.2：新事業發展進程"/>
    <s v="1.1：新事業發展"/>
    <m/>
    <m/>
    <m/>
    <s v="IEC_STD_V10 &gt;&gt; Analytics  &gt;&gt; Dashboard &gt;&gt; 1：事業發展 &gt;&gt; 1.1：新事業發展"/>
    <s v="Categories"/>
    <s v="IECP2-DG-DataStandard-DEMO-v1.0.xlsx"/>
    <n v="28"/>
    <x v="0"/>
    <x v="30"/>
    <x v="0"/>
    <x v="9"/>
    <x v="1"/>
    <x v="0"/>
    <x v="0"/>
    <x v="96"/>
  </r>
  <r>
    <x v="0"/>
    <s v="1.2：投資併購"/>
    <s v="1.2：投資併購"/>
    <s v="1：事業發展"/>
    <m/>
    <m/>
    <m/>
    <s v="IEC_STD_V10 &gt;&gt; Analytics  &gt;&gt; Dashboard &gt;&gt; 1：事業發展"/>
    <s v="Categories"/>
    <s v="IECP2-DG-DataStandard-DEMO-v1.0.xlsx"/>
    <n v="29"/>
    <x v="0"/>
    <x v="31"/>
    <x v="0"/>
    <x v="8"/>
    <x v="1"/>
    <x v="0"/>
    <x v="0"/>
    <x v="97"/>
  </r>
  <r>
    <x v="0"/>
    <s v="1.2.1：投資併購預算與獲利達成狀況"/>
    <s v="1.2.1：投資併購預算與獲利達成狀況"/>
    <s v="1.2：投資併購"/>
    <m/>
    <m/>
    <m/>
    <s v="IEC_STD_V10 &gt;&gt; Analytics  &gt;&gt; Dashboard &gt;&gt; 1：事業發展 &gt;&gt; 1.2：投資併購"/>
    <s v="Categories"/>
    <s v="IECP2-DG-DataStandard-DEMO-v1.0.xlsx"/>
    <n v="30"/>
    <x v="0"/>
    <x v="32"/>
    <x v="0"/>
    <x v="10"/>
    <x v="1"/>
    <x v="0"/>
    <x v="0"/>
    <x v="98"/>
  </r>
  <r>
    <x v="0"/>
    <s v="1.2.2：投資併購各標的貢獻狀況&amp;投資組合ROI"/>
    <s v="1.2.2：投資併購各標的貢獻狀況&amp;投資組合ROI"/>
    <s v="1.2：投資併購"/>
    <m/>
    <m/>
    <m/>
    <s v="IEC_STD_V10 &gt;&gt; Analytics  &gt;&gt; Dashboard &gt;&gt; 1：事業發展 &gt;&gt; 1.2：投資併購"/>
    <s v="Categories"/>
    <s v="IECP2-DG-DataStandard-DEMO-v1.0.xlsx"/>
    <n v="31"/>
    <x v="0"/>
    <x v="33"/>
    <x v="0"/>
    <x v="10"/>
    <x v="1"/>
    <x v="0"/>
    <x v="0"/>
    <x v="99"/>
  </r>
  <r>
    <x v="0"/>
    <s v="2：客戶關係管理"/>
    <s v="2：客戶關係管理"/>
    <s v="Dashboard"/>
    <m/>
    <m/>
    <m/>
    <s v="IEC_STD_V10 &gt;&gt; Analytics  &gt;&gt; Dashboard"/>
    <s v="Categories"/>
    <s v="IECP2-DG-DataStandard-DEMO-v1.0.xlsx"/>
    <n v="32"/>
    <x v="0"/>
    <x v="34"/>
    <x v="0"/>
    <x v="7"/>
    <x v="1"/>
    <x v="0"/>
    <x v="0"/>
    <x v="100"/>
  </r>
  <r>
    <x v="0"/>
    <s v="2.1：管理客戶"/>
    <s v="2.1：管理客戶"/>
    <s v="2：客戶關係管理"/>
    <m/>
    <m/>
    <m/>
    <s v="IEC_STD_V10 &gt;&gt; Analytics  &gt;&gt; Dashboard &gt;&gt; 2：客戶關係管理"/>
    <s v="Categories"/>
    <s v="IECP2-DG-DataStandard-DEMO-v1.0.xlsx"/>
    <n v="33"/>
    <x v="0"/>
    <x v="35"/>
    <x v="0"/>
    <x v="11"/>
    <x v="1"/>
    <x v="0"/>
    <x v="0"/>
    <x v="101"/>
  </r>
  <r>
    <x v="0"/>
    <s v="2.1.1：管理客戶增長–客戶營收及毛利分析"/>
    <s v="2.1.1：管理客戶增長–客戶營收及毛利分析"/>
    <s v="2.1：管理客戶"/>
    <m/>
    <m/>
    <m/>
    <s v="IEC_STD_V10 &gt;&gt; Analytics  &gt;&gt; Dashboard &gt;&gt; 2：客戶關係管理 &gt;&gt; 2.1：管理客戶"/>
    <s v="Categories"/>
    <s v="IECP2-DG-DataStandard-DEMO-v1.0.xlsx"/>
    <n v="34"/>
    <x v="0"/>
    <x v="36"/>
    <x v="0"/>
    <x v="12"/>
    <x v="1"/>
    <x v="0"/>
    <x v="0"/>
    <x v="102"/>
  </r>
  <r>
    <x v="0"/>
    <s v="2.1.2：管理客戶增長–新客戶/新產品專案獲取現況"/>
    <s v="2.1.2：管理客戶增長–新客戶/新產品專案獲取現況"/>
    <s v="2.1：管理客戶"/>
    <m/>
    <m/>
    <m/>
    <s v="IEC_STD_V10 &gt;&gt; Analytics  &gt;&gt; Dashboard &gt;&gt; 2：客戶關係管理 &gt;&gt; 2.1：管理客戶"/>
    <s v="Categories"/>
    <s v="IECP2-DG-DataStandard-DEMO-v1.0.xlsx"/>
    <n v="35"/>
    <x v="0"/>
    <x v="37"/>
    <x v="0"/>
    <x v="12"/>
    <x v="1"/>
    <x v="0"/>
    <x v="0"/>
    <x v="103"/>
  </r>
  <r>
    <x v="0"/>
    <s v="2.2：管理RFQ"/>
    <s v="2.2：管理RFQ"/>
    <s v="2：客戶關係管理"/>
    <m/>
    <m/>
    <m/>
    <s v="IEC_STD_V10 &gt;&gt; Analytics  &gt;&gt; Dashboard &gt;&gt; 2：客戶關係管理"/>
    <s v="Categories"/>
    <s v="IECP2-DG-DataStandard-DEMO-v1.0.xlsx"/>
    <n v="36"/>
    <x v="0"/>
    <x v="38"/>
    <x v="0"/>
    <x v="11"/>
    <x v="1"/>
    <x v="0"/>
    <x v="0"/>
    <x v="104"/>
  </r>
  <r>
    <x v="0"/>
    <s v="2.3：營收與獲利"/>
    <s v="2.3：營收與獲利"/>
    <s v="2：客戶關係管理"/>
    <m/>
    <m/>
    <m/>
    <s v="IEC_STD_V10 &gt;&gt; Analytics  &gt;&gt; Dashboard &gt;&gt; 2：客戶關係管理"/>
    <s v="Categories"/>
    <s v="IECP2-DG-DataStandard-DEMO-v1.0.xlsx"/>
    <n v="37"/>
    <x v="0"/>
    <x v="39"/>
    <x v="0"/>
    <x v="11"/>
    <x v="1"/>
    <x v="0"/>
    <x v="0"/>
    <x v="105"/>
  </r>
  <r>
    <x v="0"/>
    <s v="2.3.1：管理營收與獲利–營收與銷量達成狀況"/>
    <s v="2.3.1：管理營收與獲利–營收與銷量達成狀況"/>
    <s v="2.3：營收與獲利"/>
    <m/>
    <m/>
    <m/>
    <s v="IEC_STD_V10 &gt;&gt; Analytics  &gt;&gt; Dashboard &gt;&gt; 2：客戶關係管理 &gt;&gt; 2.3：營收與獲利"/>
    <s v="Categories"/>
    <s v="IECP2-DG-DataStandard-DEMO-v1.0.xlsx"/>
    <n v="38"/>
    <x v="0"/>
    <x v="40"/>
    <x v="0"/>
    <x v="13"/>
    <x v="1"/>
    <x v="0"/>
    <x v="0"/>
    <x v="106"/>
  </r>
  <r>
    <x v="0"/>
    <s v="2.3.2：管理營收與獲利–預估營收與銷量"/>
    <s v="2.3.2：管理營收與獲利–預估營收與銷量"/>
    <s v="2.3：營收與獲利"/>
    <m/>
    <m/>
    <m/>
    <s v="IEC_STD_V10 &gt;&gt; Analytics  &gt;&gt; Dashboard &gt;&gt; 2：客戶關係管理 &gt;&gt; 2.3：營收與獲利"/>
    <s v="Categories"/>
    <s v="IECP2-DG-DataStandard-DEMO-v1.0.xlsx"/>
    <n v="39"/>
    <x v="0"/>
    <x v="41"/>
    <x v="0"/>
    <x v="13"/>
    <x v="1"/>
    <x v="0"/>
    <x v="0"/>
    <x v="107"/>
  </r>
  <r>
    <x v="0"/>
    <s v="2.4：管理客戶滿意度"/>
    <s v="2.4：管理客戶滿意度"/>
    <s v="2：客戶關係管理"/>
    <m/>
    <m/>
    <m/>
    <s v="IEC_STD_V10 &gt;&gt; Analytics  &gt;&gt; Dashboard &gt;&gt; 2：客戶關係管理"/>
    <s v="Categories"/>
    <s v="IECP2-DG-DataStandard-DEMO-v1.0.xlsx"/>
    <n v="40"/>
    <x v="0"/>
    <x v="42"/>
    <x v="0"/>
    <x v="11"/>
    <x v="1"/>
    <x v="0"/>
    <x v="0"/>
    <x v="108"/>
  </r>
  <r>
    <x v="0"/>
    <s v="3：作業管理"/>
    <s v="3：作業管理"/>
    <s v="Dashboard"/>
    <m/>
    <m/>
    <m/>
    <s v="IEC_STD_V10 &gt;&gt; Analytics  &gt;&gt; Dashboard"/>
    <s v="Categories"/>
    <s v="IECP2-DG-DataStandard-DEMO-v1.0.xlsx"/>
    <n v="41"/>
    <x v="0"/>
    <x v="43"/>
    <x v="0"/>
    <x v="7"/>
    <x v="1"/>
    <x v="0"/>
    <x v="0"/>
    <x v="109"/>
  </r>
  <r>
    <x v="0"/>
    <s v="3.1：管理RD"/>
    <s v="3.1：管理RD"/>
    <s v="3：作業管理"/>
    <m/>
    <m/>
    <m/>
    <s v="IEC_STD_V10 &gt;&gt; Analytics  &gt;&gt; Dashboard &gt;&gt; 3：作業管理"/>
    <s v="Categories"/>
    <s v="IECP2-DG-DataStandard-DEMO-v1.0.xlsx"/>
    <n v="42"/>
    <x v="0"/>
    <x v="44"/>
    <x v="0"/>
    <x v="14"/>
    <x v="1"/>
    <x v="0"/>
    <x v="0"/>
    <x v="110"/>
  </r>
  <r>
    <x v="0"/>
    <s v="3.1.1：管理RD –新產品開發專案時程管理(TTM)"/>
    <s v="3.1.1：管理RD –新產品開發專案時程管理(TTM)"/>
    <s v="3.1：管理RD"/>
    <m/>
    <m/>
    <m/>
    <s v="IEC_STD_V10 &gt;&gt; Analytics  &gt;&gt; Dashboard &gt;&gt; 3：作業管理 &gt;&gt; 3.1：管理RD"/>
    <s v="Categories"/>
    <s v="IECP2-DG-DataStandard-DEMO-v1.0.xlsx"/>
    <n v="43"/>
    <x v="0"/>
    <x v="45"/>
    <x v="0"/>
    <x v="15"/>
    <x v="1"/>
    <x v="0"/>
    <x v="0"/>
    <x v="111"/>
  </r>
  <r>
    <x v="0"/>
    <s v="3.1.2：管理RD –新產品開發專案獲利管理(TTP)"/>
    <s v="3.1.2：管理RD –新產品開發專案獲利管理(TTP)"/>
    <s v="3.1：管理RD"/>
    <m/>
    <m/>
    <m/>
    <s v="IEC_STD_V10 &gt;&gt; Analytics  &gt;&gt; Dashboard &gt;&gt; 3：作業管理 &gt;&gt; 3.1：管理RD"/>
    <s v="Categories"/>
    <s v="IECP2-DG-DataStandard-DEMO-v1.0.xlsx"/>
    <n v="44"/>
    <x v="0"/>
    <x v="46"/>
    <x v="0"/>
    <x v="15"/>
    <x v="1"/>
    <x v="0"/>
    <x v="0"/>
    <x v="112"/>
  </r>
  <r>
    <x v="0"/>
    <s v="3.1.3：管理RD –NRE 管理"/>
    <s v="3.1.3：管理RD –NRE 管理"/>
    <s v="3.1：管理RD"/>
    <m/>
    <m/>
    <m/>
    <s v="IEC_STD_V10 &gt;&gt; Analytics  &gt;&gt; Dashboard &gt;&gt; 3：作業管理 &gt;&gt; 3.1：管理RD"/>
    <s v="Categories"/>
    <s v="IECP2-DG-DataStandard-DEMO-v1.0.xlsx"/>
    <n v="45"/>
    <x v="0"/>
    <x v="47"/>
    <x v="0"/>
    <x v="15"/>
    <x v="1"/>
    <x v="0"/>
    <x v="0"/>
    <x v="113"/>
  </r>
  <r>
    <x v="0"/>
    <s v="3.1.4：管理RD –Design Quality 管理"/>
    <s v="3.1.4：管理RD –Design Quality 管理"/>
    <s v="3.1：管理RD"/>
    <m/>
    <m/>
    <m/>
    <s v="IEC_STD_V10 &gt;&gt; Analytics  &gt;&gt; Dashboard &gt;&gt; 3：作業管理 &gt;&gt; 3.1：管理RD"/>
    <s v="Categories"/>
    <s v="IECP2-DG-DataStandard-DEMO-v1.0.xlsx"/>
    <n v="46"/>
    <x v="0"/>
    <x v="48"/>
    <x v="0"/>
    <x v="15"/>
    <x v="1"/>
    <x v="0"/>
    <x v="0"/>
    <x v="114"/>
  </r>
  <r>
    <x v="0"/>
    <s v="3.2：管理MFG"/>
    <s v="3.2：管理MFG"/>
    <s v="3：作業管理"/>
    <m/>
    <m/>
    <m/>
    <s v="IEC_STD_V10 &gt;&gt; Analytics  &gt;&gt; Dashboard &gt;&gt; 3：作業管理"/>
    <s v="Categories"/>
    <s v="IECP2-DG-DataStandard-DEMO-v1.0.xlsx"/>
    <n v="47"/>
    <x v="0"/>
    <x v="49"/>
    <x v="0"/>
    <x v="14"/>
    <x v="1"/>
    <x v="0"/>
    <x v="0"/>
    <x v="115"/>
  </r>
  <r>
    <x v="0"/>
    <s v="3.2.1：管理MFG –製造管理費用分析(MVA Gap、MCU、CPP、CPH)"/>
    <s v="3.2.1：管理MFG –製造管理費用分析(MVA Gap、MCU、CPP、CPH)"/>
    <s v="3.2：管理MFG"/>
    <m/>
    <m/>
    <m/>
    <s v="IEC_STD_V10 &gt;&gt; Analytics  &gt;&gt; Dashboard &gt;&gt; 3：作業管理 &gt;&gt; 3.2：管理MFG"/>
    <s v="Categories"/>
    <s v="IECP2-DG-DataStandard-DEMO-v1.0.xlsx"/>
    <n v="48"/>
    <x v="0"/>
    <x v="50"/>
    <x v="0"/>
    <x v="16"/>
    <x v="1"/>
    <x v="0"/>
    <x v="0"/>
    <x v="116"/>
  </r>
  <r>
    <x v="0"/>
    <s v="3.2.2：管理MFG –L6&amp;L10 OEE分析"/>
    <s v="3.2.2：管理MFG –L6&amp;L10 OEE分析"/>
    <s v="3.2：管理MFG"/>
    <m/>
    <m/>
    <m/>
    <s v="IEC_STD_V10 &gt;&gt; Analytics  &gt;&gt; Dashboard &gt;&gt; 3：作業管理 &gt;&gt; 3.2：管理MFG"/>
    <s v="Categories"/>
    <s v="IECP2-DG-DataStandard-DEMO-v1.0.xlsx"/>
    <n v="49"/>
    <x v="0"/>
    <x v="51"/>
    <x v="0"/>
    <x v="16"/>
    <x v="1"/>
    <x v="0"/>
    <x v="0"/>
    <x v="117"/>
  </r>
  <r>
    <x v="0"/>
    <s v="3.3：管理品質"/>
    <s v="3.3：管理品質"/>
    <s v="3：作業管理"/>
    <m/>
    <m/>
    <m/>
    <s v="IEC_STD_V10 &gt;&gt; Analytics  &gt;&gt; Dashboard &gt;&gt; 3：作業管理"/>
    <s v="Categories"/>
    <s v="IECP2-DG-DataStandard-DEMO-v1.0.xlsx"/>
    <n v="50"/>
    <x v="0"/>
    <x v="52"/>
    <x v="0"/>
    <x v="14"/>
    <x v="1"/>
    <x v="0"/>
    <x v="0"/>
    <x v="118"/>
  </r>
  <r>
    <x v="0"/>
    <s v="3.3.1：管理品質–退貨管理(Line/Field Return)"/>
    <s v="3.3.1：管理品質–退貨管理(Line/Field Return)"/>
    <s v="3.3：管理品質"/>
    <m/>
    <m/>
    <m/>
    <s v="IEC_STD_V10 &gt;&gt; Analytics  &gt;&gt; Dashboard &gt;&gt; 3：作業管理 &gt;&gt; 3.3：管理品質"/>
    <s v="Categories"/>
    <s v="IECP2-DG-DataStandard-DEMO-v1.0.xlsx"/>
    <n v="51"/>
    <x v="0"/>
    <x v="53"/>
    <x v="0"/>
    <x v="17"/>
    <x v="1"/>
    <x v="0"/>
    <x v="0"/>
    <x v="119"/>
  </r>
  <r>
    <x v="0"/>
    <s v="3.3.2：L6&amp;L10 OEE 分析"/>
    <s v="3.3.2：L6&amp;L10 OEE 分析"/>
    <s v="3.3：管理品質"/>
    <m/>
    <m/>
    <m/>
    <s v="IEC_STD_V10 &gt;&gt; Analytics  &gt;&gt; Dashboard &gt;&gt; 3：作業管理 &gt;&gt; 3.3：管理品質"/>
    <s v="Categories"/>
    <s v="IECP2-DG-DataStandard-DEMO-v1.0.xlsx"/>
    <n v="52"/>
    <x v="0"/>
    <x v="54"/>
    <x v="0"/>
    <x v="17"/>
    <x v="1"/>
    <x v="0"/>
    <x v="0"/>
    <x v="120"/>
  </r>
  <r>
    <x v="0"/>
    <s v="3.4：管理採購"/>
    <s v="3.4：管理採購"/>
    <s v="3：作業管理"/>
    <m/>
    <m/>
    <m/>
    <s v="IEC_STD_V10 &gt;&gt; Analytics  &gt;&gt; Dashboard &gt;&gt; 3：作業管理"/>
    <s v="Categories"/>
    <s v="IECP2-DG-DataStandard-DEMO-v1.0.xlsx"/>
    <n v="53"/>
    <x v="0"/>
    <x v="73"/>
    <x v="0"/>
    <x v="14"/>
    <x v="1"/>
    <x v="0"/>
    <x v="0"/>
    <x v="121"/>
  </r>
  <r>
    <x v="0"/>
    <s v="3.4.1：年度採購節省費用管理"/>
    <s v="3.4.1：年度採購節省費用管理"/>
    <s v="3.4：管理採購"/>
    <m/>
    <m/>
    <m/>
    <s v="IEC_STD_V10 &gt;&gt; Analytics  &gt;&gt; Dashboard &gt;&gt; 3：作業管理 &gt;&gt; 3.4：管理採購"/>
    <s v="Categories"/>
    <s v="IECP2-DG-DataStandard-DEMO-v1.0.xlsx"/>
    <n v="54"/>
    <x v="0"/>
    <x v="56"/>
    <x v="0"/>
    <x v="18"/>
    <x v="1"/>
    <x v="0"/>
    <x v="0"/>
    <x v="122"/>
  </r>
  <r>
    <x v="0"/>
    <s v="3.4.2：VMI 比率管理"/>
    <s v="3.4.2：VMI 比率管理"/>
    <s v="3.4：管理採購"/>
    <m/>
    <m/>
    <m/>
    <s v="IEC_STD_V10 &gt;&gt; Analytics  &gt;&gt; Dashboard &gt;&gt; 3：作業管理 &gt;&gt; 3.4：管理採購"/>
    <s v="Categories"/>
    <s v="IECP2-DG-DataStandard-DEMO-v1.0.xlsx"/>
    <n v="55"/>
    <x v="0"/>
    <x v="57"/>
    <x v="0"/>
    <x v="18"/>
    <x v="1"/>
    <x v="0"/>
    <x v="0"/>
    <x v="123"/>
  </r>
  <r>
    <x v="0"/>
    <s v="3.4.3：供應商表現(OTD、IQC) 管理"/>
    <s v="3.4.3：供應商表現(OTD、IQC) 管理"/>
    <s v="3.4：管理採購"/>
    <m/>
    <m/>
    <m/>
    <s v="IEC_STD_V10 &gt;&gt; Analytics  &gt;&gt; Dashboard &gt;&gt; 3：作業管理 &gt;&gt; 3.4：管理採購"/>
    <s v="Categories"/>
    <s v="IECP2-DG-DataStandard-DEMO-v1.0.xlsx"/>
    <n v="56"/>
    <x v="0"/>
    <x v="58"/>
    <x v="0"/>
    <x v="18"/>
    <x v="1"/>
    <x v="0"/>
    <x v="0"/>
    <x v="124"/>
  </r>
  <r>
    <x v="0"/>
    <s v="3.5：管理資材"/>
    <s v="3.5：管理資材"/>
    <s v="3：作業管理"/>
    <m/>
    <m/>
    <m/>
    <s v="IEC_STD_V10 &gt;&gt; Analytics  &gt;&gt; Dashboard &gt;&gt; 3：作業管理"/>
    <s v="Categories"/>
    <s v="IECP2-DG-DataStandard-DEMO-v1.0.xlsx"/>
    <n v="57"/>
    <x v="0"/>
    <x v="59"/>
    <x v="0"/>
    <x v="14"/>
    <x v="1"/>
    <x v="0"/>
    <x v="0"/>
    <x v="125"/>
  </r>
  <r>
    <x v="0"/>
    <s v="3.5.1：L6 Fulfillment &amp; MTD 目標達成狀況"/>
    <s v="3.5.1：L6 Fulfillment &amp; MTD 目標達成狀況"/>
    <s v="3.5：管理資材"/>
    <m/>
    <m/>
    <m/>
    <s v="IEC_STD_V10 &gt;&gt; Analytics  &gt;&gt; Dashboard &gt;&gt; 3：作業管理 &gt;&gt; 3.5：管理資材"/>
    <s v="Categories"/>
    <s v="IECP2-DG-DataStandard-DEMO-v1.0.xlsx"/>
    <n v="58"/>
    <x v="0"/>
    <x v="60"/>
    <x v="0"/>
    <x v="19"/>
    <x v="1"/>
    <x v="0"/>
    <x v="0"/>
    <x v="126"/>
  </r>
  <r>
    <x v="0"/>
    <s v="3.5.2：CTS 達標狀況"/>
    <s v="3.5.2：CTS 達標狀況"/>
    <s v="3.5：管理資材"/>
    <m/>
    <m/>
    <m/>
    <s v="IEC_STD_V10 &gt;&gt; Analytics  &gt;&gt; Dashboard &gt;&gt; 3：作業管理 &gt;&gt; 3.5：管理資材"/>
    <s v="Categories"/>
    <s v="IECP2-DG-DataStandard-DEMO-v1.0.xlsx"/>
    <n v="59"/>
    <x v="0"/>
    <x v="61"/>
    <x v="0"/>
    <x v="19"/>
    <x v="1"/>
    <x v="0"/>
    <x v="0"/>
    <x v="127"/>
  </r>
  <r>
    <x v="0"/>
    <s v="3.5.3：庫齡及DOI 管理"/>
    <s v="3.5.3：庫齡及DOI 管理"/>
    <s v="3.5：管理資材"/>
    <m/>
    <m/>
    <m/>
    <s v="IEC_STD_V10 &gt;&gt; Analytics  &gt;&gt; Dashboard &gt;&gt; 3：作業管理 &gt;&gt; 3.5：管理資材"/>
    <s v="Categories"/>
    <s v="IECP2-DG-DataStandard-DEMO-v1.0.xlsx"/>
    <n v="60"/>
    <x v="0"/>
    <x v="62"/>
    <x v="0"/>
    <x v="19"/>
    <x v="1"/>
    <x v="0"/>
    <x v="0"/>
    <x v="128"/>
  </r>
  <r>
    <x v="0"/>
    <s v="3.5.4：庫存價值分析"/>
    <s v="3.5.4：庫存價值分析"/>
    <s v="3.5：管理資材"/>
    <m/>
    <m/>
    <m/>
    <s v="IEC_STD_V10 &gt;&gt; Analytics  &gt;&gt; Dashboard &gt;&gt; 3：作業管理 &gt;&gt; 3.5：管理資材"/>
    <s v="Categories"/>
    <s v="IECP2-DG-DataStandard-DEMO-v1.0.xlsx"/>
    <n v="61"/>
    <x v="0"/>
    <x v="63"/>
    <x v="0"/>
    <x v="19"/>
    <x v="1"/>
    <x v="0"/>
    <x v="0"/>
    <x v="129"/>
  </r>
  <r>
    <x v="0"/>
    <s v="3.5.5：需求預測準確率"/>
    <s v="3.5.5：需求預測準確率"/>
    <s v="3.5：管理資材"/>
    <m/>
    <m/>
    <m/>
    <s v="IEC_STD_V10 &gt;&gt; Analytics  &gt;&gt; Dashboard &gt;&gt; 3：作業管理 &gt;&gt; 3.5：管理資材"/>
    <s v="Categories"/>
    <s v="IECP2-DG-DataStandard-DEMO-v1.0.xlsx"/>
    <n v="62"/>
    <x v="0"/>
    <x v="64"/>
    <x v="0"/>
    <x v="19"/>
    <x v="1"/>
    <x v="0"/>
    <x v="0"/>
    <x v="130"/>
  </r>
  <r>
    <x v="0"/>
    <s v="3.5.6：整體報廢金額分析"/>
    <s v="3.5.6：整體報廢金額分析"/>
    <s v="3.5：管理資材"/>
    <m/>
    <m/>
    <m/>
    <s v="IEC_STD_V10 &gt;&gt; Analytics  &gt;&gt; Dashboard &gt;&gt; 3：作業管理 &gt;&gt; 3.5：管理資材"/>
    <s v="Categories"/>
    <s v="IECP2-DG-DataStandard-DEMO-v1.0.xlsx"/>
    <n v="63"/>
    <x v="0"/>
    <x v="65"/>
    <x v="0"/>
    <x v="19"/>
    <x v="1"/>
    <x v="0"/>
    <x v="0"/>
    <x v="131"/>
  </r>
  <r>
    <x v="0"/>
    <s v="4：資源管理"/>
    <s v="4：資源管理"/>
    <s v="Dashboard"/>
    <m/>
    <m/>
    <m/>
    <s v="IEC_STD_V10 &gt;&gt; Analytics  &gt;&gt; Dashboard"/>
    <s v="Categories"/>
    <s v="IECP2-DG-DataStandard-DEMO-v1.0.xlsx"/>
    <n v="64"/>
    <x v="0"/>
    <x v="66"/>
    <x v="0"/>
    <x v="7"/>
    <x v="1"/>
    <x v="0"/>
    <x v="0"/>
    <x v="132"/>
  </r>
  <r>
    <x v="0"/>
    <s v="4.1：管理營業規劃"/>
    <s v="4.1：管理營業規劃"/>
    <s v="4：資源管理"/>
    <m/>
    <m/>
    <m/>
    <s v="IEC_STD_V10 &gt;&gt; Analytics  &gt;&gt; Dashboard &gt;&gt; 4：資源管理"/>
    <s v="Categories"/>
    <s v="IECP2-DG-DataStandard-DEMO-v1.0.xlsx"/>
    <n v="65"/>
    <x v="0"/>
    <x v="67"/>
    <x v="0"/>
    <x v="20"/>
    <x v="1"/>
    <x v="0"/>
    <x v="0"/>
    <x v="133"/>
  </r>
  <r>
    <x v="0"/>
    <s v="4.2：管理PNL"/>
    <s v="4.2：管理PNL"/>
    <s v="4：資源管理"/>
    <m/>
    <m/>
    <m/>
    <s v="IEC_STD_V10 &gt;&gt; Analytics  &gt;&gt; Dashboard &gt;&gt; 4：資源管理"/>
    <s v="Categories"/>
    <s v="IECP2-DG-DataStandard-DEMO-v1.0.xlsx"/>
    <n v="66"/>
    <x v="0"/>
    <x v="68"/>
    <x v="0"/>
    <x v="20"/>
    <x v="1"/>
    <x v="0"/>
    <x v="0"/>
    <x v="134"/>
  </r>
  <r>
    <x v="0"/>
    <s v="4.3：管理資產負債"/>
    <s v="4.3：管理資產負債"/>
    <s v="4：資源管理"/>
    <m/>
    <m/>
    <m/>
    <s v="IEC_STD_V10 &gt;&gt; Analytics  &gt;&gt; Dashboard &gt;&gt; 4：資源管理"/>
    <s v="Categories"/>
    <s v="IECP2-DG-DataStandard-DEMO-v1.0.xlsx"/>
    <n v="67"/>
    <x v="0"/>
    <x v="69"/>
    <x v="0"/>
    <x v="20"/>
    <x v="1"/>
    <x v="0"/>
    <x v="0"/>
    <x v="135"/>
  </r>
  <r>
    <x v="0"/>
    <s v="4.3：管理資產負債"/>
    <s v="4.3：管理資產負債"/>
    <s v="4：資源管理"/>
    <m/>
    <m/>
    <m/>
    <s v="IEC_STD_V10 &gt;&gt; Analytics  &gt;&gt; Dashboard &gt;&gt; 4：資源管理"/>
    <s v="Categories"/>
    <s v="IECP2-DG-DataStandard-DEMO-v1.0.xlsx"/>
    <n v="68"/>
    <x v="0"/>
    <x v="69"/>
    <x v="0"/>
    <x v="20"/>
    <x v="1"/>
    <x v="0"/>
    <x v="0"/>
    <x v="136"/>
  </r>
  <r>
    <x v="0"/>
    <s v="Management Report"/>
    <s v="Management Report"/>
    <s v="Analytics "/>
    <m/>
    <m/>
    <m/>
    <s v="IEC_STD_V10 &gt;&gt; Analytics "/>
    <s v="Categories"/>
    <s v="IECP2-DG-DataStandard-DEMO-v1.0.xlsx"/>
    <n v="69"/>
    <x v="0"/>
    <x v="70"/>
    <x v="0"/>
    <x v="6"/>
    <x v="1"/>
    <x v="0"/>
    <x v="0"/>
    <x v="137"/>
  </r>
  <r>
    <x v="0"/>
    <s v="作業及報表"/>
    <s v="作業及報表"/>
    <s v="Analytics "/>
    <m/>
    <m/>
    <m/>
    <s v="IEC_STD_V10 &gt;&gt; Analytics "/>
    <s v="Categories"/>
    <s v="IECP2-DG-DataStandard-DEMO-v1.0.xlsx"/>
    <n v="70"/>
    <x v="0"/>
    <x v="71"/>
    <x v="0"/>
    <x v="6"/>
    <x v="1"/>
    <x v="0"/>
    <x v="0"/>
    <x v="138"/>
  </r>
  <r>
    <x v="0"/>
    <s v=" LCM-存貨之評價與表達"/>
    <s v=" LCM-存貨之評價與表達"/>
    <s v="作業及報表"/>
    <m/>
    <m/>
    <m/>
    <s v="IEC_STD_V10 &gt;&gt; Analytics  &gt;&gt; 作業及報表"/>
    <s v="Categories"/>
    <s v="IECP2-DG-DataStandard-DEMO-v1.0.xlsx"/>
    <n v="71"/>
    <x v="0"/>
    <x v="72"/>
    <x v="0"/>
    <x v="21"/>
    <x v="1"/>
    <x v="0"/>
    <x v="0"/>
    <x v="139"/>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
  <r>
    <x v="0"/>
    <x v="0"/>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4">
  <r>
    <x v="0"/>
    <x v="0"/>
    <s v="P.3.9.0: 材料成本管理"/>
    <n v="4"/>
    <n v="77"/>
  </r>
  <r>
    <x v="0"/>
    <x v="1"/>
    <s v="SAL"/>
    <n v="2"/>
    <n v="4"/>
  </r>
  <r>
    <x v="0"/>
    <x v="1"/>
    <s v="P.2.2.0: RFQ 管理"/>
    <n v="5"/>
    <n v="55"/>
  </r>
  <r>
    <x v="0"/>
    <x v="2"/>
    <s v="PNC"/>
    <n v="7"/>
    <n v="57"/>
  </r>
  <r>
    <x v="0"/>
    <x v="2"/>
    <s v="P.2.1.0: 產品營收與銷量達成率"/>
    <n v="16"/>
    <n v="165"/>
  </r>
  <r>
    <x v="0"/>
    <x v="3"/>
    <s v="LOG"/>
    <n v="7"/>
    <n v="44"/>
  </r>
  <r>
    <x v="0"/>
    <x v="3"/>
    <s v="P.3.10.0: Forecast管理"/>
    <n v="5"/>
    <n v="51"/>
  </r>
  <r>
    <x v="0"/>
    <x v="3"/>
    <s v="P.3.5.0: DOI 管理"/>
    <n v="1"/>
    <n v="8"/>
  </r>
  <r>
    <x v="0"/>
    <x v="4"/>
    <s v="QAM"/>
    <n v="2"/>
    <n v="19"/>
  </r>
  <r>
    <x v="0"/>
    <x v="4"/>
    <s v="P.3.13.0: 良率管理"/>
    <n v="3"/>
    <n v="32"/>
  </r>
  <r>
    <x v="1"/>
    <x v="0"/>
    <s v="P.3.9.0: 材料成本管理"/>
    <n v="4"/>
    <n v="77"/>
  </r>
  <r>
    <x v="1"/>
    <x v="1"/>
    <s v="SAL"/>
    <n v="3"/>
    <n v="7"/>
  </r>
  <r>
    <x v="1"/>
    <x v="1"/>
    <s v="P.2.2.0: RFQ 管理"/>
    <n v="5"/>
    <n v="53"/>
  </r>
  <r>
    <x v="1"/>
    <x v="2"/>
    <s v="PNC"/>
    <n v="7"/>
    <n v="57"/>
  </r>
  <r>
    <x v="1"/>
    <x v="2"/>
    <s v="P.2.1.0: 產品營收與銷量達成率"/>
    <n v="16"/>
    <n v="164"/>
  </r>
  <r>
    <x v="1"/>
    <x v="3"/>
    <s v="LOG"/>
    <n v="7"/>
    <n v="44"/>
  </r>
  <r>
    <x v="1"/>
    <x v="3"/>
    <s v="P.3.10.0: Forecast管理"/>
    <n v="6"/>
    <n v="55"/>
  </r>
  <r>
    <x v="1"/>
    <x v="3"/>
    <s v="P.3.5.0: DOI 管理"/>
    <n v="1"/>
    <n v="8"/>
  </r>
  <r>
    <x v="1"/>
    <x v="4"/>
    <s v="QAM"/>
    <n v="2"/>
    <n v="19"/>
  </r>
  <r>
    <x v="1"/>
    <x v="4"/>
    <s v="P.3.13.0: 良率管理"/>
    <n v="3"/>
    <n v="32"/>
  </r>
  <r>
    <x v="2"/>
    <x v="0"/>
    <s v="PRO"/>
    <n v="6"/>
    <n v="86"/>
  </r>
  <r>
    <x v="2"/>
    <x v="0"/>
    <s v="P.3.9.0: 材料成本管理"/>
    <n v="4"/>
    <n v="77"/>
  </r>
  <r>
    <x v="2"/>
    <x v="1"/>
    <s v="SAL"/>
    <n v="7"/>
    <n v="51"/>
  </r>
  <r>
    <x v="2"/>
    <x v="1"/>
    <s v="P.2.2.0: RFQ 管理"/>
    <n v="5"/>
    <n v="52"/>
  </r>
  <r>
    <x v="2"/>
    <x v="2"/>
    <s v="PNC"/>
    <n v="4"/>
    <n v="42"/>
  </r>
  <r>
    <x v="2"/>
    <x v="2"/>
    <s v="P.2.1.0: 產品營收與銷量達成率"/>
    <n v="16"/>
    <n v="168"/>
  </r>
  <r>
    <x v="2"/>
    <x v="3"/>
    <s v="LOG"/>
    <n v="8"/>
    <n v="47"/>
  </r>
  <r>
    <x v="2"/>
    <x v="3"/>
    <s v="P.3.10.0: Forecast管理"/>
    <n v="6"/>
    <n v="55"/>
  </r>
  <r>
    <x v="2"/>
    <x v="3"/>
    <s v="P.3.5.0: DOI 管理"/>
    <n v="1"/>
    <n v="8"/>
  </r>
  <r>
    <x v="2"/>
    <x v="4"/>
    <s v="QAM"/>
    <n v="2"/>
    <n v="19"/>
  </r>
  <r>
    <x v="2"/>
    <x v="4"/>
    <s v="P.3.13.0: 良率管理"/>
    <n v="3"/>
    <n v="32"/>
  </r>
  <r>
    <x v="3"/>
    <x v="0"/>
    <s v="PRO"/>
    <n v="7"/>
    <n v="74"/>
  </r>
  <r>
    <x v="3"/>
    <x v="0"/>
    <s v="P.3.9.0: 材料成本管理"/>
    <n v="4"/>
    <n v="77"/>
  </r>
  <r>
    <x v="3"/>
    <x v="1"/>
    <s v="SAL"/>
    <n v="7"/>
    <n v="51"/>
  </r>
  <r>
    <x v="3"/>
    <x v="1"/>
    <s v="P.2.2.0: RFQ 管理"/>
    <n v="5"/>
    <n v="52"/>
  </r>
  <r>
    <x v="3"/>
    <x v="2"/>
    <s v="PNC"/>
    <n v="4"/>
    <n v="42"/>
  </r>
  <r>
    <x v="3"/>
    <x v="2"/>
    <s v="P.2.1.0: 產品營收與銷量達成率"/>
    <n v="16"/>
    <n v="168"/>
  </r>
  <r>
    <x v="3"/>
    <x v="3"/>
    <s v="LOG"/>
    <n v="8"/>
    <n v="47"/>
  </r>
  <r>
    <x v="3"/>
    <x v="3"/>
    <s v="P.3.10.0: Forecast管理"/>
    <n v="6"/>
    <n v="55"/>
  </r>
  <r>
    <x v="3"/>
    <x v="3"/>
    <s v="P.3.5.0: DOI 管理"/>
    <n v="1"/>
    <n v="8"/>
  </r>
  <r>
    <x v="3"/>
    <x v="4"/>
    <s v="QAM"/>
    <n v="2"/>
    <n v="19"/>
  </r>
  <r>
    <x v="3"/>
    <x v="4"/>
    <s v="P.3.13.0: 良率管理"/>
    <n v="3"/>
    <n v="32"/>
  </r>
  <r>
    <x v="4"/>
    <x v="0"/>
    <s v="PRO"/>
    <n v="7"/>
    <n v="74"/>
  </r>
  <r>
    <x v="4"/>
    <x v="0"/>
    <s v="P.3.9.0: 材料成本管理"/>
    <n v="4"/>
    <n v="77"/>
  </r>
  <r>
    <x v="4"/>
    <x v="1"/>
    <s v="SAL"/>
    <n v="11"/>
    <n v="96"/>
  </r>
  <r>
    <x v="4"/>
    <x v="1"/>
    <s v="P.2.2.0: RFQ 管理"/>
    <n v="5"/>
    <n v="51"/>
  </r>
  <r>
    <x v="4"/>
    <x v="2"/>
    <s v="PNC"/>
    <n v="6"/>
    <n v="51"/>
  </r>
  <r>
    <x v="4"/>
    <x v="2"/>
    <s v="P.2.1.0: 產品營收與銷量達成率"/>
    <n v="16"/>
    <n v="184"/>
  </r>
  <r>
    <x v="4"/>
    <x v="3"/>
    <s v="LOG"/>
    <n v="8"/>
    <n v="48"/>
  </r>
  <r>
    <x v="4"/>
    <x v="3"/>
    <s v="P.3.10.0: Forecast管理"/>
    <n v="6"/>
    <n v="55"/>
  </r>
  <r>
    <x v="4"/>
    <x v="3"/>
    <s v="P.3.5.0: DOI 管理"/>
    <n v="1"/>
    <n v="8"/>
  </r>
  <r>
    <x v="4"/>
    <x v="4"/>
    <s v="QAM"/>
    <n v="2"/>
    <n v="19"/>
  </r>
  <r>
    <x v="4"/>
    <x v="4"/>
    <s v="P.3.13.0: 良率管理"/>
    <n v="3"/>
    <n v="32"/>
  </r>
  <r>
    <x v="5"/>
    <x v="0"/>
    <s v="PRO"/>
    <n v="6"/>
    <n v="69"/>
  </r>
  <r>
    <x v="5"/>
    <x v="0"/>
    <s v="P.3.9.0: 材料成本管理"/>
    <n v="4"/>
    <n v="77"/>
  </r>
  <r>
    <x v="5"/>
    <x v="1"/>
    <s v="SAL"/>
    <n v="5"/>
    <n v="46"/>
  </r>
  <r>
    <x v="5"/>
    <x v="1"/>
    <s v="P.2.2.0: RFQ 管理"/>
    <n v="5"/>
    <n v="51"/>
  </r>
  <r>
    <x v="5"/>
    <x v="2"/>
    <s v="PNC"/>
    <n v="7"/>
    <n v="58"/>
  </r>
  <r>
    <x v="5"/>
    <x v="2"/>
    <s v="P.2.1.0: 產品營收與銷量達成率"/>
    <n v="16"/>
    <n v="184"/>
  </r>
  <r>
    <x v="5"/>
    <x v="3"/>
    <s v="LOG"/>
    <n v="8"/>
    <n v="47"/>
  </r>
  <r>
    <x v="5"/>
    <x v="3"/>
    <s v="P.3.10.0: Forecast管理"/>
    <n v="6"/>
    <n v="55"/>
  </r>
  <r>
    <x v="5"/>
    <x v="3"/>
    <s v="P.3.5.0: DOI 管理"/>
    <n v="1"/>
    <n v="8"/>
  </r>
  <r>
    <x v="5"/>
    <x v="4"/>
    <s v="QAM"/>
    <n v="2"/>
    <n v="19"/>
  </r>
  <r>
    <x v="5"/>
    <x v="4"/>
    <s v="P.3.13.0: 良率管理"/>
    <n v="3"/>
    <n v="32"/>
  </r>
  <r>
    <x v="5"/>
    <x v="5"/>
    <s v="COS"/>
    <n v="4"/>
    <n v="21"/>
  </r>
  <r>
    <x v="6"/>
    <x v="0"/>
    <s v="PRO"/>
    <n v="6"/>
    <n v="73"/>
  </r>
  <r>
    <x v="6"/>
    <x v="0"/>
    <s v="P.3.13.0: 材料成本管理"/>
    <n v="4"/>
    <n v="77"/>
  </r>
  <r>
    <x v="6"/>
    <x v="1"/>
    <s v="SAL"/>
    <n v="6"/>
    <n v="70"/>
  </r>
  <r>
    <x v="6"/>
    <x v="1"/>
    <s v="P.2.2.0: RFQ 管理"/>
    <n v="5"/>
    <n v="49"/>
  </r>
  <r>
    <x v="6"/>
    <x v="2"/>
    <s v="PNC"/>
    <n v="7"/>
    <n v="58"/>
  </r>
  <r>
    <x v="6"/>
    <x v="2"/>
    <s v="P.2.1.0: 產品營收與銷量達成率"/>
    <n v="8"/>
    <n v="148"/>
  </r>
  <r>
    <x v="6"/>
    <x v="3"/>
    <s v="LOG"/>
    <n v="8"/>
    <n v="47"/>
  </r>
  <r>
    <x v="6"/>
    <x v="3"/>
    <s v="P.3.10.0: Forecast管理"/>
    <n v="6"/>
    <n v="55"/>
  </r>
  <r>
    <x v="6"/>
    <x v="3"/>
    <s v="P.3.5.0: DOI 管理"/>
    <n v="1"/>
    <n v="8"/>
  </r>
  <r>
    <x v="6"/>
    <x v="4"/>
    <s v="QAM"/>
    <n v="2"/>
    <n v="18"/>
  </r>
  <r>
    <x v="6"/>
    <x v="4"/>
    <s v="P.3.13.0: 良率管理"/>
    <n v="3"/>
    <n v="32"/>
  </r>
  <r>
    <x v="6"/>
    <x v="5"/>
    <s v="COS"/>
    <n v="4"/>
    <n v="15"/>
  </r>
  <r>
    <x v="7"/>
    <x v="0"/>
    <s v="PRO"/>
    <n v="6"/>
    <n v="73"/>
  </r>
  <r>
    <x v="7"/>
    <x v="0"/>
    <s v="P.3.13.0: 材料成本管理"/>
    <n v="4"/>
    <n v="77"/>
  </r>
  <r>
    <x v="7"/>
    <x v="1"/>
    <s v="SAL"/>
    <n v="7"/>
    <n v="75"/>
  </r>
  <r>
    <x v="7"/>
    <x v="1"/>
    <s v="P.2.2.0: RFQ 管理"/>
    <n v="5"/>
    <n v="48"/>
  </r>
  <r>
    <x v="7"/>
    <x v="2"/>
    <s v="PNC"/>
    <n v="7"/>
    <n v="59"/>
  </r>
  <r>
    <x v="7"/>
    <x v="2"/>
    <s v="P.2.1.0: 產品營收與銷量達成率"/>
    <n v="8"/>
    <n v="144"/>
  </r>
  <r>
    <x v="7"/>
    <x v="3"/>
    <s v="LOG"/>
    <n v="8"/>
    <n v="49"/>
  </r>
  <r>
    <x v="7"/>
    <x v="3"/>
    <s v="P.3.10.0: Forecast管理"/>
    <n v="6"/>
    <n v="55"/>
  </r>
  <r>
    <x v="7"/>
    <x v="3"/>
    <s v="P.3.5.0: DOI 管理"/>
    <n v="1"/>
    <n v="9"/>
  </r>
  <r>
    <x v="7"/>
    <x v="4"/>
    <s v="QAM"/>
    <n v="2"/>
    <n v="18"/>
  </r>
  <r>
    <x v="7"/>
    <x v="4"/>
    <s v="P.3.13.0: 良率管理"/>
    <n v="3"/>
    <n v="32"/>
  </r>
  <r>
    <x v="7"/>
    <x v="5"/>
    <s v="COS"/>
    <n v="5"/>
    <n v="18"/>
  </r>
  <r>
    <x v="8"/>
    <x v="0"/>
    <s v="PRO"/>
    <n v="6"/>
    <n v="73"/>
  </r>
  <r>
    <x v="8"/>
    <x v="0"/>
    <s v="P.3.13.0: 材料成本管理"/>
    <n v="4"/>
    <n v="77"/>
  </r>
  <r>
    <x v="8"/>
    <x v="1"/>
    <s v="SAL"/>
    <n v="4"/>
    <n v="56"/>
  </r>
  <r>
    <x v="8"/>
    <x v="1"/>
    <s v="P.2.2.0: RFQ 管理"/>
    <n v="5"/>
    <n v="48"/>
  </r>
  <r>
    <x v="8"/>
    <x v="2"/>
    <s v="PNC"/>
    <n v="7"/>
    <n v="66"/>
  </r>
  <r>
    <x v="8"/>
    <x v="2"/>
    <s v="P.2.1.0: 產品營收與銷量達成率"/>
    <n v="8"/>
    <n v="151"/>
  </r>
  <r>
    <x v="8"/>
    <x v="3"/>
    <s v="LOG"/>
    <n v="8"/>
    <n v="49"/>
  </r>
  <r>
    <x v="8"/>
    <x v="3"/>
    <s v="P.3.10.0: Forecast管理"/>
    <n v="6"/>
    <n v="55"/>
  </r>
  <r>
    <x v="8"/>
    <x v="3"/>
    <s v="P.3.5.0: DOI 管理"/>
    <n v="1"/>
    <n v="9"/>
  </r>
  <r>
    <x v="8"/>
    <x v="4"/>
    <s v="QAM"/>
    <n v="2"/>
    <n v="18"/>
  </r>
  <r>
    <x v="8"/>
    <x v="4"/>
    <s v="P.3.13.0: 良率管理"/>
    <n v="3"/>
    <n v="32"/>
  </r>
  <r>
    <x v="8"/>
    <x v="5"/>
    <s v="COS"/>
    <n v="5"/>
    <n v="18"/>
  </r>
  <r>
    <x v="9"/>
    <x v="0"/>
    <s v="PRO"/>
    <n v="6"/>
    <n v="73"/>
  </r>
  <r>
    <x v="9"/>
    <x v="0"/>
    <s v="P.3.9.0: 材料成本管理"/>
    <n v="4"/>
    <n v="77"/>
  </r>
  <r>
    <x v="9"/>
    <x v="1"/>
    <s v="SAL"/>
    <n v="8"/>
    <n v="91"/>
  </r>
  <r>
    <x v="9"/>
    <x v="1"/>
    <s v="P.2.2.0: RFQ 管理"/>
    <n v="6"/>
    <n v="48"/>
  </r>
  <r>
    <x v="9"/>
    <x v="2"/>
    <s v="PNC"/>
    <n v="7"/>
    <n v="66"/>
  </r>
  <r>
    <x v="9"/>
    <x v="2"/>
    <s v="P.2.1.0: 產品營收與銷量達成率"/>
    <n v="8"/>
    <n v="151"/>
  </r>
  <r>
    <x v="9"/>
    <x v="3"/>
    <s v="LOG"/>
    <n v="7"/>
    <n v="42"/>
  </r>
  <r>
    <x v="9"/>
    <x v="3"/>
    <s v="P.3.10.0: Forecast管理"/>
    <n v="4"/>
    <n v="38"/>
  </r>
  <r>
    <x v="9"/>
    <x v="3"/>
    <s v="P.3.5.0: DOI 管理"/>
    <n v="1"/>
    <n v="8"/>
  </r>
  <r>
    <x v="9"/>
    <x v="4"/>
    <s v="QAM"/>
    <n v="2"/>
    <n v="18"/>
  </r>
  <r>
    <x v="9"/>
    <x v="4"/>
    <s v="P.3.13.0: 良率管理"/>
    <n v="3"/>
    <n v="32"/>
  </r>
  <r>
    <x v="9"/>
    <x v="5"/>
    <s v="COS"/>
    <n v="5"/>
    <n v="16"/>
  </r>
  <r>
    <x v="9"/>
    <x v="6"/>
    <s v="MFG"/>
    <n v="2"/>
    <n v="3"/>
  </r>
  <r>
    <x v="10"/>
    <x v="0"/>
    <s v="PRO"/>
    <n v="6"/>
    <n v="73"/>
  </r>
  <r>
    <x v="10"/>
    <x v="0"/>
    <s v="P.3.9.0: 材料成本管理"/>
    <n v="4"/>
    <n v="77"/>
  </r>
  <r>
    <x v="10"/>
    <x v="1"/>
    <s v="SAL"/>
    <n v="9"/>
    <n v="102"/>
  </r>
  <r>
    <x v="10"/>
    <x v="1"/>
    <s v="P.2.2.0: RFQ 管理"/>
    <n v="5"/>
    <n v="45"/>
  </r>
  <r>
    <x v="10"/>
    <x v="2"/>
    <s v="PNC"/>
    <n v="7"/>
    <n v="66"/>
  </r>
  <r>
    <x v="10"/>
    <x v="2"/>
    <s v="P.2.1.0: 產品營收與銷量達成率"/>
    <n v="8"/>
    <n v="151"/>
  </r>
  <r>
    <x v="10"/>
    <x v="3"/>
    <s v="LOG"/>
    <n v="7"/>
    <n v="43"/>
  </r>
  <r>
    <x v="10"/>
    <x v="3"/>
    <s v="P.3.10.0: Forecast管理"/>
    <n v="4"/>
    <n v="38"/>
  </r>
  <r>
    <x v="10"/>
    <x v="3"/>
    <s v="P.3.5.0: DOI 管理"/>
    <n v="1"/>
    <n v="8"/>
  </r>
  <r>
    <x v="10"/>
    <x v="4"/>
    <s v="QAM"/>
    <n v="2"/>
    <n v="24"/>
  </r>
  <r>
    <x v="10"/>
    <x v="4"/>
    <s v="P.3.13.0: 良率管理"/>
    <n v="3"/>
    <n v="32"/>
  </r>
  <r>
    <x v="10"/>
    <x v="5"/>
    <s v="COS"/>
    <n v="5"/>
    <n v="16"/>
  </r>
  <r>
    <x v="10"/>
    <x v="6"/>
    <s v="MFG"/>
    <n v="2"/>
    <n v="3"/>
  </r>
  <r>
    <x v="11"/>
    <x v="0"/>
    <s v="PRO"/>
    <n v="6"/>
    <n v="73"/>
  </r>
  <r>
    <x v="11"/>
    <x v="0"/>
    <s v="P.3.9.0: 材料成本管理"/>
    <n v="4"/>
    <n v="77"/>
  </r>
  <r>
    <x v="11"/>
    <x v="1"/>
    <s v="SAL"/>
    <n v="7"/>
    <n v="91"/>
  </r>
  <r>
    <x v="11"/>
    <x v="1"/>
    <s v="P.2.2.0: RFQ 管理"/>
    <n v="5"/>
    <n v="45"/>
  </r>
  <r>
    <x v="11"/>
    <x v="2"/>
    <s v="PNC"/>
    <n v="7"/>
    <n v="66"/>
  </r>
  <r>
    <x v="11"/>
    <x v="2"/>
    <s v="P.2.1.0: 產品營收與銷量達成率"/>
    <n v="8"/>
    <n v="151"/>
  </r>
  <r>
    <x v="11"/>
    <x v="3"/>
    <s v="LOG"/>
    <n v="7"/>
    <n v="43"/>
  </r>
  <r>
    <x v="11"/>
    <x v="3"/>
    <s v="P.3.10.0: Forecast管理"/>
    <n v="4"/>
    <n v="38"/>
  </r>
  <r>
    <x v="11"/>
    <x v="3"/>
    <s v="P.3.5.0: DOI 管理"/>
    <n v="1"/>
    <n v="8"/>
  </r>
  <r>
    <x v="11"/>
    <x v="4"/>
    <s v="QAM"/>
    <n v="3"/>
    <n v="33"/>
  </r>
  <r>
    <x v="11"/>
    <x v="4"/>
    <s v="P.3.13.0: 良率管理"/>
    <n v="3"/>
    <n v="35"/>
  </r>
  <r>
    <x v="11"/>
    <x v="5"/>
    <s v="COS"/>
    <n v="5"/>
    <n v="16"/>
  </r>
  <r>
    <x v="11"/>
    <x v="6"/>
    <s v="MFG"/>
    <n v="2"/>
    <n v="4"/>
  </r>
  <r>
    <x v="12"/>
    <x v="0"/>
    <s v="PRO"/>
    <n v="6"/>
    <n v="73"/>
  </r>
  <r>
    <x v="12"/>
    <x v="0"/>
    <s v="P.3.9.0: 材料成本管理"/>
    <n v="4"/>
    <n v="77"/>
  </r>
  <r>
    <x v="12"/>
    <x v="1"/>
    <s v="SAL"/>
    <n v="7"/>
    <n v="91"/>
  </r>
  <r>
    <x v="12"/>
    <x v="1"/>
    <s v="P.2.2.0: RFQ 管理"/>
    <n v="5"/>
    <n v="45"/>
  </r>
  <r>
    <x v="12"/>
    <x v="2"/>
    <s v="PNC"/>
    <n v="7"/>
    <n v="66"/>
  </r>
  <r>
    <x v="12"/>
    <x v="2"/>
    <s v="P.2.1.0: 產品營收與銷量達成率"/>
    <n v="8"/>
    <n v="151"/>
  </r>
  <r>
    <x v="12"/>
    <x v="3"/>
    <s v="LOG"/>
    <n v="7"/>
    <n v="43"/>
  </r>
  <r>
    <x v="12"/>
    <x v="3"/>
    <s v="P.3.10.0: Forecast管理"/>
    <n v="4"/>
    <n v="38"/>
  </r>
  <r>
    <x v="12"/>
    <x v="3"/>
    <s v="P.3.5.0: DOI 管理"/>
    <n v="1"/>
    <n v="8"/>
  </r>
  <r>
    <x v="12"/>
    <x v="4"/>
    <s v="QAM"/>
    <n v="6"/>
    <n v="42"/>
  </r>
  <r>
    <x v="12"/>
    <x v="4"/>
    <s v="P.3.13.0: 良率管理"/>
    <n v="3"/>
    <n v="34"/>
  </r>
  <r>
    <x v="12"/>
    <x v="5"/>
    <s v="COS"/>
    <n v="5"/>
    <n v="16"/>
  </r>
  <r>
    <x v="12"/>
    <x v="6"/>
    <s v="MFG"/>
    <n v="2"/>
    <n v="4"/>
  </r>
  <r>
    <x v="13"/>
    <x v="0"/>
    <s v="PRO"/>
    <n v="6"/>
    <n v="73"/>
  </r>
  <r>
    <x v="13"/>
    <x v="0"/>
    <s v="P.3.9.0: 材料成本管理"/>
    <n v="4"/>
    <n v="77"/>
  </r>
  <r>
    <x v="13"/>
    <x v="1"/>
    <s v="SAL"/>
    <n v="8"/>
    <n v="108"/>
  </r>
  <r>
    <x v="13"/>
    <x v="1"/>
    <s v="P.2.2.0: RFQ 管理"/>
    <n v="5"/>
    <n v="45"/>
  </r>
  <r>
    <x v="13"/>
    <x v="2"/>
    <s v="PNC"/>
    <n v="7"/>
    <n v="66"/>
  </r>
  <r>
    <x v="13"/>
    <x v="2"/>
    <s v="P.2.1.0: 產品營收與銷量達成率"/>
    <n v="8"/>
    <n v="151"/>
  </r>
  <r>
    <x v="13"/>
    <x v="3"/>
    <s v="LOG"/>
    <n v="7"/>
    <n v="45"/>
  </r>
  <r>
    <x v="13"/>
    <x v="3"/>
    <s v="P.3.10.0: Forecast管理"/>
    <n v="3"/>
    <n v="30"/>
  </r>
  <r>
    <x v="13"/>
    <x v="3"/>
    <s v="P.3.5.0: DOI 管理"/>
    <n v="1"/>
    <n v="8"/>
  </r>
  <r>
    <x v="13"/>
    <x v="4"/>
    <s v="QAM"/>
    <n v="6"/>
    <n v="42"/>
  </r>
  <r>
    <x v="13"/>
    <x v="4"/>
    <s v="P.3.13.0: 良率管理"/>
    <n v="3"/>
    <n v="34"/>
  </r>
  <r>
    <x v="13"/>
    <x v="5"/>
    <s v="COS"/>
    <n v="5"/>
    <n v="15"/>
  </r>
  <r>
    <x v="13"/>
    <x v="6"/>
    <s v="MFG"/>
    <n v="2"/>
    <n v="4"/>
  </r>
  <r>
    <x v="14"/>
    <x v="0"/>
    <s v="PRO"/>
    <n v="6"/>
    <n v="73"/>
  </r>
  <r>
    <x v="14"/>
    <x v="0"/>
    <s v="P.3.9.0: 材料成本管理"/>
    <n v="4"/>
    <n v="77"/>
  </r>
  <r>
    <x v="14"/>
    <x v="1"/>
    <s v="SAL"/>
    <n v="6"/>
    <n v="51"/>
  </r>
  <r>
    <x v="14"/>
    <x v="1"/>
    <s v="P.2.2.0: RFQ 管理"/>
    <n v="5"/>
    <n v="45"/>
  </r>
  <r>
    <x v="14"/>
    <x v="2"/>
    <s v="PNC"/>
    <n v="7"/>
    <n v="70"/>
  </r>
  <r>
    <x v="14"/>
    <x v="2"/>
    <s v="P.2.1.0: 產品營收與銷量達成率"/>
    <n v="8"/>
    <n v="163"/>
  </r>
  <r>
    <x v="14"/>
    <x v="3"/>
    <s v="LOG"/>
    <n v="8"/>
    <n v="51"/>
  </r>
  <r>
    <x v="14"/>
    <x v="3"/>
    <s v="P.3.10.0: Forecast管理"/>
    <n v="2"/>
    <n v="20"/>
  </r>
  <r>
    <x v="14"/>
    <x v="3"/>
    <s v="P.3.5.0: DOI 管理"/>
    <n v="1"/>
    <n v="8"/>
  </r>
  <r>
    <x v="14"/>
    <x v="4"/>
    <s v="QAM"/>
    <n v="6"/>
    <n v="44"/>
  </r>
  <r>
    <x v="14"/>
    <x v="4"/>
    <s v="P.3.13.0: 良率管理"/>
    <n v="3"/>
    <n v="31"/>
  </r>
  <r>
    <x v="14"/>
    <x v="5"/>
    <s v="COS"/>
    <n v="7"/>
    <n v="33"/>
  </r>
  <r>
    <x v="14"/>
    <x v="6"/>
    <s v="MFG"/>
    <n v="2"/>
    <n v="4"/>
  </r>
  <r>
    <x v="15"/>
    <x v="0"/>
    <s v="PRO"/>
    <n v="6"/>
    <n v="73"/>
  </r>
  <r>
    <x v="15"/>
    <x v="0"/>
    <s v="P.3.9.0: 材料成本管理"/>
    <n v="4"/>
    <n v="77"/>
  </r>
  <r>
    <x v="15"/>
    <x v="1"/>
    <s v="SAL"/>
    <n v="6"/>
    <n v="51"/>
  </r>
  <r>
    <x v="15"/>
    <x v="1"/>
    <s v="P.2.2.0: RFQ 管理"/>
    <n v="5"/>
    <n v="45"/>
  </r>
  <r>
    <x v="15"/>
    <x v="2"/>
    <s v="PNC"/>
    <n v="7"/>
    <n v="70"/>
  </r>
  <r>
    <x v="15"/>
    <x v="2"/>
    <s v="P.2.1.0: 產品營收與銷量達成率"/>
    <n v="8"/>
    <n v="150"/>
  </r>
  <r>
    <x v="15"/>
    <x v="3"/>
    <s v="LOG"/>
    <n v="9"/>
    <n v="58"/>
  </r>
  <r>
    <x v="15"/>
    <x v="3"/>
    <s v="P.3.10.0: Forecast管理"/>
    <n v="2"/>
    <n v="21"/>
  </r>
  <r>
    <x v="15"/>
    <x v="3"/>
    <s v="P.3.5.0: DOI 管理"/>
    <n v="1"/>
    <n v="8"/>
  </r>
  <r>
    <x v="15"/>
    <x v="4"/>
    <s v="QAM"/>
    <n v="6"/>
    <n v="44"/>
  </r>
  <r>
    <x v="15"/>
    <x v="4"/>
    <s v="P.3.13.0: 良率管理"/>
    <n v="3"/>
    <n v="31"/>
  </r>
  <r>
    <x v="15"/>
    <x v="5"/>
    <s v="COS"/>
    <n v="7"/>
    <n v="33"/>
  </r>
  <r>
    <x v="15"/>
    <x v="6"/>
    <s v="MFG"/>
    <n v="2"/>
    <n v="4"/>
  </r>
  <r>
    <x v="16"/>
    <x v="0"/>
    <s v="PRO"/>
    <n v="6"/>
    <n v="73"/>
  </r>
  <r>
    <x v="16"/>
    <x v="0"/>
    <s v="P.3.9.0: 材料成本管理"/>
    <n v="4"/>
    <n v="77"/>
  </r>
  <r>
    <x v="16"/>
    <x v="1"/>
    <s v="SAL"/>
    <n v="6"/>
    <n v="51"/>
  </r>
  <r>
    <x v="16"/>
    <x v="1"/>
    <s v="P.2.2.0: RFQ 管理"/>
    <n v="5"/>
    <n v="45"/>
  </r>
  <r>
    <x v="16"/>
    <x v="2"/>
    <s v="PNC"/>
    <n v="7"/>
    <n v="66"/>
  </r>
  <r>
    <x v="16"/>
    <x v="2"/>
    <s v="P.2.1.0: 產品營收與銷量達成率"/>
    <n v="8"/>
    <n v="150"/>
  </r>
  <r>
    <x v="16"/>
    <x v="3"/>
    <s v="LOG"/>
    <n v="9"/>
    <n v="58"/>
  </r>
  <r>
    <x v="16"/>
    <x v="3"/>
    <s v="P.3.10.0: Forecast管理"/>
    <n v="2"/>
    <n v="21"/>
  </r>
  <r>
    <x v="16"/>
    <x v="3"/>
    <s v="P.3.5.0: DOI 管理"/>
    <n v="2"/>
    <n v="13"/>
  </r>
  <r>
    <x v="16"/>
    <x v="4"/>
    <s v="QAM"/>
    <n v="6"/>
    <n v="44"/>
  </r>
  <r>
    <x v="16"/>
    <x v="4"/>
    <s v="P.3.13.0: 良率管理"/>
    <n v="3"/>
    <n v="31"/>
  </r>
  <r>
    <x v="16"/>
    <x v="5"/>
    <s v="COS"/>
    <n v="7"/>
    <n v="33"/>
  </r>
  <r>
    <x v="16"/>
    <x v="6"/>
    <s v="MFG"/>
    <n v="2"/>
    <n v="4"/>
  </r>
  <r>
    <x v="17"/>
    <x v="0"/>
    <s v="PRO"/>
    <n v="6"/>
    <n v="73"/>
  </r>
  <r>
    <x v="17"/>
    <x v="0"/>
    <s v="P.3.9.0: 材料成本管理"/>
    <n v="4"/>
    <n v="77"/>
  </r>
  <r>
    <x v="17"/>
    <x v="1"/>
    <s v="SAL"/>
    <n v="6"/>
    <n v="51"/>
  </r>
  <r>
    <x v="17"/>
    <x v="1"/>
    <s v="P.2.2.0: RFQ 管理"/>
    <n v="5"/>
    <n v="45"/>
  </r>
  <r>
    <x v="17"/>
    <x v="2"/>
    <s v="PNC"/>
    <n v="7"/>
    <n v="66"/>
  </r>
  <r>
    <x v="17"/>
    <x v="2"/>
    <s v="P.2.1.0: 產品營收與銷量達成率"/>
    <n v="8"/>
    <n v="150"/>
  </r>
  <r>
    <x v="17"/>
    <x v="3"/>
    <s v="LOG"/>
    <n v="10"/>
    <n v="63"/>
  </r>
  <r>
    <x v="17"/>
    <x v="3"/>
    <s v="P.3.10.0: Forecast管理"/>
    <n v="2"/>
    <n v="21"/>
  </r>
  <r>
    <x v="17"/>
    <x v="3"/>
    <s v="P.3.5.0: DOI 管理"/>
    <n v="2"/>
    <n v="13"/>
  </r>
  <r>
    <x v="17"/>
    <x v="4"/>
    <s v="QAM"/>
    <n v="6"/>
    <n v="44"/>
  </r>
  <r>
    <x v="17"/>
    <x v="4"/>
    <s v="P.3.13.0: 良率管理"/>
    <n v="3"/>
    <n v="31"/>
  </r>
  <r>
    <x v="17"/>
    <x v="5"/>
    <s v="COS"/>
    <n v="7"/>
    <n v="33"/>
  </r>
  <r>
    <x v="17"/>
    <x v="6"/>
    <s v="MFG"/>
    <n v="2"/>
    <n v="4"/>
  </r>
  <r>
    <x v="18"/>
    <x v="0"/>
    <s v="PRO"/>
    <n v="6"/>
    <n v="73"/>
  </r>
  <r>
    <x v="18"/>
    <x v="0"/>
    <s v="P.3.9.0: 材料成本管理"/>
    <n v="4"/>
    <n v="77"/>
  </r>
  <r>
    <x v="18"/>
    <x v="1"/>
    <s v="SAL"/>
    <n v="6"/>
    <n v="51"/>
  </r>
  <r>
    <x v="18"/>
    <x v="1"/>
    <s v="P.2.2.0: RFQ 管理"/>
    <n v="5"/>
    <n v="45"/>
  </r>
  <r>
    <x v="18"/>
    <x v="2"/>
    <s v="PNC"/>
    <n v="7"/>
    <n v="68"/>
  </r>
  <r>
    <x v="18"/>
    <x v="2"/>
    <s v="P.2.1.0: 產品營收與銷量達成率"/>
    <n v="8"/>
    <n v="146"/>
  </r>
  <r>
    <x v="18"/>
    <x v="3"/>
    <s v="LOG"/>
    <n v="10"/>
    <n v="64"/>
  </r>
  <r>
    <x v="18"/>
    <x v="3"/>
    <s v="P.3.10.0: Forecast管理"/>
    <n v="3"/>
    <n v="25"/>
  </r>
  <r>
    <x v="18"/>
    <x v="3"/>
    <s v="P.3.5.0: DOI 管理"/>
    <n v="2"/>
    <n v="13"/>
  </r>
  <r>
    <x v="18"/>
    <x v="4"/>
    <s v="QAM"/>
    <n v="6"/>
    <n v="44"/>
  </r>
  <r>
    <x v="18"/>
    <x v="4"/>
    <s v="P.3.13.0: 良率管理"/>
    <n v="3"/>
    <n v="31"/>
  </r>
  <r>
    <x v="18"/>
    <x v="5"/>
    <s v="COS"/>
    <n v="7"/>
    <n v="33"/>
  </r>
  <r>
    <x v="18"/>
    <x v="6"/>
    <s v="MFG"/>
    <n v="2"/>
    <n v="4"/>
  </r>
  <r>
    <x v="19"/>
    <x v="0"/>
    <s v="PRO"/>
    <n v="6"/>
    <n v="73"/>
  </r>
  <r>
    <x v="19"/>
    <x v="0"/>
    <s v="P.3.9.0: 材料成本管理"/>
    <n v="4"/>
    <n v="77"/>
  </r>
  <r>
    <x v="19"/>
    <x v="1"/>
    <s v="SAL"/>
    <n v="6"/>
    <n v="51"/>
  </r>
  <r>
    <x v="19"/>
    <x v="1"/>
    <s v="P.2.2.0: RFQ 管理"/>
    <n v="5"/>
    <n v="45"/>
  </r>
  <r>
    <x v="19"/>
    <x v="2"/>
    <s v="PNC"/>
    <n v="7"/>
    <n v="67"/>
  </r>
  <r>
    <x v="19"/>
    <x v="2"/>
    <s v="P.2.1.0: 產品營收與銷量達成率"/>
    <n v="8"/>
    <n v="150"/>
  </r>
  <r>
    <x v="19"/>
    <x v="3"/>
    <s v="LOG"/>
    <n v="10"/>
    <n v="64"/>
  </r>
  <r>
    <x v="19"/>
    <x v="3"/>
    <s v="P.3.10.0: Forecast管理"/>
    <n v="3"/>
    <n v="25"/>
  </r>
  <r>
    <x v="19"/>
    <x v="3"/>
    <s v="P.3.5.0: DOI 管理"/>
    <n v="2"/>
    <n v="14"/>
  </r>
  <r>
    <x v="19"/>
    <x v="4"/>
    <s v="QAM"/>
    <n v="6"/>
    <n v="44"/>
  </r>
  <r>
    <x v="19"/>
    <x v="4"/>
    <s v="P.3.13.0: 良率管理"/>
    <n v="3"/>
    <n v="31"/>
  </r>
  <r>
    <x v="19"/>
    <x v="5"/>
    <s v="COS"/>
    <n v="7"/>
    <n v="33"/>
  </r>
  <r>
    <x v="19"/>
    <x v="6"/>
    <s v="MFG"/>
    <n v="2"/>
    <n v="4"/>
  </r>
  <r>
    <x v="20"/>
    <x v="0"/>
    <s v="PRO"/>
    <n v="9"/>
    <n v="60"/>
  </r>
  <r>
    <x v="20"/>
    <x v="0"/>
    <s v="P.3.9.0: 材料成本管理"/>
    <n v="6"/>
    <n v="63"/>
  </r>
  <r>
    <x v="20"/>
    <x v="1"/>
    <s v="SAL"/>
    <n v="6"/>
    <n v="51"/>
  </r>
  <r>
    <x v="20"/>
    <x v="1"/>
    <s v="P.2.2.0: RFQ 管理"/>
    <n v="5"/>
    <n v="45"/>
  </r>
  <r>
    <x v="20"/>
    <x v="2"/>
    <s v="PNC"/>
    <n v="7"/>
    <n v="67"/>
  </r>
  <r>
    <x v="20"/>
    <x v="2"/>
    <s v="P.2.1.0: 產品營收與銷量達成率"/>
    <n v="8"/>
    <n v="150"/>
  </r>
  <r>
    <x v="20"/>
    <x v="3"/>
    <s v="LOG"/>
    <n v="10"/>
    <n v="64"/>
  </r>
  <r>
    <x v="20"/>
    <x v="3"/>
    <s v="P.3.10.0: Forecast管理"/>
    <n v="3"/>
    <n v="25"/>
  </r>
  <r>
    <x v="20"/>
    <x v="3"/>
    <s v="P.3.5.0: DOI 管理"/>
    <n v="2"/>
    <n v="14"/>
  </r>
  <r>
    <x v="20"/>
    <x v="4"/>
    <s v="QAM"/>
    <n v="6"/>
    <n v="44"/>
  </r>
  <r>
    <x v="20"/>
    <x v="4"/>
    <s v="P.3.13.0: 良率管理"/>
    <n v="3"/>
    <n v="31"/>
  </r>
  <r>
    <x v="20"/>
    <x v="5"/>
    <s v="COS"/>
    <n v="7"/>
    <n v="33"/>
  </r>
  <r>
    <x v="20"/>
    <x v="6"/>
    <s v="MFG"/>
    <n v="2"/>
    <n v="4"/>
  </r>
  <r>
    <x v="21"/>
    <x v="0"/>
    <s v="PRO"/>
    <n v="9"/>
    <n v="69"/>
  </r>
  <r>
    <x v="21"/>
    <x v="0"/>
    <s v="P.3.9.0: 材料成本管理"/>
    <n v="9"/>
    <n v="78"/>
  </r>
  <r>
    <x v="21"/>
    <x v="1"/>
    <s v="SAL"/>
    <n v="6"/>
    <n v="51"/>
  </r>
  <r>
    <x v="21"/>
    <x v="1"/>
    <s v="P.2.2.0: RFQ 管理"/>
    <n v="5"/>
    <n v="45"/>
  </r>
  <r>
    <x v="21"/>
    <x v="2"/>
    <s v="PNC"/>
    <n v="7"/>
    <n v="67"/>
  </r>
  <r>
    <x v="21"/>
    <x v="2"/>
    <s v="P.2.1.0: 產品營收與銷量達成率"/>
    <n v="8"/>
    <n v="150"/>
  </r>
  <r>
    <x v="21"/>
    <x v="3"/>
    <s v="LOG"/>
    <n v="10"/>
    <n v="65"/>
  </r>
  <r>
    <x v="21"/>
    <x v="3"/>
    <s v="P.3.10.0: Forecast管理"/>
    <n v="3"/>
    <n v="25"/>
  </r>
  <r>
    <x v="21"/>
    <x v="3"/>
    <s v="P.3.5.0: DOI 管理"/>
    <n v="2"/>
    <n v="14"/>
  </r>
  <r>
    <x v="21"/>
    <x v="4"/>
    <s v="QAM"/>
    <n v="6"/>
    <n v="44"/>
  </r>
  <r>
    <x v="21"/>
    <x v="4"/>
    <s v="P.3.13.0: 良率管理"/>
    <n v="3"/>
    <n v="31"/>
  </r>
  <r>
    <x v="21"/>
    <x v="5"/>
    <s v="COS"/>
    <n v="7"/>
    <n v="33"/>
  </r>
  <r>
    <x v="21"/>
    <x v="6"/>
    <s v="MFG"/>
    <n v="2"/>
    <n v="4"/>
  </r>
  <r>
    <x v="22"/>
    <x v="0"/>
    <s v="PRO"/>
    <n v="9"/>
    <n v="69"/>
  </r>
  <r>
    <x v="22"/>
    <x v="0"/>
    <s v="P.3.9.0: 材料成本管理"/>
    <n v="9"/>
    <n v="78"/>
  </r>
  <r>
    <x v="22"/>
    <x v="1"/>
    <s v="SAL"/>
    <n v="6"/>
    <n v="51"/>
  </r>
  <r>
    <x v="22"/>
    <x v="1"/>
    <s v="P.2.2.0: RFQ 管理"/>
    <n v="5"/>
    <n v="45"/>
  </r>
  <r>
    <x v="22"/>
    <x v="2"/>
    <s v="PNC"/>
    <n v="7"/>
    <n v="67"/>
  </r>
  <r>
    <x v="22"/>
    <x v="2"/>
    <s v="P.2.1.0: 產品營收與銷量達成率"/>
    <n v="8"/>
    <n v="150"/>
  </r>
  <r>
    <x v="22"/>
    <x v="3"/>
    <s v="LOG"/>
    <n v="10"/>
    <n v="65"/>
  </r>
  <r>
    <x v="22"/>
    <x v="3"/>
    <s v="P.3.10.0: Forecast管理"/>
    <n v="3"/>
    <n v="25"/>
  </r>
  <r>
    <x v="22"/>
    <x v="3"/>
    <s v="P.3.5.0: DOI 管理"/>
    <n v="2"/>
    <n v="14"/>
  </r>
  <r>
    <x v="22"/>
    <x v="4"/>
    <s v="QAM"/>
    <n v="6"/>
    <n v="44"/>
  </r>
  <r>
    <x v="22"/>
    <x v="4"/>
    <s v="P.3.13.0: 良率管理"/>
    <n v="3"/>
    <n v="31"/>
  </r>
  <r>
    <x v="22"/>
    <x v="5"/>
    <s v="COS"/>
    <n v="7"/>
    <n v="33"/>
  </r>
  <r>
    <x v="22"/>
    <x v="6"/>
    <s v="MFG"/>
    <n v="2"/>
    <n v="4"/>
  </r>
  <r>
    <x v="23"/>
    <x v="0"/>
    <s v="PRO"/>
    <n v="9"/>
    <n v="69"/>
  </r>
  <r>
    <x v="23"/>
    <x v="0"/>
    <s v="P.3.9.0: 材料成本管理"/>
    <n v="9"/>
    <n v="78"/>
  </r>
  <r>
    <x v="23"/>
    <x v="1"/>
    <s v="SAL"/>
    <n v="6"/>
    <n v="51"/>
  </r>
  <r>
    <x v="23"/>
    <x v="1"/>
    <s v="P.2.2.0: RFQ 管理"/>
    <n v="5"/>
    <n v="45"/>
  </r>
  <r>
    <x v="23"/>
    <x v="2"/>
    <s v="PNC"/>
    <n v="7"/>
    <n v="67"/>
  </r>
  <r>
    <x v="23"/>
    <x v="2"/>
    <s v="P.2.1.0: 產品營收與銷量達成率"/>
    <n v="8"/>
    <n v="150"/>
  </r>
  <r>
    <x v="23"/>
    <x v="3"/>
    <s v="LOG"/>
    <n v="10"/>
    <n v="65"/>
  </r>
  <r>
    <x v="23"/>
    <x v="3"/>
    <s v="P.3.10.0: Forecast管理"/>
    <n v="3"/>
    <n v="25"/>
  </r>
  <r>
    <x v="23"/>
    <x v="3"/>
    <s v="P.3.5.0: DOI 管理"/>
    <n v="2"/>
    <n v="14"/>
  </r>
  <r>
    <x v="23"/>
    <x v="4"/>
    <s v="QAM"/>
    <n v="6"/>
    <n v="53"/>
  </r>
  <r>
    <x v="23"/>
    <x v="4"/>
    <s v="P.3.13.0: 良率管理"/>
    <n v="3"/>
    <n v="31"/>
  </r>
  <r>
    <x v="23"/>
    <x v="5"/>
    <s v="COS"/>
    <n v="7"/>
    <n v="33"/>
  </r>
  <r>
    <x v="23"/>
    <x v="6"/>
    <s v="MFG"/>
    <n v="2"/>
    <n v="4"/>
  </r>
  <r>
    <x v="24"/>
    <x v="0"/>
    <s v="PRO"/>
    <n v="9"/>
    <n v="69"/>
  </r>
  <r>
    <x v="24"/>
    <x v="0"/>
    <s v="P.3.9.0: 材料成本管理"/>
    <n v="9"/>
    <n v="78"/>
  </r>
  <r>
    <x v="24"/>
    <x v="1"/>
    <s v="SAL"/>
    <n v="6"/>
    <n v="51"/>
  </r>
  <r>
    <x v="24"/>
    <x v="1"/>
    <s v="P.2.2.0: RFQ 管理"/>
    <n v="5"/>
    <n v="45"/>
  </r>
  <r>
    <x v="24"/>
    <x v="2"/>
    <s v="PNC"/>
    <n v="7"/>
    <n v="67"/>
  </r>
  <r>
    <x v="24"/>
    <x v="2"/>
    <s v="P.2.1.0: 產品營收與銷量達成率"/>
    <n v="8"/>
    <n v="154"/>
  </r>
  <r>
    <x v="24"/>
    <x v="3"/>
    <s v="LOG"/>
    <n v="10"/>
    <n v="65"/>
  </r>
  <r>
    <x v="24"/>
    <x v="3"/>
    <s v="P.3.10.0: Forecast管理"/>
    <n v="3"/>
    <n v="25"/>
  </r>
  <r>
    <x v="24"/>
    <x v="3"/>
    <s v="P.3.5.0: DOI 管理"/>
    <n v="2"/>
    <n v="14"/>
  </r>
  <r>
    <x v="24"/>
    <x v="4"/>
    <s v="QAM"/>
    <n v="6"/>
    <n v="53"/>
  </r>
  <r>
    <x v="24"/>
    <x v="4"/>
    <s v="P.3.13.0: 良率管理"/>
    <n v="3"/>
    <n v="31"/>
  </r>
  <r>
    <x v="24"/>
    <x v="5"/>
    <s v="COS"/>
    <n v="7"/>
    <n v="33"/>
  </r>
  <r>
    <x v="24"/>
    <x v="6"/>
    <s v="MFG"/>
    <n v="2"/>
    <n v="4"/>
  </r>
  <r>
    <x v="25"/>
    <x v="0"/>
    <s v="PRO"/>
    <n v="9"/>
    <n v="73"/>
  </r>
  <r>
    <x v="25"/>
    <x v="0"/>
    <s v="P.3.9.0: 材料成本管理"/>
    <n v="9"/>
    <n v="80"/>
  </r>
  <r>
    <x v="25"/>
    <x v="1"/>
    <s v="SAL"/>
    <n v="6"/>
    <n v="51"/>
  </r>
  <r>
    <x v="25"/>
    <x v="1"/>
    <s v="P.2.2.0: RFQ 管理"/>
    <n v="5"/>
    <n v="45"/>
  </r>
  <r>
    <x v="25"/>
    <x v="2"/>
    <s v="PNC"/>
    <n v="7"/>
    <n v="67"/>
  </r>
  <r>
    <x v="25"/>
    <x v="2"/>
    <s v="P.2.1.0: 產品營收與銷量達成率"/>
    <n v="8"/>
    <n v="154"/>
  </r>
  <r>
    <x v="25"/>
    <x v="3"/>
    <s v="LOG"/>
    <n v="10"/>
    <n v="65"/>
  </r>
  <r>
    <x v="25"/>
    <x v="3"/>
    <s v="P.3.10.0: Forecast管理"/>
    <n v="3"/>
    <n v="25"/>
  </r>
  <r>
    <x v="25"/>
    <x v="3"/>
    <s v="P.3.5.0: DOI 管理"/>
    <n v="2"/>
    <n v="14"/>
  </r>
  <r>
    <x v="25"/>
    <x v="4"/>
    <s v="QAM"/>
    <n v="6"/>
    <n v="53"/>
  </r>
  <r>
    <x v="25"/>
    <x v="4"/>
    <s v="P.3.13.0: 良率管理"/>
    <n v="3"/>
    <n v="31"/>
  </r>
  <r>
    <x v="25"/>
    <x v="5"/>
    <s v="COS"/>
    <n v="7"/>
    <n v="33"/>
  </r>
  <r>
    <x v="25"/>
    <x v="6"/>
    <s v="MFG"/>
    <n v="2"/>
    <n v="4"/>
  </r>
  <r>
    <x v="26"/>
    <x v="0"/>
    <s v="PRO"/>
    <n v="9"/>
    <n v="74"/>
  </r>
  <r>
    <x v="26"/>
    <x v="0"/>
    <s v="P.3.9.0: 材料成本管理"/>
    <n v="9"/>
    <n v="81"/>
  </r>
  <r>
    <x v="26"/>
    <x v="1"/>
    <s v="SAL"/>
    <n v="6"/>
    <n v="51"/>
  </r>
  <r>
    <x v="26"/>
    <x v="1"/>
    <s v="P.2.2.0: RFQ 管理"/>
    <n v="5"/>
    <n v="46"/>
  </r>
  <r>
    <x v="26"/>
    <x v="2"/>
    <s v="PNC"/>
    <n v="7"/>
    <n v="67"/>
  </r>
  <r>
    <x v="26"/>
    <x v="2"/>
    <s v="P.2.1.0: 產品營收與銷量達成率"/>
    <n v="8"/>
    <n v="154"/>
  </r>
  <r>
    <x v="26"/>
    <x v="3"/>
    <s v="LOG"/>
    <n v="10"/>
    <n v="65"/>
  </r>
  <r>
    <x v="26"/>
    <x v="3"/>
    <s v="P.3.10.0: Forecast管理"/>
    <n v="3"/>
    <n v="25"/>
  </r>
  <r>
    <x v="26"/>
    <x v="3"/>
    <s v="P.3.5.0: DOI 管理"/>
    <n v="2"/>
    <n v="14"/>
  </r>
  <r>
    <x v="26"/>
    <x v="4"/>
    <s v="QAM"/>
    <n v="6"/>
    <n v="53"/>
  </r>
  <r>
    <x v="26"/>
    <x v="4"/>
    <s v="P.3.13.0: 良率管理"/>
    <n v="3"/>
    <n v="31"/>
  </r>
  <r>
    <x v="26"/>
    <x v="5"/>
    <s v="COS"/>
    <n v="7"/>
    <n v="33"/>
  </r>
  <r>
    <x v="26"/>
    <x v="6"/>
    <s v="MFG"/>
    <n v="2"/>
    <n v="4"/>
  </r>
  <r>
    <x v="27"/>
    <x v="0"/>
    <s v="PRO"/>
    <n v="9"/>
    <n v="74"/>
  </r>
  <r>
    <x v="27"/>
    <x v="0"/>
    <s v="P.3.9.0: 材料成本管理"/>
    <n v="9"/>
    <n v="81"/>
  </r>
  <r>
    <x v="27"/>
    <x v="1"/>
    <s v="SAL"/>
    <n v="6"/>
    <n v="51"/>
  </r>
  <r>
    <x v="27"/>
    <x v="1"/>
    <s v="P.2.2.0: RFQ 管理"/>
    <n v="5"/>
    <n v="46"/>
  </r>
  <r>
    <x v="27"/>
    <x v="2"/>
    <s v="PNC"/>
    <n v="7"/>
    <n v="67"/>
  </r>
  <r>
    <x v="27"/>
    <x v="2"/>
    <s v="P.2.1.0: 產品營收與銷量達成率"/>
    <n v="8"/>
    <n v="154"/>
  </r>
  <r>
    <x v="27"/>
    <x v="3"/>
    <s v="LOG"/>
    <n v="13"/>
    <n v="76"/>
  </r>
  <r>
    <x v="27"/>
    <x v="3"/>
    <s v="P.3.10.0: Forecast管理"/>
    <n v="3"/>
    <n v="25"/>
  </r>
  <r>
    <x v="27"/>
    <x v="3"/>
    <s v="P.3.5.0: DOI 管理"/>
    <n v="2"/>
    <n v="14"/>
  </r>
  <r>
    <x v="27"/>
    <x v="4"/>
    <s v="QAM"/>
    <n v="6"/>
    <n v="53"/>
  </r>
  <r>
    <x v="27"/>
    <x v="4"/>
    <s v="P.3.13.0: 良率管理"/>
    <n v="3"/>
    <n v="31"/>
  </r>
  <r>
    <x v="27"/>
    <x v="5"/>
    <s v="COS"/>
    <n v="8"/>
    <n v="43"/>
  </r>
  <r>
    <x v="27"/>
    <x v="6"/>
    <s v="MFG"/>
    <n v="2"/>
    <n v="4"/>
  </r>
  <r>
    <x v="28"/>
    <x v="0"/>
    <s v="PRO"/>
    <n v="9"/>
    <n v="74"/>
  </r>
  <r>
    <x v="28"/>
    <x v="0"/>
    <s v="P.3.9.0: 材料成本管理"/>
    <n v="9"/>
    <n v="81"/>
  </r>
  <r>
    <x v="28"/>
    <x v="1"/>
    <s v="SAL"/>
    <n v="6"/>
    <n v="51"/>
  </r>
  <r>
    <x v="28"/>
    <x v="1"/>
    <s v="P.2.2.0: RFQ 管理"/>
    <n v="5"/>
    <n v="46"/>
  </r>
  <r>
    <x v="28"/>
    <x v="2"/>
    <s v="PNC"/>
    <n v="7"/>
    <n v="67"/>
  </r>
  <r>
    <x v="28"/>
    <x v="2"/>
    <s v="P.2.1.0: 產品營收與銷量達成率"/>
    <n v="8"/>
    <n v="154"/>
  </r>
  <r>
    <x v="28"/>
    <x v="3"/>
    <s v="LOG"/>
    <n v="13"/>
    <n v="79"/>
  </r>
  <r>
    <x v="28"/>
    <x v="3"/>
    <s v="P.3.10.0: Forecast管理"/>
    <n v="3"/>
    <n v="24"/>
  </r>
  <r>
    <x v="28"/>
    <x v="3"/>
    <s v="P.3.5.0: DOI 管理"/>
    <n v="2"/>
    <n v="16"/>
  </r>
  <r>
    <x v="28"/>
    <x v="4"/>
    <s v="QAM"/>
    <n v="6"/>
    <n v="57"/>
  </r>
  <r>
    <x v="28"/>
    <x v="4"/>
    <s v="P.3.13.0: 良率管理"/>
    <n v="3"/>
    <n v="33"/>
  </r>
  <r>
    <x v="28"/>
    <x v="5"/>
    <s v="COS"/>
    <n v="8"/>
    <n v="39"/>
  </r>
  <r>
    <x v="28"/>
    <x v="6"/>
    <s v="MFG"/>
    <n v="2"/>
    <n v="4"/>
  </r>
  <r>
    <x v="29"/>
    <x v="0"/>
    <s v="PRO"/>
    <n v="9"/>
    <n v="75"/>
  </r>
  <r>
    <x v="29"/>
    <x v="0"/>
    <s v="P.3.9.0: 材料成本管理"/>
    <n v="9"/>
    <n v="87"/>
  </r>
  <r>
    <x v="29"/>
    <x v="1"/>
    <s v="SAL"/>
    <n v="6"/>
    <n v="51"/>
  </r>
  <r>
    <x v="29"/>
    <x v="1"/>
    <s v="P.2.2.0: RFQ 管理"/>
    <n v="5"/>
    <n v="46"/>
  </r>
  <r>
    <x v="29"/>
    <x v="2"/>
    <s v="PNC"/>
    <n v="7"/>
    <n v="67"/>
  </r>
  <r>
    <x v="29"/>
    <x v="2"/>
    <s v="P.2.1.0: 產品營收與銷量達成率"/>
    <n v="8"/>
    <n v="154"/>
  </r>
  <r>
    <x v="29"/>
    <x v="3"/>
    <s v="LOG"/>
    <n v="13"/>
    <n v="79"/>
  </r>
  <r>
    <x v="29"/>
    <x v="3"/>
    <s v="P.3.10.0: Forecast管理"/>
    <n v="3"/>
    <n v="24"/>
  </r>
  <r>
    <x v="29"/>
    <x v="3"/>
    <s v="P.3.5.0: DOI 管理"/>
    <n v="2"/>
    <n v="16"/>
  </r>
  <r>
    <x v="29"/>
    <x v="4"/>
    <s v="QAM"/>
    <n v="6"/>
    <n v="58"/>
  </r>
  <r>
    <x v="29"/>
    <x v="4"/>
    <s v="P.3.13.0: 良率管理"/>
    <n v="3"/>
    <n v="34"/>
  </r>
  <r>
    <x v="29"/>
    <x v="5"/>
    <s v="COS"/>
    <n v="9"/>
    <n v="42"/>
  </r>
  <r>
    <x v="29"/>
    <x v="6"/>
    <s v="MFG"/>
    <n v="2"/>
    <n v="4"/>
  </r>
  <r>
    <x v="30"/>
    <x v="0"/>
    <s v="PRO"/>
    <n v="9"/>
    <n v="75"/>
  </r>
  <r>
    <x v="30"/>
    <x v="0"/>
    <s v="P.3.9.0: 材料成本管理"/>
    <n v="9"/>
    <n v="87"/>
  </r>
  <r>
    <x v="30"/>
    <x v="1"/>
    <s v="SAL"/>
    <n v="6"/>
    <n v="52"/>
  </r>
  <r>
    <x v="30"/>
    <x v="1"/>
    <s v="P.2.2.0: RFQ 管理"/>
    <n v="5"/>
    <n v="46"/>
  </r>
  <r>
    <x v="30"/>
    <x v="2"/>
    <s v="PNC"/>
    <n v="7"/>
    <n v="67"/>
  </r>
  <r>
    <x v="30"/>
    <x v="2"/>
    <s v="P.2.1.0: 產品營收與銷量達成率"/>
    <n v="8"/>
    <n v="154"/>
  </r>
  <r>
    <x v="30"/>
    <x v="3"/>
    <s v="LOG"/>
    <n v="13"/>
    <n v="79"/>
  </r>
  <r>
    <x v="30"/>
    <x v="3"/>
    <s v="P.3.10.0: Forecast管理"/>
    <n v="3"/>
    <n v="24"/>
  </r>
  <r>
    <x v="30"/>
    <x v="3"/>
    <s v="P.3.5.0: DOI 管理"/>
    <n v="2"/>
    <n v="16"/>
  </r>
  <r>
    <x v="30"/>
    <x v="4"/>
    <s v="QAM"/>
    <n v="7"/>
    <n v="63"/>
  </r>
  <r>
    <x v="30"/>
    <x v="4"/>
    <s v="P.3.13.0: 良率管理"/>
    <n v="3"/>
    <n v="36"/>
  </r>
  <r>
    <x v="30"/>
    <x v="5"/>
    <s v="COS"/>
    <n v="9"/>
    <n v="42"/>
  </r>
  <r>
    <x v="30"/>
    <x v="6"/>
    <s v="MFG"/>
    <n v="4"/>
    <n v="10"/>
  </r>
  <r>
    <x v="31"/>
    <x v="0"/>
    <s v="PRO"/>
    <n v="9"/>
    <n v="75"/>
  </r>
  <r>
    <x v="31"/>
    <x v="0"/>
    <s v="P.3.9.0: 材料成本管理"/>
    <n v="9"/>
    <n v="87"/>
  </r>
  <r>
    <x v="31"/>
    <x v="1"/>
    <s v="SAL"/>
    <n v="6"/>
    <n v="52"/>
  </r>
  <r>
    <x v="31"/>
    <x v="1"/>
    <s v="P.2.2.0: RFQ 管理"/>
    <n v="5"/>
    <n v="46"/>
  </r>
  <r>
    <x v="31"/>
    <x v="2"/>
    <s v="PNC"/>
    <n v="7"/>
    <n v="67"/>
  </r>
  <r>
    <x v="31"/>
    <x v="2"/>
    <s v="P.2.1.0: 產品營收與銷量達成率"/>
    <n v="8"/>
    <n v="154"/>
  </r>
  <r>
    <x v="31"/>
    <x v="3"/>
    <s v="LOG"/>
    <n v="13"/>
    <n v="79"/>
  </r>
  <r>
    <x v="31"/>
    <x v="3"/>
    <s v="P.3.10.0: Forecast管理"/>
    <n v="3"/>
    <n v="24"/>
  </r>
  <r>
    <x v="31"/>
    <x v="3"/>
    <s v="P.3.5.0: DOI 管理"/>
    <n v="2"/>
    <n v="16"/>
  </r>
  <r>
    <x v="31"/>
    <x v="4"/>
    <s v="QAM"/>
    <n v="7"/>
    <n v="63"/>
  </r>
  <r>
    <x v="31"/>
    <x v="4"/>
    <s v="P.3.13.0: 良率管理"/>
    <n v="3"/>
    <n v="37"/>
  </r>
  <r>
    <x v="31"/>
    <x v="5"/>
    <s v="COS"/>
    <n v="9"/>
    <n v="42"/>
  </r>
  <r>
    <x v="31"/>
    <x v="6"/>
    <s v="MFG"/>
    <n v="2"/>
    <n v="5"/>
  </r>
  <r>
    <x v="32"/>
    <x v="0"/>
    <s v="PRO"/>
    <n v="10"/>
    <n v="79"/>
  </r>
  <r>
    <x v="32"/>
    <x v="0"/>
    <s v="P.3.9.0: 材料成本管理"/>
    <n v="9"/>
    <n v="89"/>
  </r>
  <r>
    <x v="32"/>
    <x v="1"/>
    <s v="SAL"/>
    <n v="6"/>
    <n v="53"/>
  </r>
  <r>
    <x v="32"/>
    <x v="1"/>
    <s v="P.2.2.0: RFQ 管理"/>
    <n v="5"/>
    <n v="47"/>
  </r>
  <r>
    <x v="32"/>
    <x v="2"/>
    <s v="PNC"/>
    <n v="7"/>
    <n v="67"/>
  </r>
  <r>
    <x v="32"/>
    <x v="2"/>
    <s v="P.2.1.0: 產品營收與銷量達成率"/>
    <n v="8"/>
    <n v="154"/>
  </r>
  <r>
    <x v="32"/>
    <x v="3"/>
    <s v="LOG"/>
    <n v="13"/>
    <n v="79"/>
  </r>
  <r>
    <x v="32"/>
    <x v="3"/>
    <s v="P.3.10.0: Forecast管理"/>
    <n v="3"/>
    <n v="24"/>
  </r>
  <r>
    <x v="32"/>
    <x v="3"/>
    <s v="P.3.5.0: DOI 管理"/>
    <n v="2"/>
    <n v="16"/>
  </r>
  <r>
    <x v="32"/>
    <x v="4"/>
    <s v="QAM"/>
    <n v="7"/>
    <n v="63"/>
  </r>
  <r>
    <x v="32"/>
    <x v="4"/>
    <s v="P.3.13.0: 良率管理"/>
    <n v="3"/>
    <n v="37"/>
  </r>
  <r>
    <x v="32"/>
    <x v="5"/>
    <s v="COS"/>
    <n v="9"/>
    <n v="42"/>
  </r>
  <r>
    <x v="32"/>
    <x v="6"/>
    <s v="MFG"/>
    <n v="2"/>
    <n v="5"/>
  </r>
  <r>
    <x v="33"/>
    <x v="0"/>
    <s v="PRO"/>
    <n v="10"/>
    <n v="80"/>
  </r>
  <r>
    <x v="33"/>
    <x v="0"/>
    <s v="P.3.9.0: 材料成本管理"/>
    <n v="9"/>
    <n v="95"/>
  </r>
  <r>
    <x v="33"/>
    <x v="1"/>
    <s v="SAL"/>
    <n v="6"/>
    <n v="53"/>
  </r>
  <r>
    <x v="33"/>
    <x v="1"/>
    <s v="P.2.2.0: RFQ 管理"/>
    <n v="5"/>
    <n v="47"/>
  </r>
  <r>
    <x v="33"/>
    <x v="2"/>
    <s v="PNC"/>
    <n v="7"/>
    <n v="68"/>
  </r>
  <r>
    <x v="33"/>
    <x v="2"/>
    <s v="P.2.1.0: 產品營收與銷量達成率"/>
    <n v="8"/>
    <n v="154"/>
  </r>
  <r>
    <x v="33"/>
    <x v="3"/>
    <s v="LOG"/>
    <n v="13"/>
    <n v="79"/>
  </r>
  <r>
    <x v="33"/>
    <x v="3"/>
    <s v="P.3.10.0: Forecast管理"/>
    <n v="3"/>
    <n v="24"/>
  </r>
  <r>
    <x v="33"/>
    <x v="3"/>
    <s v="P.3.5.0: DOI 管理"/>
    <n v="2"/>
    <n v="16"/>
  </r>
  <r>
    <x v="33"/>
    <x v="4"/>
    <s v="QAM"/>
    <n v="7"/>
    <n v="63"/>
  </r>
  <r>
    <x v="33"/>
    <x v="4"/>
    <s v="P.3.13.0: 良率管理"/>
    <n v="3"/>
    <n v="37"/>
  </r>
  <r>
    <x v="33"/>
    <x v="5"/>
    <s v="COS"/>
    <n v="10"/>
    <n v="44"/>
  </r>
  <r>
    <x v="33"/>
    <x v="6"/>
    <s v="MFG"/>
    <n v="2"/>
    <n v="5"/>
  </r>
  <r>
    <x v="34"/>
    <x v="0"/>
    <s v="PRO"/>
    <n v="10"/>
    <n v="80"/>
  </r>
  <r>
    <x v="34"/>
    <x v="0"/>
    <s v="P.3.9.0: 材料成本管理"/>
    <n v="9"/>
    <n v="95"/>
  </r>
  <r>
    <x v="34"/>
    <x v="1"/>
    <s v="SAL"/>
    <n v="6"/>
    <n v="53"/>
  </r>
  <r>
    <x v="34"/>
    <x v="1"/>
    <s v="P.2.2.0: RFQ 管理"/>
    <n v="5"/>
    <n v="52"/>
  </r>
  <r>
    <x v="34"/>
    <x v="2"/>
    <s v="PNC"/>
    <n v="7"/>
    <n v="68"/>
  </r>
  <r>
    <x v="34"/>
    <x v="2"/>
    <s v="P.2.1.0: 產品營收與銷量達成率"/>
    <n v="8"/>
    <n v="158"/>
  </r>
  <r>
    <x v="34"/>
    <x v="3"/>
    <s v="LOG"/>
    <n v="13"/>
    <n v="79"/>
  </r>
  <r>
    <x v="34"/>
    <x v="3"/>
    <s v="P.3.10.0: Forecast管理"/>
    <n v="3"/>
    <n v="24"/>
  </r>
  <r>
    <x v="34"/>
    <x v="3"/>
    <s v="P.3.5.0: DOI 管理"/>
    <n v="2"/>
    <n v="16"/>
  </r>
  <r>
    <x v="34"/>
    <x v="4"/>
    <s v="QAM"/>
    <n v="7"/>
    <n v="63"/>
  </r>
  <r>
    <x v="34"/>
    <x v="4"/>
    <s v="P.3.13.0: 良率管理"/>
    <n v="3"/>
    <n v="37"/>
  </r>
  <r>
    <x v="34"/>
    <x v="5"/>
    <s v="COS"/>
    <n v="9"/>
    <n v="43"/>
  </r>
  <r>
    <x v="34"/>
    <x v="6"/>
    <s v="MFG"/>
    <n v="2"/>
    <n v="5"/>
  </r>
  <r>
    <x v="35"/>
    <x v="0"/>
    <s v="PRO"/>
    <n v="10"/>
    <n v="80"/>
  </r>
  <r>
    <x v="35"/>
    <x v="0"/>
    <s v="P.3.9.0: 材料成本管理"/>
    <n v="9"/>
    <n v="95"/>
  </r>
  <r>
    <x v="35"/>
    <x v="1"/>
    <s v="SAL"/>
    <n v="6"/>
    <n v="53"/>
  </r>
  <r>
    <x v="35"/>
    <x v="1"/>
    <s v="P.2.2.0: RFQ 管理"/>
    <n v="5"/>
    <n v="52"/>
  </r>
  <r>
    <x v="35"/>
    <x v="2"/>
    <s v="PNC"/>
    <n v="7"/>
    <n v="68"/>
  </r>
  <r>
    <x v="35"/>
    <x v="2"/>
    <s v="P.2.1.0: 產品營收與銷量達成率"/>
    <n v="8"/>
    <n v="158"/>
  </r>
  <r>
    <x v="35"/>
    <x v="3"/>
    <s v="LOG"/>
    <n v="13"/>
    <n v="79"/>
  </r>
  <r>
    <x v="35"/>
    <x v="3"/>
    <s v="P.3.10.0: Forecast管理"/>
    <n v="3"/>
    <n v="24"/>
  </r>
  <r>
    <x v="35"/>
    <x v="3"/>
    <s v="P.3.5.0: DOI 管理"/>
    <n v="2"/>
    <n v="16"/>
  </r>
  <r>
    <x v="35"/>
    <x v="4"/>
    <s v="QAM"/>
    <n v="7"/>
    <n v="63"/>
  </r>
  <r>
    <x v="35"/>
    <x v="4"/>
    <s v="P.3.13.0: 良率管理"/>
    <n v="3"/>
    <n v="37"/>
  </r>
  <r>
    <x v="35"/>
    <x v="5"/>
    <s v="COS"/>
    <n v="9"/>
    <n v="43"/>
  </r>
  <r>
    <x v="35"/>
    <x v="6"/>
    <s v="MFG"/>
    <n v="2"/>
    <n v="5"/>
  </r>
  <r>
    <x v="36"/>
    <x v="0"/>
    <s v="PRO"/>
    <n v="10"/>
    <n v="81"/>
  </r>
  <r>
    <x v="36"/>
    <x v="0"/>
    <s v="P.3.9.0: 材料成本管理"/>
    <n v="9"/>
    <n v="96"/>
  </r>
  <r>
    <x v="36"/>
    <x v="1"/>
    <s v="SAL"/>
    <n v="6"/>
    <n v="53"/>
  </r>
  <r>
    <x v="36"/>
    <x v="1"/>
    <s v="P.2.2.0: RFQ 管理"/>
    <n v="5"/>
    <n v="52"/>
  </r>
  <r>
    <x v="36"/>
    <x v="2"/>
    <s v="PNC"/>
    <n v="7"/>
    <n v="68"/>
  </r>
  <r>
    <x v="36"/>
    <x v="2"/>
    <s v="P.2.1.0: 產品營收與銷量達成率"/>
    <n v="8"/>
    <n v="158"/>
  </r>
  <r>
    <x v="36"/>
    <x v="3"/>
    <s v="LOG"/>
    <n v="13"/>
    <n v="79"/>
  </r>
  <r>
    <x v="36"/>
    <x v="3"/>
    <s v="P.3.10.0: Forecast管理"/>
    <n v="3"/>
    <n v="24"/>
  </r>
  <r>
    <x v="36"/>
    <x v="3"/>
    <s v="P.3.5.0: DOI 管理"/>
    <n v="2"/>
    <n v="16"/>
  </r>
  <r>
    <x v="36"/>
    <x v="4"/>
    <s v="QAM"/>
    <n v="7"/>
    <n v="63"/>
  </r>
  <r>
    <x v="36"/>
    <x v="4"/>
    <s v="P.3.13.0: 良率管理"/>
    <n v="3"/>
    <n v="37"/>
  </r>
  <r>
    <x v="36"/>
    <x v="5"/>
    <s v="COS"/>
    <n v="9"/>
    <n v="43"/>
  </r>
  <r>
    <x v="36"/>
    <x v="6"/>
    <s v="MFG"/>
    <n v="2"/>
    <n v="5"/>
  </r>
  <r>
    <x v="37"/>
    <x v="0"/>
    <s v="PRO"/>
    <n v="10"/>
    <n v="81"/>
  </r>
  <r>
    <x v="37"/>
    <x v="0"/>
    <s v="P.3.9.0: 材料成本管理"/>
    <n v="9"/>
    <n v="96"/>
  </r>
  <r>
    <x v="37"/>
    <x v="1"/>
    <s v="SAL"/>
    <n v="6"/>
    <n v="53"/>
  </r>
  <r>
    <x v="37"/>
    <x v="1"/>
    <s v="P.2.2.0: RFQ 管理"/>
    <n v="5"/>
    <n v="52"/>
  </r>
  <r>
    <x v="37"/>
    <x v="2"/>
    <s v="PNC"/>
    <n v="7"/>
    <n v="68"/>
  </r>
  <r>
    <x v="37"/>
    <x v="2"/>
    <s v="P.2.1.0: 產品營收與銷量達成率"/>
    <n v="8"/>
    <n v="158"/>
  </r>
  <r>
    <x v="37"/>
    <x v="3"/>
    <s v="LOG"/>
    <n v="13"/>
    <n v="79"/>
  </r>
  <r>
    <x v="37"/>
    <x v="3"/>
    <s v="P.3.10.0: Forecast管理"/>
    <n v="3"/>
    <n v="24"/>
  </r>
  <r>
    <x v="37"/>
    <x v="3"/>
    <s v="P.3.5.0: DOI 管理"/>
    <n v="2"/>
    <n v="16"/>
  </r>
  <r>
    <x v="37"/>
    <x v="4"/>
    <s v="QAM"/>
    <n v="7"/>
    <n v="63"/>
  </r>
  <r>
    <x v="37"/>
    <x v="4"/>
    <s v="P.3.13.0: 良率管理"/>
    <n v="3"/>
    <n v="37"/>
  </r>
  <r>
    <x v="37"/>
    <x v="5"/>
    <s v="COS"/>
    <n v="9"/>
    <n v="44"/>
  </r>
  <r>
    <x v="37"/>
    <x v="6"/>
    <s v="MFG"/>
    <n v="2"/>
    <n v="5"/>
  </r>
  <r>
    <x v="38"/>
    <x v="0"/>
    <s v="PRO"/>
    <n v="10"/>
    <n v="81"/>
  </r>
  <r>
    <x v="38"/>
    <x v="0"/>
    <s v="P.3.9.0: 材料成本管理"/>
    <n v="9"/>
    <n v="96"/>
  </r>
  <r>
    <x v="38"/>
    <x v="1"/>
    <s v="SAL"/>
    <n v="6"/>
    <n v="53"/>
  </r>
  <r>
    <x v="38"/>
    <x v="1"/>
    <s v="P.2.2.0: RFQ 管理"/>
    <n v="5"/>
    <n v="52"/>
  </r>
  <r>
    <x v="38"/>
    <x v="2"/>
    <s v="PNC"/>
    <n v="7"/>
    <n v="68"/>
  </r>
  <r>
    <x v="38"/>
    <x v="2"/>
    <s v="P.2.1.0: 產品營收與銷量達成率"/>
    <n v="8"/>
    <n v="158"/>
  </r>
  <r>
    <x v="38"/>
    <x v="3"/>
    <s v="LOG"/>
    <n v="13"/>
    <n v="79"/>
  </r>
  <r>
    <x v="38"/>
    <x v="3"/>
    <s v="P.3.10.0: Forecast管理"/>
    <n v="3"/>
    <n v="24"/>
  </r>
  <r>
    <x v="38"/>
    <x v="3"/>
    <s v="P.3.5.0: DOI 管理"/>
    <n v="2"/>
    <n v="16"/>
  </r>
  <r>
    <x v="38"/>
    <x v="4"/>
    <s v="QAM"/>
    <n v="7"/>
    <n v="63"/>
  </r>
  <r>
    <x v="38"/>
    <x v="4"/>
    <s v="P.3.13.0: 良率管理"/>
    <n v="3"/>
    <n v="37"/>
  </r>
  <r>
    <x v="38"/>
    <x v="5"/>
    <s v="COS"/>
    <n v="9"/>
    <n v="44"/>
  </r>
  <r>
    <x v="38"/>
    <x v="6"/>
    <s v="MFG"/>
    <n v="2"/>
    <n v="5"/>
  </r>
  <r>
    <x v="39"/>
    <x v="0"/>
    <s v="PRO"/>
    <n v="10"/>
    <n v="81"/>
  </r>
  <r>
    <x v="39"/>
    <x v="0"/>
    <s v="P.3.9.0: 材料成本管理"/>
    <n v="9"/>
    <n v="96"/>
  </r>
  <r>
    <x v="39"/>
    <x v="1"/>
    <s v="SAL"/>
    <n v="6"/>
    <n v="53"/>
  </r>
  <r>
    <x v="39"/>
    <x v="1"/>
    <s v="P.2.2.0: RFQ 管理"/>
    <n v="5"/>
    <n v="52"/>
  </r>
  <r>
    <x v="39"/>
    <x v="2"/>
    <s v="PNC"/>
    <n v="7"/>
    <n v="68"/>
  </r>
  <r>
    <x v="39"/>
    <x v="2"/>
    <s v="P.2.1.0: 產品營收與銷量達成率"/>
    <n v="8"/>
    <n v="158"/>
  </r>
  <r>
    <x v="39"/>
    <x v="3"/>
    <s v="LOG"/>
    <n v="13"/>
    <n v="79"/>
  </r>
  <r>
    <x v="39"/>
    <x v="3"/>
    <s v="P.3.10.0: Forecast管理"/>
    <n v="3"/>
    <n v="24"/>
  </r>
  <r>
    <x v="39"/>
    <x v="3"/>
    <s v="P.3.5.0: DOI 管理"/>
    <n v="2"/>
    <n v="16"/>
  </r>
  <r>
    <x v="39"/>
    <x v="4"/>
    <s v="QAM"/>
    <n v="7"/>
    <n v="63"/>
  </r>
  <r>
    <x v="39"/>
    <x v="4"/>
    <s v="P.3.13.0: 良率管理"/>
    <n v="3"/>
    <n v="37"/>
  </r>
  <r>
    <x v="39"/>
    <x v="5"/>
    <s v="COS"/>
    <n v="9"/>
    <n v="44"/>
  </r>
  <r>
    <x v="39"/>
    <x v="6"/>
    <s v="MFG"/>
    <n v="2"/>
    <n v="5"/>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96">
  <r>
    <m/>
    <x v="0"/>
    <x v="0"/>
    <x v="0"/>
    <x v="0"/>
    <x v="0"/>
    <x v="0"/>
    <s v="事業群"/>
    <x v="0"/>
    <x v="0"/>
    <s v="N/A"/>
    <s v="General"/>
    <m/>
    <m/>
    <x v="0"/>
    <s v="EBG BPM"/>
    <x v="0"/>
    <x v="0"/>
    <x v="0"/>
    <x v="0"/>
    <s v="INT_BG"/>
    <m/>
    <m/>
    <m/>
    <m/>
    <m/>
    <m/>
    <m/>
    <m/>
    <m/>
    <m/>
    <m/>
    <m/>
    <m/>
    <m/>
    <m/>
    <m/>
    <m/>
    <m/>
    <m/>
    <s v="資料清單"/>
    <x v="0"/>
    <x v="0"/>
    <x v="0"/>
    <x v="0"/>
    <s v="IEC_STD_V10 &gt;&gt; Data Standard &gt;&gt; BPM"/>
    <s v="Business Group"/>
    <x v="0"/>
    <x v="0"/>
    <x v="0"/>
    <x v="0"/>
    <x v="0"/>
    <s v="IEC_STD_V10 &gt;&gt; Common &gt;&gt; AutoMetaDataBusiness Group"/>
    <x v="0"/>
    <x v="0"/>
    <s v="事業群Concept"/>
    <n v="2"/>
    <n v="0"/>
    <n v="0"/>
    <s v=""/>
    <n v="0"/>
    <n v="0"/>
    <n v="0"/>
    <x v="0"/>
    <s v=""/>
    <x v="0"/>
    <s v=""/>
    <x v="0"/>
    <s v="BPM:"/>
    <x v="0"/>
    <x v="0"/>
    <x v="0"/>
    <x v="0"/>
    <x v="0"/>
    <x v="0"/>
    <x v="0"/>
    <x v="0"/>
    <x v="0"/>
    <x v="0"/>
    <m/>
    <x v="0"/>
    <x v="0"/>
    <s v="Business Group"/>
    <x v="0"/>
    <x v="0"/>
    <x v="0"/>
    <x v="0"/>
    <x v="0"/>
    <x v="0"/>
    <x v="0"/>
    <s v="INT_BG"/>
    <s v=""/>
    <x v="0"/>
    <x v="0"/>
    <x v="0"/>
    <n v="0"/>
    <x v="0"/>
    <x v="0"/>
    <x v="0"/>
    <s v=""/>
    <s v=""/>
    <n v="0"/>
    <s v=""/>
    <x v="0"/>
    <x v="0"/>
    <x v="0"/>
    <x v="0"/>
    <x v="0"/>
    <s v="事業群"/>
    <s v=""/>
    <s v=""/>
    <x v="0"/>
    <x v="0"/>
    <m/>
    <s v="^()$"/>
    <n v="9"/>
    <x v="0"/>
    <x v="0"/>
    <x v="0"/>
    <x v="0"/>
    <x v="0"/>
    <x v="0"/>
    <b v="1"/>
    <x v="0"/>
    <x v="0"/>
    <n v="0"/>
    <x v="0"/>
    <b v="0"/>
    <b v="0"/>
    <b v="0"/>
    <b v="0"/>
    <b v="0"/>
    <b v="0"/>
    <b v="0"/>
    <b v="0"/>
    <b v="0"/>
    <b v="0"/>
    <b v="0"/>
    <x v="0"/>
    <x v="0"/>
    <n v="0"/>
    <x v="0"/>
    <x v="0"/>
  </r>
  <r>
    <m/>
    <x v="0"/>
    <x v="0"/>
    <x v="1"/>
    <x v="1"/>
    <x v="1"/>
    <x v="1"/>
    <s v="例如, _x000a_- EBG: Enterprise Business Group;_x000a_- PSG: Personal Solution Group"/>
    <x v="1"/>
    <x v="1"/>
    <s v="N/A"/>
    <s v="General"/>
    <s v="文本類"/>
    <m/>
    <x v="0"/>
    <s v="EBG BPM"/>
    <x v="0"/>
    <x v="0"/>
    <x v="0"/>
    <x v="0"/>
    <s v="INT_BG"/>
    <s v="BG_NAME"/>
    <m/>
    <m/>
    <m/>
    <m/>
    <m/>
    <m/>
    <m/>
    <m/>
    <m/>
    <m/>
    <m/>
    <m/>
    <m/>
    <m/>
    <m/>
    <m/>
    <m/>
    <m/>
    <s v="資料清單"/>
    <x v="0"/>
    <x v="1"/>
    <x v="1"/>
    <x v="0"/>
    <s v="IEC_STD_V10 &gt;&gt; Data Standard &gt;&gt; BPM"/>
    <s v="BG Name"/>
    <x v="1"/>
    <x v="1"/>
    <x v="0"/>
    <x v="1"/>
    <x v="0"/>
    <s v="IEC_STD_V10 &gt;&gt; Common &gt;&gt; AutoMetaDataBG Name"/>
    <x v="1"/>
    <x v="0"/>
    <s v="事業群名稱Property"/>
    <n v="3"/>
    <n v="2"/>
    <n v="0"/>
    <s v="BG Name"/>
    <n v="1"/>
    <n v="0"/>
    <n v="0"/>
    <x v="0"/>
    <s v="Business Group"/>
    <x v="1"/>
    <s v="IEC_STD_V10 &gt;&gt; Data Standard &gt;&gt; BPM &gt;&gt; Business Group"/>
    <x v="0"/>
    <s v="BPM:"/>
    <x v="1"/>
    <x v="1"/>
    <x v="1"/>
    <x v="1"/>
    <x v="1"/>
    <x v="1"/>
    <x v="0"/>
    <x v="0"/>
    <x v="0"/>
    <x v="1"/>
    <m/>
    <x v="0"/>
    <x v="1"/>
    <s v="Business Group_BG Name"/>
    <x v="1"/>
    <x v="1"/>
    <x v="0"/>
    <x v="0"/>
    <x v="0"/>
    <x v="0"/>
    <x v="0"/>
    <s v="INT_BG"/>
    <s v="BG_NAME"/>
    <x v="0"/>
    <x v="1"/>
    <x v="0"/>
    <n v="0"/>
    <x v="0"/>
    <x v="0"/>
    <x v="0"/>
    <s v=""/>
    <s v=""/>
    <n v="1"/>
    <s v="-01"/>
    <x v="0"/>
    <x v="0"/>
    <x v="0"/>
    <x v="1"/>
    <x v="0"/>
    <s v="事業群名稱"/>
    <s v=""/>
    <s v=""/>
    <x v="0"/>
    <x v="1"/>
    <m/>
    <s v="^()$"/>
    <n v="9"/>
    <x v="0"/>
    <x v="0"/>
    <x v="0"/>
    <x v="0"/>
    <x v="0"/>
    <x v="1"/>
    <b v="0"/>
    <x v="0"/>
    <x v="1"/>
    <n v="0"/>
    <x v="0"/>
    <b v="0"/>
    <b v="0"/>
    <b v="0"/>
    <b v="0"/>
    <b v="0"/>
    <b v="0"/>
    <b v="0"/>
    <b v="0"/>
    <b v="0"/>
    <b v="0"/>
    <b v="0"/>
    <x v="0"/>
    <x v="0"/>
    <n v="0"/>
    <x v="1"/>
    <x v="0"/>
  </r>
  <r>
    <m/>
    <x v="0"/>
    <x v="0"/>
    <x v="2"/>
    <x v="2"/>
    <x v="1"/>
    <x v="2"/>
    <s v="例如,  EBG, PSG"/>
    <x v="1"/>
    <x v="1"/>
    <s v="N/A"/>
    <s v="General"/>
    <s v="代碼類"/>
    <s v="EBG,PSG"/>
    <x v="0"/>
    <s v="EBG BPM"/>
    <x v="0"/>
    <x v="0"/>
    <x v="0"/>
    <x v="0"/>
    <s v="INT_BG"/>
    <s v="BG_CODE"/>
    <m/>
    <m/>
    <m/>
    <m/>
    <m/>
    <m/>
    <m/>
    <m/>
    <m/>
    <m/>
    <m/>
    <m/>
    <m/>
    <m/>
    <m/>
    <m/>
    <m/>
    <m/>
    <s v="資料清單"/>
    <x v="0"/>
    <x v="2"/>
    <x v="2"/>
    <x v="0"/>
    <s v="IEC_STD_V10 &gt;&gt; Data Standard &gt;&gt; BPM"/>
    <s v="BG Code"/>
    <x v="2"/>
    <x v="1"/>
    <x v="0"/>
    <x v="2"/>
    <x v="0"/>
    <s v="IEC_STD_V10 &gt;&gt; Common &gt;&gt; AutoMetaDataBG Code"/>
    <x v="1"/>
    <x v="0"/>
    <s v="事業群代碼Property"/>
    <n v="4"/>
    <n v="2"/>
    <n v="0"/>
    <s v="BG Code"/>
    <n v="1"/>
    <n v="0"/>
    <n v="0"/>
    <x v="0"/>
    <s v="Business Group"/>
    <x v="1"/>
    <s v="IEC_STD_V10 &gt;&gt; Data Standard &gt;&gt; BPM &gt;&gt; Business Group"/>
    <x v="0"/>
    <s v="BPM:"/>
    <x v="2"/>
    <x v="2"/>
    <x v="2"/>
    <x v="2"/>
    <x v="2"/>
    <x v="2"/>
    <x v="1"/>
    <x v="0"/>
    <x v="0"/>
    <x v="2"/>
    <m/>
    <x v="0"/>
    <x v="1"/>
    <s v="Business Group_BG Code"/>
    <x v="2"/>
    <x v="1"/>
    <x v="0"/>
    <x v="0"/>
    <x v="0"/>
    <x v="0"/>
    <x v="0"/>
    <s v="INT_BG"/>
    <s v="BG_CODE"/>
    <x v="0"/>
    <x v="2"/>
    <x v="0"/>
    <n v="0"/>
    <x v="0"/>
    <x v="0"/>
    <x v="0"/>
    <s v=""/>
    <s v=""/>
    <n v="2"/>
    <s v="-02"/>
    <x v="0"/>
    <x v="0"/>
    <x v="0"/>
    <x v="2"/>
    <x v="0"/>
    <s v="事業群代碼"/>
    <s v=""/>
    <s v=""/>
    <x v="0"/>
    <x v="2"/>
    <m/>
    <s v="^()$"/>
    <n v="9"/>
    <x v="0"/>
    <x v="0"/>
    <x v="0"/>
    <x v="0"/>
    <x v="0"/>
    <x v="1"/>
    <b v="0"/>
    <x v="0"/>
    <x v="1"/>
    <n v="0"/>
    <x v="0"/>
    <b v="0"/>
    <b v="0"/>
    <b v="0"/>
    <b v="0"/>
    <b v="0"/>
    <b v="0"/>
    <b v="0"/>
    <b v="0"/>
    <b v="0"/>
    <b v="0"/>
    <b v="0"/>
    <x v="0"/>
    <x v="0"/>
    <n v="0"/>
    <x v="1"/>
    <x v="0"/>
  </r>
  <r>
    <m/>
    <x v="1"/>
    <x v="1"/>
    <x v="3"/>
    <x v="3"/>
    <x v="1"/>
    <x v="3"/>
    <s v="企業"/>
    <x v="0"/>
    <x v="0"/>
    <s v="N/A"/>
    <s v="General"/>
    <m/>
    <m/>
    <x v="0"/>
    <m/>
    <x v="1"/>
    <x v="1"/>
    <x v="0"/>
    <x v="0"/>
    <s v="INT_ENTREPRENEUR"/>
    <m/>
    <m/>
    <m/>
    <m/>
    <m/>
    <m/>
    <m/>
    <m/>
    <m/>
    <m/>
    <m/>
    <m/>
    <m/>
    <m/>
    <m/>
    <m/>
    <m/>
    <m/>
    <m/>
    <s v="資料清單"/>
    <x v="1"/>
    <x v="0"/>
    <x v="3"/>
    <x v="1"/>
    <s v="IEC_STD_V10 &gt;&gt; Data Standard &gt;&gt; FIN"/>
    <s v="Entrepreneur"/>
    <x v="3"/>
    <x v="1"/>
    <x v="0"/>
    <x v="3"/>
    <x v="1"/>
    <s v="IEC_STD_V10 &gt;&gt; Common &gt;&gt; AutoMetaDataEntrepreneur"/>
    <x v="0"/>
    <x v="0"/>
    <s v="企業Concept"/>
    <n v="5"/>
    <n v="0"/>
    <n v="0"/>
    <s v=""/>
    <n v="0"/>
    <n v="0"/>
    <n v="0"/>
    <x v="0"/>
    <s v=""/>
    <x v="0"/>
    <s v=""/>
    <x v="0"/>
    <s v="FIN:"/>
    <x v="0"/>
    <x v="0"/>
    <x v="3"/>
    <x v="3"/>
    <x v="3"/>
    <x v="3"/>
    <x v="0"/>
    <x v="0"/>
    <x v="0"/>
    <x v="0"/>
    <m/>
    <x v="0"/>
    <x v="0"/>
    <s v="Entrepreneur"/>
    <x v="3"/>
    <x v="0"/>
    <x v="0"/>
    <x v="1"/>
    <x v="1"/>
    <x v="0"/>
    <x v="0"/>
    <s v="INT_ENTREPRENEUR"/>
    <s v=""/>
    <x v="1"/>
    <x v="0"/>
    <x v="0"/>
    <n v="0"/>
    <x v="0"/>
    <x v="0"/>
    <x v="0"/>
    <s v=""/>
    <s v=""/>
    <n v="3"/>
    <s v="-03"/>
    <x v="0"/>
    <x v="0"/>
    <x v="0"/>
    <x v="3"/>
    <x v="1"/>
    <s v="企業"/>
    <s v=""/>
    <s v=""/>
    <x v="0"/>
    <x v="3"/>
    <m/>
    <s v="^()$"/>
    <n v="9"/>
    <x v="0"/>
    <x v="1"/>
    <x v="0"/>
    <x v="0"/>
    <x v="0"/>
    <x v="1"/>
    <b v="0"/>
    <x v="0"/>
    <x v="0"/>
    <n v="0"/>
    <x v="0"/>
    <b v="0"/>
    <b v="0"/>
    <b v="0"/>
    <b v="0"/>
    <b v="0"/>
    <b v="0"/>
    <b v="0"/>
    <b v="0"/>
    <b v="0"/>
    <b v="0"/>
    <b v="0"/>
    <x v="0"/>
    <x v="0"/>
    <n v="0"/>
    <x v="2"/>
    <x v="0"/>
  </r>
  <r>
    <m/>
    <x v="1"/>
    <x v="1"/>
    <x v="4"/>
    <x v="4"/>
    <x v="1"/>
    <x v="4"/>
    <s v="上市代碼"/>
    <x v="1"/>
    <x v="2"/>
    <s v="N/A"/>
    <s v="General"/>
    <s v="代碼類"/>
    <s v="2356, 2382, 3231, 2324…"/>
    <x v="0"/>
    <m/>
    <x v="1"/>
    <x v="1"/>
    <x v="0"/>
    <x v="0"/>
    <s v="INT_ENTREPRENEUR"/>
    <s v="ENTREPRENEUR_CODE"/>
    <m/>
    <m/>
    <m/>
    <m/>
    <m/>
    <m/>
    <m/>
    <m/>
    <m/>
    <m/>
    <m/>
    <m/>
    <m/>
    <m/>
    <m/>
    <m/>
    <m/>
    <m/>
    <s v="資料清單"/>
    <x v="1"/>
    <x v="1"/>
    <x v="4"/>
    <x v="1"/>
    <s v="IEC_STD_V10 &gt;&gt; Data Standard &gt;&gt; FIN"/>
    <s v="Entrepreneur Code"/>
    <x v="4"/>
    <x v="1"/>
    <x v="0"/>
    <x v="4"/>
    <x v="1"/>
    <s v="IEC_STD_V10 &gt;&gt; Common &gt;&gt; AutoMetaDataEntrepreneur Code"/>
    <x v="1"/>
    <x v="0"/>
    <s v="企業代碼Property"/>
    <n v="6"/>
    <n v="5"/>
    <n v="0"/>
    <s v="Entrepreneur Code"/>
    <n v="1"/>
    <n v="0"/>
    <n v="0"/>
    <x v="0"/>
    <s v="Entrepreneur"/>
    <x v="2"/>
    <s v="IEC_STD_V10 &gt;&gt; Data Standard &gt;&gt; FIN &gt;&gt; Entrepreneur"/>
    <x v="0"/>
    <s v="FIN:"/>
    <x v="1"/>
    <x v="1"/>
    <x v="4"/>
    <x v="4"/>
    <x v="4"/>
    <x v="4"/>
    <x v="2"/>
    <x v="0"/>
    <x v="0"/>
    <x v="2"/>
    <m/>
    <x v="0"/>
    <x v="1"/>
    <s v="Entrepreneur_Entrepreneur Code"/>
    <x v="4"/>
    <x v="1"/>
    <x v="0"/>
    <x v="1"/>
    <x v="1"/>
    <x v="0"/>
    <x v="0"/>
    <s v="INT_ENTREPRENEUR"/>
    <s v="ENTREPRENEUR_CODE"/>
    <x v="1"/>
    <x v="3"/>
    <x v="0"/>
    <n v="0"/>
    <x v="0"/>
    <x v="0"/>
    <x v="0"/>
    <s v=""/>
    <s v=""/>
    <n v="4"/>
    <s v="-04"/>
    <x v="0"/>
    <x v="0"/>
    <x v="0"/>
    <x v="4"/>
    <x v="1"/>
    <s v="企業代碼"/>
    <s v=""/>
    <s v=""/>
    <x v="0"/>
    <x v="4"/>
    <m/>
    <s v="^()$"/>
    <n v="9"/>
    <x v="0"/>
    <x v="1"/>
    <x v="0"/>
    <x v="0"/>
    <x v="0"/>
    <x v="1"/>
    <b v="0"/>
    <x v="0"/>
    <x v="1"/>
    <n v="0"/>
    <x v="0"/>
    <b v="0"/>
    <b v="0"/>
    <b v="0"/>
    <b v="0"/>
    <b v="0"/>
    <b v="0"/>
    <b v="0"/>
    <b v="0"/>
    <b v="0"/>
    <b v="0"/>
    <b v="0"/>
    <x v="0"/>
    <x v="0"/>
    <n v="0"/>
    <x v="3"/>
    <x v="0"/>
  </r>
  <r>
    <m/>
    <x v="1"/>
    <x v="1"/>
    <x v="5"/>
    <x v="5"/>
    <x v="1"/>
    <x v="5"/>
    <s v="上市公司名稱"/>
    <x v="1"/>
    <x v="2"/>
    <s v="N/A"/>
    <s v="General"/>
    <s v="代碼類"/>
    <s v="英業達、廣達、緯創、仁寶…"/>
    <x v="0"/>
    <m/>
    <x v="1"/>
    <x v="1"/>
    <x v="0"/>
    <x v="0"/>
    <s v="INT_ENTREPRENEUR"/>
    <s v="ENTREPRENEUR_CHINESE_NAME"/>
    <m/>
    <m/>
    <m/>
    <m/>
    <m/>
    <m/>
    <m/>
    <m/>
    <m/>
    <m/>
    <m/>
    <m/>
    <m/>
    <m/>
    <m/>
    <m/>
    <m/>
    <m/>
    <s v="資料清單"/>
    <x v="1"/>
    <x v="2"/>
    <x v="5"/>
    <x v="1"/>
    <s v="IEC_STD_V10 &gt;&gt; Data Standard &gt;&gt; FIN"/>
    <s v="Entrepreneur Chinese Name"/>
    <x v="5"/>
    <x v="1"/>
    <x v="0"/>
    <x v="5"/>
    <x v="1"/>
    <s v="IEC_STD_V10 &gt;&gt; Common &gt;&gt; AutoMetaDataEntrepreneur Chinese Name"/>
    <x v="1"/>
    <x v="0"/>
    <s v="企業中文名稱Property"/>
    <n v="7"/>
    <n v="5"/>
    <n v="0"/>
    <s v="Entrepreneur Chinese Name"/>
    <n v="1"/>
    <n v="0"/>
    <n v="0"/>
    <x v="0"/>
    <s v="Entrepreneur"/>
    <x v="2"/>
    <s v="IEC_STD_V10 &gt;&gt; Data Standard &gt;&gt; FIN &gt;&gt; Entrepreneur"/>
    <x v="0"/>
    <s v="FIN:"/>
    <x v="2"/>
    <x v="2"/>
    <x v="5"/>
    <x v="5"/>
    <x v="5"/>
    <x v="5"/>
    <x v="3"/>
    <x v="0"/>
    <x v="0"/>
    <x v="2"/>
    <m/>
    <x v="0"/>
    <x v="1"/>
    <s v="Entrepreneur_Entrepreneur Chinese Name"/>
    <x v="5"/>
    <x v="1"/>
    <x v="0"/>
    <x v="1"/>
    <x v="1"/>
    <x v="0"/>
    <x v="0"/>
    <s v="INT_ENTREPRENEUR"/>
    <s v="ENTREPRENEUR_CHINESE_NAME"/>
    <x v="1"/>
    <x v="4"/>
    <x v="0"/>
    <n v="0"/>
    <x v="0"/>
    <x v="0"/>
    <x v="0"/>
    <s v=""/>
    <s v=""/>
    <n v="5"/>
    <s v="-05"/>
    <x v="0"/>
    <x v="0"/>
    <x v="0"/>
    <x v="5"/>
    <x v="1"/>
    <s v="企業中文名稱"/>
    <s v=""/>
    <s v=""/>
    <x v="0"/>
    <x v="5"/>
    <m/>
    <s v="^()$"/>
    <n v="9"/>
    <x v="0"/>
    <x v="1"/>
    <x v="0"/>
    <x v="0"/>
    <x v="0"/>
    <x v="1"/>
    <b v="0"/>
    <x v="0"/>
    <x v="1"/>
    <n v="0"/>
    <x v="0"/>
    <b v="0"/>
    <b v="0"/>
    <b v="0"/>
    <b v="0"/>
    <b v="0"/>
    <b v="0"/>
    <b v="0"/>
    <b v="0"/>
    <b v="0"/>
    <b v="0"/>
    <b v="0"/>
    <x v="0"/>
    <x v="0"/>
    <n v="0"/>
    <x v="4"/>
    <x v="0"/>
  </r>
  <r>
    <m/>
    <x v="1"/>
    <x v="1"/>
    <x v="6"/>
    <x v="6"/>
    <x v="1"/>
    <x v="6"/>
    <s v="向經濟部登記之章程所訂外文公司名稱"/>
    <x v="1"/>
    <x v="2"/>
    <s v="N/A"/>
    <s v="General"/>
    <s v="文本類"/>
    <s v="INVENTEC CORPORATION, QUANTA COMPUTER INC., Wistron Corporation, COMPAL ELECTRONICS, INC."/>
    <x v="0"/>
    <m/>
    <x v="1"/>
    <x v="1"/>
    <x v="0"/>
    <x v="0"/>
    <s v="INT_ENTREPRENEUR"/>
    <s v="ENTREPRENEUR_ENGLISH_NAME"/>
    <m/>
    <m/>
    <m/>
    <m/>
    <m/>
    <m/>
    <m/>
    <m/>
    <m/>
    <m/>
    <m/>
    <m/>
    <m/>
    <m/>
    <m/>
    <m/>
    <m/>
    <m/>
    <s v="資料清單"/>
    <x v="1"/>
    <x v="3"/>
    <x v="6"/>
    <x v="1"/>
    <s v="IEC_STD_V10 &gt;&gt; Data Standard &gt;&gt; FIN"/>
    <s v="Entrepreneur English Name"/>
    <x v="6"/>
    <x v="1"/>
    <x v="0"/>
    <x v="6"/>
    <x v="1"/>
    <s v="IEC_STD_V10 &gt;&gt; Common &gt;&gt; AutoMetaDataEntrepreneur English Name"/>
    <x v="1"/>
    <x v="0"/>
    <s v="企業英文名稱Property"/>
    <n v="8"/>
    <n v="5"/>
    <n v="0"/>
    <s v="Entrepreneur English Name"/>
    <n v="1"/>
    <n v="0"/>
    <n v="0"/>
    <x v="0"/>
    <s v="Entrepreneur"/>
    <x v="2"/>
    <s v="IEC_STD_V10 &gt;&gt; Data Standard &gt;&gt; FIN &gt;&gt; Entrepreneur"/>
    <x v="0"/>
    <s v="FIN:"/>
    <x v="3"/>
    <x v="3"/>
    <x v="6"/>
    <x v="6"/>
    <x v="6"/>
    <x v="6"/>
    <x v="4"/>
    <x v="0"/>
    <x v="0"/>
    <x v="1"/>
    <m/>
    <x v="0"/>
    <x v="1"/>
    <s v="Entrepreneur_Entrepreneur English Name"/>
    <x v="6"/>
    <x v="1"/>
    <x v="0"/>
    <x v="1"/>
    <x v="1"/>
    <x v="0"/>
    <x v="0"/>
    <s v="INT_ENTREPRENEUR"/>
    <s v="ENTREPRENEUR_ENGLISH_NAME"/>
    <x v="1"/>
    <x v="5"/>
    <x v="0"/>
    <n v="0"/>
    <x v="0"/>
    <x v="0"/>
    <x v="0"/>
    <s v=""/>
    <s v=""/>
    <n v="6"/>
    <s v="-06"/>
    <x v="0"/>
    <x v="0"/>
    <x v="0"/>
    <x v="6"/>
    <x v="1"/>
    <s v="企業英文名稱"/>
    <s v=""/>
    <s v=""/>
    <x v="0"/>
    <x v="6"/>
    <m/>
    <s v="^()$"/>
    <n v="9"/>
    <x v="0"/>
    <x v="1"/>
    <x v="0"/>
    <x v="0"/>
    <x v="0"/>
    <x v="1"/>
    <b v="0"/>
    <x v="0"/>
    <x v="1"/>
    <n v="0"/>
    <x v="0"/>
    <b v="0"/>
    <b v="0"/>
    <b v="0"/>
    <b v="0"/>
    <b v="0"/>
    <b v="0"/>
    <b v="0"/>
    <b v="0"/>
    <b v="0"/>
    <b v="0"/>
    <b v="0"/>
    <x v="0"/>
    <x v="0"/>
    <n v="0"/>
    <x v="4"/>
    <x v="0"/>
  </r>
  <r>
    <m/>
    <x v="1"/>
    <x v="1"/>
    <x v="7"/>
    <x v="7"/>
    <x v="1"/>
    <x v="7"/>
    <s v="員工結構"/>
    <x v="0"/>
    <x v="0"/>
    <s v="N/A"/>
    <s v="General"/>
    <m/>
    <m/>
    <x v="0"/>
    <m/>
    <x v="1"/>
    <x v="1"/>
    <x v="0"/>
    <x v="0"/>
    <s v="INT_TYPES_OF_LABOR"/>
    <m/>
    <m/>
    <m/>
    <m/>
    <m/>
    <m/>
    <m/>
    <m/>
    <m/>
    <m/>
    <m/>
    <m/>
    <m/>
    <m/>
    <m/>
    <m/>
    <m/>
    <m/>
    <m/>
    <s v="資料清單"/>
    <x v="1"/>
    <x v="4"/>
    <x v="7"/>
    <x v="1"/>
    <s v="IEC_STD_V10 &gt;&gt; Data Standard &gt;&gt; FIN"/>
    <s v="Types of Labor"/>
    <x v="7"/>
    <x v="1"/>
    <x v="0"/>
    <x v="7"/>
    <x v="1"/>
    <s v="IEC_STD_V10 &gt;&gt; Common &gt;&gt; AutoMetaDataTypes of Labor"/>
    <x v="0"/>
    <x v="0"/>
    <s v="員工結構Concept"/>
    <n v="9"/>
    <n v="0"/>
    <n v="0"/>
    <s v=""/>
    <n v="0"/>
    <n v="0"/>
    <n v="0"/>
    <x v="0"/>
    <s v=""/>
    <x v="0"/>
    <s v=""/>
    <x v="0"/>
    <s v="FIN:"/>
    <x v="4"/>
    <x v="4"/>
    <x v="7"/>
    <x v="7"/>
    <x v="7"/>
    <x v="7"/>
    <x v="0"/>
    <x v="0"/>
    <x v="0"/>
    <x v="0"/>
    <m/>
    <x v="0"/>
    <x v="0"/>
    <s v="Types of Labor"/>
    <x v="7"/>
    <x v="0"/>
    <x v="0"/>
    <x v="1"/>
    <x v="1"/>
    <x v="0"/>
    <x v="0"/>
    <s v="INT_TYPES_OF_LABOR"/>
    <s v=""/>
    <x v="2"/>
    <x v="0"/>
    <x v="0"/>
    <n v="0"/>
    <x v="0"/>
    <x v="0"/>
    <x v="0"/>
    <s v=""/>
    <s v=""/>
    <n v="7"/>
    <s v="-07"/>
    <x v="0"/>
    <x v="0"/>
    <x v="0"/>
    <x v="7"/>
    <x v="1"/>
    <s v="員工結構"/>
    <s v=""/>
    <s v=""/>
    <x v="0"/>
    <x v="7"/>
    <m/>
    <s v="^()$"/>
    <n v="9"/>
    <x v="0"/>
    <x v="1"/>
    <x v="0"/>
    <x v="0"/>
    <x v="0"/>
    <x v="1"/>
    <b v="0"/>
    <x v="0"/>
    <x v="0"/>
    <n v="0"/>
    <x v="0"/>
    <b v="0"/>
    <b v="0"/>
    <b v="0"/>
    <b v="0"/>
    <b v="0"/>
    <b v="0"/>
    <b v="0"/>
    <b v="0"/>
    <b v="0"/>
    <b v="0"/>
    <b v="0"/>
    <x v="0"/>
    <x v="0"/>
    <n v="0"/>
    <x v="0"/>
    <x v="0"/>
  </r>
  <r>
    <m/>
    <x v="1"/>
    <x v="1"/>
    <x v="8"/>
    <x v="8"/>
    <x v="1"/>
    <x v="8"/>
    <s v="分為 ALL, DL, IDL"/>
    <x v="1"/>
    <x v="3"/>
    <s v="N/A"/>
    <s v="General"/>
    <s v="代碼類"/>
    <s v="ALL, DL, IDL"/>
    <x v="0"/>
    <m/>
    <x v="1"/>
    <x v="1"/>
    <x v="0"/>
    <x v="0"/>
    <s v="INT_TYPES_OF_LABOR"/>
    <s v="TYPES_OF_LABOR_CODE"/>
    <m/>
    <m/>
    <m/>
    <m/>
    <m/>
    <m/>
    <m/>
    <m/>
    <m/>
    <m/>
    <m/>
    <m/>
    <m/>
    <m/>
    <m/>
    <m/>
    <m/>
    <m/>
    <s v="資料清單"/>
    <x v="1"/>
    <x v="5"/>
    <x v="8"/>
    <x v="1"/>
    <s v="IEC_STD_V10 &gt;&gt; Data Standard &gt;&gt; FIN"/>
    <s v="Types of Labor Code"/>
    <x v="8"/>
    <x v="1"/>
    <x v="0"/>
    <x v="8"/>
    <x v="1"/>
    <s v="IEC_STD_V10 &gt;&gt; Common &gt;&gt; AutoMetaDataTypes of Labor Code"/>
    <x v="1"/>
    <x v="0"/>
    <s v="員工結構代碼Property"/>
    <n v="10"/>
    <n v="9"/>
    <n v="0"/>
    <s v="Types of Labor Code"/>
    <n v="1"/>
    <n v="0"/>
    <n v="0"/>
    <x v="0"/>
    <s v="Types of Labor"/>
    <x v="3"/>
    <s v="IEC_STD_V10 &gt;&gt; Data Standard &gt;&gt; FIN &gt;&gt; Types of Labor"/>
    <x v="0"/>
    <s v="FIN:"/>
    <x v="5"/>
    <x v="5"/>
    <x v="8"/>
    <x v="8"/>
    <x v="8"/>
    <x v="8"/>
    <x v="5"/>
    <x v="0"/>
    <x v="0"/>
    <x v="2"/>
    <m/>
    <x v="0"/>
    <x v="1"/>
    <s v="Types of Labor_Types of Labor Code"/>
    <x v="8"/>
    <x v="1"/>
    <x v="0"/>
    <x v="1"/>
    <x v="1"/>
    <x v="0"/>
    <x v="0"/>
    <s v="INT_TYPES_OF_LABOR"/>
    <s v="TYPES_OF_LABOR_CODE"/>
    <x v="2"/>
    <x v="6"/>
    <x v="0"/>
    <n v="0"/>
    <x v="0"/>
    <x v="0"/>
    <x v="0"/>
    <s v=""/>
    <s v=""/>
    <n v="8"/>
    <s v="-08"/>
    <x v="0"/>
    <x v="0"/>
    <x v="0"/>
    <x v="8"/>
    <x v="1"/>
    <s v="員工結構代碼"/>
    <s v=""/>
    <s v=""/>
    <x v="0"/>
    <x v="8"/>
    <m/>
    <s v="^()$"/>
    <n v="9"/>
    <x v="0"/>
    <x v="1"/>
    <x v="0"/>
    <x v="0"/>
    <x v="0"/>
    <x v="1"/>
    <b v="0"/>
    <x v="0"/>
    <x v="1"/>
    <n v="0"/>
    <x v="0"/>
    <b v="0"/>
    <b v="0"/>
    <b v="0"/>
    <b v="0"/>
    <b v="0"/>
    <b v="0"/>
    <b v="0"/>
    <b v="0"/>
    <b v="0"/>
    <b v="0"/>
    <b v="0"/>
    <x v="0"/>
    <x v="0"/>
    <n v="0"/>
    <x v="5"/>
    <x v="0"/>
  </r>
  <r>
    <m/>
    <x v="1"/>
    <x v="1"/>
    <x v="9"/>
    <x v="9"/>
    <x v="1"/>
    <x v="9"/>
    <s v="分為全體、直接、間接"/>
    <x v="1"/>
    <x v="3"/>
    <s v="N/A"/>
    <s v="General"/>
    <s v="代碼類"/>
    <s v="全體、直接、間接"/>
    <x v="0"/>
    <m/>
    <x v="1"/>
    <x v="1"/>
    <x v="0"/>
    <x v="0"/>
    <s v="INT_TYPES_OF_LABOR"/>
    <s v="TYPES_OF_LABOR_NAME"/>
    <m/>
    <m/>
    <m/>
    <m/>
    <m/>
    <m/>
    <m/>
    <m/>
    <m/>
    <m/>
    <m/>
    <m/>
    <m/>
    <m/>
    <m/>
    <m/>
    <m/>
    <m/>
    <s v="資料清單"/>
    <x v="1"/>
    <x v="6"/>
    <x v="9"/>
    <x v="1"/>
    <s v="IEC_STD_V10 &gt;&gt; Data Standard &gt;&gt; FIN"/>
    <s v="Types of Labor Name"/>
    <x v="9"/>
    <x v="1"/>
    <x v="0"/>
    <x v="9"/>
    <x v="1"/>
    <s v="IEC_STD_V10 &gt;&gt; Common &gt;&gt; AutoMetaDataTypes of Labor Name"/>
    <x v="1"/>
    <x v="0"/>
    <s v="員工結構名稱Property"/>
    <n v="11"/>
    <n v="9"/>
    <n v="0"/>
    <s v="Types of Labor Name"/>
    <n v="1"/>
    <n v="0"/>
    <n v="0"/>
    <x v="0"/>
    <s v="Types of Labor"/>
    <x v="3"/>
    <s v="IEC_STD_V10 &gt;&gt; Data Standard &gt;&gt; FIN &gt;&gt; Types of Labor"/>
    <x v="0"/>
    <s v="FIN:"/>
    <x v="6"/>
    <x v="6"/>
    <x v="9"/>
    <x v="9"/>
    <x v="9"/>
    <x v="9"/>
    <x v="6"/>
    <x v="0"/>
    <x v="0"/>
    <x v="2"/>
    <m/>
    <x v="0"/>
    <x v="1"/>
    <s v="Types of Labor_Types of Labor Name"/>
    <x v="9"/>
    <x v="1"/>
    <x v="0"/>
    <x v="1"/>
    <x v="1"/>
    <x v="0"/>
    <x v="0"/>
    <s v="INT_TYPES_OF_LABOR"/>
    <s v="TYPES_OF_LABOR_NAME"/>
    <x v="2"/>
    <x v="7"/>
    <x v="0"/>
    <n v="0"/>
    <x v="0"/>
    <x v="0"/>
    <x v="0"/>
    <s v=""/>
    <s v=""/>
    <n v="9"/>
    <s v="-09"/>
    <x v="0"/>
    <x v="0"/>
    <x v="0"/>
    <x v="9"/>
    <x v="1"/>
    <s v="員工結構名稱"/>
    <s v=""/>
    <s v=""/>
    <x v="0"/>
    <x v="9"/>
    <m/>
    <s v="^()$"/>
    <n v="9"/>
    <x v="0"/>
    <x v="1"/>
    <x v="0"/>
    <x v="0"/>
    <x v="0"/>
    <x v="1"/>
    <b v="0"/>
    <x v="0"/>
    <x v="1"/>
    <n v="0"/>
    <x v="0"/>
    <b v="0"/>
    <b v="0"/>
    <b v="0"/>
    <b v="0"/>
    <b v="0"/>
    <b v="0"/>
    <b v="0"/>
    <b v="0"/>
    <b v="0"/>
    <b v="0"/>
    <b v="0"/>
    <x v="0"/>
    <x v="0"/>
    <n v="0"/>
    <x v="5"/>
    <x v="0"/>
  </r>
  <r>
    <m/>
    <x v="1"/>
    <x v="1"/>
    <x v="10"/>
    <x v="10"/>
    <x v="1"/>
    <x v="10"/>
    <s v="企業員工統計"/>
    <x v="0"/>
    <x v="0"/>
    <s v="N/A"/>
    <s v="General"/>
    <m/>
    <m/>
    <x v="0"/>
    <m/>
    <x v="1"/>
    <x v="1"/>
    <x v="0"/>
    <x v="0"/>
    <s v="INT_EMPLOYEES_STATISTICS"/>
    <m/>
    <m/>
    <m/>
    <m/>
    <m/>
    <m/>
    <m/>
    <m/>
    <m/>
    <m/>
    <m/>
    <m/>
    <m/>
    <m/>
    <m/>
    <m/>
    <m/>
    <m/>
    <m/>
    <s v="資料清單"/>
    <x v="1"/>
    <x v="7"/>
    <x v="10"/>
    <x v="1"/>
    <s v="IEC_STD_V10 &gt;&gt; Data Standard &gt;&gt; FIN"/>
    <s v="Employees Statistics"/>
    <x v="10"/>
    <x v="1"/>
    <x v="0"/>
    <x v="10"/>
    <x v="1"/>
    <s v="IEC_STD_V10 &gt;&gt; Common &gt;&gt; AutoMetaDataEmployees Statistics"/>
    <x v="0"/>
    <x v="0"/>
    <s v="企業員工統計Concept"/>
    <n v="12"/>
    <n v="0"/>
    <n v="0"/>
    <s v=""/>
    <n v="0"/>
    <n v="0"/>
    <n v="0"/>
    <x v="0"/>
    <s v=""/>
    <x v="0"/>
    <s v=""/>
    <x v="0"/>
    <s v="FIN:"/>
    <x v="7"/>
    <x v="7"/>
    <x v="10"/>
    <x v="10"/>
    <x v="10"/>
    <x v="10"/>
    <x v="0"/>
    <x v="0"/>
    <x v="0"/>
    <x v="0"/>
    <m/>
    <x v="0"/>
    <x v="0"/>
    <s v="Employees Statistics"/>
    <x v="10"/>
    <x v="0"/>
    <x v="0"/>
    <x v="1"/>
    <x v="1"/>
    <x v="0"/>
    <x v="0"/>
    <s v="INT_EMPLOYEES_STATISTICS"/>
    <s v=""/>
    <x v="3"/>
    <x v="0"/>
    <x v="0"/>
    <n v="0"/>
    <x v="0"/>
    <x v="0"/>
    <x v="0"/>
    <s v=""/>
    <s v=""/>
    <n v="10"/>
    <s v="-10"/>
    <x v="0"/>
    <x v="0"/>
    <x v="0"/>
    <x v="10"/>
    <x v="1"/>
    <s v="企業員工統計"/>
    <s v=""/>
    <s v=""/>
    <x v="0"/>
    <x v="10"/>
    <m/>
    <s v="^()$"/>
    <n v="9"/>
    <x v="0"/>
    <x v="1"/>
    <x v="0"/>
    <x v="0"/>
    <x v="0"/>
    <x v="1"/>
    <b v="0"/>
    <x v="0"/>
    <x v="0"/>
    <n v="0"/>
    <x v="0"/>
    <b v="0"/>
    <b v="0"/>
    <b v="0"/>
    <b v="0"/>
    <b v="0"/>
    <b v="0"/>
    <b v="0"/>
    <b v="0"/>
    <b v="0"/>
    <b v="0"/>
    <b v="0"/>
    <x v="0"/>
    <x v="0"/>
    <n v="0"/>
    <x v="6"/>
    <x v="0"/>
  </r>
  <r>
    <m/>
    <x v="1"/>
    <x v="1"/>
    <x v="5"/>
    <x v="5"/>
    <x v="2"/>
    <x v="5"/>
    <s v="上市公司名稱"/>
    <x v="2"/>
    <x v="4"/>
    <s v="N/A"/>
    <s v="General"/>
    <s v="代碼類"/>
    <s v="英業達、廣達、緯創、仁寶…"/>
    <x v="0"/>
    <m/>
    <x v="1"/>
    <x v="1"/>
    <x v="0"/>
    <x v="0"/>
    <s v="INT_EMPLOYEES_STATISTICS"/>
    <s v="ENTREPRENEUR"/>
    <m/>
    <m/>
    <m/>
    <m/>
    <m/>
    <m/>
    <m/>
    <m/>
    <m/>
    <m/>
    <m/>
    <m/>
    <m/>
    <m/>
    <m/>
    <m/>
    <m/>
    <m/>
    <s v="資料清單"/>
    <x v="1"/>
    <x v="8"/>
    <x v="5"/>
    <x v="1"/>
    <s v="IEC_STD_V10 &gt;&gt; Data Standard &gt;&gt; FIN"/>
    <s v="Entrepreneur Chinese Name"/>
    <x v="5"/>
    <x v="2"/>
    <x v="0"/>
    <x v="5"/>
    <x v="1"/>
    <s v="IEC_STD_V10 &gt;&gt; Common &gt;&gt; AutoMetaDataEntrepreneur Chinese Name"/>
    <x v="2"/>
    <x v="0"/>
    <s v="企業中文名稱Relationship"/>
    <n v="7"/>
    <n v="12"/>
    <n v="0"/>
    <s v=""/>
    <n v="0"/>
    <n v="0"/>
    <n v="7"/>
    <x v="1"/>
    <s v="Employees Statistics"/>
    <x v="4"/>
    <s v="IEC_STD_V10 &gt;&gt; Data Standard &gt;&gt; FIN &gt;&gt; Employees Statistics"/>
    <x v="0"/>
    <s v="FIN:"/>
    <x v="8"/>
    <x v="8"/>
    <x v="11"/>
    <x v="5"/>
    <x v="5"/>
    <x v="5"/>
    <x v="3"/>
    <x v="0"/>
    <x v="0"/>
    <x v="2"/>
    <m/>
    <x v="0"/>
    <x v="2"/>
    <s v="Employees Statistics_Entrepreneur Chinese Name"/>
    <x v="11"/>
    <x v="2"/>
    <x v="0"/>
    <x v="1"/>
    <x v="1"/>
    <x v="0"/>
    <x v="0"/>
    <s v="INT_EMPLOYEES_STATISTICS"/>
    <s v="ENTREPRENEUR"/>
    <x v="3"/>
    <x v="8"/>
    <x v="0"/>
    <n v="0"/>
    <x v="0"/>
    <x v="0"/>
    <x v="0"/>
    <s v=""/>
    <s v=""/>
    <n v="11"/>
    <s v="-11"/>
    <x v="0"/>
    <x v="0"/>
    <x v="0"/>
    <x v="5"/>
    <x v="1"/>
    <s v="企業中文名稱"/>
    <s v=""/>
    <s v=""/>
    <x v="0"/>
    <x v="5"/>
    <m/>
    <s v="^()$"/>
    <n v="9"/>
    <x v="0"/>
    <x v="1"/>
    <x v="0"/>
    <x v="0"/>
    <x v="1"/>
    <x v="1"/>
    <b v="0"/>
    <x v="0"/>
    <x v="1"/>
    <n v="0"/>
    <x v="0"/>
    <b v="0"/>
    <b v="0"/>
    <b v="0"/>
    <b v="0"/>
    <b v="0"/>
    <b v="0"/>
    <b v="0"/>
    <b v="0"/>
    <b v="0"/>
    <b v="0"/>
    <b v="0"/>
    <x v="0"/>
    <x v="0"/>
    <n v="0"/>
    <x v="4"/>
    <x v="0"/>
  </r>
  <r>
    <m/>
    <x v="1"/>
    <x v="1"/>
    <x v="2"/>
    <x v="2"/>
    <x v="0"/>
    <x v="2"/>
    <s v="例如：EBG, PSG, ALL_x000a_除了原本事業群代碼的定義，需另外增加 ALL_x000a_內部資料區分事業群_x000a_外部資料不區分事業群，欄位為空字串"/>
    <x v="2"/>
    <x v="4"/>
    <s v="N/A"/>
    <s v="General"/>
    <s v="代碼類"/>
    <s v="EBG, PSG, ALL"/>
    <x v="0"/>
    <m/>
    <x v="1"/>
    <x v="1"/>
    <x v="0"/>
    <x v="0"/>
    <s v="INT_EMPLOYEES_STATISTICS"/>
    <s v="BG"/>
    <m/>
    <m/>
    <m/>
    <m/>
    <m/>
    <m/>
    <m/>
    <m/>
    <m/>
    <m/>
    <m/>
    <m/>
    <m/>
    <m/>
    <m/>
    <m/>
    <m/>
    <m/>
    <s v="資料清單"/>
    <x v="1"/>
    <x v="9"/>
    <x v="11"/>
    <x v="1"/>
    <s v="IEC_STD_V10 &gt;&gt; Data Standard &gt;&gt; FIN"/>
    <s v="BG Code"/>
    <x v="2"/>
    <x v="0"/>
    <x v="0"/>
    <x v="2"/>
    <x v="1"/>
    <s v="IEC_STD_V10 &gt;&gt; Common &gt;&gt; AutoMetaDataBG Code"/>
    <x v="2"/>
    <x v="0"/>
    <s v="事業群代碼Relationship"/>
    <n v="4"/>
    <n v="12"/>
    <n v="0"/>
    <s v=""/>
    <n v="0"/>
    <n v="0"/>
    <n v="4"/>
    <x v="2"/>
    <s v="Employees Statistics"/>
    <x v="4"/>
    <s v="IEC_STD_V10 &gt;&gt; Data Standard &gt;&gt; FIN &gt;&gt; Employees Statistics"/>
    <x v="0"/>
    <s v="FIN:"/>
    <x v="9"/>
    <x v="9"/>
    <x v="12"/>
    <x v="2"/>
    <x v="2"/>
    <x v="11"/>
    <x v="7"/>
    <x v="0"/>
    <x v="0"/>
    <x v="2"/>
    <m/>
    <x v="0"/>
    <x v="2"/>
    <s v="Employees Statistics_BG Code"/>
    <x v="12"/>
    <x v="2"/>
    <x v="0"/>
    <x v="1"/>
    <x v="1"/>
    <x v="0"/>
    <x v="0"/>
    <s v="INT_EMPLOYEES_STATISTICS"/>
    <s v="BG"/>
    <x v="3"/>
    <x v="9"/>
    <x v="0"/>
    <n v="0"/>
    <x v="0"/>
    <x v="0"/>
    <x v="0"/>
    <s v=""/>
    <s v=""/>
    <n v="12"/>
    <s v="-12"/>
    <x v="0"/>
    <x v="0"/>
    <x v="0"/>
    <x v="2"/>
    <x v="1"/>
    <s v="事業群代碼"/>
    <s v=""/>
    <s v=""/>
    <x v="0"/>
    <x v="11"/>
    <m/>
    <s v="^()$"/>
    <n v="9"/>
    <x v="0"/>
    <x v="1"/>
    <x v="0"/>
    <x v="0"/>
    <x v="1"/>
    <x v="1"/>
    <b v="0"/>
    <x v="0"/>
    <x v="1"/>
    <n v="0"/>
    <x v="0"/>
    <b v="0"/>
    <b v="0"/>
    <b v="0"/>
    <b v="0"/>
    <b v="0"/>
    <b v="0"/>
    <b v="0"/>
    <b v="0"/>
    <b v="0"/>
    <b v="0"/>
    <b v="0"/>
    <x v="0"/>
    <x v="0"/>
    <n v="0"/>
    <x v="1"/>
    <x v="0"/>
  </r>
  <r>
    <m/>
    <x v="1"/>
    <x v="1"/>
    <x v="11"/>
    <x v="11"/>
    <x v="3"/>
    <x v="11"/>
    <s v="為會計期間的最後一日，如：會計期間若為季，則財報結算日為當季的最後一日"/>
    <x v="2"/>
    <x v="4"/>
    <s v="N/A"/>
    <s v="General"/>
    <s v="日期類"/>
    <m/>
    <x v="0"/>
    <m/>
    <x v="1"/>
    <x v="1"/>
    <x v="0"/>
    <x v="0"/>
    <s v="INT_EMPLOYEES_STATISTICS"/>
    <s v="CLOSING_DATE"/>
    <m/>
    <m/>
    <m/>
    <m/>
    <m/>
    <m/>
    <m/>
    <m/>
    <m/>
    <m/>
    <m/>
    <m/>
    <m/>
    <m/>
    <m/>
    <m/>
    <m/>
    <m/>
    <s v="資料清單"/>
    <x v="1"/>
    <x v="10"/>
    <x v="12"/>
    <x v="1"/>
    <s v="IEC_STD_V10 &gt;&gt; Data Standard &gt;&gt; FIN"/>
    <s v="Financial Report Closing Date"/>
    <x v="11"/>
    <x v="3"/>
    <x v="0"/>
    <x v="11"/>
    <x v="1"/>
    <s v="IEC_STD_V10 &gt;&gt; Common &gt;&gt; AutoMetaDataFinancial Report Closing Date"/>
    <x v="2"/>
    <x v="0"/>
    <s v="財報結算日Relationship"/>
    <n v="15"/>
    <n v="12"/>
    <n v="0"/>
    <s v=""/>
    <n v="0"/>
    <n v="0"/>
    <n v="32"/>
    <x v="3"/>
    <s v="Employees Statistics"/>
    <x v="4"/>
    <s v="IEC_STD_V10 &gt;&gt; Data Standard &gt;&gt; FIN &gt;&gt; Employees Statistics"/>
    <x v="0"/>
    <s v="FIN:"/>
    <x v="10"/>
    <x v="10"/>
    <x v="13"/>
    <x v="11"/>
    <x v="11"/>
    <x v="12"/>
    <x v="0"/>
    <x v="0"/>
    <x v="0"/>
    <x v="3"/>
    <m/>
    <x v="0"/>
    <x v="2"/>
    <s v="Employees Statistics_Financial Report Closing Date"/>
    <x v="13"/>
    <x v="2"/>
    <x v="0"/>
    <x v="1"/>
    <x v="1"/>
    <x v="0"/>
    <x v="0"/>
    <s v="INT_EMPLOYEES_STATISTICS"/>
    <s v="CLOSING_DATE"/>
    <x v="3"/>
    <x v="10"/>
    <x v="0"/>
    <n v="0"/>
    <x v="0"/>
    <x v="0"/>
    <x v="0"/>
    <s v=""/>
    <s v=""/>
    <n v="13"/>
    <s v="-13"/>
    <x v="0"/>
    <x v="0"/>
    <x v="0"/>
    <x v="11"/>
    <x v="1"/>
    <s v="財報結算日"/>
    <s v=""/>
    <s v=""/>
    <x v="0"/>
    <x v="12"/>
    <m/>
    <s v="^()$"/>
    <n v="9"/>
    <x v="0"/>
    <x v="1"/>
    <x v="0"/>
    <x v="0"/>
    <x v="0"/>
    <x v="1"/>
    <b v="0"/>
    <x v="0"/>
    <x v="1"/>
    <n v="0"/>
    <x v="0"/>
    <b v="0"/>
    <b v="0"/>
    <b v="0"/>
    <b v="0"/>
    <b v="0"/>
    <b v="0"/>
    <b v="0"/>
    <b v="0"/>
    <b v="0"/>
    <b v="0"/>
    <b v="0"/>
    <x v="0"/>
    <x v="0"/>
    <n v="0"/>
    <x v="7"/>
    <x v="0"/>
  </r>
  <r>
    <m/>
    <x v="1"/>
    <x v="1"/>
    <x v="12"/>
    <x v="12"/>
    <x v="4"/>
    <x v="12"/>
    <s v="會計期間"/>
    <x v="2"/>
    <x v="4"/>
    <s v="N/A"/>
    <s v="General"/>
    <s v="代碼類"/>
    <s v="Year, Quarter"/>
    <x v="0"/>
    <m/>
    <x v="1"/>
    <x v="1"/>
    <x v="0"/>
    <x v="0"/>
    <s v="INT_EMPLOYEES_STATISTICS"/>
    <s v="PERIOD"/>
    <m/>
    <m/>
    <m/>
    <m/>
    <m/>
    <m/>
    <m/>
    <m/>
    <m/>
    <m/>
    <m/>
    <m/>
    <m/>
    <m/>
    <m/>
    <m/>
    <m/>
    <m/>
    <s v="資料清單"/>
    <x v="1"/>
    <x v="11"/>
    <x v="13"/>
    <x v="1"/>
    <s v="IEC_STD_V10 &gt;&gt; Data Standard &gt;&gt; FIN"/>
    <s v="Accounting Period"/>
    <x v="12"/>
    <x v="4"/>
    <x v="0"/>
    <x v="12"/>
    <x v="1"/>
    <s v="IEC_STD_V10 &gt;&gt; Common &gt;&gt; AutoMetaDataAccounting Period"/>
    <x v="2"/>
    <x v="0"/>
    <s v="會計期間Relationship"/>
    <n v="16"/>
    <n v="12"/>
    <n v="0"/>
    <s v=""/>
    <n v="0"/>
    <n v="0"/>
    <n v="33"/>
    <x v="4"/>
    <s v="Employees Statistics"/>
    <x v="4"/>
    <s v="IEC_STD_V10 &gt;&gt; Data Standard &gt;&gt; FIN &gt;&gt; Employees Statistics"/>
    <x v="0"/>
    <s v="FIN:"/>
    <x v="11"/>
    <x v="11"/>
    <x v="14"/>
    <x v="12"/>
    <x v="12"/>
    <x v="13"/>
    <x v="8"/>
    <x v="0"/>
    <x v="0"/>
    <x v="2"/>
    <m/>
    <x v="0"/>
    <x v="2"/>
    <s v="Employees Statistics_Accounting Period"/>
    <x v="14"/>
    <x v="2"/>
    <x v="0"/>
    <x v="1"/>
    <x v="1"/>
    <x v="0"/>
    <x v="0"/>
    <s v="INT_EMPLOYEES_STATISTICS"/>
    <s v="PERIOD"/>
    <x v="3"/>
    <x v="11"/>
    <x v="0"/>
    <n v="0"/>
    <x v="0"/>
    <x v="0"/>
    <x v="0"/>
    <s v=""/>
    <s v=""/>
    <n v="14"/>
    <s v="-14"/>
    <x v="0"/>
    <x v="0"/>
    <x v="0"/>
    <x v="12"/>
    <x v="1"/>
    <s v="判斷資料項目以年/季的角度檢視"/>
    <s v=""/>
    <s v=""/>
    <x v="0"/>
    <x v="13"/>
    <m/>
    <s v="^()$"/>
    <n v="9"/>
    <x v="0"/>
    <x v="1"/>
    <x v="0"/>
    <x v="0"/>
    <x v="0"/>
    <x v="1"/>
    <b v="0"/>
    <x v="0"/>
    <x v="1"/>
    <n v="0"/>
    <x v="0"/>
    <b v="0"/>
    <b v="0"/>
    <b v="0"/>
    <b v="0"/>
    <b v="0"/>
    <b v="0"/>
    <b v="0"/>
    <b v="0"/>
    <b v="0"/>
    <b v="0"/>
    <b v="0"/>
    <x v="0"/>
    <x v="0"/>
    <n v="0"/>
    <x v="3"/>
    <x v="0"/>
  </r>
  <r>
    <m/>
    <x v="1"/>
    <x v="1"/>
    <x v="9"/>
    <x v="9"/>
    <x v="5"/>
    <x v="9"/>
    <s v="分為全體、直接、間接"/>
    <x v="2"/>
    <x v="4"/>
    <s v="N/A"/>
    <s v="General"/>
    <s v="代碼類"/>
    <s v="全體、直接、間接"/>
    <x v="0"/>
    <m/>
    <x v="1"/>
    <x v="1"/>
    <x v="0"/>
    <x v="0"/>
    <s v="INT_EMPLOYEES_STATISTICS"/>
    <s v="TYPES_OF_LABOR"/>
    <m/>
    <m/>
    <m/>
    <m/>
    <m/>
    <m/>
    <m/>
    <m/>
    <m/>
    <m/>
    <m/>
    <m/>
    <m/>
    <m/>
    <m/>
    <m/>
    <m/>
    <m/>
    <s v="資料清單"/>
    <x v="1"/>
    <x v="12"/>
    <x v="9"/>
    <x v="1"/>
    <s v="IEC_STD_V10 &gt;&gt; Data Standard &gt;&gt; FIN"/>
    <s v="Types of Labor Name"/>
    <x v="9"/>
    <x v="5"/>
    <x v="0"/>
    <x v="9"/>
    <x v="1"/>
    <s v="IEC_STD_V10 &gt;&gt; Common &gt;&gt; AutoMetaDataTypes of Labor Name"/>
    <x v="2"/>
    <x v="0"/>
    <s v="員工結構名稱Relationship"/>
    <n v="11"/>
    <n v="12"/>
    <n v="0"/>
    <s v=""/>
    <n v="0"/>
    <n v="0"/>
    <n v="11"/>
    <x v="5"/>
    <s v="Employees Statistics"/>
    <x v="4"/>
    <s v="IEC_STD_V10 &gt;&gt; Data Standard &gt;&gt; FIN &gt;&gt; Employees Statistics"/>
    <x v="0"/>
    <s v="FIN:"/>
    <x v="12"/>
    <x v="12"/>
    <x v="15"/>
    <x v="9"/>
    <x v="9"/>
    <x v="9"/>
    <x v="6"/>
    <x v="0"/>
    <x v="0"/>
    <x v="2"/>
    <m/>
    <x v="0"/>
    <x v="2"/>
    <s v="Employees Statistics_Types of Labor Name"/>
    <x v="15"/>
    <x v="2"/>
    <x v="0"/>
    <x v="1"/>
    <x v="1"/>
    <x v="0"/>
    <x v="0"/>
    <s v="INT_EMPLOYEES_STATISTICS"/>
    <s v="TYPES_OF_LABOR"/>
    <x v="3"/>
    <x v="12"/>
    <x v="0"/>
    <n v="0"/>
    <x v="0"/>
    <x v="0"/>
    <x v="0"/>
    <s v=""/>
    <s v=""/>
    <n v="15"/>
    <s v="-15"/>
    <x v="0"/>
    <x v="0"/>
    <x v="0"/>
    <x v="9"/>
    <x v="1"/>
    <s v="員工結構名稱"/>
    <s v=""/>
    <s v=""/>
    <x v="0"/>
    <x v="9"/>
    <m/>
    <s v="^()$"/>
    <n v="9"/>
    <x v="0"/>
    <x v="1"/>
    <x v="0"/>
    <x v="0"/>
    <x v="1"/>
    <x v="1"/>
    <b v="0"/>
    <x v="0"/>
    <x v="1"/>
    <n v="0"/>
    <x v="0"/>
    <b v="0"/>
    <b v="0"/>
    <b v="0"/>
    <b v="0"/>
    <b v="0"/>
    <b v="0"/>
    <b v="0"/>
    <b v="0"/>
    <b v="0"/>
    <b v="0"/>
    <b v="0"/>
    <x v="0"/>
    <x v="0"/>
    <n v="0"/>
    <x v="5"/>
    <x v="0"/>
  </r>
  <r>
    <m/>
    <x v="1"/>
    <x v="1"/>
    <x v="13"/>
    <x v="13"/>
    <x v="6"/>
    <x v="13"/>
    <s v="區分事業群時，員工人數包含事業群所屬海內外人數_x000a_不區分事業群，看整體企業時，員工人數包含合併企業總人數_x000a_若無法取得直接、間接員工人數，則以全體員工人數依照一定比例拆分"/>
    <x v="1"/>
    <x v="4"/>
    <s v="N/A"/>
    <s v="General"/>
    <s v="數值類"/>
    <m/>
    <x v="0"/>
    <m/>
    <x v="1"/>
    <x v="1"/>
    <x v="0"/>
    <x v="0"/>
    <s v="INT_EMPLOYEES_STATISTICS"/>
    <s v="NUM_OF_EMP"/>
    <m/>
    <m/>
    <m/>
    <m/>
    <m/>
    <m/>
    <m/>
    <m/>
    <m/>
    <m/>
    <m/>
    <m/>
    <m/>
    <m/>
    <m/>
    <m/>
    <m/>
    <m/>
    <s v="資料清單"/>
    <x v="1"/>
    <x v="13"/>
    <x v="14"/>
    <x v="1"/>
    <s v="IEC_STD_V10 &gt;&gt; Data Standard &gt;&gt; FIN"/>
    <s v="Number of Employees"/>
    <x v="13"/>
    <x v="6"/>
    <x v="0"/>
    <x v="13"/>
    <x v="1"/>
    <s v="IEC_STD_V10 &gt;&gt; Common &gt;&gt; AutoMetaDataNumber of Employees"/>
    <x v="1"/>
    <x v="0"/>
    <s v="員工人數Property"/>
    <n v="18"/>
    <n v="12"/>
    <n v="0"/>
    <s v="Number of Employees"/>
    <n v="1"/>
    <n v="0"/>
    <n v="0"/>
    <x v="0"/>
    <s v="Employees Statistics"/>
    <x v="4"/>
    <s v="IEC_STD_V10 &gt;&gt; Data Standard &gt;&gt; FIN &gt;&gt; Employees Statistics"/>
    <x v="0"/>
    <s v="FIN:"/>
    <x v="13"/>
    <x v="13"/>
    <x v="16"/>
    <x v="13"/>
    <x v="13"/>
    <x v="14"/>
    <x v="0"/>
    <x v="0"/>
    <x v="0"/>
    <x v="4"/>
    <m/>
    <x v="0"/>
    <x v="1"/>
    <s v="Employees Statistics_Number of Employees"/>
    <x v="16"/>
    <x v="1"/>
    <x v="0"/>
    <x v="1"/>
    <x v="1"/>
    <x v="0"/>
    <x v="0"/>
    <s v="INT_EMPLOYEES_STATISTICS"/>
    <s v="NUM_OF_EMP"/>
    <x v="3"/>
    <x v="13"/>
    <x v="0"/>
    <n v="0"/>
    <x v="0"/>
    <x v="0"/>
    <x v="0"/>
    <s v=""/>
    <s v=""/>
    <n v="16"/>
    <s v="-16"/>
    <x v="0"/>
    <x v="0"/>
    <x v="0"/>
    <x v="13"/>
    <x v="1"/>
    <s v="員工人數"/>
    <s v=""/>
    <s v=""/>
    <x v="0"/>
    <x v="14"/>
    <m/>
    <s v="^()$"/>
    <n v="9"/>
    <x v="0"/>
    <x v="1"/>
    <x v="0"/>
    <x v="0"/>
    <x v="0"/>
    <x v="1"/>
    <b v="0"/>
    <x v="0"/>
    <x v="1"/>
    <n v="0"/>
    <x v="0"/>
    <b v="0"/>
    <b v="0"/>
    <b v="0"/>
    <b v="0"/>
    <b v="0"/>
    <b v="0"/>
    <b v="0"/>
    <b v="0"/>
    <b v="0"/>
    <b v="0"/>
    <b v="0"/>
    <x v="0"/>
    <x v="0"/>
    <n v="0"/>
    <x v="5"/>
    <x v="0"/>
  </r>
  <r>
    <m/>
    <x v="1"/>
    <x v="1"/>
    <x v="14"/>
    <x v="14"/>
    <x v="7"/>
    <x v="14"/>
    <s v="期初和期末員工人數的平均"/>
    <x v="1"/>
    <x v="4"/>
    <s v="Employees Statistics_Number of Employees;Employees Statistics_Last Number of Employees"/>
    <s v="General"/>
    <s v="數值類"/>
    <m/>
    <x v="0"/>
    <m/>
    <x v="1"/>
    <x v="1"/>
    <x v="0"/>
    <x v="0"/>
    <s v="INT_EMPLOYEES_STATISTICS"/>
    <s v="AVG_NUM_OF_EMP"/>
    <m/>
    <m/>
    <m/>
    <m/>
    <m/>
    <m/>
    <m/>
    <m/>
    <m/>
    <m/>
    <m/>
    <m/>
    <m/>
    <m/>
    <m/>
    <m/>
    <m/>
    <m/>
    <s v="資料清單"/>
    <x v="1"/>
    <x v="14"/>
    <x v="15"/>
    <x v="1"/>
    <s v="IEC_STD_V10 &gt;&gt; Data Standard &gt;&gt; FIN"/>
    <s v="Average Number of Employees"/>
    <x v="14"/>
    <x v="7"/>
    <x v="0"/>
    <x v="14"/>
    <x v="1"/>
    <s v="IEC_STD_V10 &gt;&gt; Common &gt;&gt; AutoMetaDataAverage Number of Employees"/>
    <x v="1"/>
    <x v="0"/>
    <s v="平均員工人數Property"/>
    <n v="19"/>
    <n v="12"/>
    <e v="#N/A"/>
    <s v="Average Number of Employees"/>
    <n v="1"/>
    <n v="0"/>
    <n v="0"/>
    <x v="0"/>
    <s v="Employees Statistics"/>
    <x v="4"/>
    <s v="IEC_STD_V10 &gt;&gt; Data Standard &gt;&gt; FIN &gt;&gt; Employees Statistics"/>
    <x v="1"/>
    <s v="FIN:"/>
    <x v="14"/>
    <x v="14"/>
    <x v="17"/>
    <x v="14"/>
    <x v="14"/>
    <x v="15"/>
    <x v="0"/>
    <x v="0"/>
    <x v="0"/>
    <x v="4"/>
    <m/>
    <x v="0"/>
    <x v="1"/>
    <s v="Employees Statistics_Average Number of Employees"/>
    <x v="17"/>
    <x v="1"/>
    <x v="0"/>
    <x v="1"/>
    <x v="1"/>
    <x v="0"/>
    <x v="0"/>
    <s v="INT_EMPLOYEES_STATISTICS"/>
    <s v="AVG_NUM_OF_EMP"/>
    <x v="3"/>
    <x v="14"/>
    <x v="0"/>
    <n v="0"/>
    <x v="0"/>
    <x v="0"/>
    <x v="0"/>
    <s v=""/>
    <s v=""/>
    <n v="17"/>
    <s v="-17"/>
    <x v="0"/>
    <x v="0"/>
    <x v="0"/>
    <x v="14"/>
    <x v="1"/>
    <s v="平均員工人數"/>
    <s v=""/>
    <s v=""/>
    <x v="0"/>
    <x v="15"/>
    <m/>
    <s v="^()$"/>
    <n v="9"/>
    <x v="0"/>
    <x v="1"/>
    <x v="0"/>
    <x v="0"/>
    <x v="0"/>
    <x v="1"/>
    <b v="0"/>
    <x v="0"/>
    <x v="1"/>
    <n v="0"/>
    <x v="0"/>
    <b v="0"/>
    <b v="0"/>
    <b v="0"/>
    <b v="0"/>
    <b v="0"/>
    <b v="0"/>
    <b v="0"/>
    <b v="0"/>
    <b v="0"/>
    <b v="0"/>
    <b v="0"/>
    <x v="0"/>
    <x v="0"/>
    <n v="0"/>
    <x v="8"/>
    <x v="0"/>
  </r>
  <r>
    <m/>
    <x v="1"/>
    <x v="1"/>
    <x v="15"/>
    <x v="15"/>
    <x v="8"/>
    <x v="15"/>
    <s v="上一期員工人數"/>
    <x v="1"/>
    <x v="4"/>
    <s v="Employees Statistics_Number of Employees;"/>
    <s v="General"/>
    <s v="數值類"/>
    <m/>
    <x v="0"/>
    <m/>
    <x v="1"/>
    <x v="1"/>
    <x v="0"/>
    <x v="0"/>
    <s v="INT_EMPLOYEES_STATISTICS"/>
    <s v="LAST_NUM_OF_EMP"/>
    <m/>
    <m/>
    <m/>
    <m/>
    <m/>
    <m/>
    <m/>
    <m/>
    <m/>
    <m/>
    <m/>
    <m/>
    <m/>
    <m/>
    <m/>
    <m/>
    <m/>
    <m/>
    <s v="資料清單"/>
    <x v="1"/>
    <x v="15"/>
    <x v="16"/>
    <x v="1"/>
    <s v="IEC_STD_V10 &gt;&gt; Data Standard &gt;&gt; FIN"/>
    <s v="Last Number of Employees"/>
    <x v="15"/>
    <x v="8"/>
    <x v="0"/>
    <x v="15"/>
    <x v="1"/>
    <s v="IEC_STD_V10 &gt;&gt; Common &gt;&gt; AutoMetaDataLast Number of Employees"/>
    <x v="1"/>
    <x v="0"/>
    <s v="上一期員工人數Property"/>
    <n v="20"/>
    <n v="12"/>
    <e v="#N/A"/>
    <s v="Last Number of Employees"/>
    <n v="1"/>
    <n v="0"/>
    <n v="0"/>
    <x v="0"/>
    <s v="Employees Statistics"/>
    <x v="4"/>
    <s v="IEC_STD_V10 &gt;&gt; Data Standard &gt;&gt; FIN &gt;&gt; Employees Statistics"/>
    <x v="2"/>
    <s v="FIN:"/>
    <x v="15"/>
    <x v="15"/>
    <x v="18"/>
    <x v="15"/>
    <x v="15"/>
    <x v="16"/>
    <x v="0"/>
    <x v="0"/>
    <x v="0"/>
    <x v="4"/>
    <m/>
    <x v="0"/>
    <x v="1"/>
    <s v="Employees Statistics_Last Number of Employees"/>
    <x v="18"/>
    <x v="1"/>
    <x v="0"/>
    <x v="1"/>
    <x v="1"/>
    <x v="0"/>
    <x v="0"/>
    <s v="INT_EMPLOYEES_STATISTICS"/>
    <s v="LAST_NUM_OF_EMP"/>
    <x v="3"/>
    <x v="15"/>
    <x v="0"/>
    <n v="0"/>
    <x v="0"/>
    <x v="0"/>
    <x v="0"/>
    <s v=""/>
    <s v=""/>
    <n v="18"/>
    <s v="-18"/>
    <x v="0"/>
    <x v="0"/>
    <x v="0"/>
    <x v="15"/>
    <x v="1"/>
    <s v="上一期員工人數"/>
    <s v=""/>
    <s v=""/>
    <x v="0"/>
    <x v="16"/>
    <m/>
    <s v="^()$"/>
    <n v="9"/>
    <x v="0"/>
    <x v="1"/>
    <x v="0"/>
    <x v="0"/>
    <x v="0"/>
    <x v="1"/>
    <b v="0"/>
    <x v="0"/>
    <x v="1"/>
    <n v="0"/>
    <x v="0"/>
    <b v="0"/>
    <b v="0"/>
    <b v="0"/>
    <b v="0"/>
    <b v="0"/>
    <b v="0"/>
    <b v="0"/>
    <b v="0"/>
    <b v="0"/>
    <b v="0"/>
    <b v="0"/>
    <x v="0"/>
    <x v="0"/>
    <n v="0"/>
    <x v="9"/>
    <x v="0"/>
  </r>
  <r>
    <m/>
    <x v="1"/>
    <x v="1"/>
    <x v="16"/>
    <x v="16"/>
    <x v="1"/>
    <x v="16"/>
    <s v="財務會計主檔_員工結構相關"/>
    <x v="0"/>
    <x v="0"/>
    <s v="N/A"/>
    <s v="General"/>
    <m/>
    <m/>
    <x v="0"/>
    <m/>
    <x v="1"/>
    <x v="1"/>
    <x v="0"/>
    <x v="0"/>
    <s v="INT_FINANCE_MASTER_LABOR"/>
    <m/>
    <m/>
    <m/>
    <m/>
    <m/>
    <m/>
    <m/>
    <m/>
    <m/>
    <m/>
    <m/>
    <m/>
    <m/>
    <m/>
    <m/>
    <m/>
    <m/>
    <m/>
    <m/>
    <s v="資料清單"/>
    <x v="1"/>
    <x v="16"/>
    <x v="17"/>
    <x v="1"/>
    <s v="IEC_STD_V10 &gt;&gt; Data Standard &gt;&gt; FIN"/>
    <s v="Finance Master Labor"/>
    <x v="16"/>
    <x v="1"/>
    <x v="0"/>
    <x v="16"/>
    <x v="1"/>
    <s v="IEC_STD_V10 &gt;&gt; Common &gt;&gt; AutoMetaDataFinance Master Labor"/>
    <x v="0"/>
    <x v="0"/>
    <s v="財務會計主檔_員工結構相關Concept"/>
    <n v="21"/>
    <n v="0"/>
    <n v="0"/>
    <s v=""/>
    <n v="0"/>
    <n v="0"/>
    <n v="0"/>
    <x v="0"/>
    <s v=""/>
    <x v="0"/>
    <s v=""/>
    <x v="0"/>
    <s v="FIN:"/>
    <x v="16"/>
    <x v="16"/>
    <x v="19"/>
    <x v="16"/>
    <x v="16"/>
    <x v="17"/>
    <x v="0"/>
    <x v="0"/>
    <x v="0"/>
    <x v="0"/>
    <m/>
    <x v="0"/>
    <x v="0"/>
    <s v="Finance Master Labor"/>
    <x v="19"/>
    <x v="0"/>
    <x v="0"/>
    <x v="1"/>
    <x v="1"/>
    <x v="0"/>
    <x v="0"/>
    <s v="INT_FINANCE_MASTER_LABOR"/>
    <s v=""/>
    <x v="4"/>
    <x v="0"/>
    <x v="0"/>
    <n v="0"/>
    <x v="0"/>
    <x v="0"/>
    <x v="0"/>
    <s v=""/>
    <s v=""/>
    <n v="19"/>
    <s v="-19"/>
    <x v="0"/>
    <x v="0"/>
    <x v="0"/>
    <x v="16"/>
    <x v="1"/>
    <s v="財務會計主檔_員工結構相關"/>
    <s v=""/>
    <s v=""/>
    <x v="0"/>
    <x v="17"/>
    <m/>
    <s v="^()$"/>
    <n v="9"/>
    <x v="0"/>
    <x v="1"/>
    <x v="0"/>
    <x v="0"/>
    <x v="0"/>
    <x v="1"/>
    <b v="0"/>
    <x v="0"/>
    <x v="0"/>
    <n v="0"/>
    <x v="0"/>
    <b v="0"/>
    <b v="0"/>
    <b v="0"/>
    <b v="0"/>
    <b v="0"/>
    <b v="0"/>
    <b v="0"/>
    <b v="0"/>
    <b v="0"/>
    <b v="0"/>
    <b v="0"/>
    <x v="0"/>
    <x v="0"/>
    <n v="0"/>
    <x v="6"/>
    <x v="0"/>
  </r>
  <r>
    <m/>
    <x v="1"/>
    <x v="1"/>
    <x v="5"/>
    <x v="5"/>
    <x v="2"/>
    <x v="5"/>
    <s v="上市公司名稱"/>
    <x v="2"/>
    <x v="5"/>
    <s v="N/A"/>
    <s v="General"/>
    <s v="代碼類"/>
    <s v="英業達、廣達、緯創、仁寶…"/>
    <x v="0"/>
    <m/>
    <x v="1"/>
    <x v="1"/>
    <x v="0"/>
    <x v="0"/>
    <s v="INT_FINANCE_MASTER_LABOR"/>
    <s v="ENTREPRENEUR"/>
    <m/>
    <m/>
    <m/>
    <m/>
    <m/>
    <m/>
    <m/>
    <m/>
    <m/>
    <m/>
    <m/>
    <m/>
    <m/>
    <m/>
    <m/>
    <m/>
    <m/>
    <m/>
    <s v="資料清單"/>
    <x v="1"/>
    <x v="17"/>
    <x v="5"/>
    <x v="1"/>
    <s v="IEC_STD_V10 &gt;&gt; Data Standard &gt;&gt; FIN"/>
    <s v="Entrepreneur Chinese Name"/>
    <x v="5"/>
    <x v="2"/>
    <x v="0"/>
    <x v="5"/>
    <x v="1"/>
    <s v="IEC_STD_V10 &gt;&gt; Common &gt;&gt; AutoMetaDataEntrepreneur Chinese Name"/>
    <x v="2"/>
    <x v="0"/>
    <s v="企業中文名稱Relationship"/>
    <n v="7"/>
    <n v="21"/>
    <n v="0"/>
    <s v=""/>
    <n v="0"/>
    <n v="0"/>
    <n v="7"/>
    <x v="1"/>
    <s v="Finance Master Labor"/>
    <x v="5"/>
    <s v="IEC_STD_V10 &gt;&gt; Data Standard &gt;&gt; FIN &gt;&gt; Finance Master Labor"/>
    <x v="0"/>
    <s v="FIN:"/>
    <x v="17"/>
    <x v="17"/>
    <x v="20"/>
    <x v="5"/>
    <x v="5"/>
    <x v="5"/>
    <x v="3"/>
    <x v="0"/>
    <x v="0"/>
    <x v="2"/>
    <m/>
    <x v="0"/>
    <x v="2"/>
    <s v="Finance Master Labor_Entrepreneur Chinese Name"/>
    <x v="20"/>
    <x v="2"/>
    <x v="0"/>
    <x v="1"/>
    <x v="1"/>
    <x v="0"/>
    <x v="0"/>
    <s v="INT_FINANCE_MASTER_LABOR"/>
    <s v="ENTREPRENEUR"/>
    <x v="4"/>
    <x v="8"/>
    <x v="0"/>
    <n v="0"/>
    <x v="0"/>
    <x v="0"/>
    <x v="0"/>
    <s v=""/>
    <s v=""/>
    <n v="20"/>
    <s v="-20"/>
    <x v="0"/>
    <x v="0"/>
    <x v="0"/>
    <x v="5"/>
    <x v="1"/>
    <s v="企業中文名稱"/>
    <s v=""/>
    <s v=""/>
    <x v="0"/>
    <x v="5"/>
    <m/>
    <s v="^()$"/>
    <n v="9"/>
    <x v="0"/>
    <x v="1"/>
    <x v="0"/>
    <x v="0"/>
    <x v="1"/>
    <x v="1"/>
    <b v="0"/>
    <x v="0"/>
    <x v="1"/>
    <n v="0"/>
    <x v="0"/>
    <b v="0"/>
    <b v="0"/>
    <b v="0"/>
    <b v="0"/>
    <b v="0"/>
    <b v="0"/>
    <b v="0"/>
    <b v="0"/>
    <b v="0"/>
    <b v="0"/>
    <b v="0"/>
    <x v="0"/>
    <x v="0"/>
    <n v="0"/>
    <x v="4"/>
    <x v="0"/>
  </r>
  <r>
    <m/>
    <x v="1"/>
    <x v="1"/>
    <x v="2"/>
    <x v="2"/>
    <x v="0"/>
    <x v="2"/>
    <s v="例如：EBG, PSG, ALL_x000a_除了原本事業群代碼的定義，需另外增加 ALL_x000a_內部資料區分事業群_x000a_外部資料不區分事業群，欄位為空字串"/>
    <x v="2"/>
    <x v="5"/>
    <s v="N/A"/>
    <s v="General"/>
    <s v="代碼類"/>
    <m/>
    <x v="0"/>
    <m/>
    <x v="1"/>
    <x v="1"/>
    <x v="0"/>
    <x v="0"/>
    <s v="INT_FINANCE_MASTER_LABOR"/>
    <s v="BG"/>
    <m/>
    <m/>
    <m/>
    <m/>
    <m/>
    <m/>
    <m/>
    <m/>
    <m/>
    <m/>
    <m/>
    <m/>
    <m/>
    <m/>
    <m/>
    <m/>
    <m/>
    <m/>
    <s v="資料清單"/>
    <x v="1"/>
    <x v="18"/>
    <x v="11"/>
    <x v="1"/>
    <s v="IEC_STD_V10 &gt;&gt; Data Standard &gt;&gt; FIN"/>
    <s v="BG Code"/>
    <x v="2"/>
    <x v="0"/>
    <x v="0"/>
    <x v="2"/>
    <x v="1"/>
    <s v="IEC_STD_V10 &gt;&gt; Common &gt;&gt; AutoMetaDataBG Code"/>
    <x v="2"/>
    <x v="0"/>
    <s v="事業群代碼Relationship"/>
    <n v="4"/>
    <n v="21"/>
    <n v="0"/>
    <s v=""/>
    <n v="0"/>
    <n v="0"/>
    <n v="4"/>
    <x v="2"/>
    <s v="Finance Master Labor"/>
    <x v="5"/>
    <s v="IEC_STD_V10 &gt;&gt; Data Standard &gt;&gt; FIN &gt;&gt; Finance Master Labor"/>
    <x v="0"/>
    <s v="FIN:"/>
    <x v="18"/>
    <x v="18"/>
    <x v="21"/>
    <x v="2"/>
    <x v="2"/>
    <x v="11"/>
    <x v="0"/>
    <x v="0"/>
    <x v="0"/>
    <x v="2"/>
    <m/>
    <x v="0"/>
    <x v="2"/>
    <s v="Finance Master Labor_BG Code"/>
    <x v="21"/>
    <x v="2"/>
    <x v="0"/>
    <x v="1"/>
    <x v="1"/>
    <x v="0"/>
    <x v="0"/>
    <s v="INT_FINANCE_MASTER_LABOR"/>
    <s v="BG"/>
    <x v="4"/>
    <x v="9"/>
    <x v="0"/>
    <n v="0"/>
    <x v="0"/>
    <x v="0"/>
    <x v="0"/>
    <s v=""/>
    <s v=""/>
    <n v="21"/>
    <s v="-21"/>
    <x v="0"/>
    <x v="0"/>
    <x v="0"/>
    <x v="2"/>
    <x v="1"/>
    <s v="事業群代碼"/>
    <s v=""/>
    <s v=""/>
    <x v="0"/>
    <x v="11"/>
    <m/>
    <s v="^()$"/>
    <n v="9"/>
    <x v="0"/>
    <x v="1"/>
    <x v="0"/>
    <x v="0"/>
    <x v="1"/>
    <x v="1"/>
    <b v="0"/>
    <x v="0"/>
    <x v="1"/>
    <n v="0"/>
    <x v="0"/>
    <b v="0"/>
    <b v="0"/>
    <b v="0"/>
    <b v="0"/>
    <b v="0"/>
    <b v="0"/>
    <b v="0"/>
    <b v="0"/>
    <b v="0"/>
    <b v="0"/>
    <b v="0"/>
    <x v="0"/>
    <x v="0"/>
    <n v="0"/>
    <x v="1"/>
    <x v="0"/>
  </r>
  <r>
    <m/>
    <x v="1"/>
    <x v="1"/>
    <x v="11"/>
    <x v="11"/>
    <x v="3"/>
    <x v="11"/>
    <s v="為會計期間的最後一日，如：會計期間若為季，則財報結算日為當季的最後一日"/>
    <x v="2"/>
    <x v="5"/>
    <s v="N/A"/>
    <s v="General"/>
    <s v="日期類"/>
    <m/>
    <x v="0"/>
    <m/>
    <x v="1"/>
    <x v="1"/>
    <x v="0"/>
    <x v="0"/>
    <s v="INT_FINANCE_MASTER_LABOR"/>
    <s v="CLOSING_DATE"/>
    <m/>
    <m/>
    <m/>
    <m/>
    <m/>
    <m/>
    <m/>
    <m/>
    <m/>
    <m/>
    <m/>
    <m/>
    <m/>
    <m/>
    <m/>
    <m/>
    <m/>
    <m/>
    <s v="資料清單"/>
    <x v="1"/>
    <x v="19"/>
    <x v="12"/>
    <x v="1"/>
    <s v="IEC_STD_V10 &gt;&gt; Data Standard &gt;&gt; FIN"/>
    <s v="Financial Report Closing Date"/>
    <x v="11"/>
    <x v="3"/>
    <x v="0"/>
    <x v="11"/>
    <x v="1"/>
    <s v="IEC_STD_V10 &gt;&gt; Common &gt;&gt; AutoMetaDataFinancial Report Closing Date"/>
    <x v="2"/>
    <x v="0"/>
    <s v="財報結算日Relationship"/>
    <n v="15"/>
    <n v="21"/>
    <n v="0"/>
    <s v=""/>
    <n v="0"/>
    <n v="0"/>
    <n v="32"/>
    <x v="3"/>
    <s v="Finance Master Labor"/>
    <x v="5"/>
    <s v="IEC_STD_V10 &gt;&gt; Data Standard &gt;&gt; FIN &gt;&gt; Finance Master Labor"/>
    <x v="0"/>
    <s v="FIN:"/>
    <x v="19"/>
    <x v="19"/>
    <x v="22"/>
    <x v="11"/>
    <x v="11"/>
    <x v="12"/>
    <x v="0"/>
    <x v="0"/>
    <x v="0"/>
    <x v="3"/>
    <m/>
    <x v="0"/>
    <x v="2"/>
    <s v="Finance Master Labor_Financial Report Closing Date"/>
    <x v="22"/>
    <x v="2"/>
    <x v="0"/>
    <x v="1"/>
    <x v="1"/>
    <x v="0"/>
    <x v="0"/>
    <s v="INT_FINANCE_MASTER_LABOR"/>
    <s v="CLOSING_DATE"/>
    <x v="4"/>
    <x v="10"/>
    <x v="0"/>
    <n v="0"/>
    <x v="0"/>
    <x v="0"/>
    <x v="0"/>
    <s v=""/>
    <s v=""/>
    <n v="22"/>
    <s v="-22"/>
    <x v="0"/>
    <x v="0"/>
    <x v="0"/>
    <x v="11"/>
    <x v="1"/>
    <s v="財報結算日"/>
    <s v=""/>
    <s v=""/>
    <x v="0"/>
    <x v="12"/>
    <m/>
    <s v="^()$"/>
    <n v="9"/>
    <x v="0"/>
    <x v="1"/>
    <x v="0"/>
    <x v="0"/>
    <x v="1"/>
    <x v="1"/>
    <b v="0"/>
    <x v="0"/>
    <x v="1"/>
    <n v="0"/>
    <x v="0"/>
    <b v="0"/>
    <b v="0"/>
    <b v="0"/>
    <b v="0"/>
    <b v="0"/>
    <b v="0"/>
    <b v="0"/>
    <b v="0"/>
    <b v="0"/>
    <b v="0"/>
    <b v="0"/>
    <x v="0"/>
    <x v="0"/>
    <n v="0"/>
    <x v="7"/>
    <x v="0"/>
  </r>
  <r>
    <m/>
    <x v="1"/>
    <x v="1"/>
    <x v="12"/>
    <x v="12"/>
    <x v="4"/>
    <x v="12"/>
    <s v="會計期間"/>
    <x v="2"/>
    <x v="5"/>
    <s v="N/A"/>
    <s v="General"/>
    <s v="代碼類"/>
    <s v="Year, Quarter"/>
    <x v="0"/>
    <m/>
    <x v="1"/>
    <x v="1"/>
    <x v="0"/>
    <x v="0"/>
    <s v="INT_FINANCE_MASTER_LABOR"/>
    <s v="PERIOD"/>
    <m/>
    <m/>
    <m/>
    <m/>
    <m/>
    <m/>
    <m/>
    <m/>
    <m/>
    <m/>
    <m/>
    <m/>
    <m/>
    <m/>
    <m/>
    <m/>
    <m/>
    <m/>
    <s v="資料清單"/>
    <x v="1"/>
    <x v="20"/>
    <x v="13"/>
    <x v="1"/>
    <s v="IEC_STD_V10 &gt;&gt; Data Standard &gt;&gt; FIN"/>
    <s v="Accounting Period"/>
    <x v="12"/>
    <x v="4"/>
    <x v="0"/>
    <x v="12"/>
    <x v="1"/>
    <s v="IEC_STD_V10 &gt;&gt; Common &gt;&gt; AutoMetaDataAccounting Period"/>
    <x v="2"/>
    <x v="0"/>
    <s v="會計期間Relationship"/>
    <n v="16"/>
    <n v="21"/>
    <n v="0"/>
    <s v=""/>
    <n v="0"/>
    <n v="0"/>
    <n v="33"/>
    <x v="4"/>
    <s v="Finance Master Labor"/>
    <x v="5"/>
    <s v="IEC_STD_V10 &gt;&gt; Data Standard &gt;&gt; FIN &gt;&gt; Finance Master Labor"/>
    <x v="0"/>
    <s v="FIN:"/>
    <x v="20"/>
    <x v="20"/>
    <x v="23"/>
    <x v="12"/>
    <x v="12"/>
    <x v="13"/>
    <x v="8"/>
    <x v="0"/>
    <x v="0"/>
    <x v="2"/>
    <m/>
    <x v="0"/>
    <x v="2"/>
    <s v="Finance Master Labor_Accounting Period"/>
    <x v="23"/>
    <x v="2"/>
    <x v="0"/>
    <x v="1"/>
    <x v="1"/>
    <x v="0"/>
    <x v="0"/>
    <s v="INT_FINANCE_MASTER_LABOR"/>
    <s v="PERIOD"/>
    <x v="4"/>
    <x v="11"/>
    <x v="0"/>
    <n v="0"/>
    <x v="0"/>
    <x v="0"/>
    <x v="0"/>
    <s v=""/>
    <s v=""/>
    <n v="23"/>
    <s v="-23"/>
    <x v="0"/>
    <x v="0"/>
    <x v="0"/>
    <x v="12"/>
    <x v="1"/>
    <s v="判斷資料項目以年/季的角度檢視"/>
    <s v=""/>
    <s v=""/>
    <x v="0"/>
    <x v="13"/>
    <m/>
    <s v="^()$"/>
    <n v="9"/>
    <x v="0"/>
    <x v="1"/>
    <x v="0"/>
    <x v="0"/>
    <x v="1"/>
    <x v="1"/>
    <b v="0"/>
    <x v="0"/>
    <x v="1"/>
    <n v="0"/>
    <x v="0"/>
    <b v="0"/>
    <b v="0"/>
    <b v="0"/>
    <b v="0"/>
    <b v="0"/>
    <b v="0"/>
    <b v="0"/>
    <b v="0"/>
    <b v="0"/>
    <b v="0"/>
    <b v="0"/>
    <x v="0"/>
    <x v="0"/>
    <n v="0"/>
    <x v="3"/>
    <x v="0"/>
  </r>
  <r>
    <m/>
    <x v="1"/>
    <x v="1"/>
    <x v="9"/>
    <x v="9"/>
    <x v="5"/>
    <x v="9"/>
    <s v="分為全體、直接、間接"/>
    <x v="2"/>
    <x v="5"/>
    <s v="N/A"/>
    <s v="General"/>
    <s v="代碼類"/>
    <s v="全體、直接、間接"/>
    <x v="0"/>
    <m/>
    <x v="1"/>
    <x v="1"/>
    <x v="0"/>
    <x v="0"/>
    <s v="INT_FINANCE_MASTER_LABOR"/>
    <s v="TYPES_OF_LABOR"/>
    <m/>
    <m/>
    <m/>
    <m/>
    <m/>
    <m/>
    <m/>
    <m/>
    <m/>
    <m/>
    <m/>
    <m/>
    <m/>
    <m/>
    <m/>
    <m/>
    <m/>
    <m/>
    <s v="資料清單"/>
    <x v="1"/>
    <x v="21"/>
    <x v="9"/>
    <x v="1"/>
    <s v="IEC_STD_V10 &gt;&gt; Data Standard &gt;&gt; FIN"/>
    <s v="Types of Labor Name"/>
    <x v="9"/>
    <x v="5"/>
    <x v="0"/>
    <x v="9"/>
    <x v="1"/>
    <s v="IEC_STD_V10 &gt;&gt; Common &gt;&gt; AutoMetaDataTypes of Labor Name"/>
    <x v="2"/>
    <x v="0"/>
    <s v="員工結構名稱Relationship"/>
    <n v="11"/>
    <n v="21"/>
    <n v="0"/>
    <s v=""/>
    <n v="0"/>
    <n v="0"/>
    <n v="11"/>
    <x v="5"/>
    <s v="Finance Master Labor"/>
    <x v="5"/>
    <s v="IEC_STD_V10 &gt;&gt; Data Standard &gt;&gt; FIN &gt;&gt; Finance Master Labor"/>
    <x v="0"/>
    <s v="FIN:"/>
    <x v="21"/>
    <x v="21"/>
    <x v="24"/>
    <x v="9"/>
    <x v="9"/>
    <x v="9"/>
    <x v="6"/>
    <x v="0"/>
    <x v="0"/>
    <x v="2"/>
    <m/>
    <x v="0"/>
    <x v="2"/>
    <s v="Finance Master Labor_Types of Labor Name"/>
    <x v="24"/>
    <x v="2"/>
    <x v="0"/>
    <x v="1"/>
    <x v="1"/>
    <x v="0"/>
    <x v="0"/>
    <s v="INT_FINANCE_MASTER_LABOR"/>
    <s v="TYPES_OF_LABOR"/>
    <x v="4"/>
    <x v="12"/>
    <x v="0"/>
    <n v="0"/>
    <x v="0"/>
    <x v="0"/>
    <x v="0"/>
    <s v=""/>
    <s v=""/>
    <n v="24"/>
    <s v="-24"/>
    <x v="0"/>
    <x v="0"/>
    <x v="0"/>
    <x v="9"/>
    <x v="1"/>
    <s v="員工結構名稱"/>
    <s v=""/>
    <s v=""/>
    <x v="0"/>
    <x v="9"/>
    <m/>
    <s v="^()$"/>
    <n v="9"/>
    <x v="0"/>
    <x v="1"/>
    <x v="0"/>
    <x v="0"/>
    <x v="1"/>
    <x v="1"/>
    <b v="0"/>
    <x v="0"/>
    <x v="1"/>
    <n v="0"/>
    <x v="0"/>
    <b v="0"/>
    <b v="0"/>
    <b v="0"/>
    <b v="0"/>
    <b v="0"/>
    <b v="0"/>
    <b v="0"/>
    <b v="0"/>
    <b v="0"/>
    <b v="0"/>
    <b v="0"/>
    <x v="0"/>
    <x v="0"/>
    <n v="0"/>
    <x v="5"/>
    <x v="0"/>
  </r>
  <r>
    <m/>
    <x v="1"/>
    <x v="1"/>
    <x v="17"/>
    <x v="17"/>
    <x v="1"/>
    <x v="17"/>
    <s v="營業收入 / 平均員工人數((期初人數+期末人數)/2)_x000a_依據員工結構分為全體人均產值、直接人均產值、間接人均產值_x000a_金額單位：千元"/>
    <x v="1"/>
    <x v="5"/>
    <s v="Finance Master_Operating Revenue;Employees Statistics_Average Number of Employees"/>
    <s v="General"/>
    <s v="比例類"/>
    <m/>
    <x v="0"/>
    <m/>
    <x v="1"/>
    <x v="1"/>
    <x v="0"/>
    <x v="0"/>
    <s v="INT_FINANCE_MASTER_LABOR"/>
    <s v="OPERATING_REVENUE_PER_CAPITA"/>
    <m/>
    <m/>
    <m/>
    <m/>
    <m/>
    <m/>
    <m/>
    <m/>
    <m/>
    <m/>
    <m/>
    <m/>
    <m/>
    <m/>
    <m/>
    <m/>
    <m/>
    <m/>
    <s v="資料清單"/>
    <x v="1"/>
    <x v="22"/>
    <x v="18"/>
    <x v="1"/>
    <s v="IEC_STD_V10 &gt;&gt; Data Standard &gt;&gt; FIN"/>
    <s v="Operating Revenue Per Capita"/>
    <x v="17"/>
    <x v="1"/>
    <x v="0"/>
    <x v="17"/>
    <x v="1"/>
    <s v="IEC_STD_V10 &gt;&gt; Common &gt;&gt; AutoMetaDataOperating Revenue Per Capita"/>
    <x v="1"/>
    <x v="0"/>
    <s v="人均產值Property"/>
    <n v="27"/>
    <n v="21"/>
    <e v="#N/A"/>
    <s v="Operating Revenue Per Capita"/>
    <n v="1"/>
    <n v="0"/>
    <n v="0"/>
    <x v="0"/>
    <s v="Finance Master Labor"/>
    <x v="5"/>
    <s v="IEC_STD_V10 &gt;&gt; Data Standard &gt;&gt; FIN &gt;&gt; Finance Master Labor"/>
    <x v="3"/>
    <s v="FIN:"/>
    <x v="22"/>
    <x v="22"/>
    <x v="25"/>
    <x v="17"/>
    <x v="17"/>
    <x v="18"/>
    <x v="0"/>
    <x v="0"/>
    <x v="0"/>
    <x v="5"/>
    <m/>
    <x v="0"/>
    <x v="1"/>
    <s v="Finance Master Labor_Operating Revenue Per Capita"/>
    <x v="25"/>
    <x v="1"/>
    <x v="0"/>
    <x v="1"/>
    <x v="1"/>
    <x v="0"/>
    <x v="0"/>
    <s v="INT_FINANCE_MASTER_LABOR"/>
    <s v="OPERATING_REVENUE_PER_CAPITA"/>
    <x v="4"/>
    <x v="16"/>
    <x v="0"/>
    <n v="0"/>
    <x v="0"/>
    <x v="0"/>
    <x v="0"/>
    <s v=""/>
    <s v=""/>
    <n v="25"/>
    <s v="-25"/>
    <x v="0"/>
    <x v="0"/>
    <x v="0"/>
    <x v="17"/>
    <x v="1"/>
    <s v="人均產值"/>
    <s v=""/>
    <s v=""/>
    <x v="0"/>
    <x v="18"/>
    <m/>
    <s v="^()$"/>
    <n v="9"/>
    <x v="0"/>
    <x v="1"/>
    <x v="0"/>
    <x v="0"/>
    <x v="0"/>
    <x v="1"/>
    <b v="0"/>
    <x v="0"/>
    <x v="1"/>
    <n v="0"/>
    <x v="0"/>
    <b v="0"/>
    <b v="0"/>
    <b v="0"/>
    <b v="0"/>
    <b v="0"/>
    <b v="0"/>
    <b v="0"/>
    <b v="0"/>
    <b v="0"/>
    <b v="0"/>
    <b v="0"/>
    <x v="0"/>
    <x v="0"/>
    <n v="0"/>
    <x v="10"/>
    <x v="0"/>
  </r>
  <r>
    <m/>
    <x v="1"/>
    <x v="1"/>
    <x v="18"/>
    <x v="18"/>
    <x v="1"/>
    <x v="18"/>
    <s v="營業利益 / 平均員工人數((期初人數+期末人數)/2)_x000a_依據員工結構分為全體人均營業利益、直接人均營業利益、間接人均營業利益_x000a_金額單位：千元"/>
    <x v="1"/>
    <x v="5"/>
    <s v="Finance Master_Operating Income;Employees Statistics_Average Number of Employees"/>
    <s v="General"/>
    <s v="比例類"/>
    <m/>
    <x v="0"/>
    <m/>
    <x v="1"/>
    <x v="1"/>
    <x v="0"/>
    <x v="0"/>
    <s v="INT_FINANCE_MASTER_LABOR"/>
    <s v="OPERATING_INCOME_PER_CAPITA"/>
    <m/>
    <m/>
    <m/>
    <m/>
    <m/>
    <m/>
    <m/>
    <m/>
    <m/>
    <m/>
    <m/>
    <m/>
    <m/>
    <m/>
    <m/>
    <m/>
    <m/>
    <m/>
    <s v="資料清單"/>
    <x v="1"/>
    <x v="23"/>
    <x v="19"/>
    <x v="1"/>
    <s v="IEC_STD_V10 &gt;&gt; Data Standard &gt;&gt; FIN"/>
    <s v="Operating Income Per Capita"/>
    <x v="18"/>
    <x v="1"/>
    <x v="0"/>
    <x v="18"/>
    <x v="1"/>
    <s v="IEC_STD_V10 &gt;&gt; Common &gt;&gt; AutoMetaDataOperating Income Per Capita"/>
    <x v="1"/>
    <x v="0"/>
    <s v="人均營業利益Property"/>
    <n v="28"/>
    <n v="21"/>
    <e v="#N/A"/>
    <s v="Operating Income Per Capita"/>
    <n v="1"/>
    <n v="0"/>
    <n v="0"/>
    <x v="0"/>
    <s v="Finance Master Labor"/>
    <x v="5"/>
    <s v="IEC_STD_V10 &gt;&gt; Data Standard &gt;&gt; FIN &gt;&gt; Finance Master Labor"/>
    <x v="4"/>
    <s v="FIN:"/>
    <x v="23"/>
    <x v="23"/>
    <x v="26"/>
    <x v="18"/>
    <x v="18"/>
    <x v="19"/>
    <x v="0"/>
    <x v="0"/>
    <x v="0"/>
    <x v="5"/>
    <m/>
    <x v="0"/>
    <x v="1"/>
    <s v="Finance Master Labor_Operating Income Per Capita"/>
    <x v="26"/>
    <x v="1"/>
    <x v="0"/>
    <x v="1"/>
    <x v="1"/>
    <x v="0"/>
    <x v="0"/>
    <s v="INT_FINANCE_MASTER_LABOR"/>
    <s v="OPERATING_INCOME_PER_CAPITA"/>
    <x v="4"/>
    <x v="17"/>
    <x v="0"/>
    <n v="0"/>
    <x v="0"/>
    <x v="0"/>
    <x v="0"/>
    <s v=""/>
    <s v=""/>
    <n v="26"/>
    <s v="-26"/>
    <x v="0"/>
    <x v="0"/>
    <x v="0"/>
    <x v="18"/>
    <x v="1"/>
    <s v="人均營業利益"/>
    <s v=""/>
    <s v=""/>
    <x v="0"/>
    <x v="19"/>
    <m/>
    <s v="^()$"/>
    <n v="9"/>
    <x v="0"/>
    <x v="1"/>
    <x v="0"/>
    <x v="0"/>
    <x v="0"/>
    <x v="1"/>
    <b v="0"/>
    <x v="0"/>
    <x v="1"/>
    <n v="0"/>
    <x v="0"/>
    <b v="0"/>
    <b v="0"/>
    <b v="0"/>
    <b v="0"/>
    <b v="0"/>
    <b v="0"/>
    <b v="0"/>
    <b v="0"/>
    <b v="0"/>
    <b v="0"/>
    <b v="0"/>
    <x v="0"/>
    <x v="0"/>
    <n v="0"/>
    <x v="8"/>
    <x v="0"/>
  </r>
  <r>
    <m/>
    <x v="1"/>
    <x v="1"/>
    <x v="19"/>
    <x v="19"/>
    <x v="1"/>
    <x v="19"/>
    <s v="財務會計主檔"/>
    <x v="0"/>
    <x v="0"/>
    <s v="N/A"/>
    <s v="General"/>
    <m/>
    <m/>
    <x v="0"/>
    <m/>
    <x v="1"/>
    <x v="1"/>
    <x v="0"/>
    <x v="0"/>
    <s v="INT_FINANCE_MASTER"/>
    <m/>
    <m/>
    <m/>
    <m/>
    <m/>
    <m/>
    <m/>
    <m/>
    <m/>
    <m/>
    <m/>
    <m/>
    <m/>
    <m/>
    <m/>
    <m/>
    <m/>
    <m/>
    <m/>
    <s v="資料清單"/>
    <x v="1"/>
    <x v="24"/>
    <x v="20"/>
    <x v="1"/>
    <s v="IEC_STD_V10 &gt;&gt; Data Standard &gt;&gt; FIN"/>
    <s v="Finance Master"/>
    <x v="19"/>
    <x v="1"/>
    <x v="0"/>
    <x v="19"/>
    <x v="1"/>
    <s v="IEC_STD_V10 &gt;&gt; Common &gt;&gt; AutoMetaDataFinance Master"/>
    <x v="0"/>
    <x v="0"/>
    <s v="財務會計主檔Concept"/>
    <n v="29"/>
    <n v="0"/>
    <n v="0"/>
    <s v=""/>
    <n v="0"/>
    <n v="0"/>
    <n v="0"/>
    <x v="0"/>
    <s v=""/>
    <x v="0"/>
    <s v=""/>
    <x v="0"/>
    <s v="FIN:"/>
    <x v="24"/>
    <x v="24"/>
    <x v="27"/>
    <x v="19"/>
    <x v="19"/>
    <x v="20"/>
    <x v="0"/>
    <x v="0"/>
    <x v="0"/>
    <x v="0"/>
    <m/>
    <x v="0"/>
    <x v="0"/>
    <s v="Finance Master"/>
    <x v="27"/>
    <x v="0"/>
    <x v="0"/>
    <x v="1"/>
    <x v="1"/>
    <x v="0"/>
    <x v="0"/>
    <s v="INT_FINANCE_MASTER"/>
    <s v=""/>
    <x v="5"/>
    <x v="0"/>
    <x v="0"/>
    <n v="0"/>
    <x v="0"/>
    <x v="0"/>
    <x v="0"/>
    <s v=""/>
    <s v=""/>
    <n v="27"/>
    <s v="-27"/>
    <x v="0"/>
    <x v="0"/>
    <x v="0"/>
    <x v="19"/>
    <x v="1"/>
    <s v="財務會計主檔"/>
    <s v=""/>
    <s v=""/>
    <x v="0"/>
    <x v="20"/>
    <m/>
    <s v="^()$"/>
    <n v="9"/>
    <x v="0"/>
    <x v="1"/>
    <x v="0"/>
    <x v="0"/>
    <x v="0"/>
    <x v="1"/>
    <b v="0"/>
    <x v="0"/>
    <x v="0"/>
    <n v="0"/>
    <x v="0"/>
    <b v="0"/>
    <b v="0"/>
    <b v="0"/>
    <b v="0"/>
    <b v="0"/>
    <b v="0"/>
    <b v="0"/>
    <b v="0"/>
    <b v="0"/>
    <b v="0"/>
    <b v="0"/>
    <x v="0"/>
    <x v="0"/>
    <n v="0"/>
    <x v="0"/>
    <x v="0"/>
  </r>
  <r>
    <m/>
    <x v="1"/>
    <x v="1"/>
    <x v="5"/>
    <x v="5"/>
    <x v="2"/>
    <x v="5"/>
    <s v="上市公司名稱"/>
    <x v="2"/>
    <x v="6"/>
    <s v="N/A"/>
    <s v="General"/>
    <s v="代碼類"/>
    <s v="英業達、廣達、緯創、仁寶…"/>
    <x v="0"/>
    <m/>
    <x v="1"/>
    <x v="1"/>
    <x v="0"/>
    <x v="0"/>
    <s v="INT_FINANCE_MASTER"/>
    <s v="ENTREPRENEUR"/>
    <m/>
    <m/>
    <m/>
    <m/>
    <m/>
    <m/>
    <m/>
    <m/>
    <m/>
    <m/>
    <m/>
    <m/>
    <m/>
    <m/>
    <m/>
    <m/>
    <m/>
    <m/>
    <s v="資料清單"/>
    <x v="1"/>
    <x v="25"/>
    <x v="5"/>
    <x v="1"/>
    <s v="IEC_STD_V10 &gt;&gt; Data Standard &gt;&gt; FIN"/>
    <s v="Entrepreneur Chinese Name"/>
    <x v="5"/>
    <x v="2"/>
    <x v="0"/>
    <x v="5"/>
    <x v="1"/>
    <s v="IEC_STD_V10 &gt;&gt; Common &gt;&gt; AutoMetaDataEntrepreneur Chinese Name"/>
    <x v="2"/>
    <x v="0"/>
    <s v="企業中文名稱Relationship"/>
    <n v="7"/>
    <n v="29"/>
    <n v="0"/>
    <s v=""/>
    <n v="0"/>
    <n v="0"/>
    <n v="7"/>
    <x v="1"/>
    <s v="Finance Master"/>
    <x v="6"/>
    <s v="IEC_STD_V10 &gt;&gt; Data Standard &gt;&gt; FIN &gt;&gt; Finance Master"/>
    <x v="0"/>
    <s v="FIN:"/>
    <x v="25"/>
    <x v="25"/>
    <x v="28"/>
    <x v="5"/>
    <x v="5"/>
    <x v="5"/>
    <x v="3"/>
    <x v="0"/>
    <x v="0"/>
    <x v="2"/>
    <m/>
    <x v="0"/>
    <x v="2"/>
    <s v="Finance Master_Entrepreneur Chinese Name"/>
    <x v="28"/>
    <x v="2"/>
    <x v="0"/>
    <x v="1"/>
    <x v="1"/>
    <x v="0"/>
    <x v="0"/>
    <s v="INT_FINANCE_MASTER"/>
    <s v="ENTREPRENEUR"/>
    <x v="5"/>
    <x v="8"/>
    <x v="0"/>
    <n v="0"/>
    <x v="0"/>
    <x v="0"/>
    <x v="0"/>
    <s v=""/>
    <s v=""/>
    <n v="28"/>
    <s v="-28"/>
    <x v="0"/>
    <x v="0"/>
    <x v="0"/>
    <x v="5"/>
    <x v="1"/>
    <s v="企業中文名稱"/>
    <s v=""/>
    <s v=""/>
    <x v="0"/>
    <x v="5"/>
    <m/>
    <s v="^()$"/>
    <n v="9"/>
    <x v="0"/>
    <x v="1"/>
    <x v="0"/>
    <x v="0"/>
    <x v="1"/>
    <x v="1"/>
    <b v="0"/>
    <x v="0"/>
    <x v="1"/>
    <n v="0"/>
    <x v="0"/>
    <b v="0"/>
    <b v="0"/>
    <b v="0"/>
    <b v="0"/>
    <b v="0"/>
    <b v="0"/>
    <b v="0"/>
    <b v="0"/>
    <b v="0"/>
    <b v="0"/>
    <b v="0"/>
    <x v="0"/>
    <x v="0"/>
    <n v="0"/>
    <x v="4"/>
    <x v="0"/>
  </r>
  <r>
    <m/>
    <x v="1"/>
    <x v="1"/>
    <x v="2"/>
    <x v="2"/>
    <x v="0"/>
    <x v="2"/>
    <s v="例如：EBG, PSG, ALL_x000a_除了原本事業群代碼的定義，需另外增加 ALL_x000a_內部資料區分事業群_x000a_外部資料不區分事業群，欄位為空字串"/>
    <x v="2"/>
    <x v="6"/>
    <s v="N/A"/>
    <s v="General"/>
    <s v="代碼類"/>
    <s v="EBG, PSG"/>
    <x v="0"/>
    <m/>
    <x v="1"/>
    <x v="1"/>
    <x v="0"/>
    <x v="0"/>
    <s v="INT_FINANCE_MASTER"/>
    <s v="BG"/>
    <m/>
    <m/>
    <m/>
    <m/>
    <m/>
    <m/>
    <m/>
    <m/>
    <m/>
    <m/>
    <m/>
    <m/>
    <m/>
    <m/>
    <m/>
    <m/>
    <m/>
    <m/>
    <s v="資料清單"/>
    <x v="1"/>
    <x v="26"/>
    <x v="11"/>
    <x v="1"/>
    <s v="IEC_STD_V10 &gt;&gt; Data Standard &gt;&gt; FIN"/>
    <s v="BG Code"/>
    <x v="2"/>
    <x v="0"/>
    <x v="0"/>
    <x v="2"/>
    <x v="1"/>
    <s v="IEC_STD_V10 &gt;&gt; Common &gt;&gt; AutoMetaDataBG Code"/>
    <x v="2"/>
    <x v="0"/>
    <s v="事業群代碼Relationship"/>
    <n v="4"/>
    <n v="29"/>
    <n v="0"/>
    <s v=""/>
    <n v="0"/>
    <n v="0"/>
    <n v="4"/>
    <x v="2"/>
    <s v="Finance Master"/>
    <x v="6"/>
    <s v="IEC_STD_V10 &gt;&gt; Data Standard &gt;&gt; FIN &gt;&gt; Finance Master"/>
    <x v="0"/>
    <s v="FIN:"/>
    <x v="26"/>
    <x v="26"/>
    <x v="29"/>
    <x v="2"/>
    <x v="2"/>
    <x v="11"/>
    <x v="9"/>
    <x v="0"/>
    <x v="0"/>
    <x v="2"/>
    <m/>
    <x v="0"/>
    <x v="2"/>
    <s v="Finance Master_BG Code"/>
    <x v="29"/>
    <x v="2"/>
    <x v="0"/>
    <x v="1"/>
    <x v="1"/>
    <x v="0"/>
    <x v="0"/>
    <s v="INT_FINANCE_MASTER"/>
    <s v="BG"/>
    <x v="5"/>
    <x v="9"/>
    <x v="0"/>
    <n v="0"/>
    <x v="0"/>
    <x v="0"/>
    <x v="0"/>
    <s v=""/>
    <s v=""/>
    <n v="29"/>
    <s v="-29"/>
    <x v="0"/>
    <x v="0"/>
    <x v="0"/>
    <x v="2"/>
    <x v="1"/>
    <s v="事業群代碼"/>
    <s v=""/>
    <s v=""/>
    <x v="0"/>
    <x v="11"/>
    <m/>
    <s v="^()$"/>
    <n v="9"/>
    <x v="0"/>
    <x v="1"/>
    <x v="0"/>
    <x v="0"/>
    <x v="1"/>
    <x v="1"/>
    <b v="0"/>
    <x v="0"/>
    <x v="1"/>
    <n v="0"/>
    <x v="0"/>
    <b v="0"/>
    <b v="0"/>
    <b v="0"/>
    <b v="0"/>
    <b v="0"/>
    <b v="0"/>
    <b v="0"/>
    <b v="0"/>
    <b v="0"/>
    <b v="0"/>
    <b v="0"/>
    <x v="0"/>
    <x v="0"/>
    <n v="0"/>
    <x v="1"/>
    <x v="0"/>
  </r>
  <r>
    <m/>
    <x v="1"/>
    <x v="1"/>
    <x v="11"/>
    <x v="11"/>
    <x v="3"/>
    <x v="11"/>
    <s v="為會計期間的最後一日，如：統計期間若為季，則財報結算日為當季的最後一日"/>
    <x v="1"/>
    <x v="6"/>
    <s v="N/A"/>
    <s v="General"/>
    <s v="日期類"/>
    <m/>
    <x v="0"/>
    <m/>
    <x v="1"/>
    <x v="1"/>
    <x v="0"/>
    <x v="0"/>
    <s v="INT_FINANCE_MASTER"/>
    <s v="CLOSING_DATE"/>
    <m/>
    <m/>
    <m/>
    <m/>
    <m/>
    <m/>
    <m/>
    <m/>
    <m/>
    <m/>
    <m/>
    <m/>
    <m/>
    <m/>
    <m/>
    <m/>
    <m/>
    <m/>
    <s v="資料清單"/>
    <x v="1"/>
    <x v="27"/>
    <x v="12"/>
    <x v="1"/>
    <s v="IEC_STD_V10 &gt;&gt; Data Standard &gt;&gt; FIN"/>
    <s v="Financial Report Closing Date"/>
    <x v="11"/>
    <x v="3"/>
    <x v="0"/>
    <x v="11"/>
    <x v="1"/>
    <s v="IEC_STD_V10 &gt;&gt; Common &gt;&gt; AutoMetaDataFinancial Report Closing Date"/>
    <x v="1"/>
    <x v="0"/>
    <s v="財報結算日Property"/>
    <n v="15"/>
    <n v="29"/>
    <n v="0"/>
    <s v="Financial Report Closing Date"/>
    <n v="1"/>
    <n v="0"/>
    <n v="0"/>
    <x v="0"/>
    <s v="Finance Master"/>
    <x v="6"/>
    <s v="IEC_STD_V10 &gt;&gt; Data Standard &gt;&gt; FIN &gt;&gt; Finance Master"/>
    <x v="0"/>
    <s v="FIN:"/>
    <x v="27"/>
    <x v="27"/>
    <x v="30"/>
    <x v="11"/>
    <x v="11"/>
    <x v="21"/>
    <x v="0"/>
    <x v="0"/>
    <x v="0"/>
    <x v="3"/>
    <m/>
    <x v="0"/>
    <x v="1"/>
    <s v="Finance Master_Financial Report Closing Date"/>
    <x v="30"/>
    <x v="1"/>
    <x v="0"/>
    <x v="1"/>
    <x v="1"/>
    <x v="0"/>
    <x v="0"/>
    <s v="INT_FINANCE_MASTER"/>
    <s v="CLOSING_DATE"/>
    <x v="5"/>
    <x v="10"/>
    <x v="0"/>
    <n v="0"/>
    <x v="0"/>
    <x v="0"/>
    <x v="0"/>
    <s v=""/>
    <s v=""/>
    <n v="30"/>
    <s v="-30"/>
    <x v="0"/>
    <x v="0"/>
    <x v="0"/>
    <x v="11"/>
    <x v="1"/>
    <s v="財報結算日"/>
    <s v=""/>
    <s v=""/>
    <x v="0"/>
    <x v="12"/>
    <m/>
    <s v="^()$"/>
    <n v="9"/>
    <x v="0"/>
    <x v="1"/>
    <x v="0"/>
    <x v="0"/>
    <x v="1"/>
    <x v="1"/>
    <b v="0"/>
    <x v="0"/>
    <x v="1"/>
    <n v="0"/>
    <x v="0"/>
    <b v="0"/>
    <b v="0"/>
    <b v="0"/>
    <b v="0"/>
    <b v="0"/>
    <b v="0"/>
    <b v="0"/>
    <b v="0"/>
    <b v="0"/>
    <b v="0"/>
    <b v="0"/>
    <x v="0"/>
    <x v="0"/>
    <n v="0"/>
    <x v="7"/>
    <x v="0"/>
  </r>
  <r>
    <m/>
    <x v="1"/>
    <x v="1"/>
    <x v="12"/>
    <x v="12"/>
    <x v="4"/>
    <x v="20"/>
    <s v="內部資料包含月、季、年的資料_x000a_外部資料包含季、年的資料"/>
    <x v="1"/>
    <x v="6"/>
    <s v="N/A"/>
    <s v="General"/>
    <s v="代碼類"/>
    <s v="Year, Quarter, Month"/>
    <x v="0"/>
    <m/>
    <x v="1"/>
    <x v="1"/>
    <x v="0"/>
    <x v="0"/>
    <s v="INT_FINANCE_MASTER"/>
    <s v="PERIOD"/>
    <m/>
    <m/>
    <m/>
    <m/>
    <m/>
    <m/>
    <m/>
    <m/>
    <m/>
    <m/>
    <m/>
    <m/>
    <m/>
    <m/>
    <m/>
    <m/>
    <m/>
    <m/>
    <s v="資料清單"/>
    <x v="1"/>
    <x v="28"/>
    <x v="13"/>
    <x v="1"/>
    <s v="IEC_STD_V10 &gt;&gt; Data Standard &gt;&gt; FIN"/>
    <s v="Accounting Period"/>
    <x v="12"/>
    <x v="4"/>
    <x v="0"/>
    <x v="20"/>
    <x v="1"/>
    <s v="IEC_STD_V10 &gt;&gt; Common &gt;&gt; AutoMetaDataAccounting Period"/>
    <x v="1"/>
    <x v="0"/>
    <s v="會計期間Property"/>
    <n v="16"/>
    <n v="29"/>
    <n v="0"/>
    <s v="Accounting Period"/>
    <n v="1"/>
    <n v="0"/>
    <n v="0"/>
    <x v="0"/>
    <s v="Finance Master"/>
    <x v="6"/>
    <s v="IEC_STD_V10 &gt;&gt; Data Standard &gt;&gt; FIN &gt;&gt; Finance Master"/>
    <x v="0"/>
    <s v="FIN:"/>
    <x v="28"/>
    <x v="28"/>
    <x v="31"/>
    <x v="12"/>
    <x v="12"/>
    <x v="22"/>
    <x v="10"/>
    <x v="0"/>
    <x v="0"/>
    <x v="2"/>
    <m/>
    <x v="0"/>
    <x v="1"/>
    <s v="Finance Master_Accounting Period"/>
    <x v="31"/>
    <x v="1"/>
    <x v="0"/>
    <x v="1"/>
    <x v="1"/>
    <x v="0"/>
    <x v="0"/>
    <s v="INT_FINANCE_MASTER"/>
    <s v="PERIOD"/>
    <x v="5"/>
    <x v="11"/>
    <x v="0"/>
    <n v="0"/>
    <x v="0"/>
    <x v="0"/>
    <x v="0"/>
    <s v=""/>
    <s v=""/>
    <n v="31"/>
    <s v="-31"/>
    <x v="0"/>
    <x v="0"/>
    <x v="0"/>
    <x v="12"/>
    <x v="1"/>
    <s v="判斷資料項目以年/季/月的角度檢視"/>
    <s v=""/>
    <s v=""/>
    <x v="0"/>
    <x v="13"/>
    <m/>
    <s v="^()$"/>
    <n v="9"/>
    <x v="0"/>
    <x v="1"/>
    <x v="0"/>
    <x v="0"/>
    <x v="1"/>
    <x v="1"/>
    <b v="0"/>
    <x v="0"/>
    <x v="1"/>
    <n v="0"/>
    <x v="0"/>
    <b v="0"/>
    <b v="0"/>
    <b v="0"/>
    <b v="0"/>
    <b v="0"/>
    <b v="0"/>
    <b v="0"/>
    <b v="0"/>
    <b v="0"/>
    <b v="0"/>
    <b v="0"/>
    <x v="0"/>
    <x v="0"/>
    <n v="0"/>
    <x v="3"/>
    <x v="0"/>
  </r>
  <r>
    <m/>
    <x v="1"/>
    <x v="1"/>
    <x v="20"/>
    <x v="20"/>
    <x v="1"/>
    <x v="21"/>
    <s v="財務會計主檔的營業收入與 daily revenue 不同，此為月結數字 (與 PNL 相同)_x000a_金額單位：千元"/>
    <x v="1"/>
    <x v="6"/>
    <s v="N/A"/>
    <s v="General"/>
    <s v="金額類"/>
    <m/>
    <x v="0"/>
    <m/>
    <x v="1"/>
    <x v="1"/>
    <x v="0"/>
    <x v="0"/>
    <s v="INT_FINANCE_MASTER"/>
    <s v="OPERATING_REVENUE"/>
    <m/>
    <m/>
    <m/>
    <m/>
    <m/>
    <m/>
    <m/>
    <m/>
    <m/>
    <m/>
    <m/>
    <m/>
    <m/>
    <m/>
    <m/>
    <m/>
    <m/>
    <m/>
    <s v="資料清單"/>
    <x v="1"/>
    <x v="29"/>
    <x v="21"/>
    <x v="1"/>
    <s v="IEC_STD_V10 &gt;&gt; Data Standard &gt;&gt; FIN"/>
    <s v="Operating Revenue"/>
    <x v="20"/>
    <x v="1"/>
    <x v="0"/>
    <x v="21"/>
    <x v="1"/>
    <s v="IEC_STD_V10 &gt;&gt; Common &gt;&gt; AutoMetaDataOperating Revenue"/>
    <x v="1"/>
    <x v="0"/>
    <s v="營業收入Property"/>
    <n v="34"/>
    <n v="29"/>
    <n v="0"/>
    <s v="Operating Revenue"/>
    <n v="1"/>
    <n v="0"/>
    <n v="0"/>
    <x v="0"/>
    <s v="Finance Master"/>
    <x v="6"/>
    <s v="IEC_STD_V10 &gt;&gt; Data Standard &gt;&gt; FIN &gt;&gt; Finance Master"/>
    <x v="0"/>
    <s v="FIN:"/>
    <x v="29"/>
    <x v="29"/>
    <x v="32"/>
    <x v="20"/>
    <x v="20"/>
    <x v="23"/>
    <x v="0"/>
    <x v="0"/>
    <x v="0"/>
    <x v="6"/>
    <m/>
    <x v="0"/>
    <x v="1"/>
    <s v="Finance Master_Operating Revenue"/>
    <x v="32"/>
    <x v="1"/>
    <x v="0"/>
    <x v="1"/>
    <x v="1"/>
    <x v="0"/>
    <x v="0"/>
    <s v="INT_FINANCE_MASTER"/>
    <s v="OPERATING_REVENUE"/>
    <x v="5"/>
    <x v="18"/>
    <x v="0"/>
    <n v="0"/>
    <x v="0"/>
    <x v="0"/>
    <x v="0"/>
    <s v=""/>
    <s v=""/>
    <n v="32"/>
    <s v="-32"/>
    <x v="0"/>
    <x v="0"/>
    <x v="0"/>
    <x v="20"/>
    <x v="1"/>
    <s v="營業收入"/>
    <s v=""/>
    <s v=""/>
    <x v="0"/>
    <x v="21"/>
    <m/>
    <s v="^()$"/>
    <n v="9"/>
    <x v="0"/>
    <x v="1"/>
    <x v="0"/>
    <x v="0"/>
    <x v="0"/>
    <x v="1"/>
    <b v="0"/>
    <x v="0"/>
    <x v="1"/>
    <n v="0"/>
    <x v="0"/>
    <b v="0"/>
    <b v="0"/>
    <b v="0"/>
    <b v="0"/>
    <b v="0"/>
    <b v="0"/>
    <b v="0"/>
    <b v="0"/>
    <b v="0"/>
    <b v="0"/>
    <b v="0"/>
    <x v="0"/>
    <x v="0"/>
    <n v="0"/>
    <x v="3"/>
    <x v="0"/>
  </r>
  <r>
    <m/>
    <x v="1"/>
    <x v="1"/>
    <x v="21"/>
    <x v="21"/>
    <x v="1"/>
    <x v="22"/>
    <s v="金額單位：千元"/>
    <x v="1"/>
    <x v="6"/>
    <s v="N/A"/>
    <s v="General"/>
    <s v="金額類"/>
    <m/>
    <x v="0"/>
    <m/>
    <x v="1"/>
    <x v="1"/>
    <x v="0"/>
    <x v="0"/>
    <s v="INT_FINANCE_MASTER"/>
    <s v="OPERATING_INCOME"/>
    <m/>
    <m/>
    <m/>
    <m/>
    <m/>
    <m/>
    <m/>
    <m/>
    <m/>
    <m/>
    <m/>
    <m/>
    <m/>
    <m/>
    <m/>
    <m/>
    <m/>
    <m/>
    <s v="資料清單"/>
    <x v="1"/>
    <x v="30"/>
    <x v="22"/>
    <x v="1"/>
    <s v="IEC_STD_V10 &gt;&gt; Data Standard &gt;&gt; FIN"/>
    <s v="Operating Income"/>
    <x v="21"/>
    <x v="1"/>
    <x v="0"/>
    <x v="22"/>
    <x v="1"/>
    <s v="IEC_STD_V10 &gt;&gt; Common &gt;&gt; AutoMetaDataOperating Income"/>
    <x v="1"/>
    <x v="0"/>
    <s v="營業利益Property"/>
    <n v="35"/>
    <n v="29"/>
    <n v="0"/>
    <s v="Operating Income"/>
    <n v="1"/>
    <n v="0"/>
    <n v="0"/>
    <x v="0"/>
    <s v="Finance Master"/>
    <x v="6"/>
    <s v="IEC_STD_V10 &gt;&gt; Data Standard &gt;&gt; FIN &gt;&gt; Finance Master"/>
    <x v="0"/>
    <s v="FIN:"/>
    <x v="30"/>
    <x v="30"/>
    <x v="33"/>
    <x v="21"/>
    <x v="21"/>
    <x v="24"/>
    <x v="0"/>
    <x v="0"/>
    <x v="0"/>
    <x v="6"/>
    <m/>
    <x v="0"/>
    <x v="1"/>
    <s v="Finance Master_Operating Income"/>
    <x v="33"/>
    <x v="1"/>
    <x v="0"/>
    <x v="1"/>
    <x v="1"/>
    <x v="0"/>
    <x v="0"/>
    <s v="INT_FINANCE_MASTER"/>
    <s v="OPERATING_INCOME"/>
    <x v="5"/>
    <x v="19"/>
    <x v="0"/>
    <n v="0"/>
    <x v="0"/>
    <x v="0"/>
    <x v="0"/>
    <s v=""/>
    <s v=""/>
    <n v="33"/>
    <s v="-33"/>
    <x v="0"/>
    <x v="0"/>
    <x v="0"/>
    <x v="21"/>
    <x v="1"/>
    <s v="營業利益"/>
    <s v=""/>
    <s v=""/>
    <x v="0"/>
    <x v="22"/>
    <m/>
    <s v="^()$"/>
    <n v="9"/>
    <x v="0"/>
    <x v="1"/>
    <x v="0"/>
    <x v="0"/>
    <x v="0"/>
    <x v="1"/>
    <b v="0"/>
    <x v="0"/>
    <x v="1"/>
    <n v="0"/>
    <x v="0"/>
    <b v="0"/>
    <b v="0"/>
    <b v="0"/>
    <b v="0"/>
    <b v="0"/>
    <b v="0"/>
    <b v="0"/>
    <b v="0"/>
    <b v="0"/>
    <b v="0"/>
    <b v="0"/>
    <x v="0"/>
    <x v="0"/>
    <n v="0"/>
    <x v="11"/>
    <x v="0"/>
  </r>
  <r>
    <m/>
    <x v="1"/>
    <x v="1"/>
    <x v="22"/>
    <x v="22"/>
    <x v="1"/>
    <x v="23"/>
    <s v="金額單位：千元"/>
    <x v="1"/>
    <x v="6"/>
    <s v="N/A"/>
    <s v="General"/>
    <s v="金額類"/>
    <m/>
    <x v="0"/>
    <m/>
    <x v="1"/>
    <x v="1"/>
    <x v="0"/>
    <x v="0"/>
    <s v="INT_FINANCE_MASTER"/>
    <s v="COST_OF_SALES"/>
    <m/>
    <m/>
    <m/>
    <m/>
    <m/>
    <m/>
    <m/>
    <m/>
    <m/>
    <m/>
    <m/>
    <m/>
    <m/>
    <m/>
    <m/>
    <m/>
    <m/>
    <m/>
    <s v="資料清單"/>
    <x v="1"/>
    <x v="31"/>
    <x v="23"/>
    <x v="1"/>
    <s v="IEC_STD_V10 &gt;&gt; Data Standard &gt;&gt; FIN"/>
    <s v="Cost of Sales"/>
    <x v="22"/>
    <x v="1"/>
    <x v="0"/>
    <x v="23"/>
    <x v="1"/>
    <s v="IEC_STD_V10 &gt;&gt; Common &gt;&gt; AutoMetaDataCost of Sales"/>
    <x v="1"/>
    <x v="0"/>
    <s v="銷貨成本Property"/>
    <n v="36"/>
    <n v="29"/>
    <n v="0"/>
    <s v="Cost of Sales"/>
    <n v="1"/>
    <n v="0"/>
    <n v="0"/>
    <x v="0"/>
    <s v="Finance Master"/>
    <x v="6"/>
    <s v="IEC_STD_V10 &gt;&gt; Data Standard &gt;&gt; FIN &gt;&gt; Finance Master"/>
    <x v="0"/>
    <s v="FIN:"/>
    <x v="31"/>
    <x v="31"/>
    <x v="34"/>
    <x v="22"/>
    <x v="22"/>
    <x v="24"/>
    <x v="0"/>
    <x v="0"/>
    <x v="0"/>
    <x v="6"/>
    <m/>
    <x v="0"/>
    <x v="1"/>
    <s v="Finance Master_Cost of Sales"/>
    <x v="34"/>
    <x v="1"/>
    <x v="0"/>
    <x v="1"/>
    <x v="1"/>
    <x v="0"/>
    <x v="0"/>
    <s v="INT_FINANCE_MASTER"/>
    <s v="COST_OF_SALES"/>
    <x v="5"/>
    <x v="20"/>
    <x v="0"/>
    <n v="0"/>
    <x v="0"/>
    <x v="0"/>
    <x v="0"/>
    <s v=""/>
    <s v=""/>
    <n v="34"/>
    <s v="-34"/>
    <x v="0"/>
    <x v="0"/>
    <x v="0"/>
    <x v="22"/>
    <x v="1"/>
    <s v="銷貨成本"/>
    <s v=""/>
    <s v=""/>
    <x v="0"/>
    <x v="23"/>
    <m/>
    <s v="^()$"/>
    <n v="9"/>
    <x v="0"/>
    <x v="1"/>
    <x v="0"/>
    <x v="0"/>
    <x v="0"/>
    <x v="1"/>
    <b v="0"/>
    <x v="0"/>
    <x v="1"/>
    <n v="0"/>
    <x v="0"/>
    <b v="0"/>
    <b v="0"/>
    <b v="0"/>
    <b v="0"/>
    <b v="0"/>
    <b v="0"/>
    <b v="0"/>
    <b v="0"/>
    <b v="0"/>
    <b v="0"/>
    <b v="0"/>
    <x v="0"/>
    <x v="0"/>
    <n v="0"/>
    <x v="12"/>
    <x v="0"/>
  </r>
  <r>
    <m/>
    <x v="1"/>
    <x v="1"/>
    <x v="23"/>
    <x v="23"/>
    <x v="1"/>
    <x v="24"/>
    <s v="銷貨成本 / 平均存貨_x000a_平均存貨為期初期末的平均_x000a_金額單位：千元"/>
    <x v="1"/>
    <x v="6"/>
    <s v="Finance Master_Cost of Sales;Finance Master_Average Inventory Amount"/>
    <s v="General"/>
    <s v="比例類"/>
    <m/>
    <x v="0"/>
    <m/>
    <x v="1"/>
    <x v="1"/>
    <x v="0"/>
    <x v="0"/>
    <s v="INT_FINANCE_MASTER"/>
    <s v="INVENTORY_TURNOVER_RATIO"/>
    <m/>
    <m/>
    <m/>
    <m/>
    <m/>
    <m/>
    <m/>
    <m/>
    <m/>
    <m/>
    <m/>
    <m/>
    <m/>
    <m/>
    <m/>
    <m/>
    <m/>
    <m/>
    <s v="資料清單"/>
    <x v="1"/>
    <x v="32"/>
    <x v="24"/>
    <x v="1"/>
    <s v="IEC_STD_V10 &gt;&gt; Data Standard &gt;&gt; FIN"/>
    <s v="Inventory Turnover Ratio"/>
    <x v="23"/>
    <x v="1"/>
    <x v="0"/>
    <x v="24"/>
    <x v="1"/>
    <s v="IEC_STD_V10 &gt;&gt; Common &gt;&gt; AutoMetaDataInventory Turnover Ratio"/>
    <x v="1"/>
    <x v="0"/>
    <s v="存貨周轉率Property"/>
    <n v="37"/>
    <n v="29"/>
    <e v="#N/A"/>
    <s v="Inventory Turnover Ratio"/>
    <n v="1"/>
    <n v="0"/>
    <n v="0"/>
    <x v="0"/>
    <s v="Finance Master"/>
    <x v="6"/>
    <s v="IEC_STD_V10 &gt;&gt; Data Standard &gt;&gt; FIN &gt;&gt; Finance Master"/>
    <x v="5"/>
    <s v="FIN:"/>
    <x v="32"/>
    <x v="32"/>
    <x v="35"/>
    <x v="23"/>
    <x v="23"/>
    <x v="25"/>
    <x v="0"/>
    <x v="0"/>
    <x v="0"/>
    <x v="5"/>
    <m/>
    <x v="0"/>
    <x v="1"/>
    <s v="Finance Master_Inventory Turnover Ratio"/>
    <x v="35"/>
    <x v="1"/>
    <x v="0"/>
    <x v="1"/>
    <x v="1"/>
    <x v="0"/>
    <x v="0"/>
    <s v="INT_FINANCE_MASTER"/>
    <s v="INVENTORY_TURNOVER_RATIO"/>
    <x v="5"/>
    <x v="21"/>
    <x v="0"/>
    <n v="0"/>
    <x v="0"/>
    <x v="0"/>
    <x v="0"/>
    <s v=""/>
    <s v=""/>
    <n v="35"/>
    <s v="-35"/>
    <x v="0"/>
    <x v="0"/>
    <x v="0"/>
    <x v="23"/>
    <x v="1"/>
    <s v="存貨周轉率"/>
    <s v=""/>
    <s v=""/>
    <x v="0"/>
    <x v="24"/>
    <m/>
    <s v="^()$"/>
    <n v="9"/>
    <x v="0"/>
    <x v="1"/>
    <x v="0"/>
    <x v="0"/>
    <x v="0"/>
    <x v="1"/>
    <b v="0"/>
    <x v="0"/>
    <x v="1"/>
    <n v="0"/>
    <x v="0"/>
    <b v="0"/>
    <b v="0"/>
    <b v="0"/>
    <b v="0"/>
    <b v="0"/>
    <b v="0"/>
    <b v="0"/>
    <b v="0"/>
    <b v="0"/>
    <b v="0"/>
    <b v="0"/>
    <x v="0"/>
    <x v="0"/>
    <n v="0"/>
    <x v="9"/>
    <x v="0"/>
  </r>
  <r>
    <m/>
    <x v="1"/>
    <x v="1"/>
    <x v="24"/>
    <x v="24"/>
    <x v="9"/>
    <x v="25"/>
    <s v="銷貨成本 / 平均應付帳款_x000a_平均應付帳款為期初期末的平均_x000a_金額單位：千元"/>
    <x v="1"/>
    <x v="6"/>
    <s v="Finance Master_Cost of Sales;Finance Master_Average Accounts Payable Amount"/>
    <s v="General"/>
    <s v="比例類"/>
    <m/>
    <x v="0"/>
    <m/>
    <x v="1"/>
    <x v="1"/>
    <x v="0"/>
    <x v="0"/>
    <s v="INT_FINANCE_MASTER"/>
    <s v="AP_TURNOVER_RATIO"/>
    <m/>
    <m/>
    <m/>
    <m/>
    <m/>
    <m/>
    <m/>
    <m/>
    <m/>
    <m/>
    <m/>
    <m/>
    <m/>
    <m/>
    <m/>
    <m/>
    <m/>
    <m/>
    <s v="資料清單"/>
    <x v="1"/>
    <x v="33"/>
    <x v="25"/>
    <x v="1"/>
    <s v="IEC_STD_V10 &gt;&gt; Data Standard &gt;&gt; FIN"/>
    <s v="Accounts Payable Turnover Ratio"/>
    <x v="24"/>
    <x v="9"/>
    <x v="0"/>
    <x v="25"/>
    <x v="1"/>
    <s v="IEC_STD_V10 &gt;&gt; Common &gt;&gt; AutoMetaDataAccounts Payable Turnover Ratio"/>
    <x v="1"/>
    <x v="0"/>
    <s v="應付帳款周轉率Property"/>
    <n v="38"/>
    <n v="29"/>
    <e v="#N/A"/>
    <s v="Accounts Payable Turnover Ratio"/>
    <n v="1"/>
    <n v="0"/>
    <n v="0"/>
    <x v="0"/>
    <s v="Finance Master"/>
    <x v="6"/>
    <s v="IEC_STD_V10 &gt;&gt; Data Standard &gt;&gt; FIN &gt;&gt; Finance Master"/>
    <x v="6"/>
    <s v="FIN:"/>
    <x v="33"/>
    <x v="33"/>
    <x v="36"/>
    <x v="24"/>
    <x v="24"/>
    <x v="26"/>
    <x v="0"/>
    <x v="0"/>
    <x v="0"/>
    <x v="5"/>
    <m/>
    <x v="0"/>
    <x v="1"/>
    <s v="Finance Master_Accounts Payable Turnover Ratio"/>
    <x v="36"/>
    <x v="1"/>
    <x v="0"/>
    <x v="1"/>
    <x v="1"/>
    <x v="0"/>
    <x v="0"/>
    <s v="INT_FINANCE_MASTER"/>
    <s v="AP_TURNOVER_RATIO"/>
    <x v="5"/>
    <x v="22"/>
    <x v="0"/>
    <n v="0"/>
    <x v="0"/>
    <x v="0"/>
    <x v="0"/>
    <s v=""/>
    <s v=""/>
    <n v="36"/>
    <s v="-36"/>
    <x v="0"/>
    <x v="0"/>
    <x v="0"/>
    <x v="24"/>
    <x v="1"/>
    <s v="應付帳款周轉率"/>
    <s v=""/>
    <s v=""/>
    <x v="0"/>
    <x v="25"/>
    <m/>
    <s v="^()$"/>
    <n v="9"/>
    <x v="0"/>
    <x v="1"/>
    <x v="0"/>
    <x v="0"/>
    <x v="0"/>
    <x v="1"/>
    <b v="0"/>
    <x v="0"/>
    <x v="1"/>
    <n v="0"/>
    <x v="0"/>
    <b v="0"/>
    <b v="0"/>
    <b v="0"/>
    <b v="0"/>
    <b v="0"/>
    <b v="0"/>
    <b v="0"/>
    <b v="0"/>
    <b v="0"/>
    <b v="0"/>
    <b v="0"/>
    <x v="0"/>
    <x v="0"/>
    <n v="0"/>
    <x v="13"/>
    <x v="0"/>
  </r>
  <r>
    <m/>
    <x v="1"/>
    <x v="1"/>
    <x v="25"/>
    <x v="25"/>
    <x v="10"/>
    <x v="26"/>
    <s v="營業收入 / 平均應收帳款_x000a_平均應收帳款為期初期末的平均_x000a_金額單位：千元"/>
    <x v="1"/>
    <x v="6"/>
    <s v="Finance Master_Operating Revenue;Finance Master_Average Accounts Receivable Amount"/>
    <s v="General"/>
    <s v="比例類"/>
    <m/>
    <x v="0"/>
    <m/>
    <x v="1"/>
    <x v="1"/>
    <x v="0"/>
    <x v="0"/>
    <s v="INT_FINANCE_MASTER"/>
    <s v="AR_TURNOVER_RATIO"/>
    <m/>
    <m/>
    <m/>
    <m/>
    <m/>
    <m/>
    <m/>
    <m/>
    <m/>
    <m/>
    <m/>
    <m/>
    <m/>
    <m/>
    <m/>
    <m/>
    <m/>
    <m/>
    <s v="資料清單"/>
    <x v="1"/>
    <x v="34"/>
    <x v="26"/>
    <x v="1"/>
    <s v="IEC_STD_V10 &gt;&gt; Data Standard &gt;&gt; FIN"/>
    <s v="Accounts Receivables Turnover Ratio"/>
    <x v="25"/>
    <x v="10"/>
    <x v="0"/>
    <x v="26"/>
    <x v="1"/>
    <s v="IEC_STD_V10 &gt;&gt; Common &gt;&gt; AutoMetaDataAccounts Receivables Turnover Ratio"/>
    <x v="1"/>
    <x v="0"/>
    <s v="應收帳款周轉率Property"/>
    <n v="39"/>
    <n v="29"/>
    <e v="#N/A"/>
    <s v="Accounts Receivables Turnover Ratio"/>
    <n v="1"/>
    <n v="0"/>
    <n v="0"/>
    <x v="0"/>
    <s v="Finance Master"/>
    <x v="6"/>
    <s v="IEC_STD_V10 &gt;&gt; Data Standard &gt;&gt; FIN &gt;&gt; Finance Master"/>
    <x v="7"/>
    <s v="FIN:"/>
    <x v="34"/>
    <x v="34"/>
    <x v="37"/>
    <x v="25"/>
    <x v="25"/>
    <x v="27"/>
    <x v="0"/>
    <x v="0"/>
    <x v="0"/>
    <x v="5"/>
    <m/>
    <x v="0"/>
    <x v="1"/>
    <s v="Finance Master_Accounts Receivables Turnover Ratio"/>
    <x v="37"/>
    <x v="1"/>
    <x v="0"/>
    <x v="1"/>
    <x v="1"/>
    <x v="0"/>
    <x v="0"/>
    <s v="INT_FINANCE_MASTER"/>
    <s v="AR_TURNOVER_RATIO"/>
    <x v="5"/>
    <x v="23"/>
    <x v="0"/>
    <n v="0"/>
    <x v="0"/>
    <x v="0"/>
    <x v="0"/>
    <s v=""/>
    <s v=""/>
    <n v="37"/>
    <s v="-37"/>
    <x v="0"/>
    <x v="0"/>
    <x v="0"/>
    <x v="25"/>
    <x v="1"/>
    <s v="應收帳款周轉率"/>
    <s v=""/>
    <s v=""/>
    <x v="0"/>
    <x v="26"/>
    <m/>
    <s v="^()$"/>
    <n v="9"/>
    <x v="0"/>
    <x v="1"/>
    <x v="0"/>
    <x v="0"/>
    <x v="0"/>
    <x v="1"/>
    <b v="0"/>
    <x v="0"/>
    <x v="1"/>
    <n v="0"/>
    <x v="0"/>
    <b v="0"/>
    <b v="0"/>
    <b v="0"/>
    <b v="0"/>
    <b v="0"/>
    <b v="0"/>
    <b v="0"/>
    <b v="0"/>
    <b v="0"/>
    <b v="0"/>
    <b v="0"/>
    <x v="0"/>
    <x v="0"/>
    <n v="0"/>
    <x v="14"/>
    <x v="0"/>
  </r>
  <r>
    <m/>
    <x v="1"/>
    <x v="1"/>
    <x v="26"/>
    <x v="26"/>
    <x v="1"/>
    <x v="27"/>
    <s v="包含月資料_x000a_年：365 / 存貨周轉率_x000a_季：90 / 存貨周轉率_x000a_月：30 / 存貨周轉率_x000a_此處存貨周轉天數來源為財報，與 SCM 主題的 DOI 計算公式不同"/>
    <x v="1"/>
    <x v="6"/>
    <s v="Finance Master_Inventory Turnover Ratio"/>
    <s v="General"/>
    <s v="數值類"/>
    <m/>
    <x v="0"/>
    <m/>
    <x v="1"/>
    <x v="1"/>
    <x v="0"/>
    <x v="0"/>
    <s v="INT_FINANCE_MASTER"/>
    <s v="DOI"/>
    <m/>
    <m/>
    <m/>
    <m/>
    <m/>
    <m/>
    <m/>
    <m/>
    <m/>
    <m/>
    <m/>
    <m/>
    <m/>
    <m/>
    <m/>
    <m/>
    <m/>
    <m/>
    <s v="資料清單"/>
    <x v="1"/>
    <x v="35"/>
    <x v="27"/>
    <x v="1"/>
    <s v="IEC_STD_V10 &gt;&gt; Data Standard &gt;&gt; FIN"/>
    <s v="DOI"/>
    <x v="26"/>
    <x v="1"/>
    <x v="0"/>
    <x v="27"/>
    <x v="1"/>
    <s v="IEC_STD_V10 &gt;&gt; Common &gt;&gt; AutoMetaDataDOI"/>
    <x v="1"/>
    <x v="0"/>
    <s v="存貨周轉天數Property"/>
    <n v="40"/>
    <n v="29"/>
    <e v="#N/A"/>
    <s v="DOI"/>
    <n v="1"/>
    <n v="0"/>
    <n v="0"/>
    <x v="0"/>
    <s v="Finance Master"/>
    <x v="6"/>
    <s v="IEC_STD_V10 &gt;&gt; Data Standard &gt;&gt; FIN &gt;&gt; Finance Master"/>
    <x v="8"/>
    <s v="FIN:"/>
    <x v="35"/>
    <x v="35"/>
    <x v="38"/>
    <x v="26"/>
    <x v="26"/>
    <x v="28"/>
    <x v="0"/>
    <x v="0"/>
    <x v="0"/>
    <x v="4"/>
    <m/>
    <x v="0"/>
    <x v="1"/>
    <s v="Finance Master_DOI"/>
    <x v="38"/>
    <x v="1"/>
    <x v="0"/>
    <x v="1"/>
    <x v="1"/>
    <x v="0"/>
    <x v="0"/>
    <s v="INT_FINANCE_MASTER"/>
    <s v="DOI"/>
    <x v="5"/>
    <x v="24"/>
    <x v="0"/>
    <n v="0"/>
    <x v="0"/>
    <x v="0"/>
    <x v="0"/>
    <s v=""/>
    <s v=""/>
    <n v="38"/>
    <s v="-38"/>
    <x v="0"/>
    <x v="0"/>
    <x v="0"/>
    <x v="26"/>
    <x v="1"/>
    <s v="存貨周轉天數"/>
    <s v=""/>
    <s v=""/>
    <x v="0"/>
    <x v="27"/>
    <m/>
    <s v="^()$"/>
    <n v="9"/>
    <x v="0"/>
    <x v="1"/>
    <x v="0"/>
    <x v="0"/>
    <x v="0"/>
    <x v="1"/>
    <b v="0"/>
    <x v="0"/>
    <x v="1"/>
    <n v="0"/>
    <x v="0"/>
    <b v="0"/>
    <b v="0"/>
    <b v="0"/>
    <b v="0"/>
    <b v="0"/>
    <b v="0"/>
    <b v="0"/>
    <b v="0"/>
    <b v="0"/>
    <b v="0"/>
    <b v="0"/>
    <x v="0"/>
    <x v="0"/>
    <n v="0"/>
    <x v="15"/>
    <x v="0"/>
  </r>
  <r>
    <m/>
    <x v="1"/>
    <x v="1"/>
    <x v="27"/>
    <x v="27"/>
    <x v="1"/>
    <x v="28"/>
    <s v="包含月資料_x000a_年：365 / 應付帳款周轉率_x000a_季：90 / 應付帳款周轉率_x000a_月：30 / 應付帳款周轉率"/>
    <x v="1"/>
    <x v="6"/>
    <s v="Finance Master_Accounts Payable Turnover Ratio"/>
    <s v="General"/>
    <s v="數值類"/>
    <m/>
    <x v="0"/>
    <m/>
    <x v="1"/>
    <x v="1"/>
    <x v="0"/>
    <x v="0"/>
    <s v="INT_FINANCE_MASTER"/>
    <s v="AP_DAYS"/>
    <m/>
    <m/>
    <m/>
    <m/>
    <m/>
    <m/>
    <m/>
    <m/>
    <m/>
    <m/>
    <m/>
    <m/>
    <m/>
    <m/>
    <m/>
    <m/>
    <m/>
    <m/>
    <s v="資料清單"/>
    <x v="1"/>
    <x v="36"/>
    <x v="28"/>
    <x v="1"/>
    <s v="IEC_STD_V10 &gt;&gt; Data Standard &gt;&gt; FIN"/>
    <s v="AP Days"/>
    <x v="27"/>
    <x v="1"/>
    <x v="0"/>
    <x v="28"/>
    <x v="1"/>
    <s v="IEC_STD_V10 &gt;&gt; Common &gt;&gt; AutoMetaDataAP Days"/>
    <x v="1"/>
    <x v="0"/>
    <s v="應付帳款天數Property"/>
    <n v="41"/>
    <n v="29"/>
    <e v="#N/A"/>
    <s v="AP Days"/>
    <n v="1"/>
    <n v="0"/>
    <n v="0"/>
    <x v="0"/>
    <s v="Finance Master"/>
    <x v="6"/>
    <s v="IEC_STD_V10 &gt;&gt; Data Standard &gt;&gt; FIN &gt;&gt; Finance Master"/>
    <x v="9"/>
    <s v="FIN:"/>
    <x v="36"/>
    <x v="36"/>
    <x v="39"/>
    <x v="27"/>
    <x v="27"/>
    <x v="29"/>
    <x v="0"/>
    <x v="0"/>
    <x v="0"/>
    <x v="4"/>
    <m/>
    <x v="0"/>
    <x v="1"/>
    <s v="Finance Master_AP Days"/>
    <x v="39"/>
    <x v="1"/>
    <x v="0"/>
    <x v="1"/>
    <x v="1"/>
    <x v="0"/>
    <x v="0"/>
    <s v="INT_FINANCE_MASTER"/>
    <s v="AP_DAYS"/>
    <x v="5"/>
    <x v="25"/>
    <x v="0"/>
    <n v="0"/>
    <x v="0"/>
    <x v="0"/>
    <x v="0"/>
    <s v=""/>
    <s v=""/>
    <n v="39"/>
    <s v="-39"/>
    <x v="0"/>
    <x v="0"/>
    <x v="0"/>
    <x v="27"/>
    <x v="1"/>
    <s v="應付帳款天數"/>
    <s v=""/>
    <s v=""/>
    <x v="0"/>
    <x v="28"/>
    <m/>
    <s v="^()$"/>
    <n v="9"/>
    <x v="0"/>
    <x v="1"/>
    <x v="0"/>
    <x v="0"/>
    <x v="0"/>
    <x v="1"/>
    <b v="0"/>
    <x v="0"/>
    <x v="1"/>
    <n v="0"/>
    <x v="0"/>
    <b v="0"/>
    <b v="0"/>
    <b v="0"/>
    <b v="0"/>
    <b v="1"/>
    <b v="0"/>
    <b v="0"/>
    <b v="0"/>
    <b v="0"/>
    <b v="0"/>
    <b v="0"/>
    <x v="1"/>
    <x v="1"/>
    <n v="0"/>
    <x v="1"/>
    <x v="0"/>
  </r>
  <r>
    <m/>
    <x v="1"/>
    <x v="1"/>
    <x v="28"/>
    <x v="28"/>
    <x v="1"/>
    <x v="29"/>
    <s v="包含月資料_x000a_年：365 / 應收帳款周轉率_x000a_季：90 / 應收帳款周轉率_x000a_月：30 / 應收帳款周轉率"/>
    <x v="1"/>
    <x v="6"/>
    <s v="Finance Master_Accounts Receivables Turnover Ratio"/>
    <s v="General"/>
    <s v="數值類"/>
    <m/>
    <x v="0"/>
    <m/>
    <x v="1"/>
    <x v="1"/>
    <x v="0"/>
    <x v="0"/>
    <s v="INT_FINANCE_MASTER"/>
    <s v="AR_DAYS"/>
    <m/>
    <m/>
    <m/>
    <m/>
    <m/>
    <m/>
    <m/>
    <m/>
    <m/>
    <m/>
    <m/>
    <m/>
    <m/>
    <m/>
    <m/>
    <m/>
    <m/>
    <m/>
    <s v="資料清單"/>
    <x v="1"/>
    <x v="37"/>
    <x v="29"/>
    <x v="1"/>
    <s v="IEC_STD_V10 &gt;&gt; Data Standard &gt;&gt; FIN"/>
    <s v="AR Days"/>
    <x v="28"/>
    <x v="1"/>
    <x v="0"/>
    <x v="29"/>
    <x v="1"/>
    <s v="IEC_STD_V10 &gt;&gt; Common &gt;&gt; AutoMetaDataAR Days"/>
    <x v="1"/>
    <x v="0"/>
    <s v="應收帳款天數Property"/>
    <n v="42"/>
    <n v="29"/>
    <e v="#N/A"/>
    <s v="AR Days"/>
    <n v="1"/>
    <n v="0"/>
    <n v="0"/>
    <x v="0"/>
    <s v="Finance Master"/>
    <x v="6"/>
    <s v="IEC_STD_V10 &gt;&gt; Data Standard &gt;&gt; FIN &gt;&gt; Finance Master"/>
    <x v="10"/>
    <s v="FIN:"/>
    <x v="37"/>
    <x v="37"/>
    <x v="40"/>
    <x v="28"/>
    <x v="28"/>
    <x v="30"/>
    <x v="0"/>
    <x v="0"/>
    <x v="0"/>
    <x v="4"/>
    <m/>
    <x v="0"/>
    <x v="1"/>
    <s v="Finance Master_AR Days"/>
    <x v="40"/>
    <x v="1"/>
    <x v="0"/>
    <x v="1"/>
    <x v="1"/>
    <x v="0"/>
    <x v="0"/>
    <s v="INT_FINANCE_MASTER"/>
    <s v="AR_DAYS"/>
    <x v="5"/>
    <x v="26"/>
    <x v="0"/>
    <n v="0"/>
    <x v="0"/>
    <x v="0"/>
    <x v="0"/>
    <s v=""/>
    <s v=""/>
    <n v="40"/>
    <s v="-40"/>
    <x v="0"/>
    <x v="0"/>
    <x v="0"/>
    <x v="28"/>
    <x v="1"/>
    <s v="應收帳款天數"/>
    <s v=""/>
    <s v=""/>
    <x v="0"/>
    <x v="29"/>
    <m/>
    <s v="^()$"/>
    <n v="9"/>
    <x v="0"/>
    <x v="1"/>
    <x v="0"/>
    <x v="0"/>
    <x v="0"/>
    <x v="1"/>
    <b v="0"/>
    <x v="0"/>
    <x v="1"/>
    <n v="0"/>
    <x v="0"/>
    <b v="0"/>
    <b v="0"/>
    <b v="0"/>
    <b v="0"/>
    <b v="1"/>
    <b v="0"/>
    <b v="0"/>
    <b v="0"/>
    <b v="0"/>
    <b v="0"/>
    <b v="0"/>
    <x v="1"/>
    <x v="1"/>
    <n v="0"/>
    <x v="1"/>
    <x v="0"/>
  </r>
  <r>
    <m/>
    <x v="1"/>
    <x v="1"/>
    <x v="29"/>
    <x v="29"/>
    <x v="1"/>
    <x v="30"/>
    <s v="包含月資料_x000a_DOI + AR Days - AP Days"/>
    <x v="1"/>
    <x v="6"/>
    <s v="Finance Master_AR Days;Finance Master_AP Days;Finance Master_DOI"/>
    <s v="General"/>
    <s v="數值類"/>
    <m/>
    <x v="0"/>
    <m/>
    <x v="1"/>
    <x v="1"/>
    <x v="0"/>
    <x v="0"/>
    <s v="INT_FINANCE_MASTER"/>
    <s v="CCC"/>
    <m/>
    <m/>
    <m/>
    <m/>
    <m/>
    <m/>
    <m/>
    <m/>
    <m/>
    <m/>
    <m/>
    <m/>
    <m/>
    <m/>
    <m/>
    <m/>
    <m/>
    <m/>
    <s v="資料清單"/>
    <x v="1"/>
    <x v="38"/>
    <x v="30"/>
    <x v="1"/>
    <s v="IEC_STD_V10 &gt;&gt; Data Standard &gt;&gt; FIN"/>
    <s v="CCC"/>
    <x v="29"/>
    <x v="1"/>
    <x v="0"/>
    <x v="30"/>
    <x v="1"/>
    <s v="IEC_STD_V10 &gt;&gt; Common &gt;&gt; AutoMetaDataCCC"/>
    <x v="1"/>
    <x v="0"/>
    <s v="現金循環週期Property"/>
    <n v="43"/>
    <n v="29"/>
    <e v="#N/A"/>
    <s v="CCC"/>
    <n v="1"/>
    <n v="0"/>
    <n v="0"/>
    <x v="0"/>
    <s v="Finance Master"/>
    <x v="6"/>
    <s v="IEC_STD_V10 &gt;&gt; Data Standard &gt;&gt; FIN &gt;&gt; Finance Master"/>
    <x v="11"/>
    <s v="FIN:"/>
    <x v="38"/>
    <x v="38"/>
    <x v="41"/>
    <x v="29"/>
    <x v="29"/>
    <x v="31"/>
    <x v="0"/>
    <x v="0"/>
    <x v="0"/>
    <x v="4"/>
    <m/>
    <x v="0"/>
    <x v="1"/>
    <s v="Finance Master_CCC"/>
    <x v="41"/>
    <x v="1"/>
    <x v="0"/>
    <x v="1"/>
    <x v="1"/>
    <x v="0"/>
    <x v="0"/>
    <s v="INT_FINANCE_MASTER"/>
    <s v="CCC"/>
    <x v="5"/>
    <x v="27"/>
    <x v="0"/>
    <n v="0"/>
    <x v="0"/>
    <x v="0"/>
    <x v="0"/>
    <s v=""/>
    <s v=""/>
    <n v="41"/>
    <s v="-41"/>
    <x v="0"/>
    <x v="0"/>
    <x v="0"/>
    <x v="29"/>
    <x v="1"/>
    <s v="現金循環週期"/>
    <s v=""/>
    <s v=""/>
    <x v="0"/>
    <x v="30"/>
    <m/>
    <s v="^()$"/>
    <n v="9"/>
    <x v="0"/>
    <x v="1"/>
    <x v="0"/>
    <x v="0"/>
    <x v="0"/>
    <x v="1"/>
    <b v="0"/>
    <x v="0"/>
    <x v="1"/>
    <n v="0"/>
    <x v="0"/>
    <b v="0"/>
    <b v="0"/>
    <b v="0"/>
    <b v="0"/>
    <b v="1"/>
    <b v="0"/>
    <b v="0"/>
    <b v="0"/>
    <b v="0"/>
    <b v="0"/>
    <b v="0"/>
    <x v="1"/>
    <x v="1"/>
    <n v="0"/>
    <x v="15"/>
    <x v="0"/>
  </r>
  <r>
    <m/>
    <x v="1"/>
    <x v="1"/>
    <x v="30"/>
    <x v="30"/>
    <x v="11"/>
    <x v="31"/>
    <s v="稅後淨利_x000a_金額單位：千元"/>
    <x v="1"/>
    <x v="6"/>
    <s v="N/A"/>
    <s v="General"/>
    <s v="金額類"/>
    <m/>
    <x v="0"/>
    <m/>
    <x v="1"/>
    <x v="1"/>
    <x v="0"/>
    <x v="0"/>
    <s v="INT_FINANCE_MASTER"/>
    <s v="NET_INCOME"/>
    <m/>
    <m/>
    <m/>
    <m/>
    <m/>
    <m/>
    <m/>
    <m/>
    <m/>
    <m/>
    <m/>
    <m/>
    <m/>
    <m/>
    <m/>
    <m/>
    <m/>
    <m/>
    <s v="資料清單"/>
    <x v="1"/>
    <x v="39"/>
    <x v="31"/>
    <x v="1"/>
    <s v="IEC_STD_V10 &gt;&gt; Data Standard &gt;&gt; FIN"/>
    <s v="Profit after Tax"/>
    <x v="30"/>
    <x v="11"/>
    <x v="0"/>
    <x v="31"/>
    <x v="1"/>
    <s v="IEC_STD_V10 &gt;&gt; Common &gt;&gt; AutoMetaDataProfit after Tax"/>
    <x v="1"/>
    <x v="0"/>
    <s v="稅後淨利Property"/>
    <n v="44"/>
    <n v="29"/>
    <n v="0"/>
    <s v="Profit after Tax"/>
    <n v="1"/>
    <n v="0"/>
    <n v="0"/>
    <x v="0"/>
    <s v="Finance Master"/>
    <x v="6"/>
    <s v="IEC_STD_V10 &gt;&gt; Data Standard &gt;&gt; FIN &gt;&gt; Finance Master"/>
    <x v="0"/>
    <s v="FIN:"/>
    <x v="39"/>
    <x v="39"/>
    <x v="42"/>
    <x v="30"/>
    <x v="30"/>
    <x v="32"/>
    <x v="0"/>
    <x v="0"/>
    <x v="0"/>
    <x v="6"/>
    <m/>
    <x v="0"/>
    <x v="1"/>
    <s v="Finance Master_Profit after Tax"/>
    <x v="42"/>
    <x v="1"/>
    <x v="0"/>
    <x v="1"/>
    <x v="1"/>
    <x v="0"/>
    <x v="0"/>
    <s v="INT_FINANCE_MASTER"/>
    <s v="NET_INCOME"/>
    <x v="5"/>
    <x v="28"/>
    <x v="0"/>
    <n v="0"/>
    <x v="0"/>
    <x v="0"/>
    <x v="0"/>
    <s v=""/>
    <s v=""/>
    <n v="42"/>
    <s v="-42"/>
    <x v="0"/>
    <x v="0"/>
    <x v="0"/>
    <x v="30"/>
    <x v="1"/>
    <s v="稅後淨利"/>
    <s v=""/>
    <s v=""/>
    <x v="0"/>
    <x v="31"/>
    <m/>
    <s v="^()$"/>
    <n v="9"/>
    <x v="0"/>
    <x v="1"/>
    <x v="0"/>
    <x v="0"/>
    <x v="0"/>
    <x v="1"/>
    <b v="0"/>
    <x v="0"/>
    <x v="1"/>
    <n v="0"/>
    <x v="0"/>
    <b v="0"/>
    <b v="0"/>
    <b v="0"/>
    <b v="0"/>
    <b v="0"/>
    <b v="0"/>
    <b v="0"/>
    <b v="0"/>
    <b v="0"/>
    <b v="0"/>
    <b v="0"/>
    <x v="0"/>
    <x v="0"/>
    <n v="0"/>
    <x v="11"/>
    <x v="0"/>
  </r>
  <r>
    <m/>
    <x v="1"/>
    <x v="1"/>
    <x v="31"/>
    <x v="31"/>
    <x v="12"/>
    <x v="32"/>
    <s v="加總當年度稅後淨利_x000a_金額單位：千元"/>
    <x v="1"/>
    <x v="6"/>
    <s v="Finance Master_Profit after Tax"/>
    <s v="General"/>
    <s v="金額類"/>
    <m/>
    <x v="0"/>
    <m/>
    <x v="1"/>
    <x v="1"/>
    <x v="0"/>
    <x v="0"/>
    <s v="INT_FINANCE_MASTER"/>
    <s v="ACCUMULATED_NET_INCOME"/>
    <m/>
    <m/>
    <m/>
    <m/>
    <m/>
    <m/>
    <m/>
    <m/>
    <m/>
    <m/>
    <m/>
    <m/>
    <m/>
    <m/>
    <m/>
    <m/>
    <m/>
    <m/>
    <s v="資料清單"/>
    <x v="1"/>
    <x v="40"/>
    <x v="32"/>
    <x v="1"/>
    <s v="IEC_STD_V10 &gt;&gt; Data Standard &gt;&gt; FIN"/>
    <s v="Accumulated Net Income (After tax)"/>
    <x v="31"/>
    <x v="12"/>
    <x v="0"/>
    <x v="32"/>
    <x v="1"/>
    <s v="IEC_STD_V10 &gt;&gt; Common &gt;&gt; AutoMetaDataAccumulated Net Income (After tax)"/>
    <x v="1"/>
    <x v="0"/>
    <s v="累積稅後淨利Property"/>
    <n v="45"/>
    <n v="29"/>
    <e v="#N/A"/>
    <s v="Accumulated Net Income (After tax)"/>
    <n v="1"/>
    <n v="0"/>
    <n v="0"/>
    <x v="0"/>
    <s v="Finance Master"/>
    <x v="6"/>
    <s v="IEC_STD_V10 &gt;&gt; Data Standard &gt;&gt; FIN &gt;&gt; Finance Master"/>
    <x v="12"/>
    <s v="FIN:"/>
    <x v="40"/>
    <x v="40"/>
    <x v="43"/>
    <x v="31"/>
    <x v="31"/>
    <x v="33"/>
    <x v="0"/>
    <x v="0"/>
    <x v="0"/>
    <x v="6"/>
    <m/>
    <x v="0"/>
    <x v="1"/>
    <s v="Finance Master_Accumulated Net Income (After tax)"/>
    <x v="43"/>
    <x v="1"/>
    <x v="0"/>
    <x v="1"/>
    <x v="1"/>
    <x v="0"/>
    <x v="0"/>
    <s v="INT_FINANCE_MASTER"/>
    <s v="ACCUMULATED_NET_INCOME"/>
    <x v="5"/>
    <x v="29"/>
    <x v="0"/>
    <n v="0"/>
    <x v="0"/>
    <x v="0"/>
    <x v="0"/>
    <s v=""/>
    <s v=""/>
    <n v="43"/>
    <s v="-43"/>
    <x v="0"/>
    <x v="0"/>
    <x v="0"/>
    <x v="31"/>
    <x v="1"/>
    <s v="當年度累計稅後淨利"/>
    <s v=""/>
    <s v=""/>
    <x v="0"/>
    <x v="32"/>
    <m/>
    <s v="^()$"/>
    <n v="9"/>
    <x v="0"/>
    <x v="1"/>
    <x v="0"/>
    <x v="0"/>
    <x v="0"/>
    <x v="1"/>
    <b v="0"/>
    <x v="0"/>
    <x v="1"/>
    <n v="0"/>
    <x v="0"/>
    <b v="0"/>
    <b v="0"/>
    <b v="0"/>
    <b v="0"/>
    <b v="0"/>
    <b v="0"/>
    <b v="0"/>
    <b v="0"/>
    <b v="0"/>
    <b v="0"/>
    <b v="0"/>
    <x v="0"/>
    <x v="0"/>
    <n v="0"/>
    <x v="16"/>
    <x v="0"/>
  </r>
  <r>
    <m/>
    <x v="1"/>
    <x v="1"/>
    <x v="32"/>
    <x v="32"/>
    <x v="13"/>
    <x v="33"/>
    <s v="金額單位：千元"/>
    <x v="1"/>
    <x v="6"/>
    <s v="N/A"/>
    <s v="General"/>
    <s v="金額類"/>
    <m/>
    <x v="0"/>
    <m/>
    <x v="1"/>
    <x v="1"/>
    <x v="0"/>
    <x v="0"/>
    <s v="INT_FINANCE_MASTER"/>
    <s v="TOTAL_ASSETS"/>
    <m/>
    <m/>
    <m/>
    <m/>
    <m/>
    <m/>
    <m/>
    <m/>
    <m/>
    <m/>
    <m/>
    <m/>
    <m/>
    <m/>
    <m/>
    <m/>
    <m/>
    <m/>
    <s v="資料清單"/>
    <x v="1"/>
    <x v="41"/>
    <x v="33"/>
    <x v="1"/>
    <s v="IEC_STD_V10 &gt;&gt; Data Standard &gt;&gt; FIN"/>
    <s v="Total Assets Amount"/>
    <x v="32"/>
    <x v="13"/>
    <x v="0"/>
    <x v="33"/>
    <x v="1"/>
    <s v="IEC_STD_V10 &gt;&gt; Common &gt;&gt; AutoMetaDataTotal Assets Amount"/>
    <x v="1"/>
    <x v="0"/>
    <s v="總資產金額Property"/>
    <n v="46"/>
    <n v="29"/>
    <n v="0"/>
    <s v="Total Assets Amount"/>
    <n v="1"/>
    <n v="0"/>
    <n v="0"/>
    <x v="0"/>
    <s v="Finance Master"/>
    <x v="6"/>
    <s v="IEC_STD_V10 &gt;&gt; Data Standard &gt;&gt; FIN &gt;&gt; Finance Master"/>
    <x v="0"/>
    <s v="FIN:"/>
    <x v="41"/>
    <x v="41"/>
    <x v="44"/>
    <x v="32"/>
    <x v="32"/>
    <x v="24"/>
    <x v="0"/>
    <x v="0"/>
    <x v="0"/>
    <x v="6"/>
    <m/>
    <x v="0"/>
    <x v="1"/>
    <s v="Finance Master_Total Assets Amount"/>
    <x v="44"/>
    <x v="1"/>
    <x v="0"/>
    <x v="1"/>
    <x v="1"/>
    <x v="0"/>
    <x v="0"/>
    <s v="INT_FINANCE_MASTER"/>
    <s v="TOTAL_ASSETS"/>
    <x v="5"/>
    <x v="30"/>
    <x v="0"/>
    <n v="0"/>
    <x v="0"/>
    <x v="0"/>
    <x v="0"/>
    <s v=""/>
    <s v=""/>
    <n v="44"/>
    <s v="-44"/>
    <x v="0"/>
    <x v="0"/>
    <x v="0"/>
    <x v="32"/>
    <x v="1"/>
    <s v="總資產金額"/>
    <s v=""/>
    <s v=""/>
    <x v="0"/>
    <x v="33"/>
    <m/>
    <s v="^()$"/>
    <n v="9"/>
    <x v="0"/>
    <x v="1"/>
    <x v="0"/>
    <x v="0"/>
    <x v="0"/>
    <x v="1"/>
    <b v="0"/>
    <x v="0"/>
    <x v="1"/>
    <n v="0"/>
    <x v="0"/>
    <b v="0"/>
    <b v="0"/>
    <b v="0"/>
    <b v="0"/>
    <b v="0"/>
    <b v="0"/>
    <b v="0"/>
    <b v="0"/>
    <b v="0"/>
    <b v="0"/>
    <b v="0"/>
    <x v="0"/>
    <x v="0"/>
    <n v="0"/>
    <x v="5"/>
    <x v="0"/>
  </r>
  <r>
    <m/>
    <x v="1"/>
    <x v="1"/>
    <x v="33"/>
    <x v="33"/>
    <x v="14"/>
    <x v="34"/>
    <s v="金額單位：千元"/>
    <x v="1"/>
    <x v="6"/>
    <s v="N/A"/>
    <s v="General"/>
    <s v="金額類"/>
    <m/>
    <x v="0"/>
    <m/>
    <x v="1"/>
    <x v="1"/>
    <x v="0"/>
    <x v="0"/>
    <s v="INT_FINANCE_MASTER"/>
    <s v="TOTAL_LIABILITY"/>
    <m/>
    <m/>
    <m/>
    <m/>
    <m/>
    <m/>
    <m/>
    <m/>
    <m/>
    <m/>
    <m/>
    <m/>
    <m/>
    <m/>
    <m/>
    <m/>
    <m/>
    <m/>
    <s v="資料清單"/>
    <x v="1"/>
    <x v="42"/>
    <x v="34"/>
    <x v="1"/>
    <s v="IEC_STD_V10 &gt;&gt; Data Standard &gt;&gt; FIN"/>
    <s v="Total Liability Amount"/>
    <x v="33"/>
    <x v="14"/>
    <x v="0"/>
    <x v="34"/>
    <x v="1"/>
    <s v="IEC_STD_V10 &gt;&gt; Common &gt;&gt; AutoMetaDataTotal Liability Amount"/>
    <x v="1"/>
    <x v="0"/>
    <s v="總負債金額Property"/>
    <n v="47"/>
    <n v="29"/>
    <n v="0"/>
    <s v="Total Liability Amount"/>
    <n v="1"/>
    <n v="0"/>
    <n v="0"/>
    <x v="0"/>
    <s v="Finance Master"/>
    <x v="6"/>
    <s v="IEC_STD_V10 &gt;&gt; Data Standard &gt;&gt; FIN &gt;&gt; Finance Master"/>
    <x v="0"/>
    <s v="FIN:"/>
    <x v="42"/>
    <x v="42"/>
    <x v="45"/>
    <x v="33"/>
    <x v="33"/>
    <x v="24"/>
    <x v="0"/>
    <x v="0"/>
    <x v="0"/>
    <x v="6"/>
    <m/>
    <x v="0"/>
    <x v="1"/>
    <s v="Finance Master_Total Liability Amount"/>
    <x v="45"/>
    <x v="1"/>
    <x v="0"/>
    <x v="1"/>
    <x v="1"/>
    <x v="0"/>
    <x v="0"/>
    <s v="INT_FINANCE_MASTER"/>
    <s v="TOTAL_LIABILITY"/>
    <x v="5"/>
    <x v="31"/>
    <x v="0"/>
    <n v="0"/>
    <x v="0"/>
    <x v="0"/>
    <x v="0"/>
    <s v=""/>
    <s v=""/>
    <n v="45"/>
    <s v="-45"/>
    <x v="0"/>
    <x v="0"/>
    <x v="0"/>
    <x v="33"/>
    <x v="1"/>
    <s v="總負債金額"/>
    <s v=""/>
    <s v=""/>
    <x v="0"/>
    <x v="34"/>
    <m/>
    <s v="^()$"/>
    <n v="9"/>
    <x v="0"/>
    <x v="1"/>
    <x v="0"/>
    <x v="0"/>
    <x v="0"/>
    <x v="1"/>
    <b v="0"/>
    <x v="0"/>
    <x v="1"/>
    <n v="0"/>
    <x v="0"/>
    <b v="0"/>
    <b v="0"/>
    <b v="0"/>
    <b v="0"/>
    <b v="0"/>
    <b v="0"/>
    <b v="0"/>
    <b v="0"/>
    <b v="0"/>
    <b v="0"/>
    <b v="0"/>
    <x v="0"/>
    <x v="0"/>
    <n v="0"/>
    <x v="17"/>
    <x v="0"/>
  </r>
  <r>
    <m/>
    <x v="1"/>
    <x v="1"/>
    <x v="34"/>
    <x v="34"/>
    <x v="15"/>
    <x v="35"/>
    <s v="金額單位：千元"/>
    <x v="1"/>
    <x v="6"/>
    <s v="N/A"/>
    <s v="General"/>
    <s v="金額類"/>
    <m/>
    <x v="0"/>
    <m/>
    <x v="1"/>
    <x v="1"/>
    <x v="0"/>
    <x v="0"/>
    <s v="INT_FINANCE_MASTER"/>
    <s v="EQUITY"/>
    <m/>
    <m/>
    <m/>
    <m/>
    <m/>
    <m/>
    <m/>
    <m/>
    <m/>
    <m/>
    <m/>
    <m/>
    <m/>
    <m/>
    <m/>
    <m/>
    <m/>
    <m/>
    <s v="資料清單"/>
    <x v="1"/>
    <x v="43"/>
    <x v="35"/>
    <x v="1"/>
    <s v="IEC_STD_V10 &gt;&gt; Data Standard &gt;&gt; FIN"/>
    <s v="Shareholders&amp;apos; Equity Amount"/>
    <x v="34"/>
    <x v="15"/>
    <x v="0"/>
    <x v="35"/>
    <x v="1"/>
    <s v="IEC_STD_V10 &gt;&gt; Common &gt;&gt; AutoMetaDataShareholders' Equity Amount"/>
    <x v="1"/>
    <x v="0"/>
    <s v="股東權益金額Property"/>
    <n v="48"/>
    <n v="29"/>
    <n v="0"/>
    <s v="Shareholders&amp;apos; Equity Amount"/>
    <n v="1"/>
    <n v="0"/>
    <n v="0"/>
    <x v="0"/>
    <s v="Finance Master"/>
    <x v="6"/>
    <s v="IEC_STD_V10 &gt;&gt; Data Standard &gt;&gt; FIN &gt;&gt; Finance Master"/>
    <x v="0"/>
    <s v="FIN:"/>
    <x v="43"/>
    <x v="43"/>
    <x v="46"/>
    <x v="34"/>
    <x v="34"/>
    <x v="24"/>
    <x v="0"/>
    <x v="0"/>
    <x v="0"/>
    <x v="6"/>
    <m/>
    <x v="0"/>
    <x v="1"/>
    <s v="Finance Master_Shareholders' Equity Amount"/>
    <x v="46"/>
    <x v="1"/>
    <x v="0"/>
    <x v="1"/>
    <x v="1"/>
    <x v="0"/>
    <x v="0"/>
    <s v="INT_FINANCE_MASTER"/>
    <s v="EQUITY"/>
    <x v="5"/>
    <x v="32"/>
    <x v="0"/>
    <n v="0"/>
    <x v="0"/>
    <x v="0"/>
    <x v="0"/>
    <s v=""/>
    <s v=""/>
    <n v="46"/>
    <s v="-46"/>
    <x v="0"/>
    <x v="0"/>
    <x v="0"/>
    <x v="34"/>
    <x v="1"/>
    <s v="股東權益金額"/>
    <s v=""/>
    <s v=""/>
    <x v="0"/>
    <x v="35"/>
    <m/>
    <s v="^()$"/>
    <n v="9"/>
    <x v="0"/>
    <x v="1"/>
    <x v="0"/>
    <x v="0"/>
    <x v="0"/>
    <x v="1"/>
    <b v="0"/>
    <x v="0"/>
    <x v="1"/>
    <n v="0"/>
    <x v="0"/>
    <b v="0"/>
    <b v="0"/>
    <b v="0"/>
    <b v="0"/>
    <b v="1"/>
    <b v="0"/>
    <b v="0"/>
    <b v="0"/>
    <b v="0"/>
    <b v="0"/>
    <b v="1"/>
    <x v="1"/>
    <x v="2"/>
    <n v="1"/>
    <x v="8"/>
    <x v="0"/>
  </r>
  <r>
    <m/>
    <x v="1"/>
    <x v="1"/>
    <x v="35"/>
    <x v="35"/>
    <x v="1"/>
    <x v="36"/>
    <s v="以整體企業來看，不區分 BG_x000a_稅後淨利 / 期初和期末股東權益的平均_x000a_金額單位：千元"/>
    <x v="1"/>
    <x v="6"/>
    <s v="Finance Master_Profit after Tax;Finance Master_Shareholders' Equity Amount"/>
    <s v="General"/>
    <s v="比例類"/>
    <m/>
    <x v="0"/>
    <m/>
    <x v="1"/>
    <x v="1"/>
    <x v="0"/>
    <x v="0"/>
    <s v="INT_FINANCE_MASTER"/>
    <s v="ROE"/>
    <m/>
    <m/>
    <m/>
    <m/>
    <m/>
    <m/>
    <m/>
    <m/>
    <m/>
    <m/>
    <m/>
    <m/>
    <m/>
    <m/>
    <m/>
    <m/>
    <m/>
    <m/>
    <s v="資料清單"/>
    <x v="1"/>
    <x v="44"/>
    <x v="36"/>
    <x v="1"/>
    <s v="IEC_STD_V10 &gt;&gt; Data Standard &gt;&gt; FIN"/>
    <s v="ROE"/>
    <x v="35"/>
    <x v="1"/>
    <x v="0"/>
    <x v="36"/>
    <x v="1"/>
    <s v="IEC_STD_V10 &gt;&gt; Common &gt;&gt; AutoMetaDataROE"/>
    <x v="1"/>
    <x v="0"/>
    <s v="ROEProperty"/>
    <n v="49"/>
    <n v="29"/>
    <e v="#N/A"/>
    <s v="ROE"/>
    <n v="1"/>
    <n v="0"/>
    <n v="0"/>
    <x v="0"/>
    <s v="Finance Master"/>
    <x v="6"/>
    <s v="IEC_STD_V10 &gt;&gt; Data Standard &gt;&gt; FIN &gt;&gt; Finance Master"/>
    <x v="13"/>
    <s v="FIN:"/>
    <x v="44"/>
    <x v="44"/>
    <x v="47"/>
    <x v="35"/>
    <x v="35"/>
    <x v="34"/>
    <x v="0"/>
    <x v="0"/>
    <x v="0"/>
    <x v="5"/>
    <m/>
    <x v="0"/>
    <x v="1"/>
    <s v="Finance Master_ROE"/>
    <x v="47"/>
    <x v="1"/>
    <x v="0"/>
    <x v="1"/>
    <x v="1"/>
    <x v="0"/>
    <x v="0"/>
    <s v="INT_FINANCE_MASTER"/>
    <s v="ROE"/>
    <x v="5"/>
    <x v="33"/>
    <x v="0"/>
    <n v="0"/>
    <x v="0"/>
    <x v="0"/>
    <x v="0"/>
    <s v=""/>
    <s v=""/>
    <n v="47"/>
    <s v="-47"/>
    <x v="0"/>
    <x v="0"/>
    <x v="0"/>
    <x v="35"/>
    <x v="1"/>
    <s v="ROE"/>
    <s v=""/>
    <s v=""/>
    <x v="0"/>
    <x v="36"/>
    <m/>
    <s v="^()$"/>
    <n v="9"/>
    <x v="0"/>
    <x v="1"/>
    <x v="0"/>
    <x v="0"/>
    <x v="0"/>
    <x v="1"/>
    <b v="0"/>
    <x v="0"/>
    <x v="1"/>
    <n v="0"/>
    <x v="0"/>
    <b v="0"/>
    <b v="0"/>
    <b v="0"/>
    <b v="0"/>
    <b v="0"/>
    <b v="0"/>
    <b v="0"/>
    <b v="0"/>
    <b v="0"/>
    <b v="0"/>
    <b v="0"/>
    <x v="0"/>
    <x v="0"/>
    <n v="0"/>
    <x v="15"/>
    <x v="0"/>
  </r>
  <r>
    <m/>
    <x v="1"/>
    <x v="1"/>
    <x v="36"/>
    <x v="36"/>
    <x v="1"/>
    <x v="37"/>
    <s v="以整體企業來看，不區分 BG_x000a_稅後淨利 / 期初和期末總資產金額的平均_x000a_金額單位：千元"/>
    <x v="1"/>
    <x v="6"/>
    <s v="Finance Master_Profit after Tax;Finance Master_Total Assets Amount"/>
    <s v="General"/>
    <s v="比例類"/>
    <m/>
    <x v="0"/>
    <m/>
    <x v="1"/>
    <x v="1"/>
    <x v="0"/>
    <x v="0"/>
    <s v="INT_FINANCE_MASTER"/>
    <s v="ROA"/>
    <m/>
    <m/>
    <m/>
    <m/>
    <m/>
    <m/>
    <m/>
    <m/>
    <m/>
    <m/>
    <m/>
    <m/>
    <m/>
    <m/>
    <m/>
    <m/>
    <m/>
    <m/>
    <s v="資料清單"/>
    <x v="1"/>
    <x v="45"/>
    <x v="37"/>
    <x v="1"/>
    <s v="IEC_STD_V10 &gt;&gt; Data Standard &gt;&gt; FIN"/>
    <s v="ROA"/>
    <x v="36"/>
    <x v="1"/>
    <x v="0"/>
    <x v="37"/>
    <x v="1"/>
    <s v="IEC_STD_V10 &gt;&gt; Common &gt;&gt; AutoMetaDataROA"/>
    <x v="1"/>
    <x v="0"/>
    <s v="ROAProperty"/>
    <n v="50"/>
    <n v="29"/>
    <e v="#N/A"/>
    <s v="ROA"/>
    <n v="1"/>
    <n v="0"/>
    <n v="0"/>
    <x v="0"/>
    <s v="Finance Master"/>
    <x v="6"/>
    <s v="IEC_STD_V10 &gt;&gt; Data Standard &gt;&gt; FIN &gt;&gt; Finance Master"/>
    <x v="14"/>
    <s v="FIN:"/>
    <x v="45"/>
    <x v="45"/>
    <x v="48"/>
    <x v="36"/>
    <x v="36"/>
    <x v="35"/>
    <x v="0"/>
    <x v="0"/>
    <x v="0"/>
    <x v="5"/>
    <m/>
    <x v="0"/>
    <x v="1"/>
    <s v="Finance Master_ROA"/>
    <x v="48"/>
    <x v="1"/>
    <x v="0"/>
    <x v="1"/>
    <x v="1"/>
    <x v="0"/>
    <x v="0"/>
    <s v="INT_FINANCE_MASTER"/>
    <s v="ROA"/>
    <x v="5"/>
    <x v="34"/>
    <x v="0"/>
    <n v="0"/>
    <x v="0"/>
    <x v="0"/>
    <x v="0"/>
    <s v=""/>
    <s v=""/>
    <n v="48"/>
    <s v="-48"/>
    <x v="0"/>
    <x v="0"/>
    <x v="0"/>
    <x v="36"/>
    <x v="1"/>
    <s v="ROA"/>
    <s v=""/>
    <s v=""/>
    <x v="0"/>
    <x v="37"/>
    <m/>
    <s v="^()$"/>
    <n v="9"/>
    <x v="0"/>
    <x v="1"/>
    <x v="0"/>
    <x v="0"/>
    <x v="0"/>
    <x v="1"/>
    <b v="0"/>
    <x v="0"/>
    <x v="1"/>
    <n v="0"/>
    <x v="0"/>
    <b v="0"/>
    <b v="0"/>
    <b v="0"/>
    <b v="0"/>
    <b v="0"/>
    <b v="0"/>
    <b v="0"/>
    <b v="0"/>
    <b v="0"/>
    <b v="0"/>
    <b v="0"/>
    <x v="0"/>
    <x v="0"/>
    <n v="0"/>
    <x v="15"/>
    <x v="0"/>
  </r>
  <r>
    <m/>
    <x v="1"/>
    <x v="1"/>
    <x v="37"/>
    <x v="37"/>
    <x v="1"/>
    <x v="38"/>
    <s v="以整體企業來看，不區分 BG_x000a_累積稅後淨利 / 期初和期末股東權益的平均_x000a_期初股東權益指結算至前年度 12/31 的股東權益_x000a_如：2021 Q3 累積 ROE，分子為 2021 Q1 ~ Q3 稅後淨利加總，分母為 2020 Q4 股東權益與 2021 Q3 股東權益的平均_x000a_金額單位：千元"/>
    <x v="1"/>
    <x v="6"/>
    <s v="Finance Master_Accumulated Net Income (After tax);Finance Master_Shareholders' Equity Amount"/>
    <s v="General"/>
    <s v="比例類"/>
    <m/>
    <x v="0"/>
    <m/>
    <x v="1"/>
    <x v="1"/>
    <x v="0"/>
    <x v="0"/>
    <s v="INT_FINANCE_MASTER"/>
    <s v="ACCUMULATED_ROE"/>
    <m/>
    <m/>
    <m/>
    <m/>
    <m/>
    <m/>
    <m/>
    <m/>
    <m/>
    <m/>
    <m/>
    <m/>
    <m/>
    <m/>
    <m/>
    <m/>
    <m/>
    <m/>
    <s v="資料清單"/>
    <x v="1"/>
    <x v="46"/>
    <x v="38"/>
    <x v="1"/>
    <s v="IEC_STD_V10 &gt;&gt; Data Standard &gt;&gt; FIN"/>
    <s v="Accumulated ROE"/>
    <x v="37"/>
    <x v="1"/>
    <x v="0"/>
    <x v="38"/>
    <x v="1"/>
    <s v="IEC_STD_V10 &gt;&gt; Common &gt;&gt; AutoMetaDataAccumulated ROE"/>
    <x v="1"/>
    <x v="0"/>
    <s v="累積 ROEProperty"/>
    <n v="51"/>
    <n v="29"/>
    <e v="#N/A"/>
    <s v="Accumulated ROE"/>
    <n v="1"/>
    <n v="0"/>
    <n v="0"/>
    <x v="0"/>
    <s v="Finance Master"/>
    <x v="6"/>
    <s v="IEC_STD_V10 &gt;&gt; Data Standard &gt;&gt; FIN &gt;&gt; Finance Master"/>
    <x v="15"/>
    <s v="FIN:"/>
    <x v="46"/>
    <x v="46"/>
    <x v="49"/>
    <x v="37"/>
    <x v="37"/>
    <x v="36"/>
    <x v="0"/>
    <x v="0"/>
    <x v="0"/>
    <x v="5"/>
    <m/>
    <x v="0"/>
    <x v="1"/>
    <s v="Finance Master_Accumulated ROE"/>
    <x v="49"/>
    <x v="1"/>
    <x v="0"/>
    <x v="1"/>
    <x v="1"/>
    <x v="0"/>
    <x v="0"/>
    <s v="INT_FINANCE_MASTER"/>
    <s v="ACCUMULATED_ROE"/>
    <x v="5"/>
    <x v="35"/>
    <x v="0"/>
    <n v="0"/>
    <x v="0"/>
    <x v="0"/>
    <x v="0"/>
    <s v=""/>
    <s v=""/>
    <n v="49"/>
    <s v="-49"/>
    <x v="0"/>
    <x v="0"/>
    <x v="0"/>
    <x v="37"/>
    <x v="1"/>
    <s v="當年度累積 ROE"/>
    <s v=""/>
    <s v=""/>
    <x v="0"/>
    <x v="38"/>
    <m/>
    <s v="^()$"/>
    <n v="9"/>
    <x v="0"/>
    <x v="1"/>
    <x v="0"/>
    <x v="0"/>
    <x v="0"/>
    <x v="1"/>
    <b v="0"/>
    <x v="0"/>
    <x v="1"/>
    <n v="0"/>
    <x v="0"/>
    <b v="0"/>
    <b v="0"/>
    <b v="0"/>
    <b v="0"/>
    <b v="0"/>
    <b v="0"/>
    <b v="0"/>
    <b v="0"/>
    <b v="0"/>
    <b v="0"/>
    <b v="0"/>
    <x v="0"/>
    <x v="0"/>
    <n v="0"/>
    <x v="18"/>
    <x v="0"/>
  </r>
  <r>
    <m/>
    <x v="1"/>
    <x v="1"/>
    <x v="38"/>
    <x v="38"/>
    <x v="1"/>
    <x v="39"/>
    <s v="以整體企業來看，不區分 BG_x000a_累積稅後淨利 / 期初和期末總資產金額的平均_x000a_期初總資產金額指結算至前年度 12/31 的總資產金額_x000a_如：2021 Q3 累積 ROA，分子為 2021 Q1 ~ Q3 稅後淨利加總，分母為 2020 Q4 總資產金額與 2021 Q3 總資產金額的平均_x000a_金額單位：千元"/>
    <x v="1"/>
    <x v="6"/>
    <s v="Finance Master_Accumulated Net Income (After tax);Finance Master_Total Assets Amount"/>
    <s v="General"/>
    <s v="比例類"/>
    <m/>
    <x v="0"/>
    <m/>
    <x v="1"/>
    <x v="1"/>
    <x v="0"/>
    <x v="0"/>
    <s v="INT_FINANCE_MASTER"/>
    <s v="ACCUMULATED_ROA"/>
    <m/>
    <m/>
    <m/>
    <m/>
    <m/>
    <m/>
    <m/>
    <m/>
    <m/>
    <m/>
    <m/>
    <m/>
    <m/>
    <m/>
    <m/>
    <m/>
    <m/>
    <m/>
    <s v="資料清單"/>
    <x v="1"/>
    <x v="47"/>
    <x v="39"/>
    <x v="1"/>
    <s v="IEC_STD_V10 &gt;&gt; Data Standard &gt;&gt; FIN"/>
    <s v="Accumulated ROA"/>
    <x v="38"/>
    <x v="1"/>
    <x v="0"/>
    <x v="39"/>
    <x v="1"/>
    <s v="IEC_STD_V10 &gt;&gt; Common &gt;&gt; AutoMetaDataAccumulated ROA"/>
    <x v="1"/>
    <x v="0"/>
    <s v="累積 ROAProperty"/>
    <n v="52"/>
    <n v="29"/>
    <e v="#N/A"/>
    <s v="Accumulated ROA"/>
    <n v="1"/>
    <n v="0"/>
    <n v="0"/>
    <x v="0"/>
    <s v="Finance Master"/>
    <x v="6"/>
    <s v="IEC_STD_V10 &gt;&gt; Data Standard &gt;&gt; FIN &gt;&gt; Finance Master"/>
    <x v="16"/>
    <s v="FIN:"/>
    <x v="47"/>
    <x v="47"/>
    <x v="50"/>
    <x v="38"/>
    <x v="38"/>
    <x v="37"/>
    <x v="0"/>
    <x v="0"/>
    <x v="0"/>
    <x v="5"/>
    <m/>
    <x v="0"/>
    <x v="1"/>
    <s v="Finance Master_Accumulated ROA"/>
    <x v="50"/>
    <x v="1"/>
    <x v="0"/>
    <x v="1"/>
    <x v="1"/>
    <x v="0"/>
    <x v="0"/>
    <s v="INT_FINANCE_MASTER"/>
    <s v="ACCUMULATED_ROA"/>
    <x v="5"/>
    <x v="36"/>
    <x v="0"/>
    <n v="0"/>
    <x v="0"/>
    <x v="0"/>
    <x v="0"/>
    <s v=""/>
    <s v=""/>
    <n v="50"/>
    <s v="-50"/>
    <x v="0"/>
    <x v="0"/>
    <x v="0"/>
    <x v="38"/>
    <x v="1"/>
    <s v="當年度累積 ROA"/>
    <s v=""/>
    <s v=""/>
    <x v="0"/>
    <x v="39"/>
    <m/>
    <s v="^()$"/>
    <n v="9"/>
    <x v="0"/>
    <x v="1"/>
    <x v="0"/>
    <x v="0"/>
    <x v="0"/>
    <x v="1"/>
    <b v="0"/>
    <x v="0"/>
    <x v="1"/>
    <n v="0"/>
    <x v="0"/>
    <b v="0"/>
    <b v="0"/>
    <b v="0"/>
    <b v="0"/>
    <b v="0"/>
    <b v="0"/>
    <b v="0"/>
    <b v="0"/>
    <b v="0"/>
    <b v="0"/>
    <b v="0"/>
    <x v="0"/>
    <x v="0"/>
    <n v="0"/>
    <x v="18"/>
    <x v="0"/>
  </r>
  <r>
    <m/>
    <x v="1"/>
    <x v="1"/>
    <x v="39"/>
    <x v="39"/>
    <x v="1"/>
    <x v="40"/>
    <s v="以整體企業來看，不區分 BG_x000a_總負債金額 / 總資產金額"/>
    <x v="1"/>
    <x v="6"/>
    <s v="Finance Master_Total Liability Amount;Finance Master_Total Assets Amount"/>
    <s v="General"/>
    <s v="比例類"/>
    <m/>
    <x v="0"/>
    <m/>
    <x v="1"/>
    <x v="1"/>
    <x v="0"/>
    <x v="0"/>
    <s v="INT_FINANCE_MASTER"/>
    <s v="DEBT_RATIO"/>
    <m/>
    <m/>
    <m/>
    <m/>
    <m/>
    <m/>
    <m/>
    <m/>
    <m/>
    <m/>
    <m/>
    <m/>
    <m/>
    <m/>
    <m/>
    <m/>
    <m/>
    <m/>
    <s v="資料清單"/>
    <x v="1"/>
    <x v="48"/>
    <x v="40"/>
    <x v="1"/>
    <s v="IEC_STD_V10 &gt;&gt; Data Standard &gt;&gt; FIN"/>
    <s v="Debt Ratio"/>
    <x v="39"/>
    <x v="1"/>
    <x v="0"/>
    <x v="40"/>
    <x v="1"/>
    <s v="IEC_STD_V10 &gt;&gt; Common &gt;&gt; AutoMetaDataDebt Ratio"/>
    <x v="1"/>
    <x v="0"/>
    <s v="負債比Property"/>
    <n v="53"/>
    <n v="29"/>
    <e v="#N/A"/>
    <s v="Debt Ratio"/>
    <n v="1"/>
    <n v="0"/>
    <n v="0"/>
    <x v="0"/>
    <s v="Finance Master"/>
    <x v="6"/>
    <s v="IEC_STD_V10 &gt;&gt; Data Standard &gt;&gt; FIN &gt;&gt; Finance Master"/>
    <x v="17"/>
    <s v="FIN:"/>
    <x v="48"/>
    <x v="48"/>
    <x v="51"/>
    <x v="39"/>
    <x v="39"/>
    <x v="38"/>
    <x v="0"/>
    <x v="0"/>
    <x v="0"/>
    <x v="5"/>
    <m/>
    <x v="0"/>
    <x v="1"/>
    <s v="Finance Master_Debt Ratio"/>
    <x v="51"/>
    <x v="1"/>
    <x v="0"/>
    <x v="1"/>
    <x v="1"/>
    <x v="0"/>
    <x v="0"/>
    <s v="INT_FINANCE_MASTER"/>
    <s v="DEBT_RATIO"/>
    <x v="5"/>
    <x v="37"/>
    <x v="0"/>
    <n v="0"/>
    <x v="0"/>
    <x v="0"/>
    <x v="0"/>
    <s v=""/>
    <s v=""/>
    <n v="51"/>
    <s v="-51"/>
    <x v="0"/>
    <x v="0"/>
    <x v="0"/>
    <x v="39"/>
    <x v="1"/>
    <s v="負債比"/>
    <s v=""/>
    <s v=""/>
    <x v="0"/>
    <x v="40"/>
    <m/>
    <s v="^()$"/>
    <n v="9"/>
    <x v="0"/>
    <x v="1"/>
    <x v="0"/>
    <x v="0"/>
    <x v="0"/>
    <x v="1"/>
    <b v="0"/>
    <x v="0"/>
    <x v="1"/>
    <n v="0"/>
    <x v="0"/>
    <b v="0"/>
    <b v="0"/>
    <b v="0"/>
    <b v="0"/>
    <b v="1"/>
    <b v="0"/>
    <b v="0"/>
    <b v="0"/>
    <b v="0"/>
    <b v="0"/>
    <b v="0"/>
    <x v="1"/>
    <x v="1"/>
    <n v="0"/>
    <x v="19"/>
    <x v="0"/>
  </r>
  <r>
    <m/>
    <x v="1"/>
    <x v="1"/>
    <x v="40"/>
    <x v="40"/>
    <x v="16"/>
    <x v="41"/>
    <s v="金額單位：千元"/>
    <x v="1"/>
    <x v="6"/>
    <s v="N/A"/>
    <s v="General"/>
    <s v="金額類"/>
    <m/>
    <x v="0"/>
    <m/>
    <x v="1"/>
    <x v="1"/>
    <x v="0"/>
    <x v="0"/>
    <s v="INT_FINANCE_MASTER"/>
    <s v="INVENTORY"/>
    <m/>
    <m/>
    <m/>
    <m/>
    <m/>
    <m/>
    <m/>
    <m/>
    <m/>
    <m/>
    <m/>
    <m/>
    <m/>
    <m/>
    <m/>
    <m/>
    <m/>
    <m/>
    <s v="資料清單"/>
    <x v="1"/>
    <x v="49"/>
    <x v="41"/>
    <x v="1"/>
    <s v="IEC_STD_V10 &gt;&gt; Data Standard &gt;&gt; FIN"/>
    <s v="Inventory Amount"/>
    <x v="40"/>
    <x v="16"/>
    <x v="0"/>
    <x v="41"/>
    <x v="1"/>
    <s v="IEC_STD_V10 &gt;&gt; Common &gt;&gt; AutoMetaDataInventory Amount"/>
    <x v="1"/>
    <x v="0"/>
    <s v="存貨金額_x000a_Property"/>
    <n v="54"/>
    <n v="29"/>
    <n v="0"/>
    <s v="Inventory Amount"/>
    <n v="1"/>
    <n v="0"/>
    <n v="0"/>
    <x v="0"/>
    <s v="Finance Master"/>
    <x v="6"/>
    <s v="IEC_STD_V10 &gt;&gt; Data Standard &gt;&gt; FIN &gt;&gt; Finance Master"/>
    <x v="0"/>
    <s v="FIN:"/>
    <x v="49"/>
    <x v="49"/>
    <x v="52"/>
    <x v="40"/>
    <x v="40"/>
    <x v="24"/>
    <x v="0"/>
    <x v="0"/>
    <x v="0"/>
    <x v="6"/>
    <m/>
    <x v="0"/>
    <x v="1"/>
    <s v="Finance Master_Inventory Amount"/>
    <x v="52"/>
    <x v="1"/>
    <x v="0"/>
    <x v="1"/>
    <x v="1"/>
    <x v="0"/>
    <x v="0"/>
    <s v="INT_FINANCE_MASTER"/>
    <s v="INVENTORY"/>
    <x v="5"/>
    <x v="38"/>
    <x v="0"/>
    <n v="0"/>
    <x v="0"/>
    <x v="0"/>
    <x v="0"/>
    <s v=""/>
    <s v=""/>
    <n v="52"/>
    <s v="-52"/>
    <x v="0"/>
    <x v="0"/>
    <x v="0"/>
    <x v="40"/>
    <x v="1"/>
    <s v="存貨金額_x000a_"/>
    <s v=""/>
    <s v=""/>
    <x v="0"/>
    <x v="41"/>
    <m/>
    <s v="^()$"/>
    <n v="9"/>
    <x v="0"/>
    <x v="1"/>
    <x v="0"/>
    <x v="0"/>
    <x v="0"/>
    <x v="1"/>
    <b v="0"/>
    <x v="0"/>
    <x v="1"/>
    <n v="0"/>
    <x v="0"/>
    <b v="0"/>
    <b v="0"/>
    <b v="0"/>
    <b v="0"/>
    <b v="0"/>
    <b v="0"/>
    <b v="0"/>
    <b v="0"/>
    <b v="0"/>
    <b v="0"/>
    <b v="0"/>
    <x v="0"/>
    <x v="0"/>
    <n v="0"/>
    <x v="11"/>
    <x v="0"/>
  </r>
  <r>
    <m/>
    <x v="1"/>
    <x v="1"/>
    <x v="41"/>
    <x v="41"/>
    <x v="17"/>
    <x v="42"/>
    <s v="金額單位：千元"/>
    <x v="1"/>
    <x v="6"/>
    <s v="N/A"/>
    <s v="General"/>
    <s v="金額類"/>
    <m/>
    <x v="0"/>
    <m/>
    <x v="1"/>
    <x v="1"/>
    <x v="0"/>
    <x v="0"/>
    <s v="INT_FINANCE_MASTER"/>
    <s v="CASH_AND_CASH_EQUIVALENTS"/>
    <m/>
    <m/>
    <m/>
    <m/>
    <m/>
    <m/>
    <m/>
    <m/>
    <m/>
    <m/>
    <m/>
    <m/>
    <m/>
    <m/>
    <m/>
    <m/>
    <m/>
    <m/>
    <s v="資料清單"/>
    <x v="1"/>
    <x v="50"/>
    <x v="42"/>
    <x v="1"/>
    <s v="IEC_STD_V10 &gt;&gt; Data Standard &gt;&gt; FIN"/>
    <s v="Cash and Cash Equivalents Amount"/>
    <x v="41"/>
    <x v="17"/>
    <x v="0"/>
    <x v="42"/>
    <x v="1"/>
    <s v="IEC_STD_V10 &gt;&gt; Common &gt;&gt; AutoMetaDataCash and Cash Equivalents Amount"/>
    <x v="1"/>
    <x v="0"/>
    <s v="現金及約當現金金額Property"/>
    <n v="55"/>
    <n v="29"/>
    <n v="0"/>
    <s v="Cash and Cash Equivalents Amount"/>
    <n v="1"/>
    <n v="0"/>
    <n v="0"/>
    <x v="0"/>
    <s v="Finance Master"/>
    <x v="6"/>
    <s v="IEC_STD_V10 &gt;&gt; Data Standard &gt;&gt; FIN &gt;&gt; Finance Master"/>
    <x v="0"/>
    <s v="FIN:"/>
    <x v="50"/>
    <x v="50"/>
    <x v="53"/>
    <x v="41"/>
    <x v="41"/>
    <x v="24"/>
    <x v="0"/>
    <x v="0"/>
    <x v="0"/>
    <x v="6"/>
    <m/>
    <x v="0"/>
    <x v="1"/>
    <s v="Finance Master_Cash and Cash Equivalents Amount"/>
    <x v="53"/>
    <x v="1"/>
    <x v="0"/>
    <x v="1"/>
    <x v="1"/>
    <x v="0"/>
    <x v="0"/>
    <s v="INT_FINANCE_MASTER"/>
    <s v="CASH_AND_CASH_EQUIVALENTS"/>
    <x v="5"/>
    <x v="39"/>
    <x v="0"/>
    <n v="0"/>
    <x v="0"/>
    <x v="0"/>
    <x v="0"/>
    <s v=""/>
    <s v=""/>
    <n v="53"/>
    <s v="-53"/>
    <x v="0"/>
    <x v="0"/>
    <x v="0"/>
    <x v="41"/>
    <x v="1"/>
    <s v="現金及約當現金金額"/>
    <s v=""/>
    <s v=""/>
    <x v="0"/>
    <x v="42"/>
    <m/>
    <s v="^()$"/>
    <n v="9"/>
    <x v="0"/>
    <x v="1"/>
    <x v="0"/>
    <x v="0"/>
    <x v="0"/>
    <x v="1"/>
    <b v="0"/>
    <x v="0"/>
    <x v="1"/>
    <n v="0"/>
    <x v="0"/>
    <b v="0"/>
    <b v="0"/>
    <b v="0"/>
    <b v="0"/>
    <b v="0"/>
    <b v="0"/>
    <b v="0"/>
    <b v="0"/>
    <b v="0"/>
    <b v="0"/>
    <b v="0"/>
    <x v="0"/>
    <x v="0"/>
    <n v="0"/>
    <x v="20"/>
    <x v="0"/>
  </r>
  <r>
    <m/>
    <x v="1"/>
    <x v="1"/>
    <x v="42"/>
    <x v="42"/>
    <x v="18"/>
    <x v="43"/>
    <s v="金額單位：千元"/>
    <x v="1"/>
    <x v="6"/>
    <s v="N/A"/>
    <s v="General"/>
    <s v="金額類"/>
    <m/>
    <x v="0"/>
    <m/>
    <x v="1"/>
    <x v="1"/>
    <x v="0"/>
    <x v="0"/>
    <s v="INT_FINANCE_MASTER"/>
    <s v="AR"/>
    <m/>
    <m/>
    <m/>
    <m/>
    <m/>
    <m/>
    <m/>
    <m/>
    <m/>
    <m/>
    <m/>
    <m/>
    <m/>
    <m/>
    <m/>
    <m/>
    <m/>
    <m/>
    <s v="資料清單"/>
    <x v="1"/>
    <x v="51"/>
    <x v="43"/>
    <x v="1"/>
    <s v="IEC_STD_V10 &gt;&gt; Data Standard &gt;&gt; FIN"/>
    <s v="Accounts Receivable Amount"/>
    <x v="42"/>
    <x v="18"/>
    <x v="0"/>
    <x v="43"/>
    <x v="1"/>
    <s v="IEC_STD_V10 &gt;&gt; Common &gt;&gt; AutoMetaDataAccounts Receivable Amount"/>
    <x v="1"/>
    <x v="0"/>
    <s v="應收帳款淨額金額Property"/>
    <n v="56"/>
    <n v="29"/>
    <n v="0"/>
    <s v="Accounts Receivable Amount"/>
    <n v="1"/>
    <n v="0"/>
    <n v="0"/>
    <x v="0"/>
    <s v="Finance Master"/>
    <x v="6"/>
    <s v="IEC_STD_V10 &gt;&gt; Data Standard &gt;&gt; FIN &gt;&gt; Finance Master"/>
    <x v="0"/>
    <s v="FIN:"/>
    <x v="51"/>
    <x v="51"/>
    <x v="54"/>
    <x v="42"/>
    <x v="42"/>
    <x v="24"/>
    <x v="0"/>
    <x v="0"/>
    <x v="0"/>
    <x v="6"/>
    <m/>
    <x v="0"/>
    <x v="1"/>
    <s v="Finance Master_Accounts Receivable Amount"/>
    <x v="54"/>
    <x v="1"/>
    <x v="0"/>
    <x v="1"/>
    <x v="1"/>
    <x v="0"/>
    <x v="0"/>
    <s v="INT_FINANCE_MASTER"/>
    <s v="AR"/>
    <x v="5"/>
    <x v="40"/>
    <x v="0"/>
    <n v="0"/>
    <x v="0"/>
    <x v="0"/>
    <x v="0"/>
    <s v=""/>
    <s v=""/>
    <n v="54"/>
    <s v="-54"/>
    <x v="0"/>
    <x v="0"/>
    <x v="0"/>
    <x v="42"/>
    <x v="1"/>
    <s v="應收帳款淨額金額"/>
    <s v=""/>
    <s v=""/>
    <x v="0"/>
    <x v="43"/>
    <m/>
    <s v="^()$"/>
    <n v="9"/>
    <x v="0"/>
    <x v="1"/>
    <x v="0"/>
    <x v="0"/>
    <x v="0"/>
    <x v="1"/>
    <b v="0"/>
    <x v="0"/>
    <x v="1"/>
    <n v="0"/>
    <x v="0"/>
    <b v="0"/>
    <b v="0"/>
    <b v="0"/>
    <b v="0"/>
    <b v="0"/>
    <b v="0"/>
    <b v="0"/>
    <b v="0"/>
    <b v="0"/>
    <b v="0"/>
    <b v="0"/>
    <x v="0"/>
    <x v="0"/>
    <n v="0"/>
    <x v="21"/>
    <x v="0"/>
  </r>
  <r>
    <m/>
    <x v="1"/>
    <x v="1"/>
    <x v="43"/>
    <x v="43"/>
    <x v="19"/>
    <x v="44"/>
    <s v="金額單位：千元"/>
    <x v="1"/>
    <x v="6"/>
    <s v="N/A"/>
    <s v="General"/>
    <s v="金額類"/>
    <m/>
    <x v="0"/>
    <m/>
    <x v="1"/>
    <x v="1"/>
    <x v="0"/>
    <x v="0"/>
    <s v="INT_FINANCE_MASTER"/>
    <s v="PPE"/>
    <m/>
    <m/>
    <m/>
    <m/>
    <m/>
    <m/>
    <m/>
    <m/>
    <m/>
    <m/>
    <m/>
    <m/>
    <m/>
    <m/>
    <m/>
    <m/>
    <m/>
    <m/>
    <s v="資料清單"/>
    <x v="1"/>
    <x v="52"/>
    <x v="44"/>
    <x v="1"/>
    <s v="IEC_STD_V10 &gt;&gt; Data Standard &gt;&gt; FIN"/>
    <s v="PPE Amount"/>
    <x v="43"/>
    <x v="19"/>
    <x v="0"/>
    <x v="44"/>
    <x v="1"/>
    <s v="IEC_STD_V10 &gt;&gt; Common &gt;&gt; AutoMetaDataPPE Amount"/>
    <x v="1"/>
    <x v="0"/>
    <s v="不動產、廠房及設備金額Property"/>
    <n v="57"/>
    <n v="29"/>
    <n v="0"/>
    <s v="PPE Amount"/>
    <n v="1"/>
    <n v="0"/>
    <n v="0"/>
    <x v="0"/>
    <s v="Finance Master"/>
    <x v="6"/>
    <s v="IEC_STD_V10 &gt;&gt; Data Standard &gt;&gt; FIN &gt;&gt; Finance Master"/>
    <x v="0"/>
    <s v="FIN:"/>
    <x v="52"/>
    <x v="52"/>
    <x v="55"/>
    <x v="43"/>
    <x v="43"/>
    <x v="24"/>
    <x v="0"/>
    <x v="0"/>
    <x v="0"/>
    <x v="6"/>
    <m/>
    <x v="0"/>
    <x v="1"/>
    <s v="Finance Master_PPE Amount"/>
    <x v="55"/>
    <x v="1"/>
    <x v="0"/>
    <x v="1"/>
    <x v="1"/>
    <x v="0"/>
    <x v="0"/>
    <s v="INT_FINANCE_MASTER"/>
    <s v="PPE"/>
    <x v="5"/>
    <x v="41"/>
    <x v="0"/>
    <n v="0"/>
    <x v="0"/>
    <x v="0"/>
    <x v="0"/>
    <s v=""/>
    <s v=""/>
    <n v="55"/>
    <s v="-55"/>
    <x v="0"/>
    <x v="0"/>
    <x v="0"/>
    <x v="43"/>
    <x v="1"/>
    <s v="不動產、廠房及設備金額"/>
    <s v=""/>
    <s v=""/>
    <x v="0"/>
    <x v="44"/>
    <m/>
    <s v="^()$"/>
    <n v="9"/>
    <x v="0"/>
    <x v="1"/>
    <x v="0"/>
    <x v="0"/>
    <x v="0"/>
    <x v="1"/>
    <b v="0"/>
    <x v="0"/>
    <x v="1"/>
    <n v="0"/>
    <x v="0"/>
    <b v="0"/>
    <b v="0"/>
    <b v="0"/>
    <b v="0"/>
    <b v="0"/>
    <b v="0"/>
    <b v="0"/>
    <b v="0"/>
    <b v="0"/>
    <b v="0"/>
    <b v="0"/>
    <x v="0"/>
    <x v="0"/>
    <n v="0"/>
    <x v="19"/>
    <x v="0"/>
  </r>
  <r>
    <m/>
    <x v="1"/>
    <x v="1"/>
    <x v="44"/>
    <x v="44"/>
    <x v="1"/>
    <x v="45"/>
    <s v="存貨 / 總資產金額"/>
    <x v="1"/>
    <x v="6"/>
    <s v="Finance Master_Inventory Amount;Finance Master_Total Assets Amount"/>
    <s v="General"/>
    <s v="比例類"/>
    <m/>
    <x v="0"/>
    <m/>
    <x v="1"/>
    <x v="1"/>
    <x v="0"/>
    <x v="0"/>
    <s v="INT_FINANCE_MASTER"/>
    <s v="INVENTORY_TO_ASSETS_RATIO"/>
    <m/>
    <m/>
    <m/>
    <m/>
    <m/>
    <m/>
    <m/>
    <m/>
    <m/>
    <m/>
    <m/>
    <m/>
    <m/>
    <m/>
    <m/>
    <m/>
    <m/>
    <m/>
    <s v="資料清單"/>
    <x v="1"/>
    <x v="53"/>
    <x v="45"/>
    <x v="1"/>
    <s v="IEC_STD_V10 &gt;&gt; Data Standard &gt;&gt; FIN"/>
    <s v="Inventory to Assets Ratio"/>
    <x v="44"/>
    <x v="1"/>
    <x v="0"/>
    <x v="45"/>
    <x v="1"/>
    <s v="IEC_STD_V10 &gt;&gt; Common &gt;&gt; AutoMetaDataInventory to Assets Ratio"/>
    <x v="1"/>
    <x v="0"/>
    <s v="存貨佔總資產比例Property"/>
    <n v="58"/>
    <n v="29"/>
    <e v="#N/A"/>
    <s v="Inventory to Assets Ratio"/>
    <n v="1"/>
    <n v="0"/>
    <n v="0"/>
    <x v="0"/>
    <s v="Finance Master"/>
    <x v="6"/>
    <s v="IEC_STD_V10 &gt;&gt; Data Standard &gt;&gt; FIN &gt;&gt; Finance Master"/>
    <x v="18"/>
    <s v="FIN:"/>
    <x v="53"/>
    <x v="53"/>
    <x v="56"/>
    <x v="44"/>
    <x v="44"/>
    <x v="39"/>
    <x v="0"/>
    <x v="0"/>
    <x v="0"/>
    <x v="5"/>
    <m/>
    <x v="0"/>
    <x v="1"/>
    <s v="Finance Master_Inventory to Assets Ratio"/>
    <x v="56"/>
    <x v="1"/>
    <x v="0"/>
    <x v="1"/>
    <x v="1"/>
    <x v="0"/>
    <x v="0"/>
    <s v="INT_FINANCE_MASTER"/>
    <s v="INVENTORY_TO_ASSETS_RATIO"/>
    <x v="5"/>
    <x v="42"/>
    <x v="0"/>
    <n v="0"/>
    <x v="0"/>
    <x v="0"/>
    <x v="0"/>
    <s v=""/>
    <s v=""/>
    <n v="56"/>
    <s v="-56"/>
    <x v="0"/>
    <x v="0"/>
    <x v="0"/>
    <x v="44"/>
    <x v="1"/>
    <s v="存貨佔總資產比例"/>
    <s v=""/>
    <s v=""/>
    <x v="0"/>
    <x v="45"/>
    <m/>
    <s v="^()$"/>
    <n v="9"/>
    <x v="0"/>
    <x v="1"/>
    <x v="0"/>
    <x v="0"/>
    <x v="0"/>
    <x v="1"/>
    <b v="0"/>
    <x v="0"/>
    <x v="1"/>
    <n v="0"/>
    <x v="0"/>
    <b v="0"/>
    <b v="0"/>
    <b v="0"/>
    <b v="0"/>
    <b v="0"/>
    <b v="0"/>
    <b v="0"/>
    <b v="0"/>
    <b v="0"/>
    <b v="0"/>
    <b v="0"/>
    <x v="0"/>
    <x v="0"/>
    <n v="0"/>
    <x v="4"/>
    <x v="0"/>
  </r>
  <r>
    <m/>
    <x v="1"/>
    <x v="1"/>
    <x v="45"/>
    <x v="45"/>
    <x v="20"/>
    <x v="46"/>
    <s v="現金及約當現金 / 總資產金額"/>
    <x v="1"/>
    <x v="6"/>
    <s v="Finance Master_Cash and Cash Equivalents Amount;Finance Master_Total Assets Amount"/>
    <s v="General"/>
    <s v="比例類"/>
    <m/>
    <x v="0"/>
    <m/>
    <x v="1"/>
    <x v="1"/>
    <x v="0"/>
    <x v="0"/>
    <s v="INT_FINANCE_MASTER"/>
    <s v="CASH_TO_ASSETS_RATIO"/>
    <m/>
    <m/>
    <m/>
    <m/>
    <m/>
    <m/>
    <m/>
    <m/>
    <m/>
    <m/>
    <m/>
    <m/>
    <m/>
    <m/>
    <m/>
    <m/>
    <m/>
    <m/>
    <s v="資料清單"/>
    <x v="1"/>
    <x v="54"/>
    <x v="46"/>
    <x v="1"/>
    <s v="IEC_STD_V10 &gt;&gt; Data Standard &gt;&gt; FIN"/>
    <s v="Cash and Cash Equivalents to Assets Ratio"/>
    <x v="45"/>
    <x v="20"/>
    <x v="0"/>
    <x v="46"/>
    <x v="1"/>
    <s v="IEC_STD_V10 &gt;&gt; Common &gt;&gt; AutoMetaDataCash and Cash Equivalents to Assets Ratio"/>
    <x v="1"/>
    <x v="0"/>
    <s v="現金及約當現金佔總資產比例Property"/>
    <n v="59"/>
    <n v="29"/>
    <e v="#N/A"/>
    <s v="Cash and Cash Equivalents to Assets Ratio"/>
    <n v="1"/>
    <n v="0"/>
    <n v="0"/>
    <x v="0"/>
    <s v="Finance Master"/>
    <x v="6"/>
    <s v="IEC_STD_V10 &gt;&gt; Data Standard &gt;&gt; FIN &gt;&gt; Finance Master"/>
    <x v="19"/>
    <s v="FIN:"/>
    <x v="54"/>
    <x v="54"/>
    <x v="57"/>
    <x v="45"/>
    <x v="45"/>
    <x v="40"/>
    <x v="0"/>
    <x v="0"/>
    <x v="0"/>
    <x v="5"/>
    <m/>
    <x v="0"/>
    <x v="1"/>
    <s v="Finance Master_Cash and Cash Equivalents to Assets Ratio"/>
    <x v="57"/>
    <x v="1"/>
    <x v="0"/>
    <x v="1"/>
    <x v="1"/>
    <x v="0"/>
    <x v="0"/>
    <s v="INT_FINANCE_MASTER"/>
    <s v="CASH_TO_ASSETS_RATIO"/>
    <x v="5"/>
    <x v="43"/>
    <x v="0"/>
    <n v="0"/>
    <x v="0"/>
    <x v="0"/>
    <x v="0"/>
    <s v=""/>
    <s v=""/>
    <n v="57"/>
    <s v="-57"/>
    <x v="0"/>
    <x v="0"/>
    <x v="0"/>
    <x v="45"/>
    <x v="1"/>
    <s v="現金及約當現金佔總資產比例"/>
    <s v=""/>
    <s v=""/>
    <x v="0"/>
    <x v="46"/>
    <m/>
    <s v="^()$"/>
    <n v="9"/>
    <x v="0"/>
    <x v="1"/>
    <x v="0"/>
    <x v="0"/>
    <x v="0"/>
    <x v="1"/>
    <b v="0"/>
    <x v="0"/>
    <x v="1"/>
    <n v="0"/>
    <x v="0"/>
    <b v="0"/>
    <b v="0"/>
    <b v="0"/>
    <b v="0"/>
    <b v="0"/>
    <b v="0"/>
    <b v="0"/>
    <b v="0"/>
    <b v="0"/>
    <b v="0"/>
    <b v="0"/>
    <x v="0"/>
    <x v="0"/>
    <n v="0"/>
    <x v="22"/>
    <x v="0"/>
  </r>
  <r>
    <m/>
    <x v="1"/>
    <x v="1"/>
    <x v="46"/>
    <x v="46"/>
    <x v="21"/>
    <x v="47"/>
    <s v="應收帳款淨額 / 總資產金額"/>
    <x v="1"/>
    <x v="6"/>
    <s v="Finance Master_Accounts Receivable Amount;Finance Master_Total Assets Amount"/>
    <s v="General"/>
    <s v="比例類"/>
    <m/>
    <x v="0"/>
    <m/>
    <x v="1"/>
    <x v="1"/>
    <x v="0"/>
    <x v="0"/>
    <s v="INT_FINANCE_MASTER"/>
    <s v="AR_TO_ASSETS_RATIO"/>
    <m/>
    <m/>
    <m/>
    <m/>
    <m/>
    <m/>
    <m/>
    <m/>
    <m/>
    <m/>
    <m/>
    <m/>
    <m/>
    <m/>
    <m/>
    <m/>
    <m/>
    <m/>
    <s v="資料清單"/>
    <x v="1"/>
    <x v="55"/>
    <x v="47"/>
    <x v="1"/>
    <s v="IEC_STD_V10 &gt;&gt; Data Standard &gt;&gt; FIN"/>
    <s v="Accounts Receivable to Assets Ratio"/>
    <x v="46"/>
    <x v="21"/>
    <x v="0"/>
    <x v="47"/>
    <x v="1"/>
    <s v="IEC_STD_V10 &gt;&gt; Common &gt;&gt; AutoMetaDataAccounts Receivable to Assets Ratio"/>
    <x v="1"/>
    <x v="0"/>
    <s v="應收帳款淨額站總資產比例Property"/>
    <n v="60"/>
    <n v="29"/>
    <e v="#N/A"/>
    <s v="Accounts Receivable to Assets Ratio"/>
    <n v="1"/>
    <n v="0"/>
    <n v="0"/>
    <x v="0"/>
    <s v="Finance Master"/>
    <x v="6"/>
    <s v="IEC_STD_V10 &gt;&gt; Data Standard &gt;&gt; FIN &gt;&gt; Finance Master"/>
    <x v="20"/>
    <s v="FIN:"/>
    <x v="55"/>
    <x v="55"/>
    <x v="58"/>
    <x v="46"/>
    <x v="46"/>
    <x v="41"/>
    <x v="0"/>
    <x v="0"/>
    <x v="0"/>
    <x v="5"/>
    <m/>
    <x v="0"/>
    <x v="1"/>
    <s v="Finance Master_Accounts Receivable to Assets Ratio"/>
    <x v="58"/>
    <x v="1"/>
    <x v="0"/>
    <x v="1"/>
    <x v="1"/>
    <x v="0"/>
    <x v="0"/>
    <s v="INT_FINANCE_MASTER"/>
    <s v="AR_TO_ASSETS_RATIO"/>
    <x v="5"/>
    <x v="44"/>
    <x v="0"/>
    <n v="0"/>
    <x v="0"/>
    <x v="0"/>
    <x v="0"/>
    <s v=""/>
    <s v=""/>
    <n v="58"/>
    <s v="-58"/>
    <x v="0"/>
    <x v="0"/>
    <x v="0"/>
    <x v="46"/>
    <x v="1"/>
    <s v="應收帳款淨額站總資產比例"/>
    <s v=""/>
    <s v=""/>
    <x v="0"/>
    <x v="47"/>
    <m/>
    <s v="^()$"/>
    <n v="9"/>
    <x v="0"/>
    <x v="1"/>
    <x v="0"/>
    <x v="0"/>
    <x v="0"/>
    <x v="1"/>
    <b v="0"/>
    <x v="0"/>
    <x v="1"/>
    <n v="0"/>
    <x v="0"/>
    <b v="0"/>
    <b v="0"/>
    <b v="0"/>
    <b v="0"/>
    <b v="0"/>
    <b v="0"/>
    <b v="0"/>
    <b v="0"/>
    <b v="0"/>
    <b v="0"/>
    <b v="0"/>
    <x v="0"/>
    <x v="0"/>
    <n v="0"/>
    <x v="14"/>
    <x v="0"/>
  </r>
  <r>
    <m/>
    <x v="1"/>
    <x v="1"/>
    <x v="47"/>
    <x v="47"/>
    <x v="1"/>
    <x v="48"/>
    <s v="不動產、廠房及設備 / 總資產金額"/>
    <x v="1"/>
    <x v="6"/>
    <s v="Finance Master_PPE Amount;Finance Master_Total Assets Amount"/>
    <s v="General"/>
    <s v="比例類"/>
    <m/>
    <x v="0"/>
    <m/>
    <x v="1"/>
    <x v="1"/>
    <x v="0"/>
    <x v="0"/>
    <s v="INT_FINANCE_MASTER"/>
    <s v="PPE_TO_ASSETS_RATIO"/>
    <m/>
    <m/>
    <m/>
    <m/>
    <m/>
    <m/>
    <m/>
    <m/>
    <m/>
    <m/>
    <m/>
    <m/>
    <m/>
    <m/>
    <m/>
    <m/>
    <m/>
    <m/>
    <s v="資料清單"/>
    <x v="1"/>
    <x v="56"/>
    <x v="48"/>
    <x v="1"/>
    <s v="IEC_STD_V10 &gt;&gt; Data Standard &gt;&gt; FIN"/>
    <s v="PPE to Assets Ratio"/>
    <x v="47"/>
    <x v="1"/>
    <x v="0"/>
    <x v="48"/>
    <x v="1"/>
    <s v="IEC_STD_V10 &gt;&gt; Common &gt;&gt; AutoMetaDataPPE to Assets Ratio"/>
    <x v="1"/>
    <x v="0"/>
    <s v="不動產、廠房及設備佔總資產比例Property"/>
    <n v="61"/>
    <n v="29"/>
    <e v="#N/A"/>
    <s v="PPE to Assets Ratio"/>
    <n v="1"/>
    <n v="0"/>
    <n v="0"/>
    <x v="0"/>
    <s v="Finance Master"/>
    <x v="6"/>
    <s v="IEC_STD_V10 &gt;&gt; Data Standard &gt;&gt; FIN &gt;&gt; Finance Master"/>
    <x v="21"/>
    <s v="FIN:"/>
    <x v="56"/>
    <x v="56"/>
    <x v="59"/>
    <x v="47"/>
    <x v="47"/>
    <x v="42"/>
    <x v="0"/>
    <x v="0"/>
    <x v="0"/>
    <x v="5"/>
    <m/>
    <x v="0"/>
    <x v="1"/>
    <s v="Finance Master_PPE to Assets Ratio"/>
    <x v="59"/>
    <x v="1"/>
    <x v="0"/>
    <x v="1"/>
    <x v="1"/>
    <x v="0"/>
    <x v="0"/>
    <s v="INT_FINANCE_MASTER"/>
    <s v="PPE_TO_ASSETS_RATIO"/>
    <x v="5"/>
    <x v="45"/>
    <x v="0"/>
    <n v="0"/>
    <x v="0"/>
    <x v="0"/>
    <x v="0"/>
    <s v=""/>
    <s v=""/>
    <n v="59"/>
    <s v="-59"/>
    <x v="0"/>
    <x v="0"/>
    <x v="0"/>
    <x v="47"/>
    <x v="1"/>
    <s v="不動產、廠房及設備佔總資產比例"/>
    <s v=""/>
    <s v=""/>
    <x v="0"/>
    <x v="48"/>
    <m/>
    <s v="^()$"/>
    <n v="9"/>
    <x v="0"/>
    <x v="1"/>
    <x v="0"/>
    <x v="0"/>
    <x v="0"/>
    <x v="1"/>
    <b v="0"/>
    <x v="0"/>
    <x v="1"/>
    <n v="0"/>
    <x v="0"/>
    <b v="0"/>
    <b v="0"/>
    <b v="0"/>
    <b v="0"/>
    <b v="0"/>
    <b v="0"/>
    <b v="0"/>
    <b v="0"/>
    <b v="0"/>
    <b v="0"/>
    <b v="0"/>
    <x v="0"/>
    <x v="0"/>
    <n v="0"/>
    <x v="5"/>
    <x v="0"/>
  </r>
  <r>
    <m/>
    <x v="1"/>
    <x v="1"/>
    <x v="48"/>
    <x v="48"/>
    <x v="22"/>
    <x v="49"/>
    <s v="金額單位：千元"/>
    <x v="1"/>
    <x v="6"/>
    <s v="N/A"/>
    <s v="General"/>
    <s v="金額類"/>
    <m/>
    <x v="0"/>
    <m/>
    <x v="1"/>
    <x v="1"/>
    <x v="0"/>
    <x v="0"/>
    <s v="INT_FINANCE_MASTER"/>
    <s v="STD"/>
    <m/>
    <m/>
    <m/>
    <m/>
    <m/>
    <m/>
    <m/>
    <m/>
    <m/>
    <m/>
    <m/>
    <m/>
    <m/>
    <m/>
    <m/>
    <m/>
    <m/>
    <m/>
    <s v="資料清單"/>
    <x v="1"/>
    <x v="57"/>
    <x v="49"/>
    <x v="1"/>
    <s v="IEC_STD_V10 &gt;&gt; Data Standard &gt;&gt; FIN"/>
    <s v="Short-term Debts Amount"/>
    <x v="48"/>
    <x v="22"/>
    <x v="0"/>
    <x v="49"/>
    <x v="1"/>
    <s v="IEC_STD_V10 &gt;&gt; Common &gt;&gt; AutoMetaDataShort-term Debts Amount"/>
    <x v="1"/>
    <x v="0"/>
    <s v="短期借款金額Property"/>
    <n v="62"/>
    <n v="29"/>
    <n v="0"/>
    <s v="Short-term Debts Amount"/>
    <n v="1"/>
    <n v="0"/>
    <n v="0"/>
    <x v="0"/>
    <s v="Finance Master"/>
    <x v="6"/>
    <s v="IEC_STD_V10 &gt;&gt; Data Standard &gt;&gt; FIN &gt;&gt; Finance Master"/>
    <x v="0"/>
    <s v="FIN:"/>
    <x v="57"/>
    <x v="57"/>
    <x v="60"/>
    <x v="48"/>
    <x v="48"/>
    <x v="24"/>
    <x v="0"/>
    <x v="0"/>
    <x v="0"/>
    <x v="6"/>
    <m/>
    <x v="0"/>
    <x v="1"/>
    <s v="Finance Master_Short-term Debts Amount"/>
    <x v="60"/>
    <x v="1"/>
    <x v="0"/>
    <x v="1"/>
    <x v="1"/>
    <x v="0"/>
    <x v="0"/>
    <s v="INT_FINANCE_MASTER"/>
    <s v="STD"/>
    <x v="5"/>
    <x v="46"/>
    <x v="0"/>
    <n v="0"/>
    <x v="0"/>
    <x v="0"/>
    <x v="0"/>
    <s v=""/>
    <s v=""/>
    <n v="60"/>
    <s v="-60"/>
    <x v="0"/>
    <x v="0"/>
    <x v="0"/>
    <x v="48"/>
    <x v="1"/>
    <s v="短期借款金額"/>
    <s v=""/>
    <s v=""/>
    <x v="0"/>
    <x v="49"/>
    <m/>
    <s v="^()$"/>
    <n v="9"/>
    <x v="0"/>
    <x v="1"/>
    <x v="0"/>
    <x v="0"/>
    <x v="0"/>
    <x v="1"/>
    <b v="0"/>
    <x v="0"/>
    <x v="1"/>
    <n v="0"/>
    <x v="0"/>
    <b v="0"/>
    <b v="0"/>
    <b v="0"/>
    <b v="0"/>
    <b v="0"/>
    <b v="0"/>
    <b v="0"/>
    <b v="0"/>
    <b v="0"/>
    <b v="0"/>
    <b v="0"/>
    <x v="0"/>
    <x v="0"/>
    <n v="0"/>
    <x v="23"/>
    <x v="0"/>
  </r>
  <r>
    <m/>
    <x v="1"/>
    <x v="1"/>
    <x v="49"/>
    <x v="49"/>
    <x v="23"/>
    <x v="50"/>
    <s v="金額單位：千元"/>
    <x v="1"/>
    <x v="6"/>
    <s v="N/A"/>
    <s v="General"/>
    <s v="金額類"/>
    <m/>
    <x v="0"/>
    <m/>
    <x v="1"/>
    <x v="1"/>
    <x v="0"/>
    <x v="0"/>
    <s v="INT_FINANCE_MASTER"/>
    <s v="AP"/>
    <m/>
    <m/>
    <m/>
    <m/>
    <m/>
    <m/>
    <m/>
    <m/>
    <m/>
    <m/>
    <m/>
    <m/>
    <m/>
    <m/>
    <m/>
    <m/>
    <m/>
    <m/>
    <s v="資料清單"/>
    <x v="1"/>
    <x v="58"/>
    <x v="50"/>
    <x v="1"/>
    <s v="IEC_STD_V10 &gt;&gt; Data Standard &gt;&gt; FIN"/>
    <s v="Accounts Payable Amount"/>
    <x v="49"/>
    <x v="23"/>
    <x v="0"/>
    <x v="50"/>
    <x v="1"/>
    <s v="IEC_STD_V10 &gt;&gt; Common &gt;&gt; AutoMetaDataAccounts Payable Amount"/>
    <x v="1"/>
    <x v="0"/>
    <s v="應付帳款及票據金額Property"/>
    <n v="63"/>
    <n v="29"/>
    <n v="0"/>
    <s v="Accounts Payable Amount"/>
    <n v="1"/>
    <n v="0"/>
    <n v="0"/>
    <x v="0"/>
    <s v="Finance Master"/>
    <x v="6"/>
    <s v="IEC_STD_V10 &gt;&gt; Data Standard &gt;&gt; FIN &gt;&gt; Finance Master"/>
    <x v="0"/>
    <s v="FIN:"/>
    <x v="58"/>
    <x v="58"/>
    <x v="61"/>
    <x v="49"/>
    <x v="49"/>
    <x v="24"/>
    <x v="0"/>
    <x v="0"/>
    <x v="0"/>
    <x v="6"/>
    <m/>
    <x v="0"/>
    <x v="1"/>
    <s v="Finance Master_Accounts Payable Amount"/>
    <x v="61"/>
    <x v="1"/>
    <x v="0"/>
    <x v="1"/>
    <x v="1"/>
    <x v="0"/>
    <x v="0"/>
    <s v="INT_FINANCE_MASTER"/>
    <s v="AP"/>
    <x v="5"/>
    <x v="47"/>
    <x v="0"/>
    <n v="0"/>
    <x v="0"/>
    <x v="0"/>
    <x v="0"/>
    <s v=""/>
    <s v=""/>
    <n v="61"/>
    <s v="-61"/>
    <x v="0"/>
    <x v="0"/>
    <x v="0"/>
    <x v="49"/>
    <x v="1"/>
    <s v="應付帳款及票據金額"/>
    <s v=""/>
    <s v=""/>
    <x v="0"/>
    <x v="50"/>
    <m/>
    <s v="^()$"/>
    <n v="9"/>
    <x v="0"/>
    <x v="1"/>
    <x v="0"/>
    <x v="0"/>
    <x v="0"/>
    <x v="1"/>
    <b v="0"/>
    <x v="0"/>
    <x v="1"/>
    <n v="0"/>
    <x v="0"/>
    <b v="0"/>
    <b v="0"/>
    <b v="0"/>
    <b v="0"/>
    <b v="0"/>
    <b v="0"/>
    <b v="0"/>
    <b v="0"/>
    <b v="0"/>
    <b v="0"/>
    <b v="0"/>
    <x v="0"/>
    <x v="0"/>
    <n v="0"/>
    <x v="23"/>
    <x v="0"/>
  </r>
  <r>
    <m/>
    <x v="1"/>
    <x v="1"/>
    <x v="50"/>
    <x v="50"/>
    <x v="24"/>
    <x v="51"/>
    <s v="金額單位：千元"/>
    <x v="1"/>
    <x v="6"/>
    <s v="N/A"/>
    <s v="General"/>
    <s v="金額類"/>
    <m/>
    <x v="0"/>
    <m/>
    <x v="1"/>
    <x v="1"/>
    <x v="0"/>
    <x v="0"/>
    <s v="INT_FINANCE_MASTER"/>
    <s v="LTD"/>
    <m/>
    <m/>
    <m/>
    <m/>
    <m/>
    <m/>
    <m/>
    <m/>
    <m/>
    <m/>
    <m/>
    <m/>
    <m/>
    <m/>
    <m/>
    <m/>
    <m/>
    <m/>
    <s v="資料清單"/>
    <x v="1"/>
    <x v="59"/>
    <x v="51"/>
    <x v="1"/>
    <s v="IEC_STD_V10 &gt;&gt; Data Standard &gt;&gt; FIN"/>
    <s v="Long-term Debts Amount"/>
    <x v="50"/>
    <x v="24"/>
    <x v="0"/>
    <x v="51"/>
    <x v="1"/>
    <s v="IEC_STD_V10 &gt;&gt; Common &gt;&gt; AutoMetaDataLong-term Debts Amount"/>
    <x v="1"/>
    <x v="0"/>
    <s v="長期借款金額Property"/>
    <n v="64"/>
    <n v="29"/>
    <n v="0"/>
    <s v="Long-term Debts Amount"/>
    <n v="1"/>
    <n v="0"/>
    <n v="0"/>
    <x v="0"/>
    <s v="Finance Master"/>
    <x v="6"/>
    <s v="IEC_STD_V10 &gt;&gt; Data Standard &gt;&gt; FIN &gt;&gt; Finance Master"/>
    <x v="0"/>
    <s v="FIN:"/>
    <x v="59"/>
    <x v="59"/>
    <x v="62"/>
    <x v="50"/>
    <x v="50"/>
    <x v="24"/>
    <x v="0"/>
    <x v="0"/>
    <x v="0"/>
    <x v="6"/>
    <m/>
    <x v="0"/>
    <x v="1"/>
    <s v="Finance Master_Long-term Debts Amount"/>
    <x v="62"/>
    <x v="1"/>
    <x v="0"/>
    <x v="1"/>
    <x v="1"/>
    <x v="0"/>
    <x v="0"/>
    <s v="INT_FINANCE_MASTER"/>
    <s v="LTD"/>
    <x v="5"/>
    <x v="48"/>
    <x v="0"/>
    <n v="0"/>
    <x v="0"/>
    <x v="0"/>
    <x v="0"/>
    <s v=""/>
    <s v=""/>
    <n v="62"/>
    <s v="-62"/>
    <x v="0"/>
    <x v="0"/>
    <x v="0"/>
    <x v="50"/>
    <x v="1"/>
    <s v="長期借款金額"/>
    <s v=""/>
    <s v=""/>
    <x v="0"/>
    <x v="51"/>
    <m/>
    <s v="^()$"/>
    <n v="9"/>
    <x v="0"/>
    <x v="1"/>
    <x v="0"/>
    <x v="0"/>
    <x v="0"/>
    <x v="1"/>
    <b v="0"/>
    <x v="0"/>
    <x v="1"/>
    <n v="0"/>
    <x v="0"/>
    <b v="0"/>
    <b v="0"/>
    <b v="0"/>
    <b v="0"/>
    <b v="0"/>
    <b v="0"/>
    <b v="0"/>
    <b v="0"/>
    <b v="0"/>
    <b v="0"/>
    <b v="0"/>
    <x v="0"/>
    <x v="0"/>
    <n v="0"/>
    <x v="17"/>
    <x v="0"/>
  </r>
  <r>
    <m/>
    <x v="1"/>
    <x v="1"/>
    <x v="51"/>
    <x v="51"/>
    <x v="25"/>
    <x v="52"/>
    <s v="短期借款 / 總資產金額"/>
    <x v="1"/>
    <x v="6"/>
    <s v="Finance Master_Short-term Debts Amount;Finance Master_Total Assets Amount"/>
    <s v="General"/>
    <s v="金額類"/>
    <m/>
    <x v="0"/>
    <m/>
    <x v="1"/>
    <x v="1"/>
    <x v="0"/>
    <x v="0"/>
    <s v="INT_FINANCE_MASTER"/>
    <s v="STD_TO_ASSETS_RATIO"/>
    <m/>
    <m/>
    <m/>
    <m/>
    <m/>
    <m/>
    <m/>
    <m/>
    <m/>
    <m/>
    <m/>
    <m/>
    <m/>
    <m/>
    <m/>
    <m/>
    <m/>
    <m/>
    <s v="資料清單"/>
    <x v="1"/>
    <x v="60"/>
    <x v="52"/>
    <x v="1"/>
    <s v="IEC_STD_V10 &gt;&gt; Data Standard &gt;&gt; FIN"/>
    <s v="Short-term Debts to Assets Ratio"/>
    <x v="51"/>
    <x v="25"/>
    <x v="0"/>
    <x v="52"/>
    <x v="1"/>
    <s v="IEC_STD_V10 &gt;&gt; Common &gt;&gt; AutoMetaDataShort-term Debts to Assets Ratio"/>
    <x v="1"/>
    <x v="0"/>
    <s v="短期借款佔總資產比例Property"/>
    <n v="65"/>
    <n v="29"/>
    <e v="#N/A"/>
    <s v="Short-term Debts to Assets Ratio"/>
    <n v="1"/>
    <n v="0"/>
    <n v="0"/>
    <x v="0"/>
    <s v="Finance Master"/>
    <x v="6"/>
    <s v="IEC_STD_V10 &gt;&gt; Data Standard &gt;&gt; FIN &gt;&gt; Finance Master"/>
    <x v="22"/>
    <s v="FIN:"/>
    <x v="60"/>
    <x v="60"/>
    <x v="63"/>
    <x v="51"/>
    <x v="51"/>
    <x v="43"/>
    <x v="0"/>
    <x v="0"/>
    <x v="0"/>
    <x v="6"/>
    <m/>
    <x v="0"/>
    <x v="1"/>
    <s v="Finance Master_Short-term Debts to Assets Ratio"/>
    <x v="63"/>
    <x v="1"/>
    <x v="0"/>
    <x v="1"/>
    <x v="1"/>
    <x v="0"/>
    <x v="0"/>
    <s v="INT_FINANCE_MASTER"/>
    <s v="STD_TO_ASSETS_RATIO"/>
    <x v="5"/>
    <x v="49"/>
    <x v="0"/>
    <n v="0"/>
    <x v="0"/>
    <x v="0"/>
    <x v="0"/>
    <s v=""/>
    <s v=""/>
    <n v="63"/>
    <s v="-63"/>
    <x v="0"/>
    <x v="0"/>
    <x v="0"/>
    <x v="51"/>
    <x v="1"/>
    <s v="短期借款佔總資產比例"/>
    <s v=""/>
    <s v=""/>
    <x v="0"/>
    <x v="52"/>
    <m/>
    <s v="^()$"/>
    <n v="9"/>
    <x v="0"/>
    <x v="1"/>
    <x v="0"/>
    <x v="0"/>
    <x v="0"/>
    <x v="1"/>
    <b v="0"/>
    <x v="0"/>
    <x v="1"/>
    <n v="0"/>
    <x v="0"/>
    <b v="0"/>
    <b v="0"/>
    <b v="0"/>
    <b v="0"/>
    <b v="0"/>
    <b v="0"/>
    <b v="0"/>
    <b v="0"/>
    <b v="0"/>
    <b v="0"/>
    <b v="0"/>
    <x v="0"/>
    <x v="0"/>
    <n v="0"/>
    <x v="20"/>
    <x v="0"/>
  </r>
  <r>
    <m/>
    <x v="1"/>
    <x v="1"/>
    <x v="52"/>
    <x v="52"/>
    <x v="26"/>
    <x v="53"/>
    <s v="應付帳款及票據 / 總資產金額"/>
    <x v="1"/>
    <x v="6"/>
    <s v="Finance Master_Accounts Payable Amount;Finance Master_Total Assets Amount"/>
    <s v="General"/>
    <s v="金額類"/>
    <m/>
    <x v="0"/>
    <m/>
    <x v="1"/>
    <x v="1"/>
    <x v="0"/>
    <x v="0"/>
    <s v="INT_FINANCE_MASTER"/>
    <s v="AP_TO_ASSETS_RATIO"/>
    <m/>
    <m/>
    <m/>
    <m/>
    <m/>
    <m/>
    <m/>
    <m/>
    <m/>
    <m/>
    <m/>
    <m/>
    <m/>
    <m/>
    <m/>
    <m/>
    <m/>
    <m/>
    <s v="資料清單"/>
    <x v="1"/>
    <x v="61"/>
    <x v="53"/>
    <x v="1"/>
    <s v="IEC_STD_V10 &gt;&gt; Data Standard &gt;&gt; FIN"/>
    <s v="Accounts Payable to Assets Ratio"/>
    <x v="52"/>
    <x v="26"/>
    <x v="0"/>
    <x v="53"/>
    <x v="1"/>
    <s v="IEC_STD_V10 &gt;&gt; Common &gt;&gt; AutoMetaDataAccounts Payable to Assets Ratio"/>
    <x v="1"/>
    <x v="0"/>
    <s v="應付帳款及票據占總資產比例Property"/>
    <n v="66"/>
    <n v="29"/>
    <e v="#N/A"/>
    <s v="Accounts Payable to Assets Ratio"/>
    <n v="1"/>
    <n v="0"/>
    <n v="0"/>
    <x v="0"/>
    <s v="Finance Master"/>
    <x v="6"/>
    <s v="IEC_STD_V10 &gt;&gt; Data Standard &gt;&gt; FIN &gt;&gt; Finance Master"/>
    <x v="23"/>
    <s v="FIN:"/>
    <x v="61"/>
    <x v="61"/>
    <x v="64"/>
    <x v="52"/>
    <x v="52"/>
    <x v="44"/>
    <x v="0"/>
    <x v="0"/>
    <x v="0"/>
    <x v="6"/>
    <m/>
    <x v="0"/>
    <x v="1"/>
    <s v="Finance Master_Accounts Payable to Assets Ratio"/>
    <x v="64"/>
    <x v="1"/>
    <x v="0"/>
    <x v="1"/>
    <x v="1"/>
    <x v="0"/>
    <x v="0"/>
    <s v="INT_FINANCE_MASTER"/>
    <s v="AP_TO_ASSETS_RATIO"/>
    <x v="5"/>
    <x v="50"/>
    <x v="0"/>
    <n v="0"/>
    <x v="0"/>
    <x v="0"/>
    <x v="0"/>
    <s v=""/>
    <s v=""/>
    <n v="64"/>
    <s v="-64"/>
    <x v="0"/>
    <x v="0"/>
    <x v="0"/>
    <x v="52"/>
    <x v="1"/>
    <s v="應付帳款及票據占總資產比例"/>
    <s v=""/>
    <s v=""/>
    <x v="0"/>
    <x v="53"/>
    <m/>
    <s v="^()$"/>
    <n v="9"/>
    <x v="0"/>
    <x v="1"/>
    <x v="0"/>
    <x v="0"/>
    <x v="0"/>
    <x v="1"/>
    <b v="0"/>
    <x v="0"/>
    <x v="1"/>
    <n v="0"/>
    <x v="0"/>
    <b v="0"/>
    <b v="0"/>
    <b v="0"/>
    <b v="0"/>
    <b v="0"/>
    <b v="0"/>
    <b v="0"/>
    <b v="0"/>
    <b v="0"/>
    <b v="0"/>
    <b v="0"/>
    <x v="0"/>
    <x v="0"/>
    <n v="0"/>
    <x v="20"/>
    <x v="0"/>
  </r>
  <r>
    <m/>
    <x v="1"/>
    <x v="1"/>
    <x v="53"/>
    <x v="53"/>
    <x v="27"/>
    <x v="54"/>
    <s v="長期借款 / 總資產金額"/>
    <x v="1"/>
    <x v="6"/>
    <s v="Finance Master_Long-term Debts Amount;Finance Master_Total Assets Amount"/>
    <s v="General"/>
    <s v="金額類"/>
    <m/>
    <x v="0"/>
    <m/>
    <x v="1"/>
    <x v="1"/>
    <x v="0"/>
    <x v="0"/>
    <s v="INT_FINANCE_MASTER"/>
    <s v="LTD_TO_ASSETS_RATIO"/>
    <m/>
    <m/>
    <m/>
    <m/>
    <m/>
    <m/>
    <m/>
    <m/>
    <m/>
    <m/>
    <m/>
    <m/>
    <m/>
    <m/>
    <m/>
    <m/>
    <m/>
    <m/>
    <s v="資料清單"/>
    <x v="1"/>
    <x v="62"/>
    <x v="54"/>
    <x v="1"/>
    <s v="IEC_STD_V10 &gt;&gt; Data Standard &gt;&gt; FIN"/>
    <s v="Long-term Debts to Assets Ratio"/>
    <x v="53"/>
    <x v="27"/>
    <x v="0"/>
    <x v="54"/>
    <x v="1"/>
    <s v="IEC_STD_V10 &gt;&gt; Common &gt;&gt; AutoMetaDataLong-term Debts to Assets Ratio"/>
    <x v="1"/>
    <x v="0"/>
    <s v="長期借款占總資產比例Property"/>
    <n v="67"/>
    <n v="29"/>
    <e v="#N/A"/>
    <s v="Long-term Debts to Assets Ratio"/>
    <n v="1"/>
    <n v="0"/>
    <n v="0"/>
    <x v="0"/>
    <s v="Finance Master"/>
    <x v="6"/>
    <s v="IEC_STD_V10 &gt;&gt; Data Standard &gt;&gt; FIN &gt;&gt; Finance Master"/>
    <x v="24"/>
    <s v="FIN:"/>
    <x v="62"/>
    <x v="62"/>
    <x v="65"/>
    <x v="53"/>
    <x v="53"/>
    <x v="45"/>
    <x v="0"/>
    <x v="0"/>
    <x v="0"/>
    <x v="6"/>
    <m/>
    <x v="0"/>
    <x v="1"/>
    <s v="Finance Master_Long-term Debts to Assets Ratio"/>
    <x v="65"/>
    <x v="1"/>
    <x v="0"/>
    <x v="1"/>
    <x v="1"/>
    <x v="0"/>
    <x v="0"/>
    <s v="INT_FINANCE_MASTER"/>
    <s v="LTD_TO_ASSETS_RATIO"/>
    <x v="5"/>
    <x v="51"/>
    <x v="0"/>
    <n v="0"/>
    <x v="0"/>
    <x v="0"/>
    <x v="0"/>
    <s v=""/>
    <s v=""/>
    <n v="65"/>
    <s v="-65"/>
    <x v="0"/>
    <x v="0"/>
    <x v="0"/>
    <x v="53"/>
    <x v="1"/>
    <s v="長期借款占總資產比例"/>
    <s v=""/>
    <s v=""/>
    <x v="0"/>
    <x v="54"/>
    <m/>
    <s v="^()$"/>
    <n v="9"/>
    <x v="0"/>
    <x v="1"/>
    <x v="0"/>
    <x v="0"/>
    <x v="0"/>
    <x v="1"/>
    <b v="0"/>
    <x v="0"/>
    <x v="1"/>
    <n v="0"/>
    <x v="0"/>
    <b v="0"/>
    <b v="0"/>
    <b v="0"/>
    <b v="0"/>
    <b v="0"/>
    <b v="0"/>
    <b v="0"/>
    <b v="0"/>
    <b v="0"/>
    <b v="0"/>
    <b v="0"/>
    <x v="0"/>
    <x v="0"/>
    <n v="0"/>
    <x v="13"/>
    <x v="0"/>
  </r>
  <r>
    <m/>
    <x v="1"/>
    <x v="1"/>
    <x v="54"/>
    <x v="54"/>
    <x v="28"/>
    <x v="55"/>
    <s v="期初和期末存貨金額的平均"/>
    <x v="1"/>
    <x v="6"/>
    <s v="Finance Master_Inventory Amount"/>
    <s v="General"/>
    <s v="金額類"/>
    <m/>
    <x v="0"/>
    <m/>
    <x v="1"/>
    <x v="1"/>
    <x v="0"/>
    <x v="0"/>
    <s v="INT_FINANCE_MASTER"/>
    <s v="AVG_INVENTORY"/>
    <m/>
    <m/>
    <m/>
    <m/>
    <m/>
    <m/>
    <m/>
    <m/>
    <m/>
    <m/>
    <m/>
    <m/>
    <m/>
    <m/>
    <m/>
    <m/>
    <m/>
    <m/>
    <s v="資料清單"/>
    <x v="1"/>
    <x v="63"/>
    <x v="55"/>
    <x v="1"/>
    <s v="IEC_STD_V10 &gt;&gt; Data Standard &gt;&gt; FIN"/>
    <s v="Average Inventory Amount"/>
    <x v="54"/>
    <x v="28"/>
    <x v="0"/>
    <x v="55"/>
    <x v="1"/>
    <s v="IEC_STD_V10 &gt;&gt; Common &gt;&gt; AutoMetaDataAverage Inventory Amount"/>
    <x v="1"/>
    <x v="0"/>
    <s v="平均存貨金額Property"/>
    <n v="68"/>
    <n v="29"/>
    <e v="#N/A"/>
    <s v="Average Inventory Amount"/>
    <n v="1"/>
    <n v="0"/>
    <n v="0"/>
    <x v="0"/>
    <s v="Finance Master"/>
    <x v="6"/>
    <s v="IEC_STD_V10 &gt;&gt; Data Standard &gt;&gt; FIN &gt;&gt; Finance Master"/>
    <x v="25"/>
    <s v="FIN:"/>
    <x v="63"/>
    <x v="63"/>
    <x v="66"/>
    <x v="54"/>
    <x v="54"/>
    <x v="46"/>
    <x v="0"/>
    <x v="0"/>
    <x v="0"/>
    <x v="6"/>
    <m/>
    <x v="0"/>
    <x v="1"/>
    <s v="Finance Master_Average Inventory Amount"/>
    <x v="66"/>
    <x v="1"/>
    <x v="0"/>
    <x v="1"/>
    <x v="1"/>
    <x v="0"/>
    <x v="0"/>
    <s v="INT_FINANCE_MASTER"/>
    <s v="AVG_INVENTORY"/>
    <x v="5"/>
    <x v="52"/>
    <x v="0"/>
    <n v="0"/>
    <x v="0"/>
    <x v="0"/>
    <x v="0"/>
    <s v=""/>
    <s v=""/>
    <n v="66"/>
    <s v="-66"/>
    <x v="0"/>
    <x v="0"/>
    <x v="0"/>
    <x v="54"/>
    <x v="1"/>
    <s v="平均存貨"/>
    <s v=""/>
    <s v=""/>
    <x v="0"/>
    <x v="55"/>
    <m/>
    <s v="^()$"/>
    <n v="9"/>
    <x v="0"/>
    <x v="1"/>
    <x v="0"/>
    <x v="0"/>
    <x v="0"/>
    <x v="1"/>
    <b v="0"/>
    <x v="0"/>
    <x v="1"/>
    <n v="0"/>
    <x v="0"/>
    <b v="0"/>
    <b v="0"/>
    <b v="0"/>
    <b v="0"/>
    <b v="0"/>
    <b v="0"/>
    <b v="0"/>
    <b v="0"/>
    <b v="0"/>
    <b v="0"/>
    <b v="0"/>
    <x v="0"/>
    <x v="0"/>
    <n v="0"/>
    <x v="9"/>
    <x v="0"/>
  </r>
  <r>
    <m/>
    <x v="1"/>
    <x v="1"/>
    <x v="55"/>
    <x v="55"/>
    <x v="29"/>
    <x v="56"/>
    <s v="期初和期末應收帳款金額的平均"/>
    <x v="1"/>
    <x v="6"/>
    <s v="Finance Master_Accounts Receivable Amount;Finance Master_Total Assets Amount"/>
    <s v="General"/>
    <s v="金額類"/>
    <m/>
    <x v="0"/>
    <m/>
    <x v="1"/>
    <x v="1"/>
    <x v="0"/>
    <x v="0"/>
    <s v="INT_FINANCE_MASTER"/>
    <s v="AVG_AR"/>
    <m/>
    <m/>
    <m/>
    <m/>
    <m/>
    <m/>
    <m/>
    <m/>
    <m/>
    <m/>
    <m/>
    <m/>
    <m/>
    <m/>
    <m/>
    <m/>
    <m/>
    <m/>
    <s v="資料清單"/>
    <x v="1"/>
    <x v="64"/>
    <x v="56"/>
    <x v="1"/>
    <s v="IEC_STD_V10 &gt;&gt; Data Standard &gt;&gt; FIN"/>
    <s v="Average Accounts Receivable Amount"/>
    <x v="55"/>
    <x v="29"/>
    <x v="0"/>
    <x v="56"/>
    <x v="1"/>
    <s v="IEC_STD_V10 &gt;&gt; Common &gt;&gt; AutoMetaDataAverage Accounts Receivable Amount"/>
    <x v="1"/>
    <x v="0"/>
    <s v="平均應收帳款金額Property"/>
    <n v="69"/>
    <n v="29"/>
    <e v="#N/A"/>
    <s v="Average Accounts Receivable Amount"/>
    <n v="1"/>
    <n v="0"/>
    <n v="0"/>
    <x v="0"/>
    <s v="Finance Master"/>
    <x v="6"/>
    <s v="IEC_STD_V10 &gt;&gt; Data Standard &gt;&gt; FIN &gt;&gt; Finance Master"/>
    <x v="20"/>
    <s v="FIN:"/>
    <x v="64"/>
    <x v="64"/>
    <x v="67"/>
    <x v="55"/>
    <x v="55"/>
    <x v="47"/>
    <x v="0"/>
    <x v="0"/>
    <x v="0"/>
    <x v="6"/>
    <m/>
    <x v="0"/>
    <x v="1"/>
    <s v="Finance Master_Average Accounts Receivable Amount"/>
    <x v="67"/>
    <x v="1"/>
    <x v="0"/>
    <x v="1"/>
    <x v="1"/>
    <x v="0"/>
    <x v="0"/>
    <s v="INT_FINANCE_MASTER"/>
    <s v="AVG_AR"/>
    <x v="5"/>
    <x v="53"/>
    <x v="0"/>
    <n v="0"/>
    <x v="0"/>
    <x v="0"/>
    <x v="0"/>
    <s v=""/>
    <s v=""/>
    <n v="67"/>
    <s v="-67"/>
    <x v="0"/>
    <x v="0"/>
    <x v="0"/>
    <x v="55"/>
    <x v="1"/>
    <s v="平均應收帳款"/>
    <s v=""/>
    <s v=""/>
    <x v="0"/>
    <x v="56"/>
    <m/>
    <s v="^()$"/>
    <n v="9"/>
    <x v="0"/>
    <x v="1"/>
    <x v="0"/>
    <x v="0"/>
    <x v="0"/>
    <x v="1"/>
    <b v="0"/>
    <x v="0"/>
    <x v="1"/>
    <n v="0"/>
    <x v="0"/>
    <b v="0"/>
    <b v="0"/>
    <b v="0"/>
    <b v="0"/>
    <b v="0"/>
    <b v="0"/>
    <b v="0"/>
    <b v="0"/>
    <b v="0"/>
    <b v="0"/>
    <b v="0"/>
    <x v="0"/>
    <x v="0"/>
    <n v="0"/>
    <x v="16"/>
    <x v="0"/>
  </r>
  <r>
    <m/>
    <x v="1"/>
    <x v="1"/>
    <x v="56"/>
    <x v="56"/>
    <x v="30"/>
    <x v="57"/>
    <s v="期初和期末應付帳款金額的平均"/>
    <x v="1"/>
    <x v="6"/>
    <s v="Finance Master_Accounts Payable Amount"/>
    <s v="General"/>
    <s v="金額類"/>
    <m/>
    <x v="0"/>
    <m/>
    <x v="1"/>
    <x v="1"/>
    <x v="0"/>
    <x v="0"/>
    <s v="INT_FINANCE_MASTER"/>
    <s v="AVG_AP"/>
    <m/>
    <m/>
    <m/>
    <m/>
    <m/>
    <m/>
    <m/>
    <m/>
    <m/>
    <m/>
    <m/>
    <m/>
    <m/>
    <m/>
    <m/>
    <m/>
    <m/>
    <m/>
    <s v="資料清單"/>
    <x v="1"/>
    <x v="65"/>
    <x v="57"/>
    <x v="1"/>
    <s v="IEC_STD_V10 &gt;&gt; Data Standard &gt;&gt; FIN"/>
    <s v="Average Accounts Payable Amount"/>
    <x v="56"/>
    <x v="30"/>
    <x v="0"/>
    <x v="57"/>
    <x v="1"/>
    <s v="IEC_STD_V10 &gt;&gt; Common &gt;&gt; AutoMetaDataAverage Accounts Payable Amount"/>
    <x v="1"/>
    <x v="0"/>
    <s v="平均應付帳款金額Property"/>
    <n v="70"/>
    <n v="29"/>
    <e v="#N/A"/>
    <s v="Average Accounts Payable Amount"/>
    <n v="1"/>
    <n v="0"/>
    <n v="0"/>
    <x v="0"/>
    <s v="Finance Master"/>
    <x v="6"/>
    <s v="IEC_STD_V10 &gt;&gt; Data Standard &gt;&gt; FIN &gt;&gt; Finance Master"/>
    <x v="26"/>
    <s v="FIN:"/>
    <x v="65"/>
    <x v="65"/>
    <x v="68"/>
    <x v="56"/>
    <x v="56"/>
    <x v="48"/>
    <x v="0"/>
    <x v="0"/>
    <x v="0"/>
    <x v="6"/>
    <m/>
    <x v="0"/>
    <x v="1"/>
    <s v="Finance Master_Average Accounts Payable Amount"/>
    <x v="68"/>
    <x v="1"/>
    <x v="0"/>
    <x v="1"/>
    <x v="1"/>
    <x v="0"/>
    <x v="0"/>
    <s v="INT_FINANCE_MASTER"/>
    <s v="AVG_AP"/>
    <x v="5"/>
    <x v="54"/>
    <x v="0"/>
    <n v="0"/>
    <x v="0"/>
    <x v="0"/>
    <x v="0"/>
    <s v=""/>
    <s v=""/>
    <n v="68"/>
    <s v="-68"/>
    <x v="0"/>
    <x v="0"/>
    <x v="0"/>
    <x v="56"/>
    <x v="1"/>
    <s v="平均應付帳款"/>
    <s v=""/>
    <s v=""/>
    <x v="0"/>
    <x v="57"/>
    <m/>
    <s v="^()$"/>
    <n v="9"/>
    <x v="0"/>
    <x v="1"/>
    <x v="0"/>
    <x v="0"/>
    <x v="0"/>
    <x v="1"/>
    <b v="0"/>
    <x v="0"/>
    <x v="1"/>
    <n v="0"/>
    <x v="0"/>
    <b v="0"/>
    <b v="0"/>
    <b v="0"/>
    <b v="0"/>
    <b v="0"/>
    <b v="0"/>
    <b v="0"/>
    <b v="0"/>
    <b v="0"/>
    <b v="0"/>
    <b v="0"/>
    <x v="0"/>
    <x v="0"/>
    <n v="0"/>
    <x v="13"/>
    <x v="0"/>
  </r>
  <r>
    <m/>
    <x v="1"/>
    <x v="1"/>
    <x v="57"/>
    <x v="57"/>
    <x v="31"/>
    <x v="58"/>
    <s v="期初和期末總資產金額的平均"/>
    <x v="1"/>
    <x v="6"/>
    <s v="Finance Master_Total Assets Amount"/>
    <s v="General"/>
    <s v="金額類"/>
    <m/>
    <x v="0"/>
    <m/>
    <x v="1"/>
    <x v="1"/>
    <x v="0"/>
    <x v="0"/>
    <s v="INT_FINANCE_MASTER"/>
    <s v="AVG_TOTAL_ASSETS"/>
    <m/>
    <m/>
    <m/>
    <m/>
    <m/>
    <m/>
    <m/>
    <m/>
    <m/>
    <m/>
    <m/>
    <m/>
    <m/>
    <m/>
    <m/>
    <m/>
    <m/>
    <m/>
    <s v="資料清單"/>
    <x v="1"/>
    <x v="66"/>
    <x v="58"/>
    <x v="1"/>
    <s v="IEC_STD_V10 &gt;&gt; Data Standard &gt;&gt; FIN"/>
    <s v="Average Total Assets Amount"/>
    <x v="57"/>
    <x v="31"/>
    <x v="0"/>
    <x v="58"/>
    <x v="1"/>
    <s v="IEC_STD_V10 &gt;&gt; Common &gt;&gt; AutoMetaDataAverage Total Assets Amount"/>
    <x v="1"/>
    <x v="0"/>
    <s v="平均總資產金額Property"/>
    <n v="71"/>
    <n v="29"/>
    <e v="#N/A"/>
    <s v="Average Total Assets Amount"/>
    <n v="1"/>
    <n v="0"/>
    <n v="0"/>
    <x v="0"/>
    <s v="Finance Master"/>
    <x v="6"/>
    <s v="IEC_STD_V10 &gt;&gt; Data Standard &gt;&gt; FIN &gt;&gt; Finance Master"/>
    <x v="27"/>
    <s v="FIN:"/>
    <x v="66"/>
    <x v="66"/>
    <x v="69"/>
    <x v="57"/>
    <x v="57"/>
    <x v="49"/>
    <x v="0"/>
    <x v="0"/>
    <x v="0"/>
    <x v="6"/>
    <m/>
    <x v="0"/>
    <x v="1"/>
    <s v="Finance Master_Average Total Assets Amount"/>
    <x v="69"/>
    <x v="1"/>
    <x v="0"/>
    <x v="1"/>
    <x v="1"/>
    <x v="0"/>
    <x v="0"/>
    <s v="INT_FINANCE_MASTER"/>
    <s v="AVG_TOTAL_ASSETS"/>
    <x v="5"/>
    <x v="55"/>
    <x v="0"/>
    <n v="0"/>
    <x v="0"/>
    <x v="0"/>
    <x v="0"/>
    <s v=""/>
    <s v=""/>
    <n v="69"/>
    <s v="-69"/>
    <x v="0"/>
    <x v="0"/>
    <x v="0"/>
    <x v="57"/>
    <x v="1"/>
    <s v="平均總資產"/>
    <s v=""/>
    <s v=""/>
    <x v="0"/>
    <x v="58"/>
    <m/>
    <s v="^()$"/>
    <n v="9"/>
    <x v="0"/>
    <x v="1"/>
    <x v="0"/>
    <x v="0"/>
    <x v="0"/>
    <x v="1"/>
    <b v="0"/>
    <x v="0"/>
    <x v="1"/>
    <n v="0"/>
    <x v="0"/>
    <b v="0"/>
    <b v="0"/>
    <b v="0"/>
    <b v="0"/>
    <b v="0"/>
    <b v="0"/>
    <b v="0"/>
    <b v="0"/>
    <b v="0"/>
    <b v="0"/>
    <b v="0"/>
    <x v="0"/>
    <x v="0"/>
    <n v="0"/>
    <x v="8"/>
    <x v="0"/>
  </r>
  <r>
    <m/>
    <x v="1"/>
    <x v="1"/>
    <x v="58"/>
    <x v="58"/>
    <x v="32"/>
    <x v="59"/>
    <s v="期初和期末股東權益金額的平均"/>
    <x v="1"/>
    <x v="6"/>
    <s v="Finance Master_Shareholders' Equity Amount"/>
    <s v="General"/>
    <s v="金額類"/>
    <m/>
    <x v="0"/>
    <m/>
    <x v="1"/>
    <x v="1"/>
    <x v="0"/>
    <x v="0"/>
    <s v="INT_FINANCE_MASTER"/>
    <s v="AVG_EQUITY_x000a_"/>
    <m/>
    <m/>
    <m/>
    <m/>
    <m/>
    <m/>
    <m/>
    <m/>
    <m/>
    <m/>
    <m/>
    <m/>
    <m/>
    <m/>
    <m/>
    <m/>
    <m/>
    <m/>
    <s v="資料清單"/>
    <x v="1"/>
    <x v="67"/>
    <x v="59"/>
    <x v="1"/>
    <s v="IEC_STD_V10 &gt;&gt; Data Standard &gt;&gt; FIN"/>
    <s v="Average Shareholders&amp;apos; Equity Amount"/>
    <x v="58"/>
    <x v="32"/>
    <x v="0"/>
    <x v="59"/>
    <x v="1"/>
    <s v="IEC_STD_V10 &gt;&gt; Common &gt;&gt; AutoMetaDataAverage Shareholders' Equity Amount"/>
    <x v="1"/>
    <x v="0"/>
    <s v="平均股東權益金額Property"/>
    <n v="72"/>
    <n v="29"/>
    <e v="#N/A"/>
    <s v="Average Shareholders&amp;apos; Equity Amount"/>
    <n v="1"/>
    <n v="0"/>
    <n v="0"/>
    <x v="0"/>
    <s v="Finance Master"/>
    <x v="6"/>
    <s v="IEC_STD_V10 &gt;&gt; Data Standard &gt;&gt; FIN &gt;&gt; Finance Master"/>
    <x v="28"/>
    <s v="FIN:"/>
    <x v="67"/>
    <x v="67"/>
    <x v="70"/>
    <x v="58"/>
    <x v="58"/>
    <x v="50"/>
    <x v="0"/>
    <x v="0"/>
    <x v="0"/>
    <x v="6"/>
    <m/>
    <x v="0"/>
    <x v="1"/>
    <s v="Finance Master_Average Shareholders' Equity Amount"/>
    <x v="70"/>
    <x v="1"/>
    <x v="0"/>
    <x v="1"/>
    <x v="1"/>
    <x v="0"/>
    <x v="0"/>
    <s v="INT_FINANCE_MASTER"/>
    <s v="AVG_EQUITY"/>
    <x v="5"/>
    <x v="56"/>
    <x v="0"/>
    <n v="0"/>
    <x v="0"/>
    <x v="0"/>
    <x v="0"/>
    <s v=""/>
    <s v=""/>
    <n v="70"/>
    <s v="-70"/>
    <x v="0"/>
    <x v="0"/>
    <x v="0"/>
    <x v="58"/>
    <x v="1"/>
    <s v="平均股東權益"/>
    <s v=""/>
    <s v=""/>
    <x v="0"/>
    <x v="59"/>
    <m/>
    <s v="^()$"/>
    <n v="9"/>
    <x v="0"/>
    <x v="1"/>
    <x v="0"/>
    <x v="0"/>
    <x v="0"/>
    <x v="1"/>
    <b v="0"/>
    <x v="0"/>
    <x v="1"/>
    <n v="0"/>
    <x v="0"/>
    <b v="0"/>
    <b v="0"/>
    <b v="0"/>
    <b v="0"/>
    <b v="0"/>
    <b v="0"/>
    <b v="0"/>
    <b v="0"/>
    <b v="0"/>
    <b v="0"/>
    <b v="1"/>
    <x v="1"/>
    <x v="3"/>
    <n v="1"/>
    <x v="14"/>
    <x v="0"/>
  </r>
  <r>
    <m/>
    <x v="1"/>
    <x v="2"/>
    <x v="59"/>
    <x v="59"/>
    <x v="33"/>
    <x v="60"/>
    <s v="人均產值及人均營業利益"/>
    <x v="0"/>
    <x v="0"/>
    <s v="N/A"/>
    <s v="General"/>
    <m/>
    <m/>
    <x v="0"/>
    <s v="FIN"/>
    <x v="1"/>
    <x v="1"/>
    <x v="0"/>
    <x v="0"/>
    <s v="DM_REVENUE_PER_CAPITA_ANALYSIS"/>
    <m/>
    <m/>
    <m/>
    <m/>
    <m/>
    <m/>
    <m/>
    <m/>
    <m/>
    <m/>
    <m/>
    <m/>
    <m/>
    <m/>
    <m/>
    <m/>
    <m/>
    <m/>
    <m/>
    <s v="資料清單"/>
    <x v="2"/>
    <x v="0"/>
    <x v="60"/>
    <x v="2"/>
    <e v="#N/A"/>
    <s v="Operating Revenue Per Capita and Operating Income Per Capita Analysis"/>
    <x v="59"/>
    <x v="33"/>
    <x v="0"/>
    <x v="60"/>
    <x v="1"/>
    <s v="IEC_STD_V10 &gt;&gt; Common &gt;&gt; AutoMetaDataOperating Revenue Per Capita and Operating Income Per Capita Analysis"/>
    <x v="0"/>
    <x v="0"/>
    <s v="人均產值及人均營業利益Concept"/>
    <n v="73"/>
    <n v="0"/>
    <n v="0"/>
    <s v=""/>
    <n v="0"/>
    <n v="0"/>
    <n v="0"/>
    <x v="0"/>
    <s v=""/>
    <x v="0"/>
    <s v=""/>
    <x v="0"/>
    <s v="C.4.2.0: 生產力:"/>
    <x v="0"/>
    <x v="0"/>
    <x v="71"/>
    <x v="59"/>
    <x v="59"/>
    <x v="51"/>
    <x v="0"/>
    <x v="0"/>
    <x v="0"/>
    <x v="0"/>
    <m/>
    <x v="0"/>
    <x v="0"/>
    <s v="Operating Revenue Per Capita and Operating Income Per Capita Analysis"/>
    <x v="71"/>
    <x v="0"/>
    <x v="0"/>
    <x v="1"/>
    <x v="1"/>
    <x v="0"/>
    <x v="0"/>
    <s v="DM_REVENUE_PER_CAPITA_ANALYSIS"/>
    <s v=""/>
    <x v="6"/>
    <x v="0"/>
    <x v="0"/>
    <n v="0"/>
    <x v="0"/>
    <x v="0"/>
    <x v="0"/>
    <s v=""/>
    <s v=""/>
    <n v="71"/>
    <s v="-71"/>
    <x v="0"/>
    <x v="0"/>
    <x v="0"/>
    <x v="59"/>
    <x v="1"/>
    <s v="人均產值及人均營業利益"/>
    <s v=""/>
    <s v=""/>
    <x v="0"/>
    <x v="60"/>
    <m/>
    <s v="^()$"/>
    <n v="9"/>
    <x v="0"/>
    <x v="1"/>
    <x v="0"/>
    <x v="0"/>
    <x v="0"/>
    <x v="1"/>
    <b v="0"/>
    <x v="1"/>
    <x v="0"/>
    <n v="0"/>
    <x v="0"/>
    <b v="0"/>
    <b v="0"/>
    <b v="0"/>
    <b v="0"/>
    <b v="0"/>
    <b v="0"/>
    <b v="0"/>
    <b v="0"/>
    <b v="0"/>
    <b v="0"/>
    <b v="0"/>
    <x v="0"/>
    <x v="0"/>
    <n v="0"/>
    <x v="24"/>
    <x v="1"/>
  </r>
  <r>
    <m/>
    <x v="1"/>
    <x v="2"/>
    <x v="11"/>
    <x v="11"/>
    <x v="3"/>
    <x v="11"/>
    <s v="財報結算日"/>
    <x v="3"/>
    <x v="7"/>
    <s v="N/A"/>
    <s v="General"/>
    <s v="日期類"/>
    <m/>
    <x v="0"/>
    <s v="FIN"/>
    <x v="1"/>
    <x v="1"/>
    <x v="0"/>
    <x v="0"/>
    <s v="DM_REVENUE_PER_CAPITA_ANALYSIS"/>
    <s v="CLOSING_DATE"/>
    <m/>
    <m/>
    <m/>
    <m/>
    <m/>
    <m/>
    <m/>
    <m/>
    <m/>
    <m/>
    <m/>
    <m/>
    <m/>
    <m/>
    <m/>
    <m/>
    <m/>
    <m/>
    <s v="資料清單"/>
    <x v="2"/>
    <x v="1"/>
    <x v="60"/>
    <x v="2"/>
    <e v="#N/A"/>
    <s v="Financial Report Closing Date"/>
    <x v="11"/>
    <x v="3"/>
    <x v="0"/>
    <x v="11"/>
    <x v="1"/>
    <s v="IEC_STD_V10 &gt;&gt; Common &gt;&gt; AutoMetaDataFinancial Report Closing Date"/>
    <x v="3"/>
    <x v="0"/>
    <s v="財報結算日Dimension"/>
    <n v="15"/>
    <n v="73"/>
    <n v="0"/>
    <s v=""/>
    <n v="0"/>
    <n v="0"/>
    <n v="32"/>
    <x v="3"/>
    <s v="Operating Revenue Per Capita and Operating Income Per Capita Analysis"/>
    <x v="7"/>
    <e v="#N/A"/>
    <x v="0"/>
    <s v="C.4.2.0: 生產力:"/>
    <x v="1"/>
    <x v="1"/>
    <x v="72"/>
    <x v="11"/>
    <x v="11"/>
    <x v="52"/>
    <x v="0"/>
    <x v="0"/>
    <x v="0"/>
    <x v="3"/>
    <m/>
    <x v="0"/>
    <x v="3"/>
    <s v="Operating Revenue Per Capita and Operating Income Per Capita Analysis_Financial Report Closing Date"/>
    <x v="72"/>
    <x v="3"/>
    <x v="0"/>
    <x v="1"/>
    <x v="1"/>
    <x v="0"/>
    <x v="0"/>
    <s v="DM_REVENUE_PER_CAPITA_ANALYSIS"/>
    <s v="CLOSING_DATE"/>
    <x v="6"/>
    <x v="10"/>
    <x v="0"/>
    <n v="0"/>
    <x v="0"/>
    <x v="0"/>
    <x v="0"/>
    <s v=""/>
    <s v=""/>
    <n v="72"/>
    <s v="-72"/>
    <x v="0"/>
    <x v="0"/>
    <x v="0"/>
    <x v="11"/>
    <x v="1"/>
    <s v="財報結算日"/>
    <s v=""/>
    <s v=""/>
    <x v="0"/>
    <x v="60"/>
    <m/>
    <s v="^()$"/>
    <n v="9"/>
    <x v="0"/>
    <x v="1"/>
    <x v="0"/>
    <x v="0"/>
    <x v="1"/>
    <x v="1"/>
    <b v="0"/>
    <x v="1"/>
    <x v="1"/>
    <n v="0"/>
    <x v="0"/>
    <b v="0"/>
    <b v="0"/>
    <b v="0"/>
    <b v="0"/>
    <b v="0"/>
    <b v="0"/>
    <b v="0"/>
    <b v="0"/>
    <b v="0"/>
    <b v="0"/>
    <b v="0"/>
    <x v="0"/>
    <x v="0"/>
    <n v="0"/>
    <x v="7"/>
    <x v="0"/>
  </r>
  <r>
    <m/>
    <x v="1"/>
    <x v="2"/>
    <x v="12"/>
    <x v="12"/>
    <x v="4"/>
    <x v="12"/>
    <s v="統計期間"/>
    <x v="3"/>
    <x v="7"/>
    <s v="N/A"/>
    <s v="General"/>
    <s v="代碼類"/>
    <s v="Year, Quarter"/>
    <x v="0"/>
    <s v="FIN"/>
    <x v="1"/>
    <x v="1"/>
    <x v="0"/>
    <x v="0"/>
    <s v="DM_REVENUE_PER_CAPITA_ANALYSIS"/>
    <s v="PERIOD"/>
    <m/>
    <m/>
    <m/>
    <m/>
    <m/>
    <m/>
    <m/>
    <m/>
    <m/>
    <m/>
    <m/>
    <m/>
    <m/>
    <m/>
    <m/>
    <m/>
    <m/>
    <m/>
    <s v="資料清單"/>
    <x v="2"/>
    <x v="2"/>
    <x v="60"/>
    <x v="2"/>
    <e v="#N/A"/>
    <s v="Accounting Period"/>
    <x v="12"/>
    <x v="4"/>
    <x v="0"/>
    <x v="12"/>
    <x v="1"/>
    <s v="IEC_STD_V10 &gt;&gt; Common &gt;&gt; AutoMetaDataAccounting Period"/>
    <x v="3"/>
    <x v="0"/>
    <s v="會計期間Dimension"/>
    <n v="16"/>
    <n v="73"/>
    <n v="0"/>
    <s v=""/>
    <n v="0"/>
    <n v="0"/>
    <n v="33"/>
    <x v="4"/>
    <s v="Operating Revenue Per Capita and Operating Income Per Capita Analysis"/>
    <x v="7"/>
    <e v="#N/A"/>
    <x v="0"/>
    <s v="C.4.2.0: 生產力:"/>
    <x v="2"/>
    <x v="2"/>
    <x v="73"/>
    <x v="12"/>
    <x v="12"/>
    <x v="53"/>
    <x v="8"/>
    <x v="0"/>
    <x v="0"/>
    <x v="2"/>
    <m/>
    <x v="0"/>
    <x v="3"/>
    <s v="Operating Revenue Per Capita and Operating Income Per Capita Analysis_Accounting Period"/>
    <x v="73"/>
    <x v="3"/>
    <x v="0"/>
    <x v="1"/>
    <x v="1"/>
    <x v="0"/>
    <x v="0"/>
    <s v="DM_REVENUE_PER_CAPITA_ANALYSIS"/>
    <s v="PERIOD"/>
    <x v="6"/>
    <x v="11"/>
    <x v="0"/>
    <n v="0"/>
    <x v="0"/>
    <x v="0"/>
    <x v="0"/>
    <s v=""/>
    <s v=""/>
    <n v="73"/>
    <s v="-73"/>
    <x v="0"/>
    <x v="0"/>
    <x v="0"/>
    <x v="12"/>
    <x v="1"/>
    <s v="判斷資料項目以年/季的角度檢視"/>
    <s v=""/>
    <s v=""/>
    <x v="0"/>
    <x v="60"/>
    <m/>
    <s v="^()$"/>
    <n v="9"/>
    <x v="0"/>
    <x v="1"/>
    <x v="0"/>
    <x v="0"/>
    <x v="1"/>
    <x v="1"/>
    <b v="0"/>
    <x v="1"/>
    <x v="1"/>
    <n v="0"/>
    <x v="0"/>
    <b v="0"/>
    <b v="0"/>
    <b v="0"/>
    <b v="0"/>
    <b v="0"/>
    <b v="0"/>
    <b v="0"/>
    <b v="0"/>
    <b v="0"/>
    <b v="0"/>
    <b v="0"/>
    <x v="0"/>
    <x v="0"/>
    <n v="0"/>
    <x v="3"/>
    <x v="0"/>
  </r>
  <r>
    <m/>
    <x v="1"/>
    <x v="2"/>
    <x v="5"/>
    <x v="5"/>
    <x v="2"/>
    <x v="5"/>
    <s v="上市公司名稱"/>
    <x v="3"/>
    <x v="7"/>
    <s v="N/A"/>
    <s v="General"/>
    <s v="代碼類"/>
    <s v="英業達、廣達、緯創、仁寶…"/>
    <x v="0"/>
    <s v="FIN"/>
    <x v="1"/>
    <x v="1"/>
    <x v="0"/>
    <x v="0"/>
    <s v="DM_REVENUE_PER_CAPITA_ANALYSIS"/>
    <s v="ENTREPRENEUR"/>
    <m/>
    <m/>
    <m/>
    <m/>
    <m/>
    <m/>
    <m/>
    <m/>
    <m/>
    <m/>
    <m/>
    <m/>
    <m/>
    <m/>
    <m/>
    <m/>
    <m/>
    <m/>
    <s v="資料清單"/>
    <x v="2"/>
    <x v="3"/>
    <x v="60"/>
    <x v="2"/>
    <e v="#N/A"/>
    <s v="Entrepreneur Chinese Name"/>
    <x v="5"/>
    <x v="2"/>
    <x v="0"/>
    <x v="5"/>
    <x v="1"/>
    <s v="IEC_STD_V10 &gt;&gt; Common &gt;&gt; AutoMetaDataEntrepreneur Chinese Name"/>
    <x v="3"/>
    <x v="0"/>
    <s v="企業中文名稱Dimension"/>
    <n v="7"/>
    <n v="73"/>
    <n v="0"/>
    <s v=""/>
    <n v="0"/>
    <n v="0"/>
    <n v="7"/>
    <x v="1"/>
    <s v="Operating Revenue Per Capita and Operating Income Per Capita Analysis"/>
    <x v="7"/>
    <e v="#N/A"/>
    <x v="0"/>
    <s v="C.4.2.0: 生產力:"/>
    <x v="3"/>
    <x v="3"/>
    <x v="74"/>
    <x v="5"/>
    <x v="5"/>
    <x v="5"/>
    <x v="3"/>
    <x v="0"/>
    <x v="0"/>
    <x v="2"/>
    <m/>
    <x v="0"/>
    <x v="3"/>
    <s v="Operating Revenue Per Capita and Operating Income Per Capita Analysis_Entrepreneur Chinese Name"/>
    <x v="74"/>
    <x v="3"/>
    <x v="0"/>
    <x v="1"/>
    <x v="1"/>
    <x v="0"/>
    <x v="0"/>
    <s v="DM_REVENUE_PER_CAPITA_ANALYSIS"/>
    <s v="ENTREPRENEUR"/>
    <x v="6"/>
    <x v="8"/>
    <x v="0"/>
    <n v="0"/>
    <x v="0"/>
    <x v="0"/>
    <x v="0"/>
    <s v=""/>
    <s v=""/>
    <n v="74"/>
    <s v="-74"/>
    <x v="0"/>
    <x v="0"/>
    <x v="0"/>
    <x v="5"/>
    <x v="1"/>
    <s v="企業中文名稱"/>
    <s v=""/>
    <s v=""/>
    <x v="0"/>
    <x v="60"/>
    <m/>
    <s v="^()$"/>
    <n v="9"/>
    <x v="0"/>
    <x v="1"/>
    <x v="0"/>
    <x v="0"/>
    <x v="1"/>
    <x v="1"/>
    <b v="0"/>
    <x v="1"/>
    <x v="1"/>
    <n v="0"/>
    <x v="0"/>
    <b v="0"/>
    <b v="0"/>
    <b v="0"/>
    <b v="0"/>
    <b v="0"/>
    <b v="0"/>
    <b v="0"/>
    <b v="0"/>
    <b v="0"/>
    <b v="0"/>
    <b v="0"/>
    <x v="0"/>
    <x v="0"/>
    <n v="0"/>
    <x v="4"/>
    <x v="0"/>
  </r>
  <r>
    <m/>
    <x v="1"/>
    <x v="2"/>
    <x v="2"/>
    <x v="2"/>
    <x v="0"/>
    <x v="2"/>
    <s v="內部資料區分事業群，包含 EBG, PSG, Inventec All，Inventec All&gt;EBG+PSG_x000a_外部資料不區分事業群，欄位為空字串"/>
    <x v="3"/>
    <x v="7"/>
    <s v="N/A"/>
    <s v="General"/>
    <s v="代碼類"/>
    <s v="EBG, PSG, Inventec All"/>
    <x v="0"/>
    <s v="FIN"/>
    <x v="1"/>
    <x v="1"/>
    <x v="0"/>
    <x v="0"/>
    <s v="DM_REVENUE_PER_CAPITA_ANALYSIS"/>
    <s v="BG"/>
    <m/>
    <m/>
    <m/>
    <m/>
    <m/>
    <m/>
    <m/>
    <m/>
    <m/>
    <m/>
    <m/>
    <m/>
    <m/>
    <m/>
    <m/>
    <m/>
    <m/>
    <m/>
    <s v="資料清單"/>
    <x v="2"/>
    <x v="4"/>
    <x v="60"/>
    <x v="2"/>
    <e v="#N/A"/>
    <s v="BG Code"/>
    <x v="2"/>
    <x v="0"/>
    <x v="0"/>
    <x v="2"/>
    <x v="1"/>
    <s v="IEC_STD_V10 &gt;&gt; Common &gt;&gt; AutoMetaDataBG Code"/>
    <x v="3"/>
    <x v="0"/>
    <s v="事業群代碼Dimension"/>
    <n v="4"/>
    <n v="73"/>
    <n v="0"/>
    <s v=""/>
    <n v="0"/>
    <n v="0"/>
    <n v="4"/>
    <x v="2"/>
    <s v="Operating Revenue Per Capita and Operating Income Per Capita Analysis"/>
    <x v="7"/>
    <e v="#N/A"/>
    <x v="0"/>
    <s v="C.4.2.0: 生產力:"/>
    <x v="4"/>
    <x v="4"/>
    <x v="75"/>
    <x v="2"/>
    <x v="2"/>
    <x v="54"/>
    <x v="11"/>
    <x v="0"/>
    <x v="0"/>
    <x v="2"/>
    <m/>
    <x v="0"/>
    <x v="3"/>
    <s v="Operating Revenue Per Capita and Operating Income Per Capita Analysis_BG Code"/>
    <x v="75"/>
    <x v="3"/>
    <x v="0"/>
    <x v="1"/>
    <x v="1"/>
    <x v="0"/>
    <x v="0"/>
    <s v="DM_REVENUE_PER_CAPITA_ANALYSIS"/>
    <s v="BG"/>
    <x v="6"/>
    <x v="9"/>
    <x v="0"/>
    <n v="0"/>
    <x v="0"/>
    <x v="0"/>
    <x v="0"/>
    <s v=""/>
    <s v=""/>
    <n v="75"/>
    <s v="-75"/>
    <x v="0"/>
    <x v="0"/>
    <x v="0"/>
    <x v="2"/>
    <x v="1"/>
    <s v="事業群代碼"/>
    <s v=""/>
    <s v=""/>
    <x v="0"/>
    <x v="60"/>
    <m/>
    <s v="^()$"/>
    <n v="9"/>
    <x v="0"/>
    <x v="1"/>
    <x v="0"/>
    <x v="0"/>
    <x v="1"/>
    <x v="1"/>
    <b v="0"/>
    <x v="1"/>
    <x v="1"/>
    <n v="0"/>
    <x v="0"/>
    <b v="0"/>
    <b v="0"/>
    <b v="0"/>
    <b v="0"/>
    <b v="0"/>
    <b v="0"/>
    <b v="0"/>
    <b v="0"/>
    <b v="0"/>
    <b v="0"/>
    <b v="0"/>
    <x v="0"/>
    <x v="0"/>
    <n v="0"/>
    <x v="1"/>
    <x v="0"/>
  </r>
  <r>
    <m/>
    <x v="1"/>
    <x v="2"/>
    <x v="9"/>
    <x v="9"/>
    <x v="5"/>
    <x v="9"/>
    <s v="分為全體、直接、間接"/>
    <x v="3"/>
    <x v="7"/>
    <s v="N/A"/>
    <s v="General"/>
    <s v="代碼類"/>
    <s v="全體、直接、間接"/>
    <x v="0"/>
    <s v="FIN"/>
    <x v="1"/>
    <x v="1"/>
    <x v="0"/>
    <x v="0"/>
    <s v="DM_REVENUE_PER_CAPITA_ANALYSIS"/>
    <s v="TYPES_OF_LABOR"/>
    <m/>
    <m/>
    <m/>
    <m/>
    <m/>
    <m/>
    <m/>
    <m/>
    <m/>
    <m/>
    <m/>
    <m/>
    <m/>
    <m/>
    <m/>
    <m/>
    <m/>
    <m/>
    <s v="資料清單"/>
    <x v="2"/>
    <x v="5"/>
    <x v="60"/>
    <x v="2"/>
    <e v="#N/A"/>
    <s v="Types of Labor Name"/>
    <x v="9"/>
    <x v="5"/>
    <x v="0"/>
    <x v="9"/>
    <x v="1"/>
    <s v="IEC_STD_V10 &gt;&gt; Common &gt;&gt; AutoMetaDataTypes of Labor Name"/>
    <x v="3"/>
    <x v="0"/>
    <s v="員工結構名稱Dimension"/>
    <n v="11"/>
    <n v="73"/>
    <n v="0"/>
    <s v=""/>
    <n v="0"/>
    <n v="0"/>
    <n v="11"/>
    <x v="5"/>
    <s v="Operating Revenue Per Capita and Operating Income Per Capita Analysis"/>
    <x v="7"/>
    <e v="#N/A"/>
    <x v="0"/>
    <s v="C.4.2.0: 生產力:"/>
    <x v="5"/>
    <x v="5"/>
    <x v="76"/>
    <x v="9"/>
    <x v="9"/>
    <x v="9"/>
    <x v="6"/>
    <x v="0"/>
    <x v="0"/>
    <x v="2"/>
    <m/>
    <x v="0"/>
    <x v="3"/>
    <s v="Operating Revenue Per Capita and Operating Income Per Capita Analysis_Types of Labor Name"/>
    <x v="76"/>
    <x v="3"/>
    <x v="0"/>
    <x v="1"/>
    <x v="1"/>
    <x v="0"/>
    <x v="0"/>
    <s v="DM_REVENUE_PER_CAPITA_ANALYSIS"/>
    <s v="TYPES_OF_LABOR"/>
    <x v="6"/>
    <x v="12"/>
    <x v="0"/>
    <n v="0"/>
    <x v="0"/>
    <x v="0"/>
    <x v="0"/>
    <s v=""/>
    <s v=""/>
    <n v="76"/>
    <s v="-76"/>
    <x v="0"/>
    <x v="0"/>
    <x v="0"/>
    <x v="9"/>
    <x v="1"/>
    <s v="員工結構名稱"/>
    <s v=""/>
    <s v=""/>
    <x v="0"/>
    <x v="60"/>
    <m/>
    <s v="^()$"/>
    <n v="9"/>
    <x v="0"/>
    <x v="1"/>
    <x v="0"/>
    <x v="0"/>
    <x v="1"/>
    <x v="1"/>
    <b v="0"/>
    <x v="1"/>
    <x v="1"/>
    <n v="0"/>
    <x v="0"/>
    <b v="0"/>
    <b v="0"/>
    <b v="0"/>
    <b v="0"/>
    <b v="0"/>
    <b v="0"/>
    <b v="0"/>
    <b v="0"/>
    <b v="0"/>
    <b v="0"/>
    <b v="0"/>
    <x v="0"/>
    <x v="0"/>
    <n v="0"/>
    <x v="5"/>
    <x v="0"/>
  </r>
  <r>
    <m/>
    <x v="1"/>
    <x v="2"/>
    <x v="13"/>
    <x v="13"/>
    <x v="6"/>
    <x v="13"/>
    <s v="區分事業群時，事業群員工人數包含事業群所屬海內外人數_x000a_不區分事業群，看整體企業時，員工人數包含合併企業所有人數_x000a_若無法取得直接、間接員工人數，則以全體員工人數依照一定比例拆分"/>
    <x v="4"/>
    <x v="7"/>
    <s v="N/A"/>
    <s v="General"/>
    <s v="數值類"/>
    <m/>
    <x v="0"/>
    <s v="FIN"/>
    <x v="1"/>
    <x v="1"/>
    <x v="0"/>
    <x v="0"/>
    <s v="DM_REVENUE_PER_CAPITA_ANALYSIS"/>
    <s v="NUM_OF_EMP"/>
    <m/>
    <m/>
    <m/>
    <m/>
    <m/>
    <m/>
    <m/>
    <m/>
    <m/>
    <m/>
    <m/>
    <m/>
    <m/>
    <m/>
    <m/>
    <m/>
    <m/>
    <m/>
    <s v="資料清單"/>
    <x v="2"/>
    <x v="6"/>
    <x v="60"/>
    <x v="2"/>
    <e v="#N/A"/>
    <s v="Number of Employees"/>
    <x v="13"/>
    <x v="6"/>
    <x v="0"/>
    <x v="13"/>
    <x v="1"/>
    <s v="IEC_STD_V10 &gt;&gt; Common &gt;&gt; AutoMetaDataNumber of Employees"/>
    <x v="4"/>
    <x v="0"/>
    <s v="員工人數Measure"/>
    <n v="18"/>
    <n v="73"/>
    <n v="0"/>
    <s v=""/>
    <n v="0"/>
    <n v="0"/>
    <n v="18"/>
    <x v="6"/>
    <s v="Operating Revenue Per Capita and Operating Income Per Capita Analysis"/>
    <x v="7"/>
    <e v="#N/A"/>
    <x v="0"/>
    <s v="C.4.2.0: 生產力:"/>
    <x v="6"/>
    <x v="6"/>
    <x v="77"/>
    <x v="13"/>
    <x v="13"/>
    <x v="55"/>
    <x v="0"/>
    <x v="0"/>
    <x v="0"/>
    <x v="4"/>
    <m/>
    <x v="0"/>
    <x v="4"/>
    <s v="Operating Revenue Per Capita and Operating Income Per Capita Analysis_Number of Employees"/>
    <x v="77"/>
    <x v="4"/>
    <x v="0"/>
    <x v="1"/>
    <x v="1"/>
    <x v="0"/>
    <x v="0"/>
    <s v="DM_REVENUE_PER_CAPITA_ANALYSIS"/>
    <s v="NUM_OF_EMP"/>
    <x v="6"/>
    <x v="13"/>
    <x v="0"/>
    <n v="0"/>
    <x v="0"/>
    <x v="0"/>
    <x v="0"/>
    <s v=""/>
    <s v=""/>
    <n v="77"/>
    <s v="-77"/>
    <x v="0"/>
    <x v="0"/>
    <x v="0"/>
    <x v="13"/>
    <x v="1"/>
    <s v="員工人數"/>
    <s v=""/>
    <s v=""/>
    <x v="0"/>
    <x v="60"/>
    <m/>
    <s v="^()$"/>
    <n v="9"/>
    <x v="0"/>
    <x v="1"/>
    <x v="0"/>
    <x v="0"/>
    <x v="1"/>
    <x v="1"/>
    <b v="0"/>
    <x v="1"/>
    <x v="1"/>
    <n v="0"/>
    <x v="0"/>
    <b v="0"/>
    <b v="0"/>
    <b v="0"/>
    <b v="0"/>
    <b v="0"/>
    <b v="0"/>
    <b v="0"/>
    <b v="0"/>
    <b v="0"/>
    <b v="0"/>
    <b v="0"/>
    <x v="0"/>
    <x v="0"/>
    <n v="0"/>
    <x v="5"/>
    <x v="0"/>
  </r>
  <r>
    <m/>
    <x v="1"/>
    <x v="2"/>
    <x v="20"/>
    <x v="20"/>
    <x v="1"/>
    <x v="21"/>
    <s v="財務會計主檔的營業收入與 daily revenue 不同，此為月結數字 (與 PNL 相同)_x000a_金額單位：千元"/>
    <x v="4"/>
    <x v="7"/>
    <s v="N/A"/>
    <s v="General"/>
    <s v="金額類"/>
    <m/>
    <x v="0"/>
    <s v="FIN"/>
    <x v="1"/>
    <x v="1"/>
    <x v="0"/>
    <x v="0"/>
    <s v="DM_REVENUE_PER_CAPITA_ANALYSIS"/>
    <s v="OPERATING_REVENUE"/>
    <m/>
    <m/>
    <m/>
    <m/>
    <m/>
    <m/>
    <m/>
    <m/>
    <m/>
    <m/>
    <m/>
    <m/>
    <m/>
    <m/>
    <m/>
    <m/>
    <m/>
    <m/>
    <s v="資料清單"/>
    <x v="2"/>
    <x v="7"/>
    <x v="60"/>
    <x v="2"/>
    <e v="#N/A"/>
    <s v="Operating Revenue"/>
    <x v="20"/>
    <x v="1"/>
    <x v="0"/>
    <x v="21"/>
    <x v="1"/>
    <s v="IEC_STD_V10 &gt;&gt; Common &gt;&gt; AutoMetaDataOperating Revenue"/>
    <x v="4"/>
    <x v="0"/>
    <s v="營業收入Measure"/>
    <n v="34"/>
    <n v="73"/>
    <n v="0"/>
    <s v=""/>
    <n v="0"/>
    <n v="0"/>
    <n v="34"/>
    <x v="7"/>
    <s v="Operating Revenue Per Capita and Operating Income Per Capita Analysis"/>
    <x v="7"/>
    <e v="#N/A"/>
    <x v="0"/>
    <s v="C.4.2.0: 生產力:"/>
    <x v="7"/>
    <x v="7"/>
    <x v="78"/>
    <x v="20"/>
    <x v="20"/>
    <x v="23"/>
    <x v="0"/>
    <x v="0"/>
    <x v="0"/>
    <x v="6"/>
    <m/>
    <x v="0"/>
    <x v="4"/>
    <s v="Operating Revenue Per Capita and Operating Income Per Capita Analysis_Operating Revenue"/>
    <x v="78"/>
    <x v="4"/>
    <x v="0"/>
    <x v="1"/>
    <x v="1"/>
    <x v="0"/>
    <x v="0"/>
    <s v="DM_REVENUE_PER_CAPITA_ANALYSIS"/>
    <s v="OPERATING_REVENUE"/>
    <x v="6"/>
    <x v="18"/>
    <x v="0"/>
    <n v="0"/>
    <x v="0"/>
    <x v="0"/>
    <x v="0"/>
    <s v=""/>
    <s v=""/>
    <n v="78"/>
    <s v="-78"/>
    <x v="0"/>
    <x v="0"/>
    <x v="0"/>
    <x v="20"/>
    <x v="1"/>
    <s v="營業收入"/>
    <s v=""/>
    <s v=""/>
    <x v="0"/>
    <x v="60"/>
    <m/>
    <s v="^()$"/>
    <n v="9"/>
    <x v="0"/>
    <x v="1"/>
    <x v="0"/>
    <x v="0"/>
    <x v="1"/>
    <x v="1"/>
    <b v="0"/>
    <x v="1"/>
    <x v="1"/>
    <n v="0"/>
    <x v="0"/>
    <b v="0"/>
    <b v="0"/>
    <b v="0"/>
    <b v="0"/>
    <b v="0"/>
    <b v="0"/>
    <b v="0"/>
    <b v="0"/>
    <b v="0"/>
    <b v="0"/>
    <b v="0"/>
    <x v="0"/>
    <x v="0"/>
    <n v="0"/>
    <x v="3"/>
    <x v="0"/>
  </r>
  <r>
    <m/>
    <x v="1"/>
    <x v="2"/>
    <x v="17"/>
    <x v="17"/>
    <x v="1"/>
    <x v="17"/>
    <s v="營業收入 / 平均員工人數((期初人數+期末人數)/2)_x000a_依據員工結構分為全體人均產值、直接人均產值、間接人均產值_x000a_金額單位：千元"/>
    <x v="4"/>
    <x v="7"/>
    <s v="N/A"/>
    <s v="General"/>
    <s v="比例類"/>
    <m/>
    <x v="0"/>
    <s v="FIN"/>
    <x v="1"/>
    <x v="1"/>
    <x v="0"/>
    <x v="0"/>
    <s v="DM_REVENUE_PER_CAPITA_ANALYSIS"/>
    <s v="OPERATING_REVENUE_PER_CAPITA"/>
    <m/>
    <m/>
    <m/>
    <m/>
    <m/>
    <m/>
    <m/>
    <m/>
    <m/>
    <m/>
    <m/>
    <m/>
    <m/>
    <m/>
    <m/>
    <m/>
    <m/>
    <m/>
    <s v="資料清單"/>
    <x v="2"/>
    <x v="8"/>
    <x v="60"/>
    <x v="2"/>
    <e v="#N/A"/>
    <s v="Operating Revenue Per Capita"/>
    <x v="17"/>
    <x v="1"/>
    <x v="0"/>
    <x v="17"/>
    <x v="1"/>
    <s v="IEC_STD_V10 &gt;&gt; Common &gt;&gt; AutoMetaDataOperating Revenue Per Capita"/>
    <x v="4"/>
    <x v="0"/>
    <s v="人均產值Measure"/>
    <n v="27"/>
    <n v="73"/>
    <n v="0"/>
    <s v=""/>
    <n v="0"/>
    <n v="0"/>
    <n v="27"/>
    <x v="8"/>
    <s v="Operating Revenue Per Capita and Operating Income Per Capita Analysis"/>
    <x v="7"/>
    <e v="#N/A"/>
    <x v="0"/>
    <s v="C.4.2.0: 生產力:"/>
    <x v="8"/>
    <x v="8"/>
    <x v="79"/>
    <x v="17"/>
    <x v="17"/>
    <x v="18"/>
    <x v="0"/>
    <x v="0"/>
    <x v="0"/>
    <x v="5"/>
    <m/>
    <x v="0"/>
    <x v="4"/>
    <s v="Operating Revenue Per Capita and Operating Income Per Capita Analysis_Operating Revenue Per Capita"/>
    <x v="79"/>
    <x v="4"/>
    <x v="0"/>
    <x v="1"/>
    <x v="1"/>
    <x v="0"/>
    <x v="0"/>
    <s v="DM_REVENUE_PER_CAPITA_ANALYSIS"/>
    <s v="OPERATING_REVENUE_PER_CAPITA"/>
    <x v="6"/>
    <x v="16"/>
    <x v="0"/>
    <n v="0"/>
    <x v="0"/>
    <x v="0"/>
    <x v="0"/>
    <s v=""/>
    <s v=""/>
    <n v="79"/>
    <s v="-79"/>
    <x v="0"/>
    <x v="0"/>
    <x v="0"/>
    <x v="17"/>
    <x v="1"/>
    <s v="人均產值"/>
    <s v=""/>
    <s v=""/>
    <x v="0"/>
    <x v="60"/>
    <m/>
    <s v="^()$"/>
    <n v="9"/>
    <x v="0"/>
    <x v="1"/>
    <x v="0"/>
    <x v="0"/>
    <x v="1"/>
    <x v="1"/>
    <b v="0"/>
    <x v="1"/>
    <x v="1"/>
    <n v="0"/>
    <x v="0"/>
    <b v="0"/>
    <b v="0"/>
    <b v="0"/>
    <b v="0"/>
    <b v="0"/>
    <b v="0"/>
    <b v="0"/>
    <b v="0"/>
    <b v="0"/>
    <b v="0"/>
    <b v="0"/>
    <x v="0"/>
    <x v="0"/>
    <n v="0"/>
    <x v="10"/>
    <x v="0"/>
  </r>
  <r>
    <m/>
    <x v="1"/>
    <x v="2"/>
    <x v="21"/>
    <x v="21"/>
    <x v="1"/>
    <x v="22"/>
    <s v="金額單位:千元"/>
    <x v="4"/>
    <x v="7"/>
    <s v="N/A"/>
    <s v="General"/>
    <s v="金額類"/>
    <m/>
    <x v="0"/>
    <s v="FIN"/>
    <x v="1"/>
    <x v="1"/>
    <x v="0"/>
    <x v="0"/>
    <s v="DM_REVENUE_PER_CAPITA_ANALYSIS"/>
    <s v="OPERATING_INCOME"/>
    <m/>
    <m/>
    <m/>
    <m/>
    <m/>
    <m/>
    <m/>
    <m/>
    <m/>
    <m/>
    <m/>
    <m/>
    <m/>
    <m/>
    <m/>
    <m/>
    <m/>
    <m/>
    <s v="資料清單"/>
    <x v="2"/>
    <x v="9"/>
    <x v="60"/>
    <x v="2"/>
    <e v="#N/A"/>
    <s v="Operating Income"/>
    <x v="21"/>
    <x v="1"/>
    <x v="0"/>
    <x v="22"/>
    <x v="1"/>
    <s v="IEC_STD_V10 &gt;&gt; Common &gt;&gt; AutoMetaDataOperating Income"/>
    <x v="4"/>
    <x v="0"/>
    <s v="營業利益Measure"/>
    <n v="35"/>
    <n v="73"/>
    <n v="0"/>
    <s v=""/>
    <n v="0"/>
    <n v="0"/>
    <n v="35"/>
    <x v="9"/>
    <s v="Operating Revenue Per Capita and Operating Income Per Capita Analysis"/>
    <x v="7"/>
    <e v="#N/A"/>
    <x v="0"/>
    <s v="C.4.2.0: 生產力:"/>
    <x v="9"/>
    <x v="9"/>
    <x v="80"/>
    <x v="21"/>
    <x v="21"/>
    <x v="56"/>
    <x v="0"/>
    <x v="0"/>
    <x v="0"/>
    <x v="6"/>
    <m/>
    <x v="0"/>
    <x v="4"/>
    <s v="Operating Revenue Per Capita and Operating Income Per Capita Analysis_Operating Income"/>
    <x v="80"/>
    <x v="4"/>
    <x v="0"/>
    <x v="1"/>
    <x v="1"/>
    <x v="0"/>
    <x v="0"/>
    <s v="DM_REVENUE_PER_CAPITA_ANALYSIS"/>
    <s v="OPERATING_INCOME"/>
    <x v="6"/>
    <x v="19"/>
    <x v="0"/>
    <n v="0"/>
    <x v="0"/>
    <x v="0"/>
    <x v="0"/>
    <s v=""/>
    <s v=""/>
    <n v="80"/>
    <s v="-80"/>
    <x v="0"/>
    <x v="0"/>
    <x v="0"/>
    <x v="21"/>
    <x v="1"/>
    <s v="營業利益"/>
    <s v=""/>
    <s v=""/>
    <x v="0"/>
    <x v="60"/>
    <m/>
    <s v="^()$"/>
    <n v="9"/>
    <x v="0"/>
    <x v="1"/>
    <x v="0"/>
    <x v="0"/>
    <x v="1"/>
    <x v="1"/>
    <b v="0"/>
    <x v="1"/>
    <x v="1"/>
    <n v="0"/>
    <x v="0"/>
    <b v="0"/>
    <b v="0"/>
    <b v="0"/>
    <b v="0"/>
    <b v="0"/>
    <b v="0"/>
    <b v="0"/>
    <b v="0"/>
    <b v="0"/>
    <b v="0"/>
    <b v="0"/>
    <x v="0"/>
    <x v="0"/>
    <n v="0"/>
    <x v="11"/>
    <x v="0"/>
  </r>
  <r>
    <m/>
    <x v="1"/>
    <x v="2"/>
    <x v="18"/>
    <x v="18"/>
    <x v="1"/>
    <x v="18"/>
    <s v="營業利益 / 平均員工人數((期初人數+期末人數)/2)_x000a_依據員工結構分為全體人均營業利益、直接人均營業利益、間接人均營業利益_x000a_金額單位：千元"/>
    <x v="4"/>
    <x v="7"/>
    <s v="N/A"/>
    <s v="General"/>
    <s v="比例類"/>
    <m/>
    <x v="0"/>
    <s v="FIN"/>
    <x v="1"/>
    <x v="1"/>
    <x v="0"/>
    <x v="0"/>
    <s v="DM_REVENUE_PER_CAPITA_ANALYSIS"/>
    <s v="OPERATING_INCOME_PER_CAPITA"/>
    <m/>
    <m/>
    <m/>
    <m/>
    <m/>
    <m/>
    <m/>
    <m/>
    <m/>
    <m/>
    <m/>
    <m/>
    <m/>
    <m/>
    <m/>
    <m/>
    <m/>
    <m/>
    <s v="資料清單"/>
    <x v="2"/>
    <x v="10"/>
    <x v="60"/>
    <x v="2"/>
    <e v="#N/A"/>
    <s v="Operating Income Per Capita"/>
    <x v="18"/>
    <x v="1"/>
    <x v="0"/>
    <x v="18"/>
    <x v="1"/>
    <s v="IEC_STD_V10 &gt;&gt; Common &gt;&gt; AutoMetaDataOperating Income Per Capita"/>
    <x v="4"/>
    <x v="0"/>
    <s v="人均營業利益Measure"/>
    <n v="28"/>
    <n v="73"/>
    <n v="0"/>
    <s v=""/>
    <n v="0"/>
    <n v="0"/>
    <n v="28"/>
    <x v="10"/>
    <s v="Operating Revenue Per Capita and Operating Income Per Capita Analysis"/>
    <x v="7"/>
    <e v="#N/A"/>
    <x v="0"/>
    <s v="C.4.2.0: 生產力:"/>
    <x v="10"/>
    <x v="10"/>
    <x v="81"/>
    <x v="18"/>
    <x v="18"/>
    <x v="19"/>
    <x v="0"/>
    <x v="0"/>
    <x v="0"/>
    <x v="5"/>
    <m/>
    <x v="0"/>
    <x v="4"/>
    <s v="Operating Revenue Per Capita and Operating Income Per Capita Analysis_Operating Income Per Capita"/>
    <x v="81"/>
    <x v="4"/>
    <x v="0"/>
    <x v="1"/>
    <x v="1"/>
    <x v="0"/>
    <x v="0"/>
    <s v="DM_REVENUE_PER_CAPITA_ANALYSIS"/>
    <s v="OPERATING_INCOME_PER_CAPITA"/>
    <x v="6"/>
    <x v="17"/>
    <x v="0"/>
    <n v="0"/>
    <x v="0"/>
    <x v="0"/>
    <x v="0"/>
    <s v=""/>
    <s v=""/>
    <n v="81"/>
    <s v="-81"/>
    <x v="0"/>
    <x v="0"/>
    <x v="0"/>
    <x v="18"/>
    <x v="1"/>
    <s v="人均營業利益"/>
    <s v=""/>
    <s v=""/>
    <x v="0"/>
    <x v="60"/>
    <m/>
    <s v="^()$"/>
    <n v="9"/>
    <x v="0"/>
    <x v="1"/>
    <x v="0"/>
    <x v="0"/>
    <x v="1"/>
    <x v="1"/>
    <b v="0"/>
    <x v="1"/>
    <x v="1"/>
    <n v="0"/>
    <x v="0"/>
    <b v="0"/>
    <b v="0"/>
    <b v="0"/>
    <b v="0"/>
    <b v="0"/>
    <b v="0"/>
    <b v="0"/>
    <b v="0"/>
    <b v="0"/>
    <b v="0"/>
    <b v="0"/>
    <x v="0"/>
    <x v="0"/>
    <n v="0"/>
    <x v="8"/>
    <x v="0"/>
  </r>
  <r>
    <m/>
    <x v="1"/>
    <x v="2"/>
    <x v="60"/>
    <x v="60"/>
    <x v="34"/>
    <x v="61"/>
    <s v="人均產值及人均營業利益事業群比較"/>
    <x v="0"/>
    <x v="0"/>
    <s v="N/A"/>
    <s v="General"/>
    <m/>
    <m/>
    <x v="0"/>
    <s v="FIN"/>
    <x v="1"/>
    <x v="1"/>
    <x v="0"/>
    <x v="0"/>
    <s v="DM_REVENUE_PER_CAPITA_ANALYSIS_BG"/>
    <m/>
    <m/>
    <m/>
    <m/>
    <m/>
    <m/>
    <m/>
    <m/>
    <m/>
    <m/>
    <m/>
    <m/>
    <m/>
    <m/>
    <m/>
    <m/>
    <m/>
    <m/>
    <m/>
    <s v="資料清單"/>
    <x v="2"/>
    <x v="11"/>
    <x v="60"/>
    <x v="2"/>
    <e v="#N/A"/>
    <s v="Operating Revenue Per Capita and Operating Income Per Capita Analysis Comparison between BGs"/>
    <x v="60"/>
    <x v="34"/>
    <x v="0"/>
    <x v="61"/>
    <x v="1"/>
    <s v="IEC_STD_V10 &gt;&gt; Common &gt;&gt; AutoMetaDataOperating Revenue Per Capita and Operating Income Per Capita Analysis Comparison between BGs"/>
    <x v="0"/>
    <x v="0"/>
    <s v="人均產值及人均營業利益事業群比較Concept"/>
    <n v="84"/>
    <n v="0"/>
    <n v="0"/>
    <s v=""/>
    <n v="0"/>
    <n v="0"/>
    <n v="0"/>
    <x v="0"/>
    <s v=""/>
    <x v="0"/>
    <s v=""/>
    <x v="0"/>
    <s v="C.4.2.0: 生產力:"/>
    <x v="11"/>
    <x v="11"/>
    <x v="82"/>
    <x v="60"/>
    <x v="60"/>
    <x v="57"/>
    <x v="0"/>
    <x v="0"/>
    <x v="0"/>
    <x v="0"/>
    <m/>
    <x v="0"/>
    <x v="0"/>
    <s v="Operating Revenue Per Capita and Operating Income Per Capita Analysis Comparison between BGs"/>
    <x v="82"/>
    <x v="0"/>
    <x v="0"/>
    <x v="1"/>
    <x v="1"/>
    <x v="0"/>
    <x v="0"/>
    <s v="DM_REVENUE_PER_CAPITA_ANALYSIS_BG"/>
    <s v=""/>
    <x v="7"/>
    <x v="0"/>
    <x v="0"/>
    <n v="0"/>
    <x v="0"/>
    <x v="0"/>
    <x v="0"/>
    <s v=""/>
    <s v=""/>
    <n v="82"/>
    <s v="-82"/>
    <x v="0"/>
    <x v="0"/>
    <x v="0"/>
    <x v="60"/>
    <x v="1"/>
    <s v="人均產值及人均營業利益事業群比較"/>
    <s v=""/>
    <s v=""/>
    <x v="0"/>
    <x v="60"/>
    <m/>
    <s v="^()$"/>
    <n v="9"/>
    <x v="0"/>
    <x v="1"/>
    <x v="0"/>
    <x v="0"/>
    <x v="0"/>
    <x v="1"/>
    <b v="0"/>
    <x v="1"/>
    <x v="0"/>
    <n v="0"/>
    <x v="0"/>
    <b v="0"/>
    <b v="0"/>
    <b v="0"/>
    <b v="0"/>
    <b v="0"/>
    <b v="0"/>
    <b v="0"/>
    <b v="0"/>
    <b v="0"/>
    <b v="0"/>
    <b v="0"/>
    <x v="0"/>
    <x v="0"/>
    <n v="0"/>
    <x v="25"/>
    <x v="1"/>
  </r>
  <r>
    <m/>
    <x v="1"/>
    <x v="2"/>
    <x v="11"/>
    <x v="11"/>
    <x v="3"/>
    <x v="11"/>
    <s v="財報結算日"/>
    <x v="3"/>
    <x v="8"/>
    <s v="N/A"/>
    <s v="General"/>
    <s v="日期類"/>
    <m/>
    <x v="0"/>
    <s v="FIN"/>
    <x v="1"/>
    <x v="1"/>
    <x v="0"/>
    <x v="0"/>
    <s v="DM_REVENUE_PER_CAPITA_ANALYSIS_BG"/>
    <s v="CLOSING_DATE"/>
    <m/>
    <m/>
    <m/>
    <m/>
    <m/>
    <m/>
    <m/>
    <m/>
    <m/>
    <m/>
    <m/>
    <m/>
    <m/>
    <m/>
    <m/>
    <m/>
    <m/>
    <m/>
    <s v="資料清單"/>
    <x v="2"/>
    <x v="12"/>
    <x v="60"/>
    <x v="2"/>
    <e v="#N/A"/>
    <s v="Financial Report Closing Date"/>
    <x v="11"/>
    <x v="3"/>
    <x v="0"/>
    <x v="11"/>
    <x v="1"/>
    <s v="IEC_STD_V10 &gt;&gt; Common &gt;&gt; AutoMetaDataFinancial Report Closing Date"/>
    <x v="3"/>
    <x v="0"/>
    <s v="財報結算日Dimension"/>
    <n v="15"/>
    <n v="84"/>
    <n v="0"/>
    <s v=""/>
    <n v="0"/>
    <n v="0"/>
    <n v="32"/>
    <x v="3"/>
    <s v="Operating Revenue Per Capita and Operating Income Per Capita Analysis Comparison between BGs"/>
    <x v="8"/>
    <e v="#N/A"/>
    <x v="0"/>
    <s v="C.4.2.0: 生產力:"/>
    <x v="12"/>
    <x v="12"/>
    <x v="83"/>
    <x v="11"/>
    <x v="11"/>
    <x v="52"/>
    <x v="0"/>
    <x v="0"/>
    <x v="0"/>
    <x v="3"/>
    <m/>
    <x v="0"/>
    <x v="3"/>
    <s v="Operating Revenue Per Capita and Operating Income Per Capita Analysis Comparison between BGs_Financial Report Closing Date"/>
    <x v="83"/>
    <x v="3"/>
    <x v="0"/>
    <x v="1"/>
    <x v="1"/>
    <x v="0"/>
    <x v="0"/>
    <s v="DM_REVENUE_PER_CAPITA_ANALYSIS_BG"/>
    <s v="CLOSING_DATE"/>
    <x v="7"/>
    <x v="10"/>
    <x v="0"/>
    <n v="0"/>
    <x v="0"/>
    <x v="0"/>
    <x v="0"/>
    <s v=""/>
    <s v=""/>
    <n v="83"/>
    <s v="-83"/>
    <x v="0"/>
    <x v="0"/>
    <x v="0"/>
    <x v="11"/>
    <x v="1"/>
    <s v="財報結算日"/>
    <s v=""/>
    <s v=""/>
    <x v="0"/>
    <x v="60"/>
    <m/>
    <s v="^()$"/>
    <n v="9"/>
    <x v="0"/>
    <x v="1"/>
    <x v="0"/>
    <x v="0"/>
    <x v="1"/>
    <x v="1"/>
    <b v="0"/>
    <x v="1"/>
    <x v="1"/>
    <n v="0"/>
    <x v="0"/>
    <b v="0"/>
    <b v="0"/>
    <b v="0"/>
    <b v="0"/>
    <b v="0"/>
    <b v="0"/>
    <b v="0"/>
    <b v="0"/>
    <b v="0"/>
    <b v="0"/>
    <b v="0"/>
    <x v="0"/>
    <x v="0"/>
    <n v="0"/>
    <x v="7"/>
    <x v="0"/>
  </r>
  <r>
    <m/>
    <x v="1"/>
    <x v="2"/>
    <x v="12"/>
    <x v="12"/>
    <x v="4"/>
    <x v="12"/>
    <s v="統計期間"/>
    <x v="3"/>
    <x v="8"/>
    <s v="N/A"/>
    <s v="General"/>
    <s v="代碼類"/>
    <s v="Year, Quarter"/>
    <x v="0"/>
    <s v="FIN"/>
    <x v="1"/>
    <x v="1"/>
    <x v="0"/>
    <x v="0"/>
    <s v="DM_REVENUE_PER_CAPITA_ANALYSIS_BG"/>
    <s v="PERIOD"/>
    <m/>
    <m/>
    <m/>
    <m/>
    <m/>
    <m/>
    <m/>
    <m/>
    <m/>
    <m/>
    <m/>
    <m/>
    <m/>
    <m/>
    <m/>
    <m/>
    <m/>
    <m/>
    <s v="資料清單"/>
    <x v="2"/>
    <x v="13"/>
    <x v="60"/>
    <x v="2"/>
    <e v="#N/A"/>
    <s v="Accounting Period"/>
    <x v="12"/>
    <x v="4"/>
    <x v="0"/>
    <x v="12"/>
    <x v="1"/>
    <s v="IEC_STD_V10 &gt;&gt; Common &gt;&gt; AutoMetaDataAccounting Period"/>
    <x v="3"/>
    <x v="0"/>
    <s v="會計期間Dimension"/>
    <n v="16"/>
    <n v="84"/>
    <n v="0"/>
    <s v=""/>
    <n v="0"/>
    <n v="0"/>
    <n v="33"/>
    <x v="4"/>
    <s v="Operating Revenue Per Capita and Operating Income Per Capita Analysis Comparison between BGs"/>
    <x v="8"/>
    <e v="#N/A"/>
    <x v="0"/>
    <s v="C.4.2.0: 生產力:"/>
    <x v="13"/>
    <x v="13"/>
    <x v="84"/>
    <x v="12"/>
    <x v="12"/>
    <x v="53"/>
    <x v="8"/>
    <x v="0"/>
    <x v="0"/>
    <x v="2"/>
    <m/>
    <x v="0"/>
    <x v="3"/>
    <s v="Operating Revenue Per Capita and Operating Income Per Capita Analysis Comparison between BGs_Accounting Period"/>
    <x v="84"/>
    <x v="3"/>
    <x v="0"/>
    <x v="1"/>
    <x v="1"/>
    <x v="0"/>
    <x v="0"/>
    <s v="DM_REVENUE_PER_CAPITA_ANALYSIS_BG"/>
    <s v="PERIOD"/>
    <x v="7"/>
    <x v="11"/>
    <x v="0"/>
    <n v="0"/>
    <x v="0"/>
    <x v="0"/>
    <x v="0"/>
    <s v=""/>
    <s v=""/>
    <n v="84"/>
    <s v="-84"/>
    <x v="0"/>
    <x v="0"/>
    <x v="0"/>
    <x v="12"/>
    <x v="1"/>
    <s v="判斷資料項目以年/季的角度檢視"/>
    <s v=""/>
    <s v=""/>
    <x v="0"/>
    <x v="60"/>
    <m/>
    <s v="^()$"/>
    <n v="9"/>
    <x v="0"/>
    <x v="1"/>
    <x v="0"/>
    <x v="0"/>
    <x v="1"/>
    <x v="1"/>
    <b v="0"/>
    <x v="1"/>
    <x v="1"/>
    <n v="0"/>
    <x v="0"/>
    <b v="0"/>
    <b v="0"/>
    <b v="0"/>
    <b v="0"/>
    <b v="0"/>
    <b v="0"/>
    <b v="0"/>
    <b v="0"/>
    <b v="0"/>
    <b v="0"/>
    <b v="0"/>
    <x v="0"/>
    <x v="0"/>
    <n v="0"/>
    <x v="3"/>
    <x v="0"/>
  </r>
  <r>
    <m/>
    <x v="1"/>
    <x v="2"/>
    <x v="5"/>
    <x v="5"/>
    <x v="2"/>
    <x v="5"/>
    <s v="上市公司名稱"/>
    <x v="3"/>
    <x v="8"/>
    <s v="N/A"/>
    <s v="General"/>
    <s v="代碼類"/>
    <s v="英業達、廣達、緯創、仁寶…"/>
    <x v="0"/>
    <s v="FIN"/>
    <x v="1"/>
    <x v="1"/>
    <x v="0"/>
    <x v="0"/>
    <s v="DM_REVENUE_PER_CAPITA_ANALYSIS_BG"/>
    <s v="ENTREPRENEUR"/>
    <m/>
    <m/>
    <m/>
    <m/>
    <m/>
    <m/>
    <m/>
    <m/>
    <m/>
    <m/>
    <m/>
    <m/>
    <m/>
    <m/>
    <m/>
    <m/>
    <m/>
    <m/>
    <s v="資料清單"/>
    <x v="2"/>
    <x v="14"/>
    <x v="60"/>
    <x v="2"/>
    <e v="#N/A"/>
    <s v="Entrepreneur Chinese Name"/>
    <x v="5"/>
    <x v="2"/>
    <x v="0"/>
    <x v="5"/>
    <x v="1"/>
    <s v="IEC_STD_V10 &gt;&gt; Common &gt;&gt; AutoMetaDataEntrepreneur Chinese Name"/>
    <x v="3"/>
    <x v="0"/>
    <s v="企業中文名稱Dimension"/>
    <n v="7"/>
    <n v="84"/>
    <n v="0"/>
    <s v=""/>
    <n v="0"/>
    <n v="0"/>
    <n v="7"/>
    <x v="1"/>
    <s v="Operating Revenue Per Capita and Operating Income Per Capita Analysis Comparison between BGs"/>
    <x v="8"/>
    <e v="#N/A"/>
    <x v="0"/>
    <s v="C.4.2.0: 生產力:"/>
    <x v="14"/>
    <x v="14"/>
    <x v="85"/>
    <x v="5"/>
    <x v="5"/>
    <x v="5"/>
    <x v="3"/>
    <x v="0"/>
    <x v="0"/>
    <x v="2"/>
    <m/>
    <x v="0"/>
    <x v="3"/>
    <s v="Operating Revenue Per Capita and Operating Income Per Capita Analysis Comparison between BGs_Entrepreneur Chinese Name"/>
    <x v="85"/>
    <x v="3"/>
    <x v="0"/>
    <x v="1"/>
    <x v="1"/>
    <x v="0"/>
    <x v="0"/>
    <s v="DM_REVENUE_PER_CAPITA_ANALYSIS_BG"/>
    <s v="ENTREPRENEUR"/>
    <x v="7"/>
    <x v="8"/>
    <x v="0"/>
    <n v="0"/>
    <x v="0"/>
    <x v="0"/>
    <x v="0"/>
    <s v=""/>
    <s v=""/>
    <n v="85"/>
    <s v="-85"/>
    <x v="0"/>
    <x v="0"/>
    <x v="0"/>
    <x v="5"/>
    <x v="1"/>
    <s v="企業中文名稱"/>
    <s v=""/>
    <s v=""/>
    <x v="0"/>
    <x v="60"/>
    <m/>
    <s v="^()$"/>
    <n v="9"/>
    <x v="0"/>
    <x v="1"/>
    <x v="0"/>
    <x v="0"/>
    <x v="1"/>
    <x v="1"/>
    <b v="0"/>
    <x v="1"/>
    <x v="1"/>
    <n v="0"/>
    <x v="0"/>
    <b v="0"/>
    <b v="0"/>
    <b v="0"/>
    <b v="0"/>
    <b v="0"/>
    <b v="0"/>
    <b v="0"/>
    <b v="0"/>
    <b v="0"/>
    <b v="0"/>
    <b v="0"/>
    <x v="0"/>
    <x v="0"/>
    <n v="0"/>
    <x v="4"/>
    <x v="0"/>
  </r>
  <r>
    <m/>
    <x v="1"/>
    <x v="2"/>
    <x v="2"/>
    <x v="2"/>
    <x v="0"/>
    <x v="2"/>
    <s v="內部資料區分事業群，包含 EBG, PSG, Inventec All，Inventec All&gt;EBG+PSG_x000a_外部資料不區分事業群，欄位為空字串"/>
    <x v="3"/>
    <x v="8"/>
    <s v="N/A"/>
    <s v="General"/>
    <s v="代碼類"/>
    <s v="EBG, PSG, ALL, ..."/>
    <x v="0"/>
    <s v="FIN"/>
    <x v="1"/>
    <x v="1"/>
    <x v="0"/>
    <x v="0"/>
    <s v="DM_REVENUE_PER_CAPITA_ANALYSIS_BG"/>
    <s v="BG"/>
    <m/>
    <m/>
    <m/>
    <m/>
    <m/>
    <m/>
    <m/>
    <m/>
    <m/>
    <m/>
    <m/>
    <m/>
    <m/>
    <m/>
    <m/>
    <m/>
    <m/>
    <m/>
    <s v="資料清單"/>
    <x v="2"/>
    <x v="15"/>
    <x v="60"/>
    <x v="2"/>
    <e v="#N/A"/>
    <s v="BG Code"/>
    <x v="2"/>
    <x v="0"/>
    <x v="0"/>
    <x v="2"/>
    <x v="1"/>
    <s v="IEC_STD_V10 &gt;&gt; Common &gt;&gt; AutoMetaDataBG Code"/>
    <x v="3"/>
    <x v="0"/>
    <s v="事業群代碼Dimension"/>
    <n v="4"/>
    <n v="84"/>
    <n v="0"/>
    <s v=""/>
    <n v="0"/>
    <n v="0"/>
    <n v="4"/>
    <x v="2"/>
    <s v="Operating Revenue Per Capita and Operating Income Per Capita Analysis Comparison between BGs"/>
    <x v="8"/>
    <e v="#N/A"/>
    <x v="0"/>
    <s v="C.4.2.0: 生產力:"/>
    <x v="15"/>
    <x v="15"/>
    <x v="86"/>
    <x v="2"/>
    <x v="2"/>
    <x v="54"/>
    <x v="12"/>
    <x v="0"/>
    <x v="0"/>
    <x v="2"/>
    <m/>
    <x v="0"/>
    <x v="3"/>
    <s v="Operating Revenue Per Capita and Operating Income Per Capita Analysis Comparison between BGs_BG Code"/>
    <x v="86"/>
    <x v="3"/>
    <x v="0"/>
    <x v="1"/>
    <x v="1"/>
    <x v="0"/>
    <x v="0"/>
    <s v="DM_REVENUE_PER_CAPITA_ANALYSIS_BG"/>
    <s v="BG"/>
    <x v="7"/>
    <x v="9"/>
    <x v="0"/>
    <n v="0"/>
    <x v="0"/>
    <x v="0"/>
    <x v="0"/>
    <s v=""/>
    <s v=""/>
    <n v="86"/>
    <s v="-86"/>
    <x v="0"/>
    <x v="0"/>
    <x v="0"/>
    <x v="2"/>
    <x v="1"/>
    <s v="事業群代碼"/>
    <s v=""/>
    <s v=""/>
    <x v="0"/>
    <x v="60"/>
    <m/>
    <s v="^()$"/>
    <n v="9"/>
    <x v="0"/>
    <x v="1"/>
    <x v="0"/>
    <x v="0"/>
    <x v="1"/>
    <x v="1"/>
    <b v="0"/>
    <x v="1"/>
    <x v="1"/>
    <n v="0"/>
    <x v="0"/>
    <b v="0"/>
    <b v="0"/>
    <b v="0"/>
    <b v="0"/>
    <b v="0"/>
    <b v="0"/>
    <b v="0"/>
    <b v="0"/>
    <b v="0"/>
    <b v="0"/>
    <b v="0"/>
    <x v="0"/>
    <x v="0"/>
    <n v="0"/>
    <x v="1"/>
    <x v="0"/>
  </r>
  <r>
    <m/>
    <x v="1"/>
    <x v="2"/>
    <x v="61"/>
    <x v="61"/>
    <x v="1"/>
    <x v="62"/>
    <s v="包含平均全體員工人數、平均直接員工人數、平均間接員工人數、營業收入、營業利益"/>
    <x v="1"/>
    <x v="8"/>
    <s v="Employees Statistics_Average Number of Employees;Finance Master_Operating Income;Finance Master_Operating Revenue"/>
    <s v="General"/>
    <s v="代碼類"/>
    <s v="全體員工人數、直接員工人數、間接員工人數、營業收入、營業利益"/>
    <x v="0"/>
    <s v="FIN"/>
    <x v="1"/>
    <x v="1"/>
    <x v="0"/>
    <x v="0"/>
    <s v="DM_REVENUE_PER_CAPITA_ANALYSIS_BG"/>
    <s v="PRODUCTIVITY_RELATED_INDICATOR"/>
    <m/>
    <m/>
    <m/>
    <m/>
    <m/>
    <m/>
    <m/>
    <m/>
    <m/>
    <m/>
    <m/>
    <m/>
    <m/>
    <m/>
    <m/>
    <m/>
    <m/>
    <m/>
    <s v="資料清單"/>
    <x v="2"/>
    <x v="16"/>
    <x v="60"/>
    <x v="2"/>
    <e v="#N/A"/>
    <s v="Productivity Related Indicator"/>
    <x v="61"/>
    <x v="1"/>
    <x v="0"/>
    <x v="62"/>
    <x v="1"/>
    <s v="IEC_STD_V10 &gt;&gt; Common &gt;&gt; AutoMetaDataProductivity Related Indicator"/>
    <x v="1"/>
    <x v="0"/>
    <s v="生產力分析指標類別Property"/>
    <n v="89"/>
    <n v="84"/>
    <e v="#N/A"/>
    <s v="Productivity Related Indicator"/>
    <n v="1"/>
    <n v="0"/>
    <n v="0"/>
    <x v="0"/>
    <s v="Operating Revenue Per Capita and Operating Income Per Capita Analysis Comparison between BGs"/>
    <x v="8"/>
    <e v="#N/A"/>
    <x v="29"/>
    <s v="C.4.2.0: 生產力:"/>
    <x v="16"/>
    <x v="16"/>
    <x v="87"/>
    <x v="61"/>
    <x v="61"/>
    <x v="58"/>
    <x v="13"/>
    <x v="0"/>
    <x v="0"/>
    <x v="2"/>
    <m/>
    <x v="0"/>
    <x v="1"/>
    <s v="Operating Revenue Per Capita and Operating Income Per Capita Analysis Comparison between BGs_Productivity Related Indicator"/>
    <x v="87"/>
    <x v="1"/>
    <x v="0"/>
    <x v="1"/>
    <x v="1"/>
    <x v="0"/>
    <x v="0"/>
    <s v="DM_REVENUE_PER_CAPITA_ANALYSIS_BG"/>
    <s v="PRODUCTIVITY_RELATED_INDICATOR"/>
    <x v="7"/>
    <x v="57"/>
    <x v="0"/>
    <n v="0"/>
    <x v="0"/>
    <x v="0"/>
    <x v="0"/>
    <s v=""/>
    <s v=""/>
    <n v="87"/>
    <s v="-87"/>
    <x v="0"/>
    <x v="0"/>
    <x v="0"/>
    <x v="61"/>
    <x v="1"/>
    <s v="生產力分析指標類別"/>
    <s v=""/>
    <s v=""/>
    <x v="0"/>
    <x v="60"/>
    <m/>
    <s v="^()$"/>
    <n v="9"/>
    <x v="0"/>
    <x v="1"/>
    <x v="0"/>
    <x v="0"/>
    <x v="0"/>
    <x v="1"/>
    <b v="0"/>
    <x v="1"/>
    <x v="1"/>
    <n v="0"/>
    <x v="0"/>
    <b v="0"/>
    <b v="0"/>
    <b v="0"/>
    <b v="0"/>
    <b v="0"/>
    <b v="0"/>
    <b v="0"/>
    <b v="0"/>
    <b v="0"/>
    <b v="0"/>
    <b v="0"/>
    <x v="0"/>
    <x v="0"/>
    <n v="0"/>
    <x v="26"/>
    <x v="0"/>
  </r>
  <r>
    <m/>
    <x v="1"/>
    <x v="2"/>
    <x v="62"/>
    <x v="62"/>
    <x v="1"/>
    <x v="63"/>
    <s v="若生產力分析指標類別為「營業收入」、「營業利益」，則金額單位為千元"/>
    <x v="1"/>
    <x v="8"/>
    <s v="Employees Statistics_Average Number of Employees;Finance Master_Operating Income;Finance Master_Operating Revenue"/>
    <s v="General"/>
    <s v="數值類"/>
    <m/>
    <x v="0"/>
    <s v="FIN"/>
    <x v="1"/>
    <x v="1"/>
    <x v="0"/>
    <x v="0"/>
    <s v="DM_REVENUE_PER_CAPITA_ANALYSIS_BG"/>
    <s v="VALUE_OF_PRODUCTIVITY_RELATED_INDICATOR"/>
    <m/>
    <m/>
    <m/>
    <m/>
    <m/>
    <m/>
    <m/>
    <m/>
    <m/>
    <m/>
    <m/>
    <m/>
    <m/>
    <m/>
    <m/>
    <m/>
    <m/>
    <m/>
    <s v="資料清單"/>
    <x v="2"/>
    <x v="17"/>
    <x v="60"/>
    <x v="2"/>
    <e v="#N/A"/>
    <s v="Value of Productivity Related Indicator"/>
    <x v="62"/>
    <x v="1"/>
    <x v="0"/>
    <x v="63"/>
    <x v="1"/>
    <s v="IEC_STD_V10 &gt;&gt; Common &gt;&gt; AutoMetaDataValue of Productivity Related Indicator"/>
    <x v="1"/>
    <x v="0"/>
    <s v="生產力分析指標量值Property"/>
    <n v="90"/>
    <n v="84"/>
    <e v="#N/A"/>
    <s v="Value of Productivity Related Indicator"/>
    <n v="1"/>
    <n v="0"/>
    <n v="0"/>
    <x v="0"/>
    <s v="Operating Revenue Per Capita and Operating Income Per Capita Analysis Comparison between BGs"/>
    <x v="8"/>
    <e v="#N/A"/>
    <x v="29"/>
    <s v="C.4.2.0: 生產力:"/>
    <x v="17"/>
    <x v="17"/>
    <x v="88"/>
    <x v="62"/>
    <x v="62"/>
    <x v="59"/>
    <x v="0"/>
    <x v="0"/>
    <x v="0"/>
    <x v="4"/>
    <m/>
    <x v="0"/>
    <x v="1"/>
    <s v="Operating Revenue Per Capita and Operating Income Per Capita Analysis Comparison between BGs_Value of Productivity Related Indicator"/>
    <x v="88"/>
    <x v="1"/>
    <x v="0"/>
    <x v="1"/>
    <x v="1"/>
    <x v="0"/>
    <x v="0"/>
    <s v="DM_REVENUE_PER_CAPITA_ANALYSIS_BG"/>
    <s v="VALUE_OF_PRODUCTIVITY_RELATED_INDICATOR"/>
    <x v="7"/>
    <x v="58"/>
    <x v="0"/>
    <n v="0"/>
    <x v="0"/>
    <x v="0"/>
    <x v="0"/>
    <s v=""/>
    <s v=""/>
    <n v="88"/>
    <s v="-88"/>
    <x v="0"/>
    <x v="0"/>
    <x v="0"/>
    <x v="62"/>
    <x v="1"/>
    <s v="生產力分析指標量值"/>
    <s v=""/>
    <s v=""/>
    <x v="0"/>
    <x v="60"/>
    <m/>
    <s v="^()$"/>
    <n v="9"/>
    <x v="0"/>
    <x v="1"/>
    <x v="0"/>
    <x v="0"/>
    <x v="0"/>
    <x v="1"/>
    <b v="0"/>
    <x v="1"/>
    <x v="1"/>
    <n v="0"/>
    <x v="0"/>
    <b v="0"/>
    <b v="0"/>
    <b v="0"/>
    <b v="0"/>
    <b v="0"/>
    <b v="0"/>
    <b v="0"/>
    <b v="0"/>
    <b v="0"/>
    <b v="0"/>
    <b v="0"/>
    <x v="0"/>
    <x v="0"/>
    <n v="0"/>
    <x v="27"/>
    <x v="0"/>
  </r>
  <r>
    <m/>
    <x v="1"/>
    <x v="3"/>
    <x v="29"/>
    <x v="63"/>
    <x v="1"/>
    <x v="30"/>
    <s v="現金循環週期"/>
    <x v="0"/>
    <x v="0"/>
    <s v="N/A"/>
    <s v="General"/>
    <m/>
    <m/>
    <x v="0"/>
    <s v="FIN"/>
    <x v="1"/>
    <x v="1"/>
    <x v="0"/>
    <x v="0"/>
    <s v="DM_CCC_ANALYSIS"/>
    <m/>
    <m/>
    <m/>
    <m/>
    <m/>
    <m/>
    <m/>
    <m/>
    <m/>
    <m/>
    <m/>
    <m/>
    <m/>
    <m/>
    <m/>
    <m/>
    <m/>
    <m/>
    <m/>
    <s v="資料清單"/>
    <x v="2"/>
    <x v="18"/>
    <x v="60"/>
    <x v="3"/>
    <e v="#N/A"/>
    <s v="CCC Analysis"/>
    <x v="63"/>
    <x v="1"/>
    <x v="0"/>
    <x v="30"/>
    <x v="1"/>
    <s v="IEC_STD_V10 &gt;&gt; Common &gt;&gt; AutoMetaDataCCC Analysis"/>
    <x v="0"/>
    <x v="0"/>
    <s v="現金循環週期Concept"/>
    <n v="91"/>
    <n v="0"/>
    <n v="0"/>
    <s v=""/>
    <n v="0"/>
    <n v="0"/>
    <n v="0"/>
    <x v="0"/>
    <s v=""/>
    <x v="0"/>
    <s v=""/>
    <x v="0"/>
    <s v="C.4.3.0: 財務分析:"/>
    <x v="0"/>
    <x v="0"/>
    <x v="89"/>
    <x v="29"/>
    <x v="63"/>
    <x v="60"/>
    <x v="0"/>
    <x v="0"/>
    <x v="0"/>
    <x v="0"/>
    <m/>
    <x v="0"/>
    <x v="0"/>
    <s v="CCC Analysis"/>
    <x v="89"/>
    <x v="0"/>
    <x v="0"/>
    <x v="1"/>
    <x v="1"/>
    <x v="0"/>
    <x v="0"/>
    <s v="DM_CCC_ANALYSIS"/>
    <s v=""/>
    <x v="8"/>
    <x v="0"/>
    <x v="0"/>
    <n v="0"/>
    <x v="0"/>
    <x v="0"/>
    <x v="0"/>
    <s v=""/>
    <s v=""/>
    <n v="89"/>
    <s v="-89"/>
    <x v="0"/>
    <x v="0"/>
    <x v="0"/>
    <x v="63"/>
    <x v="1"/>
    <s v="現金循環週期"/>
    <s v=""/>
    <s v=""/>
    <x v="0"/>
    <x v="60"/>
    <m/>
    <s v="^()$"/>
    <n v="9"/>
    <x v="0"/>
    <x v="1"/>
    <x v="0"/>
    <x v="0"/>
    <x v="0"/>
    <x v="1"/>
    <b v="0"/>
    <x v="1"/>
    <x v="0"/>
    <n v="0"/>
    <x v="0"/>
    <b v="0"/>
    <b v="0"/>
    <b v="0"/>
    <b v="0"/>
    <b v="1"/>
    <b v="0"/>
    <b v="0"/>
    <b v="0"/>
    <b v="0"/>
    <b v="0"/>
    <b v="0"/>
    <x v="1"/>
    <x v="1"/>
    <n v="0"/>
    <x v="2"/>
    <x v="0"/>
  </r>
  <r>
    <m/>
    <x v="1"/>
    <x v="3"/>
    <x v="11"/>
    <x v="11"/>
    <x v="3"/>
    <x v="11"/>
    <s v="財報結算日"/>
    <x v="3"/>
    <x v="9"/>
    <s v="N/A"/>
    <s v="General"/>
    <s v="日期類"/>
    <m/>
    <x v="0"/>
    <s v="FIN"/>
    <x v="1"/>
    <x v="1"/>
    <x v="0"/>
    <x v="0"/>
    <s v="DM_CCC_ANALYSIS"/>
    <s v="CLOSING_DATE"/>
    <m/>
    <m/>
    <m/>
    <m/>
    <m/>
    <m/>
    <m/>
    <m/>
    <m/>
    <m/>
    <m/>
    <m/>
    <m/>
    <m/>
    <m/>
    <m/>
    <m/>
    <m/>
    <s v="資料清單"/>
    <x v="2"/>
    <x v="19"/>
    <x v="60"/>
    <x v="3"/>
    <e v="#N/A"/>
    <s v="Financial Report Closing Date"/>
    <x v="11"/>
    <x v="3"/>
    <x v="0"/>
    <x v="11"/>
    <x v="1"/>
    <s v="IEC_STD_V10 &gt;&gt; Common &gt;&gt; AutoMetaDataFinancial Report Closing Date"/>
    <x v="3"/>
    <x v="0"/>
    <s v="財報結算日Dimension"/>
    <n v="15"/>
    <n v="91"/>
    <n v="0"/>
    <s v=""/>
    <n v="0"/>
    <n v="0"/>
    <n v="32"/>
    <x v="3"/>
    <s v="CCC Analysis"/>
    <x v="9"/>
    <e v="#N/A"/>
    <x v="0"/>
    <s v="C.4.3.0: 財務分析:"/>
    <x v="1"/>
    <x v="1"/>
    <x v="90"/>
    <x v="11"/>
    <x v="11"/>
    <x v="52"/>
    <x v="0"/>
    <x v="0"/>
    <x v="0"/>
    <x v="3"/>
    <m/>
    <x v="0"/>
    <x v="3"/>
    <s v="CCC Analysis_Financial Report Closing Date"/>
    <x v="90"/>
    <x v="3"/>
    <x v="0"/>
    <x v="1"/>
    <x v="1"/>
    <x v="0"/>
    <x v="0"/>
    <s v="DM_CCC_ANALYSIS"/>
    <s v="CLOSING_DATE"/>
    <x v="8"/>
    <x v="10"/>
    <x v="0"/>
    <n v="0"/>
    <x v="0"/>
    <x v="0"/>
    <x v="0"/>
    <s v=""/>
    <s v=""/>
    <n v="90"/>
    <s v="-90"/>
    <x v="0"/>
    <x v="0"/>
    <x v="0"/>
    <x v="11"/>
    <x v="1"/>
    <s v="財報結算日"/>
    <s v=""/>
    <s v=""/>
    <x v="0"/>
    <x v="60"/>
    <m/>
    <s v="^()$"/>
    <n v="9"/>
    <x v="0"/>
    <x v="1"/>
    <x v="0"/>
    <x v="0"/>
    <x v="1"/>
    <x v="1"/>
    <b v="0"/>
    <x v="1"/>
    <x v="1"/>
    <n v="0"/>
    <x v="0"/>
    <b v="0"/>
    <b v="0"/>
    <b v="0"/>
    <b v="0"/>
    <b v="0"/>
    <b v="0"/>
    <b v="0"/>
    <b v="0"/>
    <b v="0"/>
    <b v="0"/>
    <b v="0"/>
    <x v="0"/>
    <x v="0"/>
    <n v="0"/>
    <x v="7"/>
    <x v="0"/>
  </r>
  <r>
    <m/>
    <x v="1"/>
    <x v="3"/>
    <x v="12"/>
    <x v="12"/>
    <x v="4"/>
    <x v="20"/>
    <s v="統計期間"/>
    <x v="3"/>
    <x v="9"/>
    <s v="N/A"/>
    <s v="General"/>
    <s v="代碼類"/>
    <s v="Year, Quarter, Month"/>
    <x v="0"/>
    <s v="FIN"/>
    <x v="1"/>
    <x v="1"/>
    <x v="0"/>
    <x v="0"/>
    <s v="DM_CCC_ANALYSIS"/>
    <s v="PERIOD"/>
    <m/>
    <m/>
    <m/>
    <m/>
    <m/>
    <m/>
    <m/>
    <m/>
    <m/>
    <m/>
    <m/>
    <m/>
    <m/>
    <m/>
    <m/>
    <m/>
    <m/>
    <m/>
    <s v="資料清單"/>
    <x v="2"/>
    <x v="20"/>
    <x v="60"/>
    <x v="3"/>
    <e v="#N/A"/>
    <s v="Accounting Period"/>
    <x v="12"/>
    <x v="4"/>
    <x v="0"/>
    <x v="20"/>
    <x v="1"/>
    <s v="IEC_STD_V10 &gt;&gt; Common &gt;&gt; AutoMetaDataAccounting Period"/>
    <x v="3"/>
    <x v="0"/>
    <s v="會計期間Dimension"/>
    <n v="16"/>
    <n v="91"/>
    <n v="0"/>
    <s v=""/>
    <n v="0"/>
    <n v="0"/>
    <n v="33"/>
    <x v="4"/>
    <s v="CCC Analysis"/>
    <x v="9"/>
    <e v="#N/A"/>
    <x v="0"/>
    <s v="C.4.3.0: 財務分析:"/>
    <x v="2"/>
    <x v="2"/>
    <x v="91"/>
    <x v="12"/>
    <x v="12"/>
    <x v="53"/>
    <x v="10"/>
    <x v="0"/>
    <x v="0"/>
    <x v="2"/>
    <m/>
    <x v="0"/>
    <x v="3"/>
    <s v="CCC Analysis_Accounting Period"/>
    <x v="91"/>
    <x v="3"/>
    <x v="0"/>
    <x v="1"/>
    <x v="1"/>
    <x v="0"/>
    <x v="0"/>
    <s v="DM_CCC_ANALYSIS"/>
    <s v="PERIOD"/>
    <x v="8"/>
    <x v="11"/>
    <x v="0"/>
    <n v="0"/>
    <x v="0"/>
    <x v="0"/>
    <x v="0"/>
    <s v=""/>
    <s v=""/>
    <n v="91"/>
    <s v="-91"/>
    <x v="0"/>
    <x v="0"/>
    <x v="0"/>
    <x v="12"/>
    <x v="1"/>
    <s v="判斷資料項目以年/季/月的角度檢視"/>
    <s v=""/>
    <s v=""/>
    <x v="0"/>
    <x v="60"/>
    <m/>
    <s v="^()$"/>
    <n v="9"/>
    <x v="0"/>
    <x v="1"/>
    <x v="0"/>
    <x v="0"/>
    <x v="1"/>
    <x v="1"/>
    <b v="0"/>
    <x v="1"/>
    <x v="1"/>
    <n v="0"/>
    <x v="0"/>
    <b v="0"/>
    <b v="0"/>
    <b v="0"/>
    <b v="0"/>
    <b v="0"/>
    <b v="0"/>
    <b v="0"/>
    <b v="0"/>
    <b v="0"/>
    <b v="0"/>
    <b v="0"/>
    <x v="0"/>
    <x v="0"/>
    <n v="0"/>
    <x v="3"/>
    <x v="0"/>
  </r>
  <r>
    <m/>
    <x v="1"/>
    <x v="3"/>
    <x v="5"/>
    <x v="5"/>
    <x v="2"/>
    <x v="5"/>
    <s v="上市公司名稱"/>
    <x v="3"/>
    <x v="9"/>
    <s v="N/A"/>
    <s v="General"/>
    <s v="代碼類"/>
    <s v="英業達、廣達、緯創、仁寶…"/>
    <x v="0"/>
    <s v="FIN"/>
    <x v="1"/>
    <x v="1"/>
    <x v="0"/>
    <x v="0"/>
    <s v="DM_CCC_ANALYSIS"/>
    <s v="ENTREPRENEUR"/>
    <m/>
    <m/>
    <m/>
    <m/>
    <m/>
    <m/>
    <m/>
    <m/>
    <m/>
    <m/>
    <m/>
    <m/>
    <m/>
    <m/>
    <m/>
    <m/>
    <m/>
    <m/>
    <s v="資料清單"/>
    <x v="2"/>
    <x v="21"/>
    <x v="60"/>
    <x v="3"/>
    <e v="#N/A"/>
    <s v="Entrepreneur Chinese Name"/>
    <x v="5"/>
    <x v="2"/>
    <x v="0"/>
    <x v="5"/>
    <x v="1"/>
    <s v="IEC_STD_V10 &gt;&gt; Common &gt;&gt; AutoMetaDataEntrepreneur Chinese Name"/>
    <x v="3"/>
    <x v="0"/>
    <s v="企業中文名稱Dimension"/>
    <n v="7"/>
    <n v="91"/>
    <n v="0"/>
    <s v=""/>
    <n v="0"/>
    <n v="0"/>
    <n v="7"/>
    <x v="1"/>
    <s v="CCC Analysis"/>
    <x v="9"/>
    <e v="#N/A"/>
    <x v="0"/>
    <s v="C.4.3.0: 財務分析:"/>
    <x v="3"/>
    <x v="3"/>
    <x v="92"/>
    <x v="5"/>
    <x v="5"/>
    <x v="5"/>
    <x v="3"/>
    <x v="0"/>
    <x v="0"/>
    <x v="2"/>
    <m/>
    <x v="0"/>
    <x v="3"/>
    <s v="CCC Analysis_Entrepreneur Chinese Name"/>
    <x v="92"/>
    <x v="3"/>
    <x v="0"/>
    <x v="1"/>
    <x v="1"/>
    <x v="0"/>
    <x v="0"/>
    <s v="DM_CCC_ANALYSIS"/>
    <s v="ENTREPRENEUR"/>
    <x v="8"/>
    <x v="8"/>
    <x v="0"/>
    <n v="0"/>
    <x v="0"/>
    <x v="0"/>
    <x v="0"/>
    <s v=""/>
    <s v=""/>
    <n v="92"/>
    <s v="-92"/>
    <x v="0"/>
    <x v="0"/>
    <x v="0"/>
    <x v="5"/>
    <x v="1"/>
    <s v="企業中文名稱"/>
    <s v=""/>
    <s v=""/>
    <x v="0"/>
    <x v="60"/>
    <m/>
    <s v="^()$"/>
    <n v="9"/>
    <x v="0"/>
    <x v="1"/>
    <x v="0"/>
    <x v="0"/>
    <x v="1"/>
    <x v="1"/>
    <b v="0"/>
    <x v="1"/>
    <x v="1"/>
    <n v="0"/>
    <x v="0"/>
    <b v="0"/>
    <b v="0"/>
    <b v="0"/>
    <b v="0"/>
    <b v="0"/>
    <b v="0"/>
    <b v="0"/>
    <b v="0"/>
    <b v="0"/>
    <b v="0"/>
    <b v="0"/>
    <x v="0"/>
    <x v="0"/>
    <n v="0"/>
    <x v="4"/>
    <x v="0"/>
  </r>
  <r>
    <m/>
    <x v="1"/>
    <x v="3"/>
    <x v="2"/>
    <x v="2"/>
    <x v="0"/>
    <x v="2"/>
    <s v="內部資料區分事業群，包含 EBG, PSG, Inventec All，Inventec All&gt;EBG+PSG_x000a_外部資料不區分事業群，欄位為空字串"/>
    <x v="3"/>
    <x v="9"/>
    <s v="N/A"/>
    <s v="General"/>
    <s v="代碼類"/>
    <s v="EBG, PSG, ALL, ..."/>
    <x v="0"/>
    <s v="FIN"/>
    <x v="1"/>
    <x v="1"/>
    <x v="0"/>
    <x v="0"/>
    <s v="DM_CCC_ANALYSIS"/>
    <s v="BG"/>
    <m/>
    <m/>
    <m/>
    <m/>
    <m/>
    <m/>
    <m/>
    <m/>
    <m/>
    <m/>
    <m/>
    <m/>
    <m/>
    <m/>
    <m/>
    <m/>
    <m/>
    <m/>
    <s v="資料清單"/>
    <x v="2"/>
    <x v="22"/>
    <x v="60"/>
    <x v="3"/>
    <e v="#N/A"/>
    <s v="BG Code"/>
    <x v="2"/>
    <x v="0"/>
    <x v="0"/>
    <x v="2"/>
    <x v="1"/>
    <s v="IEC_STD_V10 &gt;&gt; Common &gt;&gt; AutoMetaDataBG Code"/>
    <x v="3"/>
    <x v="0"/>
    <s v="事業群代碼Dimension"/>
    <n v="4"/>
    <n v="91"/>
    <n v="0"/>
    <s v=""/>
    <n v="0"/>
    <n v="0"/>
    <n v="4"/>
    <x v="2"/>
    <s v="CCC Analysis"/>
    <x v="9"/>
    <e v="#N/A"/>
    <x v="0"/>
    <s v="C.4.3.0: 財務分析:"/>
    <x v="4"/>
    <x v="4"/>
    <x v="93"/>
    <x v="2"/>
    <x v="2"/>
    <x v="54"/>
    <x v="12"/>
    <x v="0"/>
    <x v="0"/>
    <x v="2"/>
    <m/>
    <x v="0"/>
    <x v="3"/>
    <s v="CCC Analysis_BG Code"/>
    <x v="93"/>
    <x v="3"/>
    <x v="0"/>
    <x v="1"/>
    <x v="1"/>
    <x v="0"/>
    <x v="0"/>
    <s v="DM_CCC_ANALYSIS"/>
    <s v="BG"/>
    <x v="8"/>
    <x v="9"/>
    <x v="0"/>
    <n v="0"/>
    <x v="0"/>
    <x v="0"/>
    <x v="0"/>
    <s v=""/>
    <s v=""/>
    <n v="93"/>
    <s v="-93"/>
    <x v="0"/>
    <x v="0"/>
    <x v="0"/>
    <x v="2"/>
    <x v="1"/>
    <s v="事業群代碼"/>
    <s v=""/>
    <s v=""/>
    <x v="0"/>
    <x v="60"/>
    <m/>
    <s v="^()$"/>
    <n v="9"/>
    <x v="0"/>
    <x v="1"/>
    <x v="0"/>
    <x v="0"/>
    <x v="1"/>
    <x v="1"/>
    <b v="0"/>
    <x v="1"/>
    <x v="1"/>
    <n v="0"/>
    <x v="0"/>
    <b v="0"/>
    <b v="0"/>
    <b v="0"/>
    <b v="0"/>
    <b v="0"/>
    <b v="0"/>
    <b v="0"/>
    <b v="0"/>
    <b v="0"/>
    <b v="0"/>
    <b v="0"/>
    <x v="0"/>
    <x v="0"/>
    <n v="0"/>
    <x v="1"/>
    <x v="0"/>
  </r>
  <r>
    <m/>
    <x v="1"/>
    <x v="3"/>
    <x v="63"/>
    <x v="64"/>
    <x v="1"/>
    <x v="64"/>
    <s v="包含存貨周轉天數、應付周轉天數、應收周轉天數、現金循環週期"/>
    <x v="1"/>
    <x v="9"/>
    <s v="Finance Master_DOI;Finance Master_AP Days;Finance Master_AR Days;Finance Master_CCC"/>
    <s v="General"/>
    <s v="代碼類"/>
    <s v="存貨周轉天數、應付周轉天數、應收周轉天數、現金循環週期"/>
    <x v="0"/>
    <s v="FIN"/>
    <x v="1"/>
    <x v="1"/>
    <x v="0"/>
    <x v="0"/>
    <s v="DM_CCC_ANALYSIS"/>
    <s v="CCC_RELATED_INDICATOR"/>
    <m/>
    <m/>
    <m/>
    <m/>
    <m/>
    <m/>
    <m/>
    <m/>
    <m/>
    <m/>
    <m/>
    <m/>
    <m/>
    <m/>
    <m/>
    <m/>
    <m/>
    <m/>
    <s v="資料清單"/>
    <x v="2"/>
    <x v="23"/>
    <x v="60"/>
    <x v="3"/>
    <e v="#N/A"/>
    <s v="CCC Related Indicator"/>
    <x v="64"/>
    <x v="1"/>
    <x v="0"/>
    <x v="64"/>
    <x v="1"/>
    <s v="IEC_STD_V10 &gt;&gt; Common &gt;&gt; AutoMetaDataCCC Related Indicator"/>
    <x v="1"/>
    <x v="0"/>
    <s v="CCC 相關指標類別Property"/>
    <n v="96"/>
    <n v="91"/>
    <e v="#N/A"/>
    <s v="CCC Related Indicator"/>
    <n v="1"/>
    <n v="0"/>
    <n v="0"/>
    <x v="0"/>
    <s v="CCC Analysis"/>
    <x v="9"/>
    <e v="#N/A"/>
    <x v="30"/>
    <s v="C.4.3.0: 財務分析:"/>
    <x v="5"/>
    <x v="5"/>
    <x v="94"/>
    <x v="63"/>
    <x v="64"/>
    <x v="61"/>
    <x v="14"/>
    <x v="0"/>
    <x v="0"/>
    <x v="2"/>
    <m/>
    <x v="0"/>
    <x v="1"/>
    <s v="CCC Analysis_CCC Related Indicator"/>
    <x v="94"/>
    <x v="1"/>
    <x v="0"/>
    <x v="1"/>
    <x v="1"/>
    <x v="0"/>
    <x v="0"/>
    <s v="DM_CCC_ANALYSIS"/>
    <s v="CCC_RELATED_INDICATOR"/>
    <x v="8"/>
    <x v="59"/>
    <x v="0"/>
    <n v="0"/>
    <x v="0"/>
    <x v="0"/>
    <x v="0"/>
    <s v=""/>
    <s v=""/>
    <n v="94"/>
    <s v="-94"/>
    <x v="0"/>
    <x v="0"/>
    <x v="0"/>
    <x v="64"/>
    <x v="1"/>
    <s v="CCC 相關指標類別"/>
    <s v=""/>
    <s v=""/>
    <x v="0"/>
    <x v="60"/>
    <m/>
    <s v="^()$"/>
    <n v="9"/>
    <x v="0"/>
    <x v="1"/>
    <x v="0"/>
    <x v="0"/>
    <x v="0"/>
    <x v="1"/>
    <b v="0"/>
    <x v="1"/>
    <x v="1"/>
    <n v="0"/>
    <x v="0"/>
    <b v="0"/>
    <b v="0"/>
    <b v="0"/>
    <b v="0"/>
    <b v="0"/>
    <b v="0"/>
    <b v="0"/>
    <b v="0"/>
    <b v="0"/>
    <b v="0"/>
    <b v="0"/>
    <x v="0"/>
    <x v="0"/>
    <n v="0"/>
    <x v="28"/>
    <x v="0"/>
  </r>
  <r>
    <m/>
    <x v="1"/>
    <x v="3"/>
    <x v="64"/>
    <x v="65"/>
    <x v="1"/>
    <x v="65"/>
    <s v="CCC 相關指標量值"/>
    <x v="1"/>
    <x v="9"/>
    <s v="Finance Master_DOI;Finance Master_AP Days;Finance Master_AR Days;Finance Master_CCC"/>
    <s v="General"/>
    <s v="數值類"/>
    <m/>
    <x v="0"/>
    <s v="FIN"/>
    <x v="1"/>
    <x v="1"/>
    <x v="0"/>
    <x v="0"/>
    <s v="DM_CCC_ANALYSIS"/>
    <s v="VALUE_OF_CCC_RELATED_INDICATOR"/>
    <m/>
    <m/>
    <m/>
    <m/>
    <m/>
    <m/>
    <m/>
    <m/>
    <m/>
    <m/>
    <m/>
    <m/>
    <m/>
    <m/>
    <m/>
    <m/>
    <m/>
    <m/>
    <s v="資料清單"/>
    <x v="2"/>
    <x v="24"/>
    <x v="60"/>
    <x v="3"/>
    <e v="#N/A"/>
    <s v="Value of CCC Related Indicator"/>
    <x v="65"/>
    <x v="1"/>
    <x v="0"/>
    <x v="65"/>
    <x v="1"/>
    <s v="IEC_STD_V10 &gt;&gt; Common &gt;&gt; AutoMetaDataValue of CCC Related Indicator"/>
    <x v="1"/>
    <x v="0"/>
    <s v="CCC 相關指標量值Property"/>
    <n v="97"/>
    <n v="91"/>
    <e v="#N/A"/>
    <s v="Value of CCC Related Indicator"/>
    <n v="1"/>
    <n v="0"/>
    <n v="0"/>
    <x v="0"/>
    <s v="CCC Analysis"/>
    <x v="9"/>
    <e v="#N/A"/>
    <x v="30"/>
    <s v="C.4.3.0: 財務分析:"/>
    <x v="6"/>
    <x v="6"/>
    <x v="95"/>
    <x v="64"/>
    <x v="65"/>
    <x v="62"/>
    <x v="0"/>
    <x v="0"/>
    <x v="0"/>
    <x v="4"/>
    <m/>
    <x v="0"/>
    <x v="1"/>
    <s v="CCC Analysis_Value of CCC Related Indicator"/>
    <x v="95"/>
    <x v="1"/>
    <x v="0"/>
    <x v="1"/>
    <x v="1"/>
    <x v="0"/>
    <x v="0"/>
    <s v="DM_CCC_ANALYSIS"/>
    <s v="VALUE_OF_CCC_RELATED_INDICATOR"/>
    <x v="8"/>
    <x v="60"/>
    <x v="0"/>
    <n v="0"/>
    <x v="0"/>
    <x v="0"/>
    <x v="0"/>
    <s v=""/>
    <s v=""/>
    <n v="95"/>
    <s v="-95"/>
    <x v="0"/>
    <x v="0"/>
    <x v="0"/>
    <x v="65"/>
    <x v="1"/>
    <s v="CCC 相關指標量值"/>
    <s v=""/>
    <s v=""/>
    <x v="0"/>
    <x v="60"/>
    <m/>
    <s v="^()$"/>
    <n v="9"/>
    <x v="0"/>
    <x v="1"/>
    <x v="0"/>
    <x v="0"/>
    <x v="0"/>
    <x v="1"/>
    <b v="0"/>
    <x v="1"/>
    <x v="1"/>
    <n v="0"/>
    <x v="0"/>
    <b v="0"/>
    <b v="0"/>
    <b v="0"/>
    <b v="0"/>
    <b v="0"/>
    <b v="0"/>
    <b v="0"/>
    <b v="0"/>
    <b v="0"/>
    <b v="0"/>
    <b v="0"/>
    <x v="0"/>
    <x v="0"/>
    <n v="0"/>
    <x v="26"/>
    <x v="0"/>
  </r>
  <r>
    <m/>
    <x v="1"/>
    <x v="3"/>
    <x v="65"/>
    <x v="66"/>
    <x v="35"/>
    <x v="66"/>
    <s v="現金循環週期同業及事業群比較"/>
    <x v="0"/>
    <x v="0"/>
    <s v="N/A"/>
    <s v="General"/>
    <m/>
    <m/>
    <x v="0"/>
    <s v="FIN"/>
    <x v="1"/>
    <x v="1"/>
    <x v="0"/>
    <x v="0"/>
    <s v="DM_CCC_ANALYSIS_BG"/>
    <m/>
    <m/>
    <m/>
    <m/>
    <m/>
    <m/>
    <m/>
    <m/>
    <m/>
    <m/>
    <m/>
    <m/>
    <m/>
    <m/>
    <m/>
    <m/>
    <m/>
    <m/>
    <m/>
    <s v="資料清單"/>
    <x v="2"/>
    <x v="25"/>
    <x v="60"/>
    <x v="3"/>
    <e v="#N/A"/>
    <s v="CCC Analysis Comparison between Entrepreneurs and BGs"/>
    <x v="66"/>
    <x v="35"/>
    <x v="0"/>
    <x v="66"/>
    <x v="1"/>
    <s v="IEC_STD_V10 &gt;&gt; Common &gt;&gt; AutoMetaDataCCC Analysis Comparison between Entrepreneurs and BGs"/>
    <x v="0"/>
    <x v="0"/>
    <s v="現金循環週期同業及事業群比較Concept"/>
    <n v="98"/>
    <n v="0"/>
    <n v="0"/>
    <s v=""/>
    <n v="0"/>
    <n v="0"/>
    <n v="0"/>
    <x v="0"/>
    <s v=""/>
    <x v="0"/>
    <s v=""/>
    <x v="0"/>
    <s v="C.4.3.0: 財務分析:"/>
    <x v="7"/>
    <x v="7"/>
    <x v="96"/>
    <x v="65"/>
    <x v="66"/>
    <x v="63"/>
    <x v="0"/>
    <x v="0"/>
    <x v="0"/>
    <x v="0"/>
    <m/>
    <x v="0"/>
    <x v="0"/>
    <s v="CCC Analysis Comparison between Entrepreneurs and BGs"/>
    <x v="96"/>
    <x v="0"/>
    <x v="0"/>
    <x v="1"/>
    <x v="1"/>
    <x v="0"/>
    <x v="0"/>
    <s v="DM_CCC_ANALYSIS_BG"/>
    <s v=""/>
    <x v="9"/>
    <x v="0"/>
    <x v="0"/>
    <n v="0"/>
    <x v="0"/>
    <x v="0"/>
    <x v="0"/>
    <s v=""/>
    <s v=""/>
    <n v="96"/>
    <s v="-96"/>
    <x v="0"/>
    <x v="0"/>
    <x v="0"/>
    <x v="66"/>
    <x v="1"/>
    <s v="現金循環週期同業及事業群比較"/>
    <s v=""/>
    <s v=""/>
    <x v="0"/>
    <x v="60"/>
    <m/>
    <s v="^()$"/>
    <n v="9"/>
    <x v="0"/>
    <x v="1"/>
    <x v="0"/>
    <x v="0"/>
    <x v="0"/>
    <x v="1"/>
    <b v="0"/>
    <x v="1"/>
    <x v="0"/>
    <n v="0"/>
    <x v="0"/>
    <b v="0"/>
    <b v="0"/>
    <b v="0"/>
    <b v="0"/>
    <b v="0"/>
    <b v="0"/>
    <b v="0"/>
    <b v="0"/>
    <b v="0"/>
    <b v="0"/>
    <b v="0"/>
    <x v="0"/>
    <x v="0"/>
    <n v="0"/>
    <x v="29"/>
    <x v="1"/>
  </r>
  <r>
    <m/>
    <x v="1"/>
    <x v="3"/>
    <x v="11"/>
    <x v="11"/>
    <x v="3"/>
    <x v="11"/>
    <s v="財報結算日"/>
    <x v="3"/>
    <x v="10"/>
    <s v="N/A"/>
    <s v="General"/>
    <s v="日期類"/>
    <m/>
    <x v="0"/>
    <s v="FIN"/>
    <x v="1"/>
    <x v="1"/>
    <x v="0"/>
    <x v="0"/>
    <s v="DM_CCC_ANALYSIS_BG"/>
    <s v="CLOSING_DATE"/>
    <m/>
    <m/>
    <m/>
    <m/>
    <m/>
    <m/>
    <m/>
    <m/>
    <m/>
    <m/>
    <m/>
    <m/>
    <m/>
    <m/>
    <m/>
    <m/>
    <m/>
    <m/>
    <s v="資料清單"/>
    <x v="2"/>
    <x v="26"/>
    <x v="60"/>
    <x v="3"/>
    <e v="#N/A"/>
    <s v="Financial Report Closing Date"/>
    <x v="11"/>
    <x v="3"/>
    <x v="0"/>
    <x v="11"/>
    <x v="1"/>
    <s v="IEC_STD_V10 &gt;&gt; Common &gt;&gt; AutoMetaDataFinancial Report Closing Date"/>
    <x v="3"/>
    <x v="0"/>
    <s v="財報結算日Dimension"/>
    <n v="15"/>
    <n v="98"/>
    <n v="0"/>
    <s v=""/>
    <n v="0"/>
    <n v="0"/>
    <n v="32"/>
    <x v="3"/>
    <s v="CCC Analysis Comparison between Entrepreneurs and BGs"/>
    <x v="10"/>
    <e v="#N/A"/>
    <x v="0"/>
    <s v="C.4.3.0: 財務分析:"/>
    <x v="8"/>
    <x v="8"/>
    <x v="97"/>
    <x v="11"/>
    <x v="11"/>
    <x v="52"/>
    <x v="0"/>
    <x v="0"/>
    <x v="0"/>
    <x v="3"/>
    <m/>
    <x v="0"/>
    <x v="3"/>
    <s v="CCC Analysis Comparison between Entrepreneurs and BGs_Financial Report Closing Date"/>
    <x v="97"/>
    <x v="3"/>
    <x v="0"/>
    <x v="1"/>
    <x v="1"/>
    <x v="0"/>
    <x v="0"/>
    <s v="DM_CCC_ANALYSIS_BG"/>
    <s v="CLOSING_DATE"/>
    <x v="9"/>
    <x v="10"/>
    <x v="0"/>
    <n v="0"/>
    <x v="0"/>
    <x v="0"/>
    <x v="0"/>
    <s v=""/>
    <s v=""/>
    <n v="97"/>
    <s v="-97"/>
    <x v="0"/>
    <x v="0"/>
    <x v="0"/>
    <x v="11"/>
    <x v="1"/>
    <s v="財報結算日"/>
    <s v=""/>
    <s v=""/>
    <x v="0"/>
    <x v="60"/>
    <m/>
    <s v="^()$"/>
    <n v="9"/>
    <x v="0"/>
    <x v="1"/>
    <x v="0"/>
    <x v="0"/>
    <x v="1"/>
    <x v="1"/>
    <b v="0"/>
    <x v="1"/>
    <x v="1"/>
    <n v="0"/>
    <x v="0"/>
    <b v="0"/>
    <b v="0"/>
    <b v="0"/>
    <b v="0"/>
    <b v="0"/>
    <b v="0"/>
    <b v="0"/>
    <b v="0"/>
    <b v="0"/>
    <b v="0"/>
    <b v="0"/>
    <x v="0"/>
    <x v="0"/>
    <n v="0"/>
    <x v="7"/>
    <x v="0"/>
  </r>
  <r>
    <m/>
    <x v="1"/>
    <x v="3"/>
    <x v="12"/>
    <x v="12"/>
    <x v="4"/>
    <x v="20"/>
    <s v="內部資料有年、季、月資料_x000a_外部資料有年、季資料"/>
    <x v="3"/>
    <x v="10"/>
    <s v="N/A"/>
    <s v="General"/>
    <s v="代碼類"/>
    <s v="Year, Quarter, Month"/>
    <x v="0"/>
    <s v="FIN"/>
    <x v="1"/>
    <x v="1"/>
    <x v="0"/>
    <x v="0"/>
    <s v="DM_CCC_ANALYSIS_BG"/>
    <s v="PERIOD"/>
    <m/>
    <m/>
    <m/>
    <m/>
    <m/>
    <m/>
    <m/>
    <m/>
    <m/>
    <m/>
    <m/>
    <m/>
    <m/>
    <m/>
    <m/>
    <m/>
    <m/>
    <m/>
    <s v="資料清單"/>
    <x v="2"/>
    <x v="27"/>
    <x v="60"/>
    <x v="3"/>
    <e v="#N/A"/>
    <s v="Accounting Period"/>
    <x v="12"/>
    <x v="4"/>
    <x v="0"/>
    <x v="20"/>
    <x v="1"/>
    <s v="IEC_STD_V10 &gt;&gt; Common &gt;&gt; AutoMetaDataAccounting Period"/>
    <x v="3"/>
    <x v="0"/>
    <s v="會計期間Dimension"/>
    <n v="16"/>
    <n v="98"/>
    <n v="0"/>
    <s v=""/>
    <n v="0"/>
    <n v="0"/>
    <n v="33"/>
    <x v="4"/>
    <s v="CCC Analysis Comparison between Entrepreneurs and BGs"/>
    <x v="10"/>
    <e v="#N/A"/>
    <x v="0"/>
    <s v="C.4.3.0: 財務分析:"/>
    <x v="9"/>
    <x v="9"/>
    <x v="98"/>
    <x v="12"/>
    <x v="12"/>
    <x v="64"/>
    <x v="10"/>
    <x v="0"/>
    <x v="0"/>
    <x v="2"/>
    <m/>
    <x v="0"/>
    <x v="3"/>
    <s v="CCC Analysis Comparison between Entrepreneurs and BGs_Accounting Period"/>
    <x v="98"/>
    <x v="3"/>
    <x v="0"/>
    <x v="1"/>
    <x v="1"/>
    <x v="0"/>
    <x v="0"/>
    <s v="DM_CCC_ANALYSIS_BG"/>
    <s v="PERIOD"/>
    <x v="9"/>
    <x v="11"/>
    <x v="0"/>
    <n v="0"/>
    <x v="0"/>
    <x v="0"/>
    <x v="0"/>
    <s v=""/>
    <s v=""/>
    <n v="98"/>
    <s v="-98"/>
    <x v="0"/>
    <x v="0"/>
    <x v="0"/>
    <x v="12"/>
    <x v="1"/>
    <s v="判斷資料項目以年/季/月的角度檢視"/>
    <s v=""/>
    <s v=""/>
    <x v="0"/>
    <x v="60"/>
    <m/>
    <s v="^()$"/>
    <n v="9"/>
    <x v="0"/>
    <x v="1"/>
    <x v="0"/>
    <x v="0"/>
    <x v="1"/>
    <x v="1"/>
    <b v="0"/>
    <x v="1"/>
    <x v="1"/>
    <n v="0"/>
    <x v="0"/>
    <b v="0"/>
    <b v="0"/>
    <b v="0"/>
    <b v="0"/>
    <b v="0"/>
    <b v="0"/>
    <b v="0"/>
    <b v="0"/>
    <b v="0"/>
    <b v="0"/>
    <b v="0"/>
    <x v="0"/>
    <x v="0"/>
    <n v="0"/>
    <x v="3"/>
    <x v="0"/>
  </r>
  <r>
    <m/>
    <x v="1"/>
    <x v="3"/>
    <x v="5"/>
    <x v="5"/>
    <x v="2"/>
    <x v="5"/>
    <s v="上市公司名稱"/>
    <x v="3"/>
    <x v="10"/>
    <s v="N/A"/>
    <s v="General"/>
    <s v="代碼類"/>
    <s v="英業達、廣達、緯創、仁寶…"/>
    <x v="0"/>
    <s v="FIN"/>
    <x v="1"/>
    <x v="1"/>
    <x v="0"/>
    <x v="0"/>
    <s v="DM_CCC_ANALYSIS_BG"/>
    <s v="ENTREPRENEUR"/>
    <m/>
    <m/>
    <m/>
    <m/>
    <m/>
    <m/>
    <m/>
    <m/>
    <m/>
    <m/>
    <m/>
    <m/>
    <m/>
    <m/>
    <m/>
    <m/>
    <m/>
    <m/>
    <s v="資料清單"/>
    <x v="2"/>
    <x v="28"/>
    <x v="60"/>
    <x v="3"/>
    <e v="#N/A"/>
    <s v="Entrepreneur Chinese Name"/>
    <x v="5"/>
    <x v="2"/>
    <x v="0"/>
    <x v="5"/>
    <x v="1"/>
    <s v="IEC_STD_V10 &gt;&gt; Common &gt;&gt; AutoMetaDataEntrepreneur Chinese Name"/>
    <x v="3"/>
    <x v="0"/>
    <s v="企業中文名稱Dimension"/>
    <n v="7"/>
    <n v="98"/>
    <n v="0"/>
    <s v=""/>
    <n v="0"/>
    <n v="0"/>
    <n v="7"/>
    <x v="1"/>
    <s v="CCC Analysis Comparison between Entrepreneurs and BGs"/>
    <x v="10"/>
    <e v="#N/A"/>
    <x v="0"/>
    <s v="C.4.3.0: 財務分析:"/>
    <x v="10"/>
    <x v="10"/>
    <x v="99"/>
    <x v="5"/>
    <x v="5"/>
    <x v="5"/>
    <x v="3"/>
    <x v="0"/>
    <x v="0"/>
    <x v="2"/>
    <m/>
    <x v="0"/>
    <x v="3"/>
    <s v="CCC Analysis Comparison between Entrepreneurs and BGs_Entrepreneur Chinese Name"/>
    <x v="99"/>
    <x v="3"/>
    <x v="0"/>
    <x v="1"/>
    <x v="1"/>
    <x v="0"/>
    <x v="0"/>
    <s v="DM_CCC_ANALYSIS_BG"/>
    <s v="ENTREPRENEUR"/>
    <x v="9"/>
    <x v="8"/>
    <x v="0"/>
    <n v="0"/>
    <x v="0"/>
    <x v="0"/>
    <x v="0"/>
    <s v=""/>
    <s v=""/>
    <n v="99"/>
    <s v="-99"/>
    <x v="0"/>
    <x v="0"/>
    <x v="0"/>
    <x v="5"/>
    <x v="1"/>
    <s v="企業中文名稱"/>
    <s v=""/>
    <s v=""/>
    <x v="0"/>
    <x v="60"/>
    <m/>
    <s v="^()$"/>
    <n v="9"/>
    <x v="0"/>
    <x v="1"/>
    <x v="0"/>
    <x v="0"/>
    <x v="1"/>
    <x v="1"/>
    <b v="0"/>
    <x v="1"/>
    <x v="1"/>
    <n v="0"/>
    <x v="0"/>
    <b v="0"/>
    <b v="0"/>
    <b v="0"/>
    <b v="0"/>
    <b v="0"/>
    <b v="0"/>
    <b v="0"/>
    <b v="0"/>
    <b v="0"/>
    <b v="0"/>
    <b v="0"/>
    <x v="0"/>
    <x v="0"/>
    <n v="0"/>
    <x v="4"/>
    <x v="0"/>
  </r>
  <r>
    <m/>
    <x v="1"/>
    <x v="3"/>
    <x v="2"/>
    <x v="2"/>
    <x v="0"/>
    <x v="2"/>
    <s v="內部資料區分事業群，包含 EBG, PSG, Inventec All，Inventec All&gt;EBG+PSG_x000a_外部資料不區分事業群，欄位為空字串"/>
    <x v="3"/>
    <x v="10"/>
    <s v="N/A"/>
    <s v="General"/>
    <s v="代碼類"/>
    <s v="EBG, PSG, ALL, ..."/>
    <x v="0"/>
    <s v="FIN"/>
    <x v="1"/>
    <x v="1"/>
    <x v="0"/>
    <x v="0"/>
    <s v="DM_CCC_ANALYSIS_BG"/>
    <s v="BG"/>
    <m/>
    <m/>
    <m/>
    <m/>
    <m/>
    <m/>
    <m/>
    <m/>
    <m/>
    <m/>
    <m/>
    <m/>
    <m/>
    <m/>
    <m/>
    <m/>
    <m/>
    <m/>
    <s v="資料清單"/>
    <x v="2"/>
    <x v="29"/>
    <x v="60"/>
    <x v="3"/>
    <e v="#N/A"/>
    <s v="BG Code"/>
    <x v="2"/>
    <x v="0"/>
    <x v="0"/>
    <x v="2"/>
    <x v="1"/>
    <s v="IEC_STD_V10 &gt;&gt; Common &gt;&gt; AutoMetaDataBG Code"/>
    <x v="3"/>
    <x v="0"/>
    <s v="事業群代碼Dimension"/>
    <n v="4"/>
    <n v="98"/>
    <n v="0"/>
    <s v=""/>
    <n v="0"/>
    <n v="0"/>
    <n v="4"/>
    <x v="2"/>
    <s v="CCC Analysis Comparison between Entrepreneurs and BGs"/>
    <x v="10"/>
    <e v="#N/A"/>
    <x v="0"/>
    <s v="C.4.3.0: 財務分析:"/>
    <x v="11"/>
    <x v="11"/>
    <x v="100"/>
    <x v="2"/>
    <x v="2"/>
    <x v="54"/>
    <x v="12"/>
    <x v="0"/>
    <x v="0"/>
    <x v="2"/>
    <m/>
    <x v="0"/>
    <x v="3"/>
    <s v="CCC Analysis Comparison between Entrepreneurs and BGs_BG Code"/>
    <x v="100"/>
    <x v="3"/>
    <x v="0"/>
    <x v="1"/>
    <x v="1"/>
    <x v="0"/>
    <x v="0"/>
    <s v="DM_CCC_ANALYSIS_BG"/>
    <s v="BG"/>
    <x v="9"/>
    <x v="9"/>
    <x v="0"/>
    <n v="0"/>
    <x v="0"/>
    <x v="0"/>
    <x v="0"/>
    <s v=""/>
    <s v=""/>
    <n v="100"/>
    <s v="-100"/>
    <x v="0"/>
    <x v="0"/>
    <x v="0"/>
    <x v="2"/>
    <x v="1"/>
    <s v="事業群代碼"/>
    <s v=""/>
    <s v=""/>
    <x v="0"/>
    <x v="60"/>
    <m/>
    <s v="^()$"/>
    <n v="9"/>
    <x v="0"/>
    <x v="1"/>
    <x v="0"/>
    <x v="0"/>
    <x v="1"/>
    <x v="1"/>
    <b v="0"/>
    <x v="1"/>
    <x v="1"/>
    <n v="0"/>
    <x v="0"/>
    <b v="0"/>
    <b v="0"/>
    <b v="0"/>
    <b v="0"/>
    <b v="0"/>
    <b v="0"/>
    <b v="0"/>
    <b v="0"/>
    <b v="0"/>
    <b v="0"/>
    <b v="0"/>
    <x v="0"/>
    <x v="0"/>
    <n v="0"/>
    <x v="1"/>
    <x v="0"/>
  </r>
  <r>
    <m/>
    <x v="1"/>
    <x v="3"/>
    <x v="26"/>
    <x v="26"/>
    <x v="1"/>
    <x v="27"/>
    <s v="年：365 / 存貨周轉率_x000a_季：90 / 存貨周轉率_x000a_月：30 / 存貨周轉率"/>
    <x v="4"/>
    <x v="10"/>
    <s v="N/A"/>
    <s v="General"/>
    <s v="數值類"/>
    <m/>
    <x v="0"/>
    <s v="FIN"/>
    <x v="1"/>
    <x v="1"/>
    <x v="0"/>
    <x v="0"/>
    <s v="DM_CCC_ANALYSIS_BG"/>
    <s v="DOI"/>
    <m/>
    <m/>
    <m/>
    <m/>
    <m/>
    <m/>
    <m/>
    <m/>
    <m/>
    <m/>
    <m/>
    <m/>
    <m/>
    <m/>
    <m/>
    <m/>
    <m/>
    <m/>
    <s v="資料清單"/>
    <x v="2"/>
    <x v="30"/>
    <x v="60"/>
    <x v="3"/>
    <e v="#N/A"/>
    <s v="DOI"/>
    <x v="26"/>
    <x v="1"/>
    <x v="0"/>
    <x v="27"/>
    <x v="1"/>
    <s v="IEC_STD_V10 &gt;&gt; Common &gt;&gt; AutoMetaDataDOI"/>
    <x v="4"/>
    <x v="0"/>
    <s v="存貨周轉天數Measure"/>
    <n v="40"/>
    <n v="98"/>
    <n v="0"/>
    <s v=""/>
    <n v="0"/>
    <n v="0"/>
    <n v="40"/>
    <x v="11"/>
    <s v="CCC Analysis Comparison between Entrepreneurs and BGs"/>
    <x v="10"/>
    <e v="#N/A"/>
    <x v="0"/>
    <s v="C.4.3.0: 財務分析:"/>
    <x v="12"/>
    <x v="12"/>
    <x v="101"/>
    <x v="26"/>
    <x v="26"/>
    <x v="65"/>
    <x v="0"/>
    <x v="0"/>
    <x v="0"/>
    <x v="4"/>
    <m/>
    <x v="0"/>
    <x v="4"/>
    <s v="CCC Analysis Comparison between Entrepreneurs and BGs_DOI"/>
    <x v="101"/>
    <x v="4"/>
    <x v="0"/>
    <x v="1"/>
    <x v="1"/>
    <x v="0"/>
    <x v="0"/>
    <s v="DM_CCC_ANALYSIS_BG"/>
    <s v="DOI"/>
    <x v="9"/>
    <x v="24"/>
    <x v="0"/>
    <n v="0"/>
    <x v="0"/>
    <x v="0"/>
    <x v="0"/>
    <s v=""/>
    <s v=""/>
    <n v="101"/>
    <s v="-101"/>
    <x v="0"/>
    <x v="0"/>
    <x v="0"/>
    <x v="26"/>
    <x v="1"/>
    <s v="存貨周轉天數"/>
    <s v=""/>
    <s v=""/>
    <x v="0"/>
    <x v="60"/>
    <m/>
    <s v="^()$"/>
    <n v="9"/>
    <x v="0"/>
    <x v="1"/>
    <x v="0"/>
    <x v="0"/>
    <x v="1"/>
    <x v="1"/>
    <b v="0"/>
    <x v="1"/>
    <x v="1"/>
    <n v="0"/>
    <x v="0"/>
    <b v="0"/>
    <b v="0"/>
    <b v="0"/>
    <b v="0"/>
    <b v="0"/>
    <b v="0"/>
    <b v="0"/>
    <b v="0"/>
    <b v="0"/>
    <b v="0"/>
    <b v="0"/>
    <x v="0"/>
    <x v="0"/>
    <n v="0"/>
    <x v="15"/>
    <x v="0"/>
  </r>
  <r>
    <m/>
    <x v="1"/>
    <x v="3"/>
    <x v="66"/>
    <x v="27"/>
    <x v="1"/>
    <x v="67"/>
    <s v="年：365 / 應付周轉率_x000a_季：90 / 應付周轉率_x000a_月：30 / 應付周轉率"/>
    <x v="4"/>
    <x v="10"/>
    <s v="N/A"/>
    <s v="General"/>
    <s v="數值類"/>
    <m/>
    <x v="0"/>
    <s v="FIN"/>
    <x v="1"/>
    <x v="1"/>
    <x v="0"/>
    <x v="0"/>
    <s v="DM_CCC_ANALYSIS_BG"/>
    <s v="AP_DAYS"/>
    <m/>
    <m/>
    <m/>
    <m/>
    <m/>
    <m/>
    <m/>
    <m/>
    <m/>
    <m/>
    <m/>
    <m/>
    <m/>
    <m/>
    <m/>
    <m/>
    <m/>
    <m/>
    <s v="資料清單"/>
    <x v="2"/>
    <x v="31"/>
    <x v="60"/>
    <x v="3"/>
    <e v="#N/A"/>
    <s v="AP Days"/>
    <x v="27"/>
    <x v="1"/>
    <x v="0"/>
    <x v="67"/>
    <x v="1"/>
    <s v="IEC_STD_V10 &gt;&gt; Common &gt;&gt; AutoMetaDataAP Days"/>
    <x v="4"/>
    <x v="0"/>
    <s v="應付周轉天數Measure"/>
    <n v="41"/>
    <n v="98"/>
    <n v="0"/>
    <s v=""/>
    <n v="0"/>
    <n v="0"/>
    <n v="41"/>
    <x v="12"/>
    <s v="CCC Analysis Comparison between Entrepreneurs and BGs"/>
    <x v="10"/>
    <e v="#N/A"/>
    <x v="0"/>
    <s v="C.4.3.0: 財務分析:"/>
    <x v="13"/>
    <x v="13"/>
    <x v="102"/>
    <x v="66"/>
    <x v="27"/>
    <x v="66"/>
    <x v="0"/>
    <x v="0"/>
    <x v="0"/>
    <x v="4"/>
    <m/>
    <x v="0"/>
    <x v="4"/>
    <s v="CCC Analysis Comparison between Entrepreneurs and BGs_AP Days"/>
    <x v="102"/>
    <x v="4"/>
    <x v="0"/>
    <x v="1"/>
    <x v="1"/>
    <x v="0"/>
    <x v="0"/>
    <s v="DM_CCC_ANALYSIS_BG"/>
    <s v="AP_DAYS"/>
    <x v="9"/>
    <x v="25"/>
    <x v="0"/>
    <n v="0"/>
    <x v="0"/>
    <x v="0"/>
    <x v="0"/>
    <s v=""/>
    <s v=""/>
    <n v="102"/>
    <s v="-102"/>
    <x v="0"/>
    <x v="0"/>
    <x v="0"/>
    <x v="27"/>
    <x v="1"/>
    <s v="應付周轉天數"/>
    <s v=""/>
    <s v=""/>
    <x v="0"/>
    <x v="60"/>
    <m/>
    <s v="^()$"/>
    <n v="9"/>
    <x v="0"/>
    <x v="1"/>
    <x v="0"/>
    <x v="0"/>
    <x v="1"/>
    <x v="1"/>
    <b v="0"/>
    <x v="1"/>
    <x v="1"/>
    <n v="0"/>
    <x v="0"/>
    <b v="0"/>
    <b v="0"/>
    <b v="0"/>
    <b v="0"/>
    <b v="1"/>
    <b v="0"/>
    <b v="0"/>
    <b v="0"/>
    <b v="0"/>
    <b v="0"/>
    <b v="0"/>
    <x v="1"/>
    <x v="1"/>
    <n v="0"/>
    <x v="1"/>
    <x v="0"/>
  </r>
  <r>
    <m/>
    <x v="1"/>
    <x v="3"/>
    <x v="67"/>
    <x v="28"/>
    <x v="1"/>
    <x v="68"/>
    <s v="年：365 / 應收周轉率_x000a_季：90 / 應收周轉率_x000a_月：30 / 應收周轉率"/>
    <x v="4"/>
    <x v="10"/>
    <s v="N/A"/>
    <s v="General"/>
    <s v="數值類"/>
    <m/>
    <x v="0"/>
    <s v="FIN"/>
    <x v="1"/>
    <x v="1"/>
    <x v="0"/>
    <x v="0"/>
    <s v="DM_CCC_ANALYSIS_BG"/>
    <s v="AR_DAYS"/>
    <m/>
    <m/>
    <m/>
    <m/>
    <m/>
    <m/>
    <m/>
    <m/>
    <m/>
    <m/>
    <m/>
    <m/>
    <m/>
    <m/>
    <m/>
    <m/>
    <m/>
    <m/>
    <s v="資料清單"/>
    <x v="2"/>
    <x v="32"/>
    <x v="60"/>
    <x v="3"/>
    <e v="#N/A"/>
    <s v="AR Days"/>
    <x v="28"/>
    <x v="1"/>
    <x v="0"/>
    <x v="68"/>
    <x v="1"/>
    <s v="IEC_STD_V10 &gt;&gt; Common &gt;&gt; AutoMetaDataAR Days"/>
    <x v="4"/>
    <x v="0"/>
    <s v="應收周轉天數Measure"/>
    <n v="42"/>
    <n v="98"/>
    <n v="0"/>
    <s v=""/>
    <n v="0"/>
    <n v="0"/>
    <n v="42"/>
    <x v="13"/>
    <s v="CCC Analysis Comparison between Entrepreneurs and BGs"/>
    <x v="10"/>
    <e v="#N/A"/>
    <x v="0"/>
    <s v="C.4.3.0: 財務分析:"/>
    <x v="14"/>
    <x v="14"/>
    <x v="103"/>
    <x v="67"/>
    <x v="28"/>
    <x v="67"/>
    <x v="0"/>
    <x v="0"/>
    <x v="0"/>
    <x v="4"/>
    <m/>
    <x v="0"/>
    <x v="4"/>
    <s v="CCC Analysis Comparison between Entrepreneurs and BGs_AR Days"/>
    <x v="103"/>
    <x v="4"/>
    <x v="0"/>
    <x v="1"/>
    <x v="1"/>
    <x v="0"/>
    <x v="0"/>
    <s v="DM_CCC_ANALYSIS_BG"/>
    <s v="AR_DAYS"/>
    <x v="9"/>
    <x v="26"/>
    <x v="0"/>
    <n v="0"/>
    <x v="0"/>
    <x v="0"/>
    <x v="0"/>
    <s v=""/>
    <s v=""/>
    <n v="103"/>
    <s v="-103"/>
    <x v="0"/>
    <x v="0"/>
    <x v="0"/>
    <x v="28"/>
    <x v="1"/>
    <s v="應收周轉天數"/>
    <s v=""/>
    <s v=""/>
    <x v="0"/>
    <x v="60"/>
    <m/>
    <s v="^()$"/>
    <n v="9"/>
    <x v="0"/>
    <x v="1"/>
    <x v="0"/>
    <x v="0"/>
    <x v="1"/>
    <x v="1"/>
    <b v="0"/>
    <x v="1"/>
    <x v="1"/>
    <n v="0"/>
    <x v="0"/>
    <b v="0"/>
    <b v="0"/>
    <b v="0"/>
    <b v="0"/>
    <b v="1"/>
    <b v="0"/>
    <b v="0"/>
    <b v="0"/>
    <b v="0"/>
    <b v="0"/>
    <b v="0"/>
    <x v="1"/>
    <x v="1"/>
    <n v="0"/>
    <x v="1"/>
    <x v="0"/>
  </r>
  <r>
    <m/>
    <x v="1"/>
    <x v="3"/>
    <x v="29"/>
    <x v="29"/>
    <x v="1"/>
    <x v="30"/>
    <s v="DOI + AR Days - AP Days"/>
    <x v="4"/>
    <x v="10"/>
    <s v="N/A"/>
    <s v="General"/>
    <s v="數值類"/>
    <m/>
    <x v="0"/>
    <s v="FIN"/>
    <x v="1"/>
    <x v="1"/>
    <x v="0"/>
    <x v="0"/>
    <s v="DM_CCC_ANALYSIS_BG"/>
    <s v="CCC"/>
    <m/>
    <m/>
    <m/>
    <m/>
    <m/>
    <m/>
    <m/>
    <m/>
    <m/>
    <m/>
    <m/>
    <m/>
    <m/>
    <m/>
    <m/>
    <m/>
    <m/>
    <m/>
    <s v="資料清單"/>
    <x v="2"/>
    <x v="33"/>
    <x v="60"/>
    <x v="3"/>
    <e v="#N/A"/>
    <s v="CCC"/>
    <x v="29"/>
    <x v="1"/>
    <x v="0"/>
    <x v="30"/>
    <x v="1"/>
    <s v="IEC_STD_V10 &gt;&gt; Common &gt;&gt; AutoMetaDataCCC"/>
    <x v="4"/>
    <x v="0"/>
    <s v="現金循環週期Measure"/>
    <n v="43"/>
    <n v="98"/>
    <n v="0"/>
    <s v=""/>
    <n v="0"/>
    <n v="0"/>
    <n v="43"/>
    <x v="14"/>
    <s v="CCC Analysis Comparison between Entrepreneurs and BGs"/>
    <x v="10"/>
    <e v="#N/A"/>
    <x v="0"/>
    <s v="C.4.3.0: 財務分析:"/>
    <x v="15"/>
    <x v="15"/>
    <x v="104"/>
    <x v="29"/>
    <x v="29"/>
    <x v="68"/>
    <x v="0"/>
    <x v="0"/>
    <x v="0"/>
    <x v="4"/>
    <m/>
    <x v="0"/>
    <x v="4"/>
    <s v="CCC Analysis Comparison between Entrepreneurs and BGs_CCC"/>
    <x v="104"/>
    <x v="4"/>
    <x v="0"/>
    <x v="1"/>
    <x v="1"/>
    <x v="0"/>
    <x v="0"/>
    <s v="DM_CCC_ANALYSIS_BG"/>
    <s v="CCC"/>
    <x v="9"/>
    <x v="27"/>
    <x v="0"/>
    <n v="0"/>
    <x v="0"/>
    <x v="0"/>
    <x v="0"/>
    <s v=""/>
    <s v=""/>
    <n v="104"/>
    <s v="-104"/>
    <x v="0"/>
    <x v="0"/>
    <x v="0"/>
    <x v="29"/>
    <x v="1"/>
    <s v="現金循環週期"/>
    <s v=""/>
    <s v=""/>
    <x v="0"/>
    <x v="60"/>
    <m/>
    <s v="^()$"/>
    <n v="9"/>
    <x v="0"/>
    <x v="1"/>
    <x v="0"/>
    <x v="0"/>
    <x v="1"/>
    <x v="1"/>
    <b v="0"/>
    <x v="1"/>
    <x v="1"/>
    <n v="0"/>
    <x v="0"/>
    <b v="0"/>
    <b v="0"/>
    <b v="0"/>
    <b v="0"/>
    <b v="1"/>
    <b v="0"/>
    <b v="0"/>
    <b v="0"/>
    <b v="0"/>
    <b v="0"/>
    <b v="0"/>
    <x v="1"/>
    <x v="1"/>
    <n v="0"/>
    <x v="15"/>
    <x v="0"/>
  </r>
  <r>
    <m/>
    <x v="1"/>
    <x v="3"/>
    <x v="68"/>
    <x v="67"/>
    <x v="36"/>
    <x v="69"/>
    <s v="現金循環週期同業比較"/>
    <x v="0"/>
    <x v="0"/>
    <s v="N/A"/>
    <s v="General"/>
    <m/>
    <m/>
    <x v="0"/>
    <s v="FIN"/>
    <x v="1"/>
    <x v="1"/>
    <x v="0"/>
    <x v="0"/>
    <s v="DM_CCC_ANALYSIS_ENTREPRENEUR"/>
    <m/>
    <m/>
    <m/>
    <m/>
    <m/>
    <m/>
    <m/>
    <m/>
    <m/>
    <m/>
    <m/>
    <m/>
    <m/>
    <m/>
    <m/>
    <m/>
    <m/>
    <m/>
    <m/>
    <s v="資料清單"/>
    <x v="2"/>
    <x v="34"/>
    <x v="60"/>
    <x v="3"/>
    <e v="#N/A"/>
    <s v="CCC Analysis Comparison between Entrepreneurs"/>
    <x v="67"/>
    <x v="36"/>
    <x v="0"/>
    <x v="69"/>
    <x v="1"/>
    <s v="IEC_STD_V10 &gt;&gt; Common &gt;&gt; AutoMetaDataCCC Analysis Comparison between Entrepreneurs"/>
    <x v="0"/>
    <x v="0"/>
    <s v="現金循環週期同業比較Concept"/>
    <n v="107"/>
    <n v="0"/>
    <n v="0"/>
    <s v=""/>
    <n v="0"/>
    <n v="0"/>
    <n v="0"/>
    <x v="0"/>
    <s v=""/>
    <x v="0"/>
    <s v=""/>
    <x v="0"/>
    <s v="C.4.3.0: 財務分析:"/>
    <x v="16"/>
    <x v="16"/>
    <x v="105"/>
    <x v="68"/>
    <x v="67"/>
    <x v="69"/>
    <x v="0"/>
    <x v="0"/>
    <x v="0"/>
    <x v="0"/>
    <m/>
    <x v="0"/>
    <x v="0"/>
    <s v="CCC Analysis Comparison between Entrepreneurs"/>
    <x v="105"/>
    <x v="0"/>
    <x v="0"/>
    <x v="1"/>
    <x v="1"/>
    <x v="0"/>
    <x v="0"/>
    <s v="DM_CCC_ANALYSIS_ENTREPRENEUR"/>
    <s v=""/>
    <x v="10"/>
    <x v="0"/>
    <x v="0"/>
    <n v="0"/>
    <x v="0"/>
    <x v="0"/>
    <x v="0"/>
    <s v=""/>
    <s v=""/>
    <n v="105"/>
    <s v="-105"/>
    <x v="0"/>
    <x v="0"/>
    <x v="0"/>
    <x v="67"/>
    <x v="1"/>
    <s v="現金循環週期同業比較"/>
    <s v=""/>
    <s v=""/>
    <x v="0"/>
    <x v="60"/>
    <m/>
    <s v="^()$"/>
    <n v="9"/>
    <x v="0"/>
    <x v="1"/>
    <x v="0"/>
    <x v="0"/>
    <x v="0"/>
    <x v="1"/>
    <b v="0"/>
    <x v="1"/>
    <x v="0"/>
    <n v="0"/>
    <x v="0"/>
    <b v="0"/>
    <b v="0"/>
    <b v="0"/>
    <b v="0"/>
    <b v="0"/>
    <b v="0"/>
    <b v="0"/>
    <b v="0"/>
    <b v="0"/>
    <b v="0"/>
    <b v="0"/>
    <x v="0"/>
    <x v="0"/>
    <n v="0"/>
    <x v="30"/>
    <x v="0"/>
  </r>
  <r>
    <m/>
    <x v="1"/>
    <x v="3"/>
    <x v="11"/>
    <x v="11"/>
    <x v="3"/>
    <x v="11"/>
    <s v="財報結算日"/>
    <x v="3"/>
    <x v="11"/>
    <s v="N/A"/>
    <s v="General"/>
    <s v="日期類"/>
    <m/>
    <x v="0"/>
    <s v="FIN"/>
    <x v="1"/>
    <x v="1"/>
    <x v="0"/>
    <x v="0"/>
    <s v="DM_CCC_ANALYSIS_ENTREPRENEUR"/>
    <s v="CLOSING_DATE"/>
    <m/>
    <m/>
    <m/>
    <m/>
    <m/>
    <m/>
    <m/>
    <m/>
    <m/>
    <m/>
    <m/>
    <m/>
    <m/>
    <m/>
    <m/>
    <m/>
    <m/>
    <m/>
    <s v="資料清單"/>
    <x v="2"/>
    <x v="35"/>
    <x v="60"/>
    <x v="3"/>
    <e v="#N/A"/>
    <s v="Financial Report Closing Date"/>
    <x v="11"/>
    <x v="3"/>
    <x v="0"/>
    <x v="11"/>
    <x v="1"/>
    <s v="IEC_STD_V10 &gt;&gt; Common &gt;&gt; AutoMetaDataFinancial Report Closing Date"/>
    <x v="3"/>
    <x v="0"/>
    <s v="財報結算日Dimension"/>
    <n v="15"/>
    <n v="107"/>
    <n v="0"/>
    <s v=""/>
    <n v="0"/>
    <n v="0"/>
    <n v="32"/>
    <x v="3"/>
    <s v="CCC Analysis Comparison between Entrepreneurs"/>
    <x v="11"/>
    <e v="#N/A"/>
    <x v="0"/>
    <s v="C.4.3.0: 財務分析:"/>
    <x v="17"/>
    <x v="17"/>
    <x v="106"/>
    <x v="11"/>
    <x v="11"/>
    <x v="52"/>
    <x v="0"/>
    <x v="0"/>
    <x v="0"/>
    <x v="3"/>
    <m/>
    <x v="0"/>
    <x v="3"/>
    <s v="CCC Analysis Comparison between Entrepreneurs_Financial Report Closing Date"/>
    <x v="106"/>
    <x v="3"/>
    <x v="0"/>
    <x v="1"/>
    <x v="1"/>
    <x v="0"/>
    <x v="0"/>
    <s v="DM_CCC_ANALYSIS_ENTREPRENEUR"/>
    <s v="CLOSING_DATE"/>
    <x v="10"/>
    <x v="10"/>
    <x v="0"/>
    <n v="0"/>
    <x v="0"/>
    <x v="0"/>
    <x v="0"/>
    <s v=""/>
    <s v=""/>
    <n v="106"/>
    <s v="-106"/>
    <x v="0"/>
    <x v="0"/>
    <x v="0"/>
    <x v="11"/>
    <x v="1"/>
    <s v="財報結算日"/>
    <s v=""/>
    <s v=""/>
    <x v="0"/>
    <x v="60"/>
    <m/>
    <s v="^()$"/>
    <n v="9"/>
    <x v="0"/>
    <x v="1"/>
    <x v="0"/>
    <x v="0"/>
    <x v="1"/>
    <x v="1"/>
    <b v="0"/>
    <x v="1"/>
    <x v="1"/>
    <n v="0"/>
    <x v="0"/>
    <b v="0"/>
    <b v="0"/>
    <b v="0"/>
    <b v="0"/>
    <b v="0"/>
    <b v="0"/>
    <b v="0"/>
    <b v="0"/>
    <b v="0"/>
    <b v="0"/>
    <b v="0"/>
    <x v="0"/>
    <x v="0"/>
    <n v="0"/>
    <x v="7"/>
    <x v="0"/>
  </r>
  <r>
    <m/>
    <x v="1"/>
    <x v="3"/>
    <x v="12"/>
    <x v="12"/>
    <x v="4"/>
    <x v="12"/>
    <s v="會計期間"/>
    <x v="3"/>
    <x v="11"/>
    <s v="N/A"/>
    <s v="General"/>
    <s v="代碼類"/>
    <s v="Year, Quarter"/>
    <x v="0"/>
    <s v="FIN"/>
    <x v="1"/>
    <x v="1"/>
    <x v="0"/>
    <x v="0"/>
    <s v="DM_CCC_ANALYSIS_ENTREPRENEUR"/>
    <s v="PERIOD"/>
    <m/>
    <m/>
    <m/>
    <m/>
    <m/>
    <m/>
    <m/>
    <m/>
    <m/>
    <m/>
    <m/>
    <m/>
    <m/>
    <m/>
    <m/>
    <m/>
    <m/>
    <m/>
    <s v="資料清單"/>
    <x v="2"/>
    <x v="36"/>
    <x v="60"/>
    <x v="3"/>
    <e v="#N/A"/>
    <s v="Accounting Period"/>
    <x v="12"/>
    <x v="4"/>
    <x v="0"/>
    <x v="12"/>
    <x v="1"/>
    <s v="IEC_STD_V10 &gt;&gt; Common &gt;&gt; AutoMetaDataAccounting Period"/>
    <x v="3"/>
    <x v="0"/>
    <s v="會計期間Dimension"/>
    <n v="16"/>
    <n v="107"/>
    <n v="0"/>
    <s v=""/>
    <n v="0"/>
    <n v="0"/>
    <n v="33"/>
    <x v="4"/>
    <s v="CCC Analysis Comparison between Entrepreneurs"/>
    <x v="11"/>
    <e v="#N/A"/>
    <x v="0"/>
    <s v="C.4.3.0: 財務分析:"/>
    <x v="18"/>
    <x v="18"/>
    <x v="107"/>
    <x v="12"/>
    <x v="12"/>
    <x v="13"/>
    <x v="8"/>
    <x v="0"/>
    <x v="0"/>
    <x v="2"/>
    <m/>
    <x v="0"/>
    <x v="3"/>
    <s v="CCC Analysis Comparison between Entrepreneurs_Accounting Period"/>
    <x v="107"/>
    <x v="3"/>
    <x v="0"/>
    <x v="1"/>
    <x v="1"/>
    <x v="0"/>
    <x v="0"/>
    <s v="DM_CCC_ANALYSIS_ENTREPRENEUR"/>
    <s v="PERIOD"/>
    <x v="10"/>
    <x v="11"/>
    <x v="0"/>
    <n v="0"/>
    <x v="0"/>
    <x v="0"/>
    <x v="0"/>
    <s v=""/>
    <s v=""/>
    <n v="107"/>
    <s v="-107"/>
    <x v="0"/>
    <x v="0"/>
    <x v="0"/>
    <x v="12"/>
    <x v="1"/>
    <s v="判斷資料項目以年/季的角度檢視"/>
    <s v=""/>
    <s v=""/>
    <x v="0"/>
    <x v="60"/>
    <m/>
    <s v="^()$"/>
    <n v="9"/>
    <x v="0"/>
    <x v="1"/>
    <x v="0"/>
    <x v="0"/>
    <x v="1"/>
    <x v="1"/>
    <b v="0"/>
    <x v="1"/>
    <x v="1"/>
    <n v="0"/>
    <x v="0"/>
    <b v="0"/>
    <b v="0"/>
    <b v="0"/>
    <b v="0"/>
    <b v="0"/>
    <b v="0"/>
    <b v="0"/>
    <b v="0"/>
    <b v="0"/>
    <b v="0"/>
    <b v="0"/>
    <x v="0"/>
    <x v="0"/>
    <n v="0"/>
    <x v="3"/>
    <x v="0"/>
  </r>
  <r>
    <m/>
    <x v="1"/>
    <x v="3"/>
    <x v="5"/>
    <x v="5"/>
    <x v="2"/>
    <x v="5"/>
    <s v="上市公司名稱"/>
    <x v="3"/>
    <x v="11"/>
    <s v="N/A"/>
    <s v="General"/>
    <s v="代碼類"/>
    <s v="英業達、廣達、緯創、仁寶…"/>
    <x v="0"/>
    <s v="FIN"/>
    <x v="1"/>
    <x v="1"/>
    <x v="0"/>
    <x v="0"/>
    <s v="DM_CCC_ANALYSIS_ENTREPRENEUR"/>
    <s v="ENTREPRENEUR"/>
    <m/>
    <m/>
    <m/>
    <m/>
    <m/>
    <m/>
    <m/>
    <m/>
    <m/>
    <m/>
    <m/>
    <m/>
    <m/>
    <m/>
    <m/>
    <m/>
    <m/>
    <m/>
    <s v="資料清單"/>
    <x v="2"/>
    <x v="37"/>
    <x v="60"/>
    <x v="3"/>
    <e v="#N/A"/>
    <s v="Entrepreneur Chinese Name"/>
    <x v="5"/>
    <x v="2"/>
    <x v="0"/>
    <x v="5"/>
    <x v="1"/>
    <s v="IEC_STD_V10 &gt;&gt; Common &gt;&gt; AutoMetaDataEntrepreneur Chinese Name"/>
    <x v="3"/>
    <x v="0"/>
    <s v="企業中文名稱Dimension"/>
    <n v="7"/>
    <n v="107"/>
    <n v="0"/>
    <s v=""/>
    <n v="0"/>
    <n v="0"/>
    <n v="7"/>
    <x v="1"/>
    <s v="CCC Analysis Comparison between Entrepreneurs"/>
    <x v="11"/>
    <e v="#N/A"/>
    <x v="0"/>
    <s v="C.4.3.0: 財務分析:"/>
    <x v="19"/>
    <x v="19"/>
    <x v="108"/>
    <x v="5"/>
    <x v="5"/>
    <x v="5"/>
    <x v="3"/>
    <x v="0"/>
    <x v="0"/>
    <x v="2"/>
    <m/>
    <x v="0"/>
    <x v="3"/>
    <s v="CCC Analysis Comparison between Entrepreneurs_Entrepreneur Chinese Name"/>
    <x v="108"/>
    <x v="3"/>
    <x v="0"/>
    <x v="1"/>
    <x v="1"/>
    <x v="0"/>
    <x v="0"/>
    <s v="DM_CCC_ANALYSIS_ENTREPRENEUR"/>
    <s v="ENTREPRENEUR"/>
    <x v="10"/>
    <x v="8"/>
    <x v="0"/>
    <n v="0"/>
    <x v="0"/>
    <x v="0"/>
    <x v="0"/>
    <s v=""/>
    <s v=""/>
    <n v="108"/>
    <s v="-108"/>
    <x v="0"/>
    <x v="0"/>
    <x v="0"/>
    <x v="5"/>
    <x v="1"/>
    <s v="企業中文名稱"/>
    <s v=""/>
    <s v=""/>
    <x v="0"/>
    <x v="60"/>
    <m/>
    <s v="^()$"/>
    <n v="9"/>
    <x v="0"/>
    <x v="1"/>
    <x v="0"/>
    <x v="0"/>
    <x v="1"/>
    <x v="1"/>
    <b v="0"/>
    <x v="1"/>
    <x v="1"/>
    <n v="0"/>
    <x v="0"/>
    <b v="0"/>
    <b v="0"/>
    <b v="0"/>
    <b v="0"/>
    <b v="0"/>
    <b v="0"/>
    <b v="0"/>
    <b v="0"/>
    <b v="0"/>
    <b v="0"/>
    <b v="0"/>
    <x v="0"/>
    <x v="0"/>
    <n v="0"/>
    <x v="4"/>
    <x v="0"/>
  </r>
  <r>
    <m/>
    <x v="1"/>
    <x v="3"/>
    <x v="26"/>
    <x v="26"/>
    <x v="1"/>
    <x v="27"/>
    <s v="年：365 / 存貨周轉率_x000a_季：90 / 存貨周轉率_x000a_月：30 / 存貨周轉率_x000a_此處存貨周轉天數來源為財報，與 SCM 主題的 DOI 計算公式不同"/>
    <x v="4"/>
    <x v="11"/>
    <s v="N/A"/>
    <s v="General"/>
    <s v="數值類"/>
    <m/>
    <x v="0"/>
    <s v="FIN"/>
    <x v="1"/>
    <x v="1"/>
    <x v="0"/>
    <x v="0"/>
    <s v="DM_CCC_ANALYSIS_ENTREPRENEUR"/>
    <s v="DOI"/>
    <m/>
    <m/>
    <m/>
    <m/>
    <m/>
    <m/>
    <m/>
    <m/>
    <m/>
    <m/>
    <m/>
    <m/>
    <m/>
    <m/>
    <m/>
    <m/>
    <m/>
    <m/>
    <s v="資料清單"/>
    <x v="2"/>
    <x v="38"/>
    <x v="60"/>
    <x v="3"/>
    <e v="#N/A"/>
    <s v="DOI"/>
    <x v="26"/>
    <x v="1"/>
    <x v="0"/>
    <x v="27"/>
    <x v="1"/>
    <s v="IEC_STD_V10 &gt;&gt; Common &gt;&gt; AutoMetaDataDOI"/>
    <x v="4"/>
    <x v="0"/>
    <s v="存貨周轉天數Measure"/>
    <n v="40"/>
    <n v="107"/>
    <n v="0"/>
    <s v=""/>
    <n v="0"/>
    <n v="0"/>
    <n v="40"/>
    <x v="11"/>
    <s v="CCC Analysis Comparison between Entrepreneurs"/>
    <x v="11"/>
    <e v="#N/A"/>
    <x v="0"/>
    <s v="C.4.3.0: 財務分析:"/>
    <x v="20"/>
    <x v="20"/>
    <x v="109"/>
    <x v="26"/>
    <x v="26"/>
    <x v="70"/>
    <x v="0"/>
    <x v="0"/>
    <x v="0"/>
    <x v="4"/>
    <m/>
    <x v="0"/>
    <x v="4"/>
    <s v="CCC Analysis Comparison between Entrepreneurs_DOI"/>
    <x v="109"/>
    <x v="4"/>
    <x v="0"/>
    <x v="1"/>
    <x v="1"/>
    <x v="0"/>
    <x v="0"/>
    <s v="DM_CCC_ANALYSIS_ENTREPRENEUR"/>
    <s v="DOI"/>
    <x v="10"/>
    <x v="24"/>
    <x v="0"/>
    <n v="0"/>
    <x v="0"/>
    <x v="0"/>
    <x v="0"/>
    <s v=""/>
    <s v=""/>
    <n v="109"/>
    <s v="-109"/>
    <x v="0"/>
    <x v="0"/>
    <x v="0"/>
    <x v="26"/>
    <x v="1"/>
    <s v="存貨周轉天數"/>
    <s v=""/>
    <s v=""/>
    <x v="0"/>
    <x v="60"/>
    <m/>
    <s v="^()$"/>
    <n v="9"/>
    <x v="0"/>
    <x v="1"/>
    <x v="0"/>
    <x v="0"/>
    <x v="1"/>
    <x v="1"/>
    <b v="0"/>
    <x v="1"/>
    <x v="1"/>
    <n v="0"/>
    <x v="0"/>
    <b v="0"/>
    <b v="0"/>
    <b v="0"/>
    <b v="0"/>
    <b v="0"/>
    <b v="0"/>
    <b v="0"/>
    <b v="0"/>
    <b v="0"/>
    <b v="0"/>
    <b v="0"/>
    <x v="0"/>
    <x v="0"/>
    <n v="0"/>
    <x v="15"/>
    <x v="0"/>
  </r>
  <r>
    <m/>
    <x v="1"/>
    <x v="3"/>
    <x v="27"/>
    <x v="27"/>
    <x v="1"/>
    <x v="28"/>
    <s v="年：365 / 應付帳款周轉率_x000a_季：90 / 應付帳款周轉率_x000a_月：30 / 應付帳款周轉率"/>
    <x v="4"/>
    <x v="11"/>
    <s v="N/A"/>
    <s v="General"/>
    <s v="數值類"/>
    <m/>
    <x v="0"/>
    <s v="FIN"/>
    <x v="1"/>
    <x v="1"/>
    <x v="0"/>
    <x v="0"/>
    <s v="DM_CCC_ANALYSIS_ENTREPRENEUR"/>
    <s v="AP_DAYS"/>
    <m/>
    <m/>
    <m/>
    <m/>
    <m/>
    <m/>
    <m/>
    <m/>
    <m/>
    <m/>
    <m/>
    <m/>
    <m/>
    <m/>
    <m/>
    <m/>
    <m/>
    <m/>
    <s v="資料清單"/>
    <x v="2"/>
    <x v="39"/>
    <x v="60"/>
    <x v="3"/>
    <e v="#N/A"/>
    <s v="AP Days"/>
    <x v="27"/>
    <x v="1"/>
    <x v="0"/>
    <x v="28"/>
    <x v="1"/>
    <s v="IEC_STD_V10 &gt;&gt; Common &gt;&gt; AutoMetaDataAP Days"/>
    <x v="4"/>
    <x v="0"/>
    <s v="應付帳款天數Measure"/>
    <n v="41"/>
    <n v="107"/>
    <n v="0"/>
    <s v=""/>
    <n v="0"/>
    <n v="0"/>
    <n v="41"/>
    <x v="12"/>
    <s v="CCC Analysis Comparison between Entrepreneurs"/>
    <x v="11"/>
    <e v="#N/A"/>
    <x v="0"/>
    <s v="C.4.3.0: 財務分析:"/>
    <x v="21"/>
    <x v="21"/>
    <x v="110"/>
    <x v="27"/>
    <x v="27"/>
    <x v="71"/>
    <x v="0"/>
    <x v="0"/>
    <x v="0"/>
    <x v="4"/>
    <m/>
    <x v="0"/>
    <x v="4"/>
    <s v="CCC Analysis Comparison between Entrepreneurs_AP Days"/>
    <x v="110"/>
    <x v="4"/>
    <x v="0"/>
    <x v="1"/>
    <x v="1"/>
    <x v="0"/>
    <x v="0"/>
    <s v="DM_CCC_ANALYSIS_ENTREPRENEUR"/>
    <s v="AP_DAYS"/>
    <x v="10"/>
    <x v="25"/>
    <x v="0"/>
    <n v="0"/>
    <x v="0"/>
    <x v="0"/>
    <x v="0"/>
    <s v=""/>
    <s v=""/>
    <n v="110"/>
    <s v="-110"/>
    <x v="0"/>
    <x v="0"/>
    <x v="0"/>
    <x v="27"/>
    <x v="1"/>
    <s v="應付帳款天數"/>
    <s v=""/>
    <s v=""/>
    <x v="0"/>
    <x v="60"/>
    <m/>
    <s v="^()$"/>
    <n v="9"/>
    <x v="0"/>
    <x v="1"/>
    <x v="0"/>
    <x v="0"/>
    <x v="1"/>
    <x v="1"/>
    <b v="0"/>
    <x v="1"/>
    <x v="1"/>
    <n v="0"/>
    <x v="0"/>
    <b v="0"/>
    <b v="0"/>
    <b v="0"/>
    <b v="0"/>
    <b v="1"/>
    <b v="0"/>
    <b v="0"/>
    <b v="0"/>
    <b v="0"/>
    <b v="0"/>
    <b v="0"/>
    <x v="1"/>
    <x v="1"/>
    <n v="0"/>
    <x v="1"/>
    <x v="0"/>
  </r>
  <r>
    <m/>
    <x v="1"/>
    <x v="3"/>
    <x v="28"/>
    <x v="28"/>
    <x v="1"/>
    <x v="29"/>
    <s v="年：365 / 應收帳款周轉率_x000a_季：90 / 應收帳款周轉率_x000a_月：30 / 應收帳款周轉率"/>
    <x v="4"/>
    <x v="11"/>
    <s v="N/A"/>
    <s v="General"/>
    <s v="數值類"/>
    <m/>
    <x v="0"/>
    <s v="FIN"/>
    <x v="1"/>
    <x v="1"/>
    <x v="0"/>
    <x v="0"/>
    <s v="DM_CCC_ANALYSIS_ENTREPRENEUR"/>
    <s v="AR_DAYS"/>
    <m/>
    <m/>
    <m/>
    <m/>
    <m/>
    <m/>
    <m/>
    <m/>
    <m/>
    <m/>
    <m/>
    <m/>
    <m/>
    <m/>
    <m/>
    <m/>
    <m/>
    <m/>
    <s v="資料清單"/>
    <x v="2"/>
    <x v="40"/>
    <x v="60"/>
    <x v="3"/>
    <e v="#N/A"/>
    <s v="AR Days"/>
    <x v="28"/>
    <x v="1"/>
    <x v="0"/>
    <x v="29"/>
    <x v="1"/>
    <s v="IEC_STD_V10 &gt;&gt; Common &gt;&gt; AutoMetaDataAR Days"/>
    <x v="4"/>
    <x v="0"/>
    <s v="應收帳款天數Measure"/>
    <n v="42"/>
    <n v="107"/>
    <n v="0"/>
    <s v=""/>
    <n v="0"/>
    <n v="0"/>
    <n v="42"/>
    <x v="13"/>
    <s v="CCC Analysis Comparison between Entrepreneurs"/>
    <x v="11"/>
    <e v="#N/A"/>
    <x v="0"/>
    <s v="C.4.3.0: 財務分析:"/>
    <x v="22"/>
    <x v="22"/>
    <x v="111"/>
    <x v="28"/>
    <x v="28"/>
    <x v="72"/>
    <x v="0"/>
    <x v="0"/>
    <x v="0"/>
    <x v="4"/>
    <m/>
    <x v="0"/>
    <x v="4"/>
    <s v="CCC Analysis Comparison between Entrepreneurs_AR Days"/>
    <x v="111"/>
    <x v="4"/>
    <x v="0"/>
    <x v="1"/>
    <x v="1"/>
    <x v="0"/>
    <x v="0"/>
    <s v="DM_CCC_ANALYSIS_ENTREPRENEUR"/>
    <s v="AR_DAYS"/>
    <x v="10"/>
    <x v="26"/>
    <x v="0"/>
    <n v="0"/>
    <x v="0"/>
    <x v="0"/>
    <x v="0"/>
    <s v=""/>
    <s v=""/>
    <n v="111"/>
    <s v="-111"/>
    <x v="0"/>
    <x v="0"/>
    <x v="0"/>
    <x v="28"/>
    <x v="1"/>
    <s v="應收帳款天數"/>
    <s v=""/>
    <s v=""/>
    <x v="0"/>
    <x v="60"/>
    <m/>
    <s v="^()$"/>
    <n v="9"/>
    <x v="0"/>
    <x v="1"/>
    <x v="0"/>
    <x v="0"/>
    <x v="1"/>
    <x v="1"/>
    <b v="0"/>
    <x v="1"/>
    <x v="1"/>
    <n v="0"/>
    <x v="0"/>
    <b v="0"/>
    <b v="0"/>
    <b v="0"/>
    <b v="0"/>
    <b v="1"/>
    <b v="0"/>
    <b v="0"/>
    <b v="0"/>
    <b v="0"/>
    <b v="0"/>
    <b v="0"/>
    <x v="1"/>
    <x v="1"/>
    <n v="0"/>
    <x v="1"/>
    <x v="0"/>
  </r>
  <r>
    <m/>
    <x v="1"/>
    <x v="3"/>
    <x v="29"/>
    <x v="29"/>
    <x v="1"/>
    <x v="30"/>
    <s v="DOI + AR Days - AP Days"/>
    <x v="4"/>
    <x v="11"/>
    <s v="N/A"/>
    <s v="General"/>
    <s v="數值類"/>
    <m/>
    <x v="0"/>
    <s v="FIN"/>
    <x v="1"/>
    <x v="1"/>
    <x v="0"/>
    <x v="0"/>
    <s v="DM_CCC_ANALYSIS_ENTREPRENEUR"/>
    <s v="CCC"/>
    <m/>
    <m/>
    <m/>
    <m/>
    <m/>
    <m/>
    <m/>
    <m/>
    <m/>
    <m/>
    <m/>
    <m/>
    <m/>
    <m/>
    <m/>
    <m/>
    <m/>
    <m/>
    <s v="資料清單"/>
    <x v="2"/>
    <x v="41"/>
    <x v="60"/>
    <x v="3"/>
    <e v="#N/A"/>
    <s v="CCC"/>
    <x v="29"/>
    <x v="1"/>
    <x v="0"/>
    <x v="30"/>
    <x v="1"/>
    <s v="IEC_STD_V10 &gt;&gt; Common &gt;&gt; AutoMetaDataCCC"/>
    <x v="4"/>
    <x v="0"/>
    <s v="現金循環週期Measure"/>
    <n v="43"/>
    <n v="107"/>
    <n v="0"/>
    <s v=""/>
    <n v="0"/>
    <n v="0"/>
    <n v="43"/>
    <x v="14"/>
    <s v="CCC Analysis Comparison between Entrepreneurs"/>
    <x v="11"/>
    <e v="#N/A"/>
    <x v="0"/>
    <s v="C.4.3.0: 財務分析:"/>
    <x v="23"/>
    <x v="23"/>
    <x v="112"/>
    <x v="29"/>
    <x v="29"/>
    <x v="68"/>
    <x v="0"/>
    <x v="0"/>
    <x v="0"/>
    <x v="4"/>
    <m/>
    <x v="0"/>
    <x v="4"/>
    <s v="CCC Analysis Comparison between Entrepreneurs_CCC"/>
    <x v="112"/>
    <x v="4"/>
    <x v="0"/>
    <x v="1"/>
    <x v="1"/>
    <x v="0"/>
    <x v="0"/>
    <s v="DM_CCC_ANALYSIS_ENTREPRENEUR"/>
    <s v="CCC"/>
    <x v="10"/>
    <x v="27"/>
    <x v="0"/>
    <n v="0"/>
    <x v="0"/>
    <x v="0"/>
    <x v="0"/>
    <s v=""/>
    <s v=""/>
    <n v="112"/>
    <s v="-112"/>
    <x v="0"/>
    <x v="0"/>
    <x v="0"/>
    <x v="29"/>
    <x v="1"/>
    <s v="現金循環週期"/>
    <s v=""/>
    <s v=""/>
    <x v="0"/>
    <x v="60"/>
    <m/>
    <s v="^()$"/>
    <n v="9"/>
    <x v="0"/>
    <x v="1"/>
    <x v="0"/>
    <x v="0"/>
    <x v="1"/>
    <x v="1"/>
    <b v="0"/>
    <x v="1"/>
    <x v="1"/>
    <n v="0"/>
    <x v="0"/>
    <b v="0"/>
    <b v="0"/>
    <b v="0"/>
    <b v="0"/>
    <b v="1"/>
    <b v="0"/>
    <b v="0"/>
    <b v="0"/>
    <b v="0"/>
    <b v="0"/>
    <b v="0"/>
    <x v="1"/>
    <x v="1"/>
    <n v="0"/>
    <x v="15"/>
    <x v="0"/>
  </r>
  <r>
    <m/>
    <x v="1"/>
    <x v="3"/>
    <x v="69"/>
    <x v="68"/>
    <x v="1"/>
    <x v="70"/>
    <s v="報酬率"/>
    <x v="0"/>
    <x v="0"/>
    <s v="N/A"/>
    <s v="General"/>
    <m/>
    <m/>
    <x v="0"/>
    <s v="FIN"/>
    <x v="1"/>
    <x v="1"/>
    <x v="0"/>
    <x v="0"/>
    <s v="DM_RATE_OF_RETURN_ANALYSIS"/>
    <m/>
    <m/>
    <m/>
    <m/>
    <m/>
    <m/>
    <m/>
    <m/>
    <m/>
    <m/>
    <m/>
    <m/>
    <m/>
    <m/>
    <m/>
    <m/>
    <m/>
    <m/>
    <m/>
    <s v="資料清單"/>
    <x v="2"/>
    <x v="42"/>
    <x v="60"/>
    <x v="3"/>
    <e v="#N/A"/>
    <s v="Rate of Return Analysis"/>
    <x v="68"/>
    <x v="1"/>
    <x v="0"/>
    <x v="70"/>
    <x v="1"/>
    <s v="IEC_STD_V10 &gt;&gt; Common &gt;&gt; AutoMetaDataRate of Return Analysis"/>
    <x v="0"/>
    <x v="0"/>
    <s v="報酬率Concept"/>
    <n v="115"/>
    <n v="0"/>
    <n v="0"/>
    <s v=""/>
    <n v="0"/>
    <n v="0"/>
    <n v="0"/>
    <x v="0"/>
    <s v=""/>
    <x v="0"/>
    <s v=""/>
    <x v="0"/>
    <s v="C.4.3.0: 財務分析:"/>
    <x v="24"/>
    <x v="24"/>
    <x v="113"/>
    <x v="69"/>
    <x v="68"/>
    <x v="73"/>
    <x v="0"/>
    <x v="0"/>
    <x v="0"/>
    <x v="0"/>
    <m/>
    <x v="0"/>
    <x v="0"/>
    <s v="Rate of Return Analysis"/>
    <x v="113"/>
    <x v="0"/>
    <x v="0"/>
    <x v="1"/>
    <x v="1"/>
    <x v="0"/>
    <x v="0"/>
    <s v="DM_RATE_OF_RETURN_ANALYSIS"/>
    <s v=""/>
    <x v="11"/>
    <x v="0"/>
    <x v="0"/>
    <n v="0"/>
    <x v="0"/>
    <x v="0"/>
    <x v="0"/>
    <s v=""/>
    <s v=""/>
    <n v="113"/>
    <s v="-113"/>
    <x v="0"/>
    <x v="0"/>
    <x v="0"/>
    <x v="68"/>
    <x v="1"/>
    <s v="報酬率"/>
    <s v=""/>
    <s v=""/>
    <x v="0"/>
    <x v="60"/>
    <m/>
    <s v="^()$"/>
    <n v="9"/>
    <x v="0"/>
    <x v="1"/>
    <x v="0"/>
    <x v="0"/>
    <x v="0"/>
    <x v="1"/>
    <b v="0"/>
    <x v="1"/>
    <x v="0"/>
    <n v="0"/>
    <x v="0"/>
    <b v="0"/>
    <b v="0"/>
    <b v="0"/>
    <b v="0"/>
    <b v="0"/>
    <b v="0"/>
    <b v="0"/>
    <b v="0"/>
    <b v="0"/>
    <b v="0"/>
    <b v="0"/>
    <x v="0"/>
    <x v="0"/>
    <n v="0"/>
    <x v="23"/>
    <x v="0"/>
  </r>
  <r>
    <m/>
    <x v="1"/>
    <x v="3"/>
    <x v="11"/>
    <x v="11"/>
    <x v="3"/>
    <x v="11"/>
    <s v="財報結算日"/>
    <x v="3"/>
    <x v="12"/>
    <s v="N/A"/>
    <s v="General"/>
    <s v="日期類"/>
    <m/>
    <x v="0"/>
    <s v="FIN"/>
    <x v="1"/>
    <x v="1"/>
    <x v="0"/>
    <x v="0"/>
    <s v="DM_RATE_OF_RETURN_ANALYSIS"/>
    <s v="CLOSING_DATE"/>
    <m/>
    <m/>
    <m/>
    <m/>
    <m/>
    <m/>
    <m/>
    <m/>
    <m/>
    <m/>
    <m/>
    <m/>
    <m/>
    <m/>
    <m/>
    <m/>
    <m/>
    <m/>
    <s v="資料清單"/>
    <x v="2"/>
    <x v="43"/>
    <x v="60"/>
    <x v="3"/>
    <e v="#N/A"/>
    <s v="Financial Report Closing Date"/>
    <x v="11"/>
    <x v="3"/>
    <x v="0"/>
    <x v="11"/>
    <x v="1"/>
    <s v="IEC_STD_V10 &gt;&gt; Common &gt;&gt; AutoMetaDataFinancial Report Closing Date"/>
    <x v="3"/>
    <x v="0"/>
    <s v="財報結算日Dimension"/>
    <n v="15"/>
    <n v="115"/>
    <n v="0"/>
    <s v=""/>
    <n v="0"/>
    <n v="0"/>
    <n v="32"/>
    <x v="3"/>
    <s v="Rate of Return Analysis"/>
    <x v="12"/>
    <e v="#N/A"/>
    <x v="0"/>
    <s v="C.4.3.0: 財務分析:"/>
    <x v="25"/>
    <x v="25"/>
    <x v="114"/>
    <x v="11"/>
    <x v="11"/>
    <x v="52"/>
    <x v="0"/>
    <x v="0"/>
    <x v="0"/>
    <x v="3"/>
    <m/>
    <x v="0"/>
    <x v="3"/>
    <s v="Rate of Return Analysis_Financial Report Closing Date"/>
    <x v="114"/>
    <x v="3"/>
    <x v="0"/>
    <x v="1"/>
    <x v="1"/>
    <x v="0"/>
    <x v="0"/>
    <s v="DM_RATE_OF_RETURN_ANALYSIS"/>
    <s v="CLOSING_DATE"/>
    <x v="11"/>
    <x v="10"/>
    <x v="0"/>
    <n v="0"/>
    <x v="0"/>
    <x v="0"/>
    <x v="0"/>
    <s v=""/>
    <s v=""/>
    <n v="114"/>
    <s v="-114"/>
    <x v="0"/>
    <x v="0"/>
    <x v="0"/>
    <x v="11"/>
    <x v="1"/>
    <s v="財報結算日"/>
    <s v=""/>
    <s v=""/>
    <x v="0"/>
    <x v="60"/>
    <m/>
    <s v="^()$"/>
    <n v="9"/>
    <x v="0"/>
    <x v="1"/>
    <x v="0"/>
    <x v="0"/>
    <x v="1"/>
    <x v="1"/>
    <b v="0"/>
    <x v="1"/>
    <x v="1"/>
    <n v="0"/>
    <x v="0"/>
    <b v="0"/>
    <b v="0"/>
    <b v="0"/>
    <b v="0"/>
    <b v="0"/>
    <b v="0"/>
    <b v="0"/>
    <b v="0"/>
    <b v="0"/>
    <b v="0"/>
    <b v="0"/>
    <x v="0"/>
    <x v="0"/>
    <n v="0"/>
    <x v="7"/>
    <x v="0"/>
  </r>
  <r>
    <m/>
    <x v="1"/>
    <x v="3"/>
    <x v="12"/>
    <x v="12"/>
    <x v="4"/>
    <x v="12"/>
    <s v="會計期間"/>
    <x v="3"/>
    <x v="12"/>
    <s v="N/A"/>
    <s v="General"/>
    <s v="代碼類"/>
    <s v="Year, Quarter"/>
    <x v="0"/>
    <s v="FIN"/>
    <x v="1"/>
    <x v="1"/>
    <x v="0"/>
    <x v="0"/>
    <s v="DM_RATE_OF_RETURN_ANALYSIS"/>
    <s v="PERIOD"/>
    <m/>
    <m/>
    <m/>
    <m/>
    <m/>
    <m/>
    <m/>
    <m/>
    <m/>
    <m/>
    <m/>
    <m/>
    <m/>
    <m/>
    <m/>
    <m/>
    <m/>
    <m/>
    <s v="資料清單"/>
    <x v="2"/>
    <x v="44"/>
    <x v="60"/>
    <x v="3"/>
    <e v="#N/A"/>
    <s v="Accounting Period"/>
    <x v="12"/>
    <x v="4"/>
    <x v="0"/>
    <x v="12"/>
    <x v="1"/>
    <s v="IEC_STD_V10 &gt;&gt; Common &gt;&gt; AutoMetaDataAccounting Period"/>
    <x v="3"/>
    <x v="0"/>
    <s v="會計期間Dimension"/>
    <n v="16"/>
    <n v="115"/>
    <n v="0"/>
    <s v=""/>
    <n v="0"/>
    <n v="0"/>
    <n v="33"/>
    <x v="4"/>
    <s v="Rate of Return Analysis"/>
    <x v="12"/>
    <e v="#N/A"/>
    <x v="0"/>
    <s v="C.4.3.0: 財務分析:"/>
    <x v="26"/>
    <x v="26"/>
    <x v="115"/>
    <x v="12"/>
    <x v="12"/>
    <x v="13"/>
    <x v="8"/>
    <x v="0"/>
    <x v="0"/>
    <x v="2"/>
    <m/>
    <x v="0"/>
    <x v="3"/>
    <s v="Rate of Return Analysis_Accounting Period"/>
    <x v="115"/>
    <x v="3"/>
    <x v="0"/>
    <x v="1"/>
    <x v="1"/>
    <x v="0"/>
    <x v="0"/>
    <s v="DM_RATE_OF_RETURN_ANALYSIS"/>
    <s v="PERIOD"/>
    <x v="11"/>
    <x v="11"/>
    <x v="0"/>
    <n v="0"/>
    <x v="0"/>
    <x v="0"/>
    <x v="0"/>
    <s v=""/>
    <s v=""/>
    <n v="115"/>
    <s v="-115"/>
    <x v="0"/>
    <x v="0"/>
    <x v="0"/>
    <x v="12"/>
    <x v="1"/>
    <s v="判斷資料項目以年/季的角度檢視"/>
    <s v=""/>
    <s v=""/>
    <x v="0"/>
    <x v="60"/>
    <m/>
    <s v="^()$"/>
    <n v="9"/>
    <x v="0"/>
    <x v="1"/>
    <x v="0"/>
    <x v="0"/>
    <x v="1"/>
    <x v="1"/>
    <b v="0"/>
    <x v="1"/>
    <x v="1"/>
    <n v="0"/>
    <x v="0"/>
    <b v="0"/>
    <b v="0"/>
    <b v="0"/>
    <b v="0"/>
    <b v="0"/>
    <b v="0"/>
    <b v="0"/>
    <b v="0"/>
    <b v="0"/>
    <b v="0"/>
    <b v="0"/>
    <x v="0"/>
    <x v="0"/>
    <n v="0"/>
    <x v="3"/>
    <x v="0"/>
  </r>
  <r>
    <m/>
    <x v="1"/>
    <x v="3"/>
    <x v="30"/>
    <x v="30"/>
    <x v="11"/>
    <x v="31"/>
    <s v="金額單位：千元"/>
    <x v="4"/>
    <x v="12"/>
    <s v="N/A"/>
    <s v="General"/>
    <s v="金額類"/>
    <m/>
    <x v="0"/>
    <s v="FIN"/>
    <x v="1"/>
    <x v="1"/>
    <x v="0"/>
    <x v="0"/>
    <s v="DM_RATE_OF_RETURN_ANALYSIS"/>
    <s v="NET_INCOME"/>
    <m/>
    <m/>
    <m/>
    <m/>
    <m/>
    <m/>
    <m/>
    <m/>
    <m/>
    <m/>
    <m/>
    <m/>
    <m/>
    <m/>
    <m/>
    <m/>
    <m/>
    <m/>
    <s v="資料清單"/>
    <x v="2"/>
    <x v="45"/>
    <x v="60"/>
    <x v="3"/>
    <e v="#N/A"/>
    <s v="Profit after Tax"/>
    <x v="30"/>
    <x v="11"/>
    <x v="0"/>
    <x v="31"/>
    <x v="1"/>
    <s v="IEC_STD_V10 &gt;&gt; Common &gt;&gt; AutoMetaDataProfit after Tax"/>
    <x v="4"/>
    <x v="0"/>
    <s v="稅後淨利Measure"/>
    <n v="44"/>
    <n v="115"/>
    <n v="0"/>
    <s v=""/>
    <n v="0"/>
    <n v="0"/>
    <n v="44"/>
    <x v="15"/>
    <s v="Rate of Return Analysis"/>
    <x v="12"/>
    <e v="#N/A"/>
    <x v="0"/>
    <s v="C.4.3.0: 財務分析:"/>
    <x v="27"/>
    <x v="27"/>
    <x v="116"/>
    <x v="30"/>
    <x v="30"/>
    <x v="24"/>
    <x v="0"/>
    <x v="0"/>
    <x v="0"/>
    <x v="6"/>
    <m/>
    <x v="0"/>
    <x v="4"/>
    <s v="Rate of Return Analysis_Profit after Tax"/>
    <x v="116"/>
    <x v="4"/>
    <x v="0"/>
    <x v="1"/>
    <x v="1"/>
    <x v="0"/>
    <x v="0"/>
    <s v="DM_RATE_OF_RETURN_ANALYSIS"/>
    <s v="NET_INCOME"/>
    <x v="11"/>
    <x v="28"/>
    <x v="0"/>
    <n v="0"/>
    <x v="0"/>
    <x v="0"/>
    <x v="0"/>
    <s v=""/>
    <s v=""/>
    <n v="116"/>
    <s v="-116"/>
    <x v="0"/>
    <x v="0"/>
    <x v="0"/>
    <x v="30"/>
    <x v="1"/>
    <s v="稅後淨利"/>
    <s v=""/>
    <s v=""/>
    <x v="0"/>
    <x v="60"/>
    <m/>
    <s v="^()$"/>
    <n v="9"/>
    <x v="0"/>
    <x v="1"/>
    <x v="0"/>
    <x v="0"/>
    <x v="1"/>
    <x v="1"/>
    <b v="0"/>
    <x v="1"/>
    <x v="1"/>
    <n v="0"/>
    <x v="0"/>
    <b v="0"/>
    <b v="0"/>
    <b v="0"/>
    <b v="0"/>
    <b v="0"/>
    <b v="0"/>
    <b v="0"/>
    <b v="0"/>
    <b v="0"/>
    <b v="0"/>
    <b v="0"/>
    <x v="0"/>
    <x v="0"/>
    <n v="0"/>
    <x v="11"/>
    <x v="0"/>
  </r>
  <r>
    <m/>
    <x v="1"/>
    <x v="3"/>
    <x v="70"/>
    <x v="34"/>
    <x v="15"/>
    <x v="71"/>
    <s v="金額單位：千元"/>
    <x v="4"/>
    <x v="12"/>
    <s v="N/A"/>
    <s v="General"/>
    <s v="金額類"/>
    <m/>
    <x v="0"/>
    <s v="FIN"/>
    <x v="1"/>
    <x v="1"/>
    <x v="0"/>
    <x v="0"/>
    <s v="DM_RATE_OF_RETURN_ANALYSIS"/>
    <s v="EQUITY"/>
    <m/>
    <m/>
    <m/>
    <m/>
    <m/>
    <m/>
    <m/>
    <m/>
    <m/>
    <m/>
    <m/>
    <m/>
    <m/>
    <m/>
    <m/>
    <m/>
    <m/>
    <m/>
    <s v="資料清單"/>
    <x v="2"/>
    <x v="46"/>
    <x v="60"/>
    <x v="3"/>
    <e v="#N/A"/>
    <s v="Shareholders&amp;apos; Equity Amount"/>
    <x v="34"/>
    <x v="15"/>
    <x v="0"/>
    <x v="71"/>
    <x v="1"/>
    <s v="IEC_STD_V10 &gt;&gt; Common &gt;&gt; AutoMetaDataShareholders' Equity Amount"/>
    <x v="4"/>
    <x v="0"/>
    <s v="股東權益Measure"/>
    <n v="48"/>
    <n v="115"/>
    <n v="0"/>
    <s v=""/>
    <n v="0"/>
    <n v="0"/>
    <n v="48"/>
    <x v="16"/>
    <s v="Rate of Return Analysis"/>
    <x v="12"/>
    <e v="#N/A"/>
    <x v="0"/>
    <s v="C.4.3.0: 財務分析:"/>
    <x v="28"/>
    <x v="28"/>
    <x v="117"/>
    <x v="70"/>
    <x v="34"/>
    <x v="24"/>
    <x v="0"/>
    <x v="0"/>
    <x v="0"/>
    <x v="6"/>
    <m/>
    <x v="0"/>
    <x v="4"/>
    <s v="Rate of Return Analysis_Shareholders' Equity Amount"/>
    <x v="117"/>
    <x v="4"/>
    <x v="0"/>
    <x v="1"/>
    <x v="1"/>
    <x v="0"/>
    <x v="0"/>
    <s v="DM_RATE_OF_RETURN_ANALYSIS"/>
    <s v="EQUITY"/>
    <x v="11"/>
    <x v="32"/>
    <x v="0"/>
    <n v="0"/>
    <x v="0"/>
    <x v="0"/>
    <x v="0"/>
    <s v=""/>
    <s v=""/>
    <n v="117"/>
    <s v="-117"/>
    <x v="0"/>
    <x v="0"/>
    <x v="0"/>
    <x v="34"/>
    <x v="1"/>
    <s v="股東權益"/>
    <s v=""/>
    <s v=""/>
    <x v="0"/>
    <x v="60"/>
    <m/>
    <s v="^()$"/>
    <n v="9"/>
    <x v="0"/>
    <x v="1"/>
    <x v="0"/>
    <x v="0"/>
    <x v="1"/>
    <x v="1"/>
    <b v="0"/>
    <x v="1"/>
    <x v="1"/>
    <n v="0"/>
    <x v="0"/>
    <b v="0"/>
    <b v="0"/>
    <b v="0"/>
    <b v="0"/>
    <b v="1"/>
    <b v="0"/>
    <b v="0"/>
    <b v="0"/>
    <b v="0"/>
    <b v="0"/>
    <b v="1"/>
    <x v="1"/>
    <x v="2"/>
    <n v="1"/>
    <x v="8"/>
    <x v="0"/>
  </r>
  <r>
    <m/>
    <x v="1"/>
    <x v="3"/>
    <x v="32"/>
    <x v="32"/>
    <x v="13"/>
    <x v="33"/>
    <s v="金額單位：千元"/>
    <x v="4"/>
    <x v="12"/>
    <s v="N/A"/>
    <s v="General"/>
    <s v="金額類"/>
    <m/>
    <x v="0"/>
    <s v="FIN"/>
    <x v="1"/>
    <x v="1"/>
    <x v="0"/>
    <x v="0"/>
    <s v="DM_RATE_OF_RETURN_ANALYSIS"/>
    <s v="TOTAL_ASSETS"/>
    <m/>
    <m/>
    <m/>
    <m/>
    <m/>
    <m/>
    <m/>
    <m/>
    <m/>
    <m/>
    <m/>
    <m/>
    <m/>
    <m/>
    <m/>
    <m/>
    <m/>
    <m/>
    <s v="資料清單"/>
    <x v="2"/>
    <x v="47"/>
    <x v="60"/>
    <x v="3"/>
    <e v="#N/A"/>
    <s v="Total Assets Amount"/>
    <x v="32"/>
    <x v="13"/>
    <x v="0"/>
    <x v="33"/>
    <x v="1"/>
    <s v="IEC_STD_V10 &gt;&gt; Common &gt;&gt; AutoMetaDataTotal Assets Amount"/>
    <x v="4"/>
    <x v="0"/>
    <s v="總資產金額Measure"/>
    <n v="46"/>
    <n v="115"/>
    <n v="0"/>
    <s v=""/>
    <n v="0"/>
    <n v="0"/>
    <n v="46"/>
    <x v="17"/>
    <s v="Rate of Return Analysis"/>
    <x v="12"/>
    <e v="#N/A"/>
    <x v="0"/>
    <s v="C.4.3.0: 財務分析:"/>
    <x v="29"/>
    <x v="29"/>
    <x v="118"/>
    <x v="32"/>
    <x v="32"/>
    <x v="24"/>
    <x v="0"/>
    <x v="0"/>
    <x v="0"/>
    <x v="6"/>
    <m/>
    <x v="0"/>
    <x v="4"/>
    <s v="Rate of Return Analysis_Total Assets Amount"/>
    <x v="118"/>
    <x v="4"/>
    <x v="0"/>
    <x v="1"/>
    <x v="1"/>
    <x v="0"/>
    <x v="0"/>
    <s v="DM_RATE_OF_RETURN_ANALYSIS"/>
    <s v="TOTAL_ASSETS"/>
    <x v="11"/>
    <x v="30"/>
    <x v="0"/>
    <n v="0"/>
    <x v="0"/>
    <x v="0"/>
    <x v="0"/>
    <s v=""/>
    <s v=""/>
    <n v="118"/>
    <s v="-118"/>
    <x v="0"/>
    <x v="0"/>
    <x v="0"/>
    <x v="32"/>
    <x v="1"/>
    <s v="總資產金額"/>
    <s v=""/>
    <s v=""/>
    <x v="0"/>
    <x v="60"/>
    <m/>
    <s v="^()$"/>
    <n v="9"/>
    <x v="0"/>
    <x v="1"/>
    <x v="0"/>
    <x v="0"/>
    <x v="1"/>
    <x v="1"/>
    <b v="0"/>
    <x v="1"/>
    <x v="1"/>
    <n v="0"/>
    <x v="0"/>
    <b v="0"/>
    <b v="0"/>
    <b v="0"/>
    <b v="0"/>
    <b v="0"/>
    <b v="0"/>
    <b v="0"/>
    <b v="0"/>
    <b v="0"/>
    <b v="0"/>
    <b v="0"/>
    <x v="0"/>
    <x v="0"/>
    <n v="0"/>
    <x v="5"/>
    <x v="0"/>
  </r>
  <r>
    <m/>
    <x v="1"/>
    <x v="3"/>
    <x v="35"/>
    <x v="35"/>
    <x v="1"/>
    <x v="36"/>
    <s v="稅後淨利 / 期初和期末股東權益的平均_x000a_金額單位：千元"/>
    <x v="4"/>
    <x v="12"/>
    <s v="N/A"/>
    <s v="General"/>
    <s v="數值類"/>
    <m/>
    <x v="0"/>
    <s v="FIN"/>
    <x v="1"/>
    <x v="1"/>
    <x v="0"/>
    <x v="0"/>
    <s v="DM_RATE_OF_RETURN_ANALYSIS"/>
    <s v="ROE"/>
    <m/>
    <m/>
    <m/>
    <m/>
    <m/>
    <m/>
    <m/>
    <m/>
    <m/>
    <m/>
    <m/>
    <m/>
    <m/>
    <m/>
    <m/>
    <m/>
    <m/>
    <m/>
    <s v="資料清單"/>
    <x v="2"/>
    <x v="48"/>
    <x v="60"/>
    <x v="3"/>
    <e v="#N/A"/>
    <s v="ROE"/>
    <x v="35"/>
    <x v="1"/>
    <x v="0"/>
    <x v="36"/>
    <x v="1"/>
    <s v="IEC_STD_V10 &gt;&gt; Common &gt;&gt; AutoMetaDataROE"/>
    <x v="4"/>
    <x v="0"/>
    <s v="ROEMeasure"/>
    <n v="49"/>
    <n v="115"/>
    <n v="0"/>
    <s v=""/>
    <n v="0"/>
    <n v="0"/>
    <n v="49"/>
    <x v="18"/>
    <s v="Rate of Return Analysis"/>
    <x v="12"/>
    <e v="#N/A"/>
    <x v="0"/>
    <s v="C.4.3.0: 財務分析:"/>
    <x v="30"/>
    <x v="30"/>
    <x v="119"/>
    <x v="35"/>
    <x v="35"/>
    <x v="74"/>
    <x v="0"/>
    <x v="0"/>
    <x v="0"/>
    <x v="4"/>
    <m/>
    <x v="0"/>
    <x v="4"/>
    <s v="Rate of Return Analysis_ROE"/>
    <x v="119"/>
    <x v="4"/>
    <x v="0"/>
    <x v="1"/>
    <x v="1"/>
    <x v="0"/>
    <x v="0"/>
    <s v="DM_RATE_OF_RETURN_ANALYSIS"/>
    <s v="ROE"/>
    <x v="11"/>
    <x v="33"/>
    <x v="0"/>
    <n v="0"/>
    <x v="0"/>
    <x v="0"/>
    <x v="0"/>
    <s v=""/>
    <s v=""/>
    <n v="119"/>
    <s v="-119"/>
    <x v="0"/>
    <x v="0"/>
    <x v="0"/>
    <x v="35"/>
    <x v="1"/>
    <s v="ROE"/>
    <s v=""/>
    <s v=""/>
    <x v="0"/>
    <x v="60"/>
    <m/>
    <s v="^()$"/>
    <n v="9"/>
    <x v="0"/>
    <x v="1"/>
    <x v="0"/>
    <x v="0"/>
    <x v="1"/>
    <x v="1"/>
    <b v="0"/>
    <x v="1"/>
    <x v="1"/>
    <n v="0"/>
    <x v="0"/>
    <b v="0"/>
    <b v="0"/>
    <b v="0"/>
    <b v="0"/>
    <b v="0"/>
    <b v="0"/>
    <b v="0"/>
    <b v="0"/>
    <b v="1"/>
    <b v="0"/>
    <b v="0"/>
    <x v="1"/>
    <x v="4"/>
    <n v="1"/>
    <x v="15"/>
    <x v="0"/>
  </r>
  <r>
    <m/>
    <x v="1"/>
    <x v="3"/>
    <x v="36"/>
    <x v="36"/>
    <x v="1"/>
    <x v="37"/>
    <s v="稅後淨利 / 期初和期末總資產金額的平均_x000a_金額單位：千元_x000a_"/>
    <x v="4"/>
    <x v="12"/>
    <s v="N/A"/>
    <s v="General"/>
    <s v="數值類"/>
    <m/>
    <x v="0"/>
    <s v="FIN"/>
    <x v="1"/>
    <x v="1"/>
    <x v="0"/>
    <x v="0"/>
    <s v="DM_RATE_OF_RETURN_ANALYSIS"/>
    <s v="ROA"/>
    <m/>
    <m/>
    <m/>
    <m/>
    <m/>
    <m/>
    <m/>
    <m/>
    <m/>
    <m/>
    <m/>
    <m/>
    <m/>
    <m/>
    <m/>
    <m/>
    <m/>
    <m/>
    <s v="資料清單"/>
    <x v="2"/>
    <x v="49"/>
    <x v="60"/>
    <x v="3"/>
    <e v="#N/A"/>
    <s v="ROA"/>
    <x v="36"/>
    <x v="1"/>
    <x v="0"/>
    <x v="37"/>
    <x v="1"/>
    <s v="IEC_STD_V10 &gt;&gt; Common &gt;&gt; AutoMetaDataROA"/>
    <x v="4"/>
    <x v="0"/>
    <s v="ROAMeasure"/>
    <n v="50"/>
    <n v="115"/>
    <n v="0"/>
    <s v=""/>
    <n v="0"/>
    <n v="0"/>
    <n v="50"/>
    <x v="19"/>
    <s v="Rate of Return Analysis"/>
    <x v="12"/>
    <e v="#N/A"/>
    <x v="0"/>
    <s v="C.4.3.0: 財務分析:"/>
    <x v="31"/>
    <x v="31"/>
    <x v="120"/>
    <x v="36"/>
    <x v="36"/>
    <x v="75"/>
    <x v="0"/>
    <x v="0"/>
    <x v="0"/>
    <x v="4"/>
    <m/>
    <x v="0"/>
    <x v="4"/>
    <s v="Rate of Return Analysis_ROA"/>
    <x v="120"/>
    <x v="4"/>
    <x v="0"/>
    <x v="1"/>
    <x v="1"/>
    <x v="0"/>
    <x v="0"/>
    <s v="DM_RATE_OF_RETURN_ANALYSIS"/>
    <s v="ROA"/>
    <x v="11"/>
    <x v="34"/>
    <x v="0"/>
    <n v="0"/>
    <x v="0"/>
    <x v="0"/>
    <x v="0"/>
    <s v=""/>
    <s v=""/>
    <n v="120"/>
    <s v="-120"/>
    <x v="0"/>
    <x v="0"/>
    <x v="0"/>
    <x v="36"/>
    <x v="1"/>
    <s v="ROA"/>
    <s v=""/>
    <s v=""/>
    <x v="0"/>
    <x v="60"/>
    <m/>
    <s v="^()$"/>
    <n v="9"/>
    <x v="0"/>
    <x v="1"/>
    <x v="0"/>
    <x v="0"/>
    <x v="1"/>
    <x v="1"/>
    <b v="0"/>
    <x v="1"/>
    <x v="1"/>
    <n v="0"/>
    <x v="0"/>
    <b v="0"/>
    <b v="0"/>
    <b v="0"/>
    <b v="0"/>
    <b v="0"/>
    <b v="0"/>
    <b v="0"/>
    <b v="0"/>
    <b v="1"/>
    <b v="0"/>
    <b v="0"/>
    <x v="1"/>
    <x v="4"/>
    <n v="1"/>
    <x v="15"/>
    <x v="0"/>
  </r>
  <r>
    <m/>
    <x v="1"/>
    <x v="3"/>
    <x v="71"/>
    <x v="69"/>
    <x v="37"/>
    <x v="72"/>
    <s v="當年累積報酬率"/>
    <x v="0"/>
    <x v="0"/>
    <s v="N/A"/>
    <s v="General"/>
    <m/>
    <m/>
    <x v="0"/>
    <s v="FIN"/>
    <x v="1"/>
    <x v="1"/>
    <x v="0"/>
    <x v="0"/>
    <s v="DM_ACCUMULATED_RATE_OF_RETURN_ANALYSIS"/>
    <m/>
    <m/>
    <m/>
    <m/>
    <m/>
    <m/>
    <m/>
    <m/>
    <m/>
    <m/>
    <m/>
    <m/>
    <m/>
    <m/>
    <m/>
    <m/>
    <m/>
    <m/>
    <m/>
    <s v="資料清單"/>
    <x v="2"/>
    <x v="50"/>
    <x v="60"/>
    <x v="3"/>
    <e v="#N/A"/>
    <s v="Current Year Accumulated Rate of Return Analysis"/>
    <x v="69"/>
    <x v="37"/>
    <x v="0"/>
    <x v="72"/>
    <x v="1"/>
    <s v="IEC_STD_V10 &gt;&gt; Common &gt;&gt; AutoMetaDataCurrent Year Accumulated Rate of Return Analysis"/>
    <x v="0"/>
    <x v="0"/>
    <s v="當年累積報酬率Concept"/>
    <n v="123"/>
    <n v="0"/>
    <n v="0"/>
    <s v=""/>
    <n v="0"/>
    <n v="0"/>
    <n v="0"/>
    <x v="0"/>
    <s v=""/>
    <x v="0"/>
    <s v=""/>
    <x v="0"/>
    <s v="C.4.3.0: 財務分析:"/>
    <x v="32"/>
    <x v="32"/>
    <x v="121"/>
    <x v="71"/>
    <x v="69"/>
    <x v="76"/>
    <x v="0"/>
    <x v="0"/>
    <x v="0"/>
    <x v="0"/>
    <m/>
    <x v="0"/>
    <x v="0"/>
    <s v="Current Year Accumulated Rate of Return Analysis"/>
    <x v="121"/>
    <x v="0"/>
    <x v="0"/>
    <x v="1"/>
    <x v="1"/>
    <x v="0"/>
    <x v="0"/>
    <s v="DM_ACCUMULATED_RATE_OF_RETURN_ANALYSIS"/>
    <s v=""/>
    <x v="12"/>
    <x v="0"/>
    <x v="0"/>
    <n v="0"/>
    <x v="0"/>
    <x v="0"/>
    <x v="0"/>
    <s v=""/>
    <s v=""/>
    <n v="121"/>
    <s v="-121"/>
    <x v="0"/>
    <x v="0"/>
    <x v="0"/>
    <x v="69"/>
    <x v="1"/>
    <s v="當年累積報酬率"/>
    <s v=""/>
    <s v=""/>
    <x v="0"/>
    <x v="60"/>
    <m/>
    <s v="^()$"/>
    <n v="9"/>
    <x v="0"/>
    <x v="1"/>
    <x v="0"/>
    <x v="0"/>
    <x v="0"/>
    <x v="1"/>
    <b v="0"/>
    <x v="1"/>
    <x v="0"/>
    <n v="0"/>
    <x v="0"/>
    <b v="0"/>
    <b v="0"/>
    <b v="0"/>
    <b v="0"/>
    <b v="0"/>
    <b v="0"/>
    <b v="0"/>
    <b v="0"/>
    <b v="0"/>
    <b v="0"/>
    <b v="0"/>
    <x v="0"/>
    <x v="0"/>
    <n v="0"/>
    <x v="31"/>
    <x v="0"/>
  </r>
  <r>
    <m/>
    <x v="1"/>
    <x v="3"/>
    <x v="11"/>
    <x v="11"/>
    <x v="3"/>
    <x v="11"/>
    <s v="財報結算日"/>
    <x v="3"/>
    <x v="13"/>
    <s v="N/A"/>
    <s v="General"/>
    <s v="日期類"/>
    <m/>
    <x v="0"/>
    <s v="FIN"/>
    <x v="1"/>
    <x v="1"/>
    <x v="0"/>
    <x v="0"/>
    <s v="DM_ACCUMULATED_RATE_OF_RETURN_ANALYSIS"/>
    <s v="CLOSING_DATE"/>
    <m/>
    <m/>
    <m/>
    <m/>
    <m/>
    <m/>
    <m/>
    <m/>
    <m/>
    <m/>
    <m/>
    <m/>
    <m/>
    <m/>
    <m/>
    <m/>
    <m/>
    <m/>
    <s v="資料清單"/>
    <x v="2"/>
    <x v="51"/>
    <x v="60"/>
    <x v="3"/>
    <e v="#N/A"/>
    <s v="Financial Report Closing Date"/>
    <x v="11"/>
    <x v="3"/>
    <x v="0"/>
    <x v="11"/>
    <x v="1"/>
    <s v="IEC_STD_V10 &gt;&gt; Common &gt;&gt; AutoMetaDataFinancial Report Closing Date"/>
    <x v="3"/>
    <x v="0"/>
    <s v="財報結算日Dimension"/>
    <n v="15"/>
    <n v="123"/>
    <n v="0"/>
    <s v=""/>
    <n v="0"/>
    <n v="0"/>
    <n v="32"/>
    <x v="3"/>
    <s v="Current Year Accumulated Rate of Return Analysis"/>
    <x v="13"/>
    <e v="#N/A"/>
    <x v="0"/>
    <s v="C.4.3.0: 財務分析:"/>
    <x v="33"/>
    <x v="33"/>
    <x v="122"/>
    <x v="11"/>
    <x v="11"/>
    <x v="52"/>
    <x v="0"/>
    <x v="0"/>
    <x v="0"/>
    <x v="3"/>
    <m/>
    <x v="0"/>
    <x v="3"/>
    <s v="Current Year Accumulated Rate of Return Analysis_Financial Report Closing Date"/>
    <x v="122"/>
    <x v="3"/>
    <x v="0"/>
    <x v="1"/>
    <x v="1"/>
    <x v="0"/>
    <x v="0"/>
    <s v="DM_ACCUMULATED_RATE_OF_RETURN_ANALYSIS"/>
    <s v="CLOSING_DATE"/>
    <x v="12"/>
    <x v="10"/>
    <x v="0"/>
    <n v="0"/>
    <x v="0"/>
    <x v="0"/>
    <x v="0"/>
    <s v=""/>
    <s v=""/>
    <n v="122"/>
    <s v="-122"/>
    <x v="0"/>
    <x v="0"/>
    <x v="0"/>
    <x v="11"/>
    <x v="1"/>
    <s v="財報結算日"/>
    <s v=""/>
    <s v=""/>
    <x v="0"/>
    <x v="60"/>
    <m/>
    <s v="^()$"/>
    <n v="9"/>
    <x v="0"/>
    <x v="1"/>
    <x v="0"/>
    <x v="0"/>
    <x v="1"/>
    <x v="1"/>
    <b v="0"/>
    <x v="1"/>
    <x v="1"/>
    <n v="0"/>
    <x v="0"/>
    <b v="0"/>
    <b v="0"/>
    <b v="0"/>
    <b v="0"/>
    <b v="0"/>
    <b v="0"/>
    <b v="0"/>
    <b v="0"/>
    <b v="0"/>
    <b v="0"/>
    <b v="0"/>
    <x v="0"/>
    <x v="0"/>
    <n v="0"/>
    <x v="7"/>
    <x v="0"/>
  </r>
  <r>
    <m/>
    <x v="1"/>
    <x v="3"/>
    <x v="12"/>
    <x v="12"/>
    <x v="4"/>
    <x v="12"/>
    <s v="會計期間"/>
    <x v="3"/>
    <x v="13"/>
    <s v="N/A"/>
    <s v="General"/>
    <s v="代碼類"/>
    <s v="Year, Quarter"/>
    <x v="0"/>
    <s v="FIN"/>
    <x v="1"/>
    <x v="1"/>
    <x v="0"/>
    <x v="0"/>
    <s v="DM_ACCUMULATED_RATE_OF_RETURN_ANALYSIS"/>
    <s v="PERIOD"/>
    <m/>
    <m/>
    <m/>
    <m/>
    <m/>
    <m/>
    <m/>
    <m/>
    <m/>
    <m/>
    <m/>
    <m/>
    <m/>
    <m/>
    <m/>
    <m/>
    <m/>
    <m/>
    <s v="資料清單"/>
    <x v="2"/>
    <x v="52"/>
    <x v="60"/>
    <x v="3"/>
    <e v="#N/A"/>
    <s v="Accounting Period"/>
    <x v="12"/>
    <x v="4"/>
    <x v="0"/>
    <x v="12"/>
    <x v="1"/>
    <s v="IEC_STD_V10 &gt;&gt; Common &gt;&gt; AutoMetaDataAccounting Period"/>
    <x v="3"/>
    <x v="0"/>
    <s v="會計期間Dimension"/>
    <n v="16"/>
    <n v="123"/>
    <n v="0"/>
    <s v=""/>
    <n v="0"/>
    <n v="0"/>
    <n v="33"/>
    <x v="4"/>
    <s v="Current Year Accumulated Rate of Return Analysis"/>
    <x v="13"/>
    <e v="#N/A"/>
    <x v="0"/>
    <s v="C.4.3.0: 財務分析:"/>
    <x v="34"/>
    <x v="34"/>
    <x v="123"/>
    <x v="12"/>
    <x v="12"/>
    <x v="13"/>
    <x v="8"/>
    <x v="0"/>
    <x v="0"/>
    <x v="2"/>
    <m/>
    <x v="0"/>
    <x v="3"/>
    <s v="Current Year Accumulated Rate of Return Analysis_Accounting Period"/>
    <x v="123"/>
    <x v="3"/>
    <x v="0"/>
    <x v="1"/>
    <x v="1"/>
    <x v="0"/>
    <x v="0"/>
    <s v="DM_ACCUMULATED_RATE_OF_RETURN_ANALYSIS"/>
    <s v="PERIOD"/>
    <x v="12"/>
    <x v="11"/>
    <x v="0"/>
    <n v="0"/>
    <x v="0"/>
    <x v="0"/>
    <x v="0"/>
    <s v=""/>
    <s v=""/>
    <n v="123"/>
    <s v="-123"/>
    <x v="0"/>
    <x v="0"/>
    <x v="0"/>
    <x v="12"/>
    <x v="1"/>
    <s v="判斷資料項目以年/季的角度檢視"/>
    <s v=""/>
    <s v=""/>
    <x v="0"/>
    <x v="60"/>
    <m/>
    <s v="^()$"/>
    <n v="9"/>
    <x v="0"/>
    <x v="1"/>
    <x v="0"/>
    <x v="0"/>
    <x v="1"/>
    <x v="1"/>
    <b v="0"/>
    <x v="1"/>
    <x v="1"/>
    <n v="0"/>
    <x v="0"/>
    <b v="0"/>
    <b v="0"/>
    <b v="0"/>
    <b v="0"/>
    <b v="0"/>
    <b v="0"/>
    <b v="0"/>
    <b v="0"/>
    <b v="0"/>
    <b v="0"/>
    <b v="0"/>
    <x v="0"/>
    <x v="0"/>
    <n v="0"/>
    <x v="3"/>
    <x v="0"/>
  </r>
  <r>
    <m/>
    <x v="1"/>
    <x v="3"/>
    <x v="31"/>
    <x v="31"/>
    <x v="12"/>
    <x v="73"/>
    <s v="金額單位：千元"/>
    <x v="4"/>
    <x v="13"/>
    <s v="N/A"/>
    <s v="General"/>
    <s v="金額類"/>
    <m/>
    <x v="0"/>
    <s v="FIN"/>
    <x v="1"/>
    <x v="1"/>
    <x v="0"/>
    <x v="0"/>
    <s v="DM_ACCUMULATED_RATE_OF_RETURN_ANALYSIS"/>
    <s v="ACCUMULATED_NET_INCOME"/>
    <m/>
    <m/>
    <m/>
    <m/>
    <m/>
    <m/>
    <m/>
    <m/>
    <m/>
    <m/>
    <m/>
    <m/>
    <m/>
    <m/>
    <m/>
    <m/>
    <m/>
    <m/>
    <s v="資料清單"/>
    <x v="2"/>
    <x v="53"/>
    <x v="60"/>
    <x v="3"/>
    <e v="#N/A"/>
    <s v="Accumulated Net Income (After tax)"/>
    <x v="31"/>
    <x v="12"/>
    <x v="0"/>
    <x v="73"/>
    <x v="1"/>
    <s v="IEC_STD_V10 &gt;&gt; Common &gt;&gt; AutoMetaDataAccumulated Net Income (After tax)"/>
    <x v="4"/>
    <x v="0"/>
    <s v="累積稅後淨利Measure"/>
    <n v="45"/>
    <n v="123"/>
    <n v="0"/>
    <s v=""/>
    <n v="0"/>
    <n v="0"/>
    <n v="45"/>
    <x v="20"/>
    <s v="Current Year Accumulated Rate of Return Analysis"/>
    <x v="13"/>
    <e v="#N/A"/>
    <x v="0"/>
    <s v="C.4.3.0: 財務分析:"/>
    <x v="35"/>
    <x v="35"/>
    <x v="124"/>
    <x v="31"/>
    <x v="31"/>
    <x v="24"/>
    <x v="0"/>
    <x v="0"/>
    <x v="0"/>
    <x v="6"/>
    <m/>
    <x v="0"/>
    <x v="4"/>
    <s v="Current Year Accumulated Rate of Return Analysis_Accumulated Net Income (After tax)"/>
    <x v="124"/>
    <x v="4"/>
    <x v="0"/>
    <x v="1"/>
    <x v="1"/>
    <x v="0"/>
    <x v="0"/>
    <s v="DM_ACCUMULATED_RATE_OF_RETURN_ANALYSIS"/>
    <s v="ACCUMULATED_NET_INCOME"/>
    <x v="12"/>
    <x v="29"/>
    <x v="0"/>
    <n v="0"/>
    <x v="0"/>
    <x v="0"/>
    <x v="0"/>
    <s v=""/>
    <s v=""/>
    <n v="124"/>
    <s v="-124"/>
    <x v="0"/>
    <x v="0"/>
    <x v="0"/>
    <x v="31"/>
    <x v="1"/>
    <s v="當年累積稅後淨利"/>
    <s v=""/>
    <s v=""/>
    <x v="0"/>
    <x v="60"/>
    <m/>
    <s v="^()$"/>
    <n v="9"/>
    <x v="0"/>
    <x v="1"/>
    <x v="0"/>
    <x v="0"/>
    <x v="1"/>
    <x v="1"/>
    <b v="0"/>
    <x v="1"/>
    <x v="1"/>
    <n v="0"/>
    <x v="0"/>
    <b v="0"/>
    <b v="0"/>
    <b v="0"/>
    <b v="0"/>
    <b v="0"/>
    <b v="0"/>
    <b v="0"/>
    <b v="0"/>
    <b v="0"/>
    <b v="0"/>
    <b v="0"/>
    <x v="0"/>
    <x v="0"/>
    <n v="0"/>
    <x v="16"/>
    <x v="0"/>
  </r>
  <r>
    <m/>
    <x v="1"/>
    <x v="3"/>
    <x v="34"/>
    <x v="34"/>
    <x v="15"/>
    <x v="35"/>
    <s v="金額單位：千元"/>
    <x v="4"/>
    <x v="13"/>
    <s v="N/A"/>
    <s v="General"/>
    <s v="金額類"/>
    <m/>
    <x v="0"/>
    <s v="FIN"/>
    <x v="1"/>
    <x v="1"/>
    <x v="0"/>
    <x v="0"/>
    <s v="DM_ACCUMULATED_RATE_OF_RETURN_ANALYSIS"/>
    <s v="EQUITY"/>
    <m/>
    <m/>
    <m/>
    <m/>
    <m/>
    <m/>
    <m/>
    <m/>
    <m/>
    <m/>
    <m/>
    <m/>
    <m/>
    <m/>
    <m/>
    <m/>
    <m/>
    <m/>
    <s v="資料清單"/>
    <x v="2"/>
    <x v="54"/>
    <x v="60"/>
    <x v="3"/>
    <e v="#N/A"/>
    <s v="Shareholders&amp;apos; Equity Amount"/>
    <x v="34"/>
    <x v="15"/>
    <x v="0"/>
    <x v="35"/>
    <x v="1"/>
    <s v="IEC_STD_V10 &gt;&gt; Common &gt;&gt; AutoMetaDataShareholders' Equity Amount"/>
    <x v="4"/>
    <x v="0"/>
    <s v="股東權益金額Measure"/>
    <n v="48"/>
    <n v="123"/>
    <n v="0"/>
    <s v=""/>
    <n v="0"/>
    <n v="0"/>
    <n v="48"/>
    <x v="16"/>
    <s v="Current Year Accumulated Rate of Return Analysis"/>
    <x v="13"/>
    <e v="#N/A"/>
    <x v="0"/>
    <s v="C.4.3.0: 財務分析:"/>
    <x v="36"/>
    <x v="36"/>
    <x v="125"/>
    <x v="34"/>
    <x v="34"/>
    <x v="24"/>
    <x v="0"/>
    <x v="0"/>
    <x v="0"/>
    <x v="6"/>
    <m/>
    <x v="0"/>
    <x v="4"/>
    <s v="Current Year Accumulated Rate of Return Analysis_Shareholders' Equity Amount"/>
    <x v="125"/>
    <x v="4"/>
    <x v="0"/>
    <x v="1"/>
    <x v="1"/>
    <x v="0"/>
    <x v="0"/>
    <s v="DM_ACCUMULATED_RATE_OF_RETURN_ANALYSIS"/>
    <s v="EQUITY"/>
    <x v="12"/>
    <x v="32"/>
    <x v="0"/>
    <n v="0"/>
    <x v="0"/>
    <x v="0"/>
    <x v="0"/>
    <s v=""/>
    <s v=""/>
    <n v="125"/>
    <s v="-125"/>
    <x v="0"/>
    <x v="0"/>
    <x v="0"/>
    <x v="34"/>
    <x v="1"/>
    <s v="股東權益金額"/>
    <s v=""/>
    <s v=""/>
    <x v="0"/>
    <x v="60"/>
    <m/>
    <s v="^()$"/>
    <n v="9"/>
    <x v="0"/>
    <x v="1"/>
    <x v="0"/>
    <x v="0"/>
    <x v="1"/>
    <x v="1"/>
    <b v="0"/>
    <x v="1"/>
    <x v="1"/>
    <n v="0"/>
    <x v="0"/>
    <b v="0"/>
    <b v="0"/>
    <b v="0"/>
    <b v="0"/>
    <b v="1"/>
    <b v="0"/>
    <b v="0"/>
    <b v="0"/>
    <b v="0"/>
    <b v="0"/>
    <b v="1"/>
    <x v="1"/>
    <x v="2"/>
    <n v="1"/>
    <x v="8"/>
    <x v="0"/>
  </r>
  <r>
    <m/>
    <x v="1"/>
    <x v="3"/>
    <x v="32"/>
    <x v="32"/>
    <x v="13"/>
    <x v="33"/>
    <s v="金額單位：千元"/>
    <x v="4"/>
    <x v="13"/>
    <s v="N/A"/>
    <s v="General"/>
    <s v="金額類"/>
    <m/>
    <x v="0"/>
    <s v="FIN"/>
    <x v="1"/>
    <x v="1"/>
    <x v="0"/>
    <x v="0"/>
    <s v="DM_ACCUMULATED_RATE_OF_RETURN_ANALYSIS"/>
    <s v="TOTAL_ASSETS"/>
    <m/>
    <m/>
    <m/>
    <m/>
    <m/>
    <m/>
    <m/>
    <m/>
    <m/>
    <m/>
    <m/>
    <m/>
    <m/>
    <m/>
    <m/>
    <m/>
    <m/>
    <m/>
    <s v="資料清單"/>
    <x v="2"/>
    <x v="55"/>
    <x v="60"/>
    <x v="3"/>
    <e v="#N/A"/>
    <s v="Total Assets Amount"/>
    <x v="32"/>
    <x v="13"/>
    <x v="0"/>
    <x v="33"/>
    <x v="1"/>
    <s v="IEC_STD_V10 &gt;&gt; Common &gt;&gt; AutoMetaDataTotal Assets Amount"/>
    <x v="4"/>
    <x v="0"/>
    <s v="總資產金額Measure"/>
    <n v="46"/>
    <n v="123"/>
    <n v="0"/>
    <s v=""/>
    <n v="0"/>
    <n v="0"/>
    <n v="46"/>
    <x v="17"/>
    <s v="Current Year Accumulated Rate of Return Analysis"/>
    <x v="13"/>
    <e v="#N/A"/>
    <x v="0"/>
    <s v="C.4.3.0: 財務分析:"/>
    <x v="37"/>
    <x v="37"/>
    <x v="126"/>
    <x v="32"/>
    <x v="32"/>
    <x v="24"/>
    <x v="0"/>
    <x v="0"/>
    <x v="0"/>
    <x v="6"/>
    <m/>
    <x v="0"/>
    <x v="4"/>
    <s v="Current Year Accumulated Rate of Return Analysis_Total Assets Amount"/>
    <x v="126"/>
    <x v="4"/>
    <x v="0"/>
    <x v="1"/>
    <x v="1"/>
    <x v="0"/>
    <x v="0"/>
    <s v="DM_ACCUMULATED_RATE_OF_RETURN_ANALYSIS"/>
    <s v="TOTAL_ASSETS"/>
    <x v="12"/>
    <x v="30"/>
    <x v="0"/>
    <n v="0"/>
    <x v="0"/>
    <x v="0"/>
    <x v="0"/>
    <s v=""/>
    <s v=""/>
    <n v="126"/>
    <s v="-126"/>
    <x v="0"/>
    <x v="0"/>
    <x v="0"/>
    <x v="32"/>
    <x v="1"/>
    <s v="總資產金額"/>
    <s v=""/>
    <s v=""/>
    <x v="0"/>
    <x v="60"/>
    <m/>
    <s v="^()$"/>
    <n v="9"/>
    <x v="0"/>
    <x v="1"/>
    <x v="0"/>
    <x v="0"/>
    <x v="1"/>
    <x v="1"/>
    <b v="0"/>
    <x v="1"/>
    <x v="1"/>
    <n v="0"/>
    <x v="0"/>
    <b v="0"/>
    <b v="0"/>
    <b v="0"/>
    <b v="0"/>
    <b v="0"/>
    <b v="0"/>
    <b v="0"/>
    <b v="0"/>
    <b v="0"/>
    <b v="0"/>
    <b v="0"/>
    <x v="0"/>
    <x v="0"/>
    <n v="0"/>
    <x v="5"/>
    <x v="0"/>
  </r>
  <r>
    <m/>
    <x v="1"/>
    <x v="3"/>
    <x v="37"/>
    <x v="37"/>
    <x v="1"/>
    <x v="38"/>
    <s v="累積稅後淨利 / 期初和期末股東權益的平均_x000a_金額單位：千元"/>
    <x v="4"/>
    <x v="13"/>
    <s v="N/A"/>
    <s v="General"/>
    <s v="數值類"/>
    <m/>
    <x v="0"/>
    <s v="FIN"/>
    <x v="1"/>
    <x v="1"/>
    <x v="0"/>
    <x v="0"/>
    <s v="DM_ACCUMULATED_RATE_OF_RETURN_ANALYSIS"/>
    <s v="ACCUMULATED_ROE"/>
    <m/>
    <m/>
    <m/>
    <m/>
    <m/>
    <m/>
    <m/>
    <m/>
    <m/>
    <m/>
    <m/>
    <m/>
    <m/>
    <m/>
    <m/>
    <m/>
    <m/>
    <m/>
    <s v="資料清單"/>
    <x v="2"/>
    <x v="56"/>
    <x v="60"/>
    <x v="3"/>
    <e v="#N/A"/>
    <s v="Accumulated ROE"/>
    <x v="37"/>
    <x v="1"/>
    <x v="0"/>
    <x v="38"/>
    <x v="1"/>
    <s v="IEC_STD_V10 &gt;&gt; Common &gt;&gt; AutoMetaDataAccumulated ROE"/>
    <x v="4"/>
    <x v="0"/>
    <s v="累積 ROEMeasure"/>
    <n v="51"/>
    <n v="123"/>
    <n v="0"/>
    <s v=""/>
    <n v="0"/>
    <n v="0"/>
    <n v="51"/>
    <x v="21"/>
    <s v="Current Year Accumulated Rate of Return Analysis"/>
    <x v="13"/>
    <e v="#N/A"/>
    <x v="0"/>
    <s v="C.4.3.0: 財務分析:"/>
    <x v="38"/>
    <x v="38"/>
    <x v="127"/>
    <x v="37"/>
    <x v="37"/>
    <x v="77"/>
    <x v="0"/>
    <x v="0"/>
    <x v="0"/>
    <x v="4"/>
    <m/>
    <x v="0"/>
    <x v="4"/>
    <s v="Current Year Accumulated Rate of Return Analysis_Accumulated ROE"/>
    <x v="127"/>
    <x v="4"/>
    <x v="0"/>
    <x v="1"/>
    <x v="1"/>
    <x v="0"/>
    <x v="0"/>
    <s v="DM_ACCUMULATED_RATE_OF_RETURN_ANALYSIS"/>
    <s v="ACCUMULATED_ROE"/>
    <x v="12"/>
    <x v="35"/>
    <x v="0"/>
    <n v="0"/>
    <x v="0"/>
    <x v="0"/>
    <x v="0"/>
    <s v=""/>
    <s v=""/>
    <n v="127"/>
    <s v="-127"/>
    <x v="0"/>
    <x v="0"/>
    <x v="0"/>
    <x v="37"/>
    <x v="1"/>
    <s v="當年度累積 ROE"/>
    <s v=""/>
    <s v=""/>
    <x v="0"/>
    <x v="60"/>
    <m/>
    <s v="^()$"/>
    <n v="9"/>
    <x v="0"/>
    <x v="1"/>
    <x v="0"/>
    <x v="0"/>
    <x v="1"/>
    <x v="1"/>
    <b v="0"/>
    <x v="1"/>
    <x v="1"/>
    <n v="0"/>
    <x v="0"/>
    <b v="0"/>
    <b v="0"/>
    <b v="0"/>
    <b v="0"/>
    <b v="0"/>
    <b v="0"/>
    <b v="0"/>
    <b v="0"/>
    <b v="1"/>
    <b v="0"/>
    <b v="0"/>
    <x v="1"/>
    <x v="4"/>
    <n v="1"/>
    <x v="18"/>
    <x v="0"/>
  </r>
  <r>
    <m/>
    <x v="1"/>
    <x v="3"/>
    <x v="38"/>
    <x v="38"/>
    <x v="1"/>
    <x v="39"/>
    <s v="累積稅後淨利 / 期初和期末總資產金額的平均_x000a_金額單位：千元_x000a_"/>
    <x v="4"/>
    <x v="13"/>
    <s v="N/A"/>
    <s v="General"/>
    <s v="數值類"/>
    <m/>
    <x v="0"/>
    <s v="FIN"/>
    <x v="1"/>
    <x v="1"/>
    <x v="0"/>
    <x v="0"/>
    <s v="DM_ACCUMULATED_RATE_OF_RETURN_ANALYSIS"/>
    <s v="ACCUMULATED_ROA"/>
    <m/>
    <m/>
    <m/>
    <m/>
    <m/>
    <m/>
    <m/>
    <m/>
    <m/>
    <m/>
    <m/>
    <m/>
    <m/>
    <m/>
    <m/>
    <m/>
    <m/>
    <m/>
    <s v="資料清單"/>
    <x v="2"/>
    <x v="57"/>
    <x v="60"/>
    <x v="3"/>
    <e v="#N/A"/>
    <s v="Accumulated ROA"/>
    <x v="38"/>
    <x v="1"/>
    <x v="0"/>
    <x v="39"/>
    <x v="1"/>
    <s v="IEC_STD_V10 &gt;&gt; Common &gt;&gt; AutoMetaDataAccumulated ROA"/>
    <x v="4"/>
    <x v="0"/>
    <s v="累積 ROAMeasure"/>
    <n v="52"/>
    <n v="123"/>
    <n v="0"/>
    <s v=""/>
    <n v="0"/>
    <n v="0"/>
    <n v="52"/>
    <x v="22"/>
    <s v="Current Year Accumulated Rate of Return Analysis"/>
    <x v="13"/>
    <e v="#N/A"/>
    <x v="0"/>
    <s v="C.4.3.0: 財務分析:"/>
    <x v="39"/>
    <x v="39"/>
    <x v="128"/>
    <x v="38"/>
    <x v="38"/>
    <x v="78"/>
    <x v="0"/>
    <x v="0"/>
    <x v="0"/>
    <x v="4"/>
    <m/>
    <x v="0"/>
    <x v="4"/>
    <s v="Current Year Accumulated Rate of Return Analysis_Accumulated ROA"/>
    <x v="128"/>
    <x v="4"/>
    <x v="0"/>
    <x v="1"/>
    <x v="1"/>
    <x v="0"/>
    <x v="0"/>
    <s v="DM_ACCUMULATED_RATE_OF_RETURN_ANALYSIS"/>
    <s v="ACCUMULATED_ROA"/>
    <x v="12"/>
    <x v="36"/>
    <x v="0"/>
    <n v="0"/>
    <x v="0"/>
    <x v="0"/>
    <x v="0"/>
    <s v=""/>
    <s v=""/>
    <n v="128"/>
    <s v="-128"/>
    <x v="0"/>
    <x v="0"/>
    <x v="0"/>
    <x v="38"/>
    <x v="1"/>
    <s v="當年度累積 ROA"/>
    <s v=""/>
    <s v=""/>
    <x v="0"/>
    <x v="60"/>
    <m/>
    <s v="^()$"/>
    <n v="9"/>
    <x v="0"/>
    <x v="1"/>
    <x v="0"/>
    <x v="0"/>
    <x v="1"/>
    <x v="1"/>
    <b v="0"/>
    <x v="1"/>
    <x v="1"/>
    <n v="0"/>
    <x v="0"/>
    <b v="0"/>
    <b v="0"/>
    <b v="0"/>
    <b v="0"/>
    <b v="0"/>
    <b v="0"/>
    <b v="0"/>
    <b v="0"/>
    <b v="1"/>
    <b v="0"/>
    <b v="0"/>
    <x v="1"/>
    <x v="4"/>
    <n v="1"/>
    <x v="18"/>
    <x v="0"/>
  </r>
  <r>
    <m/>
    <x v="1"/>
    <x v="3"/>
    <x v="72"/>
    <x v="70"/>
    <x v="38"/>
    <x v="74"/>
    <s v="報酬率同業比較"/>
    <x v="0"/>
    <x v="0"/>
    <s v="N/A"/>
    <s v="General"/>
    <m/>
    <m/>
    <x v="0"/>
    <s v="FIN"/>
    <x v="1"/>
    <x v="1"/>
    <x v="0"/>
    <x v="0"/>
    <s v="DM_RATE_OF_RETURN_ANALYSIS_ENTREPRENEUR"/>
    <m/>
    <m/>
    <m/>
    <m/>
    <m/>
    <m/>
    <m/>
    <m/>
    <m/>
    <m/>
    <m/>
    <m/>
    <m/>
    <m/>
    <m/>
    <m/>
    <m/>
    <m/>
    <m/>
    <s v="資料清單"/>
    <x v="2"/>
    <x v="58"/>
    <x v="60"/>
    <x v="3"/>
    <e v="#N/A"/>
    <s v="Rate of Return Analysis Comparison between Entrepreneurs"/>
    <x v="70"/>
    <x v="38"/>
    <x v="0"/>
    <x v="74"/>
    <x v="1"/>
    <s v="IEC_STD_V10 &gt;&gt; Common &gt;&gt; AutoMetaDataRate of Return Analysis Comparison between Entrepreneurs"/>
    <x v="0"/>
    <x v="0"/>
    <s v="報酬率同業比較Concept"/>
    <n v="131"/>
    <n v="0"/>
    <n v="0"/>
    <s v=""/>
    <n v="0"/>
    <n v="0"/>
    <n v="0"/>
    <x v="0"/>
    <s v=""/>
    <x v="0"/>
    <s v=""/>
    <x v="0"/>
    <s v="C.4.3.0: 財務分析:"/>
    <x v="40"/>
    <x v="40"/>
    <x v="129"/>
    <x v="72"/>
    <x v="70"/>
    <x v="79"/>
    <x v="0"/>
    <x v="0"/>
    <x v="0"/>
    <x v="0"/>
    <m/>
    <x v="0"/>
    <x v="0"/>
    <s v="Rate of Return Analysis Comparison between Entrepreneurs"/>
    <x v="129"/>
    <x v="0"/>
    <x v="0"/>
    <x v="1"/>
    <x v="1"/>
    <x v="0"/>
    <x v="0"/>
    <s v="DM_RATE_OF_RETURN_ANALYSIS_ENTREPRENEUR"/>
    <s v=""/>
    <x v="13"/>
    <x v="0"/>
    <x v="0"/>
    <n v="0"/>
    <x v="0"/>
    <x v="0"/>
    <x v="0"/>
    <s v=""/>
    <s v=""/>
    <n v="129"/>
    <s v="-129"/>
    <x v="0"/>
    <x v="0"/>
    <x v="0"/>
    <x v="70"/>
    <x v="1"/>
    <s v="報酬率同業比較"/>
    <s v=""/>
    <s v=""/>
    <x v="0"/>
    <x v="60"/>
    <m/>
    <s v="^()$"/>
    <n v="9"/>
    <x v="0"/>
    <x v="1"/>
    <x v="0"/>
    <x v="0"/>
    <x v="0"/>
    <x v="1"/>
    <b v="0"/>
    <x v="1"/>
    <x v="0"/>
    <n v="0"/>
    <x v="0"/>
    <b v="0"/>
    <b v="0"/>
    <b v="0"/>
    <b v="0"/>
    <b v="0"/>
    <b v="0"/>
    <b v="0"/>
    <b v="0"/>
    <b v="0"/>
    <b v="0"/>
    <b v="0"/>
    <x v="0"/>
    <x v="0"/>
    <n v="0"/>
    <x v="32"/>
    <x v="1"/>
  </r>
  <r>
    <m/>
    <x v="1"/>
    <x v="3"/>
    <x v="11"/>
    <x v="11"/>
    <x v="3"/>
    <x v="11"/>
    <s v="財報結算日"/>
    <x v="3"/>
    <x v="14"/>
    <s v="N/A"/>
    <s v="General"/>
    <s v="日期類"/>
    <m/>
    <x v="0"/>
    <s v="FIN"/>
    <x v="1"/>
    <x v="1"/>
    <x v="0"/>
    <x v="0"/>
    <s v="DM_RATE_OF_RETURN_ANALYSIS_ENTREPRENEUR"/>
    <s v="CLOSING_DATE"/>
    <m/>
    <m/>
    <m/>
    <m/>
    <m/>
    <m/>
    <m/>
    <m/>
    <m/>
    <m/>
    <m/>
    <m/>
    <m/>
    <m/>
    <m/>
    <m/>
    <m/>
    <m/>
    <s v="資料清單"/>
    <x v="2"/>
    <x v="59"/>
    <x v="60"/>
    <x v="3"/>
    <e v="#N/A"/>
    <s v="Financial Report Closing Date"/>
    <x v="11"/>
    <x v="3"/>
    <x v="0"/>
    <x v="11"/>
    <x v="1"/>
    <s v="IEC_STD_V10 &gt;&gt; Common &gt;&gt; AutoMetaDataFinancial Report Closing Date"/>
    <x v="3"/>
    <x v="0"/>
    <s v="財報結算日Dimension"/>
    <n v="15"/>
    <n v="131"/>
    <n v="0"/>
    <s v=""/>
    <n v="0"/>
    <n v="0"/>
    <n v="32"/>
    <x v="3"/>
    <s v="Rate of Return Analysis Comparison between Entrepreneurs"/>
    <x v="14"/>
    <e v="#N/A"/>
    <x v="0"/>
    <s v="C.4.3.0: 財務分析:"/>
    <x v="41"/>
    <x v="41"/>
    <x v="130"/>
    <x v="11"/>
    <x v="11"/>
    <x v="52"/>
    <x v="0"/>
    <x v="0"/>
    <x v="0"/>
    <x v="3"/>
    <m/>
    <x v="0"/>
    <x v="3"/>
    <s v="Rate of Return Analysis Comparison between Entrepreneurs_Financial Report Closing Date"/>
    <x v="130"/>
    <x v="3"/>
    <x v="0"/>
    <x v="1"/>
    <x v="1"/>
    <x v="0"/>
    <x v="0"/>
    <s v="DM_RATE_OF_RETURN_ANALYSIS_ENTREPRENEUR"/>
    <s v="CLOSING_DATE"/>
    <x v="13"/>
    <x v="10"/>
    <x v="0"/>
    <n v="0"/>
    <x v="0"/>
    <x v="0"/>
    <x v="0"/>
    <s v=""/>
    <s v=""/>
    <n v="130"/>
    <s v="-130"/>
    <x v="0"/>
    <x v="0"/>
    <x v="0"/>
    <x v="11"/>
    <x v="1"/>
    <s v="財報結算日"/>
    <s v=""/>
    <s v=""/>
    <x v="0"/>
    <x v="60"/>
    <m/>
    <s v="^()$"/>
    <n v="9"/>
    <x v="0"/>
    <x v="1"/>
    <x v="0"/>
    <x v="0"/>
    <x v="1"/>
    <x v="1"/>
    <b v="0"/>
    <x v="1"/>
    <x v="1"/>
    <n v="0"/>
    <x v="0"/>
    <b v="0"/>
    <b v="0"/>
    <b v="0"/>
    <b v="0"/>
    <b v="0"/>
    <b v="0"/>
    <b v="0"/>
    <b v="0"/>
    <b v="0"/>
    <b v="0"/>
    <b v="0"/>
    <x v="0"/>
    <x v="0"/>
    <n v="0"/>
    <x v="7"/>
    <x v="0"/>
  </r>
  <r>
    <m/>
    <x v="1"/>
    <x v="3"/>
    <x v="12"/>
    <x v="12"/>
    <x v="4"/>
    <x v="12"/>
    <s v="會計期間"/>
    <x v="3"/>
    <x v="14"/>
    <s v="N/A"/>
    <s v="General"/>
    <s v="代碼類"/>
    <s v="Year, Quarter"/>
    <x v="0"/>
    <s v="FIN"/>
    <x v="1"/>
    <x v="1"/>
    <x v="0"/>
    <x v="0"/>
    <s v="DM_RATE_OF_RETURN_ANALYSIS_ENTREPRENEUR"/>
    <s v="PERIOD"/>
    <m/>
    <m/>
    <m/>
    <m/>
    <m/>
    <m/>
    <m/>
    <m/>
    <m/>
    <m/>
    <m/>
    <m/>
    <m/>
    <m/>
    <m/>
    <m/>
    <m/>
    <m/>
    <s v="資料清單"/>
    <x v="2"/>
    <x v="60"/>
    <x v="60"/>
    <x v="3"/>
    <e v="#N/A"/>
    <s v="Accounting Period"/>
    <x v="12"/>
    <x v="4"/>
    <x v="0"/>
    <x v="12"/>
    <x v="1"/>
    <s v="IEC_STD_V10 &gt;&gt; Common &gt;&gt; AutoMetaDataAccounting Period"/>
    <x v="3"/>
    <x v="0"/>
    <s v="會計期間Dimension"/>
    <n v="16"/>
    <n v="131"/>
    <n v="0"/>
    <s v=""/>
    <n v="0"/>
    <n v="0"/>
    <n v="33"/>
    <x v="4"/>
    <s v="Rate of Return Analysis Comparison between Entrepreneurs"/>
    <x v="14"/>
    <e v="#N/A"/>
    <x v="0"/>
    <s v="C.4.3.0: 財務分析:"/>
    <x v="42"/>
    <x v="42"/>
    <x v="131"/>
    <x v="12"/>
    <x v="12"/>
    <x v="13"/>
    <x v="8"/>
    <x v="0"/>
    <x v="0"/>
    <x v="2"/>
    <m/>
    <x v="0"/>
    <x v="3"/>
    <s v="Rate of Return Analysis Comparison between Entrepreneurs_Accounting Period"/>
    <x v="131"/>
    <x v="3"/>
    <x v="0"/>
    <x v="1"/>
    <x v="1"/>
    <x v="0"/>
    <x v="0"/>
    <s v="DM_RATE_OF_RETURN_ANALYSIS_ENTREPRENEUR"/>
    <s v="PERIOD"/>
    <x v="13"/>
    <x v="11"/>
    <x v="0"/>
    <n v="0"/>
    <x v="0"/>
    <x v="0"/>
    <x v="0"/>
    <s v=""/>
    <s v=""/>
    <n v="131"/>
    <s v="-131"/>
    <x v="0"/>
    <x v="0"/>
    <x v="0"/>
    <x v="12"/>
    <x v="1"/>
    <s v="判斷資料項目以年/季的角度檢視"/>
    <s v=""/>
    <s v=""/>
    <x v="0"/>
    <x v="60"/>
    <m/>
    <s v="^()$"/>
    <n v="9"/>
    <x v="0"/>
    <x v="1"/>
    <x v="0"/>
    <x v="0"/>
    <x v="1"/>
    <x v="1"/>
    <b v="0"/>
    <x v="1"/>
    <x v="1"/>
    <n v="0"/>
    <x v="0"/>
    <b v="0"/>
    <b v="0"/>
    <b v="0"/>
    <b v="0"/>
    <b v="0"/>
    <b v="0"/>
    <b v="0"/>
    <b v="0"/>
    <b v="0"/>
    <b v="0"/>
    <b v="0"/>
    <x v="0"/>
    <x v="0"/>
    <n v="0"/>
    <x v="3"/>
    <x v="0"/>
  </r>
  <r>
    <m/>
    <x v="1"/>
    <x v="3"/>
    <x v="5"/>
    <x v="5"/>
    <x v="2"/>
    <x v="5"/>
    <s v="上市公司名稱"/>
    <x v="3"/>
    <x v="14"/>
    <s v="N/A"/>
    <s v="General"/>
    <s v="代碼類"/>
    <s v="英業達、廣達、緯創、仁寶…"/>
    <x v="0"/>
    <s v="FIN"/>
    <x v="1"/>
    <x v="1"/>
    <x v="0"/>
    <x v="0"/>
    <s v="DM_RATE_OF_RETURN_ANALYSIS_ENTREPRENEUR"/>
    <s v="ENTREPRENEUR"/>
    <m/>
    <m/>
    <m/>
    <m/>
    <m/>
    <m/>
    <m/>
    <m/>
    <m/>
    <m/>
    <m/>
    <m/>
    <m/>
    <m/>
    <m/>
    <m/>
    <m/>
    <m/>
    <s v="資料清單"/>
    <x v="2"/>
    <x v="61"/>
    <x v="60"/>
    <x v="3"/>
    <e v="#N/A"/>
    <s v="Entrepreneur Chinese Name"/>
    <x v="5"/>
    <x v="2"/>
    <x v="0"/>
    <x v="5"/>
    <x v="1"/>
    <s v="IEC_STD_V10 &gt;&gt; Common &gt;&gt; AutoMetaDataEntrepreneur Chinese Name"/>
    <x v="3"/>
    <x v="0"/>
    <s v="企業中文名稱Dimension"/>
    <n v="7"/>
    <n v="131"/>
    <n v="0"/>
    <s v=""/>
    <n v="0"/>
    <n v="0"/>
    <n v="7"/>
    <x v="1"/>
    <s v="Rate of Return Analysis Comparison between Entrepreneurs"/>
    <x v="14"/>
    <e v="#N/A"/>
    <x v="0"/>
    <s v="C.4.3.0: 財務分析:"/>
    <x v="43"/>
    <x v="43"/>
    <x v="132"/>
    <x v="5"/>
    <x v="5"/>
    <x v="5"/>
    <x v="3"/>
    <x v="0"/>
    <x v="0"/>
    <x v="2"/>
    <m/>
    <x v="0"/>
    <x v="3"/>
    <s v="Rate of Return Analysis Comparison between Entrepreneurs_Entrepreneur Chinese Name"/>
    <x v="132"/>
    <x v="3"/>
    <x v="0"/>
    <x v="1"/>
    <x v="1"/>
    <x v="0"/>
    <x v="0"/>
    <s v="DM_RATE_OF_RETURN_ANALYSIS_ENTREPRENEUR"/>
    <s v="ENTREPRENEUR"/>
    <x v="13"/>
    <x v="8"/>
    <x v="0"/>
    <n v="0"/>
    <x v="0"/>
    <x v="0"/>
    <x v="0"/>
    <s v=""/>
    <s v=""/>
    <n v="132"/>
    <s v="-132"/>
    <x v="0"/>
    <x v="0"/>
    <x v="0"/>
    <x v="5"/>
    <x v="1"/>
    <s v="企業中文名稱"/>
    <s v=""/>
    <s v=""/>
    <x v="0"/>
    <x v="60"/>
    <m/>
    <s v="^()$"/>
    <n v="9"/>
    <x v="0"/>
    <x v="1"/>
    <x v="0"/>
    <x v="0"/>
    <x v="1"/>
    <x v="1"/>
    <b v="0"/>
    <x v="1"/>
    <x v="1"/>
    <n v="0"/>
    <x v="0"/>
    <b v="0"/>
    <b v="0"/>
    <b v="0"/>
    <b v="0"/>
    <b v="0"/>
    <b v="0"/>
    <b v="0"/>
    <b v="0"/>
    <b v="0"/>
    <b v="0"/>
    <b v="0"/>
    <x v="0"/>
    <x v="0"/>
    <n v="0"/>
    <x v="4"/>
    <x v="0"/>
  </r>
  <r>
    <m/>
    <x v="1"/>
    <x v="3"/>
    <x v="30"/>
    <x v="30"/>
    <x v="11"/>
    <x v="31"/>
    <s v="金額單位：千元"/>
    <x v="4"/>
    <x v="14"/>
    <s v="N/A"/>
    <s v="General"/>
    <s v="金額類"/>
    <m/>
    <x v="0"/>
    <s v="FIN"/>
    <x v="1"/>
    <x v="1"/>
    <x v="0"/>
    <x v="0"/>
    <s v="DM_RATE_OF_RETURN_ANALYSIS_ENTREPRENEUR"/>
    <s v="NET_INCOME"/>
    <m/>
    <m/>
    <m/>
    <m/>
    <m/>
    <m/>
    <m/>
    <m/>
    <m/>
    <m/>
    <m/>
    <m/>
    <m/>
    <m/>
    <m/>
    <m/>
    <m/>
    <m/>
    <s v="資料清單"/>
    <x v="2"/>
    <x v="62"/>
    <x v="60"/>
    <x v="3"/>
    <e v="#N/A"/>
    <s v="Profit after Tax"/>
    <x v="30"/>
    <x v="11"/>
    <x v="0"/>
    <x v="31"/>
    <x v="1"/>
    <s v="IEC_STD_V10 &gt;&gt; Common &gt;&gt; AutoMetaDataProfit after Tax"/>
    <x v="4"/>
    <x v="0"/>
    <s v="稅後淨利Measure"/>
    <n v="44"/>
    <n v="131"/>
    <n v="0"/>
    <s v=""/>
    <n v="0"/>
    <n v="0"/>
    <n v="44"/>
    <x v="15"/>
    <s v="Rate of Return Analysis Comparison between Entrepreneurs"/>
    <x v="14"/>
    <e v="#N/A"/>
    <x v="0"/>
    <s v="C.4.3.0: 財務分析:"/>
    <x v="44"/>
    <x v="44"/>
    <x v="133"/>
    <x v="30"/>
    <x v="30"/>
    <x v="24"/>
    <x v="0"/>
    <x v="0"/>
    <x v="0"/>
    <x v="6"/>
    <m/>
    <x v="0"/>
    <x v="4"/>
    <s v="Rate of Return Analysis Comparison between Entrepreneurs_Profit after Tax"/>
    <x v="133"/>
    <x v="4"/>
    <x v="0"/>
    <x v="1"/>
    <x v="1"/>
    <x v="0"/>
    <x v="0"/>
    <s v="DM_RATE_OF_RETURN_ANALYSIS_ENTREPRENEUR"/>
    <s v="NET_INCOME"/>
    <x v="13"/>
    <x v="28"/>
    <x v="0"/>
    <n v="0"/>
    <x v="0"/>
    <x v="0"/>
    <x v="0"/>
    <s v=""/>
    <s v=""/>
    <n v="133"/>
    <s v="-133"/>
    <x v="0"/>
    <x v="0"/>
    <x v="0"/>
    <x v="30"/>
    <x v="1"/>
    <s v="稅後淨利"/>
    <s v=""/>
    <s v=""/>
    <x v="0"/>
    <x v="60"/>
    <m/>
    <s v="^()$"/>
    <n v="9"/>
    <x v="0"/>
    <x v="1"/>
    <x v="0"/>
    <x v="0"/>
    <x v="1"/>
    <x v="1"/>
    <b v="0"/>
    <x v="1"/>
    <x v="1"/>
    <n v="0"/>
    <x v="0"/>
    <b v="0"/>
    <b v="0"/>
    <b v="0"/>
    <b v="0"/>
    <b v="0"/>
    <b v="0"/>
    <b v="0"/>
    <b v="0"/>
    <b v="0"/>
    <b v="0"/>
    <b v="0"/>
    <x v="0"/>
    <x v="0"/>
    <n v="0"/>
    <x v="11"/>
    <x v="0"/>
  </r>
  <r>
    <m/>
    <x v="1"/>
    <x v="3"/>
    <x v="34"/>
    <x v="34"/>
    <x v="15"/>
    <x v="35"/>
    <s v="金額單位：千元"/>
    <x v="4"/>
    <x v="14"/>
    <s v="N/A"/>
    <s v="General"/>
    <s v="金額類"/>
    <m/>
    <x v="0"/>
    <s v="FIN"/>
    <x v="1"/>
    <x v="1"/>
    <x v="0"/>
    <x v="0"/>
    <s v="DM_RATE_OF_RETURN_ANALYSIS_ENTREPRENEUR"/>
    <s v="EQUITY"/>
    <m/>
    <m/>
    <m/>
    <m/>
    <m/>
    <m/>
    <m/>
    <m/>
    <m/>
    <m/>
    <m/>
    <m/>
    <m/>
    <m/>
    <m/>
    <m/>
    <m/>
    <m/>
    <s v="資料清單"/>
    <x v="2"/>
    <x v="63"/>
    <x v="60"/>
    <x v="3"/>
    <e v="#N/A"/>
    <s v="Shareholders&amp;apos; Equity Amount"/>
    <x v="34"/>
    <x v="15"/>
    <x v="0"/>
    <x v="35"/>
    <x v="1"/>
    <s v="IEC_STD_V10 &gt;&gt; Common &gt;&gt; AutoMetaDataShareholders' Equity Amount"/>
    <x v="4"/>
    <x v="0"/>
    <s v="股東權益金額Measure"/>
    <n v="48"/>
    <n v="131"/>
    <n v="0"/>
    <s v=""/>
    <n v="0"/>
    <n v="0"/>
    <n v="48"/>
    <x v="16"/>
    <s v="Rate of Return Analysis Comparison between Entrepreneurs"/>
    <x v="14"/>
    <e v="#N/A"/>
    <x v="0"/>
    <s v="C.4.3.0: 財務分析:"/>
    <x v="45"/>
    <x v="45"/>
    <x v="134"/>
    <x v="34"/>
    <x v="34"/>
    <x v="24"/>
    <x v="0"/>
    <x v="0"/>
    <x v="0"/>
    <x v="6"/>
    <m/>
    <x v="0"/>
    <x v="4"/>
    <s v="Rate of Return Analysis Comparison between Entrepreneurs_Shareholders' Equity Amount"/>
    <x v="134"/>
    <x v="4"/>
    <x v="0"/>
    <x v="1"/>
    <x v="1"/>
    <x v="0"/>
    <x v="0"/>
    <s v="DM_RATE_OF_RETURN_ANALYSIS_ENTREPRENEUR"/>
    <s v="EQUITY"/>
    <x v="13"/>
    <x v="32"/>
    <x v="0"/>
    <n v="0"/>
    <x v="0"/>
    <x v="0"/>
    <x v="0"/>
    <s v=""/>
    <s v=""/>
    <n v="134"/>
    <s v="-134"/>
    <x v="0"/>
    <x v="0"/>
    <x v="0"/>
    <x v="34"/>
    <x v="1"/>
    <s v="股東權益金額"/>
    <s v=""/>
    <s v=""/>
    <x v="0"/>
    <x v="60"/>
    <m/>
    <s v="^()$"/>
    <n v="9"/>
    <x v="0"/>
    <x v="1"/>
    <x v="0"/>
    <x v="0"/>
    <x v="1"/>
    <x v="1"/>
    <b v="0"/>
    <x v="1"/>
    <x v="1"/>
    <n v="0"/>
    <x v="0"/>
    <b v="0"/>
    <b v="0"/>
    <b v="0"/>
    <b v="0"/>
    <b v="1"/>
    <b v="0"/>
    <b v="0"/>
    <b v="0"/>
    <b v="0"/>
    <b v="0"/>
    <b v="1"/>
    <x v="1"/>
    <x v="2"/>
    <n v="1"/>
    <x v="8"/>
    <x v="0"/>
  </r>
  <r>
    <m/>
    <x v="1"/>
    <x v="3"/>
    <x v="32"/>
    <x v="32"/>
    <x v="13"/>
    <x v="33"/>
    <s v="金額單位：千元"/>
    <x v="4"/>
    <x v="14"/>
    <s v="N/A"/>
    <s v="General"/>
    <s v="金額類"/>
    <m/>
    <x v="0"/>
    <s v="FIN"/>
    <x v="1"/>
    <x v="1"/>
    <x v="0"/>
    <x v="0"/>
    <s v="DM_RATE_OF_RETURN_ANALYSIS_ENTREPRENEUR"/>
    <s v="TOTAL_ASSETS"/>
    <m/>
    <m/>
    <m/>
    <m/>
    <m/>
    <m/>
    <m/>
    <m/>
    <m/>
    <m/>
    <m/>
    <m/>
    <m/>
    <m/>
    <m/>
    <m/>
    <m/>
    <m/>
    <s v="資料清單"/>
    <x v="2"/>
    <x v="64"/>
    <x v="60"/>
    <x v="3"/>
    <e v="#N/A"/>
    <s v="Total Assets Amount"/>
    <x v="32"/>
    <x v="13"/>
    <x v="0"/>
    <x v="33"/>
    <x v="1"/>
    <s v="IEC_STD_V10 &gt;&gt; Common &gt;&gt; AutoMetaDataTotal Assets Amount"/>
    <x v="4"/>
    <x v="0"/>
    <s v="總資產金額Measure"/>
    <n v="46"/>
    <n v="131"/>
    <n v="0"/>
    <s v=""/>
    <n v="0"/>
    <n v="0"/>
    <n v="46"/>
    <x v="17"/>
    <s v="Rate of Return Analysis Comparison between Entrepreneurs"/>
    <x v="14"/>
    <e v="#N/A"/>
    <x v="0"/>
    <s v="C.4.3.0: 財務分析:"/>
    <x v="46"/>
    <x v="46"/>
    <x v="135"/>
    <x v="32"/>
    <x v="32"/>
    <x v="24"/>
    <x v="0"/>
    <x v="0"/>
    <x v="0"/>
    <x v="6"/>
    <m/>
    <x v="0"/>
    <x v="4"/>
    <s v="Rate of Return Analysis Comparison between Entrepreneurs_Total Assets Amount"/>
    <x v="135"/>
    <x v="4"/>
    <x v="0"/>
    <x v="1"/>
    <x v="1"/>
    <x v="0"/>
    <x v="0"/>
    <s v="DM_RATE_OF_RETURN_ANALYSIS_ENTREPRENEUR"/>
    <s v="TOTAL_ASSETS"/>
    <x v="13"/>
    <x v="30"/>
    <x v="0"/>
    <n v="0"/>
    <x v="0"/>
    <x v="0"/>
    <x v="0"/>
    <s v=""/>
    <s v=""/>
    <n v="135"/>
    <s v="-135"/>
    <x v="0"/>
    <x v="0"/>
    <x v="0"/>
    <x v="32"/>
    <x v="1"/>
    <s v="總資產金額"/>
    <s v=""/>
    <s v=""/>
    <x v="0"/>
    <x v="60"/>
    <m/>
    <s v="^()$"/>
    <n v="9"/>
    <x v="0"/>
    <x v="1"/>
    <x v="0"/>
    <x v="0"/>
    <x v="1"/>
    <x v="1"/>
    <b v="0"/>
    <x v="1"/>
    <x v="1"/>
    <n v="0"/>
    <x v="0"/>
    <b v="0"/>
    <b v="0"/>
    <b v="0"/>
    <b v="0"/>
    <b v="0"/>
    <b v="0"/>
    <b v="0"/>
    <b v="0"/>
    <b v="0"/>
    <b v="0"/>
    <b v="0"/>
    <x v="0"/>
    <x v="0"/>
    <n v="0"/>
    <x v="5"/>
    <x v="0"/>
  </r>
  <r>
    <m/>
    <x v="1"/>
    <x v="3"/>
    <x v="35"/>
    <x v="35"/>
    <x v="1"/>
    <x v="36"/>
    <s v="稅後淨利 / 期初和期末股東權益的平均_x000a_金額單位：千元"/>
    <x v="4"/>
    <x v="14"/>
    <s v="N/A"/>
    <s v="General"/>
    <s v="數值類"/>
    <m/>
    <x v="0"/>
    <s v="FIN"/>
    <x v="1"/>
    <x v="1"/>
    <x v="0"/>
    <x v="0"/>
    <s v="DM_RATE_OF_RETURN_ANALYSIS_ENTREPRENEUR"/>
    <s v="ROE"/>
    <m/>
    <m/>
    <m/>
    <m/>
    <m/>
    <m/>
    <m/>
    <m/>
    <m/>
    <m/>
    <m/>
    <m/>
    <m/>
    <m/>
    <m/>
    <m/>
    <m/>
    <m/>
    <s v="資料清單"/>
    <x v="2"/>
    <x v="65"/>
    <x v="60"/>
    <x v="3"/>
    <e v="#N/A"/>
    <s v="ROE"/>
    <x v="35"/>
    <x v="1"/>
    <x v="0"/>
    <x v="36"/>
    <x v="1"/>
    <s v="IEC_STD_V10 &gt;&gt; Common &gt;&gt; AutoMetaDataROE"/>
    <x v="4"/>
    <x v="0"/>
    <s v="ROEMeasure"/>
    <n v="49"/>
    <n v="131"/>
    <n v="0"/>
    <s v=""/>
    <n v="0"/>
    <n v="0"/>
    <n v="49"/>
    <x v="18"/>
    <s v="Rate of Return Analysis Comparison between Entrepreneurs"/>
    <x v="14"/>
    <e v="#N/A"/>
    <x v="0"/>
    <s v="C.4.3.0: 財務分析:"/>
    <x v="47"/>
    <x v="47"/>
    <x v="136"/>
    <x v="35"/>
    <x v="35"/>
    <x v="74"/>
    <x v="0"/>
    <x v="0"/>
    <x v="0"/>
    <x v="4"/>
    <m/>
    <x v="0"/>
    <x v="4"/>
    <s v="Rate of Return Analysis Comparison between Entrepreneurs_ROE"/>
    <x v="136"/>
    <x v="4"/>
    <x v="0"/>
    <x v="1"/>
    <x v="1"/>
    <x v="0"/>
    <x v="0"/>
    <s v="DM_RATE_OF_RETURN_ANALYSIS_ENTREPRENEUR"/>
    <s v="ROE"/>
    <x v="13"/>
    <x v="33"/>
    <x v="0"/>
    <n v="0"/>
    <x v="0"/>
    <x v="0"/>
    <x v="0"/>
    <s v=""/>
    <s v=""/>
    <n v="136"/>
    <s v="-136"/>
    <x v="0"/>
    <x v="0"/>
    <x v="0"/>
    <x v="35"/>
    <x v="1"/>
    <s v="ROE"/>
    <s v=""/>
    <s v=""/>
    <x v="0"/>
    <x v="60"/>
    <m/>
    <s v="^()$"/>
    <n v="9"/>
    <x v="0"/>
    <x v="1"/>
    <x v="0"/>
    <x v="0"/>
    <x v="1"/>
    <x v="1"/>
    <b v="0"/>
    <x v="1"/>
    <x v="1"/>
    <n v="0"/>
    <x v="0"/>
    <b v="0"/>
    <b v="0"/>
    <b v="0"/>
    <b v="0"/>
    <b v="0"/>
    <b v="0"/>
    <b v="0"/>
    <b v="0"/>
    <b v="1"/>
    <b v="0"/>
    <b v="0"/>
    <x v="1"/>
    <x v="4"/>
    <n v="1"/>
    <x v="15"/>
    <x v="0"/>
  </r>
  <r>
    <m/>
    <x v="1"/>
    <x v="3"/>
    <x v="36"/>
    <x v="36"/>
    <x v="1"/>
    <x v="37"/>
    <s v="稅後淨利 / 期初和期末總資產金額的平均_x000a_金額單位：千元"/>
    <x v="4"/>
    <x v="14"/>
    <s v="N/A"/>
    <s v="General"/>
    <s v="數值類"/>
    <m/>
    <x v="0"/>
    <s v="FIN"/>
    <x v="1"/>
    <x v="1"/>
    <x v="0"/>
    <x v="0"/>
    <s v="DM_RATE_OF_RETURN_ANALYSIS_ENTREPRENEUR"/>
    <s v="ROA"/>
    <m/>
    <m/>
    <m/>
    <m/>
    <m/>
    <m/>
    <m/>
    <m/>
    <m/>
    <m/>
    <m/>
    <m/>
    <m/>
    <m/>
    <m/>
    <m/>
    <m/>
    <m/>
    <s v="資料清單"/>
    <x v="2"/>
    <x v="66"/>
    <x v="60"/>
    <x v="3"/>
    <e v="#N/A"/>
    <s v="ROA"/>
    <x v="36"/>
    <x v="1"/>
    <x v="0"/>
    <x v="37"/>
    <x v="1"/>
    <s v="IEC_STD_V10 &gt;&gt; Common &gt;&gt; AutoMetaDataROA"/>
    <x v="4"/>
    <x v="0"/>
    <s v="ROAMeasure"/>
    <n v="50"/>
    <n v="131"/>
    <n v="0"/>
    <s v=""/>
    <n v="0"/>
    <n v="0"/>
    <n v="50"/>
    <x v="19"/>
    <s v="Rate of Return Analysis Comparison between Entrepreneurs"/>
    <x v="14"/>
    <e v="#N/A"/>
    <x v="0"/>
    <s v="C.4.3.0: 財務分析:"/>
    <x v="48"/>
    <x v="48"/>
    <x v="137"/>
    <x v="36"/>
    <x v="36"/>
    <x v="80"/>
    <x v="0"/>
    <x v="0"/>
    <x v="0"/>
    <x v="4"/>
    <m/>
    <x v="0"/>
    <x v="4"/>
    <s v="Rate of Return Analysis Comparison between Entrepreneurs_ROA"/>
    <x v="137"/>
    <x v="4"/>
    <x v="0"/>
    <x v="1"/>
    <x v="1"/>
    <x v="0"/>
    <x v="0"/>
    <s v="DM_RATE_OF_RETURN_ANALYSIS_ENTREPRENEUR"/>
    <s v="ROA"/>
    <x v="13"/>
    <x v="34"/>
    <x v="0"/>
    <n v="0"/>
    <x v="0"/>
    <x v="0"/>
    <x v="0"/>
    <s v=""/>
    <s v=""/>
    <n v="137"/>
    <s v="-137"/>
    <x v="0"/>
    <x v="0"/>
    <x v="0"/>
    <x v="36"/>
    <x v="1"/>
    <s v="ROA"/>
    <s v=""/>
    <s v=""/>
    <x v="0"/>
    <x v="60"/>
    <m/>
    <s v="^()$"/>
    <n v="9"/>
    <x v="0"/>
    <x v="1"/>
    <x v="0"/>
    <x v="0"/>
    <x v="1"/>
    <x v="1"/>
    <b v="0"/>
    <x v="1"/>
    <x v="1"/>
    <n v="0"/>
    <x v="0"/>
    <b v="0"/>
    <b v="0"/>
    <b v="0"/>
    <b v="0"/>
    <b v="0"/>
    <b v="0"/>
    <b v="0"/>
    <b v="0"/>
    <b v="1"/>
    <b v="0"/>
    <b v="0"/>
    <x v="1"/>
    <x v="4"/>
    <n v="1"/>
    <x v="15"/>
    <x v="0"/>
  </r>
  <r>
    <m/>
    <x v="1"/>
    <x v="3"/>
    <x v="39"/>
    <x v="71"/>
    <x v="1"/>
    <x v="40"/>
    <s v="負債比"/>
    <x v="0"/>
    <x v="0"/>
    <s v="N/A"/>
    <s v="General"/>
    <m/>
    <m/>
    <x v="0"/>
    <s v="FIN"/>
    <x v="1"/>
    <x v="1"/>
    <x v="0"/>
    <x v="0"/>
    <s v="DM_DEBT_RATIO_ANALYSIS"/>
    <m/>
    <m/>
    <m/>
    <m/>
    <m/>
    <m/>
    <m/>
    <m/>
    <m/>
    <m/>
    <m/>
    <m/>
    <m/>
    <m/>
    <m/>
    <m/>
    <m/>
    <m/>
    <m/>
    <s v="資料清單"/>
    <x v="2"/>
    <x v="67"/>
    <x v="60"/>
    <x v="3"/>
    <e v="#N/A"/>
    <s v="Debt Ratio Analysis"/>
    <x v="71"/>
    <x v="1"/>
    <x v="0"/>
    <x v="40"/>
    <x v="1"/>
    <s v="IEC_STD_V10 &gt;&gt; Common &gt;&gt; AutoMetaDataDebt Ratio Analysis"/>
    <x v="0"/>
    <x v="0"/>
    <s v="負債比Concept"/>
    <n v="140"/>
    <n v="0"/>
    <n v="0"/>
    <s v=""/>
    <n v="0"/>
    <n v="0"/>
    <n v="0"/>
    <x v="0"/>
    <s v=""/>
    <x v="0"/>
    <s v=""/>
    <x v="0"/>
    <s v="C.4.3.0: 財務分析:"/>
    <x v="49"/>
    <x v="49"/>
    <x v="138"/>
    <x v="39"/>
    <x v="71"/>
    <x v="81"/>
    <x v="0"/>
    <x v="0"/>
    <x v="0"/>
    <x v="0"/>
    <m/>
    <x v="0"/>
    <x v="0"/>
    <s v="Debt Ratio Analysis"/>
    <x v="138"/>
    <x v="0"/>
    <x v="0"/>
    <x v="1"/>
    <x v="1"/>
    <x v="0"/>
    <x v="0"/>
    <s v="DM_DEBT_RATIO_ANALYSIS"/>
    <s v=""/>
    <x v="14"/>
    <x v="0"/>
    <x v="0"/>
    <n v="0"/>
    <x v="0"/>
    <x v="0"/>
    <x v="0"/>
    <s v=""/>
    <s v=""/>
    <n v="138"/>
    <s v="-138"/>
    <x v="0"/>
    <x v="0"/>
    <x v="0"/>
    <x v="71"/>
    <x v="1"/>
    <s v="負債比"/>
    <s v=""/>
    <s v=""/>
    <x v="0"/>
    <x v="60"/>
    <m/>
    <s v="^()$"/>
    <n v="9"/>
    <x v="0"/>
    <x v="1"/>
    <x v="0"/>
    <x v="0"/>
    <x v="0"/>
    <x v="1"/>
    <b v="0"/>
    <x v="1"/>
    <x v="0"/>
    <n v="0"/>
    <x v="0"/>
    <b v="0"/>
    <b v="0"/>
    <b v="0"/>
    <b v="0"/>
    <b v="1"/>
    <b v="0"/>
    <b v="0"/>
    <b v="0"/>
    <b v="0"/>
    <b v="0"/>
    <b v="0"/>
    <x v="1"/>
    <x v="1"/>
    <n v="0"/>
    <x v="5"/>
    <x v="0"/>
  </r>
  <r>
    <m/>
    <x v="1"/>
    <x v="3"/>
    <x v="11"/>
    <x v="11"/>
    <x v="3"/>
    <x v="11"/>
    <s v="財報結算日"/>
    <x v="3"/>
    <x v="15"/>
    <s v="N/A"/>
    <s v="General"/>
    <s v="日期類"/>
    <m/>
    <x v="0"/>
    <s v="FIN"/>
    <x v="1"/>
    <x v="1"/>
    <x v="0"/>
    <x v="0"/>
    <s v="DM_DEBT_RATIO_ANALYSIS"/>
    <s v="CLOSING_DATE"/>
    <m/>
    <m/>
    <m/>
    <m/>
    <m/>
    <m/>
    <m/>
    <m/>
    <m/>
    <m/>
    <m/>
    <m/>
    <m/>
    <m/>
    <m/>
    <m/>
    <m/>
    <m/>
    <s v="資料清單"/>
    <x v="2"/>
    <x v="68"/>
    <x v="60"/>
    <x v="3"/>
    <e v="#N/A"/>
    <s v="Financial Report Closing Date"/>
    <x v="11"/>
    <x v="3"/>
    <x v="0"/>
    <x v="11"/>
    <x v="1"/>
    <s v="IEC_STD_V10 &gt;&gt; Common &gt;&gt; AutoMetaDataFinancial Report Closing Date"/>
    <x v="3"/>
    <x v="0"/>
    <s v="財報結算日Dimension"/>
    <n v="15"/>
    <n v="140"/>
    <n v="0"/>
    <s v=""/>
    <n v="0"/>
    <n v="0"/>
    <n v="32"/>
    <x v="3"/>
    <s v="Debt Ratio Analysis"/>
    <x v="15"/>
    <e v="#N/A"/>
    <x v="0"/>
    <s v="C.4.3.0: 財務分析:"/>
    <x v="50"/>
    <x v="50"/>
    <x v="139"/>
    <x v="11"/>
    <x v="11"/>
    <x v="52"/>
    <x v="0"/>
    <x v="0"/>
    <x v="0"/>
    <x v="3"/>
    <m/>
    <x v="0"/>
    <x v="3"/>
    <s v="Debt Ratio Analysis_Financial Report Closing Date"/>
    <x v="139"/>
    <x v="3"/>
    <x v="0"/>
    <x v="1"/>
    <x v="1"/>
    <x v="0"/>
    <x v="0"/>
    <s v="DM_DEBT_RATIO_ANALYSIS"/>
    <s v="CLOSING_DATE"/>
    <x v="14"/>
    <x v="10"/>
    <x v="0"/>
    <n v="0"/>
    <x v="0"/>
    <x v="0"/>
    <x v="0"/>
    <s v=""/>
    <s v=""/>
    <n v="139"/>
    <s v="-139"/>
    <x v="0"/>
    <x v="0"/>
    <x v="0"/>
    <x v="11"/>
    <x v="1"/>
    <s v="財報結算日"/>
    <s v=""/>
    <s v=""/>
    <x v="0"/>
    <x v="60"/>
    <m/>
    <s v="^()$"/>
    <n v="9"/>
    <x v="0"/>
    <x v="1"/>
    <x v="0"/>
    <x v="0"/>
    <x v="1"/>
    <x v="1"/>
    <b v="0"/>
    <x v="1"/>
    <x v="1"/>
    <n v="0"/>
    <x v="0"/>
    <b v="0"/>
    <b v="0"/>
    <b v="0"/>
    <b v="0"/>
    <b v="0"/>
    <b v="0"/>
    <b v="0"/>
    <b v="0"/>
    <b v="0"/>
    <b v="0"/>
    <b v="0"/>
    <x v="0"/>
    <x v="0"/>
    <n v="0"/>
    <x v="7"/>
    <x v="0"/>
  </r>
  <r>
    <m/>
    <x v="1"/>
    <x v="3"/>
    <x v="12"/>
    <x v="12"/>
    <x v="4"/>
    <x v="12"/>
    <s v="會計期間"/>
    <x v="3"/>
    <x v="15"/>
    <s v="N/A"/>
    <s v="General"/>
    <s v="代碼類"/>
    <s v="Year, Quarter"/>
    <x v="0"/>
    <s v="FIN"/>
    <x v="1"/>
    <x v="1"/>
    <x v="0"/>
    <x v="0"/>
    <s v="DM_DEBT_RATIO_ANALYSIS"/>
    <s v="PERIOD"/>
    <m/>
    <m/>
    <m/>
    <m/>
    <m/>
    <m/>
    <m/>
    <m/>
    <m/>
    <m/>
    <m/>
    <m/>
    <m/>
    <m/>
    <m/>
    <m/>
    <m/>
    <m/>
    <s v="資料清單"/>
    <x v="2"/>
    <x v="69"/>
    <x v="60"/>
    <x v="3"/>
    <e v="#N/A"/>
    <s v="Accounting Period"/>
    <x v="12"/>
    <x v="4"/>
    <x v="0"/>
    <x v="12"/>
    <x v="1"/>
    <s v="IEC_STD_V10 &gt;&gt; Common &gt;&gt; AutoMetaDataAccounting Period"/>
    <x v="3"/>
    <x v="0"/>
    <s v="會計期間Dimension"/>
    <n v="16"/>
    <n v="140"/>
    <n v="0"/>
    <s v=""/>
    <n v="0"/>
    <n v="0"/>
    <n v="33"/>
    <x v="4"/>
    <s v="Debt Ratio Analysis"/>
    <x v="15"/>
    <e v="#N/A"/>
    <x v="0"/>
    <s v="C.4.3.0: 財務分析:"/>
    <x v="51"/>
    <x v="51"/>
    <x v="140"/>
    <x v="12"/>
    <x v="12"/>
    <x v="13"/>
    <x v="8"/>
    <x v="0"/>
    <x v="0"/>
    <x v="2"/>
    <m/>
    <x v="0"/>
    <x v="3"/>
    <s v="Debt Ratio Analysis_Accounting Period"/>
    <x v="140"/>
    <x v="3"/>
    <x v="0"/>
    <x v="1"/>
    <x v="1"/>
    <x v="0"/>
    <x v="0"/>
    <s v="DM_DEBT_RATIO_ANALYSIS"/>
    <s v="PERIOD"/>
    <x v="14"/>
    <x v="11"/>
    <x v="0"/>
    <n v="0"/>
    <x v="0"/>
    <x v="0"/>
    <x v="0"/>
    <s v=""/>
    <s v=""/>
    <n v="140"/>
    <s v="-140"/>
    <x v="0"/>
    <x v="0"/>
    <x v="0"/>
    <x v="12"/>
    <x v="1"/>
    <s v="判斷資料項目以年/季的角度檢視"/>
    <s v=""/>
    <s v=""/>
    <x v="0"/>
    <x v="60"/>
    <m/>
    <s v="^()$"/>
    <n v="9"/>
    <x v="0"/>
    <x v="1"/>
    <x v="0"/>
    <x v="0"/>
    <x v="1"/>
    <x v="1"/>
    <b v="0"/>
    <x v="1"/>
    <x v="1"/>
    <n v="0"/>
    <x v="0"/>
    <b v="0"/>
    <b v="0"/>
    <b v="0"/>
    <b v="0"/>
    <b v="0"/>
    <b v="0"/>
    <b v="0"/>
    <b v="0"/>
    <b v="0"/>
    <b v="0"/>
    <b v="0"/>
    <x v="0"/>
    <x v="0"/>
    <n v="0"/>
    <x v="3"/>
    <x v="0"/>
  </r>
  <r>
    <m/>
    <x v="1"/>
    <x v="3"/>
    <x v="5"/>
    <x v="5"/>
    <x v="2"/>
    <x v="5"/>
    <s v="上市公司名稱"/>
    <x v="3"/>
    <x v="15"/>
    <s v="N/A"/>
    <s v="General"/>
    <s v="代碼類"/>
    <s v="英業達、廣達、緯創、仁寶…"/>
    <x v="0"/>
    <s v="FIN"/>
    <x v="1"/>
    <x v="1"/>
    <x v="0"/>
    <x v="0"/>
    <s v="DM_DEBT_RATIO_ANALYSIS"/>
    <s v="ENTREPRENEUR"/>
    <m/>
    <m/>
    <m/>
    <m/>
    <m/>
    <m/>
    <m/>
    <m/>
    <m/>
    <m/>
    <m/>
    <m/>
    <m/>
    <m/>
    <m/>
    <m/>
    <m/>
    <m/>
    <s v="資料清單"/>
    <x v="2"/>
    <x v="70"/>
    <x v="60"/>
    <x v="3"/>
    <e v="#N/A"/>
    <s v="Entrepreneur Chinese Name"/>
    <x v="5"/>
    <x v="2"/>
    <x v="0"/>
    <x v="5"/>
    <x v="1"/>
    <s v="IEC_STD_V10 &gt;&gt; Common &gt;&gt; AutoMetaDataEntrepreneur Chinese Name"/>
    <x v="3"/>
    <x v="0"/>
    <s v="企業中文名稱Dimension"/>
    <n v="7"/>
    <n v="140"/>
    <n v="0"/>
    <s v=""/>
    <n v="0"/>
    <n v="0"/>
    <n v="7"/>
    <x v="1"/>
    <s v="Debt Ratio Analysis"/>
    <x v="15"/>
    <e v="#N/A"/>
    <x v="0"/>
    <s v="C.4.3.0: 財務分析:"/>
    <x v="52"/>
    <x v="52"/>
    <x v="141"/>
    <x v="5"/>
    <x v="5"/>
    <x v="5"/>
    <x v="3"/>
    <x v="0"/>
    <x v="0"/>
    <x v="2"/>
    <m/>
    <x v="0"/>
    <x v="3"/>
    <s v="Debt Ratio Analysis_Entrepreneur Chinese Name"/>
    <x v="141"/>
    <x v="3"/>
    <x v="0"/>
    <x v="1"/>
    <x v="1"/>
    <x v="0"/>
    <x v="0"/>
    <s v="DM_DEBT_RATIO_ANALYSIS"/>
    <s v="ENTREPRENEUR"/>
    <x v="14"/>
    <x v="8"/>
    <x v="0"/>
    <n v="0"/>
    <x v="0"/>
    <x v="0"/>
    <x v="0"/>
    <s v=""/>
    <s v=""/>
    <n v="141"/>
    <s v="-141"/>
    <x v="0"/>
    <x v="0"/>
    <x v="0"/>
    <x v="5"/>
    <x v="1"/>
    <s v="企業中文名稱"/>
    <s v=""/>
    <s v=""/>
    <x v="0"/>
    <x v="60"/>
    <m/>
    <s v="^()$"/>
    <n v="9"/>
    <x v="0"/>
    <x v="1"/>
    <x v="0"/>
    <x v="0"/>
    <x v="1"/>
    <x v="1"/>
    <b v="0"/>
    <x v="1"/>
    <x v="1"/>
    <n v="0"/>
    <x v="0"/>
    <b v="0"/>
    <b v="0"/>
    <b v="0"/>
    <b v="0"/>
    <b v="0"/>
    <b v="0"/>
    <b v="0"/>
    <b v="0"/>
    <b v="0"/>
    <b v="0"/>
    <b v="0"/>
    <x v="0"/>
    <x v="0"/>
    <n v="0"/>
    <x v="4"/>
    <x v="0"/>
  </r>
  <r>
    <m/>
    <x v="1"/>
    <x v="3"/>
    <x v="33"/>
    <x v="33"/>
    <x v="14"/>
    <x v="34"/>
    <s v="金額單位：千元"/>
    <x v="4"/>
    <x v="15"/>
    <s v="N/A"/>
    <s v="General"/>
    <s v="金額類"/>
    <m/>
    <x v="0"/>
    <s v="FIN"/>
    <x v="1"/>
    <x v="1"/>
    <x v="0"/>
    <x v="0"/>
    <s v="DM_DEBT_RATIO_ANALYSIS"/>
    <s v="TOTAL_LIABILITY"/>
    <m/>
    <m/>
    <m/>
    <m/>
    <m/>
    <m/>
    <m/>
    <m/>
    <m/>
    <m/>
    <m/>
    <m/>
    <m/>
    <m/>
    <m/>
    <m/>
    <m/>
    <m/>
    <s v="資料清單"/>
    <x v="2"/>
    <x v="71"/>
    <x v="60"/>
    <x v="3"/>
    <e v="#N/A"/>
    <s v="Total Liability Amount"/>
    <x v="33"/>
    <x v="14"/>
    <x v="0"/>
    <x v="34"/>
    <x v="1"/>
    <s v="IEC_STD_V10 &gt;&gt; Common &gt;&gt; AutoMetaDataTotal Liability Amount"/>
    <x v="4"/>
    <x v="0"/>
    <s v="總負債金額Measure"/>
    <n v="47"/>
    <n v="140"/>
    <n v="0"/>
    <s v=""/>
    <n v="0"/>
    <n v="0"/>
    <n v="47"/>
    <x v="23"/>
    <s v="Debt Ratio Analysis"/>
    <x v="15"/>
    <e v="#N/A"/>
    <x v="0"/>
    <s v="C.4.3.0: 財務分析:"/>
    <x v="53"/>
    <x v="53"/>
    <x v="142"/>
    <x v="33"/>
    <x v="33"/>
    <x v="24"/>
    <x v="0"/>
    <x v="0"/>
    <x v="0"/>
    <x v="6"/>
    <m/>
    <x v="0"/>
    <x v="4"/>
    <s v="Debt Ratio Analysis_Total Liability Amount"/>
    <x v="142"/>
    <x v="4"/>
    <x v="0"/>
    <x v="1"/>
    <x v="1"/>
    <x v="0"/>
    <x v="0"/>
    <s v="DM_DEBT_RATIO_ANALYSIS"/>
    <s v="TOTAL_LIABILITY"/>
    <x v="14"/>
    <x v="31"/>
    <x v="0"/>
    <n v="0"/>
    <x v="0"/>
    <x v="0"/>
    <x v="0"/>
    <s v=""/>
    <s v=""/>
    <n v="142"/>
    <s v="-142"/>
    <x v="0"/>
    <x v="0"/>
    <x v="0"/>
    <x v="33"/>
    <x v="1"/>
    <s v="總負債金額"/>
    <s v=""/>
    <s v=""/>
    <x v="0"/>
    <x v="60"/>
    <m/>
    <s v="^()$"/>
    <n v="9"/>
    <x v="0"/>
    <x v="1"/>
    <x v="0"/>
    <x v="0"/>
    <x v="1"/>
    <x v="1"/>
    <b v="0"/>
    <x v="1"/>
    <x v="1"/>
    <n v="0"/>
    <x v="0"/>
    <b v="0"/>
    <b v="0"/>
    <b v="0"/>
    <b v="0"/>
    <b v="0"/>
    <b v="0"/>
    <b v="0"/>
    <b v="0"/>
    <b v="0"/>
    <b v="0"/>
    <b v="0"/>
    <x v="0"/>
    <x v="0"/>
    <n v="0"/>
    <x v="17"/>
    <x v="0"/>
  </r>
  <r>
    <m/>
    <x v="1"/>
    <x v="3"/>
    <x v="32"/>
    <x v="32"/>
    <x v="13"/>
    <x v="33"/>
    <s v="金額單位：千元"/>
    <x v="4"/>
    <x v="15"/>
    <s v="N/A"/>
    <s v="General"/>
    <s v="金額類"/>
    <m/>
    <x v="0"/>
    <s v="FIN"/>
    <x v="1"/>
    <x v="1"/>
    <x v="0"/>
    <x v="0"/>
    <s v="DM_DEBT_RATIO_ANALYSIS"/>
    <s v="TOTAL_ASSETS"/>
    <m/>
    <m/>
    <m/>
    <m/>
    <m/>
    <m/>
    <m/>
    <m/>
    <m/>
    <m/>
    <m/>
    <m/>
    <m/>
    <m/>
    <m/>
    <m/>
    <m/>
    <m/>
    <s v="資料清單"/>
    <x v="2"/>
    <x v="72"/>
    <x v="60"/>
    <x v="3"/>
    <e v="#N/A"/>
    <s v="Total Assets Amount"/>
    <x v="32"/>
    <x v="13"/>
    <x v="0"/>
    <x v="33"/>
    <x v="1"/>
    <s v="IEC_STD_V10 &gt;&gt; Common &gt;&gt; AutoMetaDataTotal Assets Amount"/>
    <x v="4"/>
    <x v="0"/>
    <s v="總資產金額Measure"/>
    <n v="46"/>
    <n v="140"/>
    <n v="0"/>
    <s v=""/>
    <n v="0"/>
    <n v="0"/>
    <n v="46"/>
    <x v="17"/>
    <s v="Debt Ratio Analysis"/>
    <x v="15"/>
    <e v="#N/A"/>
    <x v="0"/>
    <s v="C.4.3.0: 財務分析:"/>
    <x v="54"/>
    <x v="54"/>
    <x v="143"/>
    <x v="32"/>
    <x v="32"/>
    <x v="24"/>
    <x v="0"/>
    <x v="0"/>
    <x v="0"/>
    <x v="6"/>
    <m/>
    <x v="0"/>
    <x v="4"/>
    <s v="Debt Ratio Analysis_Total Assets Amount"/>
    <x v="143"/>
    <x v="4"/>
    <x v="0"/>
    <x v="1"/>
    <x v="1"/>
    <x v="0"/>
    <x v="0"/>
    <s v="DM_DEBT_RATIO_ANALYSIS"/>
    <s v="TOTAL_ASSETS"/>
    <x v="14"/>
    <x v="30"/>
    <x v="0"/>
    <n v="0"/>
    <x v="0"/>
    <x v="0"/>
    <x v="0"/>
    <s v=""/>
    <s v=""/>
    <n v="143"/>
    <s v="-143"/>
    <x v="0"/>
    <x v="0"/>
    <x v="0"/>
    <x v="32"/>
    <x v="1"/>
    <s v="總資產金額"/>
    <s v=""/>
    <s v=""/>
    <x v="0"/>
    <x v="60"/>
    <m/>
    <s v="^()$"/>
    <n v="9"/>
    <x v="0"/>
    <x v="1"/>
    <x v="0"/>
    <x v="0"/>
    <x v="1"/>
    <x v="1"/>
    <b v="0"/>
    <x v="1"/>
    <x v="1"/>
    <n v="0"/>
    <x v="0"/>
    <b v="0"/>
    <b v="0"/>
    <b v="0"/>
    <b v="0"/>
    <b v="0"/>
    <b v="0"/>
    <b v="0"/>
    <b v="0"/>
    <b v="0"/>
    <b v="0"/>
    <b v="0"/>
    <x v="0"/>
    <x v="0"/>
    <n v="0"/>
    <x v="5"/>
    <x v="0"/>
  </r>
  <r>
    <m/>
    <x v="1"/>
    <x v="3"/>
    <x v="39"/>
    <x v="39"/>
    <x v="1"/>
    <x v="40"/>
    <s v="總負債金額 / 總資產金額_x000a_金額單位：千元"/>
    <x v="4"/>
    <x v="15"/>
    <s v="N/A"/>
    <s v="General"/>
    <s v="數值類"/>
    <m/>
    <x v="0"/>
    <s v="FIN"/>
    <x v="1"/>
    <x v="1"/>
    <x v="0"/>
    <x v="0"/>
    <s v="DM_DEBT_RATIO_ANALYSIS"/>
    <s v="DEBT_RATIO"/>
    <m/>
    <m/>
    <m/>
    <m/>
    <m/>
    <m/>
    <m/>
    <m/>
    <m/>
    <m/>
    <m/>
    <m/>
    <m/>
    <m/>
    <m/>
    <m/>
    <m/>
    <m/>
    <s v="資料清單"/>
    <x v="2"/>
    <x v="73"/>
    <x v="60"/>
    <x v="3"/>
    <e v="#N/A"/>
    <s v="Debt Ratio"/>
    <x v="39"/>
    <x v="1"/>
    <x v="0"/>
    <x v="40"/>
    <x v="1"/>
    <s v="IEC_STD_V10 &gt;&gt; Common &gt;&gt; AutoMetaDataDebt Ratio"/>
    <x v="4"/>
    <x v="0"/>
    <s v="負債比Measure"/>
    <n v="53"/>
    <n v="140"/>
    <n v="0"/>
    <s v=""/>
    <n v="0"/>
    <n v="0"/>
    <n v="53"/>
    <x v="24"/>
    <s v="Debt Ratio Analysis"/>
    <x v="15"/>
    <e v="#N/A"/>
    <x v="0"/>
    <s v="C.4.3.0: 財務分析:"/>
    <x v="55"/>
    <x v="55"/>
    <x v="144"/>
    <x v="39"/>
    <x v="39"/>
    <x v="82"/>
    <x v="0"/>
    <x v="0"/>
    <x v="0"/>
    <x v="4"/>
    <m/>
    <x v="0"/>
    <x v="4"/>
    <s v="Debt Ratio Analysis_Debt Ratio"/>
    <x v="144"/>
    <x v="4"/>
    <x v="0"/>
    <x v="1"/>
    <x v="1"/>
    <x v="0"/>
    <x v="0"/>
    <s v="DM_DEBT_RATIO_ANALYSIS"/>
    <s v="DEBT_RATIO"/>
    <x v="14"/>
    <x v="37"/>
    <x v="0"/>
    <n v="0"/>
    <x v="0"/>
    <x v="0"/>
    <x v="0"/>
    <s v=""/>
    <s v=""/>
    <n v="144"/>
    <s v="-144"/>
    <x v="0"/>
    <x v="0"/>
    <x v="0"/>
    <x v="39"/>
    <x v="1"/>
    <s v="負債比"/>
    <s v=""/>
    <s v=""/>
    <x v="0"/>
    <x v="60"/>
    <m/>
    <s v="^()$"/>
    <n v="9"/>
    <x v="0"/>
    <x v="1"/>
    <x v="0"/>
    <x v="0"/>
    <x v="1"/>
    <x v="1"/>
    <b v="0"/>
    <x v="1"/>
    <x v="1"/>
    <n v="0"/>
    <x v="0"/>
    <b v="0"/>
    <b v="0"/>
    <b v="0"/>
    <b v="0"/>
    <b v="1"/>
    <b v="0"/>
    <b v="0"/>
    <b v="0"/>
    <b v="1"/>
    <b v="0"/>
    <b v="0"/>
    <x v="1"/>
    <x v="5"/>
    <n v="1"/>
    <x v="19"/>
    <x v="0"/>
  </r>
  <r>
    <m/>
    <x v="1"/>
    <x v="3"/>
    <x v="73"/>
    <x v="72"/>
    <x v="1"/>
    <x v="75"/>
    <s v="資產重點項目"/>
    <x v="0"/>
    <x v="0"/>
    <s v="N/A"/>
    <s v="General"/>
    <m/>
    <m/>
    <x v="0"/>
    <s v="FIN"/>
    <x v="1"/>
    <x v="1"/>
    <x v="0"/>
    <x v="0"/>
    <s v="DM_IMPORTANT_TYPES_OF_ASSETS"/>
    <m/>
    <m/>
    <m/>
    <m/>
    <m/>
    <m/>
    <m/>
    <m/>
    <m/>
    <m/>
    <m/>
    <m/>
    <m/>
    <m/>
    <m/>
    <m/>
    <m/>
    <m/>
    <m/>
    <s v="資料清單"/>
    <x v="2"/>
    <x v="74"/>
    <x v="60"/>
    <x v="3"/>
    <e v="#N/A"/>
    <s v="Important Types of Assets"/>
    <x v="72"/>
    <x v="1"/>
    <x v="0"/>
    <x v="75"/>
    <x v="1"/>
    <s v="IEC_STD_V10 &gt;&gt; Common &gt;&gt; AutoMetaDataImportant Types of Assets"/>
    <x v="0"/>
    <x v="0"/>
    <s v="資產重點項目Concept"/>
    <n v="147"/>
    <n v="0"/>
    <n v="0"/>
    <s v=""/>
    <n v="0"/>
    <n v="0"/>
    <n v="0"/>
    <x v="0"/>
    <s v=""/>
    <x v="0"/>
    <s v=""/>
    <x v="0"/>
    <s v="C.4.3.0: 財務分析:"/>
    <x v="56"/>
    <x v="56"/>
    <x v="145"/>
    <x v="73"/>
    <x v="72"/>
    <x v="83"/>
    <x v="0"/>
    <x v="0"/>
    <x v="0"/>
    <x v="0"/>
    <m/>
    <x v="0"/>
    <x v="0"/>
    <s v="Important Types of Assets"/>
    <x v="145"/>
    <x v="0"/>
    <x v="0"/>
    <x v="1"/>
    <x v="1"/>
    <x v="0"/>
    <x v="0"/>
    <s v="DM_IMPORTANT_TYPES_OF_ASSETS"/>
    <s v=""/>
    <x v="15"/>
    <x v="0"/>
    <x v="0"/>
    <n v="0"/>
    <x v="0"/>
    <x v="0"/>
    <x v="0"/>
    <s v=""/>
    <s v=""/>
    <n v="145"/>
    <s v="-145"/>
    <x v="0"/>
    <x v="0"/>
    <x v="0"/>
    <x v="72"/>
    <x v="1"/>
    <s v="資產重點項目"/>
    <s v=""/>
    <s v=""/>
    <x v="0"/>
    <x v="60"/>
    <m/>
    <s v="^()$"/>
    <n v="9"/>
    <x v="0"/>
    <x v="1"/>
    <x v="0"/>
    <x v="0"/>
    <x v="0"/>
    <x v="1"/>
    <b v="0"/>
    <x v="1"/>
    <x v="0"/>
    <n v="0"/>
    <x v="0"/>
    <b v="0"/>
    <b v="0"/>
    <b v="0"/>
    <b v="0"/>
    <b v="1"/>
    <b v="0"/>
    <b v="0"/>
    <b v="0"/>
    <b v="0"/>
    <b v="0"/>
    <b v="0"/>
    <x v="1"/>
    <x v="1"/>
    <n v="0"/>
    <x v="4"/>
    <x v="0"/>
  </r>
  <r>
    <m/>
    <x v="1"/>
    <x v="3"/>
    <x v="11"/>
    <x v="11"/>
    <x v="3"/>
    <x v="11"/>
    <s v="財報結算日"/>
    <x v="3"/>
    <x v="16"/>
    <s v="N/A"/>
    <s v="General"/>
    <s v="日期類"/>
    <m/>
    <x v="0"/>
    <s v="FIN"/>
    <x v="1"/>
    <x v="1"/>
    <x v="0"/>
    <x v="0"/>
    <s v="DM_IMPORTANT_TYPES_OF_ASSETS"/>
    <s v="CLOSING_DATE"/>
    <m/>
    <m/>
    <m/>
    <m/>
    <m/>
    <m/>
    <m/>
    <m/>
    <m/>
    <m/>
    <m/>
    <m/>
    <m/>
    <m/>
    <m/>
    <m/>
    <m/>
    <m/>
    <s v="資料清單"/>
    <x v="2"/>
    <x v="75"/>
    <x v="60"/>
    <x v="3"/>
    <e v="#N/A"/>
    <s v="Financial Report Closing Date"/>
    <x v="11"/>
    <x v="3"/>
    <x v="0"/>
    <x v="11"/>
    <x v="1"/>
    <s v="IEC_STD_V10 &gt;&gt; Common &gt;&gt; AutoMetaDataFinancial Report Closing Date"/>
    <x v="3"/>
    <x v="0"/>
    <s v="財報結算日Dimension"/>
    <n v="15"/>
    <n v="147"/>
    <n v="0"/>
    <s v=""/>
    <n v="0"/>
    <n v="0"/>
    <n v="32"/>
    <x v="3"/>
    <s v="Important Types of Assets"/>
    <x v="16"/>
    <e v="#N/A"/>
    <x v="0"/>
    <s v="C.4.3.0: 財務分析:"/>
    <x v="57"/>
    <x v="57"/>
    <x v="146"/>
    <x v="11"/>
    <x v="11"/>
    <x v="52"/>
    <x v="0"/>
    <x v="0"/>
    <x v="0"/>
    <x v="3"/>
    <m/>
    <x v="0"/>
    <x v="3"/>
    <s v="Important Types of Assets_Financial Report Closing Date"/>
    <x v="146"/>
    <x v="3"/>
    <x v="0"/>
    <x v="1"/>
    <x v="1"/>
    <x v="0"/>
    <x v="0"/>
    <s v="DM_IMPORTANT_TYPES_OF_ASSETS"/>
    <s v="CLOSING_DATE"/>
    <x v="15"/>
    <x v="10"/>
    <x v="0"/>
    <n v="0"/>
    <x v="0"/>
    <x v="0"/>
    <x v="0"/>
    <s v=""/>
    <s v=""/>
    <n v="146"/>
    <s v="-146"/>
    <x v="0"/>
    <x v="0"/>
    <x v="0"/>
    <x v="11"/>
    <x v="1"/>
    <s v="財報結算日"/>
    <s v=""/>
    <s v=""/>
    <x v="0"/>
    <x v="60"/>
    <m/>
    <s v="^()$"/>
    <n v="9"/>
    <x v="0"/>
    <x v="1"/>
    <x v="0"/>
    <x v="0"/>
    <x v="1"/>
    <x v="1"/>
    <b v="0"/>
    <x v="1"/>
    <x v="1"/>
    <n v="0"/>
    <x v="0"/>
    <b v="0"/>
    <b v="0"/>
    <b v="0"/>
    <b v="0"/>
    <b v="0"/>
    <b v="0"/>
    <b v="0"/>
    <b v="0"/>
    <b v="0"/>
    <b v="0"/>
    <b v="0"/>
    <x v="0"/>
    <x v="0"/>
    <n v="0"/>
    <x v="7"/>
    <x v="0"/>
  </r>
  <r>
    <m/>
    <x v="1"/>
    <x v="3"/>
    <x v="12"/>
    <x v="12"/>
    <x v="4"/>
    <x v="12"/>
    <s v="會計期間"/>
    <x v="3"/>
    <x v="16"/>
    <s v="N/A"/>
    <s v="General"/>
    <s v="代碼類"/>
    <s v="Year, Quarter"/>
    <x v="0"/>
    <s v="FIN"/>
    <x v="1"/>
    <x v="1"/>
    <x v="0"/>
    <x v="0"/>
    <s v="DM_IMPORTANT_TYPES_OF_ASSETS"/>
    <s v="PERIOD"/>
    <m/>
    <m/>
    <m/>
    <m/>
    <m/>
    <m/>
    <m/>
    <m/>
    <m/>
    <m/>
    <m/>
    <m/>
    <m/>
    <m/>
    <m/>
    <m/>
    <m/>
    <m/>
    <s v="資料清單"/>
    <x v="2"/>
    <x v="76"/>
    <x v="60"/>
    <x v="3"/>
    <e v="#N/A"/>
    <s v="Accounting Period"/>
    <x v="12"/>
    <x v="4"/>
    <x v="0"/>
    <x v="12"/>
    <x v="1"/>
    <s v="IEC_STD_V10 &gt;&gt; Common &gt;&gt; AutoMetaDataAccounting Period"/>
    <x v="3"/>
    <x v="0"/>
    <s v="會計期間Dimension"/>
    <n v="16"/>
    <n v="147"/>
    <n v="0"/>
    <s v=""/>
    <n v="0"/>
    <n v="0"/>
    <n v="33"/>
    <x v="4"/>
    <s v="Important Types of Assets"/>
    <x v="16"/>
    <e v="#N/A"/>
    <x v="0"/>
    <s v="C.4.3.0: 財務分析:"/>
    <x v="58"/>
    <x v="58"/>
    <x v="147"/>
    <x v="12"/>
    <x v="12"/>
    <x v="13"/>
    <x v="8"/>
    <x v="0"/>
    <x v="0"/>
    <x v="2"/>
    <m/>
    <x v="0"/>
    <x v="3"/>
    <s v="Important Types of Assets_Accounting Period"/>
    <x v="147"/>
    <x v="3"/>
    <x v="0"/>
    <x v="1"/>
    <x v="1"/>
    <x v="0"/>
    <x v="0"/>
    <s v="DM_IMPORTANT_TYPES_OF_ASSETS"/>
    <s v="PERIOD"/>
    <x v="15"/>
    <x v="11"/>
    <x v="0"/>
    <n v="0"/>
    <x v="0"/>
    <x v="0"/>
    <x v="0"/>
    <s v=""/>
    <s v=""/>
    <n v="147"/>
    <s v="-147"/>
    <x v="0"/>
    <x v="0"/>
    <x v="0"/>
    <x v="12"/>
    <x v="1"/>
    <s v="判斷資料項目以年/季的角度檢視"/>
    <s v=""/>
    <s v=""/>
    <x v="0"/>
    <x v="60"/>
    <m/>
    <s v="^()$"/>
    <n v="9"/>
    <x v="0"/>
    <x v="1"/>
    <x v="0"/>
    <x v="0"/>
    <x v="1"/>
    <x v="1"/>
    <b v="0"/>
    <x v="1"/>
    <x v="1"/>
    <n v="0"/>
    <x v="0"/>
    <b v="0"/>
    <b v="0"/>
    <b v="0"/>
    <b v="0"/>
    <b v="0"/>
    <b v="0"/>
    <b v="0"/>
    <b v="0"/>
    <b v="0"/>
    <b v="0"/>
    <b v="0"/>
    <x v="0"/>
    <x v="0"/>
    <n v="0"/>
    <x v="3"/>
    <x v="0"/>
  </r>
  <r>
    <m/>
    <x v="1"/>
    <x v="3"/>
    <x v="5"/>
    <x v="5"/>
    <x v="2"/>
    <x v="5"/>
    <s v="上市公司名稱"/>
    <x v="3"/>
    <x v="16"/>
    <s v="N/A"/>
    <s v="General"/>
    <s v="代碼類"/>
    <s v="英業達、廣達、緯創、仁寶…"/>
    <x v="0"/>
    <s v="FIN"/>
    <x v="1"/>
    <x v="1"/>
    <x v="0"/>
    <x v="0"/>
    <s v="DM_IMPORTANT_TYPES_OF_ASSETS"/>
    <s v="ENTREPRENEUR"/>
    <m/>
    <m/>
    <m/>
    <m/>
    <m/>
    <m/>
    <m/>
    <m/>
    <m/>
    <m/>
    <m/>
    <m/>
    <m/>
    <m/>
    <m/>
    <m/>
    <m/>
    <m/>
    <s v="資料清單"/>
    <x v="2"/>
    <x v="77"/>
    <x v="60"/>
    <x v="3"/>
    <e v="#N/A"/>
    <s v="Entrepreneur Chinese Name"/>
    <x v="5"/>
    <x v="2"/>
    <x v="0"/>
    <x v="5"/>
    <x v="1"/>
    <s v="IEC_STD_V10 &gt;&gt; Common &gt;&gt; AutoMetaDataEntrepreneur Chinese Name"/>
    <x v="3"/>
    <x v="0"/>
    <s v="企業中文名稱Dimension"/>
    <n v="7"/>
    <n v="147"/>
    <n v="0"/>
    <s v=""/>
    <n v="0"/>
    <n v="0"/>
    <n v="7"/>
    <x v="1"/>
    <s v="Important Types of Assets"/>
    <x v="16"/>
    <e v="#N/A"/>
    <x v="0"/>
    <s v="C.4.3.0: 財務分析:"/>
    <x v="59"/>
    <x v="59"/>
    <x v="148"/>
    <x v="5"/>
    <x v="5"/>
    <x v="5"/>
    <x v="3"/>
    <x v="0"/>
    <x v="0"/>
    <x v="2"/>
    <m/>
    <x v="0"/>
    <x v="3"/>
    <s v="Important Types of Assets_Entrepreneur Chinese Name"/>
    <x v="148"/>
    <x v="3"/>
    <x v="0"/>
    <x v="1"/>
    <x v="1"/>
    <x v="0"/>
    <x v="0"/>
    <s v="DM_IMPORTANT_TYPES_OF_ASSETS"/>
    <s v="ENTREPRENEUR"/>
    <x v="15"/>
    <x v="8"/>
    <x v="0"/>
    <n v="0"/>
    <x v="0"/>
    <x v="0"/>
    <x v="0"/>
    <s v=""/>
    <s v=""/>
    <n v="148"/>
    <s v="-148"/>
    <x v="0"/>
    <x v="0"/>
    <x v="0"/>
    <x v="5"/>
    <x v="1"/>
    <s v="企業中文名稱"/>
    <s v=""/>
    <s v=""/>
    <x v="0"/>
    <x v="60"/>
    <m/>
    <s v="^()$"/>
    <n v="9"/>
    <x v="0"/>
    <x v="1"/>
    <x v="0"/>
    <x v="0"/>
    <x v="1"/>
    <x v="1"/>
    <b v="0"/>
    <x v="1"/>
    <x v="1"/>
    <n v="0"/>
    <x v="0"/>
    <b v="0"/>
    <b v="0"/>
    <b v="0"/>
    <b v="0"/>
    <b v="0"/>
    <b v="0"/>
    <b v="0"/>
    <b v="0"/>
    <b v="0"/>
    <b v="0"/>
    <b v="0"/>
    <x v="0"/>
    <x v="0"/>
    <n v="0"/>
    <x v="4"/>
    <x v="0"/>
  </r>
  <r>
    <m/>
    <x v="1"/>
    <x v="3"/>
    <x v="73"/>
    <x v="73"/>
    <x v="1"/>
    <x v="75"/>
    <s v="包含存貨、現金及約當現金、應收帳款淨額、不動產、廠房及設備金額"/>
    <x v="1"/>
    <x v="16"/>
    <s v="Finance Master_Inventory Amount;Finance Master_Cash and Cash Equivalents Amount;Finance Master_Accounts Receivable Amount;Finance Master_PPE Amount"/>
    <s v="General"/>
    <s v="代碼類"/>
    <s v="存貨、現金及約當現金、應收帳款淨額"/>
    <x v="0"/>
    <s v="FIN"/>
    <x v="1"/>
    <x v="1"/>
    <x v="0"/>
    <x v="0"/>
    <s v="DM_IMPORTANT_TYPES_OF_ASSETS"/>
    <s v="TYPES_OF_ASSETS"/>
    <m/>
    <m/>
    <m/>
    <m/>
    <m/>
    <m/>
    <m/>
    <m/>
    <m/>
    <m/>
    <m/>
    <m/>
    <m/>
    <m/>
    <m/>
    <m/>
    <m/>
    <m/>
    <s v="資料清單"/>
    <x v="2"/>
    <x v="78"/>
    <x v="60"/>
    <x v="3"/>
    <e v="#N/A"/>
    <s v="Types of Assets"/>
    <x v="73"/>
    <x v="1"/>
    <x v="0"/>
    <x v="75"/>
    <x v="1"/>
    <s v="IEC_STD_V10 &gt;&gt; Common &gt;&gt; AutoMetaDataTypes of Assets"/>
    <x v="1"/>
    <x v="0"/>
    <s v="資產重點項目Property"/>
    <n v="151"/>
    <n v="147"/>
    <e v="#N/A"/>
    <s v="Types of Assets"/>
    <n v="1"/>
    <n v="0"/>
    <n v="0"/>
    <x v="0"/>
    <s v="Important Types of Assets"/>
    <x v="16"/>
    <e v="#N/A"/>
    <x v="31"/>
    <s v="C.4.3.0: 財務分析:"/>
    <x v="60"/>
    <x v="60"/>
    <x v="149"/>
    <x v="73"/>
    <x v="73"/>
    <x v="84"/>
    <x v="15"/>
    <x v="0"/>
    <x v="0"/>
    <x v="2"/>
    <m/>
    <x v="0"/>
    <x v="1"/>
    <s v="Important Types of Assets_Types of Assets"/>
    <x v="149"/>
    <x v="1"/>
    <x v="0"/>
    <x v="1"/>
    <x v="1"/>
    <x v="0"/>
    <x v="0"/>
    <s v="DM_IMPORTANT_TYPES_OF_ASSETS"/>
    <s v="TYPES_OF_ASSETS"/>
    <x v="15"/>
    <x v="61"/>
    <x v="0"/>
    <n v="0"/>
    <x v="0"/>
    <x v="0"/>
    <x v="0"/>
    <s v=""/>
    <s v=""/>
    <n v="149"/>
    <s v="-149"/>
    <x v="0"/>
    <x v="0"/>
    <x v="0"/>
    <x v="73"/>
    <x v="1"/>
    <s v="資產重點項目"/>
    <s v=""/>
    <s v=""/>
    <x v="0"/>
    <x v="60"/>
    <m/>
    <s v="^()$"/>
    <n v="9"/>
    <x v="0"/>
    <x v="1"/>
    <x v="0"/>
    <x v="0"/>
    <x v="0"/>
    <x v="1"/>
    <b v="0"/>
    <x v="1"/>
    <x v="1"/>
    <n v="0"/>
    <x v="0"/>
    <b v="0"/>
    <b v="0"/>
    <b v="0"/>
    <b v="0"/>
    <b v="1"/>
    <b v="0"/>
    <b v="0"/>
    <b v="0"/>
    <b v="0"/>
    <b v="0"/>
    <b v="0"/>
    <x v="1"/>
    <x v="1"/>
    <n v="0"/>
    <x v="18"/>
    <x v="0"/>
  </r>
  <r>
    <m/>
    <x v="1"/>
    <x v="3"/>
    <x v="74"/>
    <x v="74"/>
    <x v="1"/>
    <x v="76"/>
    <s v="金額單位：千元"/>
    <x v="1"/>
    <x v="16"/>
    <s v="Finance Master_Inventory Amount;Finance Master_Cash and Cash Equivalents Amount;Finance Master_Accounts Receivable Amount;Finance Master_PPE Amount"/>
    <s v="General"/>
    <s v="數值類"/>
    <m/>
    <x v="0"/>
    <s v="FIN"/>
    <x v="1"/>
    <x v="1"/>
    <x v="0"/>
    <x v="0"/>
    <s v="DM_IMPORTANT_TYPES_OF_ASSETS"/>
    <s v="AMOUNT_OF_ASSETS"/>
    <m/>
    <m/>
    <m/>
    <m/>
    <m/>
    <m/>
    <m/>
    <m/>
    <m/>
    <m/>
    <m/>
    <m/>
    <m/>
    <m/>
    <m/>
    <m/>
    <m/>
    <m/>
    <s v="資料清單"/>
    <x v="2"/>
    <x v="79"/>
    <x v="60"/>
    <x v="3"/>
    <e v="#N/A"/>
    <s v="Amount of Assets"/>
    <x v="74"/>
    <x v="1"/>
    <x v="0"/>
    <x v="76"/>
    <x v="1"/>
    <s v="IEC_STD_V10 &gt;&gt; Common &gt;&gt; AutoMetaDataAmount of Assets"/>
    <x v="1"/>
    <x v="0"/>
    <s v="資產重點項目金額Property"/>
    <n v="152"/>
    <n v="147"/>
    <e v="#N/A"/>
    <s v="Amount of Assets"/>
    <n v="1"/>
    <n v="0"/>
    <n v="0"/>
    <x v="0"/>
    <s v="Important Types of Assets"/>
    <x v="16"/>
    <e v="#N/A"/>
    <x v="31"/>
    <s v="C.4.3.0: 財務分析:"/>
    <x v="61"/>
    <x v="61"/>
    <x v="150"/>
    <x v="74"/>
    <x v="74"/>
    <x v="24"/>
    <x v="0"/>
    <x v="0"/>
    <x v="0"/>
    <x v="4"/>
    <m/>
    <x v="0"/>
    <x v="1"/>
    <s v="Important Types of Assets_Amount of Assets"/>
    <x v="150"/>
    <x v="1"/>
    <x v="0"/>
    <x v="1"/>
    <x v="1"/>
    <x v="0"/>
    <x v="0"/>
    <s v="DM_IMPORTANT_TYPES_OF_ASSETS"/>
    <s v="AMOUNT_OF_ASSETS"/>
    <x v="15"/>
    <x v="62"/>
    <x v="0"/>
    <n v="0"/>
    <x v="0"/>
    <x v="0"/>
    <x v="0"/>
    <s v=""/>
    <s v=""/>
    <n v="150"/>
    <s v="-150"/>
    <x v="0"/>
    <x v="0"/>
    <x v="0"/>
    <x v="74"/>
    <x v="1"/>
    <s v="資產重點項目金額"/>
    <s v=""/>
    <s v=""/>
    <x v="0"/>
    <x v="60"/>
    <m/>
    <s v="^()$"/>
    <n v="9"/>
    <x v="0"/>
    <x v="1"/>
    <x v="0"/>
    <x v="0"/>
    <x v="0"/>
    <x v="1"/>
    <b v="0"/>
    <x v="1"/>
    <x v="1"/>
    <n v="0"/>
    <x v="0"/>
    <b v="0"/>
    <b v="0"/>
    <b v="0"/>
    <b v="0"/>
    <b v="0"/>
    <b v="0"/>
    <b v="0"/>
    <b v="0"/>
    <b v="0"/>
    <b v="0"/>
    <b v="0"/>
    <x v="0"/>
    <x v="0"/>
    <n v="0"/>
    <x v="11"/>
    <x v="0"/>
  </r>
  <r>
    <m/>
    <x v="1"/>
    <x v="3"/>
    <x v="75"/>
    <x v="75"/>
    <x v="1"/>
    <x v="77"/>
    <s v="金額單位：千元"/>
    <x v="1"/>
    <x v="16"/>
    <s v="Finance Master_Inventory to Assets Ratio;Finance Master_Cash and Cash Equivalents to Assets Ratio;Finance Master_Accounts Receivable to Assets Ratio;Finance Master_PPE to Assets Ratio"/>
    <s v="General"/>
    <s v="比例類"/>
    <m/>
    <x v="0"/>
    <s v="FIN"/>
    <x v="1"/>
    <x v="1"/>
    <x v="0"/>
    <x v="0"/>
    <s v="DM_IMPORTANT_TYPES_OF_ASSETS"/>
    <s v="ASSETS_TO_TOTAL_ASSETS_RATIO"/>
    <m/>
    <m/>
    <m/>
    <m/>
    <m/>
    <m/>
    <m/>
    <m/>
    <m/>
    <m/>
    <m/>
    <m/>
    <m/>
    <m/>
    <m/>
    <m/>
    <m/>
    <m/>
    <s v="資料清單"/>
    <x v="2"/>
    <x v="80"/>
    <x v="60"/>
    <x v="3"/>
    <e v="#N/A"/>
    <s v="Assets to Total Assets Ratio"/>
    <x v="75"/>
    <x v="1"/>
    <x v="0"/>
    <x v="77"/>
    <x v="1"/>
    <s v="IEC_STD_V10 &gt;&gt; Common &gt;&gt; AutoMetaDataAssets to Total Assets Ratio"/>
    <x v="1"/>
    <x v="0"/>
    <s v="資產重點項目佔總資產比例Property"/>
    <n v="153"/>
    <n v="147"/>
    <e v="#N/A"/>
    <s v="Assets to Total Assets Ratio"/>
    <n v="1"/>
    <n v="0"/>
    <n v="0"/>
    <x v="0"/>
    <s v="Important Types of Assets"/>
    <x v="16"/>
    <e v="#N/A"/>
    <x v="32"/>
    <s v="C.4.3.0: 財務分析:"/>
    <x v="62"/>
    <x v="62"/>
    <x v="151"/>
    <x v="75"/>
    <x v="75"/>
    <x v="24"/>
    <x v="0"/>
    <x v="0"/>
    <x v="0"/>
    <x v="5"/>
    <m/>
    <x v="0"/>
    <x v="1"/>
    <s v="Important Types of Assets_Assets to Total Assets Ratio"/>
    <x v="151"/>
    <x v="1"/>
    <x v="0"/>
    <x v="1"/>
    <x v="1"/>
    <x v="0"/>
    <x v="0"/>
    <s v="DM_IMPORTANT_TYPES_OF_ASSETS"/>
    <s v="ASSETS_TO_TOTAL_ASSETS_RATIO"/>
    <x v="15"/>
    <x v="63"/>
    <x v="0"/>
    <n v="0"/>
    <x v="0"/>
    <x v="0"/>
    <x v="0"/>
    <s v=""/>
    <s v=""/>
    <n v="151"/>
    <s v="-151"/>
    <x v="0"/>
    <x v="0"/>
    <x v="0"/>
    <x v="75"/>
    <x v="1"/>
    <s v="資產重點項目佔總資產比例"/>
    <s v=""/>
    <s v=""/>
    <x v="0"/>
    <x v="60"/>
    <m/>
    <s v="^()$"/>
    <n v="9"/>
    <x v="0"/>
    <x v="1"/>
    <x v="0"/>
    <x v="0"/>
    <x v="0"/>
    <x v="1"/>
    <b v="0"/>
    <x v="1"/>
    <x v="1"/>
    <n v="0"/>
    <x v="0"/>
    <b v="0"/>
    <b v="0"/>
    <b v="0"/>
    <b v="0"/>
    <b v="0"/>
    <b v="0"/>
    <b v="0"/>
    <b v="0"/>
    <b v="0"/>
    <b v="0"/>
    <b v="0"/>
    <x v="0"/>
    <x v="0"/>
    <n v="0"/>
    <x v="10"/>
    <x v="0"/>
  </r>
  <r>
    <m/>
    <x v="1"/>
    <x v="3"/>
    <x v="76"/>
    <x v="76"/>
    <x v="1"/>
    <x v="78"/>
    <s v="負債重點項目"/>
    <x v="0"/>
    <x v="0"/>
    <s v="N/A"/>
    <s v="General"/>
    <m/>
    <m/>
    <x v="0"/>
    <s v="FIN"/>
    <x v="1"/>
    <x v="1"/>
    <x v="0"/>
    <x v="0"/>
    <s v="DM_IMPORTANT_TYPES_OF_LIABILITY"/>
    <m/>
    <m/>
    <m/>
    <m/>
    <m/>
    <m/>
    <m/>
    <m/>
    <m/>
    <m/>
    <m/>
    <m/>
    <m/>
    <m/>
    <m/>
    <m/>
    <m/>
    <m/>
    <m/>
    <s v="資料清單"/>
    <x v="2"/>
    <x v="81"/>
    <x v="60"/>
    <x v="3"/>
    <e v="#N/A"/>
    <s v="Important Types of Liability"/>
    <x v="76"/>
    <x v="1"/>
    <x v="0"/>
    <x v="78"/>
    <x v="1"/>
    <s v="IEC_STD_V10 &gt;&gt; Common &gt;&gt; AutoMetaDataImportant Types of Liability"/>
    <x v="0"/>
    <x v="0"/>
    <s v="負債重點項目Concept"/>
    <n v="154"/>
    <n v="0"/>
    <n v="0"/>
    <s v=""/>
    <n v="0"/>
    <n v="0"/>
    <n v="0"/>
    <x v="0"/>
    <s v=""/>
    <x v="0"/>
    <s v=""/>
    <x v="0"/>
    <s v="C.4.3.0: 財務分析:"/>
    <x v="63"/>
    <x v="63"/>
    <x v="152"/>
    <x v="76"/>
    <x v="76"/>
    <x v="85"/>
    <x v="0"/>
    <x v="0"/>
    <x v="0"/>
    <x v="0"/>
    <m/>
    <x v="0"/>
    <x v="0"/>
    <s v="Important Types of Liability"/>
    <x v="152"/>
    <x v="0"/>
    <x v="0"/>
    <x v="1"/>
    <x v="1"/>
    <x v="0"/>
    <x v="0"/>
    <s v="DM_IMPORTANT_TYPES_OF_LIABILITY"/>
    <s v=""/>
    <x v="16"/>
    <x v="0"/>
    <x v="0"/>
    <n v="0"/>
    <x v="0"/>
    <x v="0"/>
    <x v="0"/>
    <s v=""/>
    <s v=""/>
    <n v="152"/>
    <s v="-152"/>
    <x v="0"/>
    <x v="0"/>
    <x v="0"/>
    <x v="76"/>
    <x v="1"/>
    <s v="負債重點項目"/>
    <s v=""/>
    <s v=""/>
    <x v="0"/>
    <x v="60"/>
    <m/>
    <s v="^()$"/>
    <n v="9"/>
    <x v="0"/>
    <x v="1"/>
    <x v="0"/>
    <x v="0"/>
    <x v="0"/>
    <x v="1"/>
    <b v="0"/>
    <x v="1"/>
    <x v="0"/>
    <n v="0"/>
    <x v="0"/>
    <b v="0"/>
    <b v="0"/>
    <b v="0"/>
    <b v="0"/>
    <b v="1"/>
    <b v="0"/>
    <b v="0"/>
    <b v="0"/>
    <b v="0"/>
    <b v="0"/>
    <b v="0"/>
    <x v="1"/>
    <x v="1"/>
    <n v="0"/>
    <x v="10"/>
    <x v="0"/>
  </r>
  <r>
    <m/>
    <x v="1"/>
    <x v="3"/>
    <x v="11"/>
    <x v="11"/>
    <x v="3"/>
    <x v="11"/>
    <s v="財報結算日"/>
    <x v="3"/>
    <x v="17"/>
    <s v="N/A"/>
    <s v="General"/>
    <s v="日期類"/>
    <m/>
    <x v="0"/>
    <s v="FIN"/>
    <x v="1"/>
    <x v="1"/>
    <x v="0"/>
    <x v="0"/>
    <s v="DM_IMPORTANT_TYPES_OF_LIABILITY"/>
    <s v="CLOSING_DATE"/>
    <m/>
    <m/>
    <m/>
    <m/>
    <m/>
    <m/>
    <m/>
    <m/>
    <m/>
    <m/>
    <m/>
    <m/>
    <m/>
    <m/>
    <m/>
    <m/>
    <m/>
    <m/>
    <s v="資料清單"/>
    <x v="2"/>
    <x v="82"/>
    <x v="60"/>
    <x v="3"/>
    <e v="#N/A"/>
    <s v="Financial Report Closing Date"/>
    <x v="11"/>
    <x v="3"/>
    <x v="0"/>
    <x v="11"/>
    <x v="1"/>
    <s v="IEC_STD_V10 &gt;&gt; Common &gt;&gt; AutoMetaDataFinancial Report Closing Date"/>
    <x v="3"/>
    <x v="0"/>
    <s v="財報結算日Dimension"/>
    <n v="15"/>
    <n v="154"/>
    <n v="0"/>
    <s v=""/>
    <n v="0"/>
    <n v="0"/>
    <n v="32"/>
    <x v="3"/>
    <s v="Important Types of Liability"/>
    <x v="17"/>
    <e v="#N/A"/>
    <x v="0"/>
    <s v="C.4.3.0: 財務分析:"/>
    <x v="64"/>
    <x v="64"/>
    <x v="153"/>
    <x v="11"/>
    <x v="11"/>
    <x v="52"/>
    <x v="0"/>
    <x v="0"/>
    <x v="0"/>
    <x v="3"/>
    <m/>
    <x v="0"/>
    <x v="3"/>
    <s v="Important Types of Liability_Financial Report Closing Date"/>
    <x v="153"/>
    <x v="3"/>
    <x v="0"/>
    <x v="1"/>
    <x v="1"/>
    <x v="0"/>
    <x v="0"/>
    <s v="DM_IMPORTANT_TYPES_OF_LIABILITY"/>
    <s v="CLOSING_DATE"/>
    <x v="16"/>
    <x v="10"/>
    <x v="0"/>
    <n v="0"/>
    <x v="0"/>
    <x v="0"/>
    <x v="0"/>
    <s v=""/>
    <s v=""/>
    <n v="153"/>
    <s v="-153"/>
    <x v="0"/>
    <x v="0"/>
    <x v="0"/>
    <x v="11"/>
    <x v="1"/>
    <s v="財報結算日"/>
    <s v=""/>
    <s v=""/>
    <x v="0"/>
    <x v="60"/>
    <m/>
    <s v="^()$"/>
    <n v="9"/>
    <x v="0"/>
    <x v="1"/>
    <x v="0"/>
    <x v="0"/>
    <x v="1"/>
    <x v="1"/>
    <b v="0"/>
    <x v="1"/>
    <x v="1"/>
    <n v="0"/>
    <x v="0"/>
    <b v="0"/>
    <b v="0"/>
    <b v="0"/>
    <b v="0"/>
    <b v="0"/>
    <b v="0"/>
    <b v="0"/>
    <b v="0"/>
    <b v="0"/>
    <b v="0"/>
    <b v="0"/>
    <x v="0"/>
    <x v="0"/>
    <n v="0"/>
    <x v="7"/>
    <x v="0"/>
  </r>
  <r>
    <m/>
    <x v="1"/>
    <x v="3"/>
    <x v="12"/>
    <x v="12"/>
    <x v="4"/>
    <x v="12"/>
    <s v="會計期間"/>
    <x v="3"/>
    <x v="17"/>
    <s v="N/A"/>
    <s v="General"/>
    <s v="代碼類"/>
    <s v="Year, Quarter"/>
    <x v="0"/>
    <s v="FIN"/>
    <x v="1"/>
    <x v="1"/>
    <x v="0"/>
    <x v="0"/>
    <s v="DM_IMPORTANT_TYPES_OF_LIABILITY"/>
    <s v="PERIOD"/>
    <m/>
    <m/>
    <m/>
    <m/>
    <m/>
    <m/>
    <m/>
    <m/>
    <m/>
    <m/>
    <m/>
    <m/>
    <m/>
    <m/>
    <m/>
    <m/>
    <m/>
    <m/>
    <s v="資料清單"/>
    <x v="2"/>
    <x v="83"/>
    <x v="60"/>
    <x v="3"/>
    <e v="#N/A"/>
    <s v="Accounting Period"/>
    <x v="12"/>
    <x v="4"/>
    <x v="0"/>
    <x v="12"/>
    <x v="1"/>
    <s v="IEC_STD_V10 &gt;&gt; Common &gt;&gt; AutoMetaDataAccounting Period"/>
    <x v="3"/>
    <x v="0"/>
    <s v="會計期間Dimension"/>
    <n v="16"/>
    <n v="154"/>
    <n v="0"/>
    <s v=""/>
    <n v="0"/>
    <n v="0"/>
    <n v="33"/>
    <x v="4"/>
    <s v="Important Types of Liability"/>
    <x v="17"/>
    <e v="#N/A"/>
    <x v="0"/>
    <s v="C.4.3.0: 財務分析:"/>
    <x v="65"/>
    <x v="65"/>
    <x v="154"/>
    <x v="12"/>
    <x v="12"/>
    <x v="13"/>
    <x v="8"/>
    <x v="0"/>
    <x v="0"/>
    <x v="2"/>
    <m/>
    <x v="0"/>
    <x v="3"/>
    <s v="Important Types of Liability_Accounting Period"/>
    <x v="154"/>
    <x v="3"/>
    <x v="0"/>
    <x v="1"/>
    <x v="1"/>
    <x v="0"/>
    <x v="0"/>
    <s v="DM_IMPORTANT_TYPES_OF_LIABILITY"/>
    <s v="PERIOD"/>
    <x v="16"/>
    <x v="11"/>
    <x v="0"/>
    <n v="0"/>
    <x v="0"/>
    <x v="0"/>
    <x v="0"/>
    <s v=""/>
    <s v=""/>
    <n v="154"/>
    <s v="-154"/>
    <x v="0"/>
    <x v="0"/>
    <x v="0"/>
    <x v="12"/>
    <x v="1"/>
    <s v="判斷資料項目以年/季的角度檢視"/>
    <s v=""/>
    <s v=""/>
    <x v="0"/>
    <x v="60"/>
    <m/>
    <s v="^()$"/>
    <n v="9"/>
    <x v="0"/>
    <x v="1"/>
    <x v="0"/>
    <x v="0"/>
    <x v="1"/>
    <x v="1"/>
    <b v="0"/>
    <x v="1"/>
    <x v="1"/>
    <n v="0"/>
    <x v="0"/>
    <b v="0"/>
    <b v="0"/>
    <b v="0"/>
    <b v="0"/>
    <b v="0"/>
    <b v="0"/>
    <b v="0"/>
    <b v="0"/>
    <b v="0"/>
    <b v="0"/>
    <b v="0"/>
    <x v="0"/>
    <x v="0"/>
    <n v="0"/>
    <x v="3"/>
    <x v="0"/>
  </r>
  <r>
    <m/>
    <x v="1"/>
    <x v="3"/>
    <x v="5"/>
    <x v="5"/>
    <x v="2"/>
    <x v="5"/>
    <s v="上市公司名稱"/>
    <x v="3"/>
    <x v="17"/>
    <s v="N/A"/>
    <s v="General"/>
    <s v="代碼類"/>
    <s v="英業達、廣達、緯創、仁寶…"/>
    <x v="0"/>
    <s v="FIN"/>
    <x v="1"/>
    <x v="1"/>
    <x v="0"/>
    <x v="0"/>
    <s v="DM_IMPORTANT_TYPES_OF_LIABILITY"/>
    <s v="ENTREPRENEUR"/>
    <m/>
    <m/>
    <m/>
    <m/>
    <m/>
    <m/>
    <m/>
    <m/>
    <m/>
    <m/>
    <m/>
    <m/>
    <m/>
    <m/>
    <m/>
    <m/>
    <m/>
    <m/>
    <s v="資料清單"/>
    <x v="2"/>
    <x v="84"/>
    <x v="60"/>
    <x v="3"/>
    <e v="#N/A"/>
    <s v="Entrepreneur Chinese Name"/>
    <x v="5"/>
    <x v="2"/>
    <x v="0"/>
    <x v="5"/>
    <x v="1"/>
    <s v="IEC_STD_V10 &gt;&gt; Common &gt;&gt; AutoMetaDataEntrepreneur Chinese Name"/>
    <x v="3"/>
    <x v="0"/>
    <s v="企業中文名稱Dimension"/>
    <n v="7"/>
    <n v="154"/>
    <n v="0"/>
    <s v=""/>
    <n v="0"/>
    <n v="0"/>
    <n v="7"/>
    <x v="1"/>
    <s v="Important Types of Liability"/>
    <x v="17"/>
    <e v="#N/A"/>
    <x v="0"/>
    <s v="C.4.3.0: 財務分析:"/>
    <x v="66"/>
    <x v="66"/>
    <x v="155"/>
    <x v="5"/>
    <x v="5"/>
    <x v="5"/>
    <x v="3"/>
    <x v="0"/>
    <x v="0"/>
    <x v="2"/>
    <m/>
    <x v="0"/>
    <x v="3"/>
    <s v="Important Types of Liability_Entrepreneur Chinese Name"/>
    <x v="155"/>
    <x v="3"/>
    <x v="0"/>
    <x v="1"/>
    <x v="1"/>
    <x v="0"/>
    <x v="0"/>
    <s v="DM_IMPORTANT_TYPES_OF_LIABILITY"/>
    <s v="ENTREPRENEUR"/>
    <x v="16"/>
    <x v="8"/>
    <x v="0"/>
    <n v="0"/>
    <x v="0"/>
    <x v="0"/>
    <x v="0"/>
    <s v=""/>
    <s v=""/>
    <n v="155"/>
    <s v="-155"/>
    <x v="0"/>
    <x v="0"/>
    <x v="0"/>
    <x v="5"/>
    <x v="1"/>
    <s v="企業中文名稱"/>
    <s v=""/>
    <s v=""/>
    <x v="0"/>
    <x v="60"/>
    <m/>
    <s v="^()$"/>
    <n v="9"/>
    <x v="0"/>
    <x v="1"/>
    <x v="0"/>
    <x v="0"/>
    <x v="1"/>
    <x v="1"/>
    <b v="0"/>
    <x v="1"/>
    <x v="1"/>
    <n v="0"/>
    <x v="0"/>
    <b v="0"/>
    <b v="0"/>
    <b v="0"/>
    <b v="0"/>
    <b v="0"/>
    <b v="0"/>
    <b v="0"/>
    <b v="0"/>
    <b v="0"/>
    <b v="0"/>
    <b v="0"/>
    <x v="0"/>
    <x v="0"/>
    <n v="0"/>
    <x v="4"/>
    <x v="0"/>
  </r>
  <r>
    <m/>
    <x v="1"/>
    <x v="3"/>
    <x v="76"/>
    <x v="77"/>
    <x v="1"/>
    <x v="78"/>
    <s v="包含短期借款、長期借款、應付帳款及票據"/>
    <x v="1"/>
    <x v="17"/>
    <s v="Finance Master_Short-term Debts Amount;Finance Master_Accounts Payable Amount;Finance Master_Long-term Debts Amount"/>
    <s v="General"/>
    <s v="代碼類"/>
    <s v="短期借款、長期借款、應付帳款及票據"/>
    <x v="0"/>
    <s v="FIN"/>
    <x v="1"/>
    <x v="1"/>
    <x v="0"/>
    <x v="0"/>
    <s v="DM_IMPORTANT_TYPES_OF_LIABILITY"/>
    <s v="TYPES_OF_LIABILITY"/>
    <m/>
    <m/>
    <m/>
    <m/>
    <m/>
    <m/>
    <m/>
    <m/>
    <m/>
    <m/>
    <m/>
    <m/>
    <m/>
    <m/>
    <m/>
    <m/>
    <m/>
    <m/>
    <s v="資料清單"/>
    <x v="2"/>
    <x v="85"/>
    <x v="60"/>
    <x v="3"/>
    <e v="#N/A"/>
    <s v="Types of Liability"/>
    <x v="77"/>
    <x v="1"/>
    <x v="0"/>
    <x v="78"/>
    <x v="1"/>
    <s v="IEC_STD_V10 &gt;&gt; Common &gt;&gt; AutoMetaDataTypes of Liability"/>
    <x v="1"/>
    <x v="0"/>
    <s v="負債重點項目Property"/>
    <n v="158"/>
    <n v="154"/>
    <e v="#N/A"/>
    <s v="Types of Liability"/>
    <n v="1"/>
    <n v="0"/>
    <n v="0"/>
    <x v="0"/>
    <s v="Important Types of Liability"/>
    <x v="17"/>
    <e v="#N/A"/>
    <x v="33"/>
    <s v="C.4.3.0: 財務分析:"/>
    <x v="67"/>
    <x v="67"/>
    <x v="156"/>
    <x v="76"/>
    <x v="77"/>
    <x v="86"/>
    <x v="16"/>
    <x v="0"/>
    <x v="0"/>
    <x v="2"/>
    <m/>
    <x v="0"/>
    <x v="1"/>
    <s v="Important Types of Liability_Types of Liability"/>
    <x v="156"/>
    <x v="1"/>
    <x v="0"/>
    <x v="1"/>
    <x v="1"/>
    <x v="0"/>
    <x v="0"/>
    <s v="DM_IMPORTANT_TYPES_OF_LIABILITY"/>
    <s v="TYPES_OF_LIABILITY"/>
    <x v="16"/>
    <x v="64"/>
    <x v="0"/>
    <n v="0"/>
    <x v="0"/>
    <x v="0"/>
    <x v="0"/>
    <s v=""/>
    <s v=""/>
    <n v="156"/>
    <s v="-156"/>
    <x v="0"/>
    <x v="0"/>
    <x v="0"/>
    <x v="77"/>
    <x v="1"/>
    <s v="負債重點項目"/>
    <s v=""/>
    <s v=""/>
    <x v="0"/>
    <x v="60"/>
    <m/>
    <s v="^()$"/>
    <n v="9"/>
    <x v="0"/>
    <x v="1"/>
    <x v="0"/>
    <x v="0"/>
    <x v="0"/>
    <x v="1"/>
    <b v="0"/>
    <x v="1"/>
    <x v="1"/>
    <n v="0"/>
    <x v="0"/>
    <b v="0"/>
    <b v="0"/>
    <b v="0"/>
    <b v="0"/>
    <b v="1"/>
    <b v="0"/>
    <b v="0"/>
    <b v="0"/>
    <b v="0"/>
    <b v="0"/>
    <b v="0"/>
    <x v="1"/>
    <x v="1"/>
    <n v="0"/>
    <x v="33"/>
    <x v="0"/>
  </r>
  <r>
    <m/>
    <x v="1"/>
    <x v="3"/>
    <x v="77"/>
    <x v="78"/>
    <x v="1"/>
    <x v="79"/>
    <s v="金額單位：千元"/>
    <x v="1"/>
    <x v="17"/>
    <s v="Finance Master_Short-term Debts Amount;Finance Master_Accounts Payable Amount;Finance Master_Long-term Debts Amount"/>
    <s v="General"/>
    <s v="數值類"/>
    <m/>
    <x v="0"/>
    <s v="FIN"/>
    <x v="1"/>
    <x v="1"/>
    <x v="0"/>
    <x v="0"/>
    <s v="DM_IMPORTANT_TYPES_OF_LIABILITY"/>
    <s v="AMOUNT_OF_LIABILITY"/>
    <m/>
    <m/>
    <m/>
    <m/>
    <m/>
    <m/>
    <m/>
    <m/>
    <m/>
    <m/>
    <m/>
    <m/>
    <m/>
    <m/>
    <m/>
    <m/>
    <m/>
    <m/>
    <s v="資料清單"/>
    <x v="2"/>
    <x v="86"/>
    <x v="60"/>
    <x v="3"/>
    <e v="#N/A"/>
    <s v="Amount of Liability"/>
    <x v="78"/>
    <x v="1"/>
    <x v="0"/>
    <x v="79"/>
    <x v="1"/>
    <s v="IEC_STD_V10 &gt;&gt; Common &gt;&gt; AutoMetaDataAmount of Liability"/>
    <x v="1"/>
    <x v="0"/>
    <s v="負債重點項目金額Property"/>
    <n v="159"/>
    <n v="154"/>
    <e v="#N/A"/>
    <s v="Amount of Liability"/>
    <n v="1"/>
    <n v="0"/>
    <n v="0"/>
    <x v="0"/>
    <s v="Important Types of Liability"/>
    <x v="17"/>
    <e v="#N/A"/>
    <x v="33"/>
    <s v="C.4.3.0: 財務分析:"/>
    <x v="68"/>
    <x v="68"/>
    <x v="157"/>
    <x v="77"/>
    <x v="78"/>
    <x v="24"/>
    <x v="0"/>
    <x v="0"/>
    <x v="0"/>
    <x v="4"/>
    <m/>
    <x v="0"/>
    <x v="1"/>
    <s v="Important Types of Liability_Amount of Liability"/>
    <x v="157"/>
    <x v="1"/>
    <x v="0"/>
    <x v="1"/>
    <x v="1"/>
    <x v="0"/>
    <x v="0"/>
    <s v="DM_IMPORTANT_TYPES_OF_LIABILITY"/>
    <s v="AMOUNT_OF_LIABILITY"/>
    <x v="16"/>
    <x v="65"/>
    <x v="0"/>
    <n v="0"/>
    <x v="0"/>
    <x v="0"/>
    <x v="0"/>
    <s v=""/>
    <s v=""/>
    <n v="157"/>
    <s v="-157"/>
    <x v="0"/>
    <x v="0"/>
    <x v="0"/>
    <x v="78"/>
    <x v="1"/>
    <s v="負債重點項目金額"/>
    <s v=""/>
    <s v=""/>
    <x v="0"/>
    <x v="60"/>
    <m/>
    <s v="^()$"/>
    <n v="9"/>
    <x v="0"/>
    <x v="1"/>
    <x v="0"/>
    <x v="0"/>
    <x v="0"/>
    <x v="1"/>
    <b v="0"/>
    <x v="1"/>
    <x v="1"/>
    <n v="0"/>
    <x v="0"/>
    <b v="0"/>
    <b v="0"/>
    <b v="0"/>
    <b v="0"/>
    <b v="0"/>
    <b v="0"/>
    <b v="0"/>
    <b v="0"/>
    <b v="0"/>
    <b v="0"/>
    <b v="0"/>
    <x v="0"/>
    <x v="0"/>
    <n v="0"/>
    <x v="5"/>
    <x v="0"/>
  </r>
  <r>
    <m/>
    <x v="1"/>
    <x v="3"/>
    <x v="78"/>
    <x v="79"/>
    <x v="1"/>
    <x v="80"/>
    <s v="金額單位：千元"/>
    <x v="1"/>
    <x v="17"/>
    <s v="Finance Master_Short-term Debts to Assets Ratio;Finance Master_Accounts Payable to Assets Ratio;Finance Master_Long-term Debts to Assets Ratio"/>
    <s v="General"/>
    <s v="比例類"/>
    <m/>
    <x v="0"/>
    <s v="FIN"/>
    <x v="1"/>
    <x v="1"/>
    <x v="0"/>
    <x v="0"/>
    <s v="DM_IMPORTANT_TYPES_OF_LIABILITY"/>
    <s v="LIABILITY_TO_TOTAL_ASSETS_RATIO"/>
    <m/>
    <m/>
    <m/>
    <m/>
    <m/>
    <m/>
    <m/>
    <m/>
    <m/>
    <m/>
    <m/>
    <m/>
    <m/>
    <m/>
    <m/>
    <m/>
    <m/>
    <m/>
    <s v="資料清單"/>
    <x v="2"/>
    <x v="87"/>
    <x v="60"/>
    <x v="3"/>
    <e v="#N/A"/>
    <s v="Liability to Total Assets Ratio"/>
    <x v="79"/>
    <x v="1"/>
    <x v="0"/>
    <x v="80"/>
    <x v="1"/>
    <s v="IEC_STD_V10 &gt;&gt; Common &gt;&gt; AutoMetaDataLiability to Total Assets Ratio"/>
    <x v="1"/>
    <x v="0"/>
    <s v="負債重點項目佔總資產比例Property"/>
    <n v="160"/>
    <n v="154"/>
    <e v="#N/A"/>
    <s v="Liability to Total Assets Ratio"/>
    <n v="1"/>
    <n v="0"/>
    <n v="0"/>
    <x v="0"/>
    <s v="Important Types of Liability"/>
    <x v="17"/>
    <e v="#N/A"/>
    <x v="34"/>
    <s v="C.4.3.0: 財務分析:"/>
    <x v="69"/>
    <x v="69"/>
    <x v="158"/>
    <x v="78"/>
    <x v="79"/>
    <x v="24"/>
    <x v="0"/>
    <x v="0"/>
    <x v="0"/>
    <x v="5"/>
    <m/>
    <x v="0"/>
    <x v="1"/>
    <s v="Important Types of Liability_Liability to Total Assets Ratio"/>
    <x v="158"/>
    <x v="1"/>
    <x v="0"/>
    <x v="1"/>
    <x v="1"/>
    <x v="0"/>
    <x v="0"/>
    <s v="DM_IMPORTANT_TYPES_OF_LIABILITY"/>
    <s v="LIABILITY_TO_TOTAL_ASSETS_RATIO"/>
    <x v="16"/>
    <x v="66"/>
    <x v="0"/>
    <n v="0"/>
    <x v="0"/>
    <x v="0"/>
    <x v="0"/>
    <s v=""/>
    <s v=""/>
    <n v="158"/>
    <s v="-158"/>
    <x v="0"/>
    <x v="0"/>
    <x v="0"/>
    <x v="79"/>
    <x v="1"/>
    <s v="負債重點項目佔總資產比例"/>
    <s v=""/>
    <s v=""/>
    <x v="0"/>
    <x v="60"/>
    <m/>
    <s v="^()$"/>
    <n v="9"/>
    <x v="0"/>
    <x v="1"/>
    <x v="0"/>
    <x v="0"/>
    <x v="0"/>
    <x v="1"/>
    <b v="0"/>
    <x v="1"/>
    <x v="1"/>
    <n v="0"/>
    <x v="0"/>
    <b v="0"/>
    <b v="0"/>
    <b v="0"/>
    <b v="0"/>
    <b v="0"/>
    <b v="0"/>
    <b v="0"/>
    <b v="0"/>
    <b v="0"/>
    <b v="0"/>
    <b v="0"/>
    <x v="0"/>
    <x v="0"/>
    <n v="0"/>
    <x v="13"/>
    <x v="0"/>
  </r>
  <r>
    <m/>
    <x v="2"/>
    <x v="4"/>
    <x v="79"/>
    <x v="80"/>
    <x v="1"/>
    <x v="81"/>
    <s v="EBO 專案"/>
    <x v="0"/>
    <x v="18"/>
    <s v="N/A"/>
    <s v="Confidential"/>
    <s v="N/A"/>
    <m/>
    <x v="1"/>
    <s v="NBDC"/>
    <x v="2"/>
    <x v="2"/>
    <x v="0"/>
    <x v="0"/>
    <m/>
    <m/>
    <m/>
    <m/>
    <m/>
    <m/>
    <m/>
    <m/>
    <m/>
    <m/>
    <m/>
    <m/>
    <m/>
    <m/>
    <m/>
    <m/>
    <m/>
    <m/>
    <m/>
    <m/>
    <s v="資料清單"/>
    <x v="3"/>
    <x v="0"/>
    <x v="61"/>
    <x v="4"/>
    <s v="IEC_STD_V10 &gt;&gt; Data Standard &gt;&gt; STG"/>
    <s v="EBO Project"/>
    <x v="80"/>
    <x v="1"/>
    <x v="0"/>
    <x v="81"/>
    <x v="2"/>
    <s v="IEC_STD_V10 &gt;&gt; Common &gt;&gt; AutoMetaDataEBO Project"/>
    <x v="0"/>
    <x v="1"/>
    <s v="EBO 專案Concept"/>
    <n v="161"/>
    <n v="0"/>
    <n v="0"/>
    <s v=""/>
    <n v="0"/>
    <n v="0"/>
    <n v="0"/>
    <x v="0"/>
    <s v=""/>
    <x v="0"/>
    <s v=""/>
    <x v="0"/>
    <s v="C.1.1.0:"/>
    <x v="0"/>
    <x v="0"/>
    <x v="159"/>
    <x v="79"/>
    <x v="80"/>
    <x v="87"/>
    <x v="0"/>
    <x v="0"/>
    <x v="0"/>
    <x v="7"/>
    <m/>
    <x v="0"/>
    <x v="0"/>
    <s v="EBO Project"/>
    <x v="159"/>
    <x v="0"/>
    <x v="0"/>
    <x v="2"/>
    <x v="2"/>
    <x v="0"/>
    <x v="0"/>
    <s v=""/>
    <s v=""/>
    <x v="17"/>
    <x v="0"/>
    <x v="0"/>
    <n v="8"/>
    <x v="1"/>
    <x v="1"/>
    <x v="1"/>
    <s v=""/>
    <s v=""/>
    <n v="159"/>
    <s v="-159"/>
    <x v="0"/>
    <x v="0"/>
    <x v="0"/>
    <x v="80"/>
    <x v="2"/>
    <s v="EBO 專案"/>
    <s v=""/>
    <s v=""/>
    <x v="0"/>
    <x v="61"/>
    <m/>
    <s v="^()$"/>
    <n v="9"/>
    <x v="0"/>
    <x v="2"/>
    <x v="0"/>
    <x v="0"/>
    <x v="0"/>
    <x v="1"/>
    <b v="0"/>
    <x v="0"/>
    <x v="0"/>
    <n v="0"/>
    <x v="0"/>
    <b v="0"/>
    <b v="0"/>
    <b v="0"/>
    <b v="0"/>
    <b v="0"/>
    <b v="0"/>
    <b v="0"/>
    <b v="0"/>
    <b v="0"/>
    <b v="0"/>
    <b v="0"/>
    <x v="0"/>
    <x v="0"/>
    <n v="0"/>
    <x v="34"/>
    <x v="0"/>
  </r>
  <r>
    <m/>
    <x v="2"/>
    <x v="4"/>
    <x v="80"/>
    <x v="81"/>
    <x v="1"/>
    <x v="82"/>
    <s v="E-XXX, 例如 E-001"/>
    <x v="1"/>
    <x v="19"/>
    <s v="N/A"/>
    <s v="Confidential"/>
    <s v="編碼類 "/>
    <m/>
    <x v="1"/>
    <s v="NBDC"/>
    <x v="2"/>
    <x v="2"/>
    <x v="0"/>
    <x v="0"/>
    <m/>
    <m/>
    <m/>
    <m/>
    <m/>
    <m/>
    <m/>
    <m/>
    <m/>
    <m/>
    <m/>
    <m/>
    <m/>
    <m/>
    <m/>
    <m/>
    <m/>
    <m/>
    <m/>
    <m/>
    <s v="資料清單"/>
    <x v="3"/>
    <x v="1"/>
    <x v="62"/>
    <x v="4"/>
    <s v="IEC_STD_V10 &gt;&gt; Data Standard &gt;&gt; STG"/>
    <s v="EBO Project Number"/>
    <x v="81"/>
    <x v="1"/>
    <x v="0"/>
    <x v="82"/>
    <x v="2"/>
    <s v="IEC_STD_V10 &gt;&gt; Common &gt;&gt; AutoMetaDataEBO Project Number"/>
    <x v="1"/>
    <x v="1"/>
    <s v="EBO 專案編號Property"/>
    <n v="162"/>
    <n v="161"/>
    <n v="0"/>
    <s v="EBO Project Number"/>
    <n v="1"/>
    <n v="0"/>
    <n v="0"/>
    <x v="0"/>
    <s v="EBO Project"/>
    <x v="18"/>
    <s v="IEC_STD_V10 &gt;&gt; Data Standard &gt;&gt; STG &gt;&gt; EBO Project"/>
    <x v="0"/>
    <s v="C.1.1.0:"/>
    <x v="1"/>
    <x v="1"/>
    <x v="160"/>
    <x v="80"/>
    <x v="81"/>
    <x v="88"/>
    <x v="0"/>
    <x v="0"/>
    <x v="0"/>
    <x v="8"/>
    <m/>
    <x v="0"/>
    <x v="1"/>
    <s v="EBO Project_EBO Project Number"/>
    <x v="160"/>
    <x v="1"/>
    <x v="0"/>
    <x v="2"/>
    <x v="2"/>
    <x v="0"/>
    <x v="0"/>
    <s v=""/>
    <s v=""/>
    <x v="17"/>
    <x v="0"/>
    <x v="0"/>
    <n v="8"/>
    <x v="1"/>
    <x v="1"/>
    <x v="1"/>
    <s v=""/>
    <s v=""/>
    <n v="160"/>
    <s v="-160"/>
    <x v="0"/>
    <x v="0"/>
    <x v="0"/>
    <x v="81"/>
    <x v="2"/>
    <s v="EBO 專案編號"/>
    <s v=""/>
    <s v=""/>
    <x v="0"/>
    <x v="62"/>
    <m/>
    <s v="^()$"/>
    <n v="9"/>
    <x v="0"/>
    <x v="2"/>
    <x v="0"/>
    <x v="0"/>
    <x v="0"/>
    <x v="1"/>
    <b v="0"/>
    <x v="0"/>
    <x v="1"/>
    <n v="0"/>
    <x v="0"/>
    <b v="0"/>
    <b v="0"/>
    <b v="0"/>
    <b v="0"/>
    <b v="0"/>
    <b v="0"/>
    <b v="0"/>
    <b v="0"/>
    <b v="0"/>
    <b v="0"/>
    <b v="0"/>
    <x v="0"/>
    <x v="0"/>
    <n v="0"/>
    <x v="33"/>
    <x v="0"/>
  </r>
  <r>
    <m/>
    <x v="2"/>
    <x v="4"/>
    <x v="81"/>
    <x v="82"/>
    <x v="39"/>
    <x v="83"/>
    <s v="EBO 專案的名稱"/>
    <x v="1"/>
    <x v="19"/>
    <s v="N/A"/>
    <s v="Confidential"/>
    <s v="文本類"/>
    <m/>
    <x v="1"/>
    <s v="NBDC"/>
    <x v="2"/>
    <x v="2"/>
    <x v="0"/>
    <x v="0"/>
    <m/>
    <m/>
    <m/>
    <m/>
    <m/>
    <m/>
    <m/>
    <m/>
    <m/>
    <m/>
    <m/>
    <m/>
    <m/>
    <m/>
    <m/>
    <m/>
    <m/>
    <m/>
    <m/>
    <m/>
    <s v="資料清單"/>
    <x v="3"/>
    <x v="2"/>
    <x v="63"/>
    <x v="4"/>
    <s v="IEC_STD_V10 &gt;&gt; Data Standard &gt;&gt; STG"/>
    <s v="EBO Project Name"/>
    <x v="82"/>
    <x v="39"/>
    <x v="0"/>
    <x v="83"/>
    <x v="2"/>
    <s v="IEC_STD_V10 &gt;&gt; Common &gt;&gt; AutoMetaDataEBO Project Name"/>
    <x v="1"/>
    <x v="1"/>
    <s v="EBO 專案名稱Property"/>
    <n v="163"/>
    <n v="161"/>
    <n v="0"/>
    <s v="EBO Project Name"/>
    <n v="1"/>
    <n v="0"/>
    <n v="0"/>
    <x v="0"/>
    <s v="EBO Project"/>
    <x v="18"/>
    <s v="IEC_STD_V10 &gt;&gt; Data Standard &gt;&gt; STG &gt;&gt; EBO Project"/>
    <x v="0"/>
    <s v="C.1.1.0:"/>
    <x v="2"/>
    <x v="2"/>
    <x v="161"/>
    <x v="81"/>
    <x v="82"/>
    <x v="89"/>
    <x v="0"/>
    <x v="0"/>
    <x v="0"/>
    <x v="1"/>
    <m/>
    <x v="0"/>
    <x v="1"/>
    <s v="EBO Project_EBO Project Name"/>
    <x v="161"/>
    <x v="1"/>
    <x v="0"/>
    <x v="2"/>
    <x v="2"/>
    <x v="0"/>
    <x v="0"/>
    <s v=""/>
    <s v=""/>
    <x v="17"/>
    <x v="0"/>
    <x v="0"/>
    <n v="8"/>
    <x v="1"/>
    <x v="1"/>
    <x v="1"/>
    <s v=""/>
    <s v=""/>
    <n v="161"/>
    <s v="-161"/>
    <x v="0"/>
    <x v="0"/>
    <x v="0"/>
    <x v="82"/>
    <x v="2"/>
    <s v="EBO 專案的名稱"/>
    <s v=""/>
    <s v=""/>
    <x v="0"/>
    <x v="63"/>
    <m/>
    <s v="^()$"/>
    <n v="9"/>
    <x v="0"/>
    <x v="2"/>
    <x v="0"/>
    <x v="0"/>
    <x v="0"/>
    <x v="1"/>
    <b v="0"/>
    <x v="0"/>
    <x v="1"/>
    <n v="0"/>
    <x v="0"/>
    <b v="0"/>
    <b v="0"/>
    <b v="0"/>
    <b v="0"/>
    <b v="0"/>
    <b v="0"/>
    <b v="0"/>
    <b v="0"/>
    <b v="0"/>
    <b v="0"/>
    <b v="0"/>
    <x v="0"/>
    <x v="0"/>
    <n v="0"/>
    <x v="11"/>
    <x v="0"/>
  </r>
  <r>
    <m/>
    <x v="2"/>
    <x v="4"/>
    <x v="82"/>
    <x v="83"/>
    <x v="40"/>
    <x v="84"/>
    <s v="EBO 專案贊助人"/>
    <x v="1"/>
    <x v="19"/>
    <s v="N/A"/>
    <s v="Confidential"/>
    <s v="文本類"/>
    <m/>
    <x v="1"/>
    <s v="NBDC"/>
    <x v="2"/>
    <x v="2"/>
    <x v="0"/>
    <x v="0"/>
    <m/>
    <m/>
    <m/>
    <m/>
    <m/>
    <m/>
    <m/>
    <m/>
    <m/>
    <m/>
    <m/>
    <m/>
    <m/>
    <m/>
    <m/>
    <m/>
    <m/>
    <m/>
    <m/>
    <m/>
    <s v="資料清單"/>
    <x v="3"/>
    <x v="3"/>
    <x v="64"/>
    <x v="4"/>
    <s v="IEC_STD_V10 &gt;&gt; Data Standard &gt;&gt; STG"/>
    <s v="EBO Sponsor"/>
    <x v="83"/>
    <x v="40"/>
    <x v="0"/>
    <x v="84"/>
    <x v="2"/>
    <s v="IEC_STD_V10 &gt;&gt; Common &gt;&gt; AutoMetaDataEBO Sponsor"/>
    <x v="1"/>
    <x v="1"/>
    <s v="EBO 專案贊助人Property"/>
    <n v="164"/>
    <n v="161"/>
    <n v="0"/>
    <s v="EBO Sponsor"/>
    <n v="1"/>
    <n v="0"/>
    <n v="0"/>
    <x v="0"/>
    <s v="EBO Project"/>
    <x v="18"/>
    <s v="IEC_STD_V10 &gt;&gt; Data Standard &gt;&gt; STG &gt;&gt; EBO Project"/>
    <x v="0"/>
    <s v="C.1.1.0:"/>
    <x v="3"/>
    <x v="3"/>
    <x v="162"/>
    <x v="82"/>
    <x v="83"/>
    <x v="90"/>
    <x v="0"/>
    <x v="0"/>
    <x v="0"/>
    <x v="1"/>
    <m/>
    <x v="0"/>
    <x v="1"/>
    <s v="EBO Project_EBO Sponsor"/>
    <x v="162"/>
    <x v="1"/>
    <x v="0"/>
    <x v="2"/>
    <x v="2"/>
    <x v="0"/>
    <x v="0"/>
    <s v=""/>
    <s v=""/>
    <x v="17"/>
    <x v="0"/>
    <x v="0"/>
    <n v="8"/>
    <x v="1"/>
    <x v="1"/>
    <x v="1"/>
    <s v=""/>
    <s v=""/>
    <n v="162"/>
    <s v="-162"/>
    <x v="0"/>
    <x v="0"/>
    <x v="0"/>
    <x v="83"/>
    <x v="2"/>
    <s v="EBO 專案贊助人"/>
    <s v=""/>
    <s v=""/>
    <x v="0"/>
    <x v="64"/>
    <m/>
    <s v="^()$"/>
    <n v="9"/>
    <x v="0"/>
    <x v="2"/>
    <x v="0"/>
    <x v="0"/>
    <x v="0"/>
    <x v="1"/>
    <b v="0"/>
    <x v="0"/>
    <x v="1"/>
    <n v="0"/>
    <x v="0"/>
    <b v="0"/>
    <b v="0"/>
    <b v="0"/>
    <b v="0"/>
    <b v="0"/>
    <b v="0"/>
    <b v="0"/>
    <b v="0"/>
    <b v="0"/>
    <b v="0"/>
    <b v="0"/>
    <x v="0"/>
    <x v="0"/>
    <n v="0"/>
    <x v="34"/>
    <x v="0"/>
  </r>
  <r>
    <m/>
    <x v="2"/>
    <x v="4"/>
    <x v="83"/>
    <x v="84"/>
    <x v="41"/>
    <x v="85"/>
    <s v="EBO 團隊顧問"/>
    <x v="1"/>
    <x v="19"/>
    <s v="N/A"/>
    <s v="Confidential"/>
    <s v="文本類"/>
    <m/>
    <x v="1"/>
    <s v="NBDC"/>
    <x v="2"/>
    <x v="2"/>
    <x v="0"/>
    <x v="0"/>
    <m/>
    <m/>
    <m/>
    <m/>
    <m/>
    <m/>
    <m/>
    <m/>
    <m/>
    <m/>
    <m/>
    <m/>
    <m/>
    <m/>
    <m/>
    <m/>
    <m/>
    <m/>
    <m/>
    <m/>
    <s v="資料清單"/>
    <x v="3"/>
    <x v="4"/>
    <x v="65"/>
    <x v="4"/>
    <s v="IEC_STD_V10 &gt;&gt; Data Standard &gt;&gt; STG"/>
    <s v="EBO Team Advisor"/>
    <x v="84"/>
    <x v="41"/>
    <x v="0"/>
    <x v="85"/>
    <x v="2"/>
    <s v="IEC_STD_V10 &gt;&gt; Common &gt;&gt; AutoMetaDataEBO Team Advisor"/>
    <x v="1"/>
    <x v="1"/>
    <s v="團隊顧問Property"/>
    <n v="165"/>
    <n v="161"/>
    <n v="0"/>
    <s v="EBO Team Advisor"/>
    <n v="1"/>
    <n v="0"/>
    <n v="0"/>
    <x v="0"/>
    <s v="EBO Project"/>
    <x v="18"/>
    <s v="IEC_STD_V10 &gt;&gt; Data Standard &gt;&gt; STG &gt;&gt; EBO Project"/>
    <x v="0"/>
    <s v="C.1.1.0:"/>
    <x v="4"/>
    <x v="4"/>
    <x v="163"/>
    <x v="83"/>
    <x v="84"/>
    <x v="91"/>
    <x v="0"/>
    <x v="0"/>
    <x v="0"/>
    <x v="1"/>
    <m/>
    <x v="0"/>
    <x v="1"/>
    <s v="EBO Project_EBO Team Advisor"/>
    <x v="163"/>
    <x v="1"/>
    <x v="0"/>
    <x v="2"/>
    <x v="2"/>
    <x v="0"/>
    <x v="0"/>
    <s v=""/>
    <s v=""/>
    <x v="17"/>
    <x v="0"/>
    <x v="0"/>
    <n v="8"/>
    <x v="1"/>
    <x v="1"/>
    <x v="1"/>
    <s v=""/>
    <s v=""/>
    <n v="163"/>
    <s v="-163"/>
    <x v="0"/>
    <x v="0"/>
    <x v="0"/>
    <x v="84"/>
    <x v="2"/>
    <s v="EBO 團隊顧問"/>
    <s v=""/>
    <s v=""/>
    <x v="0"/>
    <x v="65"/>
    <m/>
    <s v="^()$"/>
    <n v="9"/>
    <x v="0"/>
    <x v="2"/>
    <x v="0"/>
    <x v="0"/>
    <x v="0"/>
    <x v="1"/>
    <b v="0"/>
    <x v="0"/>
    <x v="1"/>
    <n v="0"/>
    <x v="0"/>
    <b v="0"/>
    <b v="0"/>
    <b v="0"/>
    <b v="0"/>
    <b v="0"/>
    <b v="0"/>
    <b v="0"/>
    <b v="0"/>
    <b v="0"/>
    <b v="0"/>
    <b v="0"/>
    <x v="0"/>
    <x v="0"/>
    <n v="0"/>
    <x v="11"/>
    <x v="0"/>
  </r>
  <r>
    <m/>
    <x v="2"/>
    <x v="4"/>
    <x v="84"/>
    <x v="85"/>
    <x v="42"/>
    <x v="86"/>
    <s v="EBO 團隊領導"/>
    <x v="1"/>
    <x v="19"/>
    <s v="N/A"/>
    <s v="Confidential"/>
    <s v="文本類"/>
    <m/>
    <x v="1"/>
    <s v="NBDC"/>
    <x v="2"/>
    <x v="2"/>
    <x v="0"/>
    <x v="0"/>
    <m/>
    <m/>
    <m/>
    <m/>
    <m/>
    <m/>
    <m/>
    <m/>
    <m/>
    <m/>
    <m/>
    <m/>
    <m/>
    <m/>
    <m/>
    <m/>
    <m/>
    <m/>
    <m/>
    <m/>
    <s v="資料清單"/>
    <x v="3"/>
    <x v="5"/>
    <x v="66"/>
    <x v="4"/>
    <s v="IEC_STD_V10 &gt;&gt; Data Standard &gt;&gt; STG"/>
    <s v="EBO Team Leader"/>
    <x v="85"/>
    <x v="42"/>
    <x v="0"/>
    <x v="86"/>
    <x v="2"/>
    <s v="IEC_STD_V10 &gt;&gt; Common &gt;&gt; AutoMetaDataEBO Team Leader"/>
    <x v="1"/>
    <x v="1"/>
    <s v="團隊領導Property"/>
    <n v="166"/>
    <n v="161"/>
    <n v="0"/>
    <s v="EBO Team Leader"/>
    <n v="1"/>
    <n v="0"/>
    <n v="0"/>
    <x v="0"/>
    <s v="EBO Project"/>
    <x v="18"/>
    <s v="IEC_STD_V10 &gt;&gt; Data Standard &gt;&gt; STG &gt;&gt; EBO Project"/>
    <x v="0"/>
    <s v="C.1.1.0:"/>
    <x v="5"/>
    <x v="5"/>
    <x v="164"/>
    <x v="84"/>
    <x v="85"/>
    <x v="92"/>
    <x v="0"/>
    <x v="0"/>
    <x v="0"/>
    <x v="1"/>
    <m/>
    <x v="0"/>
    <x v="1"/>
    <s v="EBO Project_EBO Team Leader"/>
    <x v="164"/>
    <x v="1"/>
    <x v="0"/>
    <x v="2"/>
    <x v="2"/>
    <x v="0"/>
    <x v="0"/>
    <s v=""/>
    <s v=""/>
    <x v="17"/>
    <x v="0"/>
    <x v="0"/>
    <n v="8"/>
    <x v="1"/>
    <x v="1"/>
    <x v="1"/>
    <s v=""/>
    <s v=""/>
    <n v="164"/>
    <s v="-164"/>
    <x v="0"/>
    <x v="0"/>
    <x v="0"/>
    <x v="85"/>
    <x v="2"/>
    <s v="EBO 團隊領導"/>
    <s v=""/>
    <s v=""/>
    <x v="0"/>
    <x v="66"/>
    <m/>
    <s v="^()$"/>
    <n v="9"/>
    <x v="0"/>
    <x v="2"/>
    <x v="0"/>
    <x v="0"/>
    <x v="0"/>
    <x v="1"/>
    <b v="0"/>
    <x v="0"/>
    <x v="1"/>
    <n v="0"/>
    <x v="0"/>
    <b v="0"/>
    <b v="0"/>
    <b v="0"/>
    <b v="0"/>
    <b v="0"/>
    <b v="0"/>
    <b v="0"/>
    <b v="0"/>
    <b v="0"/>
    <b v="0"/>
    <b v="0"/>
    <x v="0"/>
    <x v="0"/>
    <n v="0"/>
    <x v="18"/>
    <x v="0"/>
  </r>
  <r>
    <m/>
    <x v="2"/>
    <x v="4"/>
    <x v="85"/>
    <x v="86"/>
    <x v="43"/>
    <x v="87"/>
    <s v="yyyy-mm-dd"/>
    <x v="1"/>
    <x v="19"/>
    <s v="N/A"/>
    <s v="Confidential"/>
    <s v="日期類"/>
    <m/>
    <x v="1"/>
    <s v="NBDC"/>
    <x v="2"/>
    <x v="2"/>
    <x v="0"/>
    <x v="0"/>
    <m/>
    <m/>
    <m/>
    <m/>
    <m/>
    <m/>
    <m/>
    <m/>
    <m/>
    <m/>
    <m/>
    <m/>
    <m/>
    <m/>
    <m/>
    <m/>
    <m/>
    <m/>
    <m/>
    <m/>
    <s v="資料清單"/>
    <x v="3"/>
    <x v="6"/>
    <x v="67"/>
    <x v="4"/>
    <s v="IEC_STD_V10 &gt;&gt; Data Standard &gt;&gt; STG"/>
    <s v="EBO Project Registration Date"/>
    <x v="86"/>
    <x v="43"/>
    <x v="0"/>
    <x v="87"/>
    <x v="2"/>
    <s v="IEC_STD_V10 &gt;&gt; Common &gt;&gt; AutoMetaDataEBO Project Registration Date"/>
    <x v="1"/>
    <x v="1"/>
    <s v="EBO 專案登錄日期Property"/>
    <n v="167"/>
    <n v="161"/>
    <n v="0"/>
    <s v="EBO Project Registration Date"/>
    <n v="1"/>
    <n v="0"/>
    <n v="0"/>
    <x v="0"/>
    <s v="EBO Project"/>
    <x v="18"/>
    <s v="IEC_STD_V10 &gt;&gt; Data Standard &gt;&gt; STG &gt;&gt; EBO Project"/>
    <x v="0"/>
    <s v="C.1.1.0:"/>
    <x v="6"/>
    <x v="6"/>
    <x v="165"/>
    <x v="85"/>
    <x v="86"/>
    <x v="93"/>
    <x v="0"/>
    <x v="0"/>
    <x v="0"/>
    <x v="3"/>
    <m/>
    <x v="0"/>
    <x v="1"/>
    <s v="EBO Project_EBO Project Registration Date"/>
    <x v="165"/>
    <x v="1"/>
    <x v="0"/>
    <x v="2"/>
    <x v="2"/>
    <x v="0"/>
    <x v="0"/>
    <s v=""/>
    <s v=""/>
    <x v="17"/>
    <x v="0"/>
    <x v="0"/>
    <n v="8"/>
    <x v="1"/>
    <x v="1"/>
    <x v="1"/>
    <s v=""/>
    <s v=""/>
    <n v="165"/>
    <s v="-165"/>
    <x v="0"/>
    <x v="0"/>
    <x v="0"/>
    <x v="86"/>
    <x v="2"/>
    <s v="EBO專案進入Candidate Phase日期"/>
    <s v=""/>
    <s v=""/>
    <x v="0"/>
    <x v="67"/>
    <m/>
    <s v="^()$"/>
    <n v="9"/>
    <x v="0"/>
    <x v="2"/>
    <x v="0"/>
    <x v="0"/>
    <x v="0"/>
    <x v="1"/>
    <b v="0"/>
    <x v="0"/>
    <x v="1"/>
    <n v="0"/>
    <x v="0"/>
    <b v="0"/>
    <b v="0"/>
    <b v="0"/>
    <b v="0"/>
    <b v="0"/>
    <b v="0"/>
    <b v="0"/>
    <b v="0"/>
    <b v="0"/>
    <b v="0"/>
    <b v="0"/>
    <x v="0"/>
    <x v="0"/>
    <n v="0"/>
    <x v="7"/>
    <x v="0"/>
  </r>
  <r>
    <m/>
    <x v="2"/>
    <x v="4"/>
    <x v="86"/>
    <x v="87"/>
    <x v="44"/>
    <x v="88"/>
    <s v="years count from Registration Date to current date (runtime) if EBO Phase not Graduated; precision decimal(2,1)"/>
    <x v="1"/>
    <x v="19"/>
    <s v="Registration Date; EBO Project Phase History_EBO Phase"/>
    <s v="Confidential"/>
    <s v="數值類"/>
    <m/>
    <x v="1"/>
    <s v="NBDC"/>
    <x v="2"/>
    <x v="2"/>
    <x v="1"/>
    <x v="0"/>
    <m/>
    <m/>
    <m/>
    <m/>
    <m/>
    <m/>
    <m/>
    <m/>
    <m/>
    <m/>
    <m/>
    <m/>
    <m/>
    <m/>
    <m/>
    <m/>
    <m/>
    <m/>
    <m/>
    <m/>
    <s v="資料清單"/>
    <x v="3"/>
    <x v="7"/>
    <x v="68"/>
    <x v="4"/>
    <s v="IEC_STD_V10 &gt;&gt; Data Standard &gt;&gt; STG"/>
    <s v="EBO Development Duration"/>
    <x v="87"/>
    <x v="44"/>
    <x v="0"/>
    <x v="88"/>
    <x v="2"/>
    <s v="IEC_STD_V10 &gt;&gt; Common &gt;&gt; AutoMetaDataEBO Development Duration"/>
    <x v="1"/>
    <x v="1"/>
    <s v="EBO 專案發展時間Property"/>
    <n v="168"/>
    <n v="161"/>
    <e v="#N/A"/>
    <s v="EBO Development Duration"/>
    <n v="1"/>
    <n v="0"/>
    <n v="0"/>
    <x v="0"/>
    <s v="EBO Project"/>
    <x v="18"/>
    <s v="IEC_STD_V10 &gt;&gt; Data Standard &gt;&gt; STG &gt;&gt; EBO Project"/>
    <x v="35"/>
    <s v="C.1.1.0:"/>
    <x v="7"/>
    <x v="7"/>
    <x v="166"/>
    <x v="86"/>
    <x v="87"/>
    <x v="94"/>
    <x v="0"/>
    <x v="0"/>
    <x v="0"/>
    <x v="4"/>
    <m/>
    <x v="0"/>
    <x v="1"/>
    <s v="EBO Project_EBO Development Duration"/>
    <x v="166"/>
    <x v="1"/>
    <x v="0"/>
    <x v="2"/>
    <x v="2"/>
    <x v="0"/>
    <x v="0"/>
    <s v=""/>
    <s v=""/>
    <x v="17"/>
    <x v="0"/>
    <x v="0"/>
    <n v="8"/>
    <x v="1"/>
    <x v="1"/>
    <x v="1"/>
    <s v=""/>
    <s v=""/>
    <n v="166"/>
    <s v="-166"/>
    <x v="0"/>
    <x v="0"/>
    <x v="0"/>
    <x v="87"/>
    <x v="2"/>
    <s v="EBO 專案自登錄日期起的發展時間"/>
    <s v=""/>
    <s v=""/>
    <x v="0"/>
    <x v="68"/>
    <m/>
    <s v="不要上資料庫^()$"/>
    <n v="9"/>
    <x v="0"/>
    <x v="2"/>
    <x v="0"/>
    <x v="0"/>
    <x v="0"/>
    <x v="1"/>
    <b v="1"/>
    <x v="0"/>
    <x v="1"/>
    <n v="0"/>
    <x v="0"/>
    <b v="0"/>
    <b v="0"/>
    <b v="0"/>
    <b v="0"/>
    <b v="0"/>
    <b v="0"/>
    <b v="0"/>
    <b v="0"/>
    <b v="0"/>
    <b v="0"/>
    <b v="0"/>
    <x v="0"/>
    <x v="0"/>
    <n v="0"/>
    <x v="9"/>
    <x v="0"/>
  </r>
  <r>
    <m/>
    <x v="2"/>
    <x v="4"/>
    <x v="87"/>
    <x v="88"/>
    <x v="45"/>
    <x v="89"/>
    <s v="專案關鍵要素的簡短描述"/>
    <x v="1"/>
    <x v="19"/>
    <s v="N/A"/>
    <s v="Confidential"/>
    <s v="文本類"/>
    <m/>
    <x v="1"/>
    <s v="NBDC"/>
    <x v="2"/>
    <x v="2"/>
    <x v="0"/>
    <x v="0"/>
    <m/>
    <m/>
    <m/>
    <m/>
    <m/>
    <m/>
    <m/>
    <m/>
    <m/>
    <m/>
    <m/>
    <m/>
    <m/>
    <m/>
    <m/>
    <m/>
    <m/>
    <m/>
    <m/>
    <m/>
    <s v="資料清單"/>
    <x v="3"/>
    <x v="8"/>
    <x v="69"/>
    <x v="4"/>
    <s v="IEC_STD_V10 &gt;&gt; Data Standard &gt;&gt; STG"/>
    <s v="EBO Project Description"/>
    <x v="88"/>
    <x v="45"/>
    <x v="0"/>
    <x v="89"/>
    <x v="2"/>
    <s v="IEC_STD_V10 &gt;&gt; Common &gt;&gt; AutoMetaDataEBO Project Description"/>
    <x v="1"/>
    <x v="1"/>
    <s v="EBO 專案專案簡介Property"/>
    <n v="169"/>
    <n v="161"/>
    <n v="0"/>
    <s v="EBO Project Description"/>
    <n v="1"/>
    <n v="0"/>
    <n v="0"/>
    <x v="0"/>
    <s v="EBO Project"/>
    <x v="18"/>
    <s v="IEC_STD_V10 &gt;&gt; Data Standard &gt;&gt; STG &gt;&gt; EBO Project"/>
    <x v="0"/>
    <s v="C.1.1.0:"/>
    <x v="8"/>
    <x v="8"/>
    <x v="167"/>
    <x v="87"/>
    <x v="88"/>
    <x v="95"/>
    <x v="0"/>
    <x v="0"/>
    <x v="0"/>
    <x v="1"/>
    <m/>
    <x v="0"/>
    <x v="1"/>
    <s v="EBO Project_EBO Project Description"/>
    <x v="167"/>
    <x v="1"/>
    <x v="0"/>
    <x v="2"/>
    <x v="2"/>
    <x v="0"/>
    <x v="0"/>
    <s v=""/>
    <s v=""/>
    <x v="17"/>
    <x v="0"/>
    <x v="0"/>
    <n v="8"/>
    <x v="1"/>
    <x v="1"/>
    <x v="1"/>
    <s v=""/>
    <s v=""/>
    <n v="167"/>
    <s v="-167"/>
    <x v="0"/>
    <x v="0"/>
    <x v="0"/>
    <x v="88"/>
    <x v="2"/>
    <s v="專案關鍵要素的簡短描述"/>
    <s v=""/>
    <s v=""/>
    <x v="0"/>
    <x v="69"/>
    <m/>
    <s v="^()$"/>
    <n v="9"/>
    <x v="0"/>
    <x v="2"/>
    <x v="0"/>
    <x v="0"/>
    <x v="0"/>
    <x v="1"/>
    <b v="0"/>
    <x v="0"/>
    <x v="1"/>
    <n v="0"/>
    <x v="0"/>
    <b v="0"/>
    <b v="0"/>
    <b v="0"/>
    <b v="0"/>
    <b v="0"/>
    <b v="0"/>
    <b v="0"/>
    <b v="0"/>
    <b v="0"/>
    <b v="0"/>
    <b v="0"/>
    <x v="0"/>
    <x v="0"/>
    <n v="0"/>
    <x v="23"/>
    <x v="0"/>
  </r>
  <r>
    <m/>
    <x v="2"/>
    <x v="4"/>
    <x v="88"/>
    <x v="89"/>
    <x v="46"/>
    <x v="90"/>
    <s v="檢查各項資料正確與否的日期"/>
    <x v="1"/>
    <x v="19"/>
    <s v="N/A"/>
    <s v="Confidential"/>
    <s v="日期類"/>
    <m/>
    <x v="1"/>
    <s v="NBDC"/>
    <x v="2"/>
    <x v="2"/>
    <x v="0"/>
    <x v="0"/>
    <m/>
    <m/>
    <m/>
    <m/>
    <m/>
    <m/>
    <m/>
    <m/>
    <m/>
    <m/>
    <m/>
    <m/>
    <m/>
    <m/>
    <m/>
    <m/>
    <m/>
    <m/>
    <m/>
    <m/>
    <s v="資料清單"/>
    <x v="3"/>
    <x v="9"/>
    <x v="70"/>
    <x v="4"/>
    <s v="IEC_STD_V10 &gt;&gt; Data Standard &gt;&gt; STG"/>
    <s v="EBO Project Check Date"/>
    <x v="89"/>
    <x v="46"/>
    <x v="0"/>
    <x v="90"/>
    <x v="2"/>
    <s v="IEC_STD_V10 &gt;&gt; Common &gt;&gt; AutoMetaDataEBO Project Check Date"/>
    <x v="1"/>
    <x v="1"/>
    <s v="EBO 專案檢查日期Property"/>
    <n v="170"/>
    <n v="161"/>
    <n v="0"/>
    <s v="EBO Project Check Date"/>
    <n v="1"/>
    <n v="0"/>
    <n v="0"/>
    <x v="0"/>
    <s v="EBO Project"/>
    <x v="18"/>
    <s v="IEC_STD_V10 &gt;&gt; Data Standard &gt;&gt; STG &gt;&gt; EBO Project"/>
    <x v="0"/>
    <s v="C.1.1.0:"/>
    <x v="9"/>
    <x v="9"/>
    <x v="168"/>
    <x v="88"/>
    <x v="89"/>
    <x v="96"/>
    <x v="0"/>
    <x v="0"/>
    <x v="0"/>
    <x v="3"/>
    <m/>
    <x v="0"/>
    <x v="1"/>
    <s v="EBO Project_EBO Project Check Date"/>
    <x v="168"/>
    <x v="1"/>
    <x v="0"/>
    <x v="2"/>
    <x v="2"/>
    <x v="0"/>
    <x v="0"/>
    <s v=""/>
    <s v=""/>
    <x v="17"/>
    <x v="0"/>
    <x v="0"/>
    <n v="8"/>
    <x v="1"/>
    <x v="1"/>
    <x v="1"/>
    <s v=""/>
    <s v=""/>
    <n v="168"/>
    <s v="-168"/>
    <x v="0"/>
    <x v="0"/>
    <x v="0"/>
    <x v="89"/>
    <x v="2"/>
    <s v="檢查各項資料正確與否的日期"/>
    <s v=""/>
    <s v=""/>
    <x v="0"/>
    <x v="70"/>
    <m/>
    <s v="^()$"/>
    <n v="9"/>
    <x v="0"/>
    <x v="2"/>
    <x v="0"/>
    <x v="0"/>
    <x v="0"/>
    <x v="1"/>
    <b v="0"/>
    <x v="0"/>
    <x v="1"/>
    <n v="0"/>
    <x v="0"/>
    <b v="0"/>
    <b v="0"/>
    <b v="0"/>
    <b v="0"/>
    <b v="0"/>
    <b v="0"/>
    <b v="0"/>
    <b v="0"/>
    <b v="0"/>
    <b v="0"/>
    <b v="0"/>
    <x v="0"/>
    <x v="0"/>
    <n v="0"/>
    <x v="17"/>
    <x v="0"/>
  </r>
  <r>
    <m/>
    <x v="2"/>
    <x v="4"/>
    <x v="89"/>
    <x v="90"/>
    <x v="47"/>
    <x v="91"/>
    <s v="主導EBO專案的組織"/>
    <x v="1"/>
    <x v="19"/>
    <m/>
    <s v="Confidential"/>
    <s v="代碼類"/>
    <s v="Corp,_x000a_EBG,_x000a_PSG,_x000a_AIM,_x000a_Besta,_x000a_IAC,_x000a_IIOT"/>
    <x v="1"/>
    <s v="NBDC"/>
    <x v="2"/>
    <x v="2"/>
    <x v="0"/>
    <x v="0"/>
    <m/>
    <m/>
    <m/>
    <m/>
    <m/>
    <m/>
    <m/>
    <m/>
    <m/>
    <m/>
    <m/>
    <m/>
    <m/>
    <m/>
    <m/>
    <m/>
    <m/>
    <m/>
    <m/>
    <m/>
    <s v="資料清單"/>
    <x v="3"/>
    <x v="10"/>
    <x v="71"/>
    <x v="4"/>
    <s v="IEC_STD_V10 &gt;&gt; Data Standard &gt;&gt; STG"/>
    <s v="EBO Project Owner"/>
    <x v="90"/>
    <x v="47"/>
    <x v="0"/>
    <x v="91"/>
    <x v="2"/>
    <s v="IEC_STD_V10 &gt;&gt; Common &gt;&gt; AutoMetaDataEBO Project Owner"/>
    <x v="1"/>
    <x v="1"/>
    <s v="EBO 專案主導單位Property"/>
    <n v="171"/>
    <n v="161"/>
    <n v="0"/>
    <s v="EBO Project Owner"/>
    <n v="1"/>
    <n v="0"/>
    <n v="0"/>
    <x v="0"/>
    <s v="EBO Project"/>
    <x v="18"/>
    <s v="IEC_STD_V10 &gt;&gt; Data Standard &gt;&gt; STG &gt;&gt; EBO Project"/>
    <x v="0"/>
    <s v="C.1.1.0:"/>
    <x v="10"/>
    <x v="10"/>
    <x v="169"/>
    <x v="89"/>
    <x v="90"/>
    <x v="97"/>
    <x v="17"/>
    <x v="0"/>
    <x v="0"/>
    <x v="2"/>
    <m/>
    <x v="0"/>
    <x v="1"/>
    <s v="EBO Project_EBO Project Owner"/>
    <x v="169"/>
    <x v="1"/>
    <x v="0"/>
    <x v="2"/>
    <x v="2"/>
    <x v="0"/>
    <x v="0"/>
    <s v=""/>
    <s v=""/>
    <x v="17"/>
    <x v="0"/>
    <x v="0"/>
    <n v="8"/>
    <x v="1"/>
    <x v="1"/>
    <x v="1"/>
    <s v=""/>
    <s v=""/>
    <n v="169"/>
    <s v="-169"/>
    <x v="0"/>
    <x v="0"/>
    <x v="0"/>
    <x v="90"/>
    <x v="2"/>
    <s v="主導EBO專案的組織"/>
    <s v=""/>
    <s v=""/>
    <x v="0"/>
    <x v="71"/>
    <m/>
    <s v="^()$"/>
    <n v="9"/>
    <x v="0"/>
    <x v="2"/>
    <x v="0"/>
    <x v="0"/>
    <x v="0"/>
    <x v="1"/>
    <b v="0"/>
    <x v="0"/>
    <x v="1"/>
    <n v="0"/>
    <x v="0"/>
    <b v="0"/>
    <b v="0"/>
    <b v="0"/>
    <b v="0"/>
    <b v="0"/>
    <b v="0"/>
    <b v="0"/>
    <b v="0"/>
    <b v="0"/>
    <b v="0"/>
    <b v="0"/>
    <x v="0"/>
    <x v="0"/>
    <n v="0"/>
    <x v="3"/>
    <x v="0"/>
  </r>
  <r>
    <m/>
    <x v="2"/>
    <x v="4"/>
    <x v="90"/>
    <x v="91"/>
    <x v="48"/>
    <x v="92"/>
    <s v="sum EBO Project Revenue_Actual Revenue/1,000,000"/>
    <x v="1"/>
    <x v="19"/>
    <s v="EBO Project Revenue_Actual Revenue"/>
    <s v="Confidential"/>
    <s v="金額類"/>
    <m/>
    <x v="1"/>
    <s v="NBDC"/>
    <x v="2"/>
    <x v="2"/>
    <x v="1"/>
    <x v="0"/>
    <m/>
    <m/>
    <m/>
    <m/>
    <m/>
    <m/>
    <m/>
    <m/>
    <m/>
    <m/>
    <m/>
    <m/>
    <m/>
    <m/>
    <m/>
    <m/>
    <m/>
    <m/>
    <m/>
    <m/>
    <s v="資料清單"/>
    <x v="3"/>
    <x v="11"/>
    <x v="72"/>
    <x v="4"/>
    <s v="IEC_STD_V10 &gt;&gt; Data Standard &gt;&gt; STG"/>
    <s v="EBO Project Accumulated Revenue"/>
    <x v="91"/>
    <x v="48"/>
    <x v="0"/>
    <x v="92"/>
    <x v="2"/>
    <s v="IEC_STD_V10 &gt;&gt; Common &gt;&gt; AutoMetaDataEBO Project Accumulated Revenue"/>
    <x v="1"/>
    <x v="1"/>
    <s v="EBO 專案累計利潤Property"/>
    <n v="172"/>
    <n v="161"/>
    <e v="#N/A"/>
    <s v="EBO Project Accumulated Revenue"/>
    <n v="1"/>
    <n v="0"/>
    <n v="0"/>
    <x v="0"/>
    <s v="EBO Project"/>
    <x v="18"/>
    <s v="IEC_STD_V10 &gt;&gt; Data Standard &gt;&gt; STG &gt;&gt; EBO Project"/>
    <x v="36"/>
    <s v="C.1.1.0:"/>
    <x v="11"/>
    <x v="11"/>
    <x v="170"/>
    <x v="90"/>
    <x v="91"/>
    <x v="98"/>
    <x v="0"/>
    <x v="0"/>
    <x v="0"/>
    <x v="6"/>
    <m/>
    <x v="0"/>
    <x v="1"/>
    <s v="EBO Project_EBO Project Accumulated Revenue"/>
    <x v="170"/>
    <x v="1"/>
    <x v="0"/>
    <x v="2"/>
    <x v="2"/>
    <x v="0"/>
    <x v="0"/>
    <s v=""/>
    <s v=""/>
    <x v="17"/>
    <x v="0"/>
    <x v="0"/>
    <n v="8"/>
    <x v="1"/>
    <x v="1"/>
    <x v="1"/>
    <s v=""/>
    <s v=""/>
    <n v="170"/>
    <s v="-170"/>
    <x v="0"/>
    <x v="0"/>
    <x v="0"/>
    <x v="91"/>
    <x v="2"/>
    <s v="Accumulated Revenue (百萬台幣)"/>
    <s v=""/>
    <s v=""/>
    <x v="0"/>
    <x v="72"/>
    <m/>
    <s v="不要上資料庫^()$"/>
    <n v="9"/>
    <x v="0"/>
    <x v="2"/>
    <x v="0"/>
    <x v="0"/>
    <x v="0"/>
    <x v="1"/>
    <b v="0"/>
    <x v="0"/>
    <x v="1"/>
    <n v="0"/>
    <x v="0"/>
    <b v="0"/>
    <b v="0"/>
    <b v="0"/>
    <b v="0"/>
    <b v="0"/>
    <b v="0"/>
    <b v="0"/>
    <b v="0"/>
    <b v="0"/>
    <b v="0"/>
    <b v="0"/>
    <x v="0"/>
    <x v="0"/>
    <n v="0"/>
    <x v="13"/>
    <x v="0"/>
  </r>
  <r>
    <m/>
    <x v="2"/>
    <x v="4"/>
    <x v="91"/>
    <x v="92"/>
    <x v="1"/>
    <x v="93"/>
    <s v="EBO 專案資助紀錄表"/>
    <x v="0"/>
    <x v="18"/>
    <s v="N/A"/>
    <s v="Confidential"/>
    <s v="N/A"/>
    <m/>
    <x v="1"/>
    <s v="NBDC"/>
    <x v="2"/>
    <x v="2"/>
    <x v="0"/>
    <x v="0"/>
    <m/>
    <m/>
    <m/>
    <m/>
    <m/>
    <m/>
    <m/>
    <m/>
    <m/>
    <m/>
    <m/>
    <m/>
    <m/>
    <m/>
    <m/>
    <m/>
    <m/>
    <m/>
    <m/>
    <m/>
    <s v="資料清單"/>
    <x v="3"/>
    <x v="12"/>
    <x v="73"/>
    <x v="4"/>
    <s v="IEC_STD_V10 &gt;&gt; Data Standard &gt;&gt; STG"/>
    <s v="EBO Project Funding History"/>
    <x v="92"/>
    <x v="1"/>
    <x v="0"/>
    <x v="93"/>
    <x v="2"/>
    <s v="IEC_STD_V10 &gt;&gt; Common &gt;&gt; AutoMetaDataEBO Project Funding History"/>
    <x v="0"/>
    <x v="1"/>
    <s v="EBO 專案資助紀錄表Concept"/>
    <n v="173"/>
    <n v="0"/>
    <n v="0"/>
    <s v=""/>
    <n v="0"/>
    <n v="0"/>
    <n v="0"/>
    <x v="0"/>
    <s v=""/>
    <x v="0"/>
    <s v=""/>
    <x v="0"/>
    <s v="C.1.1.0:"/>
    <x v="12"/>
    <x v="12"/>
    <x v="171"/>
    <x v="91"/>
    <x v="92"/>
    <x v="99"/>
    <x v="0"/>
    <x v="0"/>
    <x v="0"/>
    <x v="7"/>
    <m/>
    <x v="0"/>
    <x v="0"/>
    <s v="EBO Project Funding History"/>
    <x v="171"/>
    <x v="0"/>
    <x v="0"/>
    <x v="2"/>
    <x v="2"/>
    <x v="0"/>
    <x v="0"/>
    <s v=""/>
    <s v=""/>
    <x v="17"/>
    <x v="0"/>
    <x v="0"/>
    <n v="8"/>
    <x v="1"/>
    <x v="1"/>
    <x v="1"/>
    <s v=""/>
    <s v=""/>
    <n v="171"/>
    <s v="-171"/>
    <x v="0"/>
    <x v="0"/>
    <x v="0"/>
    <x v="92"/>
    <x v="2"/>
    <s v="EBO 專案資助紀錄表"/>
    <s v=""/>
    <s v=""/>
    <x v="0"/>
    <x v="73"/>
    <m/>
    <s v="^()$"/>
    <n v="9"/>
    <x v="0"/>
    <x v="2"/>
    <x v="0"/>
    <x v="0"/>
    <x v="0"/>
    <x v="1"/>
    <b v="0"/>
    <x v="0"/>
    <x v="0"/>
    <n v="0"/>
    <x v="0"/>
    <b v="0"/>
    <b v="0"/>
    <b v="0"/>
    <b v="0"/>
    <b v="0"/>
    <b v="0"/>
    <b v="0"/>
    <b v="0"/>
    <b v="0"/>
    <b v="0"/>
    <b v="0"/>
    <x v="0"/>
    <x v="0"/>
    <n v="0"/>
    <x v="8"/>
    <x v="0"/>
  </r>
  <r>
    <m/>
    <x v="2"/>
    <x v="4"/>
    <x v="80"/>
    <x v="81"/>
    <x v="1"/>
    <x v="82"/>
    <s v="EBO 專案編號"/>
    <x v="2"/>
    <x v="20"/>
    <s v="N/A"/>
    <s v="Confidential"/>
    <s v="代碼類"/>
    <m/>
    <x v="1"/>
    <s v="NBDC"/>
    <x v="2"/>
    <x v="2"/>
    <x v="0"/>
    <x v="0"/>
    <m/>
    <m/>
    <m/>
    <m/>
    <m/>
    <m/>
    <m/>
    <m/>
    <m/>
    <m/>
    <m/>
    <m/>
    <m/>
    <m/>
    <m/>
    <m/>
    <m/>
    <m/>
    <m/>
    <m/>
    <s v="資料清單"/>
    <x v="3"/>
    <x v="13"/>
    <x v="62"/>
    <x v="4"/>
    <s v="IEC_STD_V10 &gt;&gt; Data Standard &gt;&gt; STG"/>
    <s v="EBO Project Number"/>
    <x v="81"/>
    <x v="1"/>
    <x v="0"/>
    <x v="82"/>
    <x v="2"/>
    <s v="IEC_STD_V10 &gt;&gt; Common &gt;&gt; AutoMetaDataEBO Project Number"/>
    <x v="2"/>
    <x v="1"/>
    <s v="EBO 專案編號Relationship"/>
    <n v="162"/>
    <n v="173"/>
    <n v="0"/>
    <s v=""/>
    <n v="0"/>
    <n v="0"/>
    <n v="162"/>
    <x v="25"/>
    <s v="EBO Project Funding History"/>
    <x v="19"/>
    <s v="IEC_STD_V10 &gt;&gt; Data Standard &gt;&gt; STG &gt;&gt; EBO Project Funding History"/>
    <x v="0"/>
    <s v="C.1.1.0:"/>
    <x v="13"/>
    <x v="13"/>
    <x v="172"/>
    <x v="80"/>
    <x v="81"/>
    <x v="100"/>
    <x v="0"/>
    <x v="0"/>
    <x v="0"/>
    <x v="2"/>
    <m/>
    <x v="0"/>
    <x v="2"/>
    <s v="EBO Project Funding History_EBO Project Number"/>
    <x v="172"/>
    <x v="2"/>
    <x v="0"/>
    <x v="2"/>
    <x v="2"/>
    <x v="0"/>
    <x v="0"/>
    <s v=""/>
    <s v=""/>
    <x v="17"/>
    <x v="0"/>
    <x v="0"/>
    <n v="8"/>
    <x v="1"/>
    <x v="1"/>
    <x v="1"/>
    <s v=""/>
    <s v=""/>
    <n v="172"/>
    <s v="-172"/>
    <x v="0"/>
    <x v="0"/>
    <x v="0"/>
    <x v="81"/>
    <x v="2"/>
    <s v="EBO 專案編號"/>
    <s v=""/>
    <s v=""/>
    <x v="0"/>
    <x v="62"/>
    <m/>
    <s v="^()$"/>
    <n v="9"/>
    <x v="0"/>
    <x v="2"/>
    <x v="0"/>
    <x v="0"/>
    <x v="1"/>
    <x v="1"/>
    <b v="0"/>
    <x v="0"/>
    <x v="1"/>
    <n v="0"/>
    <x v="0"/>
    <b v="0"/>
    <b v="0"/>
    <b v="0"/>
    <b v="0"/>
    <b v="0"/>
    <b v="0"/>
    <b v="0"/>
    <b v="0"/>
    <b v="1"/>
    <b v="0"/>
    <b v="0"/>
    <x v="1"/>
    <x v="4"/>
    <n v="1"/>
    <x v="33"/>
    <x v="0"/>
  </r>
  <r>
    <m/>
    <x v="2"/>
    <x v="4"/>
    <x v="81"/>
    <x v="82"/>
    <x v="39"/>
    <x v="94"/>
    <s v="EBO 專案名稱"/>
    <x v="2"/>
    <x v="20"/>
    <s v="EBO Project_EBO Project Name"/>
    <s v="Confidential"/>
    <s v="文本類"/>
    <m/>
    <x v="1"/>
    <s v="NBDC"/>
    <x v="2"/>
    <x v="2"/>
    <x v="0"/>
    <x v="0"/>
    <m/>
    <m/>
    <m/>
    <m/>
    <m/>
    <m/>
    <m/>
    <m/>
    <m/>
    <m/>
    <m/>
    <m/>
    <m/>
    <m/>
    <m/>
    <m/>
    <m/>
    <m/>
    <m/>
    <m/>
    <s v="資料清單"/>
    <x v="3"/>
    <x v="14"/>
    <x v="63"/>
    <x v="4"/>
    <s v="IEC_STD_V10 &gt;&gt; Data Standard &gt;&gt; STG"/>
    <s v="EBO Project Name"/>
    <x v="82"/>
    <x v="39"/>
    <x v="0"/>
    <x v="94"/>
    <x v="2"/>
    <s v="IEC_STD_V10 &gt;&gt; Common &gt;&gt; AutoMetaDataEBO Project Name"/>
    <x v="2"/>
    <x v="1"/>
    <s v="EBO 專案名稱Relationship"/>
    <n v="163"/>
    <n v="173"/>
    <e v="#N/A"/>
    <s v=""/>
    <n v="0"/>
    <n v="0"/>
    <n v="163"/>
    <x v="26"/>
    <s v="EBO Project Funding History"/>
    <x v="19"/>
    <s v="IEC_STD_V10 &gt;&gt; Data Standard &gt;&gt; STG &gt;&gt; EBO Project Funding History"/>
    <x v="37"/>
    <s v="C.1.1.0:"/>
    <x v="14"/>
    <x v="14"/>
    <x v="173"/>
    <x v="81"/>
    <x v="82"/>
    <x v="101"/>
    <x v="0"/>
    <x v="0"/>
    <x v="0"/>
    <x v="1"/>
    <m/>
    <x v="0"/>
    <x v="2"/>
    <s v="EBO Project Funding History_EBO Project Name"/>
    <x v="173"/>
    <x v="2"/>
    <x v="0"/>
    <x v="2"/>
    <x v="2"/>
    <x v="0"/>
    <x v="0"/>
    <s v=""/>
    <s v=""/>
    <x v="17"/>
    <x v="0"/>
    <x v="0"/>
    <n v="8"/>
    <x v="1"/>
    <x v="1"/>
    <x v="1"/>
    <s v=""/>
    <s v=""/>
    <n v="173"/>
    <s v="-173"/>
    <x v="0"/>
    <x v="0"/>
    <x v="0"/>
    <x v="82"/>
    <x v="2"/>
    <s v="EBO 專案名稱"/>
    <s v=""/>
    <s v=""/>
    <x v="0"/>
    <x v="63"/>
    <m/>
    <s v="^()$"/>
    <n v="9"/>
    <x v="0"/>
    <x v="2"/>
    <x v="0"/>
    <x v="0"/>
    <x v="1"/>
    <x v="1"/>
    <b v="0"/>
    <x v="0"/>
    <x v="1"/>
    <n v="0"/>
    <x v="0"/>
    <b v="0"/>
    <b v="0"/>
    <b v="0"/>
    <b v="0"/>
    <b v="0"/>
    <b v="0"/>
    <b v="0"/>
    <b v="0"/>
    <b v="0"/>
    <b v="0"/>
    <b v="0"/>
    <x v="0"/>
    <x v="0"/>
    <n v="0"/>
    <x v="11"/>
    <x v="0"/>
  </r>
  <r>
    <m/>
    <x v="2"/>
    <x v="4"/>
    <x v="92"/>
    <x v="93"/>
    <x v="49"/>
    <x v="95"/>
    <s v="資助EBO專案的事業群"/>
    <x v="1"/>
    <x v="20"/>
    <s v="N/A"/>
    <s v="Confidential"/>
    <s v="代碼類"/>
    <s v="Corp,_x000a_EBG,_x000a_PSG,_x000a_AIM,_x000a_Besta,_x000a_IAC,_x000a_IIOT"/>
    <x v="1"/>
    <s v="NBDC"/>
    <x v="2"/>
    <x v="2"/>
    <x v="0"/>
    <x v="0"/>
    <m/>
    <m/>
    <m/>
    <m/>
    <m/>
    <m/>
    <m/>
    <m/>
    <m/>
    <m/>
    <m/>
    <m/>
    <m/>
    <m/>
    <m/>
    <m/>
    <m/>
    <m/>
    <m/>
    <m/>
    <s v="資料清單"/>
    <x v="3"/>
    <x v="15"/>
    <x v="74"/>
    <x v="4"/>
    <s v="IEC_STD_V10 &gt;&gt; Data Standard &gt;&gt; STG"/>
    <s v="EBO Funding BG"/>
    <x v="93"/>
    <x v="49"/>
    <x v="0"/>
    <x v="95"/>
    <x v="2"/>
    <s v="IEC_STD_V10 &gt;&gt; Common &gt;&gt; AutoMetaDataEBO Funding BG"/>
    <x v="1"/>
    <x v="1"/>
    <s v="資助事業群Property"/>
    <n v="176"/>
    <n v="173"/>
    <n v="0"/>
    <s v="EBO Funding BG"/>
    <n v="1"/>
    <n v="0"/>
    <n v="0"/>
    <x v="0"/>
    <s v="EBO Project Funding History"/>
    <x v="19"/>
    <s v="IEC_STD_V10 &gt;&gt; Data Standard &gt;&gt; STG &gt;&gt; EBO Project Funding History"/>
    <x v="0"/>
    <s v="C.1.1.0:"/>
    <x v="15"/>
    <x v="15"/>
    <x v="174"/>
    <x v="92"/>
    <x v="93"/>
    <x v="102"/>
    <x v="17"/>
    <x v="0"/>
    <x v="0"/>
    <x v="2"/>
    <m/>
    <x v="0"/>
    <x v="1"/>
    <s v="EBO Project Funding History_EBO Funding BG"/>
    <x v="174"/>
    <x v="1"/>
    <x v="0"/>
    <x v="2"/>
    <x v="2"/>
    <x v="0"/>
    <x v="0"/>
    <s v=""/>
    <s v=""/>
    <x v="17"/>
    <x v="0"/>
    <x v="0"/>
    <n v="8"/>
    <x v="1"/>
    <x v="1"/>
    <x v="1"/>
    <s v=""/>
    <s v=""/>
    <n v="174"/>
    <s v="-174"/>
    <x v="0"/>
    <x v="0"/>
    <x v="0"/>
    <x v="93"/>
    <x v="2"/>
    <s v="資助EBO專案的事業群"/>
    <s v=""/>
    <s v=""/>
    <x v="0"/>
    <x v="74"/>
    <m/>
    <s v="^()$"/>
    <n v="9"/>
    <x v="0"/>
    <x v="2"/>
    <x v="0"/>
    <x v="0"/>
    <x v="0"/>
    <x v="1"/>
    <b v="0"/>
    <x v="0"/>
    <x v="1"/>
    <n v="0"/>
    <x v="0"/>
    <b v="0"/>
    <b v="0"/>
    <b v="0"/>
    <b v="0"/>
    <b v="0"/>
    <b v="0"/>
    <b v="0"/>
    <b v="0"/>
    <b v="0"/>
    <b v="0"/>
    <b v="0"/>
    <x v="0"/>
    <x v="0"/>
    <n v="0"/>
    <x v="0"/>
    <x v="0"/>
  </r>
  <r>
    <m/>
    <x v="2"/>
    <x v="4"/>
    <x v="93"/>
    <x v="94"/>
    <x v="50"/>
    <x v="96"/>
    <s v="資助EBO專案的事業單位"/>
    <x v="1"/>
    <x v="20"/>
    <s v="N/A"/>
    <s v="Confidential"/>
    <s v="文本類"/>
    <m/>
    <x v="1"/>
    <s v="NBDC"/>
    <x v="2"/>
    <x v="2"/>
    <x v="0"/>
    <x v="0"/>
    <m/>
    <m/>
    <m/>
    <m/>
    <m/>
    <m/>
    <m/>
    <m/>
    <m/>
    <m/>
    <m/>
    <m/>
    <m/>
    <m/>
    <m/>
    <m/>
    <m/>
    <m/>
    <m/>
    <m/>
    <s v="資料清單"/>
    <x v="3"/>
    <x v="16"/>
    <x v="75"/>
    <x v="4"/>
    <s v="IEC_STD_V10 &gt;&gt; Data Standard &gt;&gt; STG"/>
    <s v="EBO Funding BU"/>
    <x v="94"/>
    <x v="50"/>
    <x v="0"/>
    <x v="96"/>
    <x v="2"/>
    <s v="IEC_STD_V10 &gt;&gt; Common &gt;&gt; AutoMetaDataEBO Funding BU"/>
    <x v="1"/>
    <x v="1"/>
    <s v="資助事業單位Property"/>
    <n v="177"/>
    <n v="173"/>
    <n v="0"/>
    <s v="EBO Funding BU"/>
    <n v="1"/>
    <n v="0"/>
    <n v="0"/>
    <x v="0"/>
    <s v="EBO Project Funding History"/>
    <x v="19"/>
    <s v="IEC_STD_V10 &gt;&gt; Data Standard &gt;&gt; STG &gt;&gt; EBO Project Funding History"/>
    <x v="0"/>
    <s v="C.1.1.0:"/>
    <x v="16"/>
    <x v="16"/>
    <x v="175"/>
    <x v="93"/>
    <x v="94"/>
    <x v="103"/>
    <x v="0"/>
    <x v="0"/>
    <x v="0"/>
    <x v="1"/>
    <m/>
    <x v="0"/>
    <x v="1"/>
    <s v="EBO Project Funding History_EBO Funding BU"/>
    <x v="175"/>
    <x v="1"/>
    <x v="0"/>
    <x v="2"/>
    <x v="2"/>
    <x v="0"/>
    <x v="0"/>
    <s v=""/>
    <s v=""/>
    <x v="17"/>
    <x v="0"/>
    <x v="0"/>
    <n v="8"/>
    <x v="1"/>
    <x v="1"/>
    <x v="1"/>
    <s v=""/>
    <s v=""/>
    <n v="175"/>
    <s v="-175"/>
    <x v="0"/>
    <x v="0"/>
    <x v="0"/>
    <x v="94"/>
    <x v="2"/>
    <s v="資助EBO專案的事業單位"/>
    <s v=""/>
    <s v=""/>
    <x v="0"/>
    <x v="75"/>
    <m/>
    <s v="^()$"/>
    <n v="9"/>
    <x v="0"/>
    <x v="2"/>
    <x v="0"/>
    <x v="0"/>
    <x v="0"/>
    <x v="1"/>
    <b v="0"/>
    <x v="0"/>
    <x v="1"/>
    <n v="0"/>
    <x v="0"/>
    <b v="0"/>
    <b v="0"/>
    <b v="0"/>
    <b v="0"/>
    <b v="0"/>
    <b v="0"/>
    <b v="0"/>
    <b v="0"/>
    <b v="0"/>
    <b v="0"/>
    <b v="0"/>
    <x v="0"/>
    <x v="0"/>
    <n v="0"/>
    <x v="0"/>
    <x v="0"/>
  </r>
  <r>
    <m/>
    <x v="2"/>
    <x v="4"/>
    <x v="94"/>
    <x v="95"/>
    <x v="51"/>
    <x v="97"/>
    <s v="EBO專案的資助比率"/>
    <x v="1"/>
    <x v="20"/>
    <s v="N/A"/>
    <s v="Confidential"/>
    <s v="比例類"/>
    <m/>
    <x v="1"/>
    <s v="NBDC"/>
    <x v="2"/>
    <x v="2"/>
    <x v="0"/>
    <x v="0"/>
    <m/>
    <m/>
    <m/>
    <m/>
    <m/>
    <m/>
    <m/>
    <m/>
    <m/>
    <m/>
    <m/>
    <m/>
    <m/>
    <m/>
    <m/>
    <m/>
    <m/>
    <m/>
    <m/>
    <m/>
    <s v="資料清單"/>
    <x v="3"/>
    <x v="17"/>
    <x v="76"/>
    <x v="4"/>
    <s v="IEC_STD_V10 &gt;&gt; Data Standard &gt;&gt; STG"/>
    <s v="EBO Project Funding Percentage"/>
    <x v="95"/>
    <x v="51"/>
    <x v="0"/>
    <x v="97"/>
    <x v="2"/>
    <s v="IEC_STD_V10 &gt;&gt; Common &gt;&gt; AutoMetaDataEBO Project Funding Percentage"/>
    <x v="1"/>
    <x v="1"/>
    <s v="EBO 專案資助比率Property"/>
    <n v="178"/>
    <n v="173"/>
    <n v="0"/>
    <s v="EBO Project Funding Percentage"/>
    <n v="1"/>
    <n v="0"/>
    <n v="0"/>
    <x v="0"/>
    <s v="EBO Project Funding History"/>
    <x v="19"/>
    <s v="IEC_STD_V10 &gt;&gt; Data Standard &gt;&gt; STG &gt;&gt; EBO Project Funding History"/>
    <x v="0"/>
    <s v="C.1.1.0:"/>
    <x v="17"/>
    <x v="17"/>
    <x v="176"/>
    <x v="94"/>
    <x v="95"/>
    <x v="104"/>
    <x v="0"/>
    <x v="0"/>
    <x v="0"/>
    <x v="5"/>
    <m/>
    <x v="0"/>
    <x v="1"/>
    <s v="EBO Project Funding History_EBO Project Funding Percentage"/>
    <x v="176"/>
    <x v="1"/>
    <x v="0"/>
    <x v="2"/>
    <x v="2"/>
    <x v="0"/>
    <x v="0"/>
    <s v=""/>
    <s v=""/>
    <x v="17"/>
    <x v="0"/>
    <x v="0"/>
    <n v="8"/>
    <x v="1"/>
    <x v="1"/>
    <x v="1"/>
    <s v=""/>
    <s v=""/>
    <n v="176"/>
    <s v="-176"/>
    <x v="0"/>
    <x v="0"/>
    <x v="0"/>
    <x v="95"/>
    <x v="2"/>
    <s v="EBO專案的資助比率"/>
    <s v=""/>
    <s v=""/>
    <x v="0"/>
    <x v="76"/>
    <m/>
    <s v="^()$"/>
    <n v="9"/>
    <x v="0"/>
    <x v="2"/>
    <x v="0"/>
    <x v="0"/>
    <x v="0"/>
    <x v="1"/>
    <b v="0"/>
    <x v="0"/>
    <x v="1"/>
    <n v="0"/>
    <x v="0"/>
    <b v="0"/>
    <b v="0"/>
    <b v="0"/>
    <b v="0"/>
    <b v="0"/>
    <b v="0"/>
    <b v="0"/>
    <b v="0"/>
    <b v="0"/>
    <b v="0"/>
    <b v="0"/>
    <x v="0"/>
    <x v="0"/>
    <n v="0"/>
    <x v="26"/>
    <x v="0"/>
  </r>
  <r>
    <m/>
    <x v="2"/>
    <x v="4"/>
    <x v="95"/>
    <x v="96"/>
    <x v="52"/>
    <x v="98"/>
    <s v="資助EBO專案的開始日期"/>
    <x v="1"/>
    <x v="20"/>
    <s v="N/A"/>
    <s v="Confidential"/>
    <s v="日期類"/>
    <m/>
    <x v="1"/>
    <s v="NBDC"/>
    <x v="2"/>
    <x v="2"/>
    <x v="0"/>
    <x v="0"/>
    <m/>
    <m/>
    <m/>
    <m/>
    <m/>
    <m/>
    <m/>
    <m/>
    <m/>
    <m/>
    <m/>
    <m/>
    <m/>
    <m/>
    <m/>
    <m/>
    <m/>
    <m/>
    <m/>
    <m/>
    <s v="資料清單"/>
    <x v="3"/>
    <x v="18"/>
    <x v="77"/>
    <x v="4"/>
    <s v="IEC_STD_V10 &gt;&gt; Data Standard &gt;&gt; STG"/>
    <s v="EBO Funding Start Date"/>
    <x v="96"/>
    <x v="52"/>
    <x v="0"/>
    <x v="98"/>
    <x v="2"/>
    <s v="IEC_STD_V10 &gt;&gt; Common &gt;&gt; AutoMetaDataEBO Funding Start Date"/>
    <x v="1"/>
    <x v="1"/>
    <s v="EBO 專案資助開始日期Property"/>
    <n v="179"/>
    <n v="173"/>
    <n v="0"/>
    <s v="EBO Funding Start Date"/>
    <n v="1"/>
    <n v="0"/>
    <n v="0"/>
    <x v="0"/>
    <s v="EBO Project Funding History"/>
    <x v="19"/>
    <s v="IEC_STD_V10 &gt;&gt; Data Standard &gt;&gt; STG &gt;&gt; EBO Project Funding History"/>
    <x v="0"/>
    <s v="C.1.1.0:"/>
    <x v="18"/>
    <x v="18"/>
    <x v="177"/>
    <x v="95"/>
    <x v="96"/>
    <x v="105"/>
    <x v="0"/>
    <x v="0"/>
    <x v="0"/>
    <x v="3"/>
    <m/>
    <x v="0"/>
    <x v="1"/>
    <s v="EBO Project Funding History_EBO Funding Start Date"/>
    <x v="177"/>
    <x v="1"/>
    <x v="0"/>
    <x v="2"/>
    <x v="2"/>
    <x v="0"/>
    <x v="0"/>
    <s v=""/>
    <s v=""/>
    <x v="17"/>
    <x v="0"/>
    <x v="0"/>
    <n v="8"/>
    <x v="1"/>
    <x v="1"/>
    <x v="1"/>
    <s v=""/>
    <s v=""/>
    <n v="177"/>
    <s v="-177"/>
    <x v="0"/>
    <x v="0"/>
    <x v="0"/>
    <x v="96"/>
    <x v="2"/>
    <s v="資助EBO專案的開始日期"/>
    <s v=""/>
    <s v=""/>
    <x v="0"/>
    <x v="77"/>
    <m/>
    <s v="^()$"/>
    <n v="9"/>
    <x v="0"/>
    <x v="2"/>
    <x v="0"/>
    <x v="0"/>
    <x v="0"/>
    <x v="1"/>
    <b v="0"/>
    <x v="0"/>
    <x v="1"/>
    <n v="0"/>
    <x v="0"/>
    <b v="0"/>
    <b v="0"/>
    <b v="0"/>
    <b v="0"/>
    <b v="0"/>
    <b v="0"/>
    <b v="0"/>
    <b v="0"/>
    <b v="0"/>
    <b v="0"/>
    <b v="0"/>
    <x v="0"/>
    <x v="0"/>
    <n v="0"/>
    <x v="17"/>
    <x v="0"/>
  </r>
  <r>
    <m/>
    <x v="2"/>
    <x v="4"/>
    <x v="96"/>
    <x v="97"/>
    <x v="53"/>
    <x v="99"/>
    <s v="資助EBO專案的結束日期"/>
    <x v="1"/>
    <x v="20"/>
    <s v="N/A"/>
    <s v="Confidential"/>
    <s v="日期類"/>
    <m/>
    <x v="1"/>
    <s v="NBDC"/>
    <x v="2"/>
    <x v="2"/>
    <x v="0"/>
    <x v="0"/>
    <m/>
    <m/>
    <m/>
    <m/>
    <m/>
    <m/>
    <m/>
    <m/>
    <m/>
    <m/>
    <m/>
    <m/>
    <m/>
    <m/>
    <m/>
    <m/>
    <m/>
    <m/>
    <m/>
    <m/>
    <s v="資料清單"/>
    <x v="3"/>
    <x v="19"/>
    <x v="78"/>
    <x v="4"/>
    <s v="IEC_STD_V10 &gt;&gt; Data Standard &gt;&gt; STG"/>
    <s v="EBO Funding End Date"/>
    <x v="97"/>
    <x v="53"/>
    <x v="0"/>
    <x v="99"/>
    <x v="2"/>
    <s v="IEC_STD_V10 &gt;&gt; Common &gt;&gt; AutoMetaDataEBO Funding End Date"/>
    <x v="1"/>
    <x v="1"/>
    <s v="EBO 專案資助結束日期Property"/>
    <n v="180"/>
    <n v="173"/>
    <n v="0"/>
    <s v="EBO Funding End Date"/>
    <n v="1"/>
    <n v="0"/>
    <n v="0"/>
    <x v="0"/>
    <s v="EBO Project Funding History"/>
    <x v="19"/>
    <s v="IEC_STD_V10 &gt;&gt; Data Standard &gt;&gt; STG &gt;&gt; EBO Project Funding History"/>
    <x v="0"/>
    <s v="C.1.1.0:"/>
    <x v="19"/>
    <x v="19"/>
    <x v="178"/>
    <x v="96"/>
    <x v="97"/>
    <x v="106"/>
    <x v="0"/>
    <x v="0"/>
    <x v="0"/>
    <x v="3"/>
    <m/>
    <x v="0"/>
    <x v="1"/>
    <s v="EBO Project Funding History_EBO Funding End Date"/>
    <x v="178"/>
    <x v="1"/>
    <x v="0"/>
    <x v="2"/>
    <x v="2"/>
    <x v="0"/>
    <x v="0"/>
    <s v=""/>
    <s v=""/>
    <x v="17"/>
    <x v="0"/>
    <x v="0"/>
    <n v="8"/>
    <x v="1"/>
    <x v="1"/>
    <x v="1"/>
    <s v=""/>
    <s v=""/>
    <n v="178"/>
    <s v="-178"/>
    <x v="0"/>
    <x v="0"/>
    <x v="0"/>
    <x v="97"/>
    <x v="2"/>
    <s v="資助EBO專案的結束日期"/>
    <s v=""/>
    <s v=""/>
    <x v="0"/>
    <x v="78"/>
    <m/>
    <s v="^()$"/>
    <n v="9"/>
    <x v="0"/>
    <x v="2"/>
    <x v="0"/>
    <x v="0"/>
    <x v="0"/>
    <x v="1"/>
    <b v="0"/>
    <x v="0"/>
    <x v="1"/>
    <n v="0"/>
    <x v="0"/>
    <b v="0"/>
    <b v="0"/>
    <b v="0"/>
    <b v="0"/>
    <b v="0"/>
    <b v="0"/>
    <b v="0"/>
    <b v="0"/>
    <b v="0"/>
    <b v="0"/>
    <b v="0"/>
    <x v="0"/>
    <x v="0"/>
    <n v="0"/>
    <x v="6"/>
    <x v="0"/>
  </r>
  <r>
    <m/>
    <x v="2"/>
    <x v="4"/>
    <x v="97"/>
    <x v="98"/>
    <x v="54"/>
    <x v="100"/>
    <s v="EBO 專案資助備註"/>
    <x v="1"/>
    <x v="20"/>
    <s v="N/A"/>
    <s v="Confidential"/>
    <s v="文本類"/>
    <m/>
    <x v="1"/>
    <s v="NBDC"/>
    <x v="2"/>
    <x v="2"/>
    <x v="0"/>
    <x v="0"/>
    <m/>
    <m/>
    <m/>
    <m/>
    <m/>
    <m/>
    <m/>
    <m/>
    <m/>
    <m/>
    <m/>
    <m/>
    <m/>
    <m/>
    <m/>
    <m/>
    <m/>
    <m/>
    <m/>
    <m/>
    <s v="資料清單"/>
    <x v="3"/>
    <x v="20"/>
    <x v="79"/>
    <x v="4"/>
    <s v="IEC_STD_V10 &gt;&gt; Data Standard &gt;&gt; STG"/>
    <s v="EBO Funding Remark"/>
    <x v="98"/>
    <x v="54"/>
    <x v="0"/>
    <x v="100"/>
    <x v="2"/>
    <s v="IEC_STD_V10 &gt;&gt; Common &gt;&gt; AutoMetaDataEBO Funding Remark"/>
    <x v="1"/>
    <x v="1"/>
    <s v="EBO 專案資助備註Property"/>
    <n v="181"/>
    <n v="173"/>
    <n v="0"/>
    <s v="EBO Funding Remark"/>
    <n v="2"/>
    <n v="0"/>
    <n v="0"/>
    <x v="0"/>
    <s v="EBO Project Funding History"/>
    <x v="19"/>
    <s v="IEC_STD_V10 &gt;&gt; Data Standard &gt;&gt; STG &gt;&gt; EBO Project Funding History"/>
    <x v="0"/>
    <s v="C.1.1.0:"/>
    <x v="20"/>
    <x v="20"/>
    <x v="179"/>
    <x v="97"/>
    <x v="98"/>
    <x v="107"/>
    <x v="0"/>
    <x v="0"/>
    <x v="0"/>
    <x v="1"/>
    <m/>
    <x v="0"/>
    <x v="1"/>
    <s v="EBO Project Funding History_EBO Funding Remark"/>
    <x v="179"/>
    <x v="1"/>
    <x v="0"/>
    <x v="2"/>
    <x v="2"/>
    <x v="0"/>
    <x v="0"/>
    <s v=""/>
    <s v=""/>
    <x v="17"/>
    <x v="0"/>
    <x v="0"/>
    <n v="8"/>
    <x v="1"/>
    <x v="1"/>
    <x v="1"/>
    <s v=""/>
    <s v=""/>
    <n v="179"/>
    <s v="-179"/>
    <x v="0"/>
    <x v="0"/>
    <x v="0"/>
    <x v="98"/>
    <x v="2"/>
    <s v="EBO 專案資助備註"/>
    <s v=""/>
    <s v=""/>
    <x v="0"/>
    <x v="79"/>
    <m/>
    <s v="^()$"/>
    <n v="9"/>
    <x v="0"/>
    <x v="2"/>
    <x v="0"/>
    <x v="0"/>
    <x v="0"/>
    <x v="1"/>
    <b v="0"/>
    <x v="0"/>
    <x v="1"/>
    <n v="0"/>
    <x v="0"/>
    <b v="0"/>
    <b v="0"/>
    <b v="0"/>
    <b v="0"/>
    <b v="0"/>
    <b v="0"/>
    <b v="0"/>
    <b v="0"/>
    <b v="0"/>
    <b v="0"/>
    <b v="0"/>
    <x v="0"/>
    <x v="0"/>
    <n v="0"/>
    <x v="33"/>
    <x v="0"/>
  </r>
  <r>
    <m/>
    <x v="2"/>
    <x v="4"/>
    <x v="98"/>
    <x v="99"/>
    <x v="46"/>
    <x v="90"/>
    <s v="檢查各項資料正確與否的日期"/>
    <x v="1"/>
    <x v="20"/>
    <s v="N/A"/>
    <s v="Confidential"/>
    <s v="日期類"/>
    <m/>
    <x v="1"/>
    <s v="NBDC"/>
    <x v="2"/>
    <x v="2"/>
    <x v="0"/>
    <x v="0"/>
    <m/>
    <m/>
    <m/>
    <m/>
    <m/>
    <m/>
    <m/>
    <m/>
    <m/>
    <m/>
    <m/>
    <m/>
    <m/>
    <m/>
    <m/>
    <m/>
    <m/>
    <m/>
    <m/>
    <m/>
    <s v="資料清單"/>
    <x v="3"/>
    <x v="21"/>
    <x v="80"/>
    <x v="4"/>
    <s v="IEC_STD_V10 &gt;&gt; Data Standard &gt;&gt; STG"/>
    <s v="Funding Check Date"/>
    <x v="99"/>
    <x v="46"/>
    <x v="0"/>
    <x v="90"/>
    <x v="2"/>
    <s v="IEC_STD_V10 &gt;&gt; Common &gt;&gt; AutoMetaDataFunding Check Date"/>
    <x v="1"/>
    <x v="1"/>
    <s v="EBO 專案資助紀錄檢查日期Property"/>
    <n v="182"/>
    <n v="173"/>
    <n v="0"/>
    <s v="Funding Check Date"/>
    <n v="1"/>
    <n v="0"/>
    <n v="0"/>
    <x v="0"/>
    <s v="EBO Project Funding History"/>
    <x v="19"/>
    <s v="IEC_STD_V10 &gt;&gt; Data Standard &gt;&gt; STG &gt;&gt; EBO Project Funding History"/>
    <x v="0"/>
    <s v="C.1.1.0:"/>
    <x v="21"/>
    <x v="21"/>
    <x v="180"/>
    <x v="98"/>
    <x v="99"/>
    <x v="96"/>
    <x v="0"/>
    <x v="0"/>
    <x v="0"/>
    <x v="3"/>
    <m/>
    <x v="0"/>
    <x v="1"/>
    <s v="EBO Project Funding History_Funding Check Date"/>
    <x v="180"/>
    <x v="1"/>
    <x v="0"/>
    <x v="2"/>
    <x v="2"/>
    <x v="0"/>
    <x v="0"/>
    <s v=""/>
    <s v=""/>
    <x v="17"/>
    <x v="0"/>
    <x v="0"/>
    <n v="8"/>
    <x v="1"/>
    <x v="1"/>
    <x v="1"/>
    <s v=""/>
    <s v=""/>
    <n v="180"/>
    <s v="-180"/>
    <x v="0"/>
    <x v="0"/>
    <x v="0"/>
    <x v="99"/>
    <x v="2"/>
    <s v="檢查各項資料正確與否的日期"/>
    <s v=""/>
    <s v=""/>
    <x v="0"/>
    <x v="80"/>
    <m/>
    <s v="^()$"/>
    <n v="9"/>
    <x v="0"/>
    <x v="2"/>
    <x v="0"/>
    <x v="0"/>
    <x v="0"/>
    <x v="1"/>
    <b v="0"/>
    <x v="0"/>
    <x v="1"/>
    <n v="0"/>
    <x v="0"/>
    <b v="0"/>
    <b v="0"/>
    <b v="0"/>
    <b v="0"/>
    <b v="0"/>
    <b v="0"/>
    <b v="0"/>
    <b v="0"/>
    <b v="0"/>
    <b v="0"/>
    <b v="0"/>
    <x v="0"/>
    <x v="0"/>
    <n v="0"/>
    <x v="33"/>
    <x v="0"/>
  </r>
  <r>
    <m/>
    <x v="2"/>
    <x v="4"/>
    <x v="99"/>
    <x v="100"/>
    <x v="1"/>
    <x v="101"/>
    <s v="EBO 專案階段紀錄表"/>
    <x v="0"/>
    <x v="18"/>
    <s v="N/A"/>
    <s v="Confidential"/>
    <s v="N/A"/>
    <m/>
    <x v="1"/>
    <s v="NBDC"/>
    <x v="2"/>
    <x v="2"/>
    <x v="0"/>
    <x v="0"/>
    <m/>
    <m/>
    <m/>
    <m/>
    <m/>
    <m/>
    <m/>
    <m/>
    <m/>
    <m/>
    <m/>
    <m/>
    <m/>
    <m/>
    <m/>
    <m/>
    <m/>
    <m/>
    <m/>
    <m/>
    <s v="資料清單"/>
    <x v="3"/>
    <x v="22"/>
    <x v="81"/>
    <x v="4"/>
    <s v="IEC_STD_V10 &gt;&gt; Data Standard &gt;&gt; STG"/>
    <s v="EBO Project Phase History"/>
    <x v="100"/>
    <x v="1"/>
    <x v="0"/>
    <x v="101"/>
    <x v="2"/>
    <s v="IEC_STD_V10 &gt;&gt; Common &gt;&gt; AutoMetaDataEBO Project Phase History"/>
    <x v="0"/>
    <x v="1"/>
    <s v="EBO 專案階段紀錄表Concept"/>
    <n v="183"/>
    <n v="0"/>
    <n v="0"/>
    <s v=""/>
    <n v="0"/>
    <n v="0"/>
    <n v="0"/>
    <x v="0"/>
    <s v=""/>
    <x v="0"/>
    <s v=""/>
    <x v="0"/>
    <s v="C.1.1.0:"/>
    <x v="22"/>
    <x v="22"/>
    <x v="181"/>
    <x v="99"/>
    <x v="100"/>
    <x v="108"/>
    <x v="0"/>
    <x v="0"/>
    <x v="0"/>
    <x v="7"/>
    <m/>
    <x v="0"/>
    <x v="0"/>
    <s v="EBO Project Phase History"/>
    <x v="181"/>
    <x v="0"/>
    <x v="0"/>
    <x v="2"/>
    <x v="2"/>
    <x v="0"/>
    <x v="0"/>
    <s v=""/>
    <s v=""/>
    <x v="17"/>
    <x v="0"/>
    <x v="0"/>
    <n v="8"/>
    <x v="1"/>
    <x v="1"/>
    <x v="1"/>
    <s v=""/>
    <s v=""/>
    <n v="181"/>
    <s v="-181"/>
    <x v="0"/>
    <x v="0"/>
    <x v="0"/>
    <x v="100"/>
    <x v="2"/>
    <s v="EBO 專案階段紀錄表"/>
    <s v=""/>
    <s v=""/>
    <x v="0"/>
    <x v="81"/>
    <m/>
    <s v="^()$"/>
    <n v="9"/>
    <x v="0"/>
    <x v="2"/>
    <x v="0"/>
    <x v="0"/>
    <x v="0"/>
    <x v="1"/>
    <b v="0"/>
    <x v="0"/>
    <x v="0"/>
    <n v="0"/>
    <x v="0"/>
    <b v="0"/>
    <b v="0"/>
    <b v="0"/>
    <b v="0"/>
    <b v="0"/>
    <b v="0"/>
    <b v="0"/>
    <b v="0"/>
    <b v="0"/>
    <b v="0"/>
    <b v="0"/>
    <x v="0"/>
    <x v="0"/>
    <n v="0"/>
    <x v="4"/>
    <x v="0"/>
  </r>
  <r>
    <m/>
    <x v="2"/>
    <x v="4"/>
    <x v="80"/>
    <x v="81"/>
    <x v="1"/>
    <x v="82"/>
    <s v="EBO 專案編號"/>
    <x v="2"/>
    <x v="21"/>
    <s v="N/A"/>
    <s v="Confidential"/>
    <s v="代碼類"/>
    <m/>
    <x v="1"/>
    <s v="NBDC"/>
    <x v="2"/>
    <x v="2"/>
    <x v="0"/>
    <x v="0"/>
    <m/>
    <m/>
    <m/>
    <m/>
    <m/>
    <m/>
    <m/>
    <m/>
    <m/>
    <m/>
    <m/>
    <m/>
    <m/>
    <m/>
    <m/>
    <m/>
    <m/>
    <m/>
    <m/>
    <m/>
    <s v="資料清單"/>
    <x v="3"/>
    <x v="23"/>
    <x v="62"/>
    <x v="4"/>
    <s v="IEC_STD_V10 &gt;&gt; Data Standard &gt;&gt; STG"/>
    <s v="EBO Project Number"/>
    <x v="81"/>
    <x v="1"/>
    <x v="0"/>
    <x v="82"/>
    <x v="2"/>
    <s v="IEC_STD_V10 &gt;&gt; Common &gt;&gt; AutoMetaDataEBO Project Number"/>
    <x v="2"/>
    <x v="1"/>
    <s v="EBO 專案編號Relationship"/>
    <n v="162"/>
    <n v="183"/>
    <n v="0"/>
    <s v=""/>
    <n v="0"/>
    <n v="0"/>
    <n v="162"/>
    <x v="25"/>
    <s v="EBO Project Phase History"/>
    <x v="20"/>
    <s v="IEC_STD_V10 &gt;&gt; Data Standard &gt;&gt; STG &gt;&gt; EBO Project Phase History"/>
    <x v="0"/>
    <s v="C.1.1.0:"/>
    <x v="23"/>
    <x v="23"/>
    <x v="182"/>
    <x v="80"/>
    <x v="81"/>
    <x v="100"/>
    <x v="0"/>
    <x v="0"/>
    <x v="0"/>
    <x v="2"/>
    <m/>
    <x v="0"/>
    <x v="2"/>
    <s v="EBO Project Phase History_EBO Project Number"/>
    <x v="182"/>
    <x v="2"/>
    <x v="0"/>
    <x v="2"/>
    <x v="2"/>
    <x v="0"/>
    <x v="0"/>
    <s v=""/>
    <s v=""/>
    <x v="17"/>
    <x v="0"/>
    <x v="0"/>
    <n v="8"/>
    <x v="1"/>
    <x v="1"/>
    <x v="1"/>
    <s v=""/>
    <s v=""/>
    <n v="182"/>
    <s v="-182"/>
    <x v="0"/>
    <x v="0"/>
    <x v="0"/>
    <x v="81"/>
    <x v="2"/>
    <s v="EBO 專案編號"/>
    <s v=""/>
    <s v=""/>
    <x v="0"/>
    <x v="62"/>
    <m/>
    <s v="^()$"/>
    <n v="9"/>
    <x v="0"/>
    <x v="2"/>
    <x v="0"/>
    <x v="0"/>
    <x v="1"/>
    <x v="1"/>
    <b v="0"/>
    <x v="0"/>
    <x v="1"/>
    <n v="0"/>
    <x v="0"/>
    <b v="0"/>
    <b v="0"/>
    <b v="0"/>
    <b v="0"/>
    <b v="0"/>
    <b v="0"/>
    <b v="0"/>
    <b v="0"/>
    <b v="1"/>
    <b v="0"/>
    <b v="0"/>
    <x v="1"/>
    <x v="4"/>
    <n v="1"/>
    <x v="33"/>
    <x v="0"/>
  </r>
  <r>
    <m/>
    <x v="2"/>
    <x v="4"/>
    <x v="81"/>
    <x v="82"/>
    <x v="39"/>
    <x v="94"/>
    <s v="EBO 專案名稱"/>
    <x v="2"/>
    <x v="21"/>
    <s v="EBO Project_EBO Project Name"/>
    <s v="Confidential"/>
    <s v="文本類"/>
    <m/>
    <x v="1"/>
    <s v="NBDC"/>
    <x v="2"/>
    <x v="2"/>
    <x v="0"/>
    <x v="0"/>
    <m/>
    <m/>
    <m/>
    <m/>
    <m/>
    <m/>
    <m/>
    <m/>
    <m/>
    <m/>
    <m/>
    <m/>
    <m/>
    <m/>
    <m/>
    <m/>
    <m/>
    <m/>
    <m/>
    <m/>
    <s v="資料清單"/>
    <x v="3"/>
    <x v="24"/>
    <x v="63"/>
    <x v="4"/>
    <s v="IEC_STD_V10 &gt;&gt; Data Standard &gt;&gt; STG"/>
    <s v="EBO Project Name"/>
    <x v="82"/>
    <x v="39"/>
    <x v="0"/>
    <x v="94"/>
    <x v="2"/>
    <s v="IEC_STD_V10 &gt;&gt; Common &gt;&gt; AutoMetaDataEBO Project Name"/>
    <x v="2"/>
    <x v="1"/>
    <s v="EBO 專案名稱Relationship"/>
    <n v="163"/>
    <n v="183"/>
    <e v="#N/A"/>
    <s v=""/>
    <n v="0"/>
    <n v="0"/>
    <n v="163"/>
    <x v="26"/>
    <s v="EBO Project Phase History"/>
    <x v="20"/>
    <s v="IEC_STD_V10 &gt;&gt; Data Standard &gt;&gt; STG &gt;&gt; EBO Project Phase History"/>
    <x v="37"/>
    <s v="C.1.1.0:"/>
    <x v="24"/>
    <x v="24"/>
    <x v="183"/>
    <x v="81"/>
    <x v="82"/>
    <x v="101"/>
    <x v="0"/>
    <x v="0"/>
    <x v="0"/>
    <x v="1"/>
    <m/>
    <x v="0"/>
    <x v="2"/>
    <s v="EBO Project Phase History_EBO Project Name"/>
    <x v="183"/>
    <x v="2"/>
    <x v="0"/>
    <x v="2"/>
    <x v="2"/>
    <x v="0"/>
    <x v="0"/>
    <s v=""/>
    <s v=""/>
    <x v="17"/>
    <x v="0"/>
    <x v="0"/>
    <n v="8"/>
    <x v="1"/>
    <x v="1"/>
    <x v="1"/>
    <s v=""/>
    <s v=""/>
    <n v="183"/>
    <s v="-183"/>
    <x v="0"/>
    <x v="0"/>
    <x v="0"/>
    <x v="82"/>
    <x v="2"/>
    <s v="EBO 專案名稱"/>
    <s v=""/>
    <s v=""/>
    <x v="0"/>
    <x v="63"/>
    <m/>
    <s v="^()$"/>
    <n v="9"/>
    <x v="0"/>
    <x v="2"/>
    <x v="0"/>
    <x v="0"/>
    <x v="1"/>
    <x v="1"/>
    <b v="0"/>
    <x v="0"/>
    <x v="1"/>
    <n v="0"/>
    <x v="0"/>
    <b v="0"/>
    <b v="0"/>
    <b v="0"/>
    <b v="0"/>
    <b v="0"/>
    <b v="0"/>
    <b v="0"/>
    <b v="0"/>
    <b v="0"/>
    <b v="0"/>
    <b v="0"/>
    <x v="0"/>
    <x v="0"/>
    <n v="0"/>
    <x v="11"/>
    <x v="0"/>
  </r>
  <r>
    <m/>
    <x v="2"/>
    <x v="4"/>
    <x v="100"/>
    <x v="101"/>
    <x v="1"/>
    <x v="102"/>
    <s v="EBO 階段"/>
    <x v="1"/>
    <x v="21"/>
    <s v="N/A"/>
    <s v="Confidential"/>
    <s v="代碼類"/>
    <s v="Candidate, _x000a_Pre-EBO, _x000a_EBO, _x000a_Graduated"/>
    <x v="1"/>
    <s v="NBDC"/>
    <x v="2"/>
    <x v="2"/>
    <x v="0"/>
    <x v="0"/>
    <m/>
    <m/>
    <m/>
    <m/>
    <m/>
    <m/>
    <m/>
    <m/>
    <m/>
    <m/>
    <m/>
    <m/>
    <m/>
    <m/>
    <m/>
    <m/>
    <m/>
    <m/>
    <m/>
    <m/>
    <s v="資料清單"/>
    <x v="3"/>
    <x v="25"/>
    <x v="82"/>
    <x v="4"/>
    <s v="IEC_STD_V10 &gt;&gt; Data Standard &gt;&gt; STG"/>
    <s v="EBO Phase"/>
    <x v="101"/>
    <x v="1"/>
    <x v="0"/>
    <x v="102"/>
    <x v="2"/>
    <s v="IEC_STD_V10 &gt;&gt; Common &gt;&gt; AutoMetaDataEBO Phase"/>
    <x v="1"/>
    <x v="1"/>
    <s v="EBO 階段Property"/>
    <n v="186"/>
    <n v="183"/>
    <n v="0"/>
    <s v="EBO Phase"/>
    <n v="1"/>
    <n v="0"/>
    <n v="0"/>
    <x v="0"/>
    <s v="EBO Project Phase History"/>
    <x v="20"/>
    <s v="IEC_STD_V10 &gt;&gt; Data Standard &gt;&gt; STG &gt;&gt; EBO Project Phase History"/>
    <x v="0"/>
    <s v="C.1.1.0:"/>
    <x v="25"/>
    <x v="25"/>
    <x v="184"/>
    <x v="100"/>
    <x v="101"/>
    <x v="109"/>
    <x v="18"/>
    <x v="0"/>
    <x v="0"/>
    <x v="2"/>
    <m/>
    <x v="0"/>
    <x v="1"/>
    <s v="EBO Project Phase History_EBO Phase"/>
    <x v="184"/>
    <x v="1"/>
    <x v="0"/>
    <x v="2"/>
    <x v="2"/>
    <x v="0"/>
    <x v="0"/>
    <s v=""/>
    <s v=""/>
    <x v="17"/>
    <x v="0"/>
    <x v="0"/>
    <n v="8"/>
    <x v="1"/>
    <x v="1"/>
    <x v="1"/>
    <s v=""/>
    <s v=""/>
    <n v="184"/>
    <s v="-184"/>
    <x v="0"/>
    <x v="0"/>
    <x v="0"/>
    <x v="101"/>
    <x v="2"/>
    <s v="EBO 階段"/>
    <s v=""/>
    <s v=""/>
    <x v="0"/>
    <x v="82"/>
    <m/>
    <s v="^()$"/>
    <n v="9"/>
    <x v="0"/>
    <x v="2"/>
    <x v="0"/>
    <x v="0"/>
    <x v="0"/>
    <x v="1"/>
    <b v="0"/>
    <x v="0"/>
    <x v="1"/>
    <n v="0"/>
    <x v="0"/>
    <b v="0"/>
    <b v="0"/>
    <b v="0"/>
    <b v="0"/>
    <b v="1"/>
    <b v="0"/>
    <b v="0"/>
    <b v="0"/>
    <b v="0"/>
    <b v="0"/>
    <b v="0"/>
    <x v="1"/>
    <x v="1"/>
    <n v="0"/>
    <x v="35"/>
    <x v="0"/>
  </r>
  <r>
    <m/>
    <x v="2"/>
    <x v="4"/>
    <x v="101"/>
    <x v="102"/>
    <x v="1"/>
    <x v="103"/>
    <s v="EBO 階段開始日期"/>
    <x v="1"/>
    <x v="21"/>
    <s v="N/A"/>
    <s v="Confidential"/>
    <s v="日期類"/>
    <m/>
    <x v="1"/>
    <s v="NBDC"/>
    <x v="2"/>
    <x v="2"/>
    <x v="0"/>
    <x v="0"/>
    <m/>
    <m/>
    <m/>
    <m/>
    <m/>
    <m/>
    <m/>
    <m/>
    <m/>
    <m/>
    <m/>
    <m/>
    <m/>
    <m/>
    <m/>
    <m/>
    <m/>
    <m/>
    <m/>
    <m/>
    <s v="資料清單"/>
    <x v="3"/>
    <x v="26"/>
    <x v="83"/>
    <x v="4"/>
    <s v="IEC_STD_V10 &gt;&gt; Data Standard &gt;&gt; STG"/>
    <s v="EBO Phase Start Date"/>
    <x v="102"/>
    <x v="1"/>
    <x v="0"/>
    <x v="103"/>
    <x v="2"/>
    <s v="IEC_STD_V10 &gt;&gt; Common &gt;&gt; AutoMetaDataEBO Phase Start Date"/>
    <x v="1"/>
    <x v="1"/>
    <s v="EBO 階段開始日期Property"/>
    <n v="187"/>
    <n v="183"/>
    <n v="0"/>
    <s v="EBO Phase Start Date"/>
    <n v="1"/>
    <n v="0"/>
    <n v="0"/>
    <x v="0"/>
    <s v="EBO Project Phase History"/>
    <x v="20"/>
    <s v="IEC_STD_V10 &gt;&gt; Data Standard &gt;&gt; STG &gt;&gt; EBO Project Phase History"/>
    <x v="0"/>
    <s v="C.1.1.0:"/>
    <x v="26"/>
    <x v="26"/>
    <x v="185"/>
    <x v="101"/>
    <x v="102"/>
    <x v="110"/>
    <x v="0"/>
    <x v="0"/>
    <x v="0"/>
    <x v="3"/>
    <m/>
    <x v="0"/>
    <x v="1"/>
    <s v="EBO Project Phase History_EBO Phase Start Date"/>
    <x v="185"/>
    <x v="1"/>
    <x v="0"/>
    <x v="2"/>
    <x v="2"/>
    <x v="0"/>
    <x v="0"/>
    <s v=""/>
    <s v=""/>
    <x v="17"/>
    <x v="0"/>
    <x v="0"/>
    <n v="8"/>
    <x v="1"/>
    <x v="1"/>
    <x v="1"/>
    <s v=""/>
    <s v=""/>
    <n v="185"/>
    <s v="-185"/>
    <x v="0"/>
    <x v="0"/>
    <x v="0"/>
    <x v="102"/>
    <x v="2"/>
    <s v="EBO 階段開始日期"/>
    <s v=""/>
    <s v=""/>
    <x v="0"/>
    <x v="83"/>
    <m/>
    <s v="^()$"/>
    <n v="9"/>
    <x v="0"/>
    <x v="2"/>
    <x v="0"/>
    <x v="0"/>
    <x v="0"/>
    <x v="1"/>
    <b v="0"/>
    <x v="0"/>
    <x v="1"/>
    <n v="0"/>
    <x v="0"/>
    <b v="0"/>
    <b v="0"/>
    <b v="0"/>
    <b v="0"/>
    <b v="0"/>
    <b v="0"/>
    <b v="0"/>
    <b v="0"/>
    <b v="0"/>
    <b v="0"/>
    <b v="0"/>
    <x v="0"/>
    <x v="0"/>
    <n v="0"/>
    <x v="6"/>
    <x v="0"/>
  </r>
  <r>
    <m/>
    <x v="2"/>
    <x v="4"/>
    <x v="102"/>
    <x v="103"/>
    <x v="1"/>
    <x v="104"/>
    <s v="years count from Start Date to current date (runtime) if End Date is nullorEmpty"/>
    <x v="1"/>
    <x v="21"/>
    <s v="Start Date; End Date"/>
    <s v="Confidential"/>
    <s v="文本類"/>
    <m/>
    <x v="1"/>
    <s v="NBDC"/>
    <x v="2"/>
    <x v="2"/>
    <x v="0"/>
    <x v="0"/>
    <m/>
    <m/>
    <m/>
    <m/>
    <m/>
    <m/>
    <m/>
    <m/>
    <m/>
    <m/>
    <m/>
    <m/>
    <m/>
    <m/>
    <m/>
    <m/>
    <m/>
    <m/>
    <m/>
    <m/>
    <s v="資料清單"/>
    <x v="3"/>
    <x v="27"/>
    <x v="84"/>
    <x v="4"/>
    <s v="IEC_STD_V10 &gt;&gt; Data Standard &gt;&gt; STG"/>
    <s v="EBO Phase Duration"/>
    <x v="103"/>
    <x v="1"/>
    <x v="0"/>
    <x v="104"/>
    <x v="2"/>
    <s v="IEC_STD_V10 &gt;&gt; Common &gt;&gt; AutoMetaDataEBO Phase Duration"/>
    <x v="1"/>
    <x v="1"/>
    <s v="EBO階段發展時間Property"/>
    <n v="188"/>
    <n v="183"/>
    <e v="#N/A"/>
    <s v="EBO Phase Duration"/>
    <n v="1"/>
    <n v="0"/>
    <n v="0"/>
    <x v="0"/>
    <s v="EBO Project Phase History"/>
    <x v="20"/>
    <s v="IEC_STD_V10 &gt;&gt; Data Standard &gt;&gt; STG &gt;&gt; EBO Project Phase History"/>
    <x v="38"/>
    <s v="C.1.1.0:"/>
    <x v="27"/>
    <x v="27"/>
    <x v="186"/>
    <x v="102"/>
    <x v="103"/>
    <x v="111"/>
    <x v="0"/>
    <x v="0"/>
    <x v="0"/>
    <x v="1"/>
    <m/>
    <x v="0"/>
    <x v="1"/>
    <s v="EBO Project Phase History_EBO Phase Duration"/>
    <x v="186"/>
    <x v="1"/>
    <x v="0"/>
    <x v="2"/>
    <x v="2"/>
    <x v="0"/>
    <x v="0"/>
    <s v=""/>
    <s v=""/>
    <x v="17"/>
    <x v="0"/>
    <x v="0"/>
    <n v="8"/>
    <x v="1"/>
    <x v="1"/>
    <x v="1"/>
    <s v=""/>
    <s v=""/>
    <n v="186"/>
    <s v="-186"/>
    <x v="0"/>
    <x v="0"/>
    <x v="0"/>
    <x v="103"/>
    <x v="2"/>
    <s v="EBO 階段自開始日期起的發展時間"/>
    <s v=""/>
    <s v=""/>
    <x v="0"/>
    <x v="84"/>
    <m/>
    <s v="^()$"/>
    <n v="9"/>
    <x v="0"/>
    <x v="2"/>
    <x v="0"/>
    <x v="0"/>
    <x v="0"/>
    <x v="1"/>
    <b v="0"/>
    <x v="0"/>
    <x v="1"/>
    <n v="0"/>
    <x v="0"/>
    <b v="0"/>
    <b v="0"/>
    <b v="0"/>
    <b v="0"/>
    <b v="0"/>
    <b v="0"/>
    <b v="0"/>
    <b v="0"/>
    <b v="0"/>
    <b v="0"/>
    <b v="0"/>
    <x v="0"/>
    <x v="0"/>
    <n v="0"/>
    <x v="33"/>
    <x v="0"/>
  </r>
  <r>
    <m/>
    <x v="2"/>
    <x v="4"/>
    <x v="103"/>
    <x v="104"/>
    <x v="1"/>
    <x v="105"/>
    <s v="決策評審點結果"/>
    <x v="1"/>
    <x v="21"/>
    <s v="N/A"/>
    <s v="Confidential"/>
    <s v="代碼類"/>
    <s v="Go, No-Go, Redirect"/>
    <x v="1"/>
    <s v="NBDC"/>
    <x v="2"/>
    <x v="2"/>
    <x v="0"/>
    <x v="0"/>
    <m/>
    <m/>
    <m/>
    <m/>
    <m/>
    <m/>
    <m/>
    <m/>
    <m/>
    <m/>
    <m/>
    <m/>
    <m/>
    <m/>
    <m/>
    <m/>
    <m/>
    <m/>
    <m/>
    <m/>
    <s v="資料清單"/>
    <x v="3"/>
    <x v="28"/>
    <x v="85"/>
    <x v="4"/>
    <s v="IEC_STD_V10 &gt;&gt; Data Standard &gt;&gt; STG"/>
    <s v="DCP Result"/>
    <x v="104"/>
    <x v="1"/>
    <x v="0"/>
    <x v="105"/>
    <x v="2"/>
    <s v="IEC_STD_V10 &gt;&gt; Common &gt;&gt; AutoMetaDataDCP Result"/>
    <x v="1"/>
    <x v="1"/>
    <s v="決策評審點結果Property"/>
    <n v="189"/>
    <n v="183"/>
    <n v="0"/>
    <s v="DCP Result"/>
    <n v="1"/>
    <n v="0"/>
    <n v="0"/>
    <x v="0"/>
    <s v="EBO Project Phase History"/>
    <x v="20"/>
    <s v="IEC_STD_V10 &gt;&gt; Data Standard &gt;&gt; STG &gt;&gt; EBO Project Phase History"/>
    <x v="0"/>
    <s v="C.1.1.0:"/>
    <x v="28"/>
    <x v="28"/>
    <x v="187"/>
    <x v="103"/>
    <x v="104"/>
    <x v="112"/>
    <x v="19"/>
    <x v="0"/>
    <x v="0"/>
    <x v="2"/>
    <m/>
    <x v="0"/>
    <x v="1"/>
    <s v="EBO Project Phase History_DCP Result"/>
    <x v="187"/>
    <x v="1"/>
    <x v="0"/>
    <x v="2"/>
    <x v="2"/>
    <x v="0"/>
    <x v="0"/>
    <s v=""/>
    <s v=""/>
    <x v="17"/>
    <x v="0"/>
    <x v="0"/>
    <n v="8"/>
    <x v="1"/>
    <x v="1"/>
    <x v="1"/>
    <s v=""/>
    <s v=""/>
    <n v="187"/>
    <s v="-187"/>
    <x v="0"/>
    <x v="0"/>
    <x v="0"/>
    <x v="104"/>
    <x v="2"/>
    <s v="決策評審點結果"/>
    <s v=""/>
    <s v=""/>
    <x v="0"/>
    <x v="85"/>
    <m/>
    <s v="^()$"/>
    <n v="9"/>
    <x v="0"/>
    <x v="2"/>
    <x v="0"/>
    <x v="0"/>
    <x v="0"/>
    <x v="1"/>
    <b v="0"/>
    <x v="0"/>
    <x v="1"/>
    <n v="0"/>
    <x v="0"/>
    <b v="0"/>
    <b v="0"/>
    <b v="0"/>
    <b v="0"/>
    <b v="0"/>
    <b v="0"/>
    <b v="0"/>
    <b v="0"/>
    <b v="0"/>
    <b v="0"/>
    <b v="0"/>
    <x v="0"/>
    <x v="0"/>
    <n v="0"/>
    <x v="19"/>
    <x v="0"/>
  </r>
  <r>
    <m/>
    <x v="2"/>
    <x v="4"/>
    <x v="104"/>
    <x v="105"/>
    <x v="1"/>
    <x v="106"/>
    <s v="EBO 階段結束日期"/>
    <x v="1"/>
    <x v="21"/>
    <s v="N/A"/>
    <s v="Confidential"/>
    <s v="日期類"/>
    <m/>
    <x v="1"/>
    <s v="NBDC"/>
    <x v="2"/>
    <x v="2"/>
    <x v="0"/>
    <x v="0"/>
    <m/>
    <m/>
    <m/>
    <m/>
    <m/>
    <m/>
    <m/>
    <m/>
    <m/>
    <m/>
    <m/>
    <m/>
    <m/>
    <m/>
    <m/>
    <m/>
    <m/>
    <m/>
    <m/>
    <m/>
    <s v="資料清單"/>
    <x v="3"/>
    <x v="29"/>
    <x v="86"/>
    <x v="4"/>
    <s v="IEC_STD_V10 &gt;&gt; Data Standard &gt;&gt; STG"/>
    <s v="EBO Phase End Date"/>
    <x v="105"/>
    <x v="1"/>
    <x v="0"/>
    <x v="106"/>
    <x v="2"/>
    <s v="IEC_STD_V10 &gt;&gt; Common &gt;&gt; AutoMetaDataEBO Phase End Date"/>
    <x v="1"/>
    <x v="1"/>
    <s v="EBO 階段結束日期Property"/>
    <n v="190"/>
    <n v="183"/>
    <n v="0"/>
    <s v="EBO Phase End Date"/>
    <n v="1"/>
    <n v="0"/>
    <n v="0"/>
    <x v="0"/>
    <s v="EBO Project Phase History"/>
    <x v="20"/>
    <s v="IEC_STD_V10 &gt;&gt; Data Standard &gt;&gt; STG &gt;&gt; EBO Project Phase History"/>
    <x v="0"/>
    <s v="C.1.1.0:"/>
    <x v="29"/>
    <x v="29"/>
    <x v="188"/>
    <x v="104"/>
    <x v="105"/>
    <x v="113"/>
    <x v="0"/>
    <x v="0"/>
    <x v="0"/>
    <x v="3"/>
    <m/>
    <x v="0"/>
    <x v="1"/>
    <s v="EBO Project Phase History_EBO Phase End Date"/>
    <x v="188"/>
    <x v="1"/>
    <x v="0"/>
    <x v="2"/>
    <x v="2"/>
    <x v="0"/>
    <x v="0"/>
    <s v=""/>
    <s v=""/>
    <x v="17"/>
    <x v="0"/>
    <x v="0"/>
    <n v="8"/>
    <x v="1"/>
    <x v="1"/>
    <x v="1"/>
    <s v=""/>
    <s v=""/>
    <n v="188"/>
    <s v="-188"/>
    <x v="0"/>
    <x v="0"/>
    <x v="0"/>
    <x v="105"/>
    <x v="2"/>
    <s v="EBO 階段結束日期"/>
    <s v=""/>
    <s v=""/>
    <x v="0"/>
    <x v="86"/>
    <m/>
    <s v="^()$"/>
    <n v="9"/>
    <x v="0"/>
    <x v="2"/>
    <x v="0"/>
    <x v="0"/>
    <x v="0"/>
    <x v="1"/>
    <b v="0"/>
    <x v="0"/>
    <x v="1"/>
    <n v="0"/>
    <x v="0"/>
    <b v="0"/>
    <b v="0"/>
    <b v="0"/>
    <b v="0"/>
    <b v="0"/>
    <b v="0"/>
    <b v="0"/>
    <b v="0"/>
    <b v="0"/>
    <b v="0"/>
    <b v="0"/>
    <x v="0"/>
    <x v="0"/>
    <n v="0"/>
    <x v="33"/>
    <x v="0"/>
  </r>
  <r>
    <m/>
    <x v="2"/>
    <x v="4"/>
    <x v="105"/>
    <x v="106"/>
    <x v="1"/>
    <x v="90"/>
    <s v="檢查各項資料正確與否的日期"/>
    <x v="1"/>
    <x v="21"/>
    <s v="N/A"/>
    <s v="Confidential"/>
    <s v="日期類"/>
    <m/>
    <x v="1"/>
    <s v="NBDC"/>
    <x v="2"/>
    <x v="2"/>
    <x v="0"/>
    <x v="0"/>
    <m/>
    <m/>
    <m/>
    <m/>
    <m/>
    <m/>
    <m/>
    <m/>
    <m/>
    <m/>
    <m/>
    <m/>
    <m/>
    <m/>
    <m/>
    <m/>
    <m/>
    <m/>
    <m/>
    <m/>
    <s v="資料清單"/>
    <x v="3"/>
    <x v="30"/>
    <x v="87"/>
    <x v="4"/>
    <s v="IEC_STD_V10 &gt;&gt; Data Standard &gt;&gt; STG"/>
    <s v="EBO Phase Check Date"/>
    <x v="106"/>
    <x v="1"/>
    <x v="0"/>
    <x v="90"/>
    <x v="2"/>
    <s v="IEC_STD_V10 &gt;&gt; Common &gt;&gt; AutoMetaDataEBO Phase Check Date"/>
    <x v="1"/>
    <x v="1"/>
    <s v="EBO 階段檢查日期Property"/>
    <n v="191"/>
    <n v="183"/>
    <n v="0"/>
    <s v="EBO Phase Check Date"/>
    <n v="1"/>
    <n v="0"/>
    <n v="0"/>
    <x v="0"/>
    <s v="EBO Project Phase History"/>
    <x v="20"/>
    <s v="IEC_STD_V10 &gt;&gt; Data Standard &gt;&gt; STG &gt;&gt; EBO Project Phase History"/>
    <x v="0"/>
    <s v="C.1.1.0:"/>
    <x v="30"/>
    <x v="30"/>
    <x v="189"/>
    <x v="105"/>
    <x v="106"/>
    <x v="96"/>
    <x v="0"/>
    <x v="0"/>
    <x v="0"/>
    <x v="3"/>
    <m/>
    <x v="0"/>
    <x v="1"/>
    <s v="EBO Project Phase History_EBO Phase Check Date"/>
    <x v="189"/>
    <x v="1"/>
    <x v="0"/>
    <x v="2"/>
    <x v="2"/>
    <x v="0"/>
    <x v="0"/>
    <s v=""/>
    <s v=""/>
    <x v="17"/>
    <x v="0"/>
    <x v="0"/>
    <n v="8"/>
    <x v="1"/>
    <x v="1"/>
    <x v="1"/>
    <s v=""/>
    <s v=""/>
    <n v="189"/>
    <s v="-189"/>
    <x v="0"/>
    <x v="0"/>
    <x v="0"/>
    <x v="106"/>
    <x v="2"/>
    <s v="檢查各項資料正確與否的日期"/>
    <s v=""/>
    <s v=""/>
    <x v="0"/>
    <x v="87"/>
    <m/>
    <s v="^()$"/>
    <n v="9"/>
    <x v="0"/>
    <x v="2"/>
    <x v="0"/>
    <x v="0"/>
    <x v="0"/>
    <x v="1"/>
    <b v="0"/>
    <x v="0"/>
    <x v="1"/>
    <n v="0"/>
    <x v="0"/>
    <b v="0"/>
    <b v="0"/>
    <b v="0"/>
    <b v="0"/>
    <b v="0"/>
    <b v="0"/>
    <b v="0"/>
    <b v="0"/>
    <b v="0"/>
    <b v="0"/>
    <b v="0"/>
    <x v="0"/>
    <x v="0"/>
    <n v="0"/>
    <x v="6"/>
    <x v="0"/>
  </r>
  <r>
    <m/>
    <x v="2"/>
    <x v="4"/>
    <x v="106"/>
    <x v="107"/>
    <x v="1"/>
    <x v="107"/>
    <s v="EBO 階段備註"/>
    <x v="1"/>
    <x v="21"/>
    <s v="N/A"/>
    <s v="Confidential"/>
    <s v="文本類"/>
    <m/>
    <x v="1"/>
    <s v="NBDC"/>
    <x v="2"/>
    <x v="2"/>
    <x v="0"/>
    <x v="0"/>
    <m/>
    <m/>
    <m/>
    <m/>
    <m/>
    <m/>
    <m/>
    <m/>
    <m/>
    <m/>
    <m/>
    <m/>
    <m/>
    <m/>
    <m/>
    <m/>
    <m/>
    <m/>
    <m/>
    <m/>
    <s v="資料清單"/>
    <x v="3"/>
    <x v="31"/>
    <x v="88"/>
    <x v="4"/>
    <s v="IEC_STD_V10 &gt;&gt; Data Standard &gt;&gt; STG"/>
    <s v="EBO Phase Remark"/>
    <x v="107"/>
    <x v="1"/>
    <x v="0"/>
    <x v="107"/>
    <x v="2"/>
    <s v="IEC_STD_V10 &gt;&gt; Common &gt;&gt; AutoMetaDataEBO Phase Remark"/>
    <x v="1"/>
    <x v="1"/>
    <s v="EBO 階段備註Property"/>
    <n v="192"/>
    <n v="183"/>
    <n v="0"/>
    <s v="EBO Phase Remark"/>
    <n v="1"/>
    <n v="0"/>
    <n v="0"/>
    <x v="0"/>
    <s v="EBO Project Phase History"/>
    <x v="20"/>
    <s v="IEC_STD_V10 &gt;&gt; Data Standard &gt;&gt; STG &gt;&gt; EBO Project Phase History"/>
    <x v="0"/>
    <s v="C.1.1.0:"/>
    <x v="31"/>
    <x v="31"/>
    <x v="190"/>
    <x v="106"/>
    <x v="107"/>
    <x v="114"/>
    <x v="0"/>
    <x v="0"/>
    <x v="0"/>
    <x v="1"/>
    <m/>
    <x v="0"/>
    <x v="1"/>
    <s v="EBO Project Phase History_EBO Phase Remark"/>
    <x v="190"/>
    <x v="1"/>
    <x v="0"/>
    <x v="2"/>
    <x v="2"/>
    <x v="0"/>
    <x v="0"/>
    <s v=""/>
    <s v=""/>
    <x v="17"/>
    <x v="0"/>
    <x v="0"/>
    <n v="8"/>
    <x v="1"/>
    <x v="1"/>
    <x v="1"/>
    <s v=""/>
    <s v=""/>
    <n v="190"/>
    <s v="-190"/>
    <x v="0"/>
    <x v="0"/>
    <x v="0"/>
    <x v="107"/>
    <x v="2"/>
    <s v="EBO 階段備註"/>
    <s v=""/>
    <s v=""/>
    <x v="0"/>
    <x v="88"/>
    <m/>
    <s v="^()$"/>
    <n v="9"/>
    <x v="0"/>
    <x v="2"/>
    <x v="0"/>
    <x v="0"/>
    <x v="0"/>
    <x v="1"/>
    <b v="0"/>
    <x v="0"/>
    <x v="1"/>
    <n v="0"/>
    <x v="0"/>
    <b v="0"/>
    <b v="0"/>
    <b v="0"/>
    <b v="0"/>
    <b v="0"/>
    <b v="0"/>
    <b v="0"/>
    <b v="0"/>
    <b v="0"/>
    <b v="0"/>
    <b v="0"/>
    <x v="0"/>
    <x v="0"/>
    <n v="0"/>
    <x v="11"/>
    <x v="0"/>
  </r>
  <r>
    <m/>
    <x v="2"/>
    <x v="4"/>
    <x v="107"/>
    <x v="108"/>
    <x v="1"/>
    <x v="108"/>
    <s v="EBO 專案進度紀錄表"/>
    <x v="0"/>
    <x v="18"/>
    <s v="N/A"/>
    <s v="Confidential"/>
    <s v="N/A"/>
    <m/>
    <x v="1"/>
    <s v="NBDC"/>
    <x v="2"/>
    <x v="2"/>
    <x v="0"/>
    <x v="0"/>
    <m/>
    <m/>
    <m/>
    <m/>
    <m/>
    <m/>
    <m/>
    <m/>
    <m/>
    <m/>
    <m/>
    <m/>
    <m/>
    <m/>
    <m/>
    <m/>
    <m/>
    <m/>
    <m/>
    <m/>
    <s v="資料清單"/>
    <x v="3"/>
    <x v="32"/>
    <x v="89"/>
    <x v="4"/>
    <s v="IEC_STD_V10 &gt;&gt; Data Standard &gt;&gt; STG"/>
    <s v="EBO Project Checkpoint History"/>
    <x v="108"/>
    <x v="1"/>
    <x v="0"/>
    <x v="108"/>
    <x v="2"/>
    <s v="IEC_STD_V10 &gt;&gt; Common &gt;&gt; AutoMetaDataEBO Project Checkpoint History"/>
    <x v="0"/>
    <x v="1"/>
    <s v="EBO 專案進度紀錄表Concept"/>
    <n v="193"/>
    <n v="0"/>
    <n v="0"/>
    <s v=""/>
    <n v="0"/>
    <n v="0"/>
    <n v="0"/>
    <x v="0"/>
    <s v=""/>
    <x v="0"/>
    <s v=""/>
    <x v="0"/>
    <s v="C.1.1.0:"/>
    <x v="32"/>
    <x v="32"/>
    <x v="191"/>
    <x v="107"/>
    <x v="108"/>
    <x v="115"/>
    <x v="0"/>
    <x v="0"/>
    <x v="0"/>
    <x v="7"/>
    <m/>
    <x v="0"/>
    <x v="0"/>
    <s v="EBO Project Checkpoint History"/>
    <x v="191"/>
    <x v="0"/>
    <x v="0"/>
    <x v="2"/>
    <x v="2"/>
    <x v="0"/>
    <x v="0"/>
    <s v=""/>
    <s v=""/>
    <x v="17"/>
    <x v="0"/>
    <x v="0"/>
    <n v="8"/>
    <x v="1"/>
    <x v="1"/>
    <x v="1"/>
    <s v=""/>
    <s v=""/>
    <n v="191"/>
    <s v="-191"/>
    <x v="0"/>
    <x v="0"/>
    <x v="0"/>
    <x v="108"/>
    <x v="2"/>
    <s v="EBO 專案進度紀錄表"/>
    <s v=""/>
    <s v=""/>
    <x v="0"/>
    <x v="89"/>
    <m/>
    <s v="^()$"/>
    <n v="9"/>
    <x v="0"/>
    <x v="2"/>
    <x v="0"/>
    <x v="0"/>
    <x v="0"/>
    <x v="1"/>
    <b v="0"/>
    <x v="0"/>
    <x v="0"/>
    <n v="0"/>
    <x v="0"/>
    <b v="0"/>
    <b v="0"/>
    <b v="0"/>
    <b v="0"/>
    <b v="0"/>
    <b v="0"/>
    <b v="0"/>
    <b v="0"/>
    <b v="0"/>
    <b v="0"/>
    <b v="0"/>
    <x v="0"/>
    <x v="0"/>
    <n v="0"/>
    <x v="26"/>
    <x v="0"/>
  </r>
  <r>
    <m/>
    <x v="2"/>
    <x v="4"/>
    <x v="80"/>
    <x v="81"/>
    <x v="1"/>
    <x v="82"/>
    <s v="EBO 專案編號"/>
    <x v="2"/>
    <x v="22"/>
    <s v="N/A"/>
    <s v="Confidential"/>
    <s v="編碼類 "/>
    <m/>
    <x v="1"/>
    <s v="NBDC"/>
    <x v="2"/>
    <x v="2"/>
    <x v="0"/>
    <x v="0"/>
    <m/>
    <m/>
    <m/>
    <m/>
    <m/>
    <m/>
    <m/>
    <m/>
    <m/>
    <m/>
    <m/>
    <m/>
    <m/>
    <m/>
    <m/>
    <m/>
    <m/>
    <m/>
    <m/>
    <m/>
    <s v="資料清單"/>
    <x v="3"/>
    <x v="33"/>
    <x v="62"/>
    <x v="4"/>
    <s v="IEC_STD_V10 &gt;&gt; Data Standard &gt;&gt; STG"/>
    <s v="EBO Project Number"/>
    <x v="81"/>
    <x v="1"/>
    <x v="0"/>
    <x v="82"/>
    <x v="2"/>
    <s v="IEC_STD_V10 &gt;&gt; Common &gt;&gt; AutoMetaDataEBO Project Number"/>
    <x v="2"/>
    <x v="1"/>
    <s v="EBO 專案編號Relationship"/>
    <n v="162"/>
    <n v="193"/>
    <n v="0"/>
    <s v=""/>
    <n v="0"/>
    <n v="0"/>
    <n v="162"/>
    <x v="25"/>
    <s v="EBO Project Checkpoint History"/>
    <x v="21"/>
    <s v="IEC_STD_V10 &gt;&gt; Data Standard &gt;&gt; STG &gt;&gt; EBO Project Checkpoint History"/>
    <x v="0"/>
    <s v="C.1.1.0:"/>
    <x v="33"/>
    <x v="33"/>
    <x v="192"/>
    <x v="80"/>
    <x v="81"/>
    <x v="100"/>
    <x v="0"/>
    <x v="0"/>
    <x v="0"/>
    <x v="8"/>
    <m/>
    <x v="0"/>
    <x v="2"/>
    <s v="EBO Project Checkpoint History_EBO Project Number"/>
    <x v="192"/>
    <x v="2"/>
    <x v="0"/>
    <x v="2"/>
    <x v="2"/>
    <x v="0"/>
    <x v="0"/>
    <s v=""/>
    <s v=""/>
    <x v="17"/>
    <x v="0"/>
    <x v="0"/>
    <n v="8"/>
    <x v="1"/>
    <x v="1"/>
    <x v="1"/>
    <s v=""/>
    <s v=""/>
    <n v="192"/>
    <s v="-192"/>
    <x v="0"/>
    <x v="0"/>
    <x v="0"/>
    <x v="81"/>
    <x v="2"/>
    <s v="EBO 專案編號"/>
    <s v=""/>
    <s v=""/>
    <x v="0"/>
    <x v="62"/>
    <m/>
    <s v="^()$"/>
    <n v="9"/>
    <x v="0"/>
    <x v="2"/>
    <x v="0"/>
    <x v="0"/>
    <x v="1"/>
    <x v="1"/>
    <b v="0"/>
    <x v="0"/>
    <x v="1"/>
    <n v="0"/>
    <x v="0"/>
    <b v="0"/>
    <b v="0"/>
    <b v="0"/>
    <b v="0"/>
    <b v="0"/>
    <b v="0"/>
    <b v="0"/>
    <b v="0"/>
    <b v="0"/>
    <b v="0"/>
    <b v="0"/>
    <x v="0"/>
    <x v="0"/>
    <n v="0"/>
    <x v="33"/>
    <x v="0"/>
  </r>
  <r>
    <m/>
    <x v="2"/>
    <x v="4"/>
    <x v="81"/>
    <x v="82"/>
    <x v="39"/>
    <x v="94"/>
    <s v="EBO 專案名稱"/>
    <x v="2"/>
    <x v="22"/>
    <s v="EBO Project_EBO Project Name"/>
    <s v="Confidential"/>
    <s v="文本類"/>
    <m/>
    <x v="1"/>
    <s v="NBDC"/>
    <x v="2"/>
    <x v="2"/>
    <x v="0"/>
    <x v="0"/>
    <m/>
    <m/>
    <m/>
    <m/>
    <m/>
    <m/>
    <m/>
    <m/>
    <m/>
    <m/>
    <m/>
    <m/>
    <m/>
    <m/>
    <m/>
    <m/>
    <m/>
    <m/>
    <m/>
    <m/>
    <s v="資料清單"/>
    <x v="3"/>
    <x v="34"/>
    <x v="63"/>
    <x v="4"/>
    <s v="IEC_STD_V10 &gt;&gt; Data Standard &gt;&gt; STG"/>
    <s v="EBO Project Name"/>
    <x v="82"/>
    <x v="39"/>
    <x v="0"/>
    <x v="94"/>
    <x v="2"/>
    <s v="IEC_STD_V10 &gt;&gt; Common &gt;&gt; AutoMetaDataEBO Project Name"/>
    <x v="2"/>
    <x v="1"/>
    <s v="EBO 專案名稱Relationship"/>
    <n v="163"/>
    <n v="193"/>
    <e v="#N/A"/>
    <s v=""/>
    <n v="0"/>
    <n v="0"/>
    <n v="163"/>
    <x v="26"/>
    <s v="EBO Project Checkpoint History"/>
    <x v="21"/>
    <s v="IEC_STD_V10 &gt;&gt; Data Standard &gt;&gt; STG &gt;&gt; EBO Project Checkpoint History"/>
    <x v="37"/>
    <s v="C.1.1.0:"/>
    <x v="34"/>
    <x v="34"/>
    <x v="193"/>
    <x v="81"/>
    <x v="82"/>
    <x v="101"/>
    <x v="0"/>
    <x v="0"/>
    <x v="0"/>
    <x v="1"/>
    <m/>
    <x v="0"/>
    <x v="2"/>
    <s v="EBO Project Checkpoint History_EBO Project Name"/>
    <x v="193"/>
    <x v="2"/>
    <x v="0"/>
    <x v="2"/>
    <x v="2"/>
    <x v="0"/>
    <x v="0"/>
    <s v=""/>
    <s v=""/>
    <x v="17"/>
    <x v="0"/>
    <x v="0"/>
    <n v="8"/>
    <x v="1"/>
    <x v="1"/>
    <x v="1"/>
    <s v=""/>
    <s v=""/>
    <n v="193"/>
    <s v="-193"/>
    <x v="0"/>
    <x v="0"/>
    <x v="0"/>
    <x v="82"/>
    <x v="2"/>
    <s v="EBO 專案名稱"/>
    <s v=""/>
    <s v=""/>
    <x v="0"/>
    <x v="63"/>
    <m/>
    <s v="^()$"/>
    <n v="9"/>
    <x v="0"/>
    <x v="2"/>
    <x v="0"/>
    <x v="0"/>
    <x v="1"/>
    <x v="1"/>
    <b v="0"/>
    <x v="0"/>
    <x v="1"/>
    <n v="0"/>
    <x v="0"/>
    <b v="0"/>
    <b v="0"/>
    <b v="0"/>
    <b v="0"/>
    <b v="0"/>
    <b v="0"/>
    <b v="0"/>
    <b v="0"/>
    <b v="0"/>
    <b v="0"/>
    <b v="0"/>
    <x v="0"/>
    <x v="0"/>
    <n v="0"/>
    <x v="11"/>
    <x v="0"/>
  </r>
  <r>
    <m/>
    <x v="2"/>
    <x v="4"/>
    <x v="100"/>
    <x v="101"/>
    <x v="55"/>
    <x v="102"/>
    <s v="EBO 階段"/>
    <x v="2"/>
    <x v="22"/>
    <s v="N/A"/>
    <s v="Confidential"/>
    <s v="代碼類"/>
    <s v="Candidate, _x000a_Pre-EBO, _x000a_EBO, _x000a_Graduated"/>
    <x v="1"/>
    <s v="NBDC"/>
    <x v="2"/>
    <x v="2"/>
    <x v="0"/>
    <x v="0"/>
    <m/>
    <m/>
    <m/>
    <m/>
    <m/>
    <m/>
    <m/>
    <m/>
    <m/>
    <m/>
    <m/>
    <m/>
    <m/>
    <m/>
    <m/>
    <m/>
    <m/>
    <m/>
    <m/>
    <m/>
    <s v="資料清單"/>
    <x v="3"/>
    <x v="35"/>
    <x v="82"/>
    <x v="4"/>
    <s v="IEC_STD_V10 &gt;&gt; Data Standard &gt;&gt; STG"/>
    <s v="EBO Phase"/>
    <x v="101"/>
    <x v="55"/>
    <x v="0"/>
    <x v="102"/>
    <x v="2"/>
    <s v="IEC_STD_V10 &gt;&gt; Common &gt;&gt; AutoMetaDataEBO Phase"/>
    <x v="2"/>
    <x v="1"/>
    <s v="EBO 階段Relationship"/>
    <n v="186"/>
    <n v="193"/>
    <n v="0"/>
    <s v=""/>
    <n v="0"/>
    <n v="0"/>
    <n v="186"/>
    <x v="27"/>
    <s v="EBO Project Checkpoint History"/>
    <x v="21"/>
    <s v="IEC_STD_V10 &gt;&gt; Data Standard &gt;&gt; STG &gt;&gt; EBO Project Checkpoint History"/>
    <x v="0"/>
    <s v="C.1.1.0:"/>
    <x v="35"/>
    <x v="35"/>
    <x v="194"/>
    <x v="100"/>
    <x v="101"/>
    <x v="109"/>
    <x v="18"/>
    <x v="0"/>
    <x v="0"/>
    <x v="2"/>
    <m/>
    <x v="0"/>
    <x v="2"/>
    <s v="EBO Project Checkpoint History_EBO Phase"/>
    <x v="194"/>
    <x v="2"/>
    <x v="0"/>
    <x v="2"/>
    <x v="2"/>
    <x v="0"/>
    <x v="0"/>
    <s v=""/>
    <s v=""/>
    <x v="17"/>
    <x v="0"/>
    <x v="0"/>
    <n v="8"/>
    <x v="1"/>
    <x v="1"/>
    <x v="1"/>
    <s v=""/>
    <s v=""/>
    <n v="194"/>
    <s v="-194"/>
    <x v="0"/>
    <x v="0"/>
    <x v="0"/>
    <x v="101"/>
    <x v="2"/>
    <s v="EBO 階段"/>
    <s v=""/>
    <s v=""/>
    <x v="0"/>
    <x v="82"/>
    <m/>
    <s v="^()$"/>
    <n v="9"/>
    <x v="0"/>
    <x v="2"/>
    <x v="0"/>
    <x v="0"/>
    <x v="1"/>
    <x v="1"/>
    <b v="0"/>
    <x v="0"/>
    <x v="1"/>
    <n v="0"/>
    <x v="0"/>
    <b v="0"/>
    <b v="0"/>
    <b v="0"/>
    <b v="0"/>
    <b v="1"/>
    <b v="0"/>
    <b v="0"/>
    <b v="0"/>
    <b v="0"/>
    <b v="0"/>
    <b v="0"/>
    <x v="1"/>
    <x v="1"/>
    <n v="0"/>
    <x v="35"/>
    <x v="0"/>
  </r>
  <r>
    <m/>
    <x v="2"/>
    <x v="4"/>
    <x v="108"/>
    <x v="109"/>
    <x v="56"/>
    <x v="109"/>
    <s v="策略清晰度"/>
    <x v="1"/>
    <x v="22"/>
    <s v="N/A"/>
    <s v="Confidential"/>
    <s v="代碼類"/>
    <s v="G, R, Y, NA"/>
    <x v="1"/>
    <s v="NBDC"/>
    <x v="2"/>
    <x v="2"/>
    <x v="0"/>
    <x v="0"/>
    <m/>
    <m/>
    <m/>
    <m/>
    <m/>
    <m/>
    <m/>
    <m/>
    <m/>
    <m/>
    <m/>
    <m/>
    <m/>
    <m/>
    <m/>
    <m/>
    <m/>
    <m/>
    <m/>
    <m/>
    <s v="資料清單"/>
    <x v="3"/>
    <x v="36"/>
    <x v="90"/>
    <x v="4"/>
    <s v="IEC_STD_V10 &gt;&gt; Data Standard &gt;&gt; STG"/>
    <s v="EBO Strategic Clarity"/>
    <x v="109"/>
    <x v="56"/>
    <x v="0"/>
    <x v="109"/>
    <x v="2"/>
    <s v="IEC_STD_V10 &gt;&gt; Common &gt;&gt; AutoMetaDataEBO Strategic Clarity"/>
    <x v="1"/>
    <x v="1"/>
    <s v="策略清晰度Property"/>
    <n v="197"/>
    <n v="193"/>
    <n v="0"/>
    <s v="EBO Strategic Clarity"/>
    <n v="1"/>
    <n v="0"/>
    <n v="0"/>
    <x v="0"/>
    <s v="EBO Project Checkpoint History"/>
    <x v="21"/>
    <s v="IEC_STD_V10 &gt;&gt; Data Standard &gt;&gt; STG &gt;&gt; EBO Project Checkpoint History"/>
    <x v="0"/>
    <s v="C.1.1.0:"/>
    <x v="36"/>
    <x v="36"/>
    <x v="195"/>
    <x v="108"/>
    <x v="109"/>
    <x v="116"/>
    <x v="20"/>
    <x v="0"/>
    <x v="0"/>
    <x v="2"/>
    <m/>
    <x v="0"/>
    <x v="1"/>
    <s v="EBO Project Checkpoint History_EBO Strategic Clarity"/>
    <x v="195"/>
    <x v="1"/>
    <x v="0"/>
    <x v="2"/>
    <x v="2"/>
    <x v="0"/>
    <x v="0"/>
    <s v=""/>
    <s v=""/>
    <x v="17"/>
    <x v="0"/>
    <x v="0"/>
    <n v="8"/>
    <x v="1"/>
    <x v="1"/>
    <x v="1"/>
    <s v=""/>
    <s v=""/>
    <n v="195"/>
    <s v="-195"/>
    <x v="0"/>
    <x v="0"/>
    <x v="0"/>
    <x v="109"/>
    <x v="2"/>
    <s v="EBO 現階段的策略清晰度，以紅綠黃表示進度現況"/>
    <s v=""/>
    <s v=""/>
    <x v="0"/>
    <x v="90"/>
    <m/>
    <s v="^()$"/>
    <n v="9"/>
    <x v="0"/>
    <x v="2"/>
    <x v="0"/>
    <x v="0"/>
    <x v="0"/>
    <x v="1"/>
    <b v="0"/>
    <x v="0"/>
    <x v="1"/>
    <n v="0"/>
    <x v="0"/>
    <b v="0"/>
    <b v="0"/>
    <b v="0"/>
    <b v="0"/>
    <b v="0"/>
    <b v="0"/>
    <b v="0"/>
    <b v="0"/>
    <b v="0"/>
    <b v="0"/>
    <b v="0"/>
    <x v="0"/>
    <x v="0"/>
    <n v="0"/>
    <x v="28"/>
    <x v="0"/>
  </r>
  <r>
    <m/>
    <x v="2"/>
    <x v="4"/>
    <x v="109"/>
    <x v="110"/>
    <x v="57"/>
    <x v="110"/>
    <s v="技術成熟度"/>
    <x v="1"/>
    <x v="22"/>
    <s v="N/A"/>
    <s v="Confidential"/>
    <s v="代碼類"/>
    <s v="G, R, Y, NA"/>
    <x v="1"/>
    <s v="NBDC"/>
    <x v="2"/>
    <x v="2"/>
    <x v="0"/>
    <x v="0"/>
    <m/>
    <m/>
    <m/>
    <m/>
    <m/>
    <m/>
    <m/>
    <m/>
    <m/>
    <m/>
    <m/>
    <m/>
    <m/>
    <m/>
    <m/>
    <m/>
    <m/>
    <m/>
    <m/>
    <m/>
    <s v="資料清單"/>
    <x v="3"/>
    <x v="37"/>
    <x v="91"/>
    <x v="4"/>
    <s v="IEC_STD_V10 &gt;&gt; Data Standard &gt;&gt; STG"/>
    <s v="EBO Technology Readiness"/>
    <x v="110"/>
    <x v="57"/>
    <x v="0"/>
    <x v="110"/>
    <x v="2"/>
    <s v="IEC_STD_V10 &gt;&gt; Common &gt;&gt; AutoMetaDataEBO Technology Readiness"/>
    <x v="1"/>
    <x v="1"/>
    <s v="技術成熟度Property"/>
    <n v="198"/>
    <n v="193"/>
    <n v="0"/>
    <s v="EBO Technology Readiness"/>
    <n v="1"/>
    <n v="0"/>
    <n v="0"/>
    <x v="0"/>
    <s v="EBO Project Checkpoint History"/>
    <x v="21"/>
    <s v="IEC_STD_V10 &gt;&gt; Data Standard &gt;&gt; STG &gt;&gt; EBO Project Checkpoint History"/>
    <x v="0"/>
    <s v="C.1.1.0:"/>
    <x v="37"/>
    <x v="37"/>
    <x v="196"/>
    <x v="109"/>
    <x v="110"/>
    <x v="117"/>
    <x v="20"/>
    <x v="0"/>
    <x v="0"/>
    <x v="2"/>
    <m/>
    <x v="0"/>
    <x v="1"/>
    <s v="EBO Project Checkpoint History_EBO Technology Readiness"/>
    <x v="196"/>
    <x v="1"/>
    <x v="0"/>
    <x v="2"/>
    <x v="2"/>
    <x v="0"/>
    <x v="0"/>
    <s v=""/>
    <s v=""/>
    <x v="17"/>
    <x v="0"/>
    <x v="0"/>
    <n v="8"/>
    <x v="1"/>
    <x v="1"/>
    <x v="1"/>
    <s v=""/>
    <s v=""/>
    <n v="196"/>
    <s v="-196"/>
    <x v="0"/>
    <x v="0"/>
    <x v="0"/>
    <x v="110"/>
    <x v="2"/>
    <s v="EBO 現階段的技術成熟度，以紅綠黃表示進度現況"/>
    <s v=""/>
    <s v=""/>
    <x v="0"/>
    <x v="91"/>
    <m/>
    <s v="^()$"/>
    <n v="9"/>
    <x v="0"/>
    <x v="2"/>
    <x v="0"/>
    <x v="0"/>
    <x v="0"/>
    <x v="1"/>
    <b v="0"/>
    <x v="0"/>
    <x v="1"/>
    <n v="0"/>
    <x v="0"/>
    <b v="0"/>
    <b v="0"/>
    <b v="0"/>
    <b v="0"/>
    <b v="0"/>
    <b v="0"/>
    <b v="0"/>
    <b v="0"/>
    <b v="0"/>
    <b v="0"/>
    <b v="0"/>
    <x v="0"/>
    <x v="0"/>
    <n v="0"/>
    <x v="9"/>
    <x v="0"/>
  </r>
  <r>
    <m/>
    <x v="2"/>
    <x v="4"/>
    <x v="110"/>
    <x v="111"/>
    <x v="58"/>
    <x v="111"/>
    <s v="商模可行性"/>
    <x v="1"/>
    <x v="22"/>
    <s v="N/A"/>
    <s v="Confidential"/>
    <s v="代碼類"/>
    <s v="G, R, Y, NA"/>
    <x v="1"/>
    <s v="NBDC"/>
    <x v="2"/>
    <x v="2"/>
    <x v="0"/>
    <x v="0"/>
    <m/>
    <m/>
    <m/>
    <m/>
    <m/>
    <m/>
    <m/>
    <m/>
    <m/>
    <m/>
    <m/>
    <m/>
    <m/>
    <m/>
    <m/>
    <m/>
    <m/>
    <m/>
    <m/>
    <m/>
    <s v="資料清單"/>
    <x v="3"/>
    <x v="38"/>
    <x v="92"/>
    <x v="4"/>
    <s v="IEC_STD_V10 &gt;&gt; Data Standard &gt;&gt; STG"/>
    <s v="EBO Business Model Viability"/>
    <x v="111"/>
    <x v="58"/>
    <x v="0"/>
    <x v="111"/>
    <x v="2"/>
    <s v="IEC_STD_V10 &gt;&gt; Common &gt;&gt; AutoMetaDataEBO Business Model Viability"/>
    <x v="1"/>
    <x v="1"/>
    <s v="商模可行性Property"/>
    <n v="199"/>
    <n v="193"/>
    <n v="0"/>
    <s v="EBO Business Model Viability"/>
    <n v="1"/>
    <n v="0"/>
    <n v="0"/>
    <x v="0"/>
    <s v="EBO Project Checkpoint History"/>
    <x v="21"/>
    <s v="IEC_STD_V10 &gt;&gt; Data Standard &gt;&gt; STG &gt;&gt; EBO Project Checkpoint History"/>
    <x v="0"/>
    <s v="C.1.1.0:"/>
    <x v="38"/>
    <x v="38"/>
    <x v="197"/>
    <x v="110"/>
    <x v="111"/>
    <x v="118"/>
    <x v="20"/>
    <x v="0"/>
    <x v="0"/>
    <x v="2"/>
    <m/>
    <x v="0"/>
    <x v="1"/>
    <s v="EBO Project Checkpoint History_EBO Business Model Viability"/>
    <x v="197"/>
    <x v="1"/>
    <x v="0"/>
    <x v="2"/>
    <x v="2"/>
    <x v="0"/>
    <x v="0"/>
    <s v=""/>
    <s v=""/>
    <x v="17"/>
    <x v="0"/>
    <x v="0"/>
    <n v="8"/>
    <x v="1"/>
    <x v="1"/>
    <x v="1"/>
    <s v=""/>
    <s v=""/>
    <n v="197"/>
    <s v="-197"/>
    <x v="0"/>
    <x v="0"/>
    <x v="0"/>
    <x v="111"/>
    <x v="2"/>
    <s v="EBO 現階段的商模可行性，以紅綠黃表示進度現況"/>
    <s v=""/>
    <s v=""/>
    <x v="0"/>
    <x v="92"/>
    <m/>
    <s v="^()$"/>
    <n v="9"/>
    <x v="0"/>
    <x v="2"/>
    <x v="0"/>
    <x v="0"/>
    <x v="0"/>
    <x v="1"/>
    <b v="0"/>
    <x v="0"/>
    <x v="1"/>
    <n v="0"/>
    <x v="0"/>
    <b v="0"/>
    <b v="0"/>
    <b v="0"/>
    <b v="0"/>
    <b v="0"/>
    <b v="0"/>
    <b v="0"/>
    <b v="0"/>
    <b v="0"/>
    <b v="0"/>
    <b v="0"/>
    <x v="0"/>
    <x v="0"/>
    <n v="0"/>
    <x v="10"/>
    <x v="0"/>
  </r>
  <r>
    <m/>
    <x v="2"/>
    <x v="4"/>
    <x v="111"/>
    <x v="112"/>
    <x v="59"/>
    <x v="112"/>
    <s v="市場確佔度"/>
    <x v="1"/>
    <x v="22"/>
    <s v="N/A"/>
    <s v="Confidential"/>
    <s v="代碼類"/>
    <s v="G, R, Y, NA"/>
    <x v="1"/>
    <s v="NBDC"/>
    <x v="2"/>
    <x v="2"/>
    <x v="0"/>
    <x v="0"/>
    <m/>
    <m/>
    <m/>
    <m/>
    <m/>
    <m/>
    <m/>
    <m/>
    <m/>
    <m/>
    <m/>
    <m/>
    <m/>
    <m/>
    <m/>
    <m/>
    <m/>
    <m/>
    <m/>
    <m/>
    <s v="資料清單"/>
    <x v="3"/>
    <x v="39"/>
    <x v="93"/>
    <x v="4"/>
    <s v="IEC_STD_V10 &gt;&gt; Data Standard &gt;&gt; STG"/>
    <s v="EBO Win in the Marketplace"/>
    <x v="112"/>
    <x v="59"/>
    <x v="0"/>
    <x v="112"/>
    <x v="2"/>
    <s v="IEC_STD_V10 &gt;&gt; Common &gt;&gt; AutoMetaDataEBO Win in the Marketplace"/>
    <x v="1"/>
    <x v="1"/>
    <s v="市場確佔度Property"/>
    <n v="200"/>
    <n v="193"/>
    <n v="0"/>
    <s v="EBO Win in the Marketplace"/>
    <n v="1"/>
    <n v="0"/>
    <n v="0"/>
    <x v="0"/>
    <s v="EBO Project Checkpoint History"/>
    <x v="21"/>
    <s v="IEC_STD_V10 &gt;&gt; Data Standard &gt;&gt; STG &gt;&gt; EBO Project Checkpoint History"/>
    <x v="0"/>
    <s v="C.1.1.0:"/>
    <x v="39"/>
    <x v="39"/>
    <x v="198"/>
    <x v="111"/>
    <x v="112"/>
    <x v="119"/>
    <x v="20"/>
    <x v="0"/>
    <x v="0"/>
    <x v="2"/>
    <m/>
    <x v="0"/>
    <x v="1"/>
    <s v="EBO Project Checkpoint History_EBO Win in the Marketplace"/>
    <x v="198"/>
    <x v="1"/>
    <x v="0"/>
    <x v="2"/>
    <x v="2"/>
    <x v="0"/>
    <x v="0"/>
    <s v=""/>
    <s v=""/>
    <x v="17"/>
    <x v="0"/>
    <x v="0"/>
    <n v="8"/>
    <x v="1"/>
    <x v="1"/>
    <x v="1"/>
    <s v=""/>
    <s v=""/>
    <n v="198"/>
    <s v="-198"/>
    <x v="0"/>
    <x v="0"/>
    <x v="0"/>
    <x v="112"/>
    <x v="2"/>
    <s v="EBO 現階段的市場確佔度，以紅綠黃表示進度現況"/>
    <s v=""/>
    <s v=""/>
    <x v="0"/>
    <x v="93"/>
    <m/>
    <s v="^()$"/>
    <n v="9"/>
    <x v="0"/>
    <x v="2"/>
    <x v="0"/>
    <x v="0"/>
    <x v="0"/>
    <x v="1"/>
    <b v="0"/>
    <x v="0"/>
    <x v="1"/>
    <n v="0"/>
    <x v="0"/>
    <b v="0"/>
    <b v="0"/>
    <b v="0"/>
    <b v="0"/>
    <b v="0"/>
    <b v="0"/>
    <b v="0"/>
    <b v="0"/>
    <b v="0"/>
    <b v="0"/>
    <b v="0"/>
    <x v="0"/>
    <x v="0"/>
    <n v="0"/>
    <x v="21"/>
    <x v="0"/>
  </r>
  <r>
    <m/>
    <x v="2"/>
    <x v="4"/>
    <x v="112"/>
    <x v="113"/>
    <x v="1"/>
    <x v="90"/>
    <s v="檢查各項資料正確與否的日期"/>
    <x v="1"/>
    <x v="22"/>
    <s v="N/A"/>
    <s v="Confidential"/>
    <s v="日期類"/>
    <m/>
    <x v="1"/>
    <s v="NBDC"/>
    <x v="2"/>
    <x v="2"/>
    <x v="0"/>
    <x v="0"/>
    <m/>
    <m/>
    <m/>
    <m/>
    <m/>
    <m/>
    <m/>
    <m/>
    <m/>
    <m/>
    <m/>
    <m/>
    <m/>
    <m/>
    <m/>
    <m/>
    <m/>
    <m/>
    <m/>
    <m/>
    <s v="資料清單"/>
    <x v="3"/>
    <x v="40"/>
    <x v="94"/>
    <x v="4"/>
    <s v="IEC_STD_V10 &gt;&gt; Data Standard &gt;&gt; STG"/>
    <s v="EBO Project Checkpoint Check Date"/>
    <x v="113"/>
    <x v="1"/>
    <x v="0"/>
    <x v="90"/>
    <x v="2"/>
    <s v="IEC_STD_V10 &gt;&gt; Common &gt;&gt; AutoMetaDataEBO Project Checkpoint Check Date"/>
    <x v="1"/>
    <x v="1"/>
    <s v="EBO 專案進度檢查日期Property"/>
    <n v="201"/>
    <n v="193"/>
    <n v="0"/>
    <s v="EBO Project Checkpoint Check Date"/>
    <n v="1"/>
    <n v="0"/>
    <n v="0"/>
    <x v="0"/>
    <s v="EBO Project Checkpoint History"/>
    <x v="21"/>
    <s v="IEC_STD_V10 &gt;&gt; Data Standard &gt;&gt; STG &gt;&gt; EBO Project Checkpoint History"/>
    <x v="0"/>
    <s v="C.1.1.0:"/>
    <x v="40"/>
    <x v="40"/>
    <x v="199"/>
    <x v="112"/>
    <x v="113"/>
    <x v="96"/>
    <x v="0"/>
    <x v="0"/>
    <x v="0"/>
    <x v="3"/>
    <m/>
    <x v="0"/>
    <x v="1"/>
    <s v="EBO Project Checkpoint History_EBO Project Checkpoint Check Date"/>
    <x v="199"/>
    <x v="1"/>
    <x v="0"/>
    <x v="2"/>
    <x v="2"/>
    <x v="0"/>
    <x v="0"/>
    <s v=""/>
    <s v=""/>
    <x v="17"/>
    <x v="0"/>
    <x v="0"/>
    <n v="8"/>
    <x v="1"/>
    <x v="1"/>
    <x v="1"/>
    <s v=""/>
    <s v=""/>
    <n v="199"/>
    <s v="-199"/>
    <x v="0"/>
    <x v="0"/>
    <x v="0"/>
    <x v="113"/>
    <x v="2"/>
    <s v="檢查各項資料正確與否的日期"/>
    <s v=""/>
    <s v=""/>
    <x v="0"/>
    <x v="94"/>
    <m/>
    <s v="^()$"/>
    <n v="9"/>
    <x v="0"/>
    <x v="2"/>
    <x v="0"/>
    <x v="0"/>
    <x v="0"/>
    <x v="1"/>
    <b v="0"/>
    <x v="0"/>
    <x v="1"/>
    <n v="0"/>
    <x v="0"/>
    <b v="0"/>
    <b v="0"/>
    <b v="0"/>
    <b v="0"/>
    <b v="0"/>
    <b v="0"/>
    <b v="0"/>
    <b v="0"/>
    <b v="0"/>
    <b v="0"/>
    <b v="0"/>
    <x v="0"/>
    <x v="0"/>
    <n v="0"/>
    <x v="36"/>
    <x v="0"/>
  </r>
  <r>
    <m/>
    <x v="2"/>
    <x v="4"/>
    <x v="113"/>
    <x v="114"/>
    <x v="1"/>
    <x v="113"/>
    <s v="EBO專案營收計畫表"/>
    <x v="0"/>
    <x v="18"/>
    <s v="N/A"/>
    <s v="Confidential"/>
    <s v="N/A"/>
    <m/>
    <x v="1"/>
    <s v="NBDC"/>
    <x v="2"/>
    <x v="2"/>
    <x v="0"/>
    <x v="0"/>
    <m/>
    <m/>
    <m/>
    <m/>
    <m/>
    <m/>
    <m/>
    <m/>
    <m/>
    <m/>
    <m/>
    <m/>
    <m/>
    <m/>
    <m/>
    <m/>
    <m/>
    <m/>
    <m/>
    <m/>
    <s v="資料清單"/>
    <x v="3"/>
    <x v="41"/>
    <x v="95"/>
    <x v="4"/>
    <s v="IEC_STD_V10 &gt;&gt; Data Standard &gt;&gt; STG"/>
    <s v="EBO Project Revenue Forecast"/>
    <x v="114"/>
    <x v="1"/>
    <x v="0"/>
    <x v="113"/>
    <x v="2"/>
    <s v="IEC_STD_V10 &gt;&gt; Common &gt;&gt; AutoMetaDataEBO Project Revenue Forecast"/>
    <x v="0"/>
    <x v="1"/>
    <s v="EBO專案營收計畫表Concept"/>
    <n v="202"/>
    <n v="0"/>
    <n v="0"/>
    <s v=""/>
    <n v="0"/>
    <n v="0"/>
    <n v="0"/>
    <x v="0"/>
    <s v=""/>
    <x v="0"/>
    <s v=""/>
    <x v="0"/>
    <s v="C.1.1.0:"/>
    <x v="41"/>
    <x v="41"/>
    <x v="200"/>
    <x v="113"/>
    <x v="114"/>
    <x v="120"/>
    <x v="0"/>
    <x v="0"/>
    <x v="0"/>
    <x v="7"/>
    <m/>
    <x v="0"/>
    <x v="0"/>
    <s v="EBO Project Revenue Forecast"/>
    <x v="200"/>
    <x v="0"/>
    <x v="0"/>
    <x v="2"/>
    <x v="2"/>
    <x v="0"/>
    <x v="0"/>
    <s v=""/>
    <s v=""/>
    <x v="17"/>
    <x v="0"/>
    <x v="0"/>
    <n v="8"/>
    <x v="1"/>
    <x v="1"/>
    <x v="1"/>
    <s v=""/>
    <s v=""/>
    <n v="200"/>
    <s v="-200"/>
    <x v="0"/>
    <x v="0"/>
    <x v="0"/>
    <x v="114"/>
    <x v="2"/>
    <s v="EBO專案營收計畫表"/>
    <s v=""/>
    <s v=""/>
    <x v="0"/>
    <x v="95"/>
    <m/>
    <s v="^()$"/>
    <n v="9"/>
    <x v="0"/>
    <x v="2"/>
    <x v="0"/>
    <x v="0"/>
    <x v="0"/>
    <x v="1"/>
    <b v="0"/>
    <x v="0"/>
    <x v="0"/>
    <n v="0"/>
    <x v="0"/>
    <b v="0"/>
    <b v="0"/>
    <b v="0"/>
    <b v="0"/>
    <b v="0"/>
    <b v="0"/>
    <b v="0"/>
    <b v="0"/>
    <b v="0"/>
    <b v="0"/>
    <b v="0"/>
    <x v="0"/>
    <x v="0"/>
    <n v="0"/>
    <x v="10"/>
    <x v="0"/>
  </r>
  <r>
    <m/>
    <x v="2"/>
    <x v="4"/>
    <x v="80"/>
    <x v="81"/>
    <x v="1"/>
    <x v="82"/>
    <s v="EBO 專案編號"/>
    <x v="2"/>
    <x v="23"/>
    <s v="N/A"/>
    <s v="Confidential"/>
    <s v="編碼類 "/>
    <m/>
    <x v="1"/>
    <s v="NBDC"/>
    <x v="2"/>
    <x v="2"/>
    <x v="0"/>
    <x v="0"/>
    <m/>
    <m/>
    <m/>
    <m/>
    <m/>
    <m/>
    <m/>
    <m/>
    <m/>
    <m/>
    <m/>
    <m/>
    <m/>
    <m/>
    <m/>
    <m/>
    <m/>
    <m/>
    <m/>
    <m/>
    <s v="資料清單"/>
    <x v="3"/>
    <x v="42"/>
    <x v="62"/>
    <x v="4"/>
    <s v="IEC_STD_V10 &gt;&gt; Data Standard &gt;&gt; STG"/>
    <s v="EBO Project Number"/>
    <x v="81"/>
    <x v="1"/>
    <x v="0"/>
    <x v="82"/>
    <x v="2"/>
    <s v="IEC_STD_V10 &gt;&gt; Common &gt;&gt; AutoMetaDataEBO Project Number"/>
    <x v="2"/>
    <x v="1"/>
    <s v="EBO 專案編號Relationship"/>
    <n v="162"/>
    <n v="202"/>
    <n v="0"/>
    <s v=""/>
    <n v="0"/>
    <n v="0"/>
    <n v="162"/>
    <x v="25"/>
    <s v="EBO Project Revenue Forecast"/>
    <x v="22"/>
    <s v="IEC_STD_V10 &gt;&gt; Data Standard &gt;&gt; STG &gt;&gt; EBO Project Revenue Forecast"/>
    <x v="0"/>
    <s v="C.1.1.0:"/>
    <x v="42"/>
    <x v="42"/>
    <x v="201"/>
    <x v="80"/>
    <x v="81"/>
    <x v="100"/>
    <x v="0"/>
    <x v="0"/>
    <x v="0"/>
    <x v="8"/>
    <m/>
    <x v="0"/>
    <x v="2"/>
    <s v="EBO Project Revenue Forecast_EBO Project Number"/>
    <x v="201"/>
    <x v="2"/>
    <x v="0"/>
    <x v="2"/>
    <x v="2"/>
    <x v="0"/>
    <x v="0"/>
    <s v=""/>
    <s v=""/>
    <x v="17"/>
    <x v="0"/>
    <x v="0"/>
    <n v="8"/>
    <x v="1"/>
    <x v="1"/>
    <x v="1"/>
    <s v=""/>
    <s v=""/>
    <n v="201"/>
    <s v="-201"/>
    <x v="0"/>
    <x v="0"/>
    <x v="0"/>
    <x v="81"/>
    <x v="2"/>
    <s v="EBO 專案編號"/>
    <s v=""/>
    <s v=""/>
    <x v="0"/>
    <x v="62"/>
    <m/>
    <s v="^()$"/>
    <n v="9"/>
    <x v="0"/>
    <x v="2"/>
    <x v="0"/>
    <x v="0"/>
    <x v="1"/>
    <x v="1"/>
    <b v="0"/>
    <x v="0"/>
    <x v="1"/>
    <n v="0"/>
    <x v="0"/>
    <b v="0"/>
    <b v="0"/>
    <b v="0"/>
    <b v="0"/>
    <b v="0"/>
    <b v="0"/>
    <b v="0"/>
    <b v="0"/>
    <b v="0"/>
    <b v="0"/>
    <b v="0"/>
    <x v="0"/>
    <x v="0"/>
    <n v="0"/>
    <x v="33"/>
    <x v="0"/>
  </r>
  <r>
    <m/>
    <x v="2"/>
    <x v="4"/>
    <x v="81"/>
    <x v="82"/>
    <x v="39"/>
    <x v="94"/>
    <s v="EBO 專案名稱"/>
    <x v="2"/>
    <x v="23"/>
    <s v="EBO Project_EBO Project Name"/>
    <s v="Confidential"/>
    <s v="文本類"/>
    <m/>
    <x v="1"/>
    <s v="NBDC"/>
    <x v="2"/>
    <x v="2"/>
    <x v="0"/>
    <x v="0"/>
    <m/>
    <m/>
    <m/>
    <m/>
    <m/>
    <m/>
    <m/>
    <m/>
    <m/>
    <m/>
    <m/>
    <m/>
    <m/>
    <m/>
    <m/>
    <m/>
    <m/>
    <m/>
    <m/>
    <m/>
    <s v="資料清單"/>
    <x v="3"/>
    <x v="43"/>
    <x v="63"/>
    <x v="4"/>
    <s v="IEC_STD_V10 &gt;&gt; Data Standard &gt;&gt; STG"/>
    <s v="EBO Project Name"/>
    <x v="82"/>
    <x v="39"/>
    <x v="0"/>
    <x v="94"/>
    <x v="2"/>
    <s v="IEC_STD_V10 &gt;&gt; Common &gt;&gt; AutoMetaDataEBO Project Name"/>
    <x v="2"/>
    <x v="1"/>
    <s v="EBO 專案名稱Relationship"/>
    <n v="163"/>
    <n v="202"/>
    <e v="#N/A"/>
    <s v=""/>
    <n v="0"/>
    <n v="0"/>
    <n v="163"/>
    <x v="26"/>
    <s v="EBO Project Revenue Forecast"/>
    <x v="22"/>
    <s v="IEC_STD_V10 &gt;&gt; Data Standard &gt;&gt; STG &gt;&gt; EBO Project Revenue Forecast"/>
    <x v="37"/>
    <s v="C.1.1.0:"/>
    <x v="43"/>
    <x v="43"/>
    <x v="202"/>
    <x v="81"/>
    <x v="82"/>
    <x v="101"/>
    <x v="0"/>
    <x v="0"/>
    <x v="0"/>
    <x v="1"/>
    <m/>
    <x v="0"/>
    <x v="2"/>
    <s v="EBO Project Revenue Forecast_EBO Project Name"/>
    <x v="202"/>
    <x v="2"/>
    <x v="0"/>
    <x v="2"/>
    <x v="2"/>
    <x v="0"/>
    <x v="0"/>
    <s v=""/>
    <s v=""/>
    <x v="17"/>
    <x v="0"/>
    <x v="0"/>
    <n v="8"/>
    <x v="1"/>
    <x v="1"/>
    <x v="1"/>
    <s v=""/>
    <s v=""/>
    <n v="202"/>
    <s v="-202"/>
    <x v="0"/>
    <x v="0"/>
    <x v="0"/>
    <x v="82"/>
    <x v="2"/>
    <s v="EBO 專案名稱"/>
    <s v=""/>
    <s v=""/>
    <x v="0"/>
    <x v="63"/>
    <m/>
    <s v="^()$"/>
    <n v="9"/>
    <x v="0"/>
    <x v="2"/>
    <x v="0"/>
    <x v="0"/>
    <x v="1"/>
    <x v="1"/>
    <b v="0"/>
    <x v="0"/>
    <x v="1"/>
    <n v="0"/>
    <x v="0"/>
    <b v="0"/>
    <b v="0"/>
    <b v="0"/>
    <b v="0"/>
    <b v="0"/>
    <b v="0"/>
    <b v="0"/>
    <b v="0"/>
    <b v="0"/>
    <b v="0"/>
    <b v="0"/>
    <x v="0"/>
    <x v="0"/>
    <n v="0"/>
    <x v="11"/>
    <x v="0"/>
  </r>
  <r>
    <m/>
    <x v="2"/>
    <x v="4"/>
    <x v="100"/>
    <x v="101"/>
    <x v="1"/>
    <x v="102"/>
    <s v="EBO 階段"/>
    <x v="2"/>
    <x v="23"/>
    <s v="N/A"/>
    <s v="Confidential"/>
    <s v="代碼類"/>
    <s v="Candidate, _x000a_Pre-EBO, _x000a_EBO, _x000a_Graduated"/>
    <x v="1"/>
    <s v="NBDC"/>
    <x v="2"/>
    <x v="2"/>
    <x v="0"/>
    <x v="0"/>
    <m/>
    <m/>
    <m/>
    <m/>
    <m/>
    <m/>
    <m/>
    <m/>
    <m/>
    <m/>
    <m/>
    <m/>
    <m/>
    <m/>
    <m/>
    <m/>
    <m/>
    <m/>
    <m/>
    <m/>
    <s v="資料清單"/>
    <x v="3"/>
    <x v="44"/>
    <x v="82"/>
    <x v="4"/>
    <s v="IEC_STD_V10 &gt;&gt; Data Standard &gt;&gt; STG"/>
    <s v="EBO Phase"/>
    <x v="101"/>
    <x v="1"/>
    <x v="0"/>
    <x v="102"/>
    <x v="2"/>
    <s v="IEC_STD_V10 &gt;&gt; Common &gt;&gt; AutoMetaDataEBO Phase"/>
    <x v="2"/>
    <x v="1"/>
    <s v="EBO 階段Relationship"/>
    <n v="186"/>
    <n v="202"/>
    <n v="0"/>
    <s v=""/>
    <n v="0"/>
    <n v="0"/>
    <n v="186"/>
    <x v="27"/>
    <s v="EBO Project Revenue Forecast"/>
    <x v="22"/>
    <s v="IEC_STD_V10 &gt;&gt; Data Standard &gt;&gt; STG &gt;&gt; EBO Project Revenue Forecast"/>
    <x v="0"/>
    <s v="C.1.1.0:"/>
    <x v="44"/>
    <x v="44"/>
    <x v="203"/>
    <x v="100"/>
    <x v="101"/>
    <x v="109"/>
    <x v="18"/>
    <x v="0"/>
    <x v="0"/>
    <x v="2"/>
    <m/>
    <x v="0"/>
    <x v="2"/>
    <s v="EBO Project Revenue Forecast_EBO Phase"/>
    <x v="203"/>
    <x v="2"/>
    <x v="0"/>
    <x v="2"/>
    <x v="2"/>
    <x v="0"/>
    <x v="0"/>
    <s v=""/>
    <s v=""/>
    <x v="17"/>
    <x v="0"/>
    <x v="0"/>
    <n v="8"/>
    <x v="1"/>
    <x v="1"/>
    <x v="1"/>
    <s v=""/>
    <s v=""/>
    <n v="203"/>
    <s v="-203"/>
    <x v="0"/>
    <x v="0"/>
    <x v="0"/>
    <x v="101"/>
    <x v="2"/>
    <s v="EBO 階段"/>
    <s v=""/>
    <s v=""/>
    <x v="0"/>
    <x v="82"/>
    <m/>
    <s v="^()$"/>
    <n v="9"/>
    <x v="0"/>
    <x v="2"/>
    <x v="0"/>
    <x v="0"/>
    <x v="1"/>
    <x v="1"/>
    <b v="0"/>
    <x v="0"/>
    <x v="1"/>
    <n v="0"/>
    <x v="0"/>
    <b v="0"/>
    <b v="0"/>
    <b v="0"/>
    <b v="0"/>
    <b v="1"/>
    <b v="0"/>
    <b v="0"/>
    <b v="0"/>
    <b v="0"/>
    <b v="0"/>
    <b v="0"/>
    <x v="1"/>
    <x v="1"/>
    <n v="0"/>
    <x v="35"/>
    <x v="0"/>
  </r>
  <r>
    <m/>
    <x v="2"/>
    <x v="4"/>
    <x v="114"/>
    <x v="115"/>
    <x v="46"/>
    <x v="90"/>
    <s v="檢查各項資料正確與否的日期"/>
    <x v="1"/>
    <x v="23"/>
    <s v="N/A"/>
    <s v="Confidential"/>
    <s v="日期類"/>
    <m/>
    <x v="1"/>
    <s v="NBDC"/>
    <x v="2"/>
    <x v="2"/>
    <x v="0"/>
    <x v="0"/>
    <m/>
    <m/>
    <m/>
    <m/>
    <m/>
    <m/>
    <m/>
    <m/>
    <m/>
    <m/>
    <m/>
    <m/>
    <m/>
    <m/>
    <m/>
    <m/>
    <m/>
    <m/>
    <m/>
    <m/>
    <s v="資料清單"/>
    <x v="3"/>
    <x v="45"/>
    <x v="96"/>
    <x v="4"/>
    <s v="IEC_STD_V10 &gt;&gt; Data Standard &gt;&gt; STG"/>
    <s v="EBO Revenue Forecast Check Date"/>
    <x v="115"/>
    <x v="46"/>
    <x v="0"/>
    <x v="90"/>
    <x v="2"/>
    <s v="IEC_STD_V10 &gt;&gt; Common &gt;&gt; AutoMetaDataEBO Revenue Forecast Check Date"/>
    <x v="1"/>
    <x v="1"/>
    <s v="EBO 專案營收計畫檢查日期Property"/>
    <n v="206"/>
    <n v="202"/>
    <n v="0"/>
    <s v="EBO Revenue Forecast Check Date"/>
    <n v="1"/>
    <n v="0"/>
    <n v="0"/>
    <x v="0"/>
    <s v="EBO Project Revenue Forecast"/>
    <x v="22"/>
    <s v="IEC_STD_V10 &gt;&gt; Data Standard &gt;&gt; STG &gt;&gt; EBO Project Revenue Forecast"/>
    <x v="0"/>
    <s v="C.1.1.0:"/>
    <x v="45"/>
    <x v="45"/>
    <x v="204"/>
    <x v="114"/>
    <x v="115"/>
    <x v="96"/>
    <x v="0"/>
    <x v="0"/>
    <x v="0"/>
    <x v="3"/>
    <m/>
    <x v="0"/>
    <x v="1"/>
    <s v="EBO Project Revenue Forecast_EBO Revenue Forecast Check Date"/>
    <x v="204"/>
    <x v="1"/>
    <x v="0"/>
    <x v="2"/>
    <x v="2"/>
    <x v="0"/>
    <x v="0"/>
    <s v=""/>
    <s v=""/>
    <x v="17"/>
    <x v="0"/>
    <x v="0"/>
    <n v="8"/>
    <x v="1"/>
    <x v="1"/>
    <x v="1"/>
    <s v=""/>
    <s v=""/>
    <n v="204"/>
    <s v="-204"/>
    <x v="0"/>
    <x v="0"/>
    <x v="0"/>
    <x v="115"/>
    <x v="2"/>
    <s v="檢查各項資料正確與否的日期"/>
    <s v=""/>
    <s v=""/>
    <x v="0"/>
    <x v="96"/>
    <m/>
    <s v="^()$"/>
    <n v="9"/>
    <x v="0"/>
    <x v="2"/>
    <x v="0"/>
    <x v="0"/>
    <x v="0"/>
    <x v="1"/>
    <b v="0"/>
    <x v="0"/>
    <x v="1"/>
    <n v="0"/>
    <x v="0"/>
    <b v="0"/>
    <b v="0"/>
    <b v="0"/>
    <b v="0"/>
    <b v="0"/>
    <b v="0"/>
    <b v="0"/>
    <b v="0"/>
    <b v="0"/>
    <b v="0"/>
    <b v="0"/>
    <x v="0"/>
    <x v="0"/>
    <n v="0"/>
    <x v="13"/>
    <x v="0"/>
  </r>
  <r>
    <m/>
    <x v="2"/>
    <x v="4"/>
    <x v="115"/>
    <x v="116"/>
    <x v="60"/>
    <x v="114"/>
    <s v="EBO 專案營收計畫年"/>
    <x v="1"/>
    <x v="23"/>
    <s v="N/A"/>
    <s v="Confidential"/>
    <s v="數值類"/>
    <m/>
    <x v="1"/>
    <s v="NBDC"/>
    <x v="2"/>
    <x v="2"/>
    <x v="0"/>
    <x v="0"/>
    <m/>
    <m/>
    <m/>
    <m/>
    <m/>
    <m/>
    <m/>
    <m/>
    <m/>
    <m/>
    <m/>
    <m/>
    <m/>
    <m/>
    <m/>
    <m/>
    <m/>
    <m/>
    <m/>
    <m/>
    <s v="資料清單"/>
    <x v="3"/>
    <x v="46"/>
    <x v="97"/>
    <x v="4"/>
    <s v="IEC_STD_V10 &gt;&gt; Data Standard &gt;&gt; STG"/>
    <s v="EBO Revenue Forecast Year"/>
    <x v="116"/>
    <x v="60"/>
    <x v="0"/>
    <x v="114"/>
    <x v="2"/>
    <s v="IEC_STD_V10 &gt;&gt; Common &gt;&gt; AutoMetaDataEBO Revenue Forecast Year"/>
    <x v="1"/>
    <x v="1"/>
    <s v="EBO 專案營收計畫年Property"/>
    <n v="207"/>
    <n v="202"/>
    <n v="0"/>
    <s v="EBO Revenue Forecast Year"/>
    <n v="1"/>
    <n v="0"/>
    <n v="0"/>
    <x v="0"/>
    <s v="EBO Project Revenue Forecast"/>
    <x v="22"/>
    <s v="IEC_STD_V10 &gt;&gt; Data Standard &gt;&gt; STG &gt;&gt; EBO Project Revenue Forecast"/>
    <x v="0"/>
    <s v="C.1.1.0:"/>
    <x v="46"/>
    <x v="46"/>
    <x v="205"/>
    <x v="115"/>
    <x v="116"/>
    <x v="121"/>
    <x v="0"/>
    <x v="0"/>
    <x v="0"/>
    <x v="4"/>
    <m/>
    <x v="0"/>
    <x v="1"/>
    <s v="EBO Project Revenue Forecast_EBO Revenue Forecast Year"/>
    <x v="205"/>
    <x v="1"/>
    <x v="0"/>
    <x v="2"/>
    <x v="2"/>
    <x v="0"/>
    <x v="0"/>
    <s v=""/>
    <s v=""/>
    <x v="17"/>
    <x v="0"/>
    <x v="0"/>
    <n v="8"/>
    <x v="1"/>
    <x v="1"/>
    <x v="1"/>
    <s v=""/>
    <s v=""/>
    <n v="205"/>
    <s v="-205"/>
    <x v="0"/>
    <x v="0"/>
    <x v="0"/>
    <x v="116"/>
    <x v="2"/>
    <s v="EBO 專案營收計畫年"/>
    <s v=""/>
    <s v=""/>
    <x v="0"/>
    <x v="97"/>
    <m/>
    <s v="^()$"/>
    <n v="9"/>
    <x v="0"/>
    <x v="2"/>
    <x v="0"/>
    <x v="0"/>
    <x v="0"/>
    <x v="1"/>
    <b v="0"/>
    <x v="0"/>
    <x v="1"/>
    <n v="0"/>
    <x v="0"/>
    <b v="0"/>
    <b v="0"/>
    <b v="0"/>
    <b v="0"/>
    <b v="0"/>
    <b v="0"/>
    <b v="0"/>
    <b v="0"/>
    <b v="0"/>
    <b v="0"/>
    <b v="0"/>
    <x v="0"/>
    <x v="0"/>
    <n v="0"/>
    <x v="4"/>
    <x v="0"/>
  </r>
  <r>
    <m/>
    <x v="2"/>
    <x v="4"/>
    <x v="116"/>
    <x v="117"/>
    <x v="61"/>
    <x v="115"/>
    <s v="EBO 專案營收計畫月"/>
    <x v="1"/>
    <x v="23"/>
    <s v="N/A"/>
    <s v="Confidential"/>
    <s v="數值類"/>
    <m/>
    <x v="1"/>
    <s v="NBDC"/>
    <x v="2"/>
    <x v="2"/>
    <x v="0"/>
    <x v="0"/>
    <m/>
    <m/>
    <m/>
    <m/>
    <m/>
    <m/>
    <m/>
    <m/>
    <m/>
    <m/>
    <m/>
    <m/>
    <m/>
    <m/>
    <m/>
    <m/>
    <m/>
    <m/>
    <m/>
    <m/>
    <s v="資料清單"/>
    <x v="3"/>
    <x v="47"/>
    <x v="98"/>
    <x v="4"/>
    <s v="IEC_STD_V10 &gt;&gt; Data Standard &gt;&gt; STG"/>
    <s v="EBO Revenue Forecast Month"/>
    <x v="117"/>
    <x v="61"/>
    <x v="0"/>
    <x v="115"/>
    <x v="2"/>
    <s v="IEC_STD_V10 &gt;&gt; Common &gt;&gt; AutoMetaDataEBO Revenue Forecast Month"/>
    <x v="1"/>
    <x v="1"/>
    <s v="EBO 專案營收計畫月Property"/>
    <n v="208"/>
    <n v="202"/>
    <n v="0"/>
    <s v="EBO Revenue Forecast Month"/>
    <n v="1"/>
    <n v="0"/>
    <n v="0"/>
    <x v="0"/>
    <s v="EBO Project Revenue Forecast"/>
    <x v="22"/>
    <s v="IEC_STD_V10 &gt;&gt; Data Standard &gt;&gt; STG &gt;&gt; EBO Project Revenue Forecast"/>
    <x v="0"/>
    <s v="C.1.1.0:"/>
    <x v="47"/>
    <x v="47"/>
    <x v="206"/>
    <x v="116"/>
    <x v="117"/>
    <x v="122"/>
    <x v="0"/>
    <x v="0"/>
    <x v="0"/>
    <x v="4"/>
    <m/>
    <x v="0"/>
    <x v="1"/>
    <s v="EBO Project Revenue Forecast_EBO Revenue Forecast Month"/>
    <x v="206"/>
    <x v="1"/>
    <x v="0"/>
    <x v="2"/>
    <x v="2"/>
    <x v="0"/>
    <x v="0"/>
    <s v=""/>
    <s v=""/>
    <x v="17"/>
    <x v="0"/>
    <x v="0"/>
    <n v="8"/>
    <x v="1"/>
    <x v="1"/>
    <x v="1"/>
    <s v=""/>
    <s v=""/>
    <n v="206"/>
    <s v="-206"/>
    <x v="0"/>
    <x v="0"/>
    <x v="0"/>
    <x v="117"/>
    <x v="2"/>
    <s v="EBO 專案營收計畫月"/>
    <s v=""/>
    <s v=""/>
    <x v="0"/>
    <x v="98"/>
    <m/>
    <s v="^()$"/>
    <n v="9"/>
    <x v="0"/>
    <x v="2"/>
    <x v="0"/>
    <x v="0"/>
    <x v="0"/>
    <x v="1"/>
    <b v="0"/>
    <x v="0"/>
    <x v="1"/>
    <n v="0"/>
    <x v="0"/>
    <b v="0"/>
    <b v="0"/>
    <b v="0"/>
    <b v="0"/>
    <b v="0"/>
    <b v="0"/>
    <b v="0"/>
    <b v="0"/>
    <b v="0"/>
    <b v="0"/>
    <b v="0"/>
    <x v="0"/>
    <x v="0"/>
    <n v="0"/>
    <x v="21"/>
    <x v="0"/>
  </r>
  <r>
    <m/>
    <x v="2"/>
    <x v="4"/>
    <x v="117"/>
    <x v="118"/>
    <x v="62"/>
    <x v="116"/>
    <s v="預估營收"/>
    <x v="1"/>
    <x v="23"/>
    <s v="N/A"/>
    <s v="Confidential"/>
    <s v="金額類"/>
    <m/>
    <x v="1"/>
    <s v="NBDC"/>
    <x v="2"/>
    <x v="2"/>
    <x v="0"/>
    <x v="0"/>
    <m/>
    <m/>
    <m/>
    <m/>
    <m/>
    <m/>
    <m/>
    <m/>
    <m/>
    <m/>
    <m/>
    <m/>
    <m/>
    <m/>
    <m/>
    <m/>
    <m/>
    <m/>
    <m/>
    <m/>
    <s v="資料清單"/>
    <x v="3"/>
    <x v="48"/>
    <x v="99"/>
    <x v="4"/>
    <s v="IEC_STD_V10 &gt;&gt; Data Standard &gt;&gt; STG"/>
    <s v="EBO Project Estimate Revenue"/>
    <x v="118"/>
    <x v="62"/>
    <x v="0"/>
    <x v="116"/>
    <x v="2"/>
    <s v="IEC_STD_V10 &gt;&gt; Common &gt;&gt; AutoMetaDataEBO Project Estimate Revenue"/>
    <x v="1"/>
    <x v="1"/>
    <s v="EBO 專案預估營收Property"/>
    <n v="209"/>
    <n v="202"/>
    <n v="0"/>
    <s v="EBO Project Estimate Revenue"/>
    <n v="1"/>
    <n v="0"/>
    <n v="0"/>
    <x v="0"/>
    <s v="EBO Project Revenue Forecast"/>
    <x v="22"/>
    <s v="IEC_STD_V10 &gt;&gt; Data Standard &gt;&gt; STG &gt;&gt; EBO Project Revenue Forecast"/>
    <x v="0"/>
    <s v="C.1.1.0:"/>
    <x v="48"/>
    <x v="48"/>
    <x v="207"/>
    <x v="117"/>
    <x v="118"/>
    <x v="123"/>
    <x v="0"/>
    <x v="0"/>
    <x v="0"/>
    <x v="6"/>
    <m/>
    <x v="0"/>
    <x v="1"/>
    <s v="EBO Project Revenue Forecast_EBO Project Estimate Revenue"/>
    <x v="207"/>
    <x v="1"/>
    <x v="0"/>
    <x v="2"/>
    <x v="2"/>
    <x v="0"/>
    <x v="0"/>
    <s v=""/>
    <s v=""/>
    <x v="17"/>
    <x v="0"/>
    <x v="0"/>
    <n v="8"/>
    <x v="1"/>
    <x v="1"/>
    <x v="1"/>
    <s v=""/>
    <s v=""/>
    <n v="207"/>
    <s v="-207"/>
    <x v="0"/>
    <x v="0"/>
    <x v="0"/>
    <x v="118"/>
    <x v="2"/>
    <s v="預估營收"/>
    <s v=""/>
    <s v=""/>
    <x v="0"/>
    <x v="99"/>
    <m/>
    <s v="^()$"/>
    <n v="9"/>
    <x v="0"/>
    <x v="2"/>
    <x v="0"/>
    <x v="0"/>
    <x v="0"/>
    <x v="1"/>
    <b v="0"/>
    <x v="0"/>
    <x v="1"/>
    <n v="0"/>
    <x v="0"/>
    <b v="0"/>
    <b v="0"/>
    <b v="0"/>
    <b v="0"/>
    <b v="0"/>
    <b v="0"/>
    <b v="0"/>
    <b v="0"/>
    <b v="0"/>
    <b v="0"/>
    <b v="0"/>
    <x v="0"/>
    <x v="0"/>
    <n v="0"/>
    <x v="10"/>
    <x v="0"/>
  </r>
  <r>
    <m/>
    <x v="2"/>
    <x v="4"/>
    <x v="118"/>
    <x v="119"/>
    <x v="63"/>
    <x v="117"/>
    <s v="預估毛利"/>
    <x v="1"/>
    <x v="23"/>
    <s v="N/A"/>
    <s v="Confidential"/>
    <s v="金額類"/>
    <m/>
    <x v="1"/>
    <s v="NBDC"/>
    <x v="2"/>
    <x v="2"/>
    <x v="0"/>
    <x v="0"/>
    <m/>
    <m/>
    <m/>
    <m/>
    <m/>
    <m/>
    <m/>
    <m/>
    <m/>
    <m/>
    <m/>
    <m/>
    <m/>
    <m/>
    <m/>
    <m/>
    <m/>
    <m/>
    <m/>
    <m/>
    <s v="資料清單"/>
    <x v="3"/>
    <x v="49"/>
    <x v="100"/>
    <x v="4"/>
    <s v="IEC_STD_V10 &gt;&gt; Data Standard &gt;&gt; STG"/>
    <s v="EBO Project Estimate Gross Profit"/>
    <x v="119"/>
    <x v="63"/>
    <x v="0"/>
    <x v="117"/>
    <x v="2"/>
    <s v="IEC_STD_V10 &gt;&gt; Common &gt;&gt; AutoMetaDataEBO Project Estimate Gross Profit"/>
    <x v="1"/>
    <x v="1"/>
    <s v="EBO 專案預估毛利Property"/>
    <n v="210"/>
    <n v="202"/>
    <n v="0"/>
    <s v="EBO Project Estimate Gross Profit"/>
    <n v="1"/>
    <n v="0"/>
    <n v="0"/>
    <x v="0"/>
    <s v="EBO Project Revenue Forecast"/>
    <x v="22"/>
    <s v="IEC_STD_V10 &gt;&gt; Data Standard &gt;&gt; STG &gt;&gt; EBO Project Revenue Forecast"/>
    <x v="0"/>
    <s v="C.1.1.0:"/>
    <x v="49"/>
    <x v="49"/>
    <x v="208"/>
    <x v="118"/>
    <x v="119"/>
    <x v="124"/>
    <x v="0"/>
    <x v="0"/>
    <x v="0"/>
    <x v="6"/>
    <m/>
    <x v="0"/>
    <x v="1"/>
    <s v="EBO Project Revenue Forecast_EBO Project Estimate Gross Profit"/>
    <x v="208"/>
    <x v="1"/>
    <x v="0"/>
    <x v="2"/>
    <x v="2"/>
    <x v="0"/>
    <x v="0"/>
    <s v=""/>
    <s v=""/>
    <x v="17"/>
    <x v="0"/>
    <x v="0"/>
    <n v="8"/>
    <x v="1"/>
    <x v="1"/>
    <x v="1"/>
    <s v=""/>
    <s v=""/>
    <n v="208"/>
    <s v="-208"/>
    <x v="0"/>
    <x v="0"/>
    <x v="0"/>
    <x v="119"/>
    <x v="2"/>
    <s v="預估毛利"/>
    <s v=""/>
    <s v=""/>
    <x v="0"/>
    <x v="100"/>
    <m/>
    <s v="^()$"/>
    <n v="9"/>
    <x v="0"/>
    <x v="2"/>
    <x v="0"/>
    <x v="0"/>
    <x v="0"/>
    <x v="1"/>
    <b v="0"/>
    <x v="0"/>
    <x v="1"/>
    <n v="0"/>
    <x v="0"/>
    <b v="0"/>
    <b v="0"/>
    <b v="0"/>
    <b v="0"/>
    <b v="0"/>
    <b v="0"/>
    <b v="0"/>
    <b v="0"/>
    <b v="0"/>
    <b v="0"/>
    <b v="0"/>
    <x v="0"/>
    <x v="0"/>
    <n v="0"/>
    <x v="36"/>
    <x v="0"/>
  </r>
  <r>
    <m/>
    <x v="2"/>
    <x v="4"/>
    <x v="119"/>
    <x v="120"/>
    <x v="64"/>
    <x v="118"/>
    <s v="預估營收及毛利的幣別"/>
    <x v="1"/>
    <x v="23"/>
    <s v="N/A"/>
    <s v="Confidential"/>
    <s v="代碼類"/>
    <s v="NTD,_x000a_USD"/>
    <x v="1"/>
    <s v="NBDC"/>
    <x v="2"/>
    <x v="2"/>
    <x v="0"/>
    <x v="0"/>
    <m/>
    <m/>
    <m/>
    <m/>
    <m/>
    <m/>
    <m/>
    <m/>
    <m/>
    <m/>
    <m/>
    <m/>
    <m/>
    <m/>
    <m/>
    <m/>
    <m/>
    <m/>
    <m/>
    <m/>
    <s v="資料清單"/>
    <x v="3"/>
    <x v="50"/>
    <x v="101"/>
    <x v="4"/>
    <s v="IEC_STD_V10 &gt;&gt; Data Standard &gt;&gt; STG"/>
    <s v="EBO Revenue Forecast Currency"/>
    <x v="120"/>
    <x v="64"/>
    <x v="0"/>
    <x v="118"/>
    <x v="2"/>
    <s v="IEC_STD_V10 &gt;&gt; Common &gt;&gt; AutoMetaDataEBO Revenue Forecast Currency"/>
    <x v="1"/>
    <x v="1"/>
    <s v="EBO 專案營收計畫幣別Property"/>
    <n v="211"/>
    <n v="202"/>
    <n v="0"/>
    <s v="EBO Revenue Forecast Currency"/>
    <n v="1"/>
    <n v="0"/>
    <n v="0"/>
    <x v="0"/>
    <s v="EBO Project Revenue Forecast"/>
    <x v="22"/>
    <s v="IEC_STD_V10 &gt;&gt; Data Standard &gt;&gt; STG &gt;&gt; EBO Project Revenue Forecast"/>
    <x v="0"/>
    <s v="C.1.1.0:"/>
    <x v="50"/>
    <x v="50"/>
    <x v="209"/>
    <x v="119"/>
    <x v="120"/>
    <x v="125"/>
    <x v="21"/>
    <x v="0"/>
    <x v="0"/>
    <x v="2"/>
    <m/>
    <x v="0"/>
    <x v="1"/>
    <s v="EBO Project Revenue Forecast_EBO Revenue Forecast Currency"/>
    <x v="209"/>
    <x v="1"/>
    <x v="0"/>
    <x v="2"/>
    <x v="2"/>
    <x v="0"/>
    <x v="0"/>
    <s v=""/>
    <s v=""/>
    <x v="17"/>
    <x v="0"/>
    <x v="0"/>
    <n v="8"/>
    <x v="1"/>
    <x v="1"/>
    <x v="1"/>
    <s v=""/>
    <s v=""/>
    <n v="209"/>
    <s v="-209"/>
    <x v="0"/>
    <x v="0"/>
    <x v="0"/>
    <x v="120"/>
    <x v="2"/>
    <s v="預估營收及毛利的幣別"/>
    <s v=""/>
    <s v=""/>
    <x v="0"/>
    <x v="101"/>
    <m/>
    <s v="^()$"/>
    <n v="9"/>
    <x v="0"/>
    <x v="2"/>
    <x v="0"/>
    <x v="0"/>
    <x v="0"/>
    <x v="1"/>
    <b v="0"/>
    <x v="0"/>
    <x v="1"/>
    <n v="0"/>
    <x v="0"/>
    <b v="0"/>
    <b v="0"/>
    <b v="0"/>
    <b v="0"/>
    <b v="0"/>
    <b v="0"/>
    <b v="0"/>
    <b v="0"/>
    <b v="0"/>
    <b v="0"/>
    <b v="0"/>
    <x v="0"/>
    <x v="0"/>
    <n v="0"/>
    <x v="7"/>
    <x v="0"/>
  </r>
  <r>
    <m/>
    <x v="2"/>
    <x v="4"/>
    <x v="120"/>
    <x v="121"/>
    <x v="1"/>
    <x v="119"/>
    <s v="EBO專案營收紀錄表"/>
    <x v="0"/>
    <x v="18"/>
    <s v="N/A"/>
    <s v="Confidential"/>
    <s v="N/A"/>
    <m/>
    <x v="1"/>
    <s v="NBDC"/>
    <x v="2"/>
    <x v="2"/>
    <x v="0"/>
    <x v="0"/>
    <m/>
    <m/>
    <m/>
    <m/>
    <m/>
    <m/>
    <m/>
    <m/>
    <m/>
    <m/>
    <m/>
    <m/>
    <m/>
    <m/>
    <m/>
    <m/>
    <m/>
    <m/>
    <m/>
    <m/>
    <s v="資料清單"/>
    <x v="3"/>
    <x v="51"/>
    <x v="102"/>
    <x v="4"/>
    <s v="IEC_STD_V10 &gt;&gt; Data Standard &gt;&gt; STG"/>
    <s v="EBO Project Revenue"/>
    <x v="121"/>
    <x v="1"/>
    <x v="0"/>
    <x v="119"/>
    <x v="2"/>
    <s v="IEC_STD_V10 &gt;&gt; Common &gt;&gt; AutoMetaDataEBO Project Revenue"/>
    <x v="0"/>
    <x v="1"/>
    <s v="EBO專案營收紀錄表Concept"/>
    <n v="212"/>
    <n v="0"/>
    <n v="0"/>
    <s v=""/>
    <n v="0"/>
    <n v="0"/>
    <n v="0"/>
    <x v="0"/>
    <s v=""/>
    <x v="0"/>
    <s v=""/>
    <x v="0"/>
    <s v="C.1.1.0:"/>
    <x v="51"/>
    <x v="51"/>
    <x v="210"/>
    <x v="120"/>
    <x v="121"/>
    <x v="126"/>
    <x v="0"/>
    <x v="0"/>
    <x v="0"/>
    <x v="7"/>
    <m/>
    <x v="0"/>
    <x v="0"/>
    <s v="EBO Project Revenue"/>
    <x v="210"/>
    <x v="0"/>
    <x v="0"/>
    <x v="2"/>
    <x v="2"/>
    <x v="0"/>
    <x v="0"/>
    <s v=""/>
    <s v=""/>
    <x v="17"/>
    <x v="0"/>
    <x v="0"/>
    <n v="8"/>
    <x v="1"/>
    <x v="1"/>
    <x v="1"/>
    <s v=""/>
    <s v=""/>
    <n v="210"/>
    <s v="-210"/>
    <x v="0"/>
    <x v="0"/>
    <x v="0"/>
    <x v="121"/>
    <x v="2"/>
    <s v="EBO專案營收紀錄表"/>
    <s v=""/>
    <s v=""/>
    <x v="0"/>
    <x v="102"/>
    <m/>
    <s v="^()$"/>
    <n v="9"/>
    <x v="0"/>
    <x v="2"/>
    <x v="0"/>
    <x v="0"/>
    <x v="0"/>
    <x v="1"/>
    <b v="0"/>
    <x v="0"/>
    <x v="0"/>
    <n v="1"/>
    <x v="0"/>
    <b v="0"/>
    <b v="0"/>
    <b v="0"/>
    <b v="0"/>
    <b v="0"/>
    <b v="0"/>
    <b v="0"/>
    <b v="0"/>
    <b v="0"/>
    <b v="1"/>
    <b v="0"/>
    <x v="1"/>
    <x v="6"/>
    <n v="1"/>
    <x v="5"/>
    <x v="0"/>
  </r>
  <r>
    <m/>
    <x v="2"/>
    <x v="4"/>
    <x v="80"/>
    <x v="81"/>
    <x v="1"/>
    <x v="82"/>
    <s v="EBO 專案編號"/>
    <x v="2"/>
    <x v="24"/>
    <s v="N/A"/>
    <s v="Confidential"/>
    <s v="編碼類 "/>
    <m/>
    <x v="1"/>
    <s v="NBDC"/>
    <x v="2"/>
    <x v="2"/>
    <x v="0"/>
    <x v="0"/>
    <m/>
    <m/>
    <m/>
    <m/>
    <m/>
    <m/>
    <m/>
    <m/>
    <m/>
    <m/>
    <m/>
    <m/>
    <m/>
    <m/>
    <m/>
    <m/>
    <m/>
    <m/>
    <m/>
    <m/>
    <s v="資料清單"/>
    <x v="3"/>
    <x v="52"/>
    <x v="62"/>
    <x v="4"/>
    <s v="IEC_STD_V10 &gt;&gt; Data Standard &gt;&gt; STG"/>
    <s v="EBO Project Number"/>
    <x v="81"/>
    <x v="1"/>
    <x v="0"/>
    <x v="82"/>
    <x v="2"/>
    <s v="IEC_STD_V10 &gt;&gt; Common &gt;&gt; AutoMetaDataEBO Project Number"/>
    <x v="2"/>
    <x v="1"/>
    <s v="EBO 專案編號Relationship"/>
    <n v="162"/>
    <n v="212"/>
    <n v="0"/>
    <s v=""/>
    <n v="0"/>
    <n v="0"/>
    <n v="162"/>
    <x v="25"/>
    <s v="EBO Project Revenue"/>
    <x v="23"/>
    <s v="IEC_STD_V10 &gt;&gt; Data Standard &gt;&gt; STG &gt;&gt; EBO Project Revenue"/>
    <x v="0"/>
    <s v="C.1.1.0:"/>
    <x v="52"/>
    <x v="52"/>
    <x v="211"/>
    <x v="80"/>
    <x v="81"/>
    <x v="100"/>
    <x v="0"/>
    <x v="0"/>
    <x v="0"/>
    <x v="8"/>
    <m/>
    <x v="0"/>
    <x v="2"/>
    <s v="EBO Project Revenue_EBO Project Number"/>
    <x v="211"/>
    <x v="2"/>
    <x v="0"/>
    <x v="2"/>
    <x v="2"/>
    <x v="0"/>
    <x v="0"/>
    <s v=""/>
    <s v=""/>
    <x v="17"/>
    <x v="0"/>
    <x v="0"/>
    <n v="8"/>
    <x v="1"/>
    <x v="1"/>
    <x v="1"/>
    <s v=""/>
    <s v=""/>
    <n v="211"/>
    <s v="-211"/>
    <x v="0"/>
    <x v="0"/>
    <x v="0"/>
    <x v="81"/>
    <x v="2"/>
    <s v="EBO 專案編號"/>
    <s v=""/>
    <s v=""/>
    <x v="0"/>
    <x v="62"/>
    <m/>
    <s v="^()$"/>
    <n v="9"/>
    <x v="0"/>
    <x v="2"/>
    <x v="0"/>
    <x v="0"/>
    <x v="1"/>
    <x v="1"/>
    <b v="0"/>
    <x v="0"/>
    <x v="1"/>
    <n v="0"/>
    <x v="0"/>
    <b v="0"/>
    <b v="0"/>
    <b v="0"/>
    <b v="0"/>
    <b v="0"/>
    <b v="0"/>
    <b v="0"/>
    <b v="0"/>
    <b v="0"/>
    <b v="0"/>
    <b v="0"/>
    <x v="0"/>
    <x v="0"/>
    <n v="0"/>
    <x v="33"/>
    <x v="0"/>
  </r>
  <r>
    <m/>
    <x v="2"/>
    <x v="4"/>
    <x v="81"/>
    <x v="82"/>
    <x v="39"/>
    <x v="94"/>
    <s v="EBO 專案名稱"/>
    <x v="2"/>
    <x v="24"/>
    <s v="EBO Project_EBO Project Name"/>
    <s v="Confidential"/>
    <s v="文本類"/>
    <m/>
    <x v="1"/>
    <s v="NBDC"/>
    <x v="2"/>
    <x v="2"/>
    <x v="0"/>
    <x v="0"/>
    <m/>
    <m/>
    <m/>
    <m/>
    <m/>
    <m/>
    <m/>
    <m/>
    <m/>
    <m/>
    <m/>
    <m/>
    <m/>
    <m/>
    <m/>
    <m/>
    <m/>
    <m/>
    <m/>
    <m/>
    <s v="資料清單"/>
    <x v="3"/>
    <x v="53"/>
    <x v="63"/>
    <x v="4"/>
    <s v="IEC_STD_V10 &gt;&gt; Data Standard &gt;&gt; STG"/>
    <s v="EBO Project Name"/>
    <x v="82"/>
    <x v="39"/>
    <x v="0"/>
    <x v="94"/>
    <x v="2"/>
    <s v="IEC_STD_V10 &gt;&gt; Common &gt;&gt; AutoMetaDataEBO Project Name"/>
    <x v="2"/>
    <x v="1"/>
    <s v="EBO 專案名稱Relationship"/>
    <n v="163"/>
    <n v="212"/>
    <e v="#N/A"/>
    <s v=""/>
    <n v="0"/>
    <n v="0"/>
    <n v="163"/>
    <x v="26"/>
    <s v="EBO Project Revenue"/>
    <x v="23"/>
    <s v="IEC_STD_V10 &gt;&gt; Data Standard &gt;&gt; STG &gt;&gt; EBO Project Revenue"/>
    <x v="37"/>
    <s v="C.1.1.0:"/>
    <x v="53"/>
    <x v="53"/>
    <x v="212"/>
    <x v="81"/>
    <x v="82"/>
    <x v="101"/>
    <x v="0"/>
    <x v="0"/>
    <x v="0"/>
    <x v="1"/>
    <m/>
    <x v="0"/>
    <x v="2"/>
    <s v="EBO Project Revenue_EBO Project Name"/>
    <x v="212"/>
    <x v="2"/>
    <x v="0"/>
    <x v="2"/>
    <x v="2"/>
    <x v="0"/>
    <x v="0"/>
    <s v=""/>
    <s v=""/>
    <x v="17"/>
    <x v="0"/>
    <x v="0"/>
    <n v="8"/>
    <x v="1"/>
    <x v="1"/>
    <x v="1"/>
    <s v=""/>
    <s v=""/>
    <n v="212"/>
    <s v="-212"/>
    <x v="0"/>
    <x v="0"/>
    <x v="0"/>
    <x v="82"/>
    <x v="2"/>
    <s v="EBO 專案名稱"/>
    <s v=""/>
    <s v=""/>
    <x v="0"/>
    <x v="63"/>
    <m/>
    <s v="^()$"/>
    <n v="9"/>
    <x v="0"/>
    <x v="2"/>
    <x v="0"/>
    <x v="0"/>
    <x v="1"/>
    <x v="1"/>
    <b v="0"/>
    <x v="0"/>
    <x v="1"/>
    <n v="0"/>
    <x v="0"/>
    <b v="0"/>
    <b v="0"/>
    <b v="0"/>
    <b v="0"/>
    <b v="0"/>
    <b v="0"/>
    <b v="0"/>
    <b v="0"/>
    <b v="0"/>
    <b v="0"/>
    <b v="0"/>
    <x v="0"/>
    <x v="0"/>
    <n v="0"/>
    <x v="11"/>
    <x v="0"/>
  </r>
  <r>
    <m/>
    <x v="2"/>
    <x v="4"/>
    <x v="100"/>
    <x v="101"/>
    <x v="1"/>
    <x v="102"/>
    <s v="EBO 階段"/>
    <x v="2"/>
    <x v="24"/>
    <s v="N/A"/>
    <s v="Confidential"/>
    <s v="代碼類"/>
    <s v="Candidate, _x000a_Pre-EBO, _x000a_EBO, _x000a_Graduated"/>
    <x v="1"/>
    <s v="NBDC"/>
    <x v="2"/>
    <x v="2"/>
    <x v="0"/>
    <x v="0"/>
    <m/>
    <m/>
    <m/>
    <m/>
    <m/>
    <m/>
    <m/>
    <m/>
    <m/>
    <m/>
    <m/>
    <m/>
    <m/>
    <m/>
    <m/>
    <m/>
    <m/>
    <m/>
    <m/>
    <m/>
    <s v="資料清單"/>
    <x v="3"/>
    <x v="54"/>
    <x v="82"/>
    <x v="4"/>
    <s v="IEC_STD_V10 &gt;&gt; Data Standard &gt;&gt; STG"/>
    <s v="EBO Phase"/>
    <x v="101"/>
    <x v="1"/>
    <x v="0"/>
    <x v="102"/>
    <x v="2"/>
    <s v="IEC_STD_V10 &gt;&gt; Common &gt;&gt; AutoMetaDataEBO Phase"/>
    <x v="2"/>
    <x v="1"/>
    <s v="EBO 階段Relationship"/>
    <n v="186"/>
    <n v="212"/>
    <n v="0"/>
    <s v=""/>
    <n v="0"/>
    <n v="0"/>
    <n v="186"/>
    <x v="27"/>
    <s v="EBO Project Revenue"/>
    <x v="23"/>
    <s v="IEC_STD_V10 &gt;&gt; Data Standard &gt;&gt; STG &gt;&gt; EBO Project Revenue"/>
    <x v="0"/>
    <s v="C.1.1.0:"/>
    <x v="54"/>
    <x v="54"/>
    <x v="213"/>
    <x v="100"/>
    <x v="101"/>
    <x v="109"/>
    <x v="18"/>
    <x v="0"/>
    <x v="0"/>
    <x v="2"/>
    <m/>
    <x v="0"/>
    <x v="2"/>
    <s v="EBO Project Revenue_EBO Phase"/>
    <x v="213"/>
    <x v="2"/>
    <x v="0"/>
    <x v="2"/>
    <x v="2"/>
    <x v="0"/>
    <x v="0"/>
    <s v=""/>
    <s v=""/>
    <x v="17"/>
    <x v="0"/>
    <x v="0"/>
    <n v="8"/>
    <x v="1"/>
    <x v="1"/>
    <x v="1"/>
    <s v=""/>
    <s v=""/>
    <n v="213"/>
    <s v="-213"/>
    <x v="0"/>
    <x v="0"/>
    <x v="0"/>
    <x v="101"/>
    <x v="2"/>
    <s v="EBO 階段"/>
    <s v=""/>
    <s v=""/>
    <x v="0"/>
    <x v="82"/>
    <m/>
    <s v="^()$"/>
    <n v="9"/>
    <x v="0"/>
    <x v="2"/>
    <x v="0"/>
    <x v="0"/>
    <x v="1"/>
    <x v="1"/>
    <b v="0"/>
    <x v="0"/>
    <x v="1"/>
    <n v="0"/>
    <x v="0"/>
    <b v="0"/>
    <b v="0"/>
    <b v="0"/>
    <b v="0"/>
    <b v="1"/>
    <b v="0"/>
    <b v="0"/>
    <b v="0"/>
    <b v="0"/>
    <b v="0"/>
    <b v="0"/>
    <x v="1"/>
    <x v="1"/>
    <n v="0"/>
    <x v="35"/>
    <x v="0"/>
  </r>
  <r>
    <m/>
    <x v="2"/>
    <x v="4"/>
    <x v="121"/>
    <x v="122"/>
    <x v="46"/>
    <x v="90"/>
    <s v="檢查各項資料正確與否的日期"/>
    <x v="1"/>
    <x v="24"/>
    <s v="N/A"/>
    <s v="Confidential"/>
    <s v="日期類"/>
    <m/>
    <x v="1"/>
    <s v="NBDC"/>
    <x v="2"/>
    <x v="2"/>
    <x v="0"/>
    <x v="0"/>
    <m/>
    <m/>
    <m/>
    <m/>
    <m/>
    <m/>
    <m/>
    <m/>
    <m/>
    <m/>
    <m/>
    <m/>
    <m/>
    <m/>
    <m/>
    <m/>
    <m/>
    <m/>
    <m/>
    <m/>
    <s v="資料清單"/>
    <x v="3"/>
    <x v="55"/>
    <x v="103"/>
    <x v="4"/>
    <s v="IEC_STD_V10 &gt;&gt; Data Standard &gt;&gt; STG"/>
    <s v="EBO Revenue Check Date"/>
    <x v="122"/>
    <x v="46"/>
    <x v="0"/>
    <x v="90"/>
    <x v="2"/>
    <s v="IEC_STD_V10 &gt;&gt; Common &gt;&gt; AutoMetaDataEBO Revenue Check Date"/>
    <x v="1"/>
    <x v="1"/>
    <s v="EBO 專案營收檢查日期Property"/>
    <n v="216"/>
    <n v="212"/>
    <n v="0"/>
    <s v="EBO Revenue Check Date"/>
    <n v="1"/>
    <n v="0"/>
    <n v="0"/>
    <x v="0"/>
    <s v="EBO Project Revenue"/>
    <x v="23"/>
    <s v="IEC_STD_V10 &gt;&gt; Data Standard &gt;&gt; STG &gt;&gt; EBO Project Revenue"/>
    <x v="0"/>
    <s v="C.1.1.0:"/>
    <x v="55"/>
    <x v="55"/>
    <x v="214"/>
    <x v="121"/>
    <x v="122"/>
    <x v="96"/>
    <x v="0"/>
    <x v="0"/>
    <x v="0"/>
    <x v="3"/>
    <m/>
    <x v="0"/>
    <x v="1"/>
    <s v="EBO Project Revenue_EBO Revenue Check Date"/>
    <x v="214"/>
    <x v="1"/>
    <x v="0"/>
    <x v="2"/>
    <x v="2"/>
    <x v="0"/>
    <x v="0"/>
    <s v=""/>
    <s v=""/>
    <x v="17"/>
    <x v="0"/>
    <x v="0"/>
    <n v="8"/>
    <x v="1"/>
    <x v="1"/>
    <x v="1"/>
    <s v=""/>
    <s v=""/>
    <n v="214"/>
    <s v="-214"/>
    <x v="0"/>
    <x v="0"/>
    <x v="0"/>
    <x v="122"/>
    <x v="2"/>
    <s v="檢查各項資料正確與否的日期"/>
    <s v=""/>
    <s v=""/>
    <x v="0"/>
    <x v="103"/>
    <m/>
    <s v="^()$"/>
    <n v="9"/>
    <x v="0"/>
    <x v="2"/>
    <x v="0"/>
    <x v="0"/>
    <x v="0"/>
    <x v="1"/>
    <b v="0"/>
    <x v="0"/>
    <x v="1"/>
    <n v="0"/>
    <x v="0"/>
    <b v="0"/>
    <b v="0"/>
    <b v="0"/>
    <b v="0"/>
    <b v="0"/>
    <b v="0"/>
    <b v="0"/>
    <b v="0"/>
    <b v="0"/>
    <b v="0"/>
    <b v="0"/>
    <x v="0"/>
    <x v="0"/>
    <n v="0"/>
    <x v="17"/>
    <x v="0"/>
  </r>
  <r>
    <m/>
    <x v="2"/>
    <x v="4"/>
    <x v="122"/>
    <x v="123"/>
    <x v="60"/>
    <x v="120"/>
    <s v="EBO 專案營收年"/>
    <x v="1"/>
    <x v="24"/>
    <s v="N/A"/>
    <s v="Confidential"/>
    <s v="數值類"/>
    <m/>
    <x v="1"/>
    <s v="NBDC"/>
    <x v="2"/>
    <x v="2"/>
    <x v="0"/>
    <x v="0"/>
    <m/>
    <m/>
    <m/>
    <m/>
    <m/>
    <m/>
    <m/>
    <m/>
    <m/>
    <m/>
    <m/>
    <m/>
    <m/>
    <m/>
    <m/>
    <m/>
    <m/>
    <m/>
    <m/>
    <m/>
    <s v="資料清單"/>
    <x v="3"/>
    <x v="56"/>
    <x v="104"/>
    <x v="4"/>
    <s v="IEC_STD_V10 &gt;&gt; Data Standard &gt;&gt; STG"/>
    <s v="EBO Revenue Year"/>
    <x v="123"/>
    <x v="60"/>
    <x v="0"/>
    <x v="120"/>
    <x v="2"/>
    <s v="IEC_STD_V10 &gt;&gt; Common &gt;&gt; AutoMetaDataEBO Revenue Year"/>
    <x v="1"/>
    <x v="1"/>
    <s v="EBO 專案營收年Property"/>
    <n v="217"/>
    <n v="212"/>
    <n v="0"/>
    <s v="EBO Revenue Year"/>
    <n v="1"/>
    <n v="0"/>
    <n v="0"/>
    <x v="0"/>
    <s v="EBO Project Revenue"/>
    <x v="23"/>
    <s v="IEC_STD_V10 &gt;&gt; Data Standard &gt;&gt; STG &gt;&gt; EBO Project Revenue"/>
    <x v="0"/>
    <s v="C.1.1.0:"/>
    <x v="56"/>
    <x v="56"/>
    <x v="215"/>
    <x v="122"/>
    <x v="123"/>
    <x v="127"/>
    <x v="0"/>
    <x v="0"/>
    <x v="0"/>
    <x v="4"/>
    <m/>
    <x v="0"/>
    <x v="1"/>
    <s v="EBO Project Revenue_EBO Revenue Year"/>
    <x v="215"/>
    <x v="1"/>
    <x v="0"/>
    <x v="2"/>
    <x v="2"/>
    <x v="0"/>
    <x v="0"/>
    <s v=""/>
    <s v=""/>
    <x v="17"/>
    <x v="0"/>
    <x v="0"/>
    <n v="8"/>
    <x v="1"/>
    <x v="1"/>
    <x v="1"/>
    <s v=""/>
    <s v=""/>
    <n v="215"/>
    <s v="-215"/>
    <x v="0"/>
    <x v="0"/>
    <x v="0"/>
    <x v="123"/>
    <x v="2"/>
    <s v="EBO 專案營收年"/>
    <s v=""/>
    <s v=""/>
    <x v="0"/>
    <x v="104"/>
    <m/>
    <s v="^()$"/>
    <n v="9"/>
    <x v="0"/>
    <x v="2"/>
    <x v="0"/>
    <x v="0"/>
    <x v="0"/>
    <x v="1"/>
    <b v="0"/>
    <x v="0"/>
    <x v="1"/>
    <n v="0"/>
    <x v="0"/>
    <b v="0"/>
    <b v="0"/>
    <b v="0"/>
    <b v="0"/>
    <b v="0"/>
    <b v="0"/>
    <b v="0"/>
    <b v="0"/>
    <b v="0"/>
    <b v="0"/>
    <b v="0"/>
    <x v="0"/>
    <x v="0"/>
    <n v="0"/>
    <x v="11"/>
    <x v="0"/>
  </r>
  <r>
    <m/>
    <x v="2"/>
    <x v="4"/>
    <x v="123"/>
    <x v="124"/>
    <x v="61"/>
    <x v="121"/>
    <s v="EBO 專案營收月"/>
    <x v="1"/>
    <x v="24"/>
    <s v="N/A"/>
    <s v="Confidential"/>
    <s v="數值類"/>
    <m/>
    <x v="1"/>
    <s v="NBDC"/>
    <x v="2"/>
    <x v="2"/>
    <x v="0"/>
    <x v="0"/>
    <m/>
    <m/>
    <m/>
    <m/>
    <m/>
    <m/>
    <m/>
    <m/>
    <m/>
    <m/>
    <m/>
    <m/>
    <m/>
    <m/>
    <m/>
    <m/>
    <m/>
    <m/>
    <m/>
    <m/>
    <s v="資料清單"/>
    <x v="3"/>
    <x v="57"/>
    <x v="105"/>
    <x v="4"/>
    <s v="IEC_STD_V10 &gt;&gt; Data Standard &gt;&gt; STG"/>
    <s v="EBO Revenue Month"/>
    <x v="124"/>
    <x v="61"/>
    <x v="0"/>
    <x v="121"/>
    <x v="2"/>
    <s v="IEC_STD_V10 &gt;&gt; Common &gt;&gt; AutoMetaDataEBO Revenue Month"/>
    <x v="1"/>
    <x v="1"/>
    <s v="EBO 專案營收月Property"/>
    <n v="218"/>
    <n v="212"/>
    <n v="0"/>
    <s v="EBO Revenue Month"/>
    <n v="1"/>
    <n v="0"/>
    <n v="0"/>
    <x v="0"/>
    <s v="EBO Project Revenue"/>
    <x v="23"/>
    <s v="IEC_STD_V10 &gt;&gt; Data Standard &gt;&gt; STG &gt;&gt; EBO Project Revenue"/>
    <x v="0"/>
    <s v="C.1.1.0:"/>
    <x v="57"/>
    <x v="57"/>
    <x v="216"/>
    <x v="123"/>
    <x v="124"/>
    <x v="128"/>
    <x v="0"/>
    <x v="0"/>
    <x v="0"/>
    <x v="4"/>
    <m/>
    <x v="0"/>
    <x v="1"/>
    <s v="EBO Project Revenue_EBO Revenue Month"/>
    <x v="216"/>
    <x v="1"/>
    <x v="0"/>
    <x v="2"/>
    <x v="2"/>
    <x v="0"/>
    <x v="0"/>
    <s v=""/>
    <s v=""/>
    <x v="17"/>
    <x v="0"/>
    <x v="0"/>
    <n v="8"/>
    <x v="1"/>
    <x v="1"/>
    <x v="1"/>
    <s v=""/>
    <s v=""/>
    <n v="216"/>
    <s v="-216"/>
    <x v="0"/>
    <x v="0"/>
    <x v="0"/>
    <x v="124"/>
    <x v="2"/>
    <s v="EBO 專案營收月"/>
    <s v=""/>
    <s v=""/>
    <x v="0"/>
    <x v="105"/>
    <m/>
    <s v="^()$"/>
    <n v="9"/>
    <x v="0"/>
    <x v="2"/>
    <x v="0"/>
    <x v="0"/>
    <x v="0"/>
    <x v="1"/>
    <b v="0"/>
    <x v="0"/>
    <x v="1"/>
    <n v="0"/>
    <x v="0"/>
    <b v="0"/>
    <b v="0"/>
    <b v="0"/>
    <b v="0"/>
    <b v="0"/>
    <b v="0"/>
    <b v="0"/>
    <b v="0"/>
    <b v="0"/>
    <b v="0"/>
    <b v="0"/>
    <x v="0"/>
    <x v="0"/>
    <n v="0"/>
    <x v="3"/>
    <x v="0"/>
  </r>
  <r>
    <m/>
    <x v="2"/>
    <x v="4"/>
    <x v="124"/>
    <x v="125"/>
    <x v="65"/>
    <x v="122"/>
    <s v="EBO 專案實際營收"/>
    <x v="1"/>
    <x v="24"/>
    <s v="N/A"/>
    <s v="Confidential"/>
    <s v="金額類"/>
    <m/>
    <x v="1"/>
    <s v="NBDC"/>
    <x v="2"/>
    <x v="2"/>
    <x v="0"/>
    <x v="0"/>
    <m/>
    <m/>
    <m/>
    <m/>
    <m/>
    <m/>
    <m/>
    <m/>
    <m/>
    <m/>
    <m/>
    <m/>
    <m/>
    <m/>
    <m/>
    <m/>
    <m/>
    <m/>
    <m/>
    <m/>
    <s v="資料清單"/>
    <x v="3"/>
    <x v="58"/>
    <x v="106"/>
    <x v="4"/>
    <s v="IEC_STD_V10 &gt;&gt; Data Standard &gt;&gt; STG"/>
    <s v="EBO Project Actual Revenue"/>
    <x v="125"/>
    <x v="65"/>
    <x v="0"/>
    <x v="122"/>
    <x v="2"/>
    <s v="IEC_STD_V10 &gt;&gt; Common &gt;&gt; AutoMetaDataEBO Project Actual Revenue"/>
    <x v="1"/>
    <x v="1"/>
    <s v="EBO 專案實際營收Property"/>
    <n v="219"/>
    <n v="212"/>
    <n v="0"/>
    <s v="EBO Project Actual Revenue"/>
    <n v="1"/>
    <n v="0"/>
    <n v="0"/>
    <x v="0"/>
    <s v="EBO Project Revenue"/>
    <x v="23"/>
    <s v="IEC_STD_V10 &gt;&gt; Data Standard &gt;&gt; STG &gt;&gt; EBO Project Revenue"/>
    <x v="0"/>
    <s v="C.1.1.0:"/>
    <x v="58"/>
    <x v="58"/>
    <x v="217"/>
    <x v="124"/>
    <x v="125"/>
    <x v="129"/>
    <x v="0"/>
    <x v="0"/>
    <x v="0"/>
    <x v="6"/>
    <m/>
    <x v="0"/>
    <x v="1"/>
    <s v="EBO Project Revenue_EBO Project Actual Revenue"/>
    <x v="217"/>
    <x v="1"/>
    <x v="0"/>
    <x v="2"/>
    <x v="2"/>
    <x v="0"/>
    <x v="0"/>
    <s v=""/>
    <s v=""/>
    <x v="17"/>
    <x v="0"/>
    <x v="0"/>
    <n v="8"/>
    <x v="1"/>
    <x v="1"/>
    <x v="1"/>
    <s v=""/>
    <s v=""/>
    <n v="217"/>
    <s v="-217"/>
    <x v="0"/>
    <x v="0"/>
    <x v="0"/>
    <x v="125"/>
    <x v="2"/>
    <s v="EBO 專案實際營收"/>
    <s v=""/>
    <s v=""/>
    <x v="0"/>
    <x v="106"/>
    <m/>
    <s v="^()$"/>
    <n v="9"/>
    <x v="0"/>
    <x v="2"/>
    <x v="0"/>
    <x v="0"/>
    <x v="0"/>
    <x v="1"/>
    <b v="0"/>
    <x v="0"/>
    <x v="1"/>
    <n v="0"/>
    <x v="0"/>
    <b v="0"/>
    <b v="0"/>
    <b v="0"/>
    <b v="0"/>
    <b v="0"/>
    <b v="0"/>
    <b v="0"/>
    <b v="0"/>
    <b v="0"/>
    <b v="0"/>
    <b v="0"/>
    <x v="0"/>
    <x v="0"/>
    <n v="0"/>
    <x v="21"/>
    <x v="0"/>
  </r>
  <r>
    <m/>
    <x v="2"/>
    <x v="4"/>
    <x v="125"/>
    <x v="126"/>
    <x v="66"/>
    <x v="123"/>
    <s v="EBO 專案實際毛利"/>
    <x v="1"/>
    <x v="24"/>
    <s v="N/A"/>
    <s v="Confidential"/>
    <s v="金額類"/>
    <m/>
    <x v="1"/>
    <s v="NBDC"/>
    <x v="2"/>
    <x v="2"/>
    <x v="0"/>
    <x v="0"/>
    <m/>
    <m/>
    <m/>
    <m/>
    <m/>
    <m/>
    <m/>
    <m/>
    <m/>
    <m/>
    <m/>
    <m/>
    <m/>
    <m/>
    <m/>
    <m/>
    <m/>
    <m/>
    <m/>
    <m/>
    <s v="資料清單"/>
    <x v="3"/>
    <x v="59"/>
    <x v="107"/>
    <x v="4"/>
    <s v="IEC_STD_V10 &gt;&gt; Data Standard &gt;&gt; STG"/>
    <s v="EBO Project Actual Gross Profit"/>
    <x v="126"/>
    <x v="66"/>
    <x v="0"/>
    <x v="123"/>
    <x v="2"/>
    <s v="IEC_STD_V10 &gt;&gt; Common &gt;&gt; AutoMetaDataEBO Project Actual Gross Profit"/>
    <x v="1"/>
    <x v="1"/>
    <s v="EBO 專案實際毛利Property"/>
    <n v="220"/>
    <n v="212"/>
    <n v="0"/>
    <s v="EBO Project Actual Gross Profit"/>
    <n v="1"/>
    <n v="0"/>
    <n v="0"/>
    <x v="0"/>
    <s v="EBO Project Revenue"/>
    <x v="23"/>
    <s v="IEC_STD_V10 &gt;&gt; Data Standard &gt;&gt; STG &gt;&gt; EBO Project Revenue"/>
    <x v="0"/>
    <s v="C.1.1.0:"/>
    <x v="59"/>
    <x v="59"/>
    <x v="218"/>
    <x v="125"/>
    <x v="126"/>
    <x v="130"/>
    <x v="0"/>
    <x v="0"/>
    <x v="0"/>
    <x v="6"/>
    <m/>
    <x v="0"/>
    <x v="1"/>
    <s v="EBO Project Revenue_EBO Project Actual Gross Profit"/>
    <x v="218"/>
    <x v="1"/>
    <x v="0"/>
    <x v="2"/>
    <x v="2"/>
    <x v="0"/>
    <x v="0"/>
    <s v=""/>
    <s v=""/>
    <x v="17"/>
    <x v="0"/>
    <x v="0"/>
    <n v="8"/>
    <x v="1"/>
    <x v="1"/>
    <x v="1"/>
    <s v=""/>
    <s v=""/>
    <n v="218"/>
    <s v="-218"/>
    <x v="0"/>
    <x v="0"/>
    <x v="0"/>
    <x v="126"/>
    <x v="2"/>
    <s v="EBO 專案實際毛利"/>
    <s v=""/>
    <s v=""/>
    <x v="0"/>
    <x v="107"/>
    <m/>
    <s v="^()$"/>
    <n v="9"/>
    <x v="0"/>
    <x v="2"/>
    <x v="0"/>
    <x v="0"/>
    <x v="0"/>
    <x v="1"/>
    <b v="0"/>
    <x v="0"/>
    <x v="1"/>
    <n v="0"/>
    <x v="0"/>
    <b v="0"/>
    <b v="0"/>
    <b v="0"/>
    <b v="0"/>
    <b v="0"/>
    <b v="0"/>
    <b v="0"/>
    <b v="0"/>
    <b v="0"/>
    <b v="0"/>
    <b v="0"/>
    <x v="0"/>
    <x v="0"/>
    <n v="0"/>
    <x v="13"/>
    <x v="0"/>
  </r>
  <r>
    <m/>
    <x v="2"/>
    <x v="4"/>
    <x v="126"/>
    <x v="127"/>
    <x v="64"/>
    <x v="124"/>
    <s v="實際營收及毛利的幣別"/>
    <x v="1"/>
    <x v="24"/>
    <s v="N/A"/>
    <s v="Confidential"/>
    <s v="代碼類"/>
    <s v="NTD,_x000a_USD"/>
    <x v="1"/>
    <s v="NBDC"/>
    <x v="2"/>
    <x v="2"/>
    <x v="0"/>
    <x v="0"/>
    <m/>
    <m/>
    <m/>
    <m/>
    <m/>
    <m/>
    <m/>
    <m/>
    <m/>
    <m/>
    <m/>
    <m/>
    <m/>
    <m/>
    <m/>
    <m/>
    <m/>
    <m/>
    <m/>
    <m/>
    <s v="資料清單"/>
    <x v="3"/>
    <x v="60"/>
    <x v="108"/>
    <x v="4"/>
    <s v="IEC_STD_V10 &gt;&gt; Data Standard &gt;&gt; STG"/>
    <s v="EBO Revenue Currency"/>
    <x v="127"/>
    <x v="64"/>
    <x v="0"/>
    <x v="124"/>
    <x v="2"/>
    <s v="IEC_STD_V10 &gt;&gt; Common &gt;&gt; AutoMetaDataEBO Revenue Currency"/>
    <x v="1"/>
    <x v="1"/>
    <s v="EBO 專案營收幣別Property"/>
    <n v="221"/>
    <n v="212"/>
    <n v="0"/>
    <s v="EBO Revenue Currency"/>
    <n v="1"/>
    <n v="0"/>
    <n v="0"/>
    <x v="0"/>
    <s v="EBO Project Revenue"/>
    <x v="23"/>
    <s v="IEC_STD_V10 &gt;&gt; Data Standard &gt;&gt; STG &gt;&gt; EBO Project Revenue"/>
    <x v="0"/>
    <s v="C.1.1.0:"/>
    <x v="60"/>
    <x v="60"/>
    <x v="219"/>
    <x v="126"/>
    <x v="127"/>
    <x v="131"/>
    <x v="21"/>
    <x v="0"/>
    <x v="0"/>
    <x v="2"/>
    <m/>
    <x v="0"/>
    <x v="1"/>
    <s v="EBO Project Revenue_EBO Revenue Currency"/>
    <x v="219"/>
    <x v="1"/>
    <x v="0"/>
    <x v="2"/>
    <x v="2"/>
    <x v="0"/>
    <x v="0"/>
    <s v=""/>
    <s v=""/>
    <x v="17"/>
    <x v="0"/>
    <x v="0"/>
    <n v="8"/>
    <x v="1"/>
    <x v="1"/>
    <x v="1"/>
    <s v=""/>
    <s v=""/>
    <n v="219"/>
    <s v="-219"/>
    <x v="0"/>
    <x v="0"/>
    <x v="0"/>
    <x v="127"/>
    <x v="2"/>
    <s v="實際營收及毛利的幣別"/>
    <s v=""/>
    <s v=""/>
    <x v="0"/>
    <x v="108"/>
    <m/>
    <s v="^()$"/>
    <n v="9"/>
    <x v="0"/>
    <x v="2"/>
    <x v="0"/>
    <x v="0"/>
    <x v="0"/>
    <x v="1"/>
    <b v="0"/>
    <x v="0"/>
    <x v="1"/>
    <n v="0"/>
    <x v="0"/>
    <b v="0"/>
    <b v="0"/>
    <b v="0"/>
    <b v="0"/>
    <b v="0"/>
    <b v="0"/>
    <b v="0"/>
    <b v="0"/>
    <b v="0"/>
    <b v="0"/>
    <b v="0"/>
    <x v="0"/>
    <x v="0"/>
    <n v="0"/>
    <x v="6"/>
    <x v="0"/>
  </r>
  <r>
    <m/>
    <x v="2"/>
    <x v="4"/>
    <x v="127"/>
    <x v="128"/>
    <x v="1"/>
    <x v="125"/>
    <s v="EBO Milestone 紀錄表"/>
    <x v="0"/>
    <x v="18"/>
    <s v="N/A"/>
    <s v="Confidential"/>
    <s v="N/A"/>
    <m/>
    <x v="1"/>
    <s v="NBDC"/>
    <x v="2"/>
    <x v="2"/>
    <x v="0"/>
    <x v="0"/>
    <m/>
    <m/>
    <m/>
    <m/>
    <m/>
    <m/>
    <m/>
    <m/>
    <m/>
    <m/>
    <m/>
    <m/>
    <m/>
    <m/>
    <m/>
    <m/>
    <m/>
    <m/>
    <m/>
    <m/>
    <s v="資料清單"/>
    <x v="3"/>
    <x v="61"/>
    <x v="109"/>
    <x v="4"/>
    <s v="IEC_STD_V10 &gt;&gt; Data Standard &gt;&gt; STG"/>
    <s v="EBO Milestones"/>
    <x v="128"/>
    <x v="1"/>
    <x v="0"/>
    <x v="125"/>
    <x v="2"/>
    <s v="IEC_STD_V10 &gt;&gt; Common &gt;&gt; AutoMetaDataEBO Milestones"/>
    <x v="0"/>
    <x v="1"/>
    <s v="EBO Milestone 紀錄表Concept"/>
    <n v="222"/>
    <n v="0"/>
    <n v="0"/>
    <s v=""/>
    <n v="0"/>
    <n v="0"/>
    <n v="0"/>
    <x v="0"/>
    <s v=""/>
    <x v="0"/>
    <s v=""/>
    <x v="0"/>
    <s v="C.1.1.0:"/>
    <x v="61"/>
    <x v="61"/>
    <x v="220"/>
    <x v="127"/>
    <x v="128"/>
    <x v="132"/>
    <x v="0"/>
    <x v="0"/>
    <x v="0"/>
    <x v="7"/>
    <m/>
    <x v="0"/>
    <x v="0"/>
    <s v="EBO Milestones"/>
    <x v="220"/>
    <x v="0"/>
    <x v="0"/>
    <x v="2"/>
    <x v="2"/>
    <x v="0"/>
    <x v="0"/>
    <s v=""/>
    <s v=""/>
    <x v="17"/>
    <x v="0"/>
    <x v="0"/>
    <n v="8"/>
    <x v="1"/>
    <x v="1"/>
    <x v="1"/>
    <s v=""/>
    <s v=""/>
    <n v="220"/>
    <s v="-220"/>
    <x v="0"/>
    <x v="0"/>
    <x v="0"/>
    <x v="128"/>
    <x v="2"/>
    <s v="EBO Milestone 紀錄表"/>
    <s v=""/>
    <s v=""/>
    <x v="0"/>
    <x v="109"/>
    <m/>
    <s v="^()$"/>
    <n v="9"/>
    <x v="0"/>
    <x v="2"/>
    <x v="0"/>
    <x v="0"/>
    <x v="0"/>
    <x v="1"/>
    <b v="0"/>
    <x v="0"/>
    <x v="0"/>
    <n v="1"/>
    <x v="0"/>
    <b v="0"/>
    <b v="0"/>
    <b v="0"/>
    <b v="0"/>
    <b v="0"/>
    <b v="0"/>
    <b v="0"/>
    <b v="0"/>
    <b v="0"/>
    <b v="1"/>
    <b v="0"/>
    <x v="1"/>
    <x v="6"/>
    <n v="1"/>
    <x v="0"/>
    <x v="0"/>
  </r>
  <r>
    <m/>
    <x v="2"/>
    <x v="4"/>
    <x v="80"/>
    <x v="81"/>
    <x v="1"/>
    <x v="82"/>
    <s v="EBO 專案編號"/>
    <x v="2"/>
    <x v="25"/>
    <s v="N/A"/>
    <s v="Confidential"/>
    <s v="編碼類 "/>
    <m/>
    <x v="1"/>
    <s v="NBDC"/>
    <x v="2"/>
    <x v="2"/>
    <x v="0"/>
    <x v="0"/>
    <m/>
    <m/>
    <m/>
    <m/>
    <m/>
    <m/>
    <m/>
    <m/>
    <m/>
    <m/>
    <m/>
    <m/>
    <m/>
    <m/>
    <m/>
    <m/>
    <m/>
    <m/>
    <m/>
    <m/>
    <s v="資料清單"/>
    <x v="3"/>
    <x v="62"/>
    <x v="62"/>
    <x v="4"/>
    <s v="IEC_STD_V10 &gt;&gt; Data Standard &gt;&gt; STG"/>
    <s v="EBO Project Number"/>
    <x v="81"/>
    <x v="1"/>
    <x v="0"/>
    <x v="82"/>
    <x v="2"/>
    <s v="IEC_STD_V10 &gt;&gt; Common &gt;&gt; AutoMetaDataEBO Project Number"/>
    <x v="2"/>
    <x v="1"/>
    <s v="EBO 專案編號Relationship"/>
    <n v="162"/>
    <n v="222"/>
    <n v="0"/>
    <s v=""/>
    <n v="0"/>
    <n v="0"/>
    <n v="162"/>
    <x v="25"/>
    <s v="EBO Milestones"/>
    <x v="24"/>
    <s v="IEC_STD_V10 &gt;&gt; Data Standard &gt;&gt; STG &gt;&gt; EBO Milestones"/>
    <x v="0"/>
    <s v="C.1.1.0:"/>
    <x v="62"/>
    <x v="62"/>
    <x v="221"/>
    <x v="80"/>
    <x v="81"/>
    <x v="100"/>
    <x v="0"/>
    <x v="0"/>
    <x v="0"/>
    <x v="8"/>
    <m/>
    <x v="0"/>
    <x v="2"/>
    <s v="EBO Milestones_EBO Project Number"/>
    <x v="221"/>
    <x v="2"/>
    <x v="0"/>
    <x v="2"/>
    <x v="2"/>
    <x v="0"/>
    <x v="0"/>
    <s v=""/>
    <s v=""/>
    <x v="17"/>
    <x v="0"/>
    <x v="0"/>
    <n v="8"/>
    <x v="1"/>
    <x v="1"/>
    <x v="1"/>
    <s v=""/>
    <s v=""/>
    <n v="221"/>
    <s v="-221"/>
    <x v="0"/>
    <x v="0"/>
    <x v="0"/>
    <x v="81"/>
    <x v="2"/>
    <s v="EBO 專案編號"/>
    <s v=""/>
    <s v=""/>
    <x v="0"/>
    <x v="62"/>
    <m/>
    <s v="^()$"/>
    <n v="9"/>
    <x v="0"/>
    <x v="2"/>
    <x v="0"/>
    <x v="0"/>
    <x v="1"/>
    <x v="1"/>
    <b v="0"/>
    <x v="0"/>
    <x v="1"/>
    <n v="0"/>
    <x v="0"/>
    <b v="0"/>
    <b v="0"/>
    <b v="0"/>
    <b v="0"/>
    <b v="0"/>
    <b v="0"/>
    <b v="0"/>
    <b v="0"/>
    <b v="0"/>
    <b v="0"/>
    <b v="0"/>
    <x v="0"/>
    <x v="0"/>
    <n v="0"/>
    <x v="33"/>
    <x v="0"/>
  </r>
  <r>
    <m/>
    <x v="2"/>
    <x v="4"/>
    <x v="81"/>
    <x v="82"/>
    <x v="39"/>
    <x v="94"/>
    <s v="EBO 專案名稱"/>
    <x v="2"/>
    <x v="25"/>
    <s v="EBO Project_EBO Project Name"/>
    <s v="Confidential"/>
    <s v="文本類"/>
    <m/>
    <x v="1"/>
    <s v="NBDC"/>
    <x v="2"/>
    <x v="2"/>
    <x v="0"/>
    <x v="0"/>
    <m/>
    <m/>
    <m/>
    <m/>
    <m/>
    <m/>
    <m/>
    <m/>
    <m/>
    <m/>
    <m/>
    <m/>
    <m/>
    <m/>
    <m/>
    <m/>
    <m/>
    <m/>
    <m/>
    <m/>
    <s v="資料清單"/>
    <x v="3"/>
    <x v="63"/>
    <x v="63"/>
    <x v="4"/>
    <s v="IEC_STD_V10 &gt;&gt; Data Standard &gt;&gt; STG"/>
    <s v="EBO Project Name"/>
    <x v="82"/>
    <x v="39"/>
    <x v="0"/>
    <x v="94"/>
    <x v="2"/>
    <s v="IEC_STD_V10 &gt;&gt; Common &gt;&gt; AutoMetaDataEBO Project Name"/>
    <x v="2"/>
    <x v="1"/>
    <s v="EBO 專案名稱Relationship"/>
    <n v="163"/>
    <n v="222"/>
    <e v="#N/A"/>
    <s v=""/>
    <n v="0"/>
    <n v="0"/>
    <n v="163"/>
    <x v="26"/>
    <s v="EBO Milestones"/>
    <x v="24"/>
    <s v="IEC_STD_V10 &gt;&gt; Data Standard &gt;&gt; STG &gt;&gt; EBO Milestones"/>
    <x v="37"/>
    <s v="C.1.1.0:"/>
    <x v="63"/>
    <x v="63"/>
    <x v="222"/>
    <x v="81"/>
    <x v="82"/>
    <x v="101"/>
    <x v="0"/>
    <x v="0"/>
    <x v="0"/>
    <x v="1"/>
    <m/>
    <x v="0"/>
    <x v="2"/>
    <s v="EBO Milestones_EBO Project Name"/>
    <x v="222"/>
    <x v="2"/>
    <x v="0"/>
    <x v="2"/>
    <x v="2"/>
    <x v="0"/>
    <x v="0"/>
    <s v=""/>
    <s v=""/>
    <x v="17"/>
    <x v="0"/>
    <x v="0"/>
    <n v="8"/>
    <x v="1"/>
    <x v="1"/>
    <x v="1"/>
    <s v=""/>
    <s v=""/>
    <n v="222"/>
    <s v="-222"/>
    <x v="0"/>
    <x v="0"/>
    <x v="0"/>
    <x v="82"/>
    <x v="2"/>
    <s v="EBO 專案名稱"/>
    <s v=""/>
    <s v=""/>
    <x v="0"/>
    <x v="63"/>
    <m/>
    <s v="^()$"/>
    <n v="9"/>
    <x v="0"/>
    <x v="2"/>
    <x v="0"/>
    <x v="0"/>
    <x v="1"/>
    <x v="1"/>
    <b v="0"/>
    <x v="0"/>
    <x v="1"/>
    <n v="0"/>
    <x v="0"/>
    <b v="0"/>
    <b v="0"/>
    <b v="0"/>
    <b v="0"/>
    <b v="0"/>
    <b v="0"/>
    <b v="0"/>
    <b v="0"/>
    <b v="0"/>
    <b v="0"/>
    <b v="0"/>
    <x v="0"/>
    <x v="0"/>
    <n v="0"/>
    <x v="11"/>
    <x v="0"/>
  </r>
  <r>
    <m/>
    <x v="2"/>
    <x v="4"/>
    <x v="100"/>
    <x v="101"/>
    <x v="1"/>
    <x v="102"/>
    <s v="EBO 階段"/>
    <x v="2"/>
    <x v="25"/>
    <s v="N/A"/>
    <s v="Confidential"/>
    <s v="代碼類"/>
    <s v="Candidate, _x000a_Pre-EBO, _x000a_EBO, _x000a_Graduated"/>
    <x v="1"/>
    <s v="NBDC"/>
    <x v="2"/>
    <x v="2"/>
    <x v="0"/>
    <x v="0"/>
    <m/>
    <m/>
    <m/>
    <m/>
    <m/>
    <m/>
    <m/>
    <m/>
    <m/>
    <m/>
    <m/>
    <m/>
    <m/>
    <m/>
    <m/>
    <m/>
    <m/>
    <m/>
    <m/>
    <m/>
    <s v="資料清單"/>
    <x v="3"/>
    <x v="64"/>
    <x v="82"/>
    <x v="4"/>
    <s v="IEC_STD_V10 &gt;&gt; Data Standard &gt;&gt; STG"/>
    <s v="EBO Phase"/>
    <x v="101"/>
    <x v="1"/>
    <x v="0"/>
    <x v="102"/>
    <x v="2"/>
    <s v="IEC_STD_V10 &gt;&gt; Common &gt;&gt; AutoMetaDataEBO Phase"/>
    <x v="2"/>
    <x v="1"/>
    <s v="EBO 階段Relationship"/>
    <n v="186"/>
    <n v="222"/>
    <n v="0"/>
    <s v=""/>
    <n v="0"/>
    <n v="0"/>
    <n v="186"/>
    <x v="27"/>
    <s v="EBO Milestones"/>
    <x v="24"/>
    <s v="IEC_STD_V10 &gt;&gt; Data Standard &gt;&gt; STG &gt;&gt; EBO Milestones"/>
    <x v="0"/>
    <s v="C.1.1.0:"/>
    <x v="64"/>
    <x v="64"/>
    <x v="223"/>
    <x v="100"/>
    <x v="101"/>
    <x v="109"/>
    <x v="18"/>
    <x v="0"/>
    <x v="0"/>
    <x v="2"/>
    <m/>
    <x v="0"/>
    <x v="2"/>
    <s v="EBO Milestones_EBO Phase"/>
    <x v="223"/>
    <x v="2"/>
    <x v="0"/>
    <x v="2"/>
    <x v="2"/>
    <x v="0"/>
    <x v="0"/>
    <s v=""/>
    <s v=""/>
    <x v="17"/>
    <x v="0"/>
    <x v="0"/>
    <n v="8"/>
    <x v="1"/>
    <x v="1"/>
    <x v="1"/>
    <s v=""/>
    <s v=""/>
    <n v="223"/>
    <s v="-223"/>
    <x v="0"/>
    <x v="0"/>
    <x v="0"/>
    <x v="101"/>
    <x v="2"/>
    <s v="EBO 階段"/>
    <s v=""/>
    <s v=""/>
    <x v="0"/>
    <x v="82"/>
    <m/>
    <s v="^()$"/>
    <n v="9"/>
    <x v="0"/>
    <x v="2"/>
    <x v="0"/>
    <x v="0"/>
    <x v="1"/>
    <x v="1"/>
    <b v="0"/>
    <x v="0"/>
    <x v="1"/>
    <n v="0"/>
    <x v="0"/>
    <b v="0"/>
    <b v="0"/>
    <b v="0"/>
    <b v="0"/>
    <b v="1"/>
    <b v="0"/>
    <b v="0"/>
    <b v="0"/>
    <b v="0"/>
    <b v="0"/>
    <b v="0"/>
    <x v="1"/>
    <x v="1"/>
    <n v="0"/>
    <x v="35"/>
    <x v="0"/>
  </r>
  <r>
    <m/>
    <x v="2"/>
    <x v="4"/>
    <x v="128"/>
    <x v="129"/>
    <x v="67"/>
    <x v="126"/>
    <s v="EBO 專案里程碑說明"/>
    <x v="1"/>
    <x v="25"/>
    <s v="N/A"/>
    <s v="Confidential"/>
    <s v="代碼類"/>
    <s v="Market, Business, Technology, Organization"/>
    <x v="1"/>
    <s v="NBDC"/>
    <x v="2"/>
    <x v="2"/>
    <x v="0"/>
    <x v="0"/>
    <m/>
    <m/>
    <m/>
    <m/>
    <m/>
    <m/>
    <m/>
    <m/>
    <m/>
    <m/>
    <m/>
    <m/>
    <m/>
    <m/>
    <m/>
    <m/>
    <m/>
    <m/>
    <m/>
    <m/>
    <s v="資料清單"/>
    <x v="3"/>
    <x v="65"/>
    <x v="110"/>
    <x v="4"/>
    <s v="IEC_STD_V10 &gt;&gt; Data Standard &gt;&gt; STG"/>
    <s v="EBO Project Milestone"/>
    <x v="129"/>
    <x v="67"/>
    <x v="0"/>
    <x v="126"/>
    <x v="2"/>
    <s v="IEC_STD_V10 &gt;&gt; Common &gt;&gt; AutoMetaDataEBO Project Milestone"/>
    <x v="1"/>
    <x v="1"/>
    <s v="EBO 專案里程碑Property"/>
    <n v="226"/>
    <n v="222"/>
    <n v="0"/>
    <s v="EBO Project Milestone"/>
    <n v="1"/>
    <n v="0"/>
    <n v="0"/>
    <x v="0"/>
    <s v="EBO Milestones"/>
    <x v="24"/>
    <s v="IEC_STD_V10 &gt;&gt; Data Standard &gt;&gt; STG &gt;&gt; EBO Milestones"/>
    <x v="0"/>
    <s v="C.1.1.0:"/>
    <x v="65"/>
    <x v="65"/>
    <x v="224"/>
    <x v="128"/>
    <x v="129"/>
    <x v="133"/>
    <x v="22"/>
    <x v="0"/>
    <x v="0"/>
    <x v="2"/>
    <m/>
    <x v="0"/>
    <x v="1"/>
    <s v="EBO Milestones_EBO Project Milestone"/>
    <x v="224"/>
    <x v="1"/>
    <x v="0"/>
    <x v="2"/>
    <x v="2"/>
    <x v="0"/>
    <x v="0"/>
    <s v=""/>
    <s v=""/>
    <x v="17"/>
    <x v="0"/>
    <x v="0"/>
    <n v="8"/>
    <x v="1"/>
    <x v="1"/>
    <x v="1"/>
    <s v=""/>
    <s v=""/>
    <n v="224"/>
    <s v="-224"/>
    <x v="0"/>
    <x v="0"/>
    <x v="0"/>
    <x v="129"/>
    <x v="2"/>
    <s v="EBO 專案里程碑說明"/>
    <s v=""/>
    <s v=""/>
    <x v="0"/>
    <x v="110"/>
    <m/>
    <s v="^()$"/>
    <n v="9"/>
    <x v="0"/>
    <x v="2"/>
    <x v="0"/>
    <x v="0"/>
    <x v="0"/>
    <x v="1"/>
    <b v="0"/>
    <x v="0"/>
    <x v="1"/>
    <n v="0"/>
    <x v="0"/>
    <b v="0"/>
    <b v="0"/>
    <b v="0"/>
    <b v="0"/>
    <b v="0"/>
    <b v="0"/>
    <b v="0"/>
    <b v="0"/>
    <b v="0"/>
    <b v="0"/>
    <b v="0"/>
    <x v="0"/>
    <x v="0"/>
    <n v="0"/>
    <x v="28"/>
    <x v="0"/>
  </r>
  <r>
    <m/>
    <x v="2"/>
    <x v="4"/>
    <x v="129"/>
    <x v="130"/>
    <x v="68"/>
    <x v="127"/>
    <s v="EBO 專案里程碑類別"/>
    <x v="1"/>
    <x v="25"/>
    <s v="N/A"/>
    <s v="Confidential"/>
    <s v="文本類"/>
    <m/>
    <x v="1"/>
    <s v="NBDC"/>
    <x v="2"/>
    <x v="2"/>
    <x v="0"/>
    <x v="0"/>
    <m/>
    <m/>
    <m/>
    <m/>
    <m/>
    <m/>
    <m/>
    <m/>
    <m/>
    <m/>
    <m/>
    <m/>
    <m/>
    <m/>
    <m/>
    <m/>
    <m/>
    <m/>
    <m/>
    <m/>
    <s v="資料清單"/>
    <x v="3"/>
    <x v="66"/>
    <x v="111"/>
    <x v="4"/>
    <s v="IEC_STD_V10 &gt;&gt; Data Standard &gt;&gt; STG"/>
    <s v="EBO Milestone Category"/>
    <x v="130"/>
    <x v="68"/>
    <x v="0"/>
    <x v="127"/>
    <x v="2"/>
    <s v="IEC_STD_V10 &gt;&gt; Common &gt;&gt; AutoMetaDataEBO Milestone Category"/>
    <x v="1"/>
    <x v="1"/>
    <s v="EBO 專案里程碑類別Property"/>
    <n v="227"/>
    <n v="222"/>
    <n v="0"/>
    <s v="EBO Milestone Category"/>
    <n v="1"/>
    <n v="0"/>
    <n v="0"/>
    <x v="0"/>
    <s v="EBO Milestones"/>
    <x v="24"/>
    <s v="IEC_STD_V10 &gt;&gt; Data Standard &gt;&gt; STG &gt;&gt; EBO Milestones"/>
    <x v="0"/>
    <s v="C.1.1.0:"/>
    <x v="66"/>
    <x v="66"/>
    <x v="225"/>
    <x v="129"/>
    <x v="130"/>
    <x v="134"/>
    <x v="0"/>
    <x v="0"/>
    <x v="0"/>
    <x v="1"/>
    <m/>
    <x v="0"/>
    <x v="1"/>
    <s v="EBO Milestones_EBO Milestone Category"/>
    <x v="225"/>
    <x v="1"/>
    <x v="0"/>
    <x v="2"/>
    <x v="2"/>
    <x v="0"/>
    <x v="0"/>
    <s v=""/>
    <s v=""/>
    <x v="17"/>
    <x v="0"/>
    <x v="0"/>
    <n v="8"/>
    <x v="1"/>
    <x v="1"/>
    <x v="1"/>
    <s v=""/>
    <s v=""/>
    <n v="225"/>
    <s v="-225"/>
    <x v="0"/>
    <x v="0"/>
    <x v="0"/>
    <x v="130"/>
    <x v="2"/>
    <s v="EBO 專案里程碑類別"/>
    <s v=""/>
    <s v=""/>
    <x v="0"/>
    <x v="111"/>
    <m/>
    <s v="^()$"/>
    <n v="9"/>
    <x v="0"/>
    <x v="2"/>
    <x v="0"/>
    <x v="0"/>
    <x v="0"/>
    <x v="1"/>
    <b v="0"/>
    <x v="0"/>
    <x v="1"/>
    <n v="0"/>
    <x v="0"/>
    <b v="0"/>
    <b v="0"/>
    <b v="0"/>
    <b v="0"/>
    <b v="0"/>
    <b v="0"/>
    <b v="0"/>
    <b v="0"/>
    <b v="0"/>
    <b v="0"/>
    <b v="0"/>
    <x v="0"/>
    <x v="0"/>
    <n v="0"/>
    <x v="17"/>
    <x v="0"/>
  </r>
  <r>
    <m/>
    <x v="2"/>
    <x v="4"/>
    <x v="130"/>
    <x v="131"/>
    <x v="69"/>
    <x v="128"/>
    <s v="里程碑 狀態"/>
    <x v="1"/>
    <x v="25"/>
    <s v="N/A"/>
    <s v="Confidential"/>
    <s v="代碼類"/>
    <s v="Ongoing, Delay, Completed, Cancel"/>
    <x v="1"/>
    <s v="NBDC"/>
    <x v="2"/>
    <x v="2"/>
    <x v="0"/>
    <x v="0"/>
    <m/>
    <m/>
    <m/>
    <m/>
    <m/>
    <m/>
    <m/>
    <m/>
    <m/>
    <m/>
    <m/>
    <m/>
    <m/>
    <m/>
    <m/>
    <m/>
    <m/>
    <m/>
    <m/>
    <m/>
    <s v="資料清單"/>
    <x v="3"/>
    <x v="67"/>
    <x v="112"/>
    <x v="4"/>
    <s v="IEC_STD_V10 &gt;&gt; Data Standard &gt;&gt; STG"/>
    <s v="EBO Milestone Status"/>
    <x v="131"/>
    <x v="69"/>
    <x v="0"/>
    <x v="128"/>
    <x v="2"/>
    <s v="IEC_STD_V10 &gt;&gt; Common &gt;&gt; AutoMetaDataEBO Milestone Status"/>
    <x v="1"/>
    <x v="1"/>
    <s v="EBO 專案里程碑狀態Property"/>
    <n v="228"/>
    <n v="222"/>
    <n v="0"/>
    <s v="EBO Milestone Status"/>
    <n v="1"/>
    <n v="0"/>
    <n v="0"/>
    <x v="0"/>
    <s v="EBO Milestones"/>
    <x v="24"/>
    <s v="IEC_STD_V10 &gt;&gt; Data Standard &gt;&gt; STG &gt;&gt; EBO Milestones"/>
    <x v="0"/>
    <s v="C.1.1.0:"/>
    <x v="67"/>
    <x v="67"/>
    <x v="226"/>
    <x v="130"/>
    <x v="131"/>
    <x v="135"/>
    <x v="23"/>
    <x v="0"/>
    <x v="0"/>
    <x v="2"/>
    <m/>
    <x v="0"/>
    <x v="1"/>
    <s v="EBO Milestones_EBO Milestone Status"/>
    <x v="226"/>
    <x v="1"/>
    <x v="0"/>
    <x v="2"/>
    <x v="2"/>
    <x v="0"/>
    <x v="0"/>
    <s v=""/>
    <s v=""/>
    <x v="17"/>
    <x v="0"/>
    <x v="0"/>
    <n v="8"/>
    <x v="1"/>
    <x v="1"/>
    <x v="1"/>
    <s v=""/>
    <s v=""/>
    <n v="226"/>
    <s v="-226"/>
    <x v="0"/>
    <x v="0"/>
    <x v="0"/>
    <x v="131"/>
    <x v="2"/>
    <s v="EBO 專案里程碑狀態"/>
    <s v=""/>
    <s v=""/>
    <x v="0"/>
    <x v="112"/>
    <m/>
    <s v="^()$"/>
    <n v="9"/>
    <x v="0"/>
    <x v="2"/>
    <x v="0"/>
    <x v="0"/>
    <x v="0"/>
    <x v="1"/>
    <b v="0"/>
    <x v="0"/>
    <x v="1"/>
    <n v="0"/>
    <x v="0"/>
    <b v="0"/>
    <b v="0"/>
    <b v="0"/>
    <b v="0"/>
    <b v="0"/>
    <b v="0"/>
    <b v="0"/>
    <b v="0"/>
    <b v="0"/>
    <b v="0"/>
    <b v="0"/>
    <x v="0"/>
    <x v="0"/>
    <n v="0"/>
    <x v="6"/>
    <x v="0"/>
  </r>
  <r>
    <m/>
    <x v="2"/>
    <x v="4"/>
    <x v="131"/>
    <x v="132"/>
    <x v="70"/>
    <x v="129"/>
    <s v="里程碑完成進度 (%)"/>
    <x v="1"/>
    <x v="25"/>
    <s v="N/A"/>
    <s v="Confidential"/>
    <s v="比例類"/>
    <m/>
    <x v="1"/>
    <s v="NBDC"/>
    <x v="2"/>
    <x v="2"/>
    <x v="0"/>
    <x v="0"/>
    <m/>
    <m/>
    <m/>
    <m/>
    <m/>
    <m/>
    <m/>
    <m/>
    <m/>
    <m/>
    <m/>
    <m/>
    <m/>
    <m/>
    <m/>
    <m/>
    <m/>
    <m/>
    <m/>
    <m/>
    <s v="資料清單"/>
    <x v="3"/>
    <x v="68"/>
    <x v="113"/>
    <x v="4"/>
    <s v="IEC_STD_V10 &gt;&gt; Data Standard &gt;&gt; STG"/>
    <s v="EBO Milestone Completion"/>
    <x v="132"/>
    <x v="70"/>
    <x v="0"/>
    <x v="129"/>
    <x v="2"/>
    <s v="IEC_STD_V10 &gt;&gt; Common &gt;&gt; AutoMetaDataEBO Milestone Completion"/>
    <x v="1"/>
    <x v="1"/>
    <s v="EBO 專案里程碑完成進度Property"/>
    <n v="229"/>
    <n v="222"/>
    <n v="0"/>
    <s v="EBO Milestone Completion"/>
    <n v="1"/>
    <n v="0"/>
    <n v="0"/>
    <x v="0"/>
    <s v="EBO Milestones"/>
    <x v="24"/>
    <s v="IEC_STD_V10 &gt;&gt; Data Standard &gt;&gt; STG &gt;&gt; EBO Milestones"/>
    <x v="0"/>
    <s v="C.1.1.0:"/>
    <x v="68"/>
    <x v="68"/>
    <x v="227"/>
    <x v="131"/>
    <x v="132"/>
    <x v="136"/>
    <x v="0"/>
    <x v="0"/>
    <x v="0"/>
    <x v="5"/>
    <m/>
    <x v="0"/>
    <x v="1"/>
    <s v="EBO Milestones_EBO Milestone Completion"/>
    <x v="227"/>
    <x v="1"/>
    <x v="0"/>
    <x v="2"/>
    <x v="2"/>
    <x v="0"/>
    <x v="0"/>
    <s v=""/>
    <s v=""/>
    <x v="17"/>
    <x v="0"/>
    <x v="0"/>
    <n v="8"/>
    <x v="1"/>
    <x v="1"/>
    <x v="1"/>
    <s v=""/>
    <s v=""/>
    <n v="227"/>
    <s v="-227"/>
    <x v="0"/>
    <x v="0"/>
    <x v="0"/>
    <x v="132"/>
    <x v="2"/>
    <s v="EBO 專案里程碑完成進度 (%)"/>
    <s v=""/>
    <s v=""/>
    <x v="0"/>
    <x v="113"/>
    <m/>
    <s v="^()$"/>
    <n v="9"/>
    <x v="0"/>
    <x v="2"/>
    <x v="0"/>
    <x v="0"/>
    <x v="0"/>
    <x v="1"/>
    <b v="0"/>
    <x v="0"/>
    <x v="1"/>
    <n v="0"/>
    <x v="0"/>
    <b v="0"/>
    <b v="0"/>
    <b v="0"/>
    <b v="0"/>
    <b v="0"/>
    <b v="0"/>
    <b v="0"/>
    <b v="0"/>
    <b v="0"/>
    <b v="0"/>
    <b v="0"/>
    <x v="0"/>
    <x v="0"/>
    <n v="0"/>
    <x v="9"/>
    <x v="0"/>
  </r>
  <r>
    <m/>
    <x v="2"/>
    <x v="4"/>
    <x v="132"/>
    <x v="133"/>
    <x v="71"/>
    <x v="130"/>
    <s v="yyyy-mm-dd"/>
    <x v="1"/>
    <x v="25"/>
    <s v="N/A"/>
    <s v="Confidential"/>
    <s v="日期類"/>
    <m/>
    <x v="1"/>
    <s v="NBDC"/>
    <x v="2"/>
    <x v="2"/>
    <x v="0"/>
    <x v="0"/>
    <m/>
    <m/>
    <m/>
    <m/>
    <m/>
    <m/>
    <m/>
    <m/>
    <m/>
    <m/>
    <m/>
    <m/>
    <m/>
    <m/>
    <m/>
    <m/>
    <m/>
    <m/>
    <m/>
    <m/>
    <s v="資料清單"/>
    <x v="3"/>
    <x v="69"/>
    <x v="114"/>
    <x v="4"/>
    <s v="IEC_STD_V10 &gt;&gt; Data Standard &gt;&gt; STG"/>
    <s v="EBO Milestone Target Date"/>
    <x v="133"/>
    <x v="71"/>
    <x v="0"/>
    <x v="130"/>
    <x v="2"/>
    <s v="IEC_STD_V10 &gt;&gt; Common &gt;&gt; AutoMetaDataEBO Milestone Target Date"/>
    <x v="1"/>
    <x v="1"/>
    <s v="EBO 專案里程碑預計達成日期Property"/>
    <n v="230"/>
    <n v="222"/>
    <n v="0"/>
    <s v="EBO Milestone Target Date"/>
    <n v="1"/>
    <n v="0"/>
    <n v="0"/>
    <x v="0"/>
    <s v="EBO Milestones"/>
    <x v="24"/>
    <s v="IEC_STD_V10 &gt;&gt; Data Standard &gt;&gt; STG &gt;&gt; EBO Milestones"/>
    <x v="0"/>
    <s v="C.1.1.0:"/>
    <x v="69"/>
    <x v="69"/>
    <x v="228"/>
    <x v="132"/>
    <x v="133"/>
    <x v="93"/>
    <x v="0"/>
    <x v="0"/>
    <x v="0"/>
    <x v="3"/>
    <m/>
    <x v="0"/>
    <x v="1"/>
    <s v="EBO Milestones_EBO Milestone Target Date"/>
    <x v="228"/>
    <x v="1"/>
    <x v="0"/>
    <x v="2"/>
    <x v="2"/>
    <x v="0"/>
    <x v="0"/>
    <s v=""/>
    <s v=""/>
    <x v="17"/>
    <x v="0"/>
    <x v="0"/>
    <n v="8"/>
    <x v="1"/>
    <x v="1"/>
    <x v="1"/>
    <s v=""/>
    <s v=""/>
    <n v="228"/>
    <s v="-228"/>
    <x v="0"/>
    <x v="0"/>
    <x v="0"/>
    <x v="133"/>
    <x v="2"/>
    <s v="里程碑 預計達成日期"/>
    <s v=""/>
    <s v=""/>
    <x v="0"/>
    <x v="114"/>
    <m/>
    <s v="^()$"/>
    <n v="9"/>
    <x v="0"/>
    <x v="2"/>
    <x v="0"/>
    <x v="0"/>
    <x v="0"/>
    <x v="1"/>
    <b v="0"/>
    <x v="0"/>
    <x v="1"/>
    <n v="0"/>
    <x v="0"/>
    <b v="0"/>
    <b v="0"/>
    <b v="0"/>
    <b v="0"/>
    <b v="0"/>
    <b v="0"/>
    <b v="0"/>
    <b v="0"/>
    <b v="0"/>
    <b v="0"/>
    <b v="0"/>
    <x v="0"/>
    <x v="0"/>
    <n v="0"/>
    <x v="4"/>
    <x v="0"/>
  </r>
  <r>
    <m/>
    <x v="2"/>
    <x v="4"/>
    <x v="133"/>
    <x v="134"/>
    <x v="72"/>
    <x v="131"/>
    <s v="yyyy-mm-dd"/>
    <x v="1"/>
    <x v="25"/>
    <s v="N/A"/>
    <s v="Confidential"/>
    <s v="日期類"/>
    <m/>
    <x v="1"/>
    <s v="NBDC"/>
    <x v="2"/>
    <x v="2"/>
    <x v="0"/>
    <x v="0"/>
    <m/>
    <m/>
    <m/>
    <m/>
    <m/>
    <m/>
    <m/>
    <m/>
    <m/>
    <m/>
    <m/>
    <m/>
    <m/>
    <m/>
    <m/>
    <m/>
    <m/>
    <m/>
    <m/>
    <m/>
    <s v="資料清單"/>
    <x v="3"/>
    <x v="70"/>
    <x v="115"/>
    <x v="4"/>
    <s v="IEC_STD_V10 &gt;&gt; Data Standard &gt;&gt; STG"/>
    <s v="EBO Milestone Actual Date"/>
    <x v="134"/>
    <x v="72"/>
    <x v="0"/>
    <x v="131"/>
    <x v="2"/>
    <s v="IEC_STD_V10 &gt;&gt; Common &gt;&gt; AutoMetaDataEBO Milestone Actual Date"/>
    <x v="1"/>
    <x v="1"/>
    <s v="EBO 專案里程碑實際達成日期Property"/>
    <n v="231"/>
    <n v="222"/>
    <n v="0"/>
    <s v="EBO Milestone Actual Date"/>
    <n v="1"/>
    <n v="0"/>
    <n v="0"/>
    <x v="0"/>
    <s v="EBO Milestones"/>
    <x v="24"/>
    <s v="IEC_STD_V10 &gt;&gt; Data Standard &gt;&gt; STG &gt;&gt; EBO Milestones"/>
    <x v="0"/>
    <s v="C.1.1.0:"/>
    <x v="70"/>
    <x v="70"/>
    <x v="229"/>
    <x v="133"/>
    <x v="134"/>
    <x v="93"/>
    <x v="0"/>
    <x v="0"/>
    <x v="0"/>
    <x v="3"/>
    <m/>
    <x v="0"/>
    <x v="1"/>
    <s v="EBO Milestones_EBO Milestone Actual Date"/>
    <x v="229"/>
    <x v="1"/>
    <x v="0"/>
    <x v="2"/>
    <x v="2"/>
    <x v="0"/>
    <x v="0"/>
    <s v=""/>
    <s v=""/>
    <x v="17"/>
    <x v="0"/>
    <x v="0"/>
    <n v="8"/>
    <x v="1"/>
    <x v="1"/>
    <x v="1"/>
    <s v=""/>
    <s v=""/>
    <n v="229"/>
    <s v="-229"/>
    <x v="0"/>
    <x v="0"/>
    <x v="0"/>
    <x v="134"/>
    <x v="2"/>
    <s v="里程碑 實際達成日期"/>
    <s v=""/>
    <s v=""/>
    <x v="0"/>
    <x v="115"/>
    <m/>
    <s v="^()$"/>
    <n v="9"/>
    <x v="0"/>
    <x v="2"/>
    <x v="0"/>
    <x v="0"/>
    <x v="0"/>
    <x v="1"/>
    <b v="0"/>
    <x v="0"/>
    <x v="1"/>
    <n v="0"/>
    <x v="0"/>
    <b v="0"/>
    <b v="0"/>
    <b v="0"/>
    <b v="0"/>
    <b v="0"/>
    <b v="0"/>
    <b v="0"/>
    <b v="0"/>
    <b v="0"/>
    <b v="0"/>
    <b v="0"/>
    <x v="0"/>
    <x v="0"/>
    <n v="0"/>
    <x v="4"/>
    <x v="0"/>
  </r>
  <r>
    <m/>
    <x v="2"/>
    <x v="4"/>
    <x v="134"/>
    <x v="135"/>
    <x v="54"/>
    <x v="132"/>
    <s v="EBO 專案里程碑備註"/>
    <x v="1"/>
    <x v="25"/>
    <s v="N/A"/>
    <s v="Confidential"/>
    <s v="文本類"/>
    <m/>
    <x v="1"/>
    <s v="NBDC"/>
    <x v="2"/>
    <x v="2"/>
    <x v="0"/>
    <x v="0"/>
    <m/>
    <m/>
    <m/>
    <m/>
    <m/>
    <m/>
    <m/>
    <m/>
    <m/>
    <m/>
    <m/>
    <m/>
    <m/>
    <m/>
    <m/>
    <m/>
    <m/>
    <m/>
    <m/>
    <m/>
    <s v="資料清單"/>
    <x v="3"/>
    <x v="71"/>
    <x v="116"/>
    <x v="4"/>
    <s v="IEC_STD_V10 &gt;&gt; Data Standard &gt;&gt; STG"/>
    <s v="EBO Milestone Remark"/>
    <x v="135"/>
    <x v="54"/>
    <x v="0"/>
    <x v="132"/>
    <x v="2"/>
    <s v="IEC_STD_V10 &gt;&gt; Common &gt;&gt; AutoMetaDataEBO Milestone Remark"/>
    <x v="1"/>
    <x v="1"/>
    <s v="EBO 專案里程碑備註Property"/>
    <n v="232"/>
    <n v="222"/>
    <n v="0"/>
    <s v="EBO Milestone Remark"/>
    <n v="1"/>
    <n v="0"/>
    <n v="0"/>
    <x v="0"/>
    <s v="EBO Milestones"/>
    <x v="24"/>
    <s v="IEC_STD_V10 &gt;&gt; Data Standard &gt;&gt; STG &gt;&gt; EBO Milestones"/>
    <x v="0"/>
    <s v="C.1.1.0:"/>
    <x v="71"/>
    <x v="71"/>
    <x v="230"/>
    <x v="134"/>
    <x v="135"/>
    <x v="137"/>
    <x v="0"/>
    <x v="0"/>
    <x v="0"/>
    <x v="1"/>
    <m/>
    <x v="0"/>
    <x v="1"/>
    <s v="EBO Milestones_EBO Milestone Remark"/>
    <x v="230"/>
    <x v="1"/>
    <x v="0"/>
    <x v="2"/>
    <x v="2"/>
    <x v="0"/>
    <x v="0"/>
    <s v=""/>
    <s v=""/>
    <x v="17"/>
    <x v="0"/>
    <x v="0"/>
    <n v="8"/>
    <x v="1"/>
    <x v="1"/>
    <x v="1"/>
    <s v=""/>
    <s v=""/>
    <n v="230"/>
    <s v="-230"/>
    <x v="0"/>
    <x v="0"/>
    <x v="0"/>
    <x v="135"/>
    <x v="2"/>
    <s v="EBO 專案里程碑備註"/>
    <s v=""/>
    <s v=""/>
    <x v="0"/>
    <x v="116"/>
    <m/>
    <s v="^()$"/>
    <n v="9"/>
    <x v="0"/>
    <x v="2"/>
    <x v="0"/>
    <x v="0"/>
    <x v="0"/>
    <x v="1"/>
    <b v="0"/>
    <x v="0"/>
    <x v="1"/>
    <n v="0"/>
    <x v="0"/>
    <b v="0"/>
    <b v="0"/>
    <b v="0"/>
    <b v="0"/>
    <b v="0"/>
    <b v="0"/>
    <b v="0"/>
    <b v="0"/>
    <b v="0"/>
    <b v="0"/>
    <b v="0"/>
    <x v="0"/>
    <x v="0"/>
    <n v="0"/>
    <x v="6"/>
    <x v="0"/>
  </r>
  <r>
    <m/>
    <x v="2"/>
    <x v="4"/>
    <x v="135"/>
    <x v="136"/>
    <x v="46"/>
    <x v="133"/>
    <s v="yyyy-mm-dd"/>
    <x v="1"/>
    <x v="25"/>
    <s v="N/A"/>
    <s v="Confidential"/>
    <s v="日期類"/>
    <m/>
    <x v="1"/>
    <s v="NBDC"/>
    <x v="2"/>
    <x v="2"/>
    <x v="0"/>
    <x v="0"/>
    <m/>
    <m/>
    <m/>
    <m/>
    <m/>
    <m/>
    <m/>
    <m/>
    <m/>
    <m/>
    <m/>
    <m/>
    <m/>
    <m/>
    <m/>
    <m/>
    <m/>
    <m/>
    <m/>
    <m/>
    <s v="資料清單"/>
    <x v="3"/>
    <x v="72"/>
    <x v="117"/>
    <x v="4"/>
    <s v="IEC_STD_V10 &gt;&gt; Data Standard &gt;&gt; STG"/>
    <s v="EBO Milestone Check Date"/>
    <x v="136"/>
    <x v="46"/>
    <x v="0"/>
    <x v="133"/>
    <x v="2"/>
    <s v="IEC_STD_V10 &gt;&gt; Common &gt;&gt; AutoMetaDataEBO Milestone Check Date"/>
    <x v="1"/>
    <x v="1"/>
    <s v="EBO 專案里程碑紀錄日期Property"/>
    <n v="233"/>
    <n v="222"/>
    <n v="0"/>
    <s v="EBO Milestone Check Date"/>
    <n v="1"/>
    <n v="0"/>
    <n v="0"/>
    <x v="0"/>
    <s v="EBO Milestones"/>
    <x v="24"/>
    <s v="IEC_STD_V10 &gt;&gt; Data Standard &gt;&gt; STG &gt;&gt; EBO Milestones"/>
    <x v="0"/>
    <s v="C.1.1.0:"/>
    <x v="72"/>
    <x v="72"/>
    <x v="231"/>
    <x v="135"/>
    <x v="136"/>
    <x v="93"/>
    <x v="0"/>
    <x v="0"/>
    <x v="0"/>
    <x v="3"/>
    <m/>
    <x v="0"/>
    <x v="1"/>
    <s v="EBO Milestones_EBO Milestone Check Date"/>
    <x v="231"/>
    <x v="1"/>
    <x v="0"/>
    <x v="2"/>
    <x v="2"/>
    <x v="0"/>
    <x v="0"/>
    <s v=""/>
    <s v=""/>
    <x v="17"/>
    <x v="0"/>
    <x v="0"/>
    <n v="8"/>
    <x v="1"/>
    <x v="1"/>
    <x v="1"/>
    <s v=""/>
    <s v=""/>
    <n v="231"/>
    <s v="-231"/>
    <x v="0"/>
    <x v="0"/>
    <x v="0"/>
    <x v="136"/>
    <x v="2"/>
    <s v="EBO 專案里程碑紀錄日期"/>
    <s v=""/>
    <s v=""/>
    <x v="0"/>
    <x v="117"/>
    <m/>
    <s v="^()$"/>
    <n v="9"/>
    <x v="0"/>
    <x v="2"/>
    <x v="0"/>
    <x v="0"/>
    <x v="0"/>
    <x v="1"/>
    <b v="0"/>
    <x v="0"/>
    <x v="1"/>
    <n v="0"/>
    <x v="0"/>
    <b v="0"/>
    <b v="0"/>
    <b v="0"/>
    <b v="0"/>
    <b v="0"/>
    <b v="0"/>
    <b v="0"/>
    <b v="0"/>
    <b v="0"/>
    <b v="0"/>
    <b v="0"/>
    <x v="0"/>
    <x v="0"/>
    <n v="0"/>
    <x v="9"/>
    <x v="0"/>
  </r>
  <r>
    <m/>
    <x v="2"/>
    <x v="4"/>
    <x v="136"/>
    <x v="137"/>
    <x v="1"/>
    <x v="134"/>
    <s v="投資主檔"/>
    <x v="0"/>
    <x v="18"/>
    <s v="N/A"/>
    <s v="Confidential"/>
    <m/>
    <m/>
    <x v="0"/>
    <s v="STG"/>
    <x v="3"/>
    <x v="2"/>
    <x v="0"/>
    <x v="0"/>
    <s v="INT_INVESTMENT_MASTER"/>
    <m/>
    <m/>
    <m/>
    <m/>
    <m/>
    <m/>
    <m/>
    <m/>
    <m/>
    <m/>
    <m/>
    <m/>
    <m/>
    <m/>
    <m/>
    <m/>
    <m/>
    <m/>
    <m/>
    <s v="資料清單"/>
    <x v="4"/>
    <x v="0"/>
    <x v="118"/>
    <x v="4"/>
    <s v="IEC_STD_V10 &gt;&gt; Data Standard &gt;&gt; STG"/>
    <s v="Investment Master"/>
    <x v="137"/>
    <x v="1"/>
    <x v="0"/>
    <x v="134"/>
    <x v="3"/>
    <s v="IEC_STD_V10 &gt;&gt; Common &gt;&gt; AutoMetaDataInvestment Master"/>
    <x v="0"/>
    <x v="1"/>
    <s v="投資主檔Concept"/>
    <n v="234"/>
    <n v="0"/>
    <n v="0"/>
    <s v=""/>
    <n v="0"/>
    <n v="0"/>
    <n v="0"/>
    <x v="0"/>
    <s v=""/>
    <x v="0"/>
    <s v=""/>
    <x v="0"/>
    <s v="STG:"/>
    <x v="0"/>
    <x v="0"/>
    <x v="232"/>
    <x v="136"/>
    <x v="137"/>
    <x v="138"/>
    <x v="0"/>
    <x v="0"/>
    <x v="0"/>
    <x v="0"/>
    <m/>
    <x v="0"/>
    <x v="0"/>
    <s v="Investment Master"/>
    <x v="232"/>
    <x v="0"/>
    <x v="0"/>
    <x v="2"/>
    <x v="2"/>
    <x v="0"/>
    <x v="0"/>
    <s v="INT_INVESTMENT_MASTER"/>
    <s v=""/>
    <x v="18"/>
    <x v="0"/>
    <x v="0"/>
    <n v="0"/>
    <x v="0"/>
    <x v="0"/>
    <x v="0"/>
    <s v=""/>
    <s v=""/>
    <n v="232"/>
    <s v="-232"/>
    <x v="0"/>
    <x v="0"/>
    <x v="0"/>
    <x v="137"/>
    <x v="3"/>
    <s v="投資主檔"/>
    <s v=""/>
    <s v=""/>
    <x v="0"/>
    <x v="118"/>
    <m/>
    <s v="^()$"/>
    <n v="9"/>
    <x v="0"/>
    <x v="2"/>
    <x v="0"/>
    <x v="0"/>
    <x v="0"/>
    <x v="1"/>
    <b v="0"/>
    <x v="0"/>
    <x v="0"/>
    <n v="0"/>
    <x v="0"/>
    <b v="0"/>
    <b v="0"/>
    <b v="0"/>
    <b v="0"/>
    <b v="0"/>
    <b v="0"/>
    <b v="0"/>
    <b v="0"/>
    <b v="0"/>
    <b v="0"/>
    <b v="0"/>
    <x v="0"/>
    <x v="0"/>
    <n v="0"/>
    <x v="3"/>
    <x v="0"/>
  </r>
  <r>
    <m/>
    <x v="2"/>
    <x v="4"/>
    <x v="137"/>
    <x v="138"/>
    <x v="1"/>
    <x v="135"/>
    <s v="投資標的名稱"/>
    <x v="1"/>
    <x v="26"/>
    <s v="N/A"/>
    <s v="Confidential"/>
    <s v="文本類"/>
    <m/>
    <x v="0"/>
    <s v="STG"/>
    <x v="3"/>
    <x v="2"/>
    <x v="0"/>
    <x v="0"/>
    <s v="INT_INVESTMENT_MASTER"/>
    <s v="INVESTMENT_SUBJECT"/>
    <m/>
    <m/>
    <m/>
    <m/>
    <m/>
    <m/>
    <m/>
    <m/>
    <m/>
    <m/>
    <m/>
    <m/>
    <m/>
    <m/>
    <m/>
    <m/>
    <m/>
    <m/>
    <s v="資料清單"/>
    <x v="4"/>
    <x v="1"/>
    <x v="119"/>
    <x v="4"/>
    <s v="IEC_STD_V10 &gt;&gt; Data Standard &gt;&gt; STG"/>
    <s v="Investment Subject"/>
    <x v="138"/>
    <x v="1"/>
    <x v="0"/>
    <x v="135"/>
    <x v="3"/>
    <s v="IEC_STD_V10 &gt;&gt; Common &gt;&gt; AutoMetaDataInvestment Subject"/>
    <x v="1"/>
    <x v="1"/>
    <s v="投資標的名稱Property"/>
    <n v="235"/>
    <n v="234"/>
    <n v="0"/>
    <s v="Investment Subject"/>
    <n v="1"/>
    <n v="0"/>
    <n v="0"/>
    <x v="0"/>
    <s v="Investment Master"/>
    <x v="25"/>
    <s v="IEC_STD_V10 &gt;&gt; Data Standard &gt;&gt; STG &gt;&gt; Investment Master"/>
    <x v="0"/>
    <s v="STG:"/>
    <x v="1"/>
    <x v="1"/>
    <x v="233"/>
    <x v="137"/>
    <x v="138"/>
    <x v="139"/>
    <x v="0"/>
    <x v="0"/>
    <x v="0"/>
    <x v="1"/>
    <m/>
    <x v="0"/>
    <x v="1"/>
    <s v="Investment Master_Investment Subject"/>
    <x v="233"/>
    <x v="1"/>
    <x v="0"/>
    <x v="2"/>
    <x v="2"/>
    <x v="0"/>
    <x v="0"/>
    <s v="INT_INVESTMENT_MASTER"/>
    <s v="INVESTMENT_SUBJECT"/>
    <x v="18"/>
    <x v="67"/>
    <x v="0"/>
    <n v="0"/>
    <x v="0"/>
    <x v="0"/>
    <x v="0"/>
    <s v=""/>
    <s v=""/>
    <n v="233"/>
    <s v="-233"/>
    <x v="0"/>
    <x v="0"/>
    <x v="0"/>
    <x v="138"/>
    <x v="3"/>
    <s v="投資項目"/>
    <s v=""/>
    <s v=""/>
    <x v="0"/>
    <x v="119"/>
    <m/>
    <s v="^()$"/>
    <n v="9"/>
    <x v="0"/>
    <x v="2"/>
    <x v="0"/>
    <x v="0"/>
    <x v="0"/>
    <x v="1"/>
    <b v="0"/>
    <x v="0"/>
    <x v="1"/>
    <n v="0"/>
    <x v="0"/>
    <b v="0"/>
    <b v="0"/>
    <b v="0"/>
    <b v="0"/>
    <b v="0"/>
    <b v="0"/>
    <b v="0"/>
    <b v="0"/>
    <b v="0"/>
    <b v="0"/>
    <b v="0"/>
    <x v="0"/>
    <x v="0"/>
    <n v="0"/>
    <x v="33"/>
    <x v="0"/>
  </r>
  <r>
    <m/>
    <x v="2"/>
    <x v="4"/>
    <x v="138"/>
    <x v="139"/>
    <x v="60"/>
    <x v="136"/>
    <s v="投資結算年度"/>
    <x v="1"/>
    <x v="26"/>
    <s v="N/A"/>
    <s v="Confidential"/>
    <s v="數值類"/>
    <m/>
    <x v="0"/>
    <s v="STG"/>
    <x v="3"/>
    <x v="2"/>
    <x v="0"/>
    <x v="0"/>
    <s v="INT_INVESTMENT_MASTER"/>
    <s v="ACCOUNT_FOR_THE_YEAR"/>
    <m/>
    <m/>
    <m/>
    <m/>
    <m/>
    <m/>
    <m/>
    <m/>
    <m/>
    <m/>
    <m/>
    <m/>
    <m/>
    <m/>
    <m/>
    <m/>
    <m/>
    <m/>
    <s v="資料清單"/>
    <x v="4"/>
    <x v="2"/>
    <x v="120"/>
    <x v="4"/>
    <s v="IEC_STD_V10 &gt;&gt; Data Standard &gt;&gt; STG"/>
    <s v="Account for the Year"/>
    <x v="139"/>
    <x v="60"/>
    <x v="0"/>
    <x v="136"/>
    <x v="3"/>
    <s v="IEC_STD_V10 &gt;&gt; Common &gt;&gt; AutoMetaDataAccount for the Year"/>
    <x v="1"/>
    <x v="1"/>
    <s v="投資結算年度Property"/>
    <n v="236"/>
    <n v="234"/>
    <n v="0"/>
    <s v="Account for the Year"/>
    <n v="1"/>
    <n v="0"/>
    <n v="0"/>
    <x v="0"/>
    <s v="Investment Master"/>
    <x v="25"/>
    <s v="IEC_STD_V10 &gt;&gt; Data Standard &gt;&gt; STG &gt;&gt; Investment Master"/>
    <x v="0"/>
    <s v="STG:"/>
    <x v="2"/>
    <x v="2"/>
    <x v="234"/>
    <x v="138"/>
    <x v="139"/>
    <x v="140"/>
    <x v="0"/>
    <x v="0"/>
    <x v="0"/>
    <x v="4"/>
    <m/>
    <x v="0"/>
    <x v="1"/>
    <s v="Investment Master_Account for the Year"/>
    <x v="234"/>
    <x v="1"/>
    <x v="0"/>
    <x v="2"/>
    <x v="2"/>
    <x v="0"/>
    <x v="0"/>
    <s v="INT_INVESTMENT_MASTER"/>
    <s v="ACCOUNT_FOR_THE_YEAR"/>
    <x v="18"/>
    <x v="68"/>
    <x v="0"/>
    <n v="0"/>
    <x v="0"/>
    <x v="0"/>
    <x v="0"/>
    <s v=""/>
    <s v=""/>
    <n v="234"/>
    <s v="-234"/>
    <x v="0"/>
    <x v="0"/>
    <x v="0"/>
    <x v="139"/>
    <x v="3"/>
    <s v="結算年度"/>
    <s v=""/>
    <s v=""/>
    <x v="0"/>
    <x v="120"/>
    <m/>
    <s v="^()$"/>
    <n v="9"/>
    <x v="0"/>
    <x v="2"/>
    <x v="0"/>
    <x v="0"/>
    <x v="0"/>
    <x v="1"/>
    <b v="0"/>
    <x v="0"/>
    <x v="1"/>
    <n v="0"/>
    <x v="0"/>
    <b v="0"/>
    <b v="0"/>
    <b v="0"/>
    <b v="0"/>
    <b v="0"/>
    <b v="0"/>
    <b v="0"/>
    <b v="0"/>
    <b v="0"/>
    <b v="0"/>
    <b v="0"/>
    <x v="0"/>
    <x v="0"/>
    <n v="0"/>
    <x v="6"/>
    <x v="0"/>
  </r>
  <r>
    <m/>
    <x v="2"/>
    <x v="4"/>
    <x v="139"/>
    <x v="140"/>
    <x v="73"/>
    <x v="137"/>
    <s v="投資結算季度"/>
    <x v="1"/>
    <x v="26"/>
    <s v="N/A"/>
    <s v="Confidential"/>
    <s v="文本類"/>
    <m/>
    <x v="0"/>
    <s v="STG"/>
    <x v="3"/>
    <x v="2"/>
    <x v="0"/>
    <x v="0"/>
    <s v="INT_INVESTMENT_MASTER"/>
    <s v="ACCOUNT_FOR_THE_QUARTER"/>
    <m/>
    <m/>
    <m/>
    <m/>
    <m/>
    <m/>
    <m/>
    <m/>
    <m/>
    <m/>
    <m/>
    <m/>
    <m/>
    <m/>
    <m/>
    <m/>
    <m/>
    <m/>
    <s v="資料清單"/>
    <x v="4"/>
    <x v="3"/>
    <x v="121"/>
    <x v="4"/>
    <s v="IEC_STD_V10 &gt;&gt; Data Standard &gt;&gt; STG"/>
    <s v="Account for the Quarter"/>
    <x v="140"/>
    <x v="73"/>
    <x v="0"/>
    <x v="137"/>
    <x v="3"/>
    <s v="IEC_STD_V10 &gt;&gt; Common &gt;&gt; AutoMetaDataAccount for the Quarter"/>
    <x v="1"/>
    <x v="1"/>
    <s v="投資結算季度Property"/>
    <n v="237"/>
    <n v="234"/>
    <n v="0"/>
    <s v="Account for the Quarter"/>
    <n v="1"/>
    <n v="0"/>
    <n v="0"/>
    <x v="0"/>
    <s v="Investment Master"/>
    <x v="25"/>
    <s v="IEC_STD_V10 &gt;&gt; Data Standard &gt;&gt; STG &gt;&gt; Investment Master"/>
    <x v="0"/>
    <s v="STG:"/>
    <x v="3"/>
    <x v="3"/>
    <x v="235"/>
    <x v="139"/>
    <x v="140"/>
    <x v="141"/>
    <x v="0"/>
    <x v="0"/>
    <x v="0"/>
    <x v="1"/>
    <m/>
    <x v="0"/>
    <x v="1"/>
    <s v="Investment Master_Account for the Quarter"/>
    <x v="235"/>
    <x v="1"/>
    <x v="0"/>
    <x v="2"/>
    <x v="2"/>
    <x v="0"/>
    <x v="0"/>
    <s v="INT_INVESTMENT_MASTER"/>
    <s v="ACCOUNT_FOR_THE_QUARTER"/>
    <x v="18"/>
    <x v="69"/>
    <x v="0"/>
    <n v="0"/>
    <x v="0"/>
    <x v="0"/>
    <x v="0"/>
    <s v=""/>
    <s v=""/>
    <n v="235"/>
    <s v="-235"/>
    <x v="0"/>
    <x v="0"/>
    <x v="0"/>
    <x v="140"/>
    <x v="3"/>
    <s v="結算季度"/>
    <s v=""/>
    <s v=""/>
    <x v="0"/>
    <x v="121"/>
    <m/>
    <s v="^()$"/>
    <n v="9"/>
    <x v="0"/>
    <x v="2"/>
    <x v="0"/>
    <x v="0"/>
    <x v="0"/>
    <x v="1"/>
    <b v="0"/>
    <x v="0"/>
    <x v="1"/>
    <n v="0"/>
    <x v="0"/>
    <b v="0"/>
    <b v="0"/>
    <b v="0"/>
    <b v="0"/>
    <b v="0"/>
    <b v="0"/>
    <b v="0"/>
    <b v="0"/>
    <b v="0"/>
    <b v="0"/>
    <b v="0"/>
    <x v="0"/>
    <x v="0"/>
    <n v="0"/>
    <x v="23"/>
    <x v="0"/>
  </r>
  <r>
    <m/>
    <x v="2"/>
    <x v="4"/>
    <x v="140"/>
    <x v="141"/>
    <x v="1"/>
    <x v="138"/>
    <s v="Management Type"/>
    <x v="1"/>
    <x v="26"/>
    <s v="N/A"/>
    <s v="Confidential"/>
    <s v="文本類"/>
    <m/>
    <x v="0"/>
    <s v="STG"/>
    <x v="3"/>
    <x v="2"/>
    <x v="0"/>
    <x v="0"/>
    <s v="INT_INVESTMENT_MASTER"/>
    <s v="MANAGEMENT_TYPE"/>
    <m/>
    <m/>
    <m/>
    <m/>
    <m/>
    <m/>
    <m/>
    <m/>
    <m/>
    <m/>
    <m/>
    <m/>
    <m/>
    <m/>
    <m/>
    <m/>
    <m/>
    <m/>
    <s v="資料清單"/>
    <x v="4"/>
    <x v="4"/>
    <x v="122"/>
    <x v="4"/>
    <s v="IEC_STD_V10 &gt;&gt; Data Standard &gt;&gt; STG"/>
    <s v="Management Type"/>
    <x v="141"/>
    <x v="1"/>
    <x v="0"/>
    <x v="138"/>
    <x v="3"/>
    <s v="IEC_STD_V10 &gt;&gt; Common &gt;&gt; AutoMetaDataManagement Type"/>
    <x v="1"/>
    <x v="1"/>
    <s v="Management TypeProperty"/>
    <n v="238"/>
    <n v="234"/>
    <n v="0"/>
    <s v="Management Type"/>
    <n v="1"/>
    <n v="0"/>
    <n v="0"/>
    <x v="0"/>
    <s v="Investment Master"/>
    <x v="25"/>
    <s v="IEC_STD_V10 &gt;&gt; Data Standard &gt;&gt; STG &gt;&gt; Investment Master"/>
    <x v="0"/>
    <s v="STG:"/>
    <x v="4"/>
    <x v="4"/>
    <x v="236"/>
    <x v="140"/>
    <x v="141"/>
    <x v="142"/>
    <x v="0"/>
    <x v="0"/>
    <x v="0"/>
    <x v="1"/>
    <m/>
    <x v="0"/>
    <x v="1"/>
    <s v="Investment Master_Management Type"/>
    <x v="236"/>
    <x v="1"/>
    <x v="0"/>
    <x v="2"/>
    <x v="2"/>
    <x v="0"/>
    <x v="0"/>
    <s v="INT_INVESTMENT_MASTER"/>
    <s v="MANAGEMENT_TYPE"/>
    <x v="18"/>
    <x v="70"/>
    <x v="0"/>
    <n v="0"/>
    <x v="0"/>
    <x v="0"/>
    <x v="0"/>
    <s v=""/>
    <s v=""/>
    <n v="236"/>
    <s v="-236"/>
    <x v="0"/>
    <x v="0"/>
    <x v="0"/>
    <x v="141"/>
    <x v="3"/>
    <s v="判斷資料項目為實際值或是預測值"/>
    <s v=""/>
    <s v=""/>
    <x v="0"/>
    <x v="122"/>
    <m/>
    <s v="^()$"/>
    <n v="9"/>
    <x v="0"/>
    <x v="2"/>
    <x v="0"/>
    <x v="0"/>
    <x v="0"/>
    <x v="1"/>
    <b v="0"/>
    <x v="0"/>
    <x v="1"/>
    <n v="0"/>
    <x v="0"/>
    <b v="0"/>
    <b v="0"/>
    <b v="0"/>
    <b v="0"/>
    <b v="0"/>
    <b v="0"/>
    <b v="0"/>
    <b v="0"/>
    <b v="0"/>
    <b v="0"/>
    <b v="0"/>
    <x v="0"/>
    <x v="0"/>
    <n v="0"/>
    <x v="18"/>
    <x v="0"/>
  </r>
  <r>
    <m/>
    <x v="2"/>
    <x v="4"/>
    <x v="141"/>
    <x v="142"/>
    <x v="1"/>
    <x v="139"/>
    <s v="加總當年度實際投資金額_x000a_當[統計期間]=Year，與當年度最新季度資料相同"/>
    <x v="1"/>
    <x v="26"/>
    <s v="N/A"/>
    <s v="Confidential"/>
    <s v="金額類"/>
    <m/>
    <x v="0"/>
    <s v="STG"/>
    <x v="3"/>
    <x v="2"/>
    <x v="0"/>
    <x v="0"/>
    <s v="INT_INVESTMENT_MASTER"/>
    <s v="INVESTMENT_AMOUNT"/>
    <m/>
    <m/>
    <m/>
    <m/>
    <m/>
    <m/>
    <m/>
    <m/>
    <m/>
    <m/>
    <m/>
    <m/>
    <m/>
    <m/>
    <m/>
    <m/>
    <m/>
    <m/>
    <s v="資料清單"/>
    <x v="4"/>
    <x v="5"/>
    <x v="123"/>
    <x v="4"/>
    <s v="IEC_STD_V10 &gt;&gt; Data Standard &gt;&gt; STG"/>
    <s v="Investment Amount"/>
    <x v="142"/>
    <x v="1"/>
    <x v="0"/>
    <x v="139"/>
    <x v="3"/>
    <s v="IEC_STD_V10 &gt;&gt; Common &gt;&gt; AutoMetaDataInvestment Amount"/>
    <x v="1"/>
    <x v="1"/>
    <s v="當年投資額Property"/>
    <n v="239"/>
    <n v="234"/>
    <n v="0"/>
    <s v="Investment Amount"/>
    <n v="1"/>
    <n v="0"/>
    <n v="0"/>
    <x v="0"/>
    <s v="Investment Master"/>
    <x v="25"/>
    <s v="IEC_STD_V10 &gt;&gt; Data Standard &gt;&gt; STG &gt;&gt; Investment Master"/>
    <x v="0"/>
    <s v="STG:"/>
    <x v="5"/>
    <x v="5"/>
    <x v="237"/>
    <x v="141"/>
    <x v="142"/>
    <x v="143"/>
    <x v="0"/>
    <x v="0"/>
    <x v="0"/>
    <x v="6"/>
    <m/>
    <x v="0"/>
    <x v="1"/>
    <s v="Investment Master_Investment Amount"/>
    <x v="237"/>
    <x v="1"/>
    <x v="0"/>
    <x v="2"/>
    <x v="2"/>
    <x v="0"/>
    <x v="0"/>
    <s v="INT_INVESTMENT_MASTER"/>
    <s v="INVESTMENT_AMOUNT"/>
    <x v="18"/>
    <x v="71"/>
    <x v="0"/>
    <n v="0"/>
    <x v="0"/>
    <x v="0"/>
    <x v="0"/>
    <s v=""/>
    <s v=""/>
    <n v="237"/>
    <s v="-237"/>
    <x v="0"/>
    <x v="0"/>
    <x v="0"/>
    <x v="142"/>
    <x v="3"/>
    <s v="當年度BP針對投資併購事業的實際投資金額"/>
    <s v=""/>
    <s v=""/>
    <x v="0"/>
    <x v="123"/>
    <m/>
    <s v="^()$"/>
    <n v="9"/>
    <x v="0"/>
    <x v="2"/>
    <x v="0"/>
    <x v="0"/>
    <x v="0"/>
    <x v="1"/>
    <b v="0"/>
    <x v="0"/>
    <x v="1"/>
    <n v="0"/>
    <x v="0"/>
    <b v="0"/>
    <b v="0"/>
    <b v="0"/>
    <b v="0"/>
    <b v="0"/>
    <b v="0"/>
    <b v="0"/>
    <b v="0"/>
    <b v="0"/>
    <b v="0"/>
    <b v="0"/>
    <x v="0"/>
    <x v="0"/>
    <n v="0"/>
    <x v="3"/>
    <x v="0"/>
  </r>
  <r>
    <m/>
    <x v="2"/>
    <x v="4"/>
    <x v="142"/>
    <x v="143"/>
    <x v="1"/>
    <x v="140"/>
    <s v="加總累計實際投資金額_x000a_當[統計期間]=Year，與當年度最新季度資料相同"/>
    <x v="1"/>
    <x v="26"/>
    <s v="N/A"/>
    <s v="Confidential"/>
    <s v="金額類"/>
    <m/>
    <x v="0"/>
    <s v="STG"/>
    <x v="3"/>
    <x v="2"/>
    <x v="0"/>
    <x v="0"/>
    <s v="INT_INVESTMENT_MASTER"/>
    <s v="CUMULATIVE_INVESTMENT_AMOUNT"/>
    <m/>
    <m/>
    <m/>
    <m/>
    <m/>
    <m/>
    <m/>
    <m/>
    <m/>
    <m/>
    <m/>
    <m/>
    <m/>
    <m/>
    <m/>
    <m/>
    <m/>
    <m/>
    <s v="資料清單"/>
    <x v="4"/>
    <x v="6"/>
    <x v="124"/>
    <x v="4"/>
    <s v="IEC_STD_V10 &gt;&gt; Data Standard &gt;&gt; STG"/>
    <s v="Cumulative Investment Amount"/>
    <x v="143"/>
    <x v="1"/>
    <x v="0"/>
    <x v="140"/>
    <x v="3"/>
    <s v="IEC_STD_V10 &gt;&gt; Common &gt;&gt; AutoMetaDataCumulative Investment Amount"/>
    <x v="1"/>
    <x v="1"/>
    <s v="累計投資額Property"/>
    <n v="240"/>
    <n v="234"/>
    <n v="0"/>
    <s v="Cumulative Investment Amount"/>
    <n v="1"/>
    <n v="0"/>
    <n v="0"/>
    <x v="0"/>
    <s v="Investment Master"/>
    <x v="25"/>
    <s v="IEC_STD_V10 &gt;&gt; Data Standard &gt;&gt; STG &gt;&gt; Investment Master"/>
    <x v="0"/>
    <s v="STG:"/>
    <x v="6"/>
    <x v="6"/>
    <x v="238"/>
    <x v="142"/>
    <x v="143"/>
    <x v="144"/>
    <x v="0"/>
    <x v="0"/>
    <x v="0"/>
    <x v="6"/>
    <m/>
    <x v="0"/>
    <x v="1"/>
    <s v="Investment Master_Cumulative Investment Amount"/>
    <x v="238"/>
    <x v="1"/>
    <x v="0"/>
    <x v="2"/>
    <x v="2"/>
    <x v="0"/>
    <x v="0"/>
    <s v="INT_INVESTMENT_MASTER"/>
    <s v="CUMULATIVE_INVESTMENT_AMOUNT"/>
    <x v="18"/>
    <x v="72"/>
    <x v="0"/>
    <n v="0"/>
    <x v="0"/>
    <x v="0"/>
    <x v="0"/>
    <s v=""/>
    <s v=""/>
    <n v="238"/>
    <s v="-238"/>
    <x v="0"/>
    <x v="0"/>
    <x v="0"/>
    <x v="143"/>
    <x v="3"/>
    <s v="累計BP針對投資併購事業的實際投資金額"/>
    <s v=""/>
    <s v=""/>
    <x v="0"/>
    <x v="124"/>
    <m/>
    <s v="^()$"/>
    <n v="9"/>
    <x v="0"/>
    <x v="2"/>
    <x v="0"/>
    <x v="0"/>
    <x v="0"/>
    <x v="1"/>
    <b v="0"/>
    <x v="0"/>
    <x v="1"/>
    <n v="0"/>
    <x v="0"/>
    <b v="0"/>
    <b v="0"/>
    <b v="0"/>
    <b v="0"/>
    <b v="0"/>
    <b v="0"/>
    <b v="0"/>
    <b v="0"/>
    <b v="0"/>
    <b v="0"/>
    <b v="0"/>
    <x v="0"/>
    <x v="0"/>
    <n v="0"/>
    <x v="10"/>
    <x v="0"/>
  </r>
  <r>
    <m/>
    <x v="2"/>
    <x v="4"/>
    <x v="143"/>
    <x v="144"/>
    <x v="74"/>
    <x v="141"/>
    <s v="投資標的持股比例_x000a_當[統計期間]=Year，與當年度最新季度資料相同"/>
    <x v="1"/>
    <x v="26"/>
    <s v="N/A"/>
    <s v="Confidential"/>
    <s v="比例類"/>
    <m/>
    <x v="0"/>
    <s v="STG"/>
    <x v="3"/>
    <x v="2"/>
    <x v="0"/>
    <x v="0"/>
    <s v="INT_INVESTMENT_MASTER"/>
    <s v="SHAREHOLDING_RATIO"/>
    <m/>
    <m/>
    <m/>
    <m/>
    <m/>
    <m/>
    <m/>
    <m/>
    <m/>
    <m/>
    <m/>
    <m/>
    <m/>
    <m/>
    <m/>
    <m/>
    <m/>
    <m/>
    <s v="資料清單"/>
    <x v="4"/>
    <x v="7"/>
    <x v="125"/>
    <x v="4"/>
    <s v="IEC_STD_V10 &gt;&gt; Data Standard &gt;&gt; STG"/>
    <s v="Subject Shareholding Ratio"/>
    <x v="144"/>
    <x v="74"/>
    <x v="0"/>
    <x v="141"/>
    <x v="3"/>
    <s v="IEC_STD_V10 &gt;&gt; Common &gt;&gt; AutoMetaDataSubject Shareholding Ratio"/>
    <x v="1"/>
    <x v="1"/>
    <s v="投資標的持股比例Property"/>
    <n v="241"/>
    <n v="234"/>
    <n v="0"/>
    <s v="Subject Shareholding Ratio"/>
    <n v="1"/>
    <n v="0"/>
    <n v="0"/>
    <x v="0"/>
    <s v="Investment Master"/>
    <x v="25"/>
    <s v="IEC_STD_V10 &gt;&gt; Data Standard &gt;&gt; STG &gt;&gt; Investment Master"/>
    <x v="0"/>
    <s v="STG:"/>
    <x v="7"/>
    <x v="7"/>
    <x v="239"/>
    <x v="143"/>
    <x v="144"/>
    <x v="145"/>
    <x v="0"/>
    <x v="0"/>
    <x v="0"/>
    <x v="5"/>
    <m/>
    <x v="0"/>
    <x v="1"/>
    <s v="Investment Master_Subject Shareholding Ratio"/>
    <x v="239"/>
    <x v="1"/>
    <x v="0"/>
    <x v="2"/>
    <x v="2"/>
    <x v="0"/>
    <x v="0"/>
    <s v="INT_INVESTMENT_MASTER"/>
    <s v="SHAREHOLDING_RATIO"/>
    <x v="18"/>
    <x v="73"/>
    <x v="0"/>
    <n v="0"/>
    <x v="0"/>
    <x v="0"/>
    <x v="0"/>
    <s v=""/>
    <s v=""/>
    <n v="239"/>
    <s v="-239"/>
    <x v="0"/>
    <x v="0"/>
    <x v="0"/>
    <x v="144"/>
    <x v="3"/>
    <s v="對各投資併購標的的股權佔比"/>
    <s v=""/>
    <s v=""/>
    <x v="0"/>
    <x v="125"/>
    <m/>
    <s v="^()$"/>
    <n v="9"/>
    <x v="0"/>
    <x v="2"/>
    <x v="0"/>
    <x v="0"/>
    <x v="0"/>
    <x v="1"/>
    <b v="0"/>
    <x v="0"/>
    <x v="1"/>
    <n v="0"/>
    <x v="0"/>
    <b v="0"/>
    <b v="0"/>
    <b v="0"/>
    <b v="0"/>
    <b v="0"/>
    <b v="0"/>
    <b v="0"/>
    <b v="0"/>
    <b v="0"/>
    <b v="0"/>
    <b v="0"/>
    <x v="0"/>
    <x v="0"/>
    <n v="0"/>
    <x v="21"/>
    <x v="0"/>
  </r>
  <r>
    <m/>
    <x v="2"/>
    <x v="4"/>
    <x v="144"/>
    <x v="145"/>
    <x v="1"/>
    <x v="142"/>
    <s v="投資標的營收_x000a_當[統計期間]=Year，年度資料為季度資料加總"/>
    <x v="1"/>
    <x v="26"/>
    <s v="N/A"/>
    <s v="Confidential"/>
    <s v="金額類"/>
    <m/>
    <x v="0"/>
    <s v="STG"/>
    <x v="3"/>
    <x v="2"/>
    <x v="0"/>
    <x v="0"/>
    <s v="INT_INVESTMENT_MASTER"/>
    <s v="SUBJECT_REVENUE"/>
    <m/>
    <m/>
    <m/>
    <m/>
    <m/>
    <m/>
    <m/>
    <m/>
    <m/>
    <m/>
    <m/>
    <m/>
    <m/>
    <m/>
    <m/>
    <m/>
    <m/>
    <m/>
    <s v="資料清單"/>
    <x v="4"/>
    <x v="8"/>
    <x v="126"/>
    <x v="4"/>
    <s v="IEC_STD_V10 &gt;&gt; Data Standard &gt;&gt; STG"/>
    <s v="Subject Revenue"/>
    <x v="145"/>
    <x v="1"/>
    <x v="0"/>
    <x v="142"/>
    <x v="3"/>
    <s v="IEC_STD_V10 &gt;&gt; Common &gt;&gt; AutoMetaDataSubject Revenue"/>
    <x v="1"/>
    <x v="1"/>
    <s v="投資標的營收Property"/>
    <n v="242"/>
    <n v="234"/>
    <n v="0"/>
    <s v="Subject Revenue"/>
    <n v="1"/>
    <n v="0"/>
    <n v="0"/>
    <x v="0"/>
    <s v="Investment Master"/>
    <x v="25"/>
    <s v="IEC_STD_V10 &gt;&gt; Data Standard &gt;&gt; STG &gt;&gt; Investment Master"/>
    <x v="0"/>
    <s v="STG:"/>
    <x v="8"/>
    <x v="8"/>
    <x v="240"/>
    <x v="144"/>
    <x v="145"/>
    <x v="146"/>
    <x v="0"/>
    <x v="0"/>
    <x v="0"/>
    <x v="6"/>
    <m/>
    <x v="0"/>
    <x v="1"/>
    <s v="Investment Master_Subject Revenue"/>
    <x v="240"/>
    <x v="1"/>
    <x v="0"/>
    <x v="2"/>
    <x v="2"/>
    <x v="0"/>
    <x v="0"/>
    <s v="INT_INVESTMENT_MASTER"/>
    <s v="SUBJECT_REVENUE"/>
    <x v="18"/>
    <x v="74"/>
    <x v="0"/>
    <n v="0"/>
    <x v="0"/>
    <x v="0"/>
    <x v="0"/>
    <s v=""/>
    <s v=""/>
    <n v="240"/>
    <s v="-240"/>
    <x v="0"/>
    <x v="0"/>
    <x v="0"/>
    <x v="145"/>
    <x v="3"/>
    <s v="各投資標的營收金額"/>
    <s v=""/>
    <s v=""/>
    <x v="0"/>
    <x v="126"/>
    <m/>
    <s v="^()$"/>
    <n v="9"/>
    <x v="0"/>
    <x v="2"/>
    <x v="0"/>
    <x v="0"/>
    <x v="0"/>
    <x v="1"/>
    <b v="0"/>
    <x v="0"/>
    <x v="1"/>
    <n v="0"/>
    <x v="0"/>
    <b v="0"/>
    <b v="0"/>
    <b v="0"/>
    <b v="0"/>
    <b v="0"/>
    <b v="0"/>
    <b v="0"/>
    <b v="0"/>
    <b v="0"/>
    <b v="0"/>
    <b v="0"/>
    <x v="0"/>
    <x v="0"/>
    <n v="0"/>
    <x v="18"/>
    <x v="0"/>
  </r>
  <r>
    <m/>
    <x v="2"/>
    <x v="4"/>
    <x v="145"/>
    <x v="146"/>
    <x v="75"/>
    <x v="143"/>
    <s v="投資標的營收貢獻=投資標的營收*投資標的持股比例_x000a_當[統計期間]=Year，年度資料為季度資料加總"/>
    <x v="1"/>
    <x v="26"/>
    <s v="Investment Master_Subject Revenue;Investment Master_Subject Shareholding Ratio"/>
    <s v="Confidential"/>
    <s v="金額類"/>
    <m/>
    <x v="0"/>
    <s v="STG"/>
    <x v="3"/>
    <x v="2"/>
    <x v="0"/>
    <x v="0"/>
    <s v="INT_INVESTMENT_MASTER"/>
    <s v="REVENUE_CONTRIBUTION"/>
    <m/>
    <m/>
    <m/>
    <m/>
    <m/>
    <m/>
    <m/>
    <m/>
    <m/>
    <m/>
    <m/>
    <m/>
    <m/>
    <m/>
    <m/>
    <m/>
    <m/>
    <m/>
    <s v="資料清單"/>
    <x v="4"/>
    <x v="9"/>
    <x v="127"/>
    <x v="4"/>
    <s v="IEC_STD_V10 &gt;&gt; Data Standard &gt;&gt; STG"/>
    <s v="Subject Revenue Contribution"/>
    <x v="146"/>
    <x v="75"/>
    <x v="0"/>
    <x v="143"/>
    <x v="3"/>
    <s v="IEC_STD_V10 &gt;&gt; Common &gt;&gt; AutoMetaDataSubject Revenue Contribution"/>
    <x v="1"/>
    <x v="1"/>
    <s v="投資標的營收貢獻Property"/>
    <n v="243"/>
    <n v="234"/>
    <e v="#N/A"/>
    <s v="Subject Revenue Contribution"/>
    <n v="1"/>
    <n v="0"/>
    <n v="0"/>
    <x v="0"/>
    <s v="Investment Master"/>
    <x v="25"/>
    <s v="IEC_STD_V10 &gt;&gt; Data Standard &gt;&gt; STG &gt;&gt; Investment Master"/>
    <x v="39"/>
    <s v="STG:"/>
    <x v="9"/>
    <x v="9"/>
    <x v="241"/>
    <x v="145"/>
    <x v="146"/>
    <x v="147"/>
    <x v="0"/>
    <x v="0"/>
    <x v="0"/>
    <x v="6"/>
    <m/>
    <x v="0"/>
    <x v="1"/>
    <s v="Investment Master_Subject Revenue Contribution"/>
    <x v="241"/>
    <x v="1"/>
    <x v="0"/>
    <x v="2"/>
    <x v="2"/>
    <x v="0"/>
    <x v="0"/>
    <s v="INT_INVESTMENT_MASTER"/>
    <s v="REVENUE_CONTRIBUTION"/>
    <x v="18"/>
    <x v="75"/>
    <x v="0"/>
    <n v="0"/>
    <x v="0"/>
    <x v="0"/>
    <x v="0"/>
    <s v=""/>
    <s v=""/>
    <n v="241"/>
    <s v="-241"/>
    <x v="0"/>
    <x v="0"/>
    <x v="0"/>
    <x v="146"/>
    <x v="3"/>
    <s v="依持股比率認列投資標的營收"/>
    <s v=""/>
    <s v=""/>
    <x v="0"/>
    <x v="127"/>
    <m/>
    <s v="^()$"/>
    <n v="9"/>
    <x v="0"/>
    <x v="2"/>
    <x v="0"/>
    <x v="0"/>
    <x v="0"/>
    <x v="1"/>
    <b v="0"/>
    <x v="0"/>
    <x v="1"/>
    <n v="0"/>
    <x v="0"/>
    <b v="0"/>
    <b v="0"/>
    <b v="0"/>
    <b v="0"/>
    <b v="0"/>
    <b v="0"/>
    <b v="0"/>
    <b v="0"/>
    <b v="0"/>
    <b v="0"/>
    <b v="0"/>
    <x v="0"/>
    <x v="0"/>
    <n v="0"/>
    <x v="10"/>
    <x v="0"/>
  </r>
  <r>
    <m/>
    <x v="2"/>
    <x v="4"/>
    <x v="146"/>
    <x v="147"/>
    <x v="1"/>
    <x v="144"/>
    <s v="投資標的淨利_x000a_當[統計期間]=Year，年度資料為季度資料加總"/>
    <x v="1"/>
    <x v="26"/>
    <s v="N/A"/>
    <s v="Confidential"/>
    <s v="金額類"/>
    <m/>
    <x v="0"/>
    <s v="STG"/>
    <x v="3"/>
    <x v="2"/>
    <x v="0"/>
    <x v="0"/>
    <s v="INT_INVESTMENT_MASTER"/>
    <s v="SUBJECT_NET_PROFIT"/>
    <m/>
    <m/>
    <m/>
    <m/>
    <m/>
    <m/>
    <m/>
    <m/>
    <m/>
    <m/>
    <m/>
    <m/>
    <m/>
    <m/>
    <m/>
    <m/>
    <m/>
    <m/>
    <s v="資料清單"/>
    <x v="4"/>
    <x v="10"/>
    <x v="128"/>
    <x v="4"/>
    <s v="IEC_STD_V10 &gt;&gt; Data Standard &gt;&gt; STG"/>
    <s v="Subject Net Profit"/>
    <x v="147"/>
    <x v="1"/>
    <x v="0"/>
    <x v="144"/>
    <x v="3"/>
    <s v="IEC_STD_V10 &gt;&gt; Common &gt;&gt; AutoMetaDataSubject Net Profit"/>
    <x v="1"/>
    <x v="1"/>
    <s v="投資標的淨利Property"/>
    <n v="244"/>
    <n v="234"/>
    <n v="0"/>
    <s v="Subject Net Profit"/>
    <n v="1"/>
    <n v="0"/>
    <n v="0"/>
    <x v="0"/>
    <s v="Investment Master"/>
    <x v="25"/>
    <s v="IEC_STD_V10 &gt;&gt; Data Standard &gt;&gt; STG &gt;&gt; Investment Master"/>
    <x v="0"/>
    <s v="STG:"/>
    <x v="10"/>
    <x v="10"/>
    <x v="242"/>
    <x v="146"/>
    <x v="147"/>
    <x v="148"/>
    <x v="0"/>
    <x v="0"/>
    <x v="0"/>
    <x v="6"/>
    <m/>
    <x v="0"/>
    <x v="1"/>
    <s v="Investment Master_Subject Net Profit"/>
    <x v="242"/>
    <x v="1"/>
    <x v="0"/>
    <x v="2"/>
    <x v="2"/>
    <x v="0"/>
    <x v="0"/>
    <s v="INT_INVESTMENT_MASTER"/>
    <s v="SUBJECT_NET_PROFIT"/>
    <x v="18"/>
    <x v="76"/>
    <x v="0"/>
    <n v="0"/>
    <x v="0"/>
    <x v="0"/>
    <x v="0"/>
    <s v=""/>
    <s v=""/>
    <n v="242"/>
    <s v="-242"/>
    <x v="0"/>
    <x v="0"/>
    <x v="0"/>
    <x v="147"/>
    <x v="3"/>
    <s v="投資標的淨利"/>
    <s v=""/>
    <s v=""/>
    <x v="0"/>
    <x v="128"/>
    <m/>
    <s v="^()$"/>
    <n v="9"/>
    <x v="0"/>
    <x v="2"/>
    <x v="0"/>
    <x v="0"/>
    <x v="0"/>
    <x v="1"/>
    <b v="0"/>
    <x v="0"/>
    <x v="1"/>
    <n v="0"/>
    <x v="0"/>
    <b v="0"/>
    <b v="0"/>
    <b v="0"/>
    <b v="0"/>
    <b v="0"/>
    <b v="0"/>
    <b v="0"/>
    <b v="0"/>
    <b v="0"/>
    <b v="0"/>
    <b v="0"/>
    <x v="0"/>
    <x v="0"/>
    <n v="0"/>
    <x v="33"/>
    <x v="0"/>
  </r>
  <r>
    <m/>
    <x v="2"/>
    <x v="4"/>
    <x v="147"/>
    <x v="148"/>
    <x v="76"/>
    <x v="145"/>
    <s v="投資標的認列獲利=投資標的淨利*投資標的持股比例_x000a_當[統計期間]=Year，年度資料為季度資料加總"/>
    <x v="1"/>
    <x v="26"/>
    <s v="Investment Master_Subject Net Profit;Investment Master_Subject Shareholding Ratio"/>
    <s v="Confidential"/>
    <s v="金額類"/>
    <m/>
    <x v="0"/>
    <s v="STG"/>
    <x v="3"/>
    <x v="2"/>
    <x v="0"/>
    <x v="0"/>
    <s v="INT_INVESTMENT_MASTER"/>
    <s v="RECOGNIZE_PROFIT"/>
    <m/>
    <m/>
    <m/>
    <m/>
    <m/>
    <m/>
    <m/>
    <m/>
    <m/>
    <m/>
    <m/>
    <m/>
    <m/>
    <m/>
    <m/>
    <m/>
    <m/>
    <m/>
    <s v="資料清單"/>
    <x v="4"/>
    <x v="11"/>
    <x v="129"/>
    <x v="4"/>
    <s v="IEC_STD_V10 &gt;&gt; Data Standard &gt;&gt; STG"/>
    <s v="Subject Recognize Profit"/>
    <x v="148"/>
    <x v="76"/>
    <x v="0"/>
    <x v="145"/>
    <x v="3"/>
    <s v="IEC_STD_V10 &gt;&gt; Common &gt;&gt; AutoMetaDataSubject Recognize Profit"/>
    <x v="1"/>
    <x v="1"/>
    <s v="投資標的認列獲利Property"/>
    <n v="245"/>
    <n v="234"/>
    <e v="#N/A"/>
    <s v="Subject Recognize Profit"/>
    <n v="1"/>
    <n v="0"/>
    <n v="0"/>
    <x v="0"/>
    <s v="Investment Master"/>
    <x v="25"/>
    <s v="IEC_STD_V10 &gt;&gt; Data Standard &gt;&gt; STG &gt;&gt; Investment Master"/>
    <x v="40"/>
    <s v="STG:"/>
    <x v="11"/>
    <x v="11"/>
    <x v="243"/>
    <x v="147"/>
    <x v="148"/>
    <x v="149"/>
    <x v="0"/>
    <x v="0"/>
    <x v="0"/>
    <x v="6"/>
    <m/>
    <x v="0"/>
    <x v="1"/>
    <s v="Investment Master_Subject Recognize Profit"/>
    <x v="243"/>
    <x v="1"/>
    <x v="0"/>
    <x v="2"/>
    <x v="2"/>
    <x v="0"/>
    <x v="0"/>
    <s v="INT_INVESTMENT_MASTER"/>
    <s v="RECOGNIZE_PROFIT"/>
    <x v="18"/>
    <x v="77"/>
    <x v="0"/>
    <n v="0"/>
    <x v="0"/>
    <x v="0"/>
    <x v="0"/>
    <s v=""/>
    <s v=""/>
    <n v="243"/>
    <s v="-243"/>
    <x v="0"/>
    <x v="0"/>
    <x v="0"/>
    <x v="148"/>
    <x v="3"/>
    <s v="依持股比率認列投資標的獲利"/>
    <s v=""/>
    <s v=""/>
    <x v="0"/>
    <x v="129"/>
    <m/>
    <s v="^()$"/>
    <n v="9"/>
    <x v="0"/>
    <x v="2"/>
    <x v="0"/>
    <x v="0"/>
    <x v="0"/>
    <x v="1"/>
    <b v="0"/>
    <x v="0"/>
    <x v="1"/>
    <n v="0"/>
    <x v="0"/>
    <b v="0"/>
    <b v="0"/>
    <b v="0"/>
    <b v="0"/>
    <b v="0"/>
    <b v="0"/>
    <b v="0"/>
    <b v="0"/>
    <b v="0"/>
    <b v="0"/>
    <b v="0"/>
    <x v="0"/>
    <x v="0"/>
    <n v="0"/>
    <x v="9"/>
    <x v="0"/>
  </r>
  <r>
    <m/>
    <x v="2"/>
    <x v="4"/>
    <x v="148"/>
    <x v="149"/>
    <x v="77"/>
    <x v="146"/>
    <s v="投資標的現金股利_x000a_當[統計期間]=Year，年度資料為季度資料加總"/>
    <x v="1"/>
    <x v="26"/>
    <s v="N/A"/>
    <s v="Confidential"/>
    <s v="金額類"/>
    <m/>
    <x v="0"/>
    <s v="STG"/>
    <x v="3"/>
    <x v="2"/>
    <x v="0"/>
    <x v="0"/>
    <s v="INT_INVESTMENT_MASTER"/>
    <s v="CASH_DIVIDEND"/>
    <m/>
    <m/>
    <m/>
    <m/>
    <m/>
    <m/>
    <m/>
    <m/>
    <m/>
    <m/>
    <m/>
    <m/>
    <m/>
    <m/>
    <m/>
    <m/>
    <m/>
    <m/>
    <s v="資料清單"/>
    <x v="4"/>
    <x v="12"/>
    <x v="130"/>
    <x v="4"/>
    <s v="IEC_STD_V10 &gt;&gt; Data Standard &gt;&gt; STG"/>
    <s v="Subject Cash Dividend"/>
    <x v="149"/>
    <x v="77"/>
    <x v="0"/>
    <x v="146"/>
    <x v="3"/>
    <s v="IEC_STD_V10 &gt;&gt; Common &gt;&gt; AutoMetaDataSubject Cash Dividend"/>
    <x v="1"/>
    <x v="1"/>
    <s v="投資標的現金股利Property"/>
    <n v="246"/>
    <n v="234"/>
    <n v="0"/>
    <s v="Subject Cash Dividend"/>
    <n v="1"/>
    <n v="0"/>
    <n v="0"/>
    <x v="0"/>
    <s v="Investment Master"/>
    <x v="25"/>
    <s v="IEC_STD_V10 &gt;&gt; Data Standard &gt;&gt; STG &gt;&gt; Investment Master"/>
    <x v="0"/>
    <s v="STG:"/>
    <x v="12"/>
    <x v="12"/>
    <x v="244"/>
    <x v="148"/>
    <x v="149"/>
    <x v="150"/>
    <x v="0"/>
    <x v="0"/>
    <x v="0"/>
    <x v="6"/>
    <m/>
    <x v="0"/>
    <x v="1"/>
    <s v="Investment Master_Subject Cash Dividend"/>
    <x v="244"/>
    <x v="1"/>
    <x v="0"/>
    <x v="2"/>
    <x v="2"/>
    <x v="0"/>
    <x v="0"/>
    <s v="INT_INVESTMENT_MASTER"/>
    <s v="CASH_DIVIDEND"/>
    <x v="18"/>
    <x v="78"/>
    <x v="0"/>
    <n v="0"/>
    <x v="0"/>
    <x v="0"/>
    <x v="0"/>
    <s v=""/>
    <s v=""/>
    <n v="244"/>
    <s v="-244"/>
    <x v="0"/>
    <x v="0"/>
    <x v="0"/>
    <x v="149"/>
    <x v="3"/>
    <s v="各投資標的配發之現金股利"/>
    <s v=""/>
    <s v=""/>
    <x v="0"/>
    <x v="130"/>
    <m/>
    <s v="^()$"/>
    <n v="9"/>
    <x v="0"/>
    <x v="2"/>
    <x v="0"/>
    <x v="0"/>
    <x v="0"/>
    <x v="1"/>
    <b v="0"/>
    <x v="0"/>
    <x v="1"/>
    <n v="0"/>
    <x v="0"/>
    <b v="0"/>
    <b v="0"/>
    <b v="0"/>
    <b v="0"/>
    <b v="0"/>
    <b v="0"/>
    <b v="0"/>
    <b v="0"/>
    <b v="0"/>
    <b v="0"/>
    <b v="0"/>
    <x v="0"/>
    <x v="0"/>
    <n v="0"/>
    <x v="28"/>
    <x v="0"/>
  </r>
  <r>
    <m/>
    <x v="2"/>
    <x v="4"/>
    <x v="149"/>
    <x v="150"/>
    <x v="78"/>
    <x v="147"/>
    <s v="投資標的估值（依持股比例）_x000a_當[統計期間]=Year，與當年度最新季度資料相同"/>
    <x v="1"/>
    <x v="26"/>
    <s v="N/A"/>
    <s v="Confidential"/>
    <s v="金額類"/>
    <m/>
    <x v="0"/>
    <s v="STG"/>
    <x v="3"/>
    <x v="2"/>
    <x v="0"/>
    <x v="0"/>
    <s v="INT_INVESTMENT_MASTER"/>
    <s v="VALUATION"/>
    <m/>
    <m/>
    <m/>
    <m/>
    <m/>
    <m/>
    <m/>
    <m/>
    <m/>
    <m/>
    <m/>
    <m/>
    <m/>
    <m/>
    <m/>
    <m/>
    <m/>
    <m/>
    <s v="資料清單"/>
    <x v="4"/>
    <x v="13"/>
    <x v="131"/>
    <x v="4"/>
    <s v="IEC_STD_V10 &gt;&gt; Data Standard &gt;&gt; STG"/>
    <s v="Subject Valuation (based on shareholding ratio)"/>
    <x v="150"/>
    <x v="78"/>
    <x v="0"/>
    <x v="147"/>
    <x v="3"/>
    <s v="IEC_STD_V10 &gt;&gt; Common &gt;&gt; AutoMetaDataSubject Valuation (based on shareholding ratio)"/>
    <x v="1"/>
    <x v="1"/>
    <s v="投資標的估值（依持股比例）Property"/>
    <n v="247"/>
    <n v="234"/>
    <n v="0"/>
    <s v="Subject Valuation (based on shareholding ratio)"/>
    <n v="1"/>
    <n v="0"/>
    <n v="0"/>
    <x v="0"/>
    <s v="Investment Master"/>
    <x v="25"/>
    <s v="IEC_STD_V10 &gt;&gt; Data Standard &gt;&gt; STG &gt;&gt; Investment Master"/>
    <x v="0"/>
    <s v="STG:"/>
    <x v="13"/>
    <x v="13"/>
    <x v="245"/>
    <x v="149"/>
    <x v="150"/>
    <x v="151"/>
    <x v="0"/>
    <x v="0"/>
    <x v="0"/>
    <x v="6"/>
    <m/>
    <x v="0"/>
    <x v="1"/>
    <s v="Investment Master_Subject Valuation (based on shareholding ratio)"/>
    <x v="245"/>
    <x v="1"/>
    <x v="0"/>
    <x v="2"/>
    <x v="2"/>
    <x v="0"/>
    <x v="0"/>
    <s v="INT_INVESTMENT_MASTER"/>
    <s v="VALUATION"/>
    <x v="18"/>
    <x v="79"/>
    <x v="0"/>
    <n v="0"/>
    <x v="0"/>
    <x v="0"/>
    <x v="0"/>
    <s v=""/>
    <s v=""/>
    <n v="245"/>
    <s v="-245"/>
    <x v="0"/>
    <x v="0"/>
    <x v="0"/>
    <x v="150"/>
    <x v="3"/>
    <s v="各投資併購標的的估值（依持股比例）"/>
    <s v=""/>
    <s v=""/>
    <x v="0"/>
    <x v="131"/>
    <m/>
    <s v="^()$"/>
    <n v="9"/>
    <x v="0"/>
    <x v="2"/>
    <x v="0"/>
    <x v="0"/>
    <x v="0"/>
    <x v="1"/>
    <b v="0"/>
    <x v="0"/>
    <x v="1"/>
    <n v="0"/>
    <x v="0"/>
    <b v="0"/>
    <b v="0"/>
    <b v="0"/>
    <b v="0"/>
    <b v="0"/>
    <b v="0"/>
    <b v="0"/>
    <b v="0"/>
    <b v="0"/>
    <b v="0"/>
    <b v="0"/>
    <x v="0"/>
    <x v="0"/>
    <n v="0"/>
    <x v="37"/>
    <x v="0"/>
  </r>
  <r>
    <m/>
    <x v="2"/>
    <x v="4"/>
    <x v="150"/>
    <x v="151"/>
    <x v="79"/>
    <x v="148"/>
    <s v="說明_x000a_當[統計期間]=Year，與當年度最新季度資料相同"/>
    <x v="1"/>
    <x v="26"/>
    <s v="N/A"/>
    <s v="Confidential"/>
    <s v="文本類"/>
    <m/>
    <x v="0"/>
    <s v="STG"/>
    <x v="3"/>
    <x v="2"/>
    <x v="0"/>
    <x v="0"/>
    <s v="INT_INVESTMENT_MASTER"/>
    <s v="COMMENT"/>
    <m/>
    <m/>
    <m/>
    <m/>
    <m/>
    <m/>
    <m/>
    <m/>
    <m/>
    <m/>
    <m/>
    <m/>
    <m/>
    <m/>
    <m/>
    <m/>
    <m/>
    <m/>
    <s v="資料清單"/>
    <x v="4"/>
    <x v="14"/>
    <x v="132"/>
    <x v="4"/>
    <s v="IEC_STD_V10 &gt;&gt; Data Standard &gt;&gt; STG"/>
    <s v="Subject Comment"/>
    <x v="151"/>
    <x v="79"/>
    <x v="0"/>
    <x v="148"/>
    <x v="3"/>
    <s v="IEC_STD_V10 &gt;&gt; Common &gt;&gt; AutoMetaDataSubject Comment"/>
    <x v="1"/>
    <x v="1"/>
    <s v="投資標的說明Property"/>
    <n v="248"/>
    <n v="234"/>
    <n v="0"/>
    <s v="Subject Comment"/>
    <n v="1"/>
    <n v="0"/>
    <n v="0"/>
    <x v="0"/>
    <s v="Investment Master"/>
    <x v="25"/>
    <s v="IEC_STD_V10 &gt;&gt; Data Standard &gt;&gt; STG &gt;&gt; Investment Master"/>
    <x v="0"/>
    <s v="STG:"/>
    <x v="14"/>
    <x v="14"/>
    <x v="246"/>
    <x v="150"/>
    <x v="151"/>
    <x v="152"/>
    <x v="0"/>
    <x v="0"/>
    <x v="0"/>
    <x v="1"/>
    <m/>
    <x v="0"/>
    <x v="1"/>
    <s v="Investment Master_Subject Comment"/>
    <x v="246"/>
    <x v="1"/>
    <x v="0"/>
    <x v="2"/>
    <x v="2"/>
    <x v="0"/>
    <x v="0"/>
    <s v="INT_INVESTMENT_MASTER"/>
    <s v="COMMENT"/>
    <x v="18"/>
    <x v="80"/>
    <x v="0"/>
    <n v="0"/>
    <x v="0"/>
    <x v="0"/>
    <x v="0"/>
    <s v=""/>
    <s v=""/>
    <n v="246"/>
    <s v="-246"/>
    <x v="0"/>
    <x v="0"/>
    <x v="0"/>
    <x v="151"/>
    <x v="3"/>
    <s v="各投資標的每季財務業務說明"/>
    <s v=""/>
    <s v=""/>
    <x v="0"/>
    <x v="132"/>
    <m/>
    <s v="^()$"/>
    <n v="9"/>
    <x v="0"/>
    <x v="2"/>
    <x v="0"/>
    <x v="0"/>
    <x v="0"/>
    <x v="1"/>
    <b v="0"/>
    <x v="0"/>
    <x v="1"/>
    <n v="0"/>
    <x v="0"/>
    <b v="0"/>
    <b v="0"/>
    <b v="0"/>
    <b v="0"/>
    <b v="0"/>
    <b v="0"/>
    <b v="0"/>
    <b v="0"/>
    <b v="0"/>
    <b v="0"/>
    <b v="0"/>
    <x v="0"/>
    <x v="0"/>
    <n v="0"/>
    <x v="18"/>
    <x v="0"/>
  </r>
  <r>
    <m/>
    <x v="2"/>
    <x v="4"/>
    <x v="151"/>
    <x v="152"/>
    <x v="1"/>
    <x v="149"/>
    <s v="Actual 投資標的營收 /Plan 投資標的營收"/>
    <x v="1"/>
    <x v="26"/>
    <s v="Investment Master_Subject Revenue"/>
    <s v="Confidential"/>
    <s v="比例類"/>
    <m/>
    <x v="0"/>
    <s v="STG"/>
    <x v="3"/>
    <x v="2"/>
    <x v="0"/>
    <x v="0"/>
    <s v="INT_INVESTMENT_MASTER"/>
    <s v="SUBJECT_REVENUE_ACHIEVE_RATE"/>
    <m/>
    <m/>
    <m/>
    <m/>
    <m/>
    <m/>
    <m/>
    <m/>
    <m/>
    <m/>
    <m/>
    <m/>
    <m/>
    <m/>
    <m/>
    <m/>
    <m/>
    <m/>
    <s v="資料清單"/>
    <x v="4"/>
    <x v="15"/>
    <x v="133"/>
    <x v="4"/>
    <s v="IEC_STD_V10 &gt;&gt; Data Standard &gt;&gt; STG"/>
    <s v="Subject Revenue Achieve Rate"/>
    <x v="152"/>
    <x v="1"/>
    <x v="0"/>
    <x v="149"/>
    <x v="3"/>
    <s v="IEC_STD_V10 &gt;&gt; Common &gt;&gt; AutoMetaDataSubject Revenue Achieve Rate"/>
    <x v="1"/>
    <x v="1"/>
    <s v="投資標的營收達成率Property"/>
    <n v="249"/>
    <n v="234"/>
    <e v="#N/A"/>
    <s v="Subject Revenue Achieve Rate"/>
    <n v="1"/>
    <n v="0"/>
    <n v="0"/>
    <x v="0"/>
    <s v="Investment Master"/>
    <x v="25"/>
    <s v="IEC_STD_V10 &gt;&gt; Data Standard &gt;&gt; STG &gt;&gt; Investment Master"/>
    <x v="41"/>
    <s v="STG:"/>
    <x v="15"/>
    <x v="15"/>
    <x v="247"/>
    <x v="151"/>
    <x v="152"/>
    <x v="153"/>
    <x v="0"/>
    <x v="0"/>
    <x v="0"/>
    <x v="5"/>
    <m/>
    <x v="0"/>
    <x v="1"/>
    <s v="Investment Master_Subject Revenue Achieve Rate"/>
    <x v="247"/>
    <x v="1"/>
    <x v="0"/>
    <x v="2"/>
    <x v="2"/>
    <x v="0"/>
    <x v="0"/>
    <s v="INT_INVESTMENT_MASTER"/>
    <s v="SUBJECT_REVENUE_ACHIEVE_RATE"/>
    <x v="18"/>
    <x v="81"/>
    <x v="0"/>
    <n v="0"/>
    <x v="0"/>
    <x v="0"/>
    <x v="0"/>
    <s v=""/>
    <s v=""/>
    <n v="247"/>
    <s v="-247"/>
    <x v="0"/>
    <x v="0"/>
    <x v="0"/>
    <x v="152"/>
    <x v="3"/>
    <s v="投資標的營收達成率"/>
    <s v=""/>
    <s v=""/>
    <x v="0"/>
    <x v="133"/>
    <m/>
    <s v="^()$"/>
    <n v="9"/>
    <x v="0"/>
    <x v="2"/>
    <x v="0"/>
    <x v="0"/>
    <x v="0"/>
    <x v="1"/>
    <b v="0"/>
    <x v="0"/>
    <x v="1"/>
    <n v="0"/>
    <x v="0"/>
    <b v="0"/>
    <b v="0"/>
    <b v="0"/>
    <b v="0"/>
    <b v="0"/>
    <b v="0"/>
    <b v="0"/>
    <b v="0"/>
    <b v="0"/>
    <b v="0"/>
    <b v="0"/>
    <x v="0"/>
    <x v="0"/>
    <n v="0"/>
    <x v="10"/>
    <x v="0"/>
  </r>
  <r>
    <m/>
    <x v="2"/>
    <x v="4"/>
    <x v="152"/>
    <x v="153"/>
    <x v="80"/>
    <x v="150"/>
    <s v="Actual 投資標的營收貢獻/Plan 投資標的營收貢獻"/>
    <x v="1"/>
    <x v="26"/>
    <s v="Investment Master_Subject Revenue Contribution"/>
    <s v="Confidential"/>
    <s v="比例類"/>
    <m/>
    <x v="0"/>
    <s v="STG"/>
    <x v="3"/>
    <x v="2"/>
    <x v="0"/>
    <x v="0"/>
    <s v="INT_INVESTMENT_MASTER"/>
    <s v="REVENUE_CONTRIBUTION_ACHIEVE_RATE"/>
    <m/>
    <m/>
    <m/>
    <m/>
    <m/>
    <m/>
    <m/>
    <m/>
    <m/>
    <m/>
    <m/>
    <m/>
    <m/>
    <m/>
    <m/>
    <m/>
    <m/>
    <m/>
    <s v="資料清單"/>
    <x v="4"/>
    <x v="16"/>
    <x v="134"/>
    <x v="4"/>
    <s v="IEC_STD_V10 &gt;&gt; Data Standard &gt;&gt; STG"/>
    <s v="Subject Revenue Contribution Achieve Rate"/>
    <x v="153"/>
    <x v="80"/>
    <x v="0"/>
    <x v="150"/>
    <x v="3"/>
    <s v="IEC_STD_V10 &gt;&gt; Common &gt;&gt; AutoMetaDataSubject Revenue Contribution Achieve Rate"/>
    <x v="1"/>
    <x v="1"/>
    <s v="投資標的營收貢獻達成率Property"/>
    <n v="250"/>
    <n v="234"/>
    <e v="#N/A"/>
    <s v="Subject Revenue Contribution Achieve Rate"/>
    <n v="1"/>
    <n v="0"/>
    <n v="0"/>
    <x v="0"/>
    <s v="Investment Master"/>
    <x v="25"/>
    <s v="IEC_STD_V10 &gt;&gt; Data Standard &gt;&gt; STG &gt;&gt; Investment Master"/>
    <x v="42"/>
    <s v="STG:"/>
    <x v="16"/>
    <x v="16"/>
    <x v="248"/>
    <x v="152"/>
    <x v="153"/>
    <x v="154"/>
    <x v="0"/>
    <x v="0"/>
    <x v="0"/>
    <x v="5"/>
    <m/>
    <x v="0"/>
    <x v="1"/>
    <s v="Investment Master_Subject Revenue Contribution Achieve Rate"/>
    <x v="248"/>
    <x v="1"/>
    <x v="0"/>
    <x v="2"/>
    <x v="2"/>
    <x v="0"/>
    <x v="0"/>
    <s v="INT_INVESTMENT_MASTER"/>
    <s v="REVENUE_CONTRIBUTION_ACHIEVE_RATE"/>
    <x v="18"/>
    <x v="82"/>
    <x v="0"/>
    <n v="0"/>
    <x v="0"/>
    <x v="0"/>
    <x v="0"/>
    <s v=""/>
    <s v=""/>
    <n v="248"/>
    <s v="-248"/>
    <x v="0"/>
    <x v="0"/>
    <x v="0"/>
    <x v="153"/>
    <x v="3"/>
    <s v="投資標的營收貢獻達成率"/>
    <s v=""/>
    <s v=""/>
    <x v="0"/>
    <x v="134"/>
    <m/>
    <s v="^()$"/>
    <n v="9"/>
    <x v="0"/>
    <x v="2"/>
    <x v="0"/>
    <x v="0"/>
    <x v="0"/>
    <x v="1"/>
    <b v="0"/>
    <x v="0"/>
    <x v="1"/>
    <n v="0"/>
    <x v="0"/>
    <b v="0"/>
    <b v="0"/>
    <b v="0"/>
    <b v="0"/>
    <b v="0"/>
    <b v="0"/>
    <b v="0"/>
    <b v="0"/>
    <b v="0"/>
    <b v="0"/>
    <b v="0"/>
    <x v="0"/>
    <x v="0"/>
    <n v="0"/>
    <x v="22"/>
    <x v="0"/>
  </r>
  <r>
    <m/>
    <x v="2"/>
    <x v="4"/>
    <x v="153"/>
    <x v="154"/>
    <x v="1"/>
    <x v="151"/>
    <s v="Actual 投資標的淨利/Plan 投資標的淨利"/>
    <x v="1"/>
    <x v="26"/>
    <s v="Investment Master_Subject Net Profit"/>
    <s v="Confidential"/>
    <s v="比例類"/>
    <m/>
    <x v="0"/>
    <s v="STG"/>
    <x v="3"/>
    <x v="2"/>
    <x v="0"/>
    <x v="0"/>
    <s v="INT_INVESTMENT_MASTER"/>
    <s v="SUBJECT_NET_PROFIT_ACHIEVE_RATE"/>
    <m/>
    <m/>
    <m/>
    <m/>
    <m/>
    <m/>
    <m/>
    <m/>
    <m/>
    <m/>
    <m/>
    <m/>
    <m/>
    <m/>
    <m/>
    <m/>
    <m/>
    <m/>
    <s v="資料清單"/>
    <x v="4"/>
    <x v="17"/>
    <x v="135"/>
    <x v="4"/>
    <s v="IEC_STD_V10 &gt;&gt; Data Standard &gt;&gt; STG"/>
    <s v="Subject Net Profit Achieve Rate"/>
    <x v="154"/>
    <x v="1"/>
    <x v="0"/>
    <x v="151"/>
    <x v="3"/>
    <s v="IEC_STD_V10 &gt;&gt; Common &gt;&gt; AutoMetaDataSubject Net Profit Achieve Rate"/>
    <x v="1"/>
    <x v="1"/>
    <s v="投資標的淨利達成率Property"/>
    <n v="251"/>
    <n v="234"/>
    <e v="#N/A"/>
    <s v="Subject Net Profit Achieve Rate"/>
    <n v="1"/>
    <n v="0"/>
    <n v="0"/>
    <x v="0"/>
    <s v="Investment Master"/>
    <x v="25"/>
    <s v="IEC_STD_V10 &gt;&gt; Data Standard &gt;&gt; STG &gt;&gt; Investment Master"/>
    <x v="43"/>
    <s v="STG:"/>
    <x v="17"/>
    <x v="17"/>
    <x v="249"/>
    <x v="153"/>
    <x v="154"/>
    <x v="155"/>
    <x v="0"/>
    <x v="0"/>
    <x v="0"/>
    <x v="5"/>
    <m/>
    <x v="0"/>
    <x v="1"/>
    <s v="Investment Master_Subject Net Profit Achieve Rate"/>
    <x v="249"/>
    <x v="1"/>
    <x v="0"/>
    <x v="2"/>
    <x v="2"/>
    <x v="0"/>
    <x v="0"/>
    <s v="INT_INVESTMENT_MASTER"/>
    <s v="SUBJECT_NET_PROFIT_ACHIEVE_RATE"/>
    <x v="18"/>
    <x v="83"/>
    <x v="0"/>
    <n v="0"/>
    <x v="0"/>
    <x v="0"/>
    <x v="0"/>
    <s v=""/>
    <s v=""/>
    <n v="249"/>
    <s v="-249"/>
    <x v="0"/>
    <x v="0"/>
    <x v="0"/>
    <x v="154"/>
    <x v="3"/>
    <s v="投資標的淨利達成率"/>
    <s v=""/>
    <s v=""/>
    <x v="0"/>
    <x v="135"/>
    <m/>
    <s v="^()$"/>
    <n v="9"/>
    <x v="0"/>
    <x v="2"/>
    <x v="0"/>
    <x v="0"/>
    <x v="0"/>
    <x v="1"/>
    <b v="0"/>
    <x v="0"/>
    <x v="1"/>
    <n v="0"/>
    <x v="0"/>
    <b v="0"/>
    <b v="0"/>
    <b v="0"/>
    <b v="0"/>
    <b v="0"/>
    <b v="0"/>
    <b v="0"/>
    <b v="0"/>
    <b v="0"/>
    <b v="0"/>
    <b v="0"/>
    <x v="0"/>
    <x v="0"/>
    <n v="0"/>
    <x v="13"/>
    <x v="0"/>
  </r>
  <r>
    <m/>
    <x v="2"/>
    <x v="4"/>
    <x v="154"/>
    <x v="155"/>
    <x v="81"/>
    <x v="152"/>
    <s v="Actual 投資標的認列獲利/Plan 投資標的認列獲利"/>
    <x v="1"/>
    <x v="26"/>
    <s v="Investment Master_Subject Recognize Profit"/>
    <s v="Confidential"/>
    <s v="比例類"/>
    <m/>
    <x v="0"/>
    <s v="STG"/>
    <x v="3"/>
    <x v="2"/>
    <x v="0"/>
    <x v="0"/>
    <s v="INT_INVESTMENT_MASTER"/>
    <s v="RECOGNIZE_PROFIT_ACHIEVE_RATE"/>
    <m/>
    <m/>
    <m/>
    <m/>
    <m/>
    <m/>
    <m/>
    <m/>
    <m/>
    <m/>
    <m/>
    <m/>
    <m/>
    <m/>
    <m/>
    <m/>
    <m/>
    <m/>
    <s v="資料清單"/>
    <x v="4"/>
    <x v="18"/>
    <x v="136"/>
    <x v="4"/>
    <s v="IEC_STD_V10 &gt;&gt; Data Standard &gt;&gt; STG"/>
    <s v="Subject Recognize Profit Achieve Rate"/>
    <x v="155"/>
    <x v="81"/>
    <x v="0"/>
    <x v="152"/>
    <x v="3"/>
    <s v="IEC_STD_V10 &gt;&gt; Common &gt;&gt; AutoMetaDataSubject Recognize Profit Achieve Rate"/>
    <x v="1"/>
    <x v="1"/>
    <s v="投資標的認列獲利達成率Property"/>
    <n v="252"/>
    <n v="234"/>
    <e v="#N/A"/>
    <s v="Subject Recognize Profit Achieve Rate"/>
    <n v="1"/>
    <n v="0"/>
    <n v="0"/>
    <x v="0"/>
    <s v="Investment Master"/>
    <x v="25"/>
    <s v="IEC_STD_V10 &gt;&gt; Data Standard &gt;&gt; STG &gt;&gt; Investment Master"/>
    <x v="44"/>
    <s v="STG:"/>
    <x v="18"/>
    <x v="18"/>
    <x v="250"/>
    <x v="154"/>
    <x v="155"/>
    <x v="156"/>
    <x v="0"/>
    <x v="0"/>
    <x v="0"/>
    <x v="5"/>
    <m/>
    <x v="0"/>
    <x v="1"/>
    <s v="Investment Master_Subject Recognize Profit Achieve Rate"/>
    <x v="250"/>
    <x v="1"/>
    <x v="0"/>
    <x v="2"/>
    <x v="2"/>
    <x v="0"/>
    <x v="0"/>
    <s v="INT_INVESTMENT_MASTER"/>
    <s v="RECOGNIZE_PROFIT_ACHIEVE_RATE"/>
    <x v="18"/>
    <x v="84"/>
    <x v="0"/>
    <n v="0"/>
    <x v="0"/>
    <x v="0"/>
    <x v="0"/>
    <s v=""/>
    <s v=""/>
    <n v="250"/>
    <s v="-250"/>
    <x v="0"/>
    <x v="0"/>
    <x v="0"/>
    <x v="155"/>
    <x v="3"/>
    <s v="投資標的認列獲利達成率"/>
    <s v=""/>
    <s v=""/>
    <x v="0"/>
    <x v="136"/>
    <m/>
    <s v="^()$"/>
    <n v="9"/>
    <x v="0"/>
    <x v="2"/>
    <x v="0"/>
    <x v="0"/>
    <x v="0"/>
    <x v="1"/>
    <b v="0"/>
    <x v="0"/>
    <x v="1"/>
    <n v="0"/>
    <x v="0"/>
    <b v="0"/>
    <b v="0"/>
    <b v="0"/>
    <b v="0"/>
    <b v="0"/>
    <b v="0"/>
    <b v="0"/>
    <b v="0"/>
    <b v="0"/>
    <b v="0"/>
    <b v="0"/>
    <x v="0"/>
    <x v="0"/>
    <n v="0"/>
    <x v="38"/>
    <x v="0"/>
  </r>
  <r>
    <m/>
    <x v="2"/>
    <x v="4"/>
    <x v="155"/>
    <x v="156"/>
    <x v="1"/>
    <x v="153"/>
    <s v="投資標的預算分配主檔"/>
    <x v="0"/>
    <x v="18"/>
    <s v="N/A"/>
    <s v="Confidential"/>
    <m/>
    <m/>
    <x v="0"/>
    <s v="STG"/>
    <x v="3"/>
    <x v="2"/>
    <x v="0"/>
    <x v="0"/>
    <s v="INT_INVESTMENT_SUBJECT_ALLOCATION_MASTER"/>
    <m/>
    <m/>
    <m/>
    <m/>
    <m/>
    <m/>
    <m/>
    <m/>
    <m/>
    <m/>
    <m/>
    <m/>
    <m/>
    <m/>
    <m/>
    <m/>
    <m/>
    <m/>
    <m/>
    <s v="資料清單"/>
    <x v="4"/>
    <x v="19"/>
    <x v="137"/>
    <x v="4"/>
    <s v="IEC_STD_V10 &gt;&gt; Data Standard &gt;&gt; STG"/>
    <s v="Investment Subject Allocation Master"/>
    <x v="156"/>
    <x v="1"/>
    <x v="0"/>
    <x v="153"/>
    <x v="3"/>
    <s v="IEC_STD_V10 &gt;&gt; Common &gt;&gt; AutoMetaDataInvestment Subject Allocation Master"/>
    <x v="0"/>
    <x v="1"/>
    <s v="投資標的預算分配主檔Concept"/>
    <n v="253"/>
    <n v="0"/>
    <n v="0"/>
    <s v=""/>
    <n v="0"/>
    <n v="0"/>
    <n v="0"/>
    <x v="0"/>
    <s v=""/>
    <x v="0"/>
    <s v=""/>
    <x v="0"/>
    <s v="STG:"/>
    <x v="19"/>
    <x v="19"/>
    <x v="251"/>
    <x v="155"/>
    <x v="156"/>
    <x v="157"/>
    <x v="0"/>
    <x v="0"/>
    <x v="0"/>
    <x v="0"/>
    <m/>
    <x v="0"/>
    <x v="0"/>
    <s v="Investment Subject Allocation Master"/>
    <x v="251"/>
    <x v="0"/>
    <x v="0"/>
    <x v="2"/>
    <x v="2"/>
    <x v="0"/>
    <x v="0"/>
    <s v="INT_INVESTMENT_SUBJECT_ALLOCATION_MASTER"/>
    <s v=""/>
    <x v="19"/>
    <x v="0"/>
    <x v="0"/>
    <n v="0"/>
    <x v="0"/>
    <x v="0"/>
    <x v="0"/>
    <s v=""/>
    <s v=""/>
    <n v="251"/>
    <s v="-251"/>
    <x v="0"/>
    <x v="0"/>
    <x v="0"/>
    <x v="156"/>
    <x v="3"/>
    <s v="投資標的預算分配主檔"/>
    <s v=""/>
    <s v=""/>
    <x v="0"/>
    <x v="137"/>
    <m/>
    <s v="^()$"/>
    <n v="9"/>
    <x v="0"/>
    <x v="2"/>
    <x v="0"/>
    <x v="0"/>
    <x v="0"/>
    <x v="1"/>
    <b v="0"/>
    <x v="0"/>
    <x v="0"/>
    <n v="0"/>
    <x v="0"/>
    <b v="0"/>
    <b v="0"/>
    <b v="0"/>
    <b v="0"/>
    <b v="0"/>
    <b v="0"/>
    <b v="0"/>
    <b v="0"/>
    <b v="0"/>
    <b v="0"/>
    <b v="0"/>
    <x v="0"/>
    <x v="0"/>
    <n v="0"/>
    <x v="39"/>
    <x v="0"/>
  </r>
  <r>
    <m/>
    <x v="2"/>
    <x v="4"/>
    <x v="156"/>
    <x v="157"/>
    <x v="82"/>
    <x v="154"/>
    <s v="投資預算分配季度"/>
    <x v="1"/>
    <x v="27"/>
    <s v="N/A"/>
    <s v="Confidential"/>
    <s v="文本類"/>
    <m/>
    <x v="0"/>
    <s v="STG"/>
    <x v="3"/>
    <x v="2"/>
    <x v="0"/>
    <x v="0"/>
    <s v="INT_INVESTMENT_SUBJECT_ALLOCATION_MASTER"/>
    <s v="BUDGET_ALLOCATION_QUARTER"/>
    <m/>
    <m/>
    <m/>
    <m/>
    <m/>
    <m/>
    <m/>
    <m/>
    <m/>
    <m/>
    <m/>
    <m/>
    <m/>
    <m/>
    <m/>
    <m/>
    <m/>
    <m/>
    <s v="資料清單"/>
    <x v="4"/>
    <x v="20"/>
    <x v="138"/>
    <x v="4"/>
    <s v="IEC_STD_V10 &gt;&gt; Data Standard &gt;&gt; STG"/>
    <s v="Budget Allocation Quarter"/>
    <x v="157"/>
    <x v="82"/>
    <x v="0"/>
    <x v="154"/>
    <x v="3"/>
    <s v="IEC_STD_V10 &gt;&gt; Common &gt;&gt; AutoMetaDataBudget Allocation Quarter"/>
    <x v="1"/>
    <x v="1"/>
    <s v="投資預算分配季度Property"/>
    <n v="254"/>
    <n v="253"/>
    <n v="0"/>
    <s v="Budget Allocation Quarter"/>
    <n v="1"/>
    <n v="0"/>
    <n v="0"/>
    <x v="0"/>
    <s v="Investment Subject Allocation Master"/>
    <x v="26"/>
    <s v="IEC_STD_V10 &gt;&gt; Data Standard &gt;&gt; STG &gt;&gt; Investment Subject Allocation Master"/>
    <x v="0"/>
    <s v="STG:"/>
    <x v="20"/>
    <x v="20"/>
    <x v="252"/>
    <x v="156"/>
    <x v="157"/>
    <x v="158"/>
    <x v="0"/>
    <x v="0"/>
    <x v="0"/>
    <x v="1"/>
    <m/>
    <x v="0"/>
    <x v="1"/>
    <s v="Investment Subject Allocation Master_Budget Allocation Quarter"/>
    <x v="252"/>
    <x v="1"/>
    <x v="0"/>
    <x v="2"/>
    <x v="2"/>
    <x v="0"/>
    <x v="0"/>
    <s v="INT_INVESTMENT_SUBJECT_ALLOCATION_MASTER"/>
    <s v="BUDGET_ALLOCATION_QUARTER"/>
    <x v="19"/>
    <x v="85"/>
    <x v="0"/>
    <n v="0"/>
    <x v="0"/>
    <x v="0"/>
    <x v="0"/>
    <s v=""/>
    <s v=""/>
    <n v="252"/>
    <s v="-252"/>
    <x v="0"/>
    <x v="0"/>
    <x v="0"/>
    <x v="157"/>
    <x v="3"/>
    <s v="投資預算分配季度"/>
    <s v=""/>
    <s v=""/>
    <x v="0"/>
    <x v="138"/>
    <m/>
    <s v="^()$"/>
    <n v="9"/>
    <x v="0"/>
    <x v="2"/>
    <x v="0"/>
    <x v="0"/>
    <x v="0"/>
    <x v="1"/>
    <b v="0"/>
    <x v="0"/>
    <x v="1"/>
    <n v="0"/>
    <x v="0"/>
    <b v="0"/>
    <b v="0"/>
    <b v="0"/>
    <b v="0"/>
    <b v="0"/>
    <b v="0"/>
    <b v="0"/>
    <b v="0"/>
    <b v="0"/>
    <b v="0"/>
    <b v="0"/>
    <x v="0"/>
    <x v="0"/>
    <n v="0"/>
    <x v="4"/>
    <x v="0"/>
  </r>
  <r>
    <m/>
    <x v="2"/>
    <x v="4"/>
    <x v="137"/>
    <x v="138"/>
    <x v="1"/>
    <x v="135"/>
    <s v="投資標的名稱"/>
    <x v="2"/>
    <x v="27"/>
    <s v="N/A"/>
    <s v="Confidential"/>
    <s v="文本類"/>
    <m/>
    <x v="0"/>
    <s v="STG"/>
    <x v="3"/>
    <x v="2"/>
    <x v="0"/>
    <x v="0"/>
    <s v="INT_INVESTMENT_SUBJECT_ALLOCATION_MASTER"/>
    <s v="INVESTMENT_SUBJECT"/>
    <m/>
    <m/>
    <m/>
    <m/>
    <m/>
    <m/>
    <m/>
    <m/>
    <m/>
    <m/>
    <m/>
    <m/>
    <m/>
    <m/>
    <m/>
    <m/>
    <m/>
    <m/>
    <s v="資料清單"/>
    <x v="4"/>
    <x v="21"/>
    <x v="119"/>
    <x v="4"/>
    <s v="IEC_STD_V10 &gt;&gt; Data Standard &gt;&gt; STG"/>
    <s v="Investment Subject"/>
    <x v="138"/>
    <x v="1"/>
    <x v="0"/>
    <x v="135"/>
    <x v="3"/>
    <s v="IEC_STD_V10 &gt;&gt; Common &gt;&gt; AutoMetaDataInvestment Subject"/>
    <x v="2"/>
    <x v="1"/>
    <s v="投資標的名稱Relationship"/>
    <n v="235"/>
    <n v="253"/>
    <n v="0"/>
    <s v=""/>
    <n v="0"/>
    <n v="0"/>
    <n v="235"/>
    <x v="28"/>
    <s v="Investment Subject Allocation Master"/>
    <x v="26"/>
    <s v="IEC_STD_V10 &gt;&gt; Data Standard &gt;&gt; STG &gt;&gt; Investment Subject Allocation Master"/>
    <x v="0"/>
    <s v="STG:"/>
    <x v="21"/>
    <x v="21"/>
    <x v="253"/>
    <x v="137"/>
    <x v="138"/>
    <x v="139"/>
    <x v="0"/>
    <x v="0"/>
    <x v="0"/>
    <x v="1"/>
    <m/>
    <x v="0"/>
    <x v="2"/>
    <s v="Investment Subject Allocation Master_Investment Subject"/>
    <x v="253"/>
    <x v="2"/>
    <x v="0"/>
    <x v="2"/>
    <x v="2"/>
    <x v="0"/>
    <x v="0"/>
    <s v="INT_INVESTMENT_SUBJECT_ALLOCATION_MASTER"/>
    <s v="INVESTMENT_SUBJECT"/>
    <x v="19"/>
    <x v="67"/>
    <x v="0"/>
    <n v="0"/>
    <x v="0"/>
    <x v="0"/>
    <x v="0"/>
    <s v=""/>
    <s v=""/>
    <n v="253"/>
    <s v="-253"/>
    <x v="0"/>
    <x v="0"/>
    <x v="0"/>
    <x v="138"/>
    <x v="3"/>
    <s v="投資項目"/>
    <s v=""/>
    <s v=""/>
    <x v="0"/>
    <x v="119"/>
    <m/>
    <s v="^()$"/>
    <n v="9"/>
    <x v="0"/>
    <x v="2"/>
    <x v="0"/>
    <x v="0"/>
    <x v="1"/>
    <x v="1"/>
    <b v="0"/>
    <x v="0"/>
    <x v="1"/>
    <n v="0"/>
    <x v="0"/>
    <b v="0"/>
    <b v="0"/>
    <b v="0"/>
    <b v="0"/>
    <b v="0"/>
    <b v="0"/>
    <b v="0"/>
    <b v="0"/>
    <b v="0"/>
    <b v="0"/>
    <b v="0"/>
    <x v="0"/>
    <x v="0"/>
    <n v="0"/>
    <x v="33"/>
    <x v="0"/>
  </r>
  <r>
    <m/>
    <x v="2"/>
    <x v="4"/>
    <x v="157"/>
    <x v="158"/>
    <x v="1"/>
    <x v="155"/>
    <s v="投資可能性分為 H, M, L_x000a_H:規劃將提報董事會、M:持續維繫或規劃DD、L:初步討論維繫可能性低"/>
    <x v="1"/>
    <x v="27"/>
    <s v="N/A"/>
    <s v="Confidential"/>
    <s v="代碼類"/>
    <m/>
    <x v="0"/>
    <s v="STG"/>
    <x v="3"/>
    <x v="2"/>
    <x v="0"/>
    <x v="0"/>
    <s v="INT_INVESTMENT_SUBJECT_ALLOCATION_MASTER"/>
    <s v="INVESTMENT_POSSIBILITY"/>
    <m/>
    <m/>
    <m/>
    <m/>
    <m/>
    <m/>
    <m/>
    <m/>
    <m/>
    <m/>
    <m/>
    <m/>
    <m/>
    <m/>
    <m/>
    <m/>
    <m/>
    <m/>
    <s v="資料清單"/>
    <x v="4"/>
    <x v="22"/>
    <x v="139"/>
    <x v="4"/>
    <s v="IEC_STD_V10 &gt;&gt; Data Standard &gt;&gt; STG"/>
    <s v="Investment possibility"/>
    <x v="158"/>
    <x v="1"/>
    <x v="0"/>
    <x v="155"/>
    <x v="3"/>
    <s v="IEC_STD_V10 &gt;&gt; Common &gt;&gt; AutoMetaDataInvestment possibility"/>
    <x v="1"/>
    <x v="1"/>
    <s v="投資可能性Property"/>
    <n v="256"/>
    <n v="253"/>
    <n v="0"/>
    <s v="Investment possibility"/>
    <n v="1"/>
    <n v="0"/>
    <n v="0"/>
    <x v="0"/>
    <s v="Investment Subject Allocation Master"/>
    <x v="26"/>
    <s v="IEC_STD_V10 &gt;&gt; Data Standard &gt;&gt; STG &gt;&gt; Investment Subject Allocation Master"/>
    <x v="0"/>
    <s v="STG:"/>
    <x v="22"/>
    <x v="22"/>
    <x v="254"/>
    <x v="157"/>
    <x v="158"/>
    <x v="159"/>
    <x v="0"/>
    <x v="0"/>
    <x v="0"/>
    <x v="2"/>
    <m/>
    <x v="0"/>
    <x v="1"/>
    <s v="Investment Subject Allocation Master_Investment possibility"/>
    <x v="254"/>
    <x v="1"/>
    <x v="0"/>
    <x v="2"/>
    <x v="2"/>
    <x v="0"/>
    <x v="0"/>
    <s v="INT_INVESTMENT_SUBJECT_ALLOCATION_MASTER"/>
    <s v="INVESTMENT_POSSIBILITY"/>
    <x v="19"/>
    <x v="86"/>
    <x v="0"/>
    <n v="0"/>
    <x v="0"/>
    <x v="0"/>
    <x v="0"/>
    <s v=""/>
    <s v=""/>
    <n v="254"/>
    <s v="-254"/>
    <x v="0"/>
    <x v="0"/>
    <x v="0"/>
    <x v="158"/>
    <x v="3"/>
    <s v="投資可能性"/>
    <s v=""/>
    <s v=""/>
    <x v="0"/>
    <x v="139"/>
    <m/>
    <s v="^()$"/>
    <n v="9"/>
    <x v="0"/>
    <x v="2"/>
    <x v="0"/>
    <x v="0"/>
    <x v="0"/>
    <x v="1"/>
    <b v="0"/>
    <x v="0"/>
    <x v="1"/>
    <n v="0"/>
    <x v="0"/>
    <b v="0"/>
    <b v="0"/>
    <b v="0"/>
    <b v="0"/>
    <b v="0"/>
    <b v="0"/>
    <b v="0"/>
    <b v="0"/>
    <b v="0"/>
    <b v="0"/>
    <b v="0"/>
    <x v="0"/>
    <x v="0"/>
    <n v="0"/>
    <x v="17"/>
    <x v="0"/>
  </r>
  <r>
    <m/>
    <x v="2"/>
    <x v="4"/>
    <x v="158"/>
    <x v="159"/>
    <x v="1"/>
    <x v="156"/>
    <s v="預計可能投資額"/>
    <x v="1"/>
    <x v="27"/>
    <s v="N/A"/>
    <s v="Confidential"/>
    <s v="金額類"/>
    <m/>
    <x v="0"/>
    <s v="STG"/>
    <x v="3"/>
    <x v="2"/>
    <x v="0"/>
    <x v="0"/>
    <s v="INT_INVESTMENT_SUBJECT_ALLOCATION_MASTER"/>
    <s v="BUDGET_ALLOCATION_AMOUNT"/>
    <m/>
    <m/>
    <m/>
    <m/>
    <m/>
    <m/>
    <m/>
    <m/>
    <m/>
    <m/>
    <m/>
    <m/>
    <m/>
    <m/>
    <m/>
    <m/>
    <m/>
    <m/>
    <s v="資料清單"/>
    <x v="4"/>
    <x v="23"/>
    <x v="140"/>
    <x v="4"/>
    <s v="IEC_STD_V10 &gt;&gt; Data Standard &gt;&gt; STG"/>
    <s v="Budget Allocation Amount"/>
    <x v="159"/>
    <x v="1"/>
    <x v="0"/>
    <x v="156"/>
    <x v="3"/>
    <s v="IEC_STD_V10 &gt;&gt; Common &gt;&gt; AutoMetaDataBudget Allocation Amount"/>
    <x v="1"/>
    <x v="1"/>
    <s v="預計可能投資額Property"/>
    <n v="257"/>
    <n v="253"/>
    <n v="0"/>
    <s v="Budget Allocation Amount"/>
    <n v="1"/>
    <n v="0"/>
    <n v="0"/>
    <x v="0"/>
    <s v="Investment Subject Allocation Master"/>
    <x v="26"/>
    <s v="IEC_STD_V10 &gt;&gt; Data Standard &gt;&gt; STG &gt;&gt; Investment Subject Allocation Master"/>
    <x v="0"/>
    <s v="STG:"/>
    <x v="23"/>
    <x v="23"/>
    <x v="255"/>
    <x v="158"/>
    <x v="159"/>
    <x v="160"/>
    <x v="0"/>
    <x v="0"/>
    <x v="0"/>
    <x v="6"/>
    <m/>
    <x v="0"/>
    <x v="1"/>
    <s v="Investment Subject Allocation Master_Budget Allocation Amount"/>
    <x v="255"/>
    <x v="1"/>
    <x v="0"/>
    <x v="2"/>
    <x v="2"/>
    <x v="0"/>
    <x v="0"/>
    <s v="INT_INVESTMENT_SUBJECT_ALLOCATION_MASTER"/>
    <s v="BUDGET_ALLOCATION_AMOUNT"/>
    <x v="19"/>
    <x v="87"/>
    <x v="0"/>
    <n v="0"/>
    <x v="0"/>
    <x v="0"/>
    <x v="0"/>
    <s v=""/>
    <s v=""/>
    <n v="255"/>
    <s v="-255"/>
    <x v="0"/>
    <x v="0"/>
    <x v="0"/>
    <x v="159"/>
    <x v="3"/>
    <s v="預計可能投資額"/>
    <s v=""/>
    <s v=""/>
    <x v="0"/>
    <x v="140"/>
    <m/>
    <s v="^()$"/>
    <n v="9"/>
    <x v="0"/>
    <x v="2"/>
    <x v="0"/>
    <x v="0"/>
    <x v="0"/>
    <x v="1"/>
    <b v="0"/>
    <x v="0"/>
    <x v="1"/>
    <n v="0"/>
    <x v="0"/>
    <b v="0"/>
    <b v="0"/>
    <b v="0"/>
    <b v="0"/>
    <b v="0"/>
    <b v="0"/>
    <b v="0"/>
    <b v="0"/>
    <b v="0"/>
    <b v="0"/>
    <b v="0"/>
    <x v="0"/>
    <x v="0"/>
    <n v="0"/>
    <x v="9"/>
    <x v="0"/>
  </r>
  <r>
    <m/>
    <x v="2"/>
    <x v="4"/>
    <x v="159"/>
    <x v="160"/>
    <x v="1"/>
    <x v="157"/>
    <s v="投資併購目標註記"/>
    <x v="1"/>
    <x v="27"/>
    <s v="N/A"/>
    <s v="Confidential"/>
    <s v="文本類"/>
    <m/>
    <x v="0"/>
    <s v="STG"/>
    <x v="3"/>
    <x v="2"/>
    <x v="0"/>
    <x v="0"/>
    <s v="INT_INVESTMENT_SUBJECT_ALLOCATION_MASTER"/>
    <s v="INVESTMENT_MA_TARGET_REMARK"/>
    <m/>
    <m/>
    <m/>
    <m/>
    <m/>
    <m/>
    <m/>
    <m/>
    <m/>
    <m/>
    <m/>
    <m/>
    <m/>
    <m/>
    <m/>
    <m/>
    <m/>
    <m/>
    <s v="資料清單"/>
    <x v="4"/>
    <x v="24"/>
    <x v="141"/>
    <x v="4"/>
    <s v="IEC_STD_V10 &gt;&gt; Data Standard &gt;&gt; STG"/>
    <s v="Investment MA Target Remark"/>
    <x v="160"/>
    <x v="1"/>
    <x v="0"/>
    <x v="157"/>
    <x v="3"/>
    <s v="IEC_STD_V10 &gt;&gt; Common &gt;&gt; AutoMetaDataInvestment MA Target Remark"/>
    <x v="1"/>
    <x v="1"/>
    <s v="投資併購目標註記Property"/>
    <n v="258"/>
    <n v="253"/>
    <n v="0"/>
    <s v="Investment MA Target Remark"/>
    <n v="1"/>
    <n v="0"/>
    <n v="0"/>
    <x v="0"/>
    <s v="Investment Subject Allocation Master"/>
    <x v="26"/>
    <s v="IEC_STD_V10 &gt;&gt; Data Standard &gt;&gt; STG &gt;&gt; Investment Subject Allocation Master"/>
    <x v="0"/>
    <s v="STG:"/>
    <x v="24"/>
    <x v="24"/>
    <x v="256"/>
    <x v="159"/>
    <x v="160"/>
    <x v="161"/>
    <x v="0"/>
    <x v="0"/>
    <x v="0"/>
    <x v="1"/>
    <m/>
    <x v="0"/>
    <x v="1"/>
    <s v="Investment Subject Allocation Master_Investment MA Target Remark"/>
    <x v="256"/>
    <x v="1"/>
    <x v="0"/>
    <x v="2"/>
    <x v="2"/>
    <x v="0"/>
    <x v="0"/>
    <s v="INT_INVESTMENT_SUBJECT_ALLOCATION_MASTER"/>
    <s v="INVESTMENT_MA_TARGET_REMARK"/>
    <x v="19"/>
    <x v="88"/>
    <x v="0"/>
    <n v="0"/>
    <x v="0"/>
    <x v="0"/>
    <x v="0"/>
    <s v=""/>
    <s v=""/>
    <n v="256"/>
    <s v="-256"/>
    <x v="0"/>
    <x v="0"/>
    <x v="0"/>
    <x v="160"/>
    <x v="3"/>
    <s v="投資併購目標註記"/>
    <s v=""/>
    <s v=""/>
    <x v="0"/>
    <x v="141"/>
    <m/>
    <s v="^()$"/>
    <n v="9"/>
    <x v="0"/>
    <x v="2"/>
    <x v="0"/>
    <x v="0"/>
    <x v="0"/>
    <x v="1"/>
    <b v="0"/>
    <x v="0"/>
    <x v="1"/>
    <n v="0"/>
    <x v="0"/>
    <b v="0"/>
    <b v="0"/>
    <b v="0"/>
    <b v="0"/>
    <b v="0"/>
    <b v="0"/>
    <b v="0"/>
    <b v="0"/>
    <b v="0"/>
    <b v="0"/>
    <b v="0"/>
    <x v="0"/>
    <x v="0"/>
    <n v="0"/>
    <x v="8"/>
    <x v="0"/>
  </r>
  <r>
    <m/>
    <x v="2"/>
    <x v="4"/>
    <x v="160"/>
    <x v="161"/>
    <x v="1"/>
    <x v="158"/>
    <s v="年度投資預算主檔"/>
    <x v="0"/>
    <x v="18"/>
    <s v="N/A"/>
    <s v="Confidential"/>
    <m/>
    <m/>
    <x v="0"/>
    <s v="STG"/>
    <x v="3"/>
    <x v="2"/>
    <x v="0"/>
    <x v="0"/>
    <s v="INT_ANNUAL_INVESTMENT_BUDJET_MASTER"/>
    <m/>
    <m/>
    <m/>
    <m/>
    <m/>
    <m/>
    <m/>
    <m/>
    <m/>
    <m/>
    <m/>
    <m/>
    <m/>
    <m/>
    <m/>
    <m/>
    <m/>
    <m/>
    <m/>
    <s v="資料清單"/>
    <x v="4"/>
    <x v="25"/>
    <x v="142"/>
    <x v="4"/>
    <s v="IEC_STD_V10 &gt;&gt; Data Standard &gt;&gt; STG"/>
    <s v="Annual Investment Budget Master"/>
    <x v="161"/>
    <x v="1"/>
    <x v="0"/>
    <x v="158"/>
    <x v="3"/>
    <s v="IEC_STD_V10 &gt;&gt; Common &gt;&gt; AutoMetaDataAnnual Investment Budget Master"/>
    <x v="0"/>
    <x v="1"/>
    <s v="年度投資預算主檔Concept"/>
    <n v="259"/>
    <n v="0"/>
    <n v="0"/>
    <s v=""/>
    <n v="0"/>
    <n v="0"/>
    <n v="0"/>
    <x v="0"/>
    <s v=""/>
    <x v="0"/>
    <s v=""/>
    <x v="0"/>
    <s v="STG:"/>
    <x v="25"/>
    <x v="25"/>
    <x v="257"/>
    <x v="160"/>
    <x v="161"/>
    <x v="162"/>
    <x v="0"/>
    <x v="0"/>
    <x v="0"/>
    <x v="0"/>
    <m/>
    <x v="0"/>
    <x v="0"/>
    <s v="Annual Investment Budget Master"/>
    <x v="257"/>
    <x v="0"/>
    <x v="0"/>
    <x v="2"/>
    <x v="2"/>
    <x v="0"/>
    <x v="0"/>
    <s v="INT_ANNUAL_INVESTMENT_BUDJET_MASTER"/>
    <s v=""/>
    <x v="20"/>
    <x v="0"/>
    <x v="0"/>
    <n v="0"/>
    <x v="0"/>
    <x v="0"/>
    <x v="0"/>
    <s v=""/>
    <s v=""/>
    <n v="257"/>
    <s v="-257"/>
    <x v="0"/>
    <x v="0"/>
    <x v="0"/>
    <x v="161"/>
    <x v="3"/>
    <s v="年度投資預算主檔"/>
    <s v=""/>
    <s v=""/>
    <x v="0"/>
    <x v="142"/>
    <m/>
    <s v="^()$"/>
    <n v="9"/>
    <x v="0"/>
    <x v="2"/>
    <x v="0"/>
    <x v="0"/>
    <x v="0"/>
    <x v="1"/>
    <b v="0"/>
    <x v="0"/>
    <x v="0"/>
    <n v="0"/>
    <x v="0"/>
    <b v="0"/>
    <b v="0"/>
    <b v="0"/>
    <b v="0"/>
    <b v="0"/>
    <b v="0"/>
    <b v="0"/>
    <b v="0"/>
    <b v="0"/>
    <b v="0"/>
    <b v="0"/>
    <x v="0"/>
    <x v="0"/>
    <n v="0"/>
    <x v="13"/>
    <x v="0"/>
  </r>
  <r>
    <m/>
    <x v="2"/>
    <x v="4"/>
    <x v="156"/>
    <x v="157"/>
    <x v="82"/>
    <x v="154"/>
    <s v="投資預算分配季度"/>
    <x v="2"/>
    <x v="28"/>
    <s v="N/A"/>
    <s v="Confidential"/>
    <s v="文本類"/>
    <m/>
    <x v="0"/>
    <s v="STG"/>
    <x v="3"/>
    <x v="2"/>
    <x v="0"/>
    <x v="0"/>
    <s v="INT_ANNUAL_INVESTMENT_BUDJET_MASTER"/>
    <s v="BUDGET_ALLOCATION_QUARTER"/>
    <m/>
    <m/>
    <m/>
    <m/>
    <m/>
    <m/>
    <m/>
    <m/>
    <m/>
    <m/>
    <m/>
    <m/>
    <m/>
    <m/>
    <m/>
    <m/>
    <m/>
    <m/>
    <s v="資料清單"/>
    <x v="4"/>
    <x v="26"/>
    <x v="138"/>
    <x v="4"/>
    <s v="IEC_STD_V10 &gt;&gt; Data Standard &gt;&gt; STG"/>
    <s v="Budget Allocation Quarter"/>
    <x v="157"/>
    <x v="82"/>
    <x v="0"/>
    <x v="154"/>
    <x v="3"/>
    <s v="IEC_STD_V10 &gt;&gt; Common &gt;&gt; AutoMetaDataBudget Allocation Quarter"/>
    <x v="2"/>
    <x v="1"/>
    <s v="投資預算分配季度Relationship"/>
    <n v="254"/>
    <n v="259"/>
    <n v="0"/>
    <s v=""/>
    <n v="0"/>
    <n v="0"/>
    <n v="254"/>
    <x v="29"/>
    <s v="Annual Investment Budget Master"/>
    <x v="27"/>
    <s v="IEC_STD_V10 &gt;&gt; Data Standard &gt;&gt; STG &gt;&gt; Annual Investment Budget Master"/>
    <x v="0"/>
    <s v="STG:"/>
    <x v="26"/>
    <x v="26"/>
    <x v="258"/>
    <x v="156"/>
    <x v="157"/>
    <x v="158"/>
    <x v="0"/>
    <x v="0"/>
    <x v="0"/>
    <x v="1"/>
    <m/>
    <x v="0"/>
    <x v="2"/>
    <s v="Annual Investment Budget Master_Budget Allocation Quarter"/>
    <x v="258"/>
    <x v="2"/>
    <x v="0"/>
    <x v="2"/>
    <x v="2"/>
    <x v="0"/>
    <x v="0"/>
    <s v="INT_ANNUAL_INVESTMENT_BUDJET_MASTER"/>
    <s v="BUDGET_ALLOCATION_QUARTER"/>
    <x v="20"/>
    <x v="85"/>
    <x v="0"/>
    <n v="0"/>
    <x v="0"/>
    <x v="0"/>
    <x v="0"/>
    <s v=""/>
    <s v=""/>
    <n v="258"/>
    <s v="-258"/>
    <x v="0"/>
    <x v="0"/>
    <x v="0"/>
    <x v="157"/>
    <x v="3"/>
    <s v="投資預算分配季度"/>
    <s v=""/>
    <s v=""/>
    <x v="0"/>
    <x v="138"/>
    <m/>
    <s v="^()$"/>
    <n v="9"/>
    <x v="0"/>
    <x v="2"/>
    <x v="0"/>
    <x v="0"/>
    <x v="1"/>
    <x v="1"/>
    <b v="0"/>
    <x v="0"/>
    <x v="1"/>
    <n v="0"/>
    <x v="0"/>
    <b v="0"/>
    <b v="0"/>
    <b v="0"/>
    <b v="0"/>
    <b v="0"/>
    <b v="0"/>
    <b v="0"/>
    <b v="0"/>
    <b v="0"/>
    <b v="0"/>
    <b v="0"/>
    <x v="0"/>
    <x v="0"/>
    <n v="0"/>
    <x v="4"/>
    <x v="0"/>
  </r>
  <r>
    <m/>
    <x v="2"/>
    <x v="4"/>
    <x v="161"/>
    <x v="162"/>
    <x v="83"/>
    <x v="159"/>
    <s v="年度投資預算"/>
    <x v="1"/>
    <x v="28"/>
    <s v="N/A"/>
    <s v="Confidential"/>
    <s v="金額類"/>
    <m/>
    <x v="0"/>
    <s v="STG"/>
    <x v="3"/>
    <x v="2"/>
    <x v="0"/>
    <x v="0"/>
    <s v="INT_ANNUAL_INVESTMENT_BUDJET_MASTER"/>
    <s v="ANNUAL_INVESTMENT_BUDGET"/>
    <m/>
    <m/>
    <m/>
    <m/>
    <m/>
    <m/>
    <m/>
    <m/>
    <m/>
    <m/>
    <m/>
    <m/>
    <m/>
    <m/>
    <m/>
    <m/>
    <m/>
    <m/>
    <s v="資料清單"/>
    <x v="4"/>
    <x v="27"/>
    <x v="143"/>
    <x v="4"/>
    <s v="IEC_STD_V10 &gt;&gt; Data Standard &gt;&gt; STG"/>
    <s v="Annual Investment Budget"/>
    <x v="162"/>
    <x v="83"/>
    <x v="0"/>
    <x v="159"/>
    <x v="3"/>
    <s v="IEC_STD_V10 &gt;&gt; Common &gt;&gt; AutoMetaDataAnnual Investment Budget"/>
    <x v="1"/>
    <x v="1"/>
    <s v="年度投資預算Property"/>
    <n v="261"/>
    <n v="259"/>
    <n v="0"/>
    <s v="Annual Investment Budget"/>
    <n v="1"/>
    <n v="0"/>
    <n v="0"/>
    <x v="0"/>
    <s v="Annual Investment Budget Master"/>
    <x v="27"/>
    <s v="IEC_STD_V10 &gt;&gt; Data Standard &gt;&gt; STG &gt;&gt; Annual Investment Budget Master"/>
    <x v="0"/>
    <s v="STG:"/>
    <x v="27"/>
    <x v="27"/>
    <x v="259"/>
    <x v="161"/>
    <x v="162"/>
    <x v="163"/>
    <x v="0"/>
    <x v="0"/>
    <x v="0"/>
    <x v="6"/>
    <m/>
    <x v="0"/>
    <x v="1"/>
    <s v="Annual Investment Budget Master_Annual Investment Budget"/>
    <x v="259"/>
    <x v="1"/>
    <x v="0"/>
    <x v="2"/>
    <x v="2"/>
    <x v="0"/>
    <x v="0"/>
    <s v="INT_ANNUAL_INVESTMENT_BUDJET_MASTER"/>
    <s v="ANNUAL_INVESTMENT_BUDGET"/>
    <x v="20"/>
    <x v="89"/>
    <x v="0"/>
    <n v="0"/>
    <x v="0"/>
    <x v="0"/>
    <x v="0"/>
    <s v=""/>
    <s v=""/>
    <n v="259"/>
    <s v="-259"/>
    <x v="0"/>
    <x v="0"/>
    <x v="0"/>
    <x v="162"/>
    <x v="3"/>
    <s v="年度投資預算"/>
    <s v=""/>
    <s v=""/>
    <x v="0"/>
    <x v="143"/>
    <m/>
    <s v="^()$"/>
    <n v="9"/>
    <x v="0"/>
    <x v="2"/>
    <x v="0"/>
    <x v="0"/>
    <x v="0"/>
    <x v="1"/>
    <b v="0"/>
    <x v="0"/>
    <x v="1"/>
    <n v="0"/>
    <x v="0"/>
    <b v="0"/>
    <b v="0"/>
    <b v="0"/>
    <b v="0"/>
    <b v="0"/>
    <b v="0"/>
    <b v="0"/>
    <b v="0"/>
    <b v="0"/>
    <b v="0"/>
    <b v="0"/>
    <x v="0"/>
    <x v="0"/>
    <n v="0"/>
    <x v="9"/>
    <x v="0"/>
  </r>
  <r>
    <m/>
    <x v="2"/>
    <x v="4"/>
    <x v="162"/>
    <x v="163"/>
    <x v="84"/>
    <x v="160"/>
    <s v="年度實際已投資金額"/>
    <x v="1"/>
    <x v="28"/>
    <s v="N/A"/>
    <s v="Confidential"/>
    <s v="金額類"/>
    <m/>
    <x v="0"/>
    <s v="STG"/>
    <x v="3"/>
    <x v="2"/>
    <x v="0"/>
    <x v="0"/>
    <s v="INT_ANNUAL_INVESTMENT_BUDJET_MASTER"/>
    <s v="ANNUAL_ACTUAL_INVESTMENT_AMMOUNT"/>
    <m/>
    <m/>
    <m/>
    <m/>
    <m/>
    <m/>
    <m/>
    <m/>
    <m/>
    <m/>
    <m/>
    <m/>
    <m/>
    <m/>
    <m/>
    <m/>
    <m/>
    <m/>
    <s v="資料清單"/>
    <x v="4"/>
    <x v="28"/>
    <x v="144"/>
    <x v="4"/>
    <s v="IEC_STD_V10 &gt;&gt; Data Standard &gt;&gt; STG"/>
    <s v="Annual Actual Investment Amount"/>
    <x v="163"/>
    <x v="84"/>
    <x v="0"/>
    <x v="160"/>
    <x v="3"/>
    <s v="IEC_STD_V10 &gt;&gt; Common &gt;&gt; AutoMetaDataAnnual Actual Investment Amount"/>
    <x v="1"/>
    <x v="1"/>
    <s v="年度實際已投資金額Property"/>
    <n v="262"/>
    <n v="259"/>
    <n v="0"/>
    <s v="Annual Actual Investment Amount"/>
    <n v="1"/>
    <n v="0"/>
    <n v="0"/>
    <x v="0"/>
    <s v="Annual Investment Budget Master"/>
    <x v="27"/>
    <s v="IEC_STD_V10 &gt;&gt; Data Standard &gt;&gt; STG &gt;&gt; Annual Investment Budget Master"/>
    <x v="0"/>
    <s v="STG:"/>
    <x v="28"/>
    <x v="28"/>
    <x v="260"/>
    <x v="162"/>
    <x v="163"/>
    <x v="164"/>
    <x v="0"/>
    <x v="0"/>
    <x v="0"/>
    <x v="6"/>
    <m/>
    <x v="0"/>
    <x v="1"/>
    <s v="Annual Investment Budget Master_Annual Actual Investment Amount"/>
    <x v="260"/>
    <x v="1"/>
    <x v="0"/>
    <x v="2"/>
    <x v="2"/>
    <x v="0"/>
    <x v="0"/>
    <s v="INT_ANNUAL_INVESTMENT_BUDJET_MASTER"/>
    <s v="ANNUAL_ACTUAL_INVESTMENT_AMMOUNT"/>
    <x v="20"/>
    <x v="90"/>
    <x v="0"/>
    <n v="0"/>
    <x v="0"/>
    <x v="0"/>
    <x v="0"/>
    <s v=""/>
    <s v=""/>
    <n v="260"/>
    <s v="-260"/>
    <x v="0"/>
    <x v="0"/>
    <x v="0"/>
    <x v="163"/>
    <x v="3"/>
    <s v="年度實際已投資金額"/>
    <s v=""/>
    <s v=""/>
    <x v="0"/>
    <x v="144"/>
    <m/>
    <s v="^()$"/>
    <n v="9"/>
    <x v="0"/>
    <x v="2"/>
    <x v="0"/>
    <x v="0"/>
    <x v="0"/>
    <x v="1"/>
    <b v="0"/>
    <x v="0"/>
    <x v="1"/>
    <n v="0"/>
    <x v="0"/>
    <b v="0"/>
    <b v="0"/>
    <b v="0"/>
    <b v="0"/>
    <b v="0"/>
    <b v="0"/>
    <b v="0"/>
    <b v="0"/>
    <b v="0"/>
    <b v="0"/>
    <b v="0"/>
    <x v="0"/>
    <x v="0"/>
    <n v="0"/>
    <x v="13"/>
    <x v="0"/>
  </r>
  <r>
    <m/>
    <x v="2"/>
    <x v="4"/>
    <x v="163"/>
    <x v="164"/>
    <x v="1"/>
    <x v="161"/>
    <s v="規則示例：_x000a_2021 Q3(目前所在季度) 年度預算餘額是 年度預算-年度實際已投資-(前一季)預計可能投資額(H)_x000a_2021 Q4(未來所在季度) 年度預算餘額是 年度預算-年度實際已投資-(前一季)預計可能投資額(H)_x000a_2022 Q1(未來季度) 年度預算餘額是 年度預算-年度實際已投資_x000a_2022 Q2(未來所在季度) 年度預算餘額是 年度預算-年度實際已投資-(前一季)預計可能投資額(H)"/>
    <x v="1"/>
    <x v="28"/>
    <s v="Annual Investment Budget Master_Annual Investment Budget;Annual Investment Budget Master_Annual Actual Investment Amount;Investment Subject Allocation Master_Budget Allocation Amount"/>
    <s v="Confidential"/>
    <s v="金額類"/>
    <m/>
    <x v="0"/>
    <s v="STG"/>
    <x v="3"/>
    <x v="2"/>
    <x v="0"/>
    <x v="0"/>
    <s v="INT_ANNUAL_INVESTMENT_BUDJET_MASTER"/>
    <s v="ANNUAL_INVESTMENT_BUDGET_BALANCE_F"/>
    <m/>
    <m/>
    <m/>
    <m/>
    <m/>
    <m/>
    <m/>
    <m/>
    <m/>
    <m/>
    <m/>
    <m/>
    <m/>
    <m/>
    <m/>
    <m/>
    <m/>
    <m/>
    <s v="資料清單"/>
    <x v="4"/>
    <x v="29"/>
    <x v="145"/>
    <x v="4"/>
    <s v="IEC_STD_V10 &gt;&gt; Data Standard &gt;&gt; STG"/>
    <s v="Annual Investment Budget Balance (F)"/>
    <x v="164"/>
    <x v="1"/>
    <x v="0"/>
    <x v="161"/>
    <x v="3"/>
    <s v="IEC_STD_V10 &gt;&gt; Common &gt;&gt; AutoMetaDataAnnual Investment Budget Balance (F)"/>
    <x v="1"/>
    <x v="1"/>
    <s v="年度投資預算餘額(F)Property"/>
    <n v="263"/>
    <n v="259"/>
    <e v="#N/A"/>
    <s v="Annual Investment Budget Balance (F)"/>
    <n v="1"/>
    <n v="0"/>
    <n v="0"/>
    <x v="0"/>
    <s v="Annual Investment Budget Master"/>
    <x v="27"/>
    <s v="IEC_STD_V10 &gt;&gt; Data Standard &gt;&gt; STG &gt;&gt; Annual Investment Budget Master"/>
    <x v="45"/>
    <s v="STG:"/>
    <x v="29"/>
    <x v="29"/>
    <x v="261"/>
    <x v="163"/>
    <x v="164"/>
    <x v="165"/>
    <x v="0"/>
    <x v="0"/>
    <x v="0"/>
    <x v="6"/>
    <m/>
    <x v="0"/>
    <x v="1"/>
    <s v="Annual Investment Budget Master_Annual Investment Budget Balance (F)"/>
    <x v="261"/>
    <x v="1"/>
    <x v="0"/>
    <x v="2"/>
    <x v="2"/>
    <x v="0"/>
    <x v="0"/>
    <s v="INT_ANNUAL_INVESTMENT_BUDJET_MASTER"/>
    <s v="ANNUAL_INVESTMENT_BUDGET_BALANCE_F"/>
    <x v="20"/>
    <x v="91"/>
    <x v="0"/>
    <n v="0"/>
    <x v="0"/>
    <x v="0"/>
    <x v="0"/>
    <s v=""/>
    <s v=""/>
    <n v="261"/>
    <s v="-261"/>
    <x v="0"/>
    <x v="0"/>
    <x v="0"/>
    <x v="164"/>
    <x v="3"/>
    <s v="年度投資預算餘額(F)"/>
    <s v=""/>
    <s v=""/>
    <x v="0"/>
    <x v="145"/>
    <m/>
    <s v="^()$"/>
    <n v="9"/>
    <x v="0"/>
    <x v="2"/>
    <x v="0"/>
    <x v="0"/>
    <x v="0"/>
    <x v="1"/>
    <b v="0"/>
    <x v="0"/>
    <x v="1"/>
    <n v="0"/>
    <x v="0"/>
    <b v="0"/>
    <b v="0"/>
    <b v="0"/>
    <b v="0"/>
    <b v="0"/>
    <b v="0"/>
    <b v="0"/>
    <b v="0"/>
    <b v="0"/>
    <b v="0"/>
    <b v="0"/>
    <x v="0"/>
    <x v="0"/>
    <n v="0"/>
    <x v="39"/>
    <x v="0"/>
  </r>
  <r>
    <m/>
    <x v="2"/>
    <x v="4"/>
    <x v="164"/>
    <x v="165"/>
    <x v="1"/>
    <x v="162"/>
    <s v="預計可能投資額(H)/年度投資預算餘額比率"/>
    <x v="1"/>
    <x v="28"/>
    <s v="Annual Investment Budget Master_Annual Investment Budget Balance (F);Investment Subject Allocation Master_Budget Allocation Amount"/>
    <s v="Confidential"/>
    <s v="比例類"/>
    <m/>
    <x v="0"/>
    <s v="STG"/>
    <x v="3"/>
    <x v="2"/>
    <x v="0"/>
    <x v="0"/>
    <s v="INT_ANNUAL_INVESTMENT_BUDJET_MASTER"/>
    <s v="ANNUAL_INVESTMENT_BUDGET_BALANCE_RATIO"/>
    <m/>
    <m/>
    <m/>
    <m/>
    <m/>
    <m/>
    <m/>
    <m/>
    <m/>
    <m/>
    <m/>
    <m/>
    <m/>
    <m/>
    <m/>
    <m/>
    <m/>
    <m/>
    <s v="資料清單"/>
    <x v="4"/>
    <x v="30"/>
    <x v="146"/>
    <x v="4"/>
    <s v="IEC_STD_V10 &gt;&gt; Data Standard &gt;&gt; STG"/>
    <s v="Annual Investment Budget Balance Ratio"/>
    <x v="165"/>
    <x v="1"/>
    <x v="0"/>
    <x v="162"/>
    <x v="3"/>
    <s v="IEC_STD_V10 &gt;&gt; Common &gt;&gt; AutoMetaDataAnnual Investment Budget Balance Ratio"/>
    <x v="1"/>
    <x v="1"/>
    <s v="預計可能投資額(H)佔年度投資預算餘額比率Property"/>
    <n v="264"/>
    <n v="259"/>
    <e v="#N/A"/>
    <s v="Annual Investment Budget Balance Ratio"/>
    <n v="1"/>
    <n v="0"/>
    <n v="0"/>
    <x v="0"/>
    <s v="Annual Investment Budget Master"/>
    <x v="27"/>
    <s v="IEC_STD_V10 &gt;&gt; Data Standard &gt;&gt; STG &gt;&gt; Annual Investment Budget Master"/>
    <x v="46"/>
    <s v="STG:"/>
    <x v="30"/>
    <x v="30"/>
    <x v="262"/>
    <x v="164"/>
    <x v="165"/>
    <x v="166"/>
    <x v="0"/>
    <x v="0"/>
    <x v="0"/>
    <x v="5"/>
    <m/>
    <x v="0"/>
    <x v="1"/>
    <s v="Annual Investment Budget Master_Annual Investment Budget Balance Ratio"/>
    <x v="262"/>
    <x v="1"/>
    <x v="0"/>
    <x v="2"/>
    <x v="2"/>
    <x v="0"/>
    <x v="0"/>
    <s v="INT_ANNUAL_INVESTMENT_BUDJET_MASTER"/>
    <s v="ANNUAL_INVESTMENT_BUDGET_BALANCE_RATIO"/>
    <x v="20"/>
    <x v="92"/>
    <x v="0"/>
    <n v="0"/>
    <x v="0"/>
    <x v="0"/>
    <x v="0"/>
    <s v=""/>
    <s v=""/>
    <n v="262"/>
    <s v="-262"/>
    <x v="0"/>
    <x v="0"/>
    <x v="0"/>
    <x v="165"/>
    <x v="3"/>
    <s v="預計可能投資額(H)佔年度投資預算餘額比率"/>
    <s v=""/>
    <s v=""/>
    <x v="0"/>
    <x v="146"/>
    <m/>
    <s v="^()$"/>
    <n v="9"/>
    <x v="0"/>
    <x v="2"/>
    <x v="0"/>
    <x v="0"/>
    <x v="0"/>
    <x v="1"/>
    <b v="0"/>
    <x v="0"/>
    <x v="1"/>
    <n v="0"/>
    <x v="0"/>
    <b v="0"/>
    <b v="0"/>
    <b v="0"/>
    <b v="0"/>
    <b v="0"/>
    <b v="0"/>
    <b v="0"/>
    <b v="0"/>
    <b v="0"/>
    <b v="0"/>
    <b v="0"/>
    <x v="0"/>
    <x v="0"/>
    <n v="0"/>
    <x v="40"/>
    <x v="0"/>
  </r>
  <r>
    <m/>
    <x v="2"/>
    <x v="5"/>
    <x v="165"/>
    <x v="166"/>
    <x v="85"/>
    <x v="163"/>
    <s v="EBO 專案管理"/>
    <x v="0"/>
    <x v="18"/>
    <s v="N/A"/>
    <s v="Sensitive"/>
    <s v="N/A"/>
    <m/>
    <x v="1"/>
    <s v="NBDC"/>
    <x v="2"/>
    <x v="2"/>
    <x v="0"/>
    <x v="0"/>
    <m/>
    <m/>
    <m/>
    <m/>
    <m/>
    <m/>
    <m/>
    <m/>
    <m/>
    <m/>
    <m/>
    <m/>
    <m/>
    <m/>
    <m/>
    <m/>
    <m/>
    <m/>
    <m/>
    <m/>
    <s v="資料清單"/>
    <x v="5"/>
    <x v="0"/>
    <x v="60"/>
    <x v="5"/>
    <e v="#N/A"/>
    <s v="EBO Project Management"/>
    <x v="166"/>
    <x v="85"/>
    <x v="0"/>
    <x v="163"/>
    <x v="2"/>
    <s v="IEC_STD_V10 &gt;&gt; Common &gt;&gt; AutoMetaDataEBO Project Management"/>
    <x v="0"/>
    <x v="2"/>
    <s v="EBO 專案管理Concept"/>
    <n v="265"/>
    <n v="0"/>
    <n v="0"/>
    <s v=""/>
    <n v="0"/>
    <n v="0"/>
    <n v="0"/>
    <x v="0"/>
    <s v=""/>
    <x v="0"/>
    <s v=""/>
    <x v="0"/>
    <s v="C.1.1.0:"/>
    <x v="73"/>
    <x v="73"/>
    <x v="263"/>
    <x v="165"/>
    <x v="166"/>
    <x v="167"/>
    <x v="0"/>
    <x v="0"/>
    <x v="0"/>
    <x v="7"/>
    <m/>
    <x v="0"/>
    <x v="0"/>
    <s v="EBO Project Management"/>
    <x v="263"/>
    <x v="0"/>
    <x v="0"/>
    <x v="2"/>
    <x v="2"/>
    <x v="0"/>
    <x v="0"/>
    <s v=""/>
    <s v=""/>
    <x v="17"/>
    <x v="0"/>
    <x v="0"/>
    <n v="8"/>
    <x v="1"/>
    <x v="1"/>
    <x v="1"/>
    <s v=""/>
    <s v=""/>
    <n v="263"/>
    <s v="-263"/>
    <x v="0"/>
    <x v="0"/>
    <x v="0"/>
    <x v="166"/>
    <x v="2"/>
    <s v="EBO 專案管理"/>
    <s v=""/>
    <s v=""/>
    <x v="0"/>
    <x v="60"/>
    <m/>
    <s v="^()$"/>
    <n v="9"/>
    <x v="0"/>
    <x v="2"/>
    <x v="0"/>
    <x v="0"/>
    <x v="0"/>
    <x v="1"/>
    <b v="0"/>
    <x v="1"/>
    <x v="0"/>
    <n v="0"/>
    <x v="0"/>
    <b v="0"/>
    <b v="0"/>
    <b v="0"/>
    <b v="0"/>
    <b v="0"/>
    <b v="0"/>
    <b v="0"/>
    <b v="0"/>
    <b v="0"/>
    <b v="0"/>
    <b v="0"/>
    <x v="0"/>
    <x v="0"/>
    <n v="0"/>
    <x v="17"/>
    <x v="0"/>
  </r>
  <r>
    <m/>
    <x v="2"/>
    <x v="5"/>
    <x v="80"/>
    <x v="81"/>
    <x v="86"/>
    <x v="82"/>
    <s v="E-XXX, 例如 E-001"/>
    <x v="3"/>
    <x v="29"/>
    <s v="N/A"/>
    <s v="Confidential"/>
    <s v="編碼類 "/>
    <m/>
    <x v="1"/>
    <s v="NBDC"/>
    <x v="2"/>
    <x v="2"/>
    <x v="0"/>
    <x v="0"/>
    <m/>
    <m/>
    <m/>
    <m/>
    <m/>
    <m/>
    <m/>
    <m/>
    <m/>
    <m/>
    <m/>
    <m/>
    <m/>
    <m/>
    <m/>
    <m/>
    <m/>
    <m/>
    <m/>
    <m/>
    <s v="資料清單"/>
    <x v="5"/>
    <x v="1"/>
    <x v="60"/>
    <x v="5"/>
    <e v="#N/A"/>
    <s v="EBO Project Number"/>
    <x v="81"/>
    <x v="86"/>
    <x v="0"/>
    <x v="82"/>
    <x v="2"/>
    <s v="IEC_STD_V10 &gt;&gt; Common &gt;&gt; AutoMetaDataEBO Project Number"/>
    <x v="3"/>
    <x v="1"/>
    <s v="EBO 專案編號Dimension"/>
    <n v="162"/>
    <n v="265"/>
    <n v="0"/>
    <s v=""/>
    <n v="0"/>
    <n v="0"/>
    <n v="162"/>
    <x v="25"/>
    <s v="EBO Project Management"/>
    <x v="28"/>
    <e v="#N/A"/>
    <x v="0"/>
    <s v="C.1.1.0:"/>
    <x v="74"/>
    <x v="74"/>
    <x v="264"/>
    <x v="80"/>
    <x v="81"/>
    <x v="88"/>
    <x v="0"/>
    <x v="0"/>
    <x v="0"/>
    <x v="8"/>
    <m/>
    <x v="0"/>
    <x v="3"/>
    <s v="EBO Project Management_EBO Project Number"/>
    <x v="264"/>
    <x v="3"/>
    <x v="0"/>
    <x v="2"/>
    <x v="2"/>
    <x v="0"/>
    <x v="0"/>
    <s v=""/>
    <s v=""/>
    <x v="17"/>
    <x v="0"/>
    <x v="0"/>
    <n v="8"/>
    <x v="1"/>
    <x v="1"/>
    <x v="1"/>
    <s v=""/>
    <s v=""/>
    <n v="264"/>
    <s v="-264"/>
    <x v="0"/>
    <x v="0"/>
    <x v="0"/>
    <x v="81"/>
    <x v="2"/>
    <s v="EBO 專案編號"/>
    <s v=""/>
    <s v=""/>
    <x v="0"/>
    <x v="60"/>
    <m/>
    <s v="^()$"/>
    <n v="9"/>
    <x v="0"/>
    <x v="2"/>
    <x v="0"/>
    <x v="0"/>
    <x v="1"/>
    <x v="1"/>
    <b v="0"/>
    <x v="1"/>
    <x v="1"/>
    <n v="0"/>
    <x v="0"/>
    <b v="0"/>
    <b v="0"/>
    <b v="0"/>
    <b v="0"/>
    <b v="0"/>
    <b v="0"/>
    <b v="0"/>
    <b v="0"/>
    <b v="0"/>
    <b v="0"/>
    <b v="0"/>
    <x v="0"/>
    <x v="0"/>
    <n v="0"/>
    <x v="33"/>
    <x v="0"/>
  </r>
  <r>
    <m/>
    <x v="2"/>
    <x v="5"/>
    <x v="81"/>
    <x v="82"/>
    <x v="39"/>
    <x v="83"/>
    <s v="EBO 專案的名稱"/>
    <x v="3"/>
    <x v="29"/>
    <s v="N/A"/>
    <s v="Confidential"/>
    <s v="文本類"/>
    <m/>
    <x v="1"/>
    <s v="NBDC"/>
    <x v="2"/>
    <x v="2"/>
    <x v="0"/>
    <x v="0"/>
    <m/>
    <m/>
    <m/>
    <m/>
    <m/>
    <m/>
    <m/>
    <m/>
    <m/>
    <m/>
    <m/>
    <m/>
    <m/>
    <m/>
    <m/>
    <m/>
    <m/>
    <m/>
    <m/>
    <m/>
    <s v="資料清單"/>
    <x v="5"/>
    <x v="2"/>
    <x v="60"/>
    <x v="5"/>
    <e v="#N/A"/>
    <s v="EBO Project Name"/>
    <x v="82"/>
    <x v="39"/>
    <x v="0"/>
    <x v="83"/>
    <x v="2"/>
    <s v="IEC_STD_V10 &gt;&gt; Common &gt;&gt; AutoMetaDataEBO Project Name"/>
    <x v="3"/>
    <x v="1"/>
    <s v="EBO 專案名稱Dimension"/>
    <n v="163"/>
    <n v="265"/>
    <n v="0"/>
    <s v=""/>
    <n v="0"/>
    <n v="0"/>
    <n v="163"/>
    <x v="26"/>
    <s v="EBO Project Management"/>
    <x v="28"/>
    <e v="#N/A"/>
    <x v="0"/>
    <s v="C.1.1.0:"/>
    <x v="75"/>
    <x v="75"/>
    <x v="265"/>
    <x v="81"/>
    <x v="82"/>
    <x v="89"/>
    <x v="0"/>
    <x v="0"/>
    <x v="0"/>
    <x v="1"/>
    <m/>
    <x v="0"/>
    <x v="3"/>
    <s v="EBO Project Management_EBO Project Name"/>
    <x v="265"/>
    <x v="3"/>
    <x v="0"/>
    <x v="2"/>
    <x v="2"/>
    <x v="0"/>
    <x v="0"/>
    <s v=""/>
    <s v=""/>
    <x v="17"/>
    <x v="0"/>
    <x v="0"/>
    <n v="8"/>
    <x v="1"/>
    <x v="1"/>
    <x v="1"/>
    <s v=""/>
    <s v=""/>
    <n v="265"/>
    <s v="-265"/>
    <x v="0"/>
    <x v="0"/>
    <x v="0"/>
    <x v="82"/>
    <x v="2"/>
    <s v="EBO 專案的名稱"/>
    <s v=""/>
    <s v=""/>
    <x v="0"/>
    <x v="60"/>
    <m/>
    <s v="^()$"/>
    <n v="9"/>
    <x v="0"/>
    <x v="2"/>
    <x v="0"/>
    <x v="0"/>
    <x v="1"/>
    <x v="1"/>
    <b v="0"/>
    <x v="1"/>
    <x v="1"/>
    <n v="0"/>
    <x v="0"/>
    <b v="0"/>
    <b v="0"/>
    <b v="0"/>
    <b v="0"/>
    <b v="0"/>
    <b v="0"/>
    <b v="0"/>
    <b v="0"/>
    <b v="0"/>
    <b v="0"/>
    <b v="0"/>
    <x v="0"/>
    <x v="0"/>
    <n v="0"/>
    <x v="11"/>
    <x v="0"/>
  </r>
  <r>
    <m/>
    <x v="2"/>
    <x v="5"/>
    <x v="82"/>
    <x v="83"/>
    <x v="40"/>
    <x v="84"/>
    <s v="EBO 專案贊助人"/>
    <x v="3"/>
    <x v="29"/>
    <s v="N/A"/>
    <s v="Confidential"/>
    <s v="文本類"/>
    <m/>
    <x v="1"/>
    <s v="NBDC"/>
    <x v="2"/>
    <x v="2"/>
    <x v="0"/>
    <x v="0"/>
    <m/>
    <m/>
    <m/>
    <m/>
    <m/>
    <m/>
    <m/>
    <m/>
    <m/>
    <m/>
    <m/>
    <m/>
    <m/>
    <m/>
    <m/>
    <m/>
    <m/>
    <m/>
    <m/>
    <m/>
    <s v="資料清單"/>
    <x v="5"/>
    <x v="3"/>
    <x v="60"/>
    <x v="5"/>
    <e v="#N/A"/>
    <s v="EBO Sponsor"/>
    <x v="83"/>
    <x v="40"/>
    <x v="0"/>
    <x v="84"/>
    <x v="2"/>
    <s v="IEC_STD_V10 &gt;&gt; Common &gt;&gt; AutoMetaDataEBO Sponsor"/>
    <x v="3"/>
    <x v="1"/>
    <s v="EBO 專案贊助人Dimension"/>
    <n v="164"/>
    <n v="265"/>
    <n v="0"/>
    <s v=""/>
    <n v="0"/>
    <n v="0"/>
    <n v="164"/>
    <x v="30"/>
    <s v="EBO Project Management"/>
    <x v="28"/>
    <e v="#N/A"/>
    <x v="0"/>
    <s v="C.1.1.0:"/>
    <x v="76"/>
    <x v="76"/>
    <x v="266"/>
    <x v="82"/>
    <x v="83"/>
    <x v="90"/>
    <x v="0"/>
    <x v="0"/>
    <x v="0"/>
    <x v="1"/>
    <m/>
    <x v="0"/>
    <x v="3"/>
    <s v="EBO Project Management_EBO Sponsor"/>
    <x v="266"/>
    <x v="3"/>
    <x v="0"/>
    <x v="2"/>
    <x v="2"/>
    <x v="0"/>
    <x v="0"/>
    <s v=""/>
    <s v=""/>
    <x v="17"/>
    <x v="0"/>
    <x v="0"/>
    <n v="8"/>
    <x v="1"/>
    <x v="1"/>
    <x v="1"/>
    <s v=""/>
    <s v=""/>
    <n v="266"/>
    <s v="-266"/>
    <x v="0"/>
    <x v="0"/>
    <x v="0"/>
    <x v="83"/>
    <x v="2"/>
    <s v="EBO 專案贊助人"/>
    <s v=""/>
    <s v=""/>
    <x v="0"/>
    <x v="60"/>
    <m/>
    <s v="^()$"/>
    <n v="9"/>
    <x v="0"/>
    <x v="2"/>
    <x v="0"/>
    <x v="0"/>
    <x v="1"/>
    <x v="1"/>
    <b v="0"/>
    <x v="1"/>
    <x v="1"/>
    <n v="0"/>
    <x v="0"/>
    <b v="0"/>
    <b v="0"/>
    <b v="0"/>
    <b v="0"/>
    <b v="0"/>
    <b v="0"/>
    <b v="0"/>
    <b v="0"/>
    <b v="0"/>
    <b v="0"/>
    <b v="0"/>
    <x v="0"/>
    <x v="0"/>
    <n v="0"/>
    <x v="34"/>
    <x v="0"/>
  </r>
  <r>
    <m/>
    <x v="2"/>
    <x v="5"/>
    <x v="89"/>
    <x v="90"/>
    <x v="47"/>
    <x v="91"/>
    <s v="主導EBO專案的組織"/>
    <x v="3"/>
    <x v="29"/>
    <m/>
    <s v="Confidential"/>
    <s v="代碼類"/>
    <s v="Corp,_x000a_EBG,_x000a_PSG,_x000a_AIM,_x000a_Besta,_x000a_IAC,_x000a_IIOT"/>
    <x v="1"/>
    <s v="NBDC"/>
    <x v="2"/>
    <x v="2"/>
    <x v="0"/>
    <x v="0"/>
    <m/>
    <m/>
    <m/>
    <m/>
    <m/>
    <m/>
    <m/>
    <m/>
    <m/>
    <m/>
    <m/>
    <m/>
    <m/>
    <m/>
    <m/>
    <m/>
    <m/>
    <m/>
    <m/>
    <m/>
    <s v="資料清單"/>
    <x v="5"/>
    <x v="4"/>
    <x v="60"/>
    <x v="5"/>
    <e v="#N/A"/>
    <s v="EBO Project Owner"/>
    <x v="90"/>
    <x v="47"/>
    <x v="0"/>
    <x v="91"/>
    <x v="2"/>
    <s v="IEC_STD_V10 &gt;&gt; Common &gt;&gt; AutoMetaDataEBO Project Owner"/>
    <x v="3"/>
    <x v="1"/>
    <s v="EBO 專案主導單位Dimension"/>
    <n v="171"/>
    <n v="265"/>
    <n v="0"/>
    <s v=""/>
    <n v="0"/>
    <n v="0"/>
    <n v="171"/>
    <x v="31"/>
    <s v="EBO Project Management"/>
    <x v="28"/>
    <e v="#N/A"/>
    <x v="0"/>
    <s v="C.1.1.0:"/>
    <x v="77"/>
    <x v="77"/>
    <x v="267"/>
    <x v="89"/>
    <x v="90"/>
    <x v="97"/>
    <x v="17"/>
    <x v="0"/>
    <x v="0"/>
    <x v="2"/>
    <m/>
    <x v="0"/>
    <x v="3"/>
    <s v="EBO Project Management_EBO Project Owner"/>
    <x v="267"/>
    <x v="3"/>
    <x v="0"/>
    <x v="2"/>
    <x v="2"/>
    <x v="0"/>
    <x v="0"/>
    <s v=""/>
    <s v=""/>
    <x v="17"/>
    <x v="0"/>
    <x v="0"/>
    <n v="8"/>
    <x v="1"/>
    <x v="1"/>
    <x v="1"/>
    <s v=""/>
    <s v=""/>
    <n v="267"/>
    <s v="-267"/>
    <x v="0"/>
    <x v="0"/>
    <x v="0"/>
    <x v="90"/>
    <x v="2"/>
    <s v="主導EBO專案的組織"/>
    <s v=""/>
    <s v=""/>
    <x v="0"/>
    <x v="60"/>
    <m/>
    <s v="^()$"/>
    <n v="9"/>
    <x v="0"/>
    <x v="2"/>
    <x v="0"/>
    <x v="0"/>
    <x v="1"/>
    <x v="1"/>
    <b v="0"/>
    <x v="1"/>
    <x v="1"/>
    <n v="0"/>
    <x v="0"/>
    <b v="0"/>
    <b v="0"/>
    <b v="0"/>
    <b v="0"/>
    <b v="0"/>
    <b v="0"/>
    <b v="0"/>
    <b v="0"/>
    <b v="0"/>
    <b v="0"/>
    <b v="0"/>
    <x v="0"/>
    <x v="0"/>
    <n v="0"/>
    <x v="3"/>
    <x v="0"/>
  </r>
  <r>
    <m/>
    <x v="2"/>
    <x v="5"/>
    <x v="85"/>
    <x v="86"/>
    <x v="43"/>
    <x v="87"/>
    <s v="yyyy-mm-dd"/>
    <x v="3"/>
    <x v="29"/>
    <s v="N/A"/>
    <s v="Confidential"/>
    <s v="日期類"/>
    <m/>
    <x v="1"/>
    <s v="NBDC"/>
    <x v="2"/>
    <x v="2"/>
    <x v="0"/>
    <x v="0"/>
    <m/>
    <m/>
    <m/>
    <m/>
    <m/>
    <m/>
    <m/>
    <m/>
    <m/>
    <m/>
    <m/>
    <m/>
    <m/>
    <m/>
    <m/>
    <m/>
    <m/>
    <m/>
    <m/>
    <m/>
    <s v="資料清單"/>
    <x v="5"/>
    <x v="5"/>
    <x v="60"/>
    <x v="5"/>
    <e v="#N/A"/>
    <s v="EBO Project Registration Date"/>
    <x v="86"/>
    <x v="43"/>
    <x v="0"/>
    <x v="87"/>
    <x v="2"/>
    <s v="IEC_STD_V10 &gt;&gt; Common &gt;&gt; AutoMetaDataEBO Project Registration Date"/>
    <x v="3"/>
    <x v="1"/>
    <s v="EBO 專案登錄日期Dimension"/>
    <n v="167"/>
    <n v="265"/>
    <n v="0"/>
    <s v=""/>
    <n v="0"/>
    <n v="0"/>
    <n v="167"/>
    <x v="32"/>
    <s v="EBO Project Management"/>
    <x v="28"/>
    <e v="#N/A"/>
    <x v="0"/>
    <s v="C.1.1.0:"/>
    <x v="78"/>
    <x v="78"/>
    <x v="268"/>
    <x v="85"/>
    <x v="86"/>
    <x v="93"/>
    <x v="0"/>
    <x v="0"/>
    <x v="0"/>
    <x v="3"/>
    <m/>
    <x v="0"/>
    <x v="3"/>
    <s v="EBO Project Management_EBO Project Registration Date"/>
    <x v="268"/>
    <x v="3"/>
    <x v="0"/>
    <x v="2"/>
    <x v="2"/>
    <x v="0"/>
    <x v="0"/>
    <s v=""/>
    <s v=""/>
    <x v="17"/>
    <x v="0"/>
    <x v="0"/>
    <n v="8"/>
    <x v="1"/>
    <x v="1"/>
    <x v="1"/>
    <s v=""/>
    <s v=""/>
    <n v="268"/>
    <s v="-268"/>
    <x v="0"/>
    <x v="0"/>
    <x v="0"/>
    <x v="86"/>
    <x v="2"/>
    <s v="EBO專案進入Candidate Phase日期"/>
    <s v=""/>
    <s v=""/>
    <x v="0"/>
    <x v="60"/>
    <m/>
    <s v="^()$"/>
    <n v="9"/>
    <x v="0"/>
    <x v="2"/>
    <x v="0"/>
    <x v="0"/>
    <x v="1"/>
    <x v="1"/>
    <b v="0"/>
    <x v="1"/>
    <x v="1"/>
    <n v="0"/>
    <x v="0"/>
    <b v="0"/>
    <b v="0"/>
    <b v="0"/>
    <b v="0"/>
    <b v="0"/>
    <b v="0"/>
    <b v="0"/>
    <b v="0"/>
    <b v="0"/>
    <b v="0"/>
    <b v="0"/>
    <x v="0"/>
    <x v="0"/>
    <n v="0"/>
    <x v="7"/>
    <x v="0"/>
  </r>
  <r>
    <m/>
    <x v="2"/>
    <x v="5"/>
    <x v="86"/>
    <x v="87"/>
    <x v="44"/>
    <x v="88"/>
    <s v="years count from Registration Date to current date (runtime) if EBO Phase not Graduated; precision decimal(2,1)"/>
    <x v="4"/>
    <x v="29"/>
    <s v="N/A"/>
    <s v="Confidential"/>
    <s v="數值類"/>
    <m/>
    <x v="1"/>
    <s v="NBDC"/>
    <x v="2"/>
    <x v="2"/>
    <x v="1"/>
    <x v="0"/>
    <m/>
    <m/>
    <m/>
    <m/>
    <m/>
    <m/>
    <m/>
    <m/>
    <m/>
    <m/>
    <m/>
    <m/>
    <m/>
    <m/>
    <m/>
    <m/>
    <m/>
    <m/>
    <m/>
    <m/>
    <s v="資料清單"/>
    <x v="5"/>
    <x v="6"/>
    <x v="60"/>
    <x v="5"/>
    <e v="#N/A"/>
    <s v="EBO Development Duration"/>
    <x v="87"/>
    <x v="44"/>
    <x v="0"/>
    <x v="88"/>
    <x v="2"/>
    <s v="IEC_STD_V10 &gt;&gt; Common &gt;&gt; AutoMetaDataEBO Development Duration"/>
    <x v="4"/>
    <x v="1"/>
    <s v="EBO 專案發展時間Measure"/>
    <n v="168"/>
    <n v="265"/>
    <n v="0"/>
    <s v=""/>
    <n v="0"/>
    <n v="0"/>
    <n v="168"/>
    <x v="33"/>
    <s v="EBO Project Management"/>
    <x v="28"/>
    <e v="#N/A"/>
    <x v="0"/>
    <s v="C.1.1.0:"/>
    <x v="79"/>
    <x v="79"/>
    <x v="269"/>
    <x v="86"/>
    <x v="87"/>
    <x v="94"/>
    <x v="0"/>
    <x v="0"/>
    <x v="0"/>
    <x v="4"/>
    <m/>
    <x v="0"/>
    <x v="4"/>
    <s v="EBO Project Management_EBO Development Duration"/>
    <x v="269"/>
    <x v="4"/>
    <x v="0"/>
    <x v="2"/>
    <x v="2"/>
    <x v="0"/>
    <x v="0"/>
    <s v=""/>
    <s v=""/>
    <x v="17"/>
    <x v="0"/>
    <x v="0"/>
    <n v="8"/>
    <x v="1"/>
    <x v="1"/>
    <x v="1"/>
    <s v=""/>
    <s v=""/>
    <n v="269"/>
    <s v="-269"/>
    <x v="0"/>
    <x v="0"/>
    <x v="0"/>
    <x v="87"/>
    <x v="2"/>
    <s v="EBO 專案自登錄日期起的發展時間"/>
    <s v=""/>
    <s v=""/>
    <x v="0"/>
    <x v="60"/>
    <m/>
    <s v="不要上資料庫^()$"/>
    <n v="9"/>
    <x v="0"/>
    <x v="2"/>
    <x v="0"/>
    <x v="0"/>
    <x v="1"/>
    <x v="1"/>
    <b v="0"/>
    <x v="1"/>
    <x v="1"/>
    <n v="0"/>
    <x v="0"/>
    <b v="0"/>
    <b v="0"/>
    <b v="0"/>
    <b v="0"/>
    <b v="0"/>
    <b v="0"/>
    <b v="0"/>
    <b v="0"/>
    <b v="0"/>
    <b v="0"/>
    <b v="0"/>
    <x v="0"/>
    <x v="0"/>
    <n v="0"/>
    <x v="9"/>
    <x v="0"/>
  </r>
  <r>
    <m/>
    <x v="2"/>
    <x v="5"/>
    <x v="166"/>
    <x v="101"/>
    <x v="87"/>
    <x v="164"/>
    <s v="latest EBO Project Phase History_EBO Phase"/>
    <x v="3"/>
    <x v="29"/>
    <s v="N/A"/>
    <s v="Confidential"/>
    <s v="文本類"/>
    <s v="Candidate, _x000a_Pre-EBO, _x000a_EBO, _x000a_Graduated"/>
    <x v="1"/>
    <s v="NBDC"/>
    <x v="2"/>
    <x v="2"/>
    <x v="0"/>
    <x v="0"/>
    <m/>
    <m/>
    <m/>
    <m/>
    <m/>
    <m/>
    <m/>
    <m/>
    <m/>
    <m/>
    <m/>
    <m/>
    <m/>
    <m/>
    <m/>
    <m/>
    <m/>
    <m/>
    <m/>
    <m/>
    <s v="資料清單"/>
    <x v="5"/>
    <x v="7"/>
    <x v="60"/>
    <x v="5"/>
    <e v="#N/A"/>
    <s v="EBO Phase"/>
    <x v="101"/>
    <x v="87"/>
    <x v="0"/>
    <x v="164"/>
    <x v="2"/>
    <s v="IEC_STD_V10 &gt;&gt; Common &gt;&gt; AutoMetaDataEBO Phase"/>
    <x v="3"/>
    <x v="1"/>
    <s v="EBO 專案現在階段Dimension"/>
    <n v="186"/>
    <n v="265"/>
    <n v="0"/>
    <s v=""/>
    <n v="0"/>
    <n v="0"/>
    <n v="186"/>
    <x v="27"/>
    <s v="EBO Project Management"/>
    <x v="28"/>
    <e v="#N/A"/>
    <x v="0"/>
    <s v="C.1.1.0:"/>
    <x v="80"/>
    <x v="80"/>
    <x v="270"/>
    <x v="166"/>
    <x v="101"/>
    <x v="168"/>
    <x v="18"/>
    <x v="0"/>
    <x v="0"/>
    <x v="1"/>
    <m/>
    <x v="0"/>
    <x v="3"/>
    <s v="EBO Project Management_EBO Phase"/>
    <x v="270"/>
    <x v="3"/>
    <x v="0"/>
    <x v="2"/>
    <x v="2"/>
    <x v="0"/>
    <x v="0"/>
    <s v=""/>
    <s v=""/>
    <x v="17"/>
    <x v="0"/>
    <x v="0"/>
    <n v="8"/>
    <x v="1"/>
    <x v="1"/>
    <x v="1"/>
    <s v=""/>
    <s v=""/>
    <n v="270"/>
    <s v="-270"/>
    <x v="0"/>
    <x v="0"/>
    <x v="0"/>
    <x v="101"/>
    <x v="2"/>
    <s v="EBO 專案的最新階段"/>
    <s v=""/>
    <s v=""/>
    <x v="0"/>
    <x v="60"/>
    <m/>
    <s v="^()$"/>
    <n v="9"/>
    <x v="0"/>
    <x v="2"/>
    <x v="0"/>
    <x v="0"/>
    <x v="1"/>
    <x v="1"/>
    <b v="0"/>
    <x v="1"/>
    <x v="1"/>
    <n v="0"/>
    <x v="0"/>
    <b v="0"/>
    <b v="0"/>
    <b v="0"/>
    <b v="0"/>
    <b v="1"/>
    <b v="0"/>
    <b v="0"/>
    <b v="0"/>
    <b v="1"/>
    <b v="0"/>
    <b v="0"/>
    <x v="1"/>
    <x v="5"/>
    <n v="1"/>
    <x v="35"/>
    <x v="0"/>
  </r>
  <r>
    <m/>
    <x v="2"/>
    <x v="5"/>
    <x v="108"/>
    <x v="109"/>
    <x v="56"/>
    <x v="109"/>
    <s v="&quot;G&quot; 底色呈現綠色 , _x000a_&quot;R&quot; 底色呈現紅色, _x000a_&quot;Y&quot; 底色呈現黃色, _x000a_&quot;NA&quot; 無底色"/>
    <x v="3"/>
    <x v="29"/>
    <s v="N/A"/>
    <s v="Confidential"/>
    <s v="代碼類"/>
    <s v="G, R, Y, NA"/>
    <x v="1"/>
    <s v="NBDC"/>
    <x v="2"/>
    <x v="2"/>
    <x v="0"/>
    <x v="0"/>
    <m/>
    <m/>
    <m/>
    <m/>
    <m/>
    <m/>
    <m/>
    <m/>
    <m/>
    <m/>
    <m/>
    <m/>
    <m/>
    <m/>
    <m/>
    <m/>
    <m/>
    <m/>
    <m/>
    <m/>
    <s v="資料清單"/>
    <x v="5"/>
    <x v="8"/>
    <x v="60"/>
    <x v="5"/>
    <e v="#N/A"/>
    <s v="EBO Strategic Clarity"/>
    <x v="109"/>
    <x v="56"/>
    <x v="0"/>
    <x v="109"/>
    <x v="2"/>
    <s v="IEC_STD_V10 &gt;&gt; Common &gt;&gt; AutoMetaDataEBO Strategic Clarity"/>
    <x v="3"/>
    <x v="1"/>
    <s v="策略清晰度Dimension"/>
    <n v="197"/>
    <n v="265"/>
    <n v="0"/>
    <s v=""/>
    <n v="0"/>
    <n v="0"/>
    <n v="197"/>
    <x v="34"/>
    <s v="EBO Project Management"/>
    <x v="28"/>
    <e v="#N/A"/>
    <x v="0"/>
    <s v="C.1.1.0:"/>
    <x v="81"/>
    <x v="81"/>
    <x v="271"/>
    <x v="108"/>
    <x v="109"/>
    <x v="169"/>
    <x v="20"/>
    <x v="0"/>
    <x v="0"/>
    <x v="2"/>
    <m/>
    <x v="0"/>
    <x v="3"/>
    <s v="EBO Project Management_EBO Strategic Clarity"/>
    <x v="271"/>
    <x v="3"/>
    <x v="0"/>
    <x v="2"/>
    <x v="2"/>
    <x v="0"/>
    <x v="0"/>
    <s v=""/>
    <s v=""/>
    <x v="17"/>
    <x v="0"/>
    <x v="0"/>
    <n v="8"/>
    <x v="1"/>
    <x v="1"/>
    <x v="1"/>
    <s v=""/>
    <s v=""/>
    <n v="271"/>
    <s v="-271"/>
    <x v="0"/>
    <x v="0"/>
    <x v="0"/>
    <x v="109"/>
    <x v="2"/>
    <s v="EBO 現階段的策略清晰度，以紅綠黃表示進度現況"/>
    <s v=""/>
    <s v=""/>
    <x v="0"/>
    <x v="60"/>
    <m/>
    <s v="^()$"/>
    <n v="9"/>
    <x v="0"/>
    <x v="2"/>
    <x v="0"/>
    <x v="0"/>
    <x v="1"/>
    <x v="1"/>
    <b v="0"/>
    <x v="1"/>
    <x v="1"/>
    <n v="0"/>
    <x v="0"/>
    <b v="0"/>
    <b v="0"/>
    <b v="0"/>
    <b v="0"/>
    <b v="0"/>
    <b v="0"/>
    <b v="0"/>
    <b v="0"/>
    <b v="0"/>
    <b v="0"/>
    <b v="0"/>
    <x v="0"/>
    <x v="0"/>
    <n v="0"/>
    <x v="28"/>
    <x v="0"/>
  </r>
  <r>
    <m/>
    <x v="2"/>
    <x v="5"/>
    <x v="109"/>
    <x v="110"/>
    <x v="57"/>
    <x v="110"/>
    <s v="&quot;G&quot; 底色呈現綠色 , _x000a_&quot;R&quot; 底色呈現紅色, _x000a_&quot;Y&quot; 底色呈現黃色, _x000a_&quot;NA&quot; 無底色"/>
    <x v="3"/>
    <x v="29"/>
    <s v="N/A"/>
    <s v="Confidential"/>
    <s v="代碼類"/>
    <s v="G, R, Y, NA"/>
    <x v="1"/>
    <s v="NBDC"/>
    <x v="2"/>
    <x v="2"/>
    <x v="0"/>
    <x v="0"/>
    <m/>
    <m/>
    <m/>
    <m/>
    <m/>
    <m/>
    <m/>
    <m/>
    <m/>
    <m/>
    <m/>
    <m/>
    <m/>
    <m/>
    <m/>
    <m/>
    <m/>
    <m/>
    <m/>
    <m/>
    <s v="資料清單"/>
    <x v="5"/>
    <x v="9"/>
    <x v="60"/>
    <x v="5"/>
    <e v="#N/A"/>
    <s v="EBO Technology Readiness"/>
    <x v="110"/>
    <x v="57"/>
    <x v="0"/>
    <x v="110"/>
    <x v="2"/>
    <s v="IEC_STD_V10 &gt;&gt; Common &gt;&gt; AutoMetaDataEBO Technology Readiness"/>
    <x v="3"/>
    <x v="1"/>
    <s v="技術成熟度Dimension"/>
    <n v="198"/>
    <n v="265"/>
    <n v="0"/>
    <s v=""/>
    <n v="0"/>
    <n v="0"/>
    <n v="198"/>
    <x v="35"/>
    <s v="EBO Project Management"/>
    <x v="28"/>
    <e v="#N/A"/>
    <x v="0"/>
    <s v="C.1.1.0:"/>
    <x v="82"/>
    <x v="82"/>
    <x v="272"/>
    <x v="109"/>
    <x v="110"/>
    <x v="169"/>
    <x v="20"/>
    <x v="0"/>
    <x v="0"/>
    <x v="2"/>
    <m/>
    <x v="0"/>
    <x v="3"/>
    <s v="EBO Project Management_EBO Technology Readiness"/>
    <x v="272"/>
    <x v="3"/>
    <x v="0"/>
    <x v="2"/>
    <x v="2"/>
    <x v="0"/>
    <x v="0"/>
    <s v=""/>
    <s v=""/>
    <x v="17"/>
    <x v="0"/>
    <x v="0"/>
    <n v="8"/>
    <x v="1"/>
    <x v="1"/>
    <x v="1"/>
    <s v=""/>
    <s v=""/>
    <n v="272"/>
    <s v="-272"/>
    <x v="0"/>
    <x v="0"/>
    <x v="0"/>
    <x v="110"/>
    <x v="2"/>
    <s v="EBO 現階段的技術成熟度，以紅綠黃表示進度現況"/>
    <s v=""/>
    <s v=""/>
    <x v="0"/>
    <x v="60"/>
    <m/>
    <s v="^()$"/>
    <n v="9"/>
    <x v="0"/>
    <x v="2"/>
    <x v="0"/>
    <x v="0"/>
    <x v="1"/>
    <x v="1"/>
    <b v="0"/>
    <x v="1"/>
    <x v="1"/>
    <n v="0"/>
    <x v="0"/>
    <b v="0"/>
    <b v="0"/>
    <b v="0"/>
    <b v="0"/>
    <b v="0"/>
    <b v="0"/>
    <b v="0"/>
    <b v="0"/>
    <b v="0"/>
    <b v="0"/>
    <b v="0"/>
    <x v="0"/>
    <x v="0"/>
    <n v="0"/>
    <x v="9"/>
    <x v="0"/>
  </r>
  <r>
    <m/>
    <x v="2"/>
    <x v="5"/>
    <x v="110"/>
    <x v="111"/>
    <x v="58"/>
    <x v="111"/>
    <s v="&quot;G&quot; 底色呈現綠色 , _x000a_&quot;R&quot; 底色呈現紅色, _x000a_&quot;Y&quot; 底色呈現黃色, _x000a_&quot;NA&quot; 無底色"/>
    <x v="3"/>
    <x v="29"/>
    <s v="N/A"/>
    <s v="Confidential"/>
    <s v="代碼類"/>
    <s v="G, R, Y, NA"/>
    <x v="1"/>
    <s v="NBDC"/>
    <x v="2"/>
    <x v="2"/>
    <x v="0"/>
    <x v="0"/>
    <m/>
    <m/>
    <m/>
    <m/>
    <m/>
    <m/>
    <m/>
    <m/>
    <m/>
    <m/>
    <m/>
    <m/>
    <m/>
    <m/>
    <m/>
    <m/>
    <m/>
    <m/>
    <m/>
    <m/>
    <s v="資料清單"/>
    <x v="5"/>
    <x v="10"/>
    <x v="60"/>
    <x v="5"/>
    <e v="#N/A"/>
    <s v="EBO Business Model Viability"/>
    <x v="111"/>
    <x v="58"/>
    <x v="0"/>
    <x v="111"/>
    <x v="2"/>
    <s v="IEC_STD_V10 &gt;&gt; Common &gt;&gt; AutoMetaDataEBO Business Model Viability"/>
    <x v="3"/>
    <x v="1"/>
    <s v="商模可行性Dimension"/>
    <n v="199"/>
    <n v="265"/>
    <n v="0"/>
    <s v=""/>
    <n v="0"/>
    <n v="0"/>
    <n v="199"/>
    <x v="36"/>
    <s v="EBO Project Management"/>
    <x v="28"/>
    <e v="#N/A"/>
    <x v="0"/>
    <s v="C.1.1.0:"/>
    <x v="83"/>
    <x v="83"/>
    <x v="273"/>
    <x v="110"/>
    <x v="111"/>
    <x v="169"/>
    <x v="20"/>
    <x v="0"/>
    <x v="0"/>
    <x v="2"/>
    <m/>
    <x v="0"/>
    <x v="3"/>
    <s v="EBO Project Management_EBO Business Model Viability"/>
    <x v="273"/>
    <x v="3"/>
    <x v="0"/>
    <x v="2"/>
    <x v="2"/>
    <x v="0"/>
    <x v="0"/>
    <s v=""/>
    <s v=""/>
    <x v="17"/>
    <x v="0"/>
    <x v="0"/>
    <n v="8"/>
    <x v="1"/>
    <x v="1"/>
    <x v="1"/>
    <s v=""/>
    <s v=""/>
    <n v="273"/>
    <s v="-273"/>
    <x v="0"/>
    <x v="0"/>
    <x v="0"/>
    <x v="111"/>
    <x v="2"/>
    <s v="EBO 現階段的商模可行性，以紅綠黃表示進度現況"/>
    <s v=""/>
    <s v=""/>
    <x v="0"/>
    <x v="60"/>
    <m/>
    <s v="^()$"/>
    <n v="9"/>
    <x v="0"/>
    <x v="2"/>
    <x v="0"/>
    <x v="0"/>
    <x v="1"/>
    <x v="1"/>
    <b v="0"/>
    <x v="1"/>
    <x v="1"/>
    <n v="0"/>
    <x v="0"/>
    <b v="0"/>
    <b v="0"/>
    <b v="0"/>
    <b v="0"/>
    <b v="0"/>
    <b v="0"/>
    <b v="0"/>
    <b v="0"/>
    <b v="0"/>
    <b v="0"/>
    <b v="0"/>
    <x v="0"/>
    <x v="0"/>
    <n v="0"/>
    <x v="10"/>
    <x v="0"/>
  </r>
  <r>
    <m/>
    <x v="2"/>
    <x v="5"/>
    <x v="111"/>
    <x v="112"/>
    <x v="59"/>
    <x v="112"/>
    <s v="&quot;G&quot; 底色呈現綠色 , _x000a_&quot;R&quot; 底色呈現紅色, _x000a_&quot;Y&quot; 底色呈現黃色, _x000a_&quot;NA&quot; 無底色"/>
    <x v="3"/>
    <x v="29"/>
    <s v="N/A"/>
    <s v="Confidential"/>
    <s v="代碼類"/>
    <s v="G, R, Y, NA"/>
    <x v="1"/>
    <s v="NBDC"/>
    <x v="2"/>
    <x v="2"/>
    <x v="0"/>
    <x v="0"/>
    <m/>
    <m/>
    <m/>
    <m/>
    <m/>
    <m/>
    <m/>
    <m/>
    <m/>
    <m/>
    <m/>
    <m/>
    <m/>
    <m/>
    <m/>
    <m/>
    <m/>
    <m/>
    <m/>
    <m/>
    <s v="資料清單"/>
    <x v="5"/>
    <x v="11"/>
    <x v="60"/>
    <x v="5"/>
    <e v="#N/A"/>
    <s v="EBO Win in the Marketplace"/>
    <x v="112"/>
    <x v="59"/>
    <x v="0"/>
    <x v="112"/>
    <x v="2"/>
    <s v="IEC_STD_V10 &gt;&gt; Common &gt;&gt; AutoMetaDataEBO Win in the Marketplace"/>
    <x v="3"/>
    <x v="1"/>
    <s v="市場確佔度Dimension"/>
    <n v="200"/>
    <n v="265"/>
    <n v="0"/>
    <s v=""/>
    <n v="0"/>
    <n v="0"/>
    <n v="200"/>
    <x v="37"/>
    <s v="EBO Project Management"/>
    <x v="28"/>
    <e v="#N/A"/>
    <x v="0"/>
    <s v="C.1.1.0:"/>
    <x v="84"/>
    <x v="84"/>
    <x v="274"/>
    <x v="111"/>
    <x v="112"/>
    <x v="169"/>
    <x v="20"/>
    <x v="0"/>
    <x v="0"/>
    <x v="2"/>
    <m/>
    <x v="0"/>
    <x v="3"/>
    <s v="EBO Project Management_EBO Win in the Marketplace"/>
    <x v="274"/>
    <x v="3"/>
    <x v="0"/>
    <x v="2"/>
    <x v="2"/>
    <x v="0"/>
    <x v="0"/>
    <s v=""/>
    <s v=""/>
    <x v="17"/>
    <x v="0"/>
    <x v="0"/>
    <n v="8"/>
    <x v="1"/>
    <x v="1"/>
    <x v="1"/>
    <s v=""/>
    <s v=""/>
    <n v="274"/>
    <s v="-274"/>
    <x v="0"/>
    <x v="0"/>
    <x v="0"/>
    <x v="112"/>
    <x v="2"/>
    <s v="EBO 現階段的市場確佔度，以紅綠黃表示進度現況"/>
    <s v=""/>
    <s v=""/>
    <x v="0"/>
    <x v="60"/>
    <m/>
    <s v="^()$"/>
    <n v="9"/>
    <x v="0"/>
    <x v="2"/>
    <x v="0"/>
    <x v="0"/>
    <x v="1"/>
    <x v="1"/>
    <b v="0"/>
    <x v="1"/>
    <x v="1"/>
    <n v="0"/>
    <x v="0"/>
    <b v="0"/>
    <b v="0"/>
    <b v="0"/>
    <b v="0"/>
    <b v="0"/>
    <b v="0"/>
    <b v="0"/>
    <b v="0"/>
    <b v="0"/>
    <b v="0"/>
    <b v="0"/>
    <x v="0"/>
    <x v="0"/>
    <n v="0"/>
    <x v="21"/>
    <x v="0"/>
  </r>
  <r>
    <m/>
    <x v="2"/>
    <x v="5"/>
    <x v="90"/>
    <x v="91"/>
    <x v="48"/>
    <x v="92"/>
    <s v="sum EBO Project Revenue_Actual Revenue/1,000,000"/>
    <x v="4"/>
    <x v="29"/>
    <m/>
    <s v="Confidential"/>
    <s v="金額類"/>
    <m/>
    <x v="1"/>
    <s v="NBDC"/>
    <x v="2"/>
    <x v="2"/>
    <x v="0"/>
    <x v="0"/>
    <m/>
    <m/>
    <m/>
    <m/>
    <m/>
    <m/>
    <m/>
    <m/>
    <m/>
    <m/>
    <m/>
    <m/>
    <m/>
    <m/>
    <m/>
    <m/>
    <m/>
    <m/>
    <m/>
    <m/>
    <s v="資料清單"/>
    <x v="5"/>
    <x v="12"/>
    <x v="60"/>
    <x v="5"/>
    <e v="#N/A"/>
    <s v="EBO Project Accumulated Revenue"/>
    <x v="91"/>
    <x v="48"/>
    <x v="0"/>
    <x v="92"/>
    <x v="2"/>
    <s v="IEC_STD_V10 &gt;&gt; Common &gt;&gt; AutoMetaDataEBO Project Accumulated Revenue"/>
    <x v="4"/>
    <x v="1"/>
    <s v="EBO 專案累計利潤Measure"/>
    <n v="172"/>
    <n v="265"/>
    <n v="0"/>
    <s v=""/>
    <n v="0"/>
    <n v="0"/>
    <n v="172"/>
    <x v="38"/>
    <s v="EBO Project Management"/>
    <x v="28"/>
    <e v="#N/A"/>
    <x v="0"/>
    <s v="C.1.1.0:"/>
    <x v="85"/>
    <x v="85"/>
    <x v="275"/>
    <x v="90"/>
    <x v="91"/>
    <x v="98"/>
    <x v="0"/>
    <x v="0"/>
    <x v="0"/>
    <x v="6"/>
    <m/>
    <x v="0"/>
    <x v="4"/>
    <s v="EBO Project Management_EBO Project Accumulated Revenue"/>
    <x v="275"/>
    <x v="4"/>
    <x v="0"/>
    <x v="2"/>
    <x v="2"/>
    <x v="0"/>
    <x v="0"/>
    <s v=""/>
    <s v=""/>
    <x v="17"/>
    <x v="0"/>
    <x v="0"/>
    <n v="8"/>
    <x v="1"/>
    <x v="1"/>
    <x v="1"/>
    <s v=""/>
    <s v=""/>
    <n v="275"/>
    <s v="-275"/>
    <x v="0"/>
    <x v="0"/>
    <x v="0"/>
    <x v="91"/>
    <x v="2"/>
    <s v="Accumulated Revenue (百萬台幣)"/>
    <s v=""/>
    <s v=""/>
    <x v="0"/>
    <x v="60"/>
    <m/>
    <s v="^()$"/>
    <n v="9"/>
    <x v="0"/>
    <x v="2"/>
    <x v="0"/>
    <x v="0"/>
    <x v="1"/>
    <x v="1"/>
    <b v="0"/>
    <x v="1"/>
    <x v="1"/>
    <n v="0"/>
    <x v="0"/>
    <b v="0"/>
    <b v="0"/>
    <b v="0"/>
    <b v="0"/>
    <b v="0"/>
    <b v="0"/>
    <b v="0"/>
    <b v="0"/>
    <b v="0"/>
    <b v="0"/>
    <b v="0"/>
    <x v="0"/>
    <x v="0"/>
    <n v="0"/>
    <x v="13"/>
    <x v="0"/>
  </r>
  <r>
    <m/>
    <x v="2"/>
    <x v="5"/>
    <x v="167"/>
    <x v="167"/>
    <x v="1"/>
    <x v="165"/>
    <s v="EBO 專案資助管理"/>
    <x v="0"/>
    <x v="18"/>
    <s v="N/A"/>
    <s v="Confidential"/>
    <s v="N/A"/>
    <m/>
    <x v="1"/>
    <s v="NBDC"/>
    <x v="2"/>
    <x v="2"/>
    <x v="0"/>
    <x v="0"/>
    <m/>
    <m/>
    <m/>
    <m/>
    <m/>
    <m/>
    <m/>
    <m/>
    <m/>
    <m/>
    <m/>
    <m/>
    <m/>
    <m/>
    <m/>
    <m/>
    <m/>
    <m/>
    <m/>
    <m/>
    <s v="資料清單"/>
    <x v="5"/>
    <x v="13"/>
    <x v="60"/>
    <x v="5"/>
    <e v="#N/A"/>
    <s v="EBO Funding Management"/>
    <x v="167"/>
    <x v="1"/>
    <x v="0"/>
    <x v="165"/>
    <x v="2"/>
    <s v="IEC_STD_V10 &gt;&gt; Common &gt;&gt; AutoMetaDataEBO Funding Management"/>
    <x v="0"/>
    <x v="1"/>
    <s v="EBO 專案資助管理Concept"/>
    <n v="278"/>
    <n v="0"/>
    <n v="0"/>
    <s v=""/>
    <n v="0"/>
    <n v="0"/>
    <n v="0"/>
    <x v="0"/>
    <s v=""/>
    <x v="0"/>
    <s v=""/>
    <x v="0"/>
    <s v="C.1.1.0:"/>
    <x v="86"/>
    <x v="86"/>
    <x v="276"/>
    <x v="167"/>
    <x v="167"/>
    <x v="170"/>
    <x v="0"/>
    <x v="0"/>
    <x v="0"/>
    <x v="7"/>
    <m/>
    <x v="0"/>
    <x v="0"/>
    <s v="EBO Funding Management"/>
    <x v="276"/>
    <x v="0"/>
    <x v="0"/>
    <x v="2"/>
    <x v="2"/>
    <x v="0"/>
    <x v="0"/>
    <s v=""/>
    <s v=""/>
    <x v="17"/>
    <x v="0"/>
    <x v="0"/>
    <n v="8"/>
    <x v="1"/>
    <x v="1"/>
    <x v="1"/>
    <s v=""/>
    <s v=""/>
    <n v="276"/>
    <s v="-276"/>
    <x v="0"/>
    <x v="0"/>
    <x v="0"/>
    <x v="167"/>
    <x v="2"/>
    <s v="EBO 專案資助管理"/>
    <s v=""/>
    <s v=""/>
    <x v="0"/>
    <x v="60"/>
    <m/>
    <s v="^()$"/>
    <n v="9"/>
    <x v="0"/>
    <x v="2"/>
    <x v="0"/>
    <x v="0"/>
    <x v="0"/>
    <x v="1"/>
    <b v="0"/>
    <x v="1"/>
    <x v="0"/>
    <n v="0"/>
    <x v="0"/>
    <b v="0"/>
    <b v="0"/>
    <b v="0"/>
    <b v="0"/>
    <b v="0"/>
    <b v="0"/>
    <b v="0"/>
    <b v="0"/>
    <b v="0"/>
    <b v="0"/>
    <b v="0"/>
    <x v="0"/>
    <x v="0"/>
    <n v="0"/>
    <x v="17"/>
    <x v="0"/>
  </r>
  <r>
    <m/>
    <x v="2"/>
    <x v="5"/>
    <x v="80"/>
    <x v="81"/>
    <x v="1"/>
    <x v="82"/>
    <s v="EBO 專案編號"/>
    <x v="3"/>
    <x v="30"/>
    <s v="N/A"/>
    <s v="Confidential"/>
    <s v="編碼類 "/>
    <m/>
    <x v="1"/>
    <s v="NBDC"/>
    <x v="2"/>
    <x v="2"/>
    <x v="0"/>
    <x v="0"/>
    <m/>
    <m/>
    <m/>
    <m/>
    <m/>
    <m/>
    <m/>
    <m/>
    <m/>
    <m/>
    <m/>
    <m/>
    <m/>
    <m/>
    <m/>
    <m/>
    <m/>
    <m/>
    <m/>
    <m/>
    <s v="資料清單"/>
    <x v="5"/>
    <x v="14"/>
    <x v="60"/>
    <x v="5"/>
    <e v="#N/A"/>
    <s v="EBO Project Number"/>
    <x v="81"/>
    <x v="1"/>
    <x v="0"/>
    <x v="82"/>
    <x v="2"/>
    <s v="IEC_STD_V10 &gt;&gt; Common &gt;&gt; AutoMetaDataEBO Project Number"/>
    <x v="3"/>
    <x v="1"/>
    <s v="EBO 專案編號Dimension"/>
    <n v="162"/>
    <n v="278"/>
    <n v="0"/>
    <s v=""/>
    <n v="0"/>
    <n v="0"/>
    <n v="162"/>
    <x v="25"/>
    <s v="EBO Funding Management"/>
    <x v="29"/>
    <e v="#N/A"/>
    <x v="0"/>
    <s v="C.1.1.0:"/>
    <x v="87"/>
    <x v="87"/>
    <x v="277"/>
    <x v="80"/>
    <x v="81"/>
    <x v="100"/>
    <x v="0"/>
    <x v="0"/>
    <x v="0"/>
    <x v="8"/>
    <m/>
    <x v="0"/>
    <x v="3"/>
    <s v="EBO Funding Management_EBO Project Number"/>
    <x v="277"/>
    <x v="3"/>
    <x v="0"/>
    <x v="2"/>
    <x v="2"/>
    <x v="0"/>
    <x v="0"/>
    <s v=""/>
    <s v=""/>
    <x v="17"/>
    <x v="0"/>
    <x v="0"/>
    <n v="8"/>
    <x v="1"/>
    <x v="1"/>
    <x v="1"/>
    <s v=""/>
    <s v=""/>
    <n v="277"/>
    <s v="-277"/>
    <x v="0"/>
    <x v="0"/>
    <x v="0"/>
    <x v="81"/>
    <x v="2"/>
    <s v="EBO 專案編號"/>
    <s v=""/>
    <s v=""/>
    <x v="0"/>
    <x v="60"/>
    <m/>
    <s v="^()$"/>
    <n v="9"/>
    <x v="0"/>
    <x v="2"/>
    <x v="0"/>
    <x v="0"/>
    <x v="1"/>
    <x v="1"/>
    <b v="0"/>
    <x v="1"/>
    <x v="1"/>
    <n v="0"/>
    <x v="0"/>
    <b v="0"/>
    <b v="0"/>
    <b v="0"/>
    <b v="0"/>
    <b v="0"/>
    <b v="0"/>
    <b v="0"/>
    <b v="0"/>
    <b v="0"/>
    <b v="0"/>
    <b v="0"/>
    <x v="0"/>
    <x v="0"/>
    <n v="0"/>
    <x v="33"/>
    <x v="0"/>
  </r>
  <r>
    <m/>
    <x v="2"/>
    <x v="5"/>
    <x v="92"/>
    <x v="93"/>
    <x v="49"/>
    <x v="95"/>
    <s v="資助EBO專案的事業群"/>
    <x v="3"/>
    <x v="30"/>
    <s v="N/A"/>
    <s v="Confidential"/>
    <s v="代碼類"/>
    <s v="Corp,_x000a_EBG,_x000a_PSG,_x000a_AIM,_x000a_Besta,_x000a_IAC,_x000a_IIOT"/>
    <x v="1"/>
    <s v="NBDC"/>
    <x v="2"/>
    <x v="2"/>
    <x v="0"/>
    <x v="0"/>
    <m/>
    <m/>
    <m/>
    <m/>
    <m/>
    <m/>
    <m/>
    <m/>
    <m/>
    <m/>
    <m/>
    <m/>
    <m/>
    <m/>
    <m/>
    <m/>
    <m/>
    <m/>
    <m/>
    <m/>
    <s v="資料清單"/>
    <x v="5"/>
    <x v="15"/>
    <x v="60"/>
    <x v="5"/>
    <e v="#N/A"/>
    <s v="EBO Funding BG"/>
    <x v="93"/>
    <x v="49"/>
    <x v="0"/>
    <x v="95"/>
    <x v="2"/>
    <s v="IEC_STD_V10 &gt;&gt; Common &gt;&gt; AutoMetaDataEBO Funding BG"/>
    <x v="3"/>
    <x v="1"/>
    <s v="資助事業群Dimension"/>
    <n v="176"/>
    <n v="278"/>
    <n v="0"/>
    <s v=""/>
    <n v="0"/>
    <n v="0"/>
    <n v="176"/>
    <x v="39"/>
    <s v="EBO Funding Management"/>
    <x v="29"/>
    <e v="#N/A"/>
    <x v="0"/>
    <s v="C.1.1.0:"/>
    <x v="88"/>
    <x v="88"/>
    <x v="278"/>
    <x v="92"/>
    <x v="93"/>
    <x v="102"/>
    <x v="17"/>
    <x v="0"/>
    <x v="0"/>
    <x v="2"/>
    <m/>
    <x v="0"/>
    <x v="3"/>
    <s v="EBO Funding Management_EBO Funding BG"/>
    <x v="278"/>
    <x v="3"/>
    <x v="0"/>
    <x v="2"/>
    <x v="2"/>
    <x v="0"/>
    <x v="0"/>
    <s v=""/>
    <s v=""/>
    <x v="17"/>
    <x v="0"/>
    <x v="0"/>
    <n v="8"/>
    <x v="1"/>
    <x v="1"/>
    <x v="1"/>
    <s v=""/>
    <s v=""/>
    <n v="278"/>
    <s v="-278"/>
    <x v="0"/>
    <x v="0"/>
    <x v="0"/>
    <x v="93"/>
    <x v="2"/>
    <s v="資助EBO專案的事業群"/>
    <s v=""/>
    <s v=""/>
    <x v="0"/>
    <x v="60"/>
    <m/>
    <s v="^()$"/>
    <n v="9"/>
    <x v="0"/>
    <x v="2"/>
    <x v="0"/>
    <x v="0"/>
    <x v="1"/>
    <x v="1"/>
    <b v="0"/>
    <x v="1"/>
    <x v="1"/>
    <n v="0"/>
    <x v="0"/>
    <b v="0"/>
    <b v="0"/>
    <b v="0"/>
    <b v="0"/>
    <b v="0"/>
    <b v="0"/>
    <b v="0"/>
    <b v="0"/>
    <b v="0"/>
    <b v="0"/>
    <b v="0"/>
    <x v="0"/>
    <x v="0"/>
    <n v="0"/>
    <x v="0"/>
    <x v="0"/>
  </r>
  <r>
    <m/>
    <x v="2"/>
    <x v="5"/>
    <x v="93"/>
    <x v="94"/>
    <x v="50"/>
    <x v="96"/>
    <s v="資助EBO專案的事業單位"/>
    <x v="3"/>
    <x v="30"/>
    <s v="N/A"/>
    <s v="Confidential"/>
    <s v="文本類"/>
    <m/>
    <x v="1"/>
    <s v="NBDC"/>
    <x v="2"/>
    <x v="2"/>
    <x v="0"/>
    <x v="0"/>
    <m/>
    <m/>
    <m/>
    <m/>
    <m/>
    <m/>
    <m/>
    <m/>
    <m/>
    <m/>
    <m/>
    <m/>
    <m/>
    <m/>
    <m/>
    <m/>
    <m/>
    <m/>
    <m/>
    <m/>
    <s v="資料清單"/>
    <x v="5"/>
    <x v="16"/>
    <x v="60"/>
    <x v="5"/>
    <e v="#N/A"/>
    <s v="EBO Funding BU"/>
    <x v="94"/>
    <x v="50"/>
    <x v="0"/>
    <x v="96"/>
    <x v="2"/>
    <s v="IEC_STD_V10 &gt;&gt; Common &gt;&gt; AutoMetaDataEBO Funding BU"/>
    <x v="3"/>
    <x v="1"/>
    <s v="資助事業單位Dimension"/>
    <n v="177"/>
    <n v="278"/>
    <n v="0"/>
    <s v=""/>
    <n v="0"/>
    <n v="0"/>
    <n v="177"/>
    <x v="40"/>
    <s v="EBO Funding Management"/>
    <x v="29"/>
    <e v="#N/A"/>
    <x v="0"/>
    <s v="C.1.1.0:"/>
    <x v="89"/>
    <x v="89"/>
    <x v="279"/>
    <x v="93"/>
    <x v="94"/>
    <x v="103"/>
    <x v="0"/>
    <x v="0"/>
    <x v="0"/>
    <x v="1"/>
    <m/>
    <x v="0"/>
    <x v="3"/>
    <s v="EBO Funding Management_EBO Funding BU"/>
    <x v="279"/>
    <x v="3"/>
    <x v="0"/>
    <x v="2"/>
    <x v="2"/>
    <x v="0"/>
    <x v="0"/>
    <s v=""/>
    <s v=""/>
    <x v="17"/>
    <x v="0"/>
    <x v="0"/>
    <n v="8"/>
    <x v="1"/>
    <x v="1"/>
    <x v="1"/>
    <s v=""/>
    <s v=""/>
    <n v="279"/>
    <s v="-279"/>
    <x v="0"/>
    <x v="0"/>
    <x v="0"/>
    <x v="94"/>
    <x v="2"/>
    <s v="資助EBO專案的事業單位"/>
    <s v=""/>
    <s v=""/>
    <x v="0"/>
    <x v="60"/>
    <m/>
    <s v="^()$"/>
    <n v="9"/>
    <x v="0"/>
    <x v="2"/>
    <x v="0"/>
    <x v="0"/>
    <x v="1"/>
    <x v="1"/>
    <b v="0"/>
    <x v="1"/>
    <x v="1"/>
    <n v="0"/>
    <x v="0"/>
    <b v="0"/>
    <b v="0"/>
    <b v="0"/>
    <b v="0"/>
    <b v="0"/>
    <b v="0"/>
    <b v="0"/>
    <b v="0"/>
    <b v="0"/>
    <b v="0"/>
    <b v="0"/>
    <x v="0"/>
    <x v="0"/>
    <n v="0"/>
    <x v="0"/>
    <x v="0"/>
  </r>
  <r>
    <m/>
    <x v="2"/>
    <x v="5"/>
    <x v="94"/>
    <x v="95"/>
    <x v="51"/>
    <x v="97"/>
    <s v="EBO專案的資助比率"/>
    <x v="3"/>
    <x v="30"/>
    <s v="N/A"/>
    <s v="Confidential"/>
    <s v="比例類"/>
    <m/>
    <x v="1"/>
    <s v="NBDC"/>
    <x v="2"/>
    <x v="2"/>
    <x v="0"/>
    <x v="0"/>
    <m/>
    <m/>
    <m/>
    <m/>
    <m/>
    <m/>
    <m/>
    <m/>
    <m/>
    <m/>
    <m/>
    <m/>
    <m/>
    <m/>
    <m/>
    <m/>
    <m/>
    <m/>
    <m/>
    <m/>
    <s v="資料清單"/>
    <x v="5"/>
    <x v="17"/>
    <x v="60"/>
    <x v="5"/>
    <e v="#N/A"/>
    <s v="EBO Project Funding Percentage"/>
    <x v="95"/>
    <x v="51"/>
    <x v="0"/>
    <x v="97"/>
    <x v="2"/>
    <s v="IEC_STD_V10 &gt;&gt; Common &gt;&gt; AutoMetaDataEBO Project Funding Percentage"/>
    <x v="3"/>
    <x v="1"/>
    <s v="EBO 專案資助比率Dimension"/>
    <n v="178"/>
    <n v="278"/>
    <n v="0"/>
    <s v=""/>
    <n v="0"/>
    <n v="0"/>
    <n v="178"/>
    <x v="41"/>
    <s v="EBO Funding Management"/>
    <x v="29"/>
    <e v="#N/A"/>
    <x v="0"/>
    <s v="C.1.1.0:"/>
    <x v="90"/>
    <x v="90"/>
    <x v="280"/>
    <x v="94"/>
    <x v="95"/>
    <x v="104"/>
    <x v="0"/>
    <x v="0"/>
    <x v="0"/>
    <x v="5"/>
    <m/>
    <x v="0"/>
    <x v="3"/>
    <s v="EBO Funding Management_EBO Project Funding Percentage"/>
    <x v="280"/>
    <x v="3"/>
    <x v="0"/>
    <x v="2"/>
    <x v="2"/>
    <x v="0"/>
    <x v="0"/>
    <s v=""/>
    <s v=""/>
    <x v="17"/>
    <x v="0"/>
    <x v="0"/>
    <n v="8"/>
    <x v="1"/>
    <x v="1"/>
    <x v="1"/>
    <s v=""/>
    <s v=""/>
    <n v="280"/>
    <s v="-280"/>
    <x v="0"/>
    <x v="0"/>
    <x v="0"/>
    <x v="95"/>
    <x v="2"/>
    <s v="EBO專案的資助比率"/>
    <s v=""/>
    <s v=""/>
    <x v="0"/>
    <x v="60"/>
    <m/>
    <s v="^()$"/>
    <n v="9"/>
    <x v="0"/>
    <x v="2"/>
    <x v="0"/>
    <x v="0"/>
    <x v="1"/>
    <x v="1"/>
    <b v="0"/>
    <x v="1"/>
    <x v="1"/>
    <n v="0"/>
    <x v="0"/>
    <b v="0"/>
    <b v="0"/>
    <b v="0"/>
    <b v="0"/>
    <b v="0"/>
    <b v="0"/>
    <b v="0"/>
    <b v="0"/>
    <b v="0"/>
    <b v="0"/>
    <b v="0"/>
    <x v="0"/>
    <x v="0"/>
    <n v="0"/>
    <x v="26"/>
    <x v="0"/>
  </r>
  <r>
    <m/>
    <x v="2"/>
    <x v="5"/>
    <x v="95"/>
    <x v="96"/>
    <x v="52"/>
    <x v="98"/>
    <s v="資助EBO專案的開始日期"/>
    <x v="3"/>
    <x v="30"/>
    <s v="N/A"/>
    <s v="Confidential"/>
    <s v="日期類"/>
    <m/>
    <x v="1"/>
    <s v="NBDC"/>
    <x v="2"/>
    <x v="2"/>
    <x v="0"/>
    <x v="0"/>
    <m/>
    <m/>
    <m/>
    <m/>
    <m/>
    <m/>
    <m/>
    <m/>
    <m/>
    <m/>
    <m/>
    <m/>
    <m/>
    <m/>
    <m/>
    <m/>
    <m/>
    <m/>
    <m/>
    <m/>
    <s v="資料清單"/>
    <x v="5"/>
    <x v="18"/>
    <x v="60"/>
    <x v="5"/>
    <e v="#N/A"/>
    <s v="EBO Funding Start Date"/>
    <x v="96"/>
    <x v="52"/>
    <x v="0"/>
    <x v="98"/>
    <x v="2"/>
    <s v="IEC_STD_V10 &gt;&gt; Common &gt;&gt; AutoMetaDataEBO Funding Start Date"/>
    <x v="3"/>
    <x v="1"/>
    <s v="EBO 專案資助開始日期Dimension"/>
    <n v="179"/>
    <n v="278"/>
    <n v="0"/>
    <s v=""/>
    <n v="0"/>
    <n v="0"/>
    <n v="179"/>
    <x v="42"/>
    <s v="EBO Funding Management"/>
    <x v="29"/>
    <e v="#N/A"/>
    <x v="0"/>
    <s v="C.1.1.0:"/>
    <x v="91"/>
    <x v="91"/>
    <x v="281"/>
    <x v="95"/>
    <x v="96"/>
    <x v="105"/>
    <x v="0"/>
    <x v="0"/>
    <x v="0"/>
    <x v="3"/>
    <m/>
    <x v="0"/>
    <x v="3"/>
    <s v="EBO Funding Management_EBO Funding Start Date"/>
    <x v="281"/>
    <x v="3"/>
    <x v="0"/>
    <x v="2"/>
    <x v="2"/>
    <x v="0"/>
    <x v="0"/>
    <s v=""/>
    <s v=""/>
    <x v="17"/>
    <x v="0"/>
    <x v="0"/>
    <n v="8"/>
    <x v="1"/>
    <x v="1"/>
    <x v="1"/>
    <s v=""/>
    <s v=""/>
    <n v="281"/>
    <s v="-281"/>
    <x v="0"/>
    <x v="0"/>
    <x v="0"/>
    <x v="96"/>
    <x v="2"/>
    <s v="資助EBO專案的開始日期"/>
    <s v=""/>
    <s v=""/>
    <x v="0"/>
    <x v="60"/>
    <m/>
    <s v="^()$"/>
    <n v="9"/>
    <x v="0"/>
    <x v="2"/>
    <x v="0"/>
    <x v="0"/>
    <x v="1"/>
    <x v="1"/>
    <b v="0"/>
    <x v="1"/>
    <x v="1"/>
    <n v="0"/>
    <x v="0"/>
    <b v="0"/>
    <b v="0"/>
    <b v="0"/>
    <b v="0"/>
    <b v="0"/>
    <b v="0"/>
    <b v="0"/>
    <b v="0"/>
    <b v="0"/>
    <b v="0"/>
    <b v="0"/>
    <x v="0"/>
    <x v="0"/>
    <n v="0"/>
    <x v="17"/>
    <x v="0"/>
  </r>
  <r>
    <m/>
    <x v="2"/>
    <x v="5"/>
    <x v="96"/>
    <x v="97"/>
    <x v="53"/>
    <x v="99"/>
    <s v="資助EBO專案的結束日期"/>
    <x v="3"/>
    <x v="30"/>
    <s v="N/A"/>
    <s v="Confidential"/>
    <s v="日期類"/>
    <m/>
    <x v="1"/>
    <s v="NBDC"/>
    <x v="2"/>
    <x v="2"/>
    <x v="0"/>
    <x v="0"/>
    <m/>
    <m/>
    <m/>
    <m/>
    <m/>
    <m/>
    <m/>
    <m/>
    <m/>
    <m/>
    <m/>
    <m/>
    <m/>
    <m/>
    <m/>
    <m/>
    <m/>
    <m/>
    <m/>
    <m/>
    <s v="資料清單"/>
    <x v="5"/>
    <x v="19"/>
    <x v="60"/>
    <x v="5"/>
    <e v="#N/A"/>
    <s v="EBO Funding End Date"/>
    <x v="97"/>
    <x v="53"/>
    <x v="0"/>
    <x v="99"/>
    <x v="2"/>
    <s v="IEC_STD_V10 &gt;&gt; Common &gt;&gt; AutoMetaDataEBO Funding End Date"/>
    <x v="3"/>
    <x v="1"/>
    <s v="EBO 專案資助結束日期Dimension"/>
    <n v="180"/>
    <n v="278"/>
    <n v="0"/>
    <s v=""/>
    <n v="0"/>
    <n v="0"/>
    <n v="180"/>
    <x v="43"/>
    <s v="EBO Funding Management"/>
    <x v="29"/>
    <e v="#N/A"/>
    <x v="0"/>
    <s v="C.1.1.0:"/>
    <x v="92"/>
    <x v="92"/>
    <x v="282"/>
    <x v="96"/>
    <x v="97"/>
    <x v="106"/>
    <x v="0"/>
    <x v="0"/>
    <x v="0"/>
    <x v="3"/>
    <m/>
    <x v="0"/>
    <x v="3"/>
    <s v="EBO Funding Management_EBO Funding End Date"/>
    <x v="282"/>
    <x v="3"/>
    <x v="0"/>
    <x v="2"/>
    <x v="2"/>
    <x v="0"/>
    <x v="0"/>
    <s v=""/>
    <s v=""/>
    <x v="17"/>
    <x v="0"/>
    <x v="0"/>
    <n v="8"/>
    <x v="1"/>
    <x v="1"/>
    <x v="1"/>
    <s v=""/>
    <s v=""/>
    <n v="282"/>
    <s v="-282"/>
    <x v="0"/>
    <x v="0"/>
    <x v="0"/>
    <x v="97"/>
    <x v="2"/>
    <s v="資助EBO專案的結束日期"/>
    <s v=""/>
    <s v=""/>
    <x v="0"/>
    <x v="60"/>
    <m/>
    <s v="^()$"/>
    <n v="9"/>
    <x v="0"/>
    <x v="2"/>
    <x v="0"/>
    <x v="0"/>
    <x v="1"/>
    <x v="1"/>
    <b v="0"/>
    <x v="1"/>
    <x v="1"/>
    <n v="0"/>
    <x v="0"/>
    <b v="0"/>
    <b v="0"/>
    <b v="0"/>
    <b v="0"/>
    <b v="0"/>
    <b v="0"/>
    <b v="0"/>
    <b v="0"/>
    <b v="0"/>
    <b v="0"/>
    <b v="0"/>
    <x v="0"/>
    <x v="0"/>
    <n v="0"/>
    <x v="6"/>
    <x v="0"/>
  </r>
  <r>
    <m/>
    <x v="2"/>
    <x v="5"/>
    <x v="97"/>
    <x v="98"/>
    <x v="54"/>
    <x v="166"/>
    <s v="備註"/>
    <x v="1"/>
    <x v="30"/>
    <s v="N/A"/>
    <s v="Confidential"/>
    <s v="文本類"/>
    <m/>
    <x v="1"/>
    <s v="NBDC"/>
    <x v="2"/>
    <x v="2"/>
    <x v="0"/>
    <x v="0"/>
    <m/>
    <m/>
    <m/>
    <m/>
    <m/>
    <m/>
    <m/>
    <m/>
    <m/>
    <m/>
    <m/>
    <m/>
    <m/>
    <m/>
    <m/>
    <m/>
    <m/>
    <m/>
    <m/>
    <m/>
    <s v="資料清單"/>
    <x v="5"/>
    <x v="20"/>
    <x v="60"/>
    <x v="5"/>
    <e v="#N/A"/>
    <s v="EBO Funding Remark"/>
    <x v="98"/>
    <x v="54"/>
    <x v="0"/>
    <x v="166"/>
    <x v="2"/>
    <s v="IEC_STD_V10 &gt;&gt; Common &gt;&gt; AutoMetaDataEBO Funding Remark"/>
    <x v="1"/>
    <x v="1"/>
    <s v="EBO 專案資助備註Property"/>
    <n v="181"/>
    <n v="278"/>
    <n v="0"/>
    <s v="EBO Funding Remark"/>
    <n v="2"/>
    <n v="0"/>
    <n v="0"/>
    <x v="0"/>
    <s v="EBO Funding Management"/>
    <x v="29"/>
    <e v="#N/A"/>
    <x v="0"/>
    <s v="C.1.1.0:"/>
    <x v="93"/>
    <x v="93"/>
    <x v="283"/>
    <x v="97"/>
    <x v="98"/>
    <x v="171"/>
    <x v="0"/>
    <x v="0"/>
    <x v="0"/>
    <x v="1"/>
    <m/>
    <x v="0"/>
    <x v="1"/>
    <s v="EBO Funding Management_EBO Funding Remark"/>
    <x v="283"/>
    <x v="1"/>
    <x v="0"/>
    <x v="2"/>
    <x v="2"/>
    <x v="0"/>
    <x v="0"/>
    <s v=""/>
    <s v=""/>
    <x v="17"/>
    <x v="0"/>
    <x v="0"/>
    <n v="8"/>
    <x v="1"/>
    <x v="1"/>
    <x v="1"/>
    <s v=""/>
    <s v=""/>
    <n v="283"/>
    <s v="-283"/>
    <x v="0"/>
    <x v="0"/>
    <x v="0"/>
    <x v="98"/>
    <x v="2"/>
    <s v="備註"/>
    <s v=""/>
    <s v=""/>
    <x v="0"/>
    <x v="60"/>
    <m/>
    <s v="^()$"/>
    <n v="9"/>
    <x v="0"/>
    <x v="2"/>
    <x v="0"/>
    <x v="0"/>
    <x v="1"/>
    <x v="1"/>
    <b v="0"/>
    <x v="1"/>
    <x v="1"/>
    <n v="0"/>
    <x v="0"/>
    <b v="0"/>
    <b v="0"/>
    <b v="0"/>
    <b v="0"/>
    <b v="0"/>
    <b v="0"/>
    <b v="0"/>
    <b v="0"/>
    <b v="0"/>
    <b v="0"/>
    <b v="0"/>
    <x v="0"/>
    <x v="0"/>
    <n v="0"/>
    <x v="33"/>
    <x v="0"/>
  </r>
  <r>
    <m/>
    <x v="2"/>
    <x v="5"/>
    <x v="127"/>
    <x v="128"/>
    <x v="88"/>
    <x v="125"/>
    <s v="EBO Milestone 紀錄表"/>
    <x v="0"/>
    <x v="18"/>
    <s v="N/A"/>
    <s v="Confidential"/>
    <s v="N/A"/>
    <m/>
    <x v="1"/>
    <s v="NBDC"/>
    <x v="2"/>
    <x v="2"/>
    <x v="0"/>
    <x v="0"/>
    <m/>
    <m/>
    <m/>
    <m/>
    <m/>
    <m/>
    <m/>
    <m/>
    <m/>
    <m/>
    <m/>
    <m/>
    <m/>
    <m/>
    <m/>
    <m/>
    <m/>
    <m/>
    <m/>
    <m/>
    <s v="資料清單"/>
    <x v="5"/>
    <x v="21"/>
    <x v="60"/>
    <x v="5"/>
    <e v="#N/A"/>
    <s v="EBO Milestones"/>
    <x v="128"/>
    <x v="88"/>
    <x v="0"/>
    <x v="125"/>
    <x v="2"/>
    <s v="IEC_STD_V10 &gt;&gt; Common &gt;&gt; AutoMetaDataEBO Milestones"/>
    <x v="0"/>
    <x v="1"/>
    <s v="EBO Milestone 紀錄表Concept"/>
    <n v="222"/>
    <n v="0"/>
    <n v="0"/>
    <s v=""/>
    <n v="0"/>
    <n v="0"/>
    <n v="0"/>
    <x v="0"/>
    <s v=""/>
    <x v="0"/>
    <s v=""/>
    <x v="0"/>
    <s v="C.1.1.0:"/>
    <x v="94"/>
    <x v="94"/>
    <x v="284"/>
    <x v="127"/>
    <x v="128"/>
    <x v="132"/>
    <x v="0"/>
    <x v="0"/>
    <x v="0"/>
    <x v="7"/>
    <m/>
    <x v="0"/>
    <x v="0"/>
    <s v="EBO Milestones"/>
    <x v="220"/>
    <x v="0"/>
    <x v="0"/>
    <x v="2"/>
    <x v="2"/>
    <x v="0"/>
    <x v="0"/>
    <s v=""/>
    <s v=""/>
    <x v="17"/>
    <x v="0"/>
    <x v="0"/>
    <n v="8"/>
    <x v="1"/>
    <x v="1"/>
    <x v="1"/>
    <s v=""/>
    <s v=""/>
    <n v="284"/>
    <s v="-284"/>
    <x v="0"/>
    <x v="0"/>
    <x v="0"/>
    <x v="128"/>
    <x v="2"/>
    <s v="EBO Milestone 紀錄表"/>
    <s v=""/>
    <s v=""/>
    <x v="0"/>
    <x v="60"/>
    <m/>
    <s v="^()$"/>
    <n v="9"/>
    <x v="0"/>
    <x v="2"/>
    <x v="0"/>
    <x v="0"/>
    <x v="1"/>
    <x v="1"/>
    <b v="0"/>
    <x v="1"/>
    <x v="0"/>
    <n v="1"/>
    <x v="0"/>
    <b v="0"/>
    <b v="0"/>
    <b v="0"/>
    <b v="0"/>
    <b v="0"/>
    <b v="0"/>
    <b v="0"/>
    <b v="0"/>
    <b v="0"/>
    <b v="1"/>
    <b v="0"/>
    <x v="1"/>
    <x v="6"/>
    <n v="1"/>
    <x v="0"/>
    <x v="0"/>
  </r>
  <r>
    <m/>
    <x v="2"/>
    <x v="5"/>
    <x v="80"/>
    <x v="81"/>
    <x v="1"/>
    <x v="82"/>
    <s v="EBO 專案編號"/>
    <x v="3"/>
    <x v="25"/>
    <s v="N/A"/>
    <s v="Confidential"/>
    <s v="編碼類 "/>
    <m/>
    <x v="1"/>
    <s v="NBDC"/>
    <x v="2"/>
    <x v="2"/>
    <x v="0"/>
    <x v="0"/>
    <m/>
    <m/>
    <m/>
    <m/>
    <m/>
    <m/>
    <m/>
    <m/>
    <m/>
    <m/>
    <m/>
    <m/>
    <m/>
    <m/>
    <m/>
    <m/>
    <m/>
    <m/>
    <m/>
    <m/>
    <s v="資料清單"/>
    <x v="5"/>
    <x v="22"/>
    <x v="60"/>
    <x v="5"/>
    <e v="#N/A"/>
    <s v="EBO Project Number"/>
    <x v="81"/>
    <x v="1"/>
    <x v="0"/>
    <x v="82"/>
    <x v="2"/>
    <s v="IEC_STD_V10 &gt;&gt; Common &gt;&gt; AutoMetaDataEBO Project Number"/>
    <x v="3"/>
    <x v="1"/>
    <s v="EBO 專案編號Dimension"/>
    <n v="162"/>
    <n v="222"/>
    <n v="0"/>
    <s v=""/>
    <n v="0"/>
    <n v="0"/>
    <n v="162"/>
    <x v="25"/>
    <s v="EBO Milestones"/>
    <x v="24"/>
    <s v="IEC_STD_V10 &gt;&gt; Data Standard &gt;&gt; STG &gt;&gt; EBO Milestones"/>
    <x v="0"/>
    <s v="C.1.1.0:"/>
    <x v="95"/>
    <x v="95"/>
    <x v="285"/>
    <x v="80"/>
    <x v="81"/>
    <x v="100"/>
    <x v="0"/>
    <x v="0"/>
    <x v="0"/>
    <x v="8"/>
    <m/>
    <x v="0"/>
    <x v="3"/>
    <s v="EBO Milestones_EBO Project Number"/>
    <x v="221"/>
    <x v="3"/>
    <x v="0"/>
    <x v="2"/>
    <x v="2"/>
    <x v="0"/>
    <x v="0"/>
    <s v=""/>
    <s v=""/>
    <x v="17"/>
    <x v="0"/>
    <x v="0"/>
    <n v="8"/>
    <x v="1"/>
    <x v="1"/>
    <x v="1"/>
    <s v=""/>
    <s v=""/>
    <n v="285"/>
    <s v="-285"/>
    <x v="0"/>
    <x v="0"/>
    <x v="0"/>
    <x v="81"/>
    <x v="2"/>
    <s v="EBO 專案編號"/>
    <s v=""/>
    <s v=""/>
    <x v="0"/>
    <x v="60"/>
    <m/>
    <s v="^()$"/>
    <n v="9"/>
    <x v="0"/>
    <x v="2"/>
    <x v="0"/>
    <x v="0"/>
    <x v="1"/>
    <x v="1"/>
    <b v="0"/>
    <x v="1"/>
    <x v="1"/>
    <n v="0"/>
    <x v="0"/>
    <b v="0"/>
    <b v="0"/>
    <b v="0"/>
    <b v="0"/>
    <b v="0"/>
    <b v="0"/>
    <b v="0"/>
    <b v="0"/>
    <b v="0"/>
    <b v="0"/>
    <b v="0"/>
    <x v="0"/>
    <x v="0"/>
    <n v="0"/>
    <x v="33"/>
    <x v="0"/>
  </r>
  <r>
    <m/>
    <x v="2"/>
    <x v="5"/>
    <x v="128"/>
    <x v="129"/>
    <x v="67"/>
    <x v="126"/>
    <s v="EBO 專案里程碑說明"/>
    <x v="3"/>
    <x v="25"/>
    <s v="N/A"/>
    <s v="Confidential"/>
    <s v="文本類"/>
    <m/>
    <x v="1"/>
    <s v="NBDC"/>
    <x v="2"/>
    <x v="2"/>
    <x v="0"/>
    <x v="0"/>
    <m/>
    <m/>
    <m/>
    <m/>
    <m/>
    <m/>
    <m/>
    <m/>
    <m/>
    <m/>
    <m/>
    <m/>
    <m/>
    <m/>
    <m/>
    <m/>
    <m/>
    <m/>
    <m/>
    <m/>
    <s v="資料清單"/>
    <x v="5"/>
    <x v="23"/>
    <x v="60"/>
    <x v="5"/>
    <e v="#N/A"/>
    <s v="EBO Project Milestone"/>
    <x v="129"/>
    <x v="67"/>
    <x v="0"/>
    <x v="126"/>
    <x v="2"/>
    <s v="IEC_STD_V10 &gt;&gt; Common &gt;&gt; AutoMetaDataEBO Project Milestone"/>
    <x v="3"/>
    <x v="1"/>
    <s v="EBO 專案里程碑Dimension"/>
    <n v="226"/>
    <n v="222"/>
    <n v="0"/>
    <s v=""/>
    <n v="0"/>
    <n v="0"/>
    <n v="226"/>
    <x v="44"/>
    <s v="EBO Milestones"/>
    <x v="24"/>
    <s v="IEC_STD_V10 &gt;&gt; Data Standard &gt;&gt; STG &gt;&gt; EBO Milestones"/>
    <x v="0"/>
    <s v="C.1.1.0:"/>
    <x v="96"/>
    <x v="96"/>
    <x v="286"/>
    <x v="128"/>
    <x v="129"/>
    <x v="133"/>
    <x v="0"/>
    <x v="0"/>
    <x v="0"/>
    <x v="1"/>
    <m/>
    <x v="0"/>
    <x v="3"/>
    <s v="EBO Milestones_EBO Project Milestone"/>
    <x v="224"/>
    <x v="3"/>
    <x v="0"/>
    <x v="2"/>
    <x v="2"/>
    <x v="0"/>
    <x v="0"/>
    <s v=""/>
    <s v=""/>
    <x v="17"/>
    <x v="0"/>
    <x v="0"/>
    <n v="8"/>
    <x v="1"/>
    <x v="1"/>
    <x v="1"/>
    <s v=""/>
    <s v=""/>
    <n v="286"/>
    <s v="-286"/>
    <x v="0"/>
    <x v="0"/>
    <x v="0"/>
    <x v="129"/>
    <x v="2"/>
    <s v="EBO 專案里程碑說明"/>
    <s v=""/>
    <s v=""/>
    <x v="0"/>
    <x v="60"/>
    <m/>
    <s v="^()$"/>
    <n v="9"/>
    <x v="0"/>
    <x v="2"/>
    <x v="0"/>
    <x v="0"/>
    <x v="1"/>
    <x v="1"/>
    <b v="0"/>
    <x v="1"/>
    <x v="1"/>
    <n v="0"/>
    <x v="0"/>
    <b v="0"/>
    <b v="0"/>
    <b v="0"/>
    <b v="0"/>
    <b v="0"/>
    <b v="0"/>
    <b v="0"/>
    <b v="0"/>
    <b v="1"/>
    <b v="0"/>
    <b v="0"/>
    <x v="1"/>
    <x v="4"/>
    <n v="1"/>
    <x v="28"/>
    <x v="0"/>
  </r>
  <r>
    <m/>
    <x v="2"/>
    <x v="5"/>
    <x v="129"/>
    <x v="130"/>
    <x v="68"/>
    <x v="127"/>
    <s v="EBO 專案里程碑類別"/>
    <x v="3"/>
    <x v="25"/>
    <s v="N/A"/>
    <s v="Confidential"/>
    <s v="代碼類"/>
    <s v="Market, Business, Technology, Organization"/>
    <x v="1"/>
    <s v="NBDC"/>
    <x v="2"/>
    <x v="2"/>
    <x v="0"/>
    <x v="0"/>
    <m/>
    <m/>
    <m/>
    <m/>
    <m/>
    <m/>
    <m/>
    <m/>
    <m/>
    <m/>
    <m/>
    <m/>
    <m/>
    <m/>
    <m/>
    <m/>
    <m/>
    <m/>
    <m/>
    <m/>
    <s v="資料清單"/>
    <x v="5"/>
    <x v="24"/>
    <x v="60"/>
    <x v="5"/>
    <e v="#N/A"/>
    <s v="EBO Milestone Category"/>
    <x v="130"/>
    <x v="68"/>
    <x v="0"/>
    <x v="127"/>
    <x v="2"/>
    <s v="IEC_STD_V10 &gt;&gt; Common &gt;&gt; AutoMetaDataEBO Milestone Category"/>
    <x v="3"/>
    <x v="1"/>
    <s v="EBO 專案里程碑類別Dimension"/>
    <n v="227"/>
    <n v="222"/>
    <n v="0"/>
    <s v=""/>
    <n v="0"/>
    <n v="0"/>
    <n v="227"/>
    <x v="45"/>
    <s v="EBO Milestones"/>
    <x v="24"/>
    <s v="IEC_STD_V10 &gt;&gt; Data Standard &gt;&gt; STG &gt;&gt; EBO Milestones"/>
    <x v="0"/>
    <s v="C.1.1.0:"/>
    <x v="97"/>
    <x v="97"/>
    <x v="287"/>
    <x v="129"/>
    <x v="130"/>
    <x v="134"/>
    <x v="22"/>
    <x v="0"/>
    <x v="0"/>
    <x v="2"/>
    <m/>
    <x v="0"/>
    <x v="3"/>
    <s v="EBO Milestones_EBO Milestone Category"/>
    <x v="225"/>
    <x v="3"/>
    <x v="0"/>
    <x v="2"/>
    <x v="2"/>
    <x v="0"/>
    <x v="0"/>
    <s v=""/>
    <s v=""/>
    <x v="17"/>
    <x v="0"/>
    <x v="0"/>
    <n v="8"/>
    <x v="1"/>
    <x v="1"/>
    <x v="1"/>
    <s v=""/>
    <s v=""/>
    <n v="287"/>
    <s v="-287"/>
    <x v="0"/>
    <x v="0"/>
    <x v="0"/>
    <x v="130"/>
    <x v="2"/>
    <s v="EBO 專案里程碑類別"/>
    <s v=""/>
    <s v=""/>
    <x v="0"/>
    <x v="60"/>
    <m/>
    <s v="^()$"/>
    <n v="9"/>
    <x v="0"/>
    <x v="2"/>
    <x v="0"/>
    <x v="0"/>
    <x v="1"/>
    <x v="1"/>
    <b v="0"/>
    <x v="1"/>
    <x v="1"/>
    <n v="0"/>
    <x v="0"/>
    <b v="0"/>
    <b v="0"/>
    <b v="0"/>
    <b v="0"/>
    <b v="0"/>
    <b v="0"/>
    <b v="0"/>
    <b v="0"/>
    <b v="1"/>
    <b v="0"/>
    <b v="0"/>
    <x v="1"/>
    <x v="4"/>
    <n v="1"/>
    <x v="17"/>
    <x v="0"/>
  </r>
  <r>
    <m/>
    <x v="2"/>
    <x v="5"/>
    <x v="130"/>
    <x v="131"/>
    <x v="69"/>
    <x v="128"/>
    <s v="里程碑 狀態"/>
    <x v="3"/>
    <x v="25"/>
    <s v="N/A"/>
    <s v="Confidential"/>
    <s v="代碼類"/>
    <s v="Ongoing, Delay, Completed, Cancel"/>
    <x v="1"/>
    <s v="NBDC"/>
    <x v="2"/>
    <x v="2"/>
    <x v="0"/>
    <x v="0"/>
    <m/>
    <m/>
    <m/>
    <m/>
    <m/>
    <m/>
    <m/>
    <m/>
    <m/>
    <m/>
    <m/>
    <m/>
    <m/>
    <m/>
    <m/>
    <m/>
    <m/>
    <m/>
    <m/>
    <m/>
    <s v="資料清單"/>
    <x v="5"/>
    <x v="25"/>
    <x v="60"/>
    <x v="5"/>
    <e v="#N/A"/>
    <s v="EBO Milestone Status"/>
    <x v="131"/>
    <x v="69"/>
    <x v="0"/>
    <x v="128"/>
    <x v="2"/>
    <s v="IEC_STD_V10 &gt;&gt; Common &gt;&gt; AutoMetaDataEBO Milestone Status"/>
    <x v="3"/>
    <x v="1"/>
    <s v="EBO 專案里程碑狀態Dimension"/>
    <n v="228"/>
    <n v="222"/>
    <n v="0"/>
    <s v=""/>
    <n v="0"/>
    <n v="0"/>
    <n v="228"/>
    <x v="46"/>
    <s v="EBO Milestones"/>
    <x v="24"/>
    <s v="IEC_STD_V10 &gt;&gt; Data Standard &gt;&gt; STG &gt;&gt; EBO Milestones"/>
    <x v="0"/>
    <s v="C.1.1.0:"/>
    <x v="98"/>
    <x v="98"/>
    <x v="288"/>
    <x v="130"/>
    <x v="131"/>
    <x v="135"/>
    <x v="23"/>
    <x v="0"/>
    <x v="0"/>
    <x v="2"/>
    <m/>
    <x v="0"/>
    <x v="3"/>
    <s v="EBO Milestones_EBO Milestone Status"/>
    <x v="226"/>
    <x v="3"/>
    <x v="0"/>
    <x v="2"/>
    <x v="2"/>
    <x v="0"/>
    <x v="0"/>
    <s v=""/>
    <s v=""/>
    <x v="17"/>
    <x v="0"/>
    <x v="0"/>
    <n v="8"/>
    <x v="1"/>
    <x v="1"/>
    <x v="1"/>
    <s v=""/>
    <s v=""/>
    <n v="288"/>
    <s v="-288"/>
    <x v="0"/>
    <x v="0"/>
    <x v="0"/>
    <x v="131"/>
    <x v="2"/>
    <s v="EBO 專案里程碑狀態"/>
    <s v=""/>
    <s v=""/>
    <x v="0"/>
    <x v="60"/>
    <m/>
    <s v="^()$"/>
    <n v="9"/>
    <x v="0"/>
    <x v="2"/>
    <x v="0"/>
    <x v="0"/>
    <x v="1"/>
    <x v="1"/>
    <b v="0"/>
    <x v="1"/>
    <x v="1"/>
    <n v="0"/>
    <x v="0"/>
    <b v="0"/>
    <b v="0"/>
    <b v="0"/>
    <b v="0"/>
    <b v="0"/>
    <b v="0"/>
    <b v="0"/>
    <b v="0"/>
    <b v="0"/>
    <b v="0"/>
    <b v="0"/>
    <x v="0"/>
    <x v="0"/>
    <n v="0"/>
    <x v="6"/>
    <x v="0"/>
  </r>
  <r>
    <m/>
    <x v="2"/>
    <x v="5"/>
    <x v="131"/>
    <x v="132"/>
    <x v="70"/>
    <x v="129"/>
    <s v="里程碑完成進度 (%)"/>
    <x v="3"/>
    <x v="25"/>
    <s v="N/A"/>
    <s v="Confidential"/>
    <s v="比例類"/>
    <m/>
    <x v="1"/>
    <s v="NBDC"/>
    <x v="2"/>
    <x v="2"/>
    <x v="0"/>
    <x v="0"/>
    <m/>
    <m/>
    <m/>
    <m/>
    <m/>
    <m/>
    <m/>
    <m/>
    <m/>
    <m/>
    <m/>
    <m/>
    <m/>
    <m/>
    <m/>
    <m/>
    <m/>
    <m/>
    <m/>
    <m/>
    <s v="資料清單"/>
    <x v="5"/>
    <x v="26"/>
    <x v="60"/>
    <x v="5"/>
    <e v="#N/A"/>
    <s v="EBO Milestone Completion"/>
    <x v="132"/>
    <x v="70"/>
    <x v="0"/>
    <x v="129"/>
    <x v="2"/>
    <s v="IEC_STD_V10 &gt;&gt; Common &gt;&gt; AutoMetaDataEBO Milestone Completion"/>
    <x v="3"/>
    <x v="1"/>
    <s v="EBO 專案里程碑完成進度Dimension"/>
    <n v="229"/>
    <n v="222"/>
    <n v="0"/>
    <s v=""/>
    <n v="0"/>
    <n v="0"/>
    <n v="229"/>
    <x v="47"/>
    <s v="EBO Milestones"/>
    <x v="24"/>
    <s v="IEC_STD_V10 &gt;&gt; Data Standard &gt;&gt; STG &gt;&gt; EBO Milestones"/>
    <x v="0"/>
    <s v="C.1.1.0:"/>
    <x v="99"/>
    <x v="99"/>
    <x v="289"/>
    <x v="131"/>
    <x v="132"/>
    <x v="136"/>
    <x v="0"/>
    <x v="0"/>
    <x v="0"/>
    <x v="5"/>
    <m/>
    <x v="0"/>
    <x v="3"/>
    <s v="EBO Milestones_EBO Milestone Completion"/>
    <x v="227"/>
    <x v="3"/>
    <x v="0"/>
    <x v="2"/>
    <x v="2"/>
    <x v="0"/>
    <x v="0"/>
    <s v=""/>
    <s v=""/>
    <x v="17"/>
    <x v="0"/>
    <x v="0"/>
    <n v="8"/>
    <x v="1"/>
    <x v="1"/>
    <x v="1"/>
    <s v=""/>
    <s v=""/>
    <n v="289"/>
    <s v="-289"/>
    <x v="0"/>
    <x v="0"/>
    <x v="0"/>
    <x v="132"/>
    <x v="2"/>
    <s v="EBO 專案里程碑完成進度 (%)"/>
    <s v=""/>
    <s v=""/>
    <x v="0"/>
    <x v="60"/>
    <m/>
    <s v="^()$"/>
    <n v="9"/>
    <x v="0"/>
    <x v="2"/>
    <x v="0"/>
    <x v="0"/>
    <x v="1"/>
    <x v="1"/>
    <b v="0"/>
    <x v="1"/>
    <x v="1"/>
    <n v="0"/>
    <x v="0"/>
    <b v="0"/>
    <b v="0"/>
    <b v="0"/>
    <b v="0"/>
    <b v="0"/>
    <b v="0"/>
    <b v="0"/>
    <b v="0"/>
    <b v="0"/>
    <b v="0"/>
    <b v="0"/>
    <x v="0"/>
    <x v="0"/>
    <n v="0"/>
    <x v="9"/>
    <x v="0"/>
  </r>
  <r>
    <m/>
    <x v="2"/>
    <x v="5"/>
    <x v="132"/>
    <x v="133"/>
    <x v="71"/>
    <x v="130"/>
    <s v="yyyy-mm-dd"/>
    <x v="3"/>
    <x v="25"/>
    <s v="N/A"/>
    <s v="Confidential"/>
    <s v="日期類"/>
    <m/>
    <x v="1"/>
    <s v="NBDC"/>
    <x v="2"/>
    <x v="2"/>
    <x v="0"/>
    <x v="0"/>
    <m/>
    <m/>
    <m/>
    <m/>
    <m/>
    <m/>
    <m/>
    <m/>
    <m/>
    <m/>
    <m/>
    <m/>
    <m/>
    <m/>
    <m/>
    <m/>
    <m/>
    <m/>
    <m/>
    <m/>
    <s v="資料清單"/>
    <x v="5"/>
    <x v="27"/>
    <x v="60"/>
    <x v="5"/>
    <e v="#N/A"/>
    <s v="EBO Milestone Target Date"/>
    <x v="133"/>
    <x v="71"/>
    <x v="0"/>
    <x v="130"/>
    <x v="2"/>
    <s v="IEC_STD_V10 &gt;&gt; Common &gt;&gt; AutoMetaDataEBO Milestone Target Date"/>
    <x v="3"/>
    <x v="1"/>
    <s v="EBO 專案里程碑預計達成日期Dimension"/>
    <n v="230"/>
    <n v="222"/>
    <n v="0"/>
    <s v=""/>
    <n v="0"/>
    <n v="0"/>
    <n v="230"/>
    <x v="48"/>
    <s v="EBO Milestones"/>
    <x v="24"/>
    <s v="IEC_STD_V10 &gt;&gt; Data Standard &gt;&gt; STG &gt;&gt; EBO Milestones"/>
    <x v="0"/>
    <s v="C.1.1.0:"/>
    <x v="100"/>
    <x v="100"/>
    <x v="290"/>
    <x v="132"/>
    <x v="133"/>
    <x v="93"/>
    <x v="0"/>
    <x v="0"/>
    <x v="0"/>
    <x v="3"/>
    <m/>
    <x v="0"/>
    <x v="3"/>
    <s v="EBO Milestones_EBO Milestone Target Date"/>
    <x v="228"/>
    <x v="3"/>
    <x v="0"/>
    <x v="2"/>
    <x v="2"/>
    <x v="0"/>
    <x v="0"/>
    <s v=""/>
    <s v=""/>
    <x v="17"/>
    <x v="0"/>
    <x v="0"/>
    <n v="8"/>
    <x v="1"/>
    <x v="1"/>
    <x v="1"/>
    <s v=""/>
    <s v=""/>
    <n v="290"/>
    <s v="-290"/>
    <x v="0"/>
    <x v="0"/>
    <x v="0"/>
    <x v="133"/>
    <x v="2"/>
    <s v="里程碑 預計達成日期"/>
    <s v=""/>
    <s v=""/>
    <x v="0"/>
    <x v="60"/>
    <m/>
    <s v="^()$"/>
    <n v="9"/>
    <x v="0"/>
    <x v="2"/>
    <x v="0"/>
    <x v="0"/>
    <x v="1"/>
    <x v="1"/>
    <b v="0"/>
    <x v="1"/>
    <x v="1"/>
    <n v="0"/>
    <x v="0"/>
    <b v="0"/>
    <b v="0"/>
    <b v="0"/>
    <b v="0"/>
    <b v="0"/>
    <b v="0"/>
    <b v="0"/>
    <b v="0"/>
    <b v="0"/>
    <b v="0"/>
    <b v="0"/>
    <x v="0"/>
    <x v="0"/>
    <n v="0"/>
    <x v="4"/>
    <x v="0"/>
  </r>
  <r>
    <m/>
    <x v="2"/>
    <x v="5"/>
    <x v="133"/>
    <x v="134"/>
    <x v="72"/>
    <x v="131"/>
    <s v="yyyy-mm-dd"/>
    <x v="3"/>
    <x v="25"/>
    <s v="N/A"/>
    <s v="Confidential"/>
    <s v="日期類"/>
    <m/>
    <x v="1"/>
    <s v="NBDC"/>
    <x v="2"/>
    <x v="2"/>
    <x v="0"/>
    <x v="0"/>
    <m/>
    <m/>
    <m/>
    <m/>
    <m/>
    <m/>
    <m/>
    <m/>
    <m/>
    <m/>
    <m/>
    <m/>
    <m/>
    <m/>
    <m/>
    <m/>
    <m/>
    <m/>
    <m/>
    <m/>
    <s v="資料清單"/>
    <x v="5"/>
    <x v="28"/>
    <x v="60"/>
    <x v="5"/>
    <e v="#N/A"/>
    <s v="EBO Milestone Actual Date"/>
    <x v="134"/>
    <x v="72"/>
    <x v="0"/>
    <x v="131"/>
    <x v="2"/>
    <s v="IEC_STD_V10 &gt;&gt; Common &gt;&gt; AutoMetaDataEBO Milestone Actual Date"/>
    <x v="3"/>
    <x v="1"/>
    <s v="EBO 專案里程碑實際達成日期Dimension"/>
    <n v="231"/>
    <n v="222"/>
    <n v="0"/>
    <s v=""/>
    <n v="0"/>
    <n v="0"/>
    <n v="231"/>
    <x v="49"/>
    <s v="EBO Milestones"/>
    <x v="24"/>
    <s v="IEC_STD_V10 &gt;&gt; Data Standard &gt;&gt; STG &gt;&gt; EBO Milestones"/>
    <x v="0"/>
    <s v="C.1.1.0:"/>
    <x v="101"/>
    <x v="101"/>
    <x v="291"/>
    <x v="133"/>
    <x v="134"/>
    <x v="93"/>
    <x v="0"/>
    <x v="0"/>
    <x v="0"/>
    <x v="3"/>
    <m/>
    <x v="0"/>
    <x v="3"/>
    <s v="EBO Milestones_EBO Milestone Actual Date"/>
    <x v="229"/>
    <x v="3"/>
    <x v="0"/>
    <x v="2"/>
    <x v="2"/>
    <x v="0"/>
    <x v="0"/>
    <s v=""/>
    <s v=""/>
    <x v="17"/>
    <x v="0"/>
    <x v="0"/>
    <n v="8"/>
    <x v="1"/>
    <x v="1"/>
    <x v="1"/>
    <s v=""/>
    <s v=""/>
    <n v="291"/>
    <s v="-291"/>
    <x v="0"/>
    <x v="0"/>
    <x v="0"/>
    <x v="134"/>
    <x v="2"/>
    <s v="里程碑 實際達成日期"/>
    <s v=""/>
    <s v=""/>
    <x v="0"/>
    <x v="60"/>
    <m/>
    <s v="^()$"/>
    <n v="9"/>
    <x v="0"/>
    <x v="2"/>
    <x v="0"/>
    <x v="0"/>
    <x v="1"/>
    <x v="1"/>
    <b v="0"/>
    <x v="1"/>
    <x v="1"/>
    <n v="0"/>
    <x v="0"/>
    <b v="0"/>
    <b v="0"/>
    <b v="0"/>
    <b v="0"/>
    <b v="0"/>
    <b v="0"/>
    <b v="0"/>
    <b v="0"/>
    <b v="0"/>
    <b v="0"/>
    <b v="0"/>
    <x v="0"/>
    <x v="0"/>
    <n v="0"/>
    <x v="4"/>
    <x v="0"/>
  </r>
  <r>
    <m/>
    <x v="2"/>
    <x v="5"/>
    <x v="134"/>
    <x v="135"/>
    <x v="54"/>
    <x v="166"/>
    <s v="備註"/>
    <x v="3"/>
    <x v="25"/>
    <s v="N/A"/>
    <s v="Confidential"/>
    <s v="文本類"/>
    <m/>
    <x v="1"/>
    <s v="NBDC"/>
    <x v="2"/>
    <x v="2"/>
    <x v="0"/>
    <x v="0"/>
    <m/>
    <m/>
    <m/>
    <m/>
    <m/>
    <m/>
    <m/>
    <m/>
    <m/>
    <m/>
    <m/>
    <m/>
    <m/>
    <m/>
    <m/>
    <m/>
    <m/>
    <m/>
    <m/>
    <m/>
    <s v="資料清單"/>
    <x v="5"/>
    <x v="29"/>
    <x v="60"/>
    <x v="5"/>
    <e v="#N/A"/>
    <s v="EBO Milestone Remark"/>
    <x v="135"/>
    <x v="54"/>
    <x v="0"/>
    <x v="166"/>
    <x v="2"/>
    <s v="IEC_STD_V10 &gt;&gt; Common &gt;&gt; AutoMetaDataEBO Milestone Remark"/>
    <x v="3"/>
    <x v="1"/>
    <s v="EBO 專案里程碑備註Dimension"/>
    <n v="232"/>
    <n v="222"/>
    <n v="0"/>
    <s v=""/>
    <n v="0"/>
    <n v="0"/>
    <n v="232"/>
    <x v="50"/>
    <s v="EBO Milestones"/>
    <x v="24"/>
    <s v="IEC_STD_V10 &gt;&gt; Data Standard &gt;&gt; STG &gt;&gt; EBO Milestones"/>
    <x v="0"/>
    <s v="C.1.1.0:"/>
    <x v="102"/>
    <x v="102"/>
    <x v="292"/>
    <x v="134"/>
    <x v="135"/>
    <x v="171"/>
    <x v="0"/>
    <x v="0"/>
    <x v="0"/>
    <x v="1"/>
    <m/>
    <x v="0"/>
    <x v="3"/>
    <s v="EBO Milestones_EBO Milestone Remark"/>
    <x v="230"/>
    <x v="3"/>
    <x v="0"/>
    <x v="2"/>
    <x v="2"/>
    <x v="0"/>
    <x v="0"/>
    <s v=""/>
    <s v=""/>
    <x v="17"/>
    <x v="0"/>
    <x v="0"/>
    <n v="8"/>
    <x v="1"/>
    <x v="1"/>
    <x v="1"/>
    <s v=""/>
    <s v=""/>
    <n v="292"/>
    <s v="-292"/>
    <x v="0"/>
    <x v="0"/>
    <x v="0"/>
    <x v="135"/>
    <x v="2"/>
    <s v="備註"/>
    <s v=""/>
    <s v=""/>
    <x v="0"/>
    <x v="60"/>
    <m/>
    <s v="^()$"/>
    <n v="9"/>
    <x v="0"/>
    <x v="2"/>
    <x v="0"/>
    <x v="0"/>
    <x v="1"/>
    <x v="1"/>
    <b v="0"/>
    <x v="1"/>
    <x v="1"/>
    <n v="0"/>
    <x v="0"/>
    <b v="0"/>
    <b v="0"/>
    <b v="0"/>
    <b v="0"/>
    <b v="0"/>
    <b v="0"/>
    <b v="0"/>
    <b v="0"/>
    <b v="0"/>
    <b v="0"/>
    <b v="0"/>
    <x v="0"/>
    <x v="0"/>
    <n v="0"/>
    <x v="6"/>
    <x v="0"/>
  </r>
  <r>
    <m/>
    <x v="2"/>
    <x v="5"/>
    <x v="135"/>
    <x v="136"/>
    <x v="46"/>
    <x v="167"/>
    <s v="yyyy-mm-dd"/>
    <x v="3"/>
    <x v="25"/>
    <s v="N/A"/>
    <s v="Confidential"/>
    <s v="日期類"/>
    <m/>
    <x v="1"/>
    <s v="NBDC"/>
    <x v="2"/>
    <x v="2"/>
    <x v="0"/>
    <x v="0"/>
    <m/>
    <m/>
    <m/>
    <m/>
    <m/>
    <m/>
    <m/>
    <m/>
    <m/>
    <m/>
    <m/>
    <m/>
    <m/>
    <m/>
    <m/>
    <m/>
    <m/>
    <m/>
    <m/>
    <m/>
    <s v="資料清單"/>
    <x v="5"/>
    <x v="30"/>
    <x v="60"/>
    <x v="5"/>
    <e v="#N/A"/>
    <s v="EBO Milestone Check Date"/>
    <x v="136"/>
    <x v="46"/>
    <x v="0"/>
    <x v="167"/>
    <x v="2"/>
    <s v="IEC_STD_V10 &gt;&gt; Common &gt;&gt; AutoMetaDataEBO Milestone Check Date"/>
    <x v="3"/>
    <x v="1"/>
    <s v="EBO 專案里程碑紀錄日期Dimension"/>
    <n v="233"/>
    <n v="222"/>
    <n v="0"/>
    <s v=""/>
    <n v="0"/>
    <n v="0"/>
    <n v="233"/>
    <x v="51"/>
    <s v="EBO Milestones"/>
    <x v="24"/>
    <s v="IEC_STD_V10 &gt;&gt; Data Standard &gt;&gt; STG &gt;&gt; EBO Milestones"/>
    <x v="0"/>
    <s v="C.1.1.0:"/>
    <x v="103"/>
    <x v="103"/>
    <x v="293"/>
    <x v="135"/>
    <x v="136"/>
    <x v="93"/>
    <x v="0"/>
    <x v="0"/>
    <x v="0"/>
    <x v="3"/>
    <m/>
    <x v="0"/>
    <x v="3"/>
    <s v="EBO Milestones_EBO Milestone Check Date"/>
    <x v="231"/>
    <x v="3"/>
    <x v="0"/>
    <x v="2"/>
    <x v="2"/>
    <x v="0"/>
    <x v="0"/>
    <s v=""/>
    <s v=""/>
    <x v="17"/>
    <x v="0"/>
    <x v="0"/>
    <n v="8"/>
    <x v="1"/>
    <x v="1"/>
    <x v="1"/>
    <s v=""/>
    <s v=""/>
    <n v="293"/>
    <s v="-293"/>
    <x v="0"/>
    <x v="0"/>
    <x v="0"/>
    <x v="136"/>
    <x v="2"/>
    <s v="紀錄日期"/>
    <s v=""/>
    <s v=""/>
    <x v="0"/>
    <x v="60"/>
    <m/>
    <s v="^()$"/>
    <n v="9"/>
    <x v="0"/>
    <x v="2"/>
    <x v="0"/>
    <x v="0"/>
    <x v="1"/>
    <x v="1"/>
    <b v="0"/>
    <x v="1"/>
    <x v="1"/>
    <n v="0"/>
    <x v="0"/>
    <b v="0"/>
    <b v="0"/>
    <b v="0"/>
    <b v="0"/>
    <b v="0"/>
    <b v="0"/>
    <b v="0"/>
    <b v="0"/>
    <b v="0"/>
    <b v="0"/>
    <b v="0"/>
    <x v="0"/>
    <x v="0"/>
    <n v="0"/>
    <x v="9"/>
    <x v="0"/>
  </r>
  <r>
    <m/>
    <x v="2"/>
    <x v="5"/>
    <x v="120"/>
    <x v="121"/>
    <x v="1"/>
    <x v="119"/>
    <s v="EBO專案營收紀錄表"/>
    <x v="0"/>
    <x v="18"/>
    <s v="N/A"/>
    <s v="Confidential"/>
    <s v="N/A"/>
    <m/>
    <x v="1"/>
    <s v="NBDC"/>
    <x v="2"/>
    <x v="2"/>
    <x v="0"/>
    <x v="0"/>
    <m/>
    <m/>
    <m/>
    <m/>
    <m/>
    <m/>
    <m/>
    <m/>
    <m/>
    <m/>
    <m/>
    <m/>
    <m/>
    <m/>
    <m/>
    <m/>
    <m/>
    <m/>
    <m/>
    <m/>
    <s v="資料清單"/>
    <x v="5"/>
    <x v="31"/>
    <x v="60"/>
    <x v="5"/>
    <e v="#N/A"/>
    <s v="EBO Project Revenue"/>
    <x v="121"/>
    <x v="1"/>
    <x v="0"/>
    <x v="119"/>
    <x v="2"/>
    <s v="IEC_STD_V10 &gt;&gt; Common &gt;&gt; AutoMetaDataEBO Project Revenue"/>
    <x v="0"/>
    <x v="1"/>
    <s v="EBO專案營收紀錄表Concept"/>
    <n v="212"/>
    <n v="0"/>
    <n v="0"/>
    <s v=""/>
    <n v="0"/>
    <n v="0"/>
    <n v="0"/>
    <x v="0"/>
    <s v=""/>
    <x v="0"/>
    <s v=""/>
    <x v="0"/>
    <s v="C.1.1.0:"/>
    <x v="104"/>
    <x v="104"/>
    <x v="294"/>
    <x v="120"/>
    <x v="121"/>
    <x v="126"/>
    <x v="0"/>
    <x v="0"/>
    <x v="0"/>
    <x v="7"/>
    <m/>
    <x v="0"/>
    <x v="0"/>
    <s v="EBO Project Revenue"/>
    <x v="210"/>
    <x v="0"/>
    <x v="0"/>
    <x v="2"/>
    <x v="2"/>
    <x v="0"/>
    <x v="0"/>
    <s v=""/>
    <s v=""/>
    <x v="17"/>
    <x v="0"/>
    <x v="0"/>
    <n v="8"/>
    <x v="1"/>
    <x v="1"/>
    <x v="1"/>
    <s v=""/>
    <s v=""/>
    <n v="294"/>
    <s v="-294"/>
    <x v="0"/>
    <x v="0"/>
    <x v="0"/>
    <x v="121"/>
    <x v="2"/>
    <s v="EBO專案營收紀錄表"/>
    <s v=""/>
    <s v=""/>
    <x v="0"/>
    <x v="60"/>
    <m/>
    <s v="^()$"/>
    <n v="9"/>
    <x v="0"/>
    <x v="2"/>
    <x v="0"/>
    <x v="0"/>
    <x v="1"/>
    <x v="1"/>
    <b v="0"/>
    <x v="1"/>
    <x v="0"/>
    <n v="1"/>
    <x v="0"/>
    <b v="0"/>
    <b v="0"/>
    <b v="0"/>
    <b v="0"/>
    <b v="0"/>
    <b v="0"/>
    <b v="0"/>
    <b v="0"/>
    <b v="0"/>
    <b v="1"/>
    <b v="0"/>
    <x v="1"/>
    <x v="6"/>
    <n v="1"/>
    <x v="5"/>
    <x v="0"/>
  </r>
  <r>
    <m/>
    <x v="2"/>
    <x v="5"/>
    <x v="80"/>
    <x v="81"/>
    <x v="1"/>
    <x v="82"/>
    <s v="EBO 專案編號"/>
    <x v="3"/>
    <x v="24"/>
    <s v="N/A"/>
    <s v="Confidential"/>
    <s v="編碼類 "/>
    <m/>
    <x v="1"/>
    <s v="NBDC"/>
    <x v="2"/>
    <x v="2"/>
    <x v="0"/>
    <x v="0"/>
    <m/>
    <m/>
    <m/>
    <m/>
    <m/>
    <m/>
    <m/>
    <m/>
    <m/>
    <m/>
    <m/>
    <m/>
    <m/>
    <m/>
    <m/>
    <m/>
    <m/>
    <m/>
    <m/>
    <m/>
    <s v="資料清單"/>
    <x v="5"/>
    <x v="32"/>
    <x v="60"/>
    <x v="5"/>
    <e v="#N/A"/>
    <s v="EBO Project Number"/>
    <x v="81"/>
    <x v="1"/>
    <x v="0"/>
    <x v="82"/>
    <x v="2"/>
    <s v="IEC_STD_V10 &gt;&gt; Common &gt;&gt; AutoMetaDataEBO Project Number"/>
    <x v="3"/>
    <x v="1"/>
    <s v="EBO 專案編號Dimension"/>
    <n v="162"/>
    <n v="212"/>
    <n v="0"/>
    <s v=""/>
    <n v="0"/>
    <n v="0"/>
    <n v="162"/>
    <x v="25"/>
    <s v="EBO Project Revenue"/>
    <x v="23"/>
    <s v="IEC_STD_V10 &gt;&gt; Data Standard &gt;&gt; STG &gt;&gt; EBO Project Revenue"/>
    <x v="0"/>
    <s v="C.1.1.0:"/>
    <x v="105"/>
    <x v="105"/>
    <x v="295"/>
    <x v="80"/>
    <x v="81"/>
    <x v="100"/>
    <x v="0"/>
    <x v="0"/>
    <x v="0"/>
    <x v="8"/>
    <m/>
    <x v="0"/>
    <x v="3"/>
    <s v="EBO Project Revenue_EBO Project Number"/>
    <x v="211"/>
    <x v="3"/>
    <x v="0"/>
    <x v="2"/>
    <x v="2"/>
    <x v="0"/>
    <x v="0"/>
    <s v=""/>
    <s v=""/>
    <x v="17"/>
    <x v="0"/>
    <x v="0"/>
    <n v="8"/>
    <x v="1"/>
    <x v="1"/>
    <x v="1"/>
    <s v=""/>
    <s v=""/>
    <n v="295"/>
    <s v="-295"/>
    <x v="0"/>
    <x v="0"/>
    <x v="0"/>
    <x v="81"/>
    <x v="2"/>
    <s v="EBO 專案編號"/>
    <s v=""/>
    <s v=""/>
    <x v="0"/>
    <x v="60"/>
    <m/>
    <s v="^()$"/>
    <n v="9"/>
    <x v="0"/>
    <x v="2"/>
    <x v="0"/>
    <x v="0"/>
    <x v="1"/>
    <x v="1"/>
    <b v="0"/>
    <x v="1"/>
    <x v="1"/>
    <n v="0"/>
    <x v="0"/>
    <b v="0"/>
    <b v="0"/>
    <b v="0"/>
    <b v="0"/>
    <b v="0"/>
    <b v="0"/>
    <b v="0"/>
    <b v="0"/>
    <b v="0"/>
    <b v="0"/>
    <b v="0"/>
    <x v="0"/>
    <x v="0"/>
    <n v="0"/>
    <x v="33"/>
    <x v="0"/>
  </r>
  <r>
    <m/>
    <x v="2"/>
    <x v="5"/>
    <x v="122"/>
    <x v="123"/>
    <x v="60"/>
    <x v="120"/>
    <s v="yyyy"/>
    <x v="3"/>
    <x v="24"/>
    <s v="N/A"/>
    <s v="Confidential"/>
    <s v="數值類"/>
    <m/>
    <x v="1"/>
    <s v="NBDC"/>
    <x v="2"/>
    <x v="2"/>
    <x v="0"/>
    <x v="0"/>
    <m/>
    <m/>
    <m/>
    <m/>
    <m/>
    <m/>
    <m/>
    <m/>
    <m/>
    <m/>
    <m/>
    <m/>
    <m/>
    <m/>
    <m/>
    <m/>
    <m/>
    <m/>
    <m/>
    <m/>
    <s v="資料清單"/>
    <x v="5"/>
    <x v="33"/>
    <x v="60"/>
    <x v="5"/>
    <e v="#N/A"/>
    <s v="EBO Revenue Year"/>
    <x v="123"/>
    <x v="60"/>
    <x v="0"/>
    <x v="120"/>
    <x v="2"/>
    <s v="IEC_STD_V10 &gt;&gt; Common &gt;&gt; AutoMetaDataEBO Revenue Year"/>
    <x v="3"/>
    <x v="1"/>
    <s v="EBO 專案營收年Dimension"/>
    <n v="217"/>
    <n v="212"/>
    <n v="0"/>
    <s v=""/>
    <n v="0"/>
    <n v="0"/>
    <n v="217"/>
    <x v="52"/>
    <s v="EBO Project Revenue"/>
    <x v="23"/>
    <s v="IEC_STD_V10 &gt;&gt; Data Standard &gt;&gt; STG &gt;&gt; EBO Project Revenue"/>
    <x v="0"/>
    <s v="C.1.1.0:"/>
    <x v="106"/>
    <x v="106"/>
    <x v="296"/>
    <x v="122"/>
    <x v="123"/>
    <x v="172"/>
    <x v="0"/>
    <x v="0"/>
    <x v="0"/>
    <x v="4"/>
    <m/>
    <x v="0"/>
    <x v="3"/>
    <s v="EBO Project Revenue_EBO Revenue Year"/>
    <x v="215"/>
    <x v="3"/>
    <x v="0"/>
    <x v="2"/>
    <x v="2"/>
    <x v="0"/>
    <x v="0"/>
    <s v=""/>
    <s v=""/>
    <x v="17"/>
    <x v="0"/>
    <x v="0"/>
    <n v="8"/>
    <x v="1"/>
    <x v="1"/>
    <x v="1"/>
    <s v=""/>
    <s v=""/>
    <n v="296"/>
    <s v="-296"/>
    <x v="0"/>
    <x v="0"/>
    <x v="0"/>
    <x v="123"/>
    <x v="2"/>
    <s v="EBO 專案營收年"/>
    <s v=""/>
    <s v=""/>
    <x v="0"/>
    <x v="60"/>
    <m/>
    <s v="^()$"/>
    <n v="9"/>
    <x v="0"/>
    <x v="2"/>
    <x v="0"/>
    <x v="0"/>
    <x v="1"/>
    <x v="1"/>
    <b v="0"/>
    <x v="1"/>
    <x v="1"/>
    <n v="0"/>
    <x v="0"/>
    <b v="0"/>
    <b v="0"/>
    <b v="0"/>
    <b v="0"/>
    <b v="0"/>
    <b v="0"/>
    <b v="0"/>
    <b v="0"/>
    <b v="0"/>
    <b v="0"/>
    <b v="0"/>
    <x v="0"/>
    <x v="0"/>
    <n v="0"/>
    <x v="11"/>
    <x v="0"/>
  </r>
  <r>
    <m/>
    <x v="2"/>
    <x v="5"/>
    <x v="123"/>
    <x v="124"/>
    <x v="61"/>
    <x v="121"/>
    <s v="mm"/>
    <x v="3"/>
    <x v="24"/>
    <s v="N/A"/>
    <s v="Confidential"/>
    <s v="數值類"/>
    <m/>
    <x v="1"/>
    <s v="NBDC"/>
    <x v="2"/>
    <x v="2"/>
    <x v="0"/>
    <x v="0"/>
    <m/>
    <m/>
    <m/>
    <m/>
    <m/>
    <m/>
    <m/>
    <m/>
    <m/>
    <m/>
    <m/>
    <m/>
    <m/>
    <m/>
    <m/>
    <m/>
    <m/>
    <m/>
    <m/>
    <m/>
    <s v="資料清單"/>
    <x v="5"/>
    <x v="34"/>
    <x v="60"/>
    <x v="5"/>
    <e v="#N/A"/>
    <s v="EBO Revenue Month"/>
    <x v="124"/>
    <x v="61"/>
    <x v="0"/>
    <x v="121"/>
    <x v="2"/>
    <s v="IEC_STD_V10 &gt;&gt; Common &gt;&gt; AutoMetaDataEBO Revenue Month"/>
    <x v="3"/>
    <x v="1"/>
    <s v="EBO 專案營收月Dimension"/>
    <n v="218"/>
    <n v="212"/>
    <n v="0"/>
    <s v=""/>
    <n v="0"/>
    <n v="0"/>
    <n v="218"/>
    <x v="53"/>
    <s v="EBO Project Revenue"/>
    <x v="23"/>
    <s v="IEC_STD_V10 &gt;&gt; Data Standard &gt;&gt; STG &gt;&gt; EBO Project Revenue"/>
    <x v="0"/>
    <s v="C.1.1.0:"/>
    <x v="107"/>
    <x v="107"/>
    <x v="297"/>
    <x v="123"/>
    <x v="124"/>
    <x v="173"/>
    <x v="0"/>
    <x v="0"/>
    <x v="0"/>
    <x v="4"/>
    <m/>
    <x v="0"/>
    <x v="3"/>
    <s v="EBO Project Revenue_EBO Revenue Month"/>
    <x v="216"/>
    <x v="3"/>
    <x v="0"/>
    <x v="2"/>
    <x v="2"/>
    <x v="0"/>
    <x v="0"/>
    <s v=""/>
    <s v=""/>
    <x v="17"/>
    <x v="0"/>
    <x v="0"/>
    <n v="8"/>
    <x v="1"/>
    <x v="1"/>
    <x v="1"/>
    <s v=""/>
    <s v=""/>
    <n v="297"/>
    <s v="-297"/>
    <x v="0"/>
    <x v="0"/>
    <x v="0"/>
    <x v="124"/>
    <x v="2"/>
    <s v="EBO 專案營收月"/>
    <s v=""/>
    <s v=""/>
    <x v="0"/>
    <x v="60"/>
    <m/>
    <s v="^()$"/>
    <n v="9"/>
    <x v="0"/>
    <x v="2"/>
    <x v="0"/>
    <x v="0"/>
    <x v="1"/>
    <x v="1"/>
    <b v="0"/>
    <x v="1"/>
    <x v="1"/>
    <n v="0"/>
    <x v="0"/>
    <b v="0"/>
    <b v="0"/>
    <b v="0"/>
    <b v="0"/>
    <b v="0"/>
    <b v="0"/>
    <b v="0"/>
    <b v="0"/>
    <b v="0"/>
    <b v="0"/>
    <b v="0"/>
    <x v="0"/>
    <x v="0"/>
    <n v="0"/>
    <x v="3"/>
    <x v="0"/>
  </r>
  <r>
    <m/>
    <x v="2"/>
    <x v="5"/>
    <x v="117"/>
    <x v="118"/>
    <x v="62"/>
    <x v="168"/>
    <s v="EBO Project Revenue Forecast_Estimate Revenue/1,000,000"/>
    <x v="4"/>
    <x v="24"/>
    <s v="EBO Project Revenue Forecast_Estimate Revenue"/>
    <s v="Confidential"/>
    <s v="金額類"/>
    <m/>
    <x v="1"/>
    <s v="NBDC"/>
    <x v="2"/>
    <x v="2"/>
    <x v="0"/>
    <x v="0"/>
    <m/>
    <m/>
    <m/>
    <m/>
    <m/>
    <m/>
    <m/>
    <m/>
    <m/>
    <m/>
    <m/>
    <m/>
    <m/>
    <m/>
    <m/>
    <m/>
    <m/>
    <m/>
    <m/>
    <m/>
    <s v="資料清單"/>
    <x v="5"/>
    <x v="35"/>
    <x v="60"/>
    <x v="5"/>
    <e v="#N/A"/>
    <s v="EBO Project Estimate Revenue"/>
    <x v="118"/>
    <x v="62"/>
    <x v="0"/>
    <x v="168"/>
    <x v="2"/>
    <s v="IEC_STD_V10 &gt;&gt; Common &gt;&gt; AutoMetaDataEBO Project Estimate Revenue"/>
    <x v="4"/>
    <x v="1"/>
    <s v="EBO 專案預估營收Measure"/>
    <n v="209"/>
    <n v="212"/>
    <e v="#N/A"/>
    <s v=""/>
    <n v="0"/>
    <n v="0"/>
    <n v="209"/>
    <x v="54"/>
    <s v="EBO Project Revenue"/>
    <x v="23"/>
    <s v="IEC_STD_V10 &gt;&gt; Data Standard &gt;&gt; STG &gt;&gt; EBO Project Revenue"/>
    <x v="47"/>
    <s v="C.1.1.0:"/>
    <x v="108"/>
    <x v="108"/>
    <x v="298"/>
    <x v="117"/>
    <x v="118"/>
    <x v="174"/>
    <x v="0"/>
    <x v="0"/>
    <x v="0"/>
    <x v="6"/>
    <m/>
    <x v="0"/>
    <x v="4"/>
    <s v="EBO Project Revenue_EBO Project Estimate Revenue"/>
    <x v="284"/>
    <x v="4"/>
    <x v="0"/>
    <x v="2"/>
    <x v="2"/>
    <x v="0"/>
    <x v="0"/>
    <s v=""/>
    <s v=""/>
    <x v="17"/>
    <x v="0"/>
    <x v="0"/>
    <n v="8"/>
    <x v="1"/>
    <x v="1"/>
    <x v="1"/>
    <s v=""/>
    <s v=""/>
    <n v="298"/>
    <s v="-298"/>
    <x v="0"/>
    <x v="0"/>
    <x v="0"/>
    <x v="118"/>
    <x v="2"/>
    <s v="預估營收 (百萬台幣)"/>
    <s v=""/>
    <s v=""/>
    <x v="0"/>
    <x v="60"/>
    <m/>
    <s v="^()$"/>
    <n v="9"/>
    <x v="0"/>
    <x v="2"/>
    <x v="0"/>
    <x v="0"/>
    <x v="1"/>
    <x v="1"/>
    <b v="0"/>
    <x v="1"/>
    <x v="1"/>
    <n v="0"/>
    <x v="0"/>
    <b v="0"/>
    <b v="0"/>
    <b v="0"/>
    <b v="0"/>
    <b v="0"/>
    <b v="0"/>
    <b v="0"/>
    <b v="0"/>
    <b v="0"/>
    <b v="0"/>
    <b v="0"/>
    <x v="0"/>
    <x v="0"/>
    <n v="0"/>
    <x v="10"/>
    <x v="0"/>
  </r>
  <r>
    <m/>
    <x v="2"/>
    <x v="5"/>
    <x v="124"/>
    <x v="125"/>
    <x v="65"/>
    <x v="169"/>
    <s v="EBO Project Revenue_Actual Revenue/1,000,000"/>
    <x v="4"/>
    <x v="24"/>
    <s v="EBO Project Revenue_Actual Revenue"/>
    <s v="Confidential"/>
    <s v="金額類"/>
    <m/>
    <x v="1"/>
    <s v="NBDC"/>
    <x v="2"/>
    <x v="2"/>
    <x v="0"/>
    <x v="0"/>
    <m/>
    <m/>
    <m/>
    <m/>
    <m/>
    <m/>
    <m/>
    <m/>
    <m/>
    <m/>
    <m/>
    <m/>
    <m/>
    <m/>
    <m/>
    <m/>
    <m/>
    <m/>
    <m/>
    <m/>
    <s v="資料清單"/>
    <x v="5"/>
    <x v="36"/>
    <x v="60"/>
    <x v="5"/>
    <e v="#N/A"/>
    <s v="EBO Project Actual Revenue"/>
    <x v="125"/>
    <x v="65"/>
    <x v="0"/>
    <x v="169"/>
    <x v="2"/>
    <s v="IEC_STD_V10 &gt;&gt; Common &gt;&gt; AutoMetaDataEBO Project Actual Revenue"/>
    <x v="4"/>
    <x v="1"/>
    <s v="EBO 專案實際營收Measure"/>
    <n v="219"/>
    <n v="212"/>
    <e v="#N/A"/>
    <s v=""/>
    <n v="0"/>
    <n v="0"/>
    <n v="219"/>
    <x v="55"/>
    <s v="EBO Project Revenue"/>
    <x v="23"/>
    <s v="IEC_STD_V10 &gt;&gt; Data Standard &gt;&gt; STG &gt;&gt; EBO Project Revenue"/>
    <x v="36"/>
    <s v="C.1.1.0:"/>
    <x v="109"/>
    <x v="109"/>
    <x v="299"/>
    <x v="124"/>
    <x v="125"/>
    <x v="175"/>
    <x v="0"/>
    <x v="0"/>
    <x v="0"/>
    <x v="6"/>
    <m/>
    <x v="0"/>
    <x v="4"/>
    <s v="EBO Project Revenue_EBO Project Actual Revenue"/>
    <x v="217"/>
    <x v="4"/>
    <x v="0"/>
    <x v="2"/>
    <x v="2"/>
    <x v="0"/>
    <x v="0"/>
    <s v=""/>
    <s v=""/>
    <x v="17"/>
    <x v="0"/>
    <x v="0"/>
    <n v="8"/>
    <x v="1"/>
    <x v="1"/>
    <x v="1"/>
    <s v=""/>
    <s v=""/>
    <n v="299"/>
    <s v="-299"/>
    <x v="0"/>
    <x v="0"/>
    <x v="0"/>
    <x v="125"/>
    <x v="2"/>
    <s v="實際營收 (百萬台幣)"/>
    <s v=""/>
    <s v=""/>
    <x v="0"/>
    <x v="60"/>
    <m/>
    <s v="^()$"/>
    <n v="9"/>
    <x v="0"/>
    <x v="2"/>
    <x v="0"/>
    <x v="0"/>
    <x v="1"/>
    <x v="1"/>
    <b v="0"/>
    <x v="1"/>
    <x v="1"/>
    <n v="0"/>
    <x v="0"/>
    <b v="0"/>
    <b v="0"/>
    <b v="0"/>
    <b v="0"/>
    <b v="0"/>
    <b v="0"/>
    <b v="0"/>
    <b v="0"/>
    <b v="0"/>
    <b v="0"/>
    <b v="0"/>
    <x v="0"/>
    <x v="0"/>
    <n v="0"/>
    <x v="21"/>
    <x v="0"/>
  </r>
  <r>
    <m/>
    <x v="2"/>
    <x v="5"/>
    <x v="118"/>
    <x v="119"/>
    <x v="63"/>
    <x v="170"/>
    <s v="EBO Project Revenue Forecast_Estimate Gross Profit/1,000,000"/>
    <x v="4"/>
    <x v="24"/>
    <s v="EBO Project Revenue Forecast_Estimate Gross Profit"/>
    <s v="Confidential"/>
    <s v="金額類"/>
    <m/>
    <x v="1"/>
    <s v="NBDC"/>
    <x v="2"/>
    <x v="2"/>
    <x v="0"/>
    <x v="0"/>
    <m/>
    <m/>
    <m/>
    <m/>
    <m/>
    <m/>
    <m/>
    <m/>
    <m/>
    <m/>
    <m/>
    <m/>
    <m/>
    <m/>
    <m/>
    <m/>
    <m/>
    <m/>
    <m/>
    <m/>
    <s v="資料清單"/>
    <x v="5"/>
    <x v="37"/>
    <x v="60"/>
    <x v="5"/>
    <e v="#N/A"/>
    <s v="EBO Project Estimate Gross Profit"/>
    <x v="119"/>
    <x v="63"/>
    <x v="0"/>
    <x v="170"/>
    <x v="2"/>
    <s v="IEC_STD_V10 &gt;&gt; Common &gt;&gt; AutoMetaDataEBO Project Estimate Gross Profit"/>
    <x v="4"/>
    <x v="1"/>
    <s v="EBO 專案預估毛利Measure"/>
    <n v="210"/>
    <n v="212"/>
    <e v="#N/A"/>
    <s v=""/>
    <n v="0"/>
    <n v="0"/>
    <n v="210"/>
    <x v="56"/>
    <s v="EBO Project Revenue"/>
    <x v="23"/>
    <s v="IEC_STD_V10 &gt;&gt; Data Standard &gt;&gt; STG &gt;&gt; EBO Project Revenue"/>
    <x v="48"/>
    <s v="C.1.1.0:"/>
    <x v="110"/>
    <x v="110"/>
    <x v="300"/>
    <x v="118"/>
    <x v="119"/>
    <x v="176"/>
    <x v="0"/>
    <x v="0"/>
    <x v="0"/>
    <x v="6"/>
    <m/>
    <x v="0"/>
    <x v="4"/>
    <s v="EBO Project Revenue_EBO Project Estimate Gross Profit"/>
    <x v="285"/>
    <x v="4"/>
    <x v="0"/>
    <x v="2"/>
    <x v="2"/>
    <x v="0"/>
    <x v="0"/>
    <s v=""/>
    <s v=""/>
    <x v="17"/>
    <x v="0"/>
    <x v="0"/>
    <n v="8"/>
    <x v="1"/>
    <x v="1"/>
    <x v="1"/>
    <s v=""/>
    <s v=""/>
    <n v="300"/>
    <s v="-300"/>
    <x v="0"/>
    <x v="0"/>
    <x v="0"/>
    <x v="119"/>
    <x v="2"/>
    <s v="預估毛利 (百萬台幣)"/>
    <s v=""/>
    <s v=""/>
    <x v="0"/>
    <x v="60"/>
    <m/>
    <s v="^()$"/>
    <n v="9"/>
    <x v="0"/>
    <x v="2"/>
    <x v="0"/>
    <x v="0"/>
    <x v="1"/>
    <x v="1"/>
    <b v="0"/>
    <x v="1"/>
    <x v="1"/>
    <n v="0"/>
    <x v="0"/>
    <b v="0"/>
    <b v="0"/>
    <b v="0"/>
    <b v="0"/>
    <b v="0"/>
    <b v="0"/>
    <b v="0"/>
    <b v="0"/>
    <b v="0"/>
    <b v="0"/>
    <b v="0"/>
    <x v="0"/>
    <x v="0"/>
    <n v="0"/>
    <x v="36"/>
    <x v="0"/>
  </r>
  <r>
    <m/>
    <x v="2"/>
    <x v="5"/>
    <x v="125"/>
    <x v="126"/>
    <x v="66"/>
    <x v="171"/>
    <s v="EBO Project Revenue_Actual Gross Profit/1,000,000"/>
    <x v="4"/>
    <x v="24"/>
    <s v="EBO Project Revenue_Actual Gross Profit"/>
    <s v="Confidential"/>
    <s v="金額類"/>
    <m/>
    <x v="1"/>
    <s v="NBDC"/>
    <x v="2"/>
    <x v="2"/>
    <x v="0"/>
    <x v="0"/>
    <m/>
    <m/>
    <m/>
    <m/>
    <m/>
    <m/>
    <m/>
    <m/>
    <m/>
    <m/>
    <m/>
    <m/>
    <m/>
    <m/>
    <m/>
    <m/>
    <m/>
    <m/>
    <m/>
    <m/>
    <s v="資料清單"/>
    <x v="5"/>
    <x v="38"/>
    <x v="60"/>
    <x v="5"/>
    <e v="#N/A"/>
    <s v="EBO Project Actual Gross Profit"/>
    <x v="126"/>
    <x v="66"/>
    <x v="0"/>
    <x v="171"/>
    <x v="2"/>
    <s v="IEC_STD_V10 &gt;&gt; Common &gt;&gt; AutoMetaDataEBO Project Actual Gross Profit"/>
    <x v="4"/>
    <x v="1"/>
    <s v="EBO 專案實際毛利Measure"/>
    <n v="220"/>
    <n v="212"/>
    <e v="#N/A"/>
    <s v=""/>
    <n v="0"/>
    <n v="0"/>
    <n v="220"/>
    <x v="57"/>
    <s v="EBO Project Revenue"/>
    <x v="23"/>
    <s v="IEC_STD_V10 &gt;&gt; Data Standard &gt;&gt; STG &gt;&gt; EBO Project Revenue"/>
    <x v="49"/>
    <s v="C.1.1.0:"/>
    <x v="111"/>
    <x v="111"/>
    <x v="301"/>
    <x v="125"/>
    <x v="126"/>
    <x v="177"/>
    <x v="0"/>
    <x v="0"/>
    <x v="0"/>
    <x v="6"/>
    <m/>
    <x v="0"/>
    <x v="4"/>
    <s v="EBO Project Revenue_EBO Project Actual Gross Profit"/>
    <x v="218"/>
    <x v="4"/>
    <x v="0"/>
    <x v="2"/>
    <x v="2"/>
    <x v="0"/>
    <x v="0"/>
    <s v=""/>
    <s v=""/>
    <x v="17"/>
    <x v="0"/>
    <x v="0"/>
    <n v="8"/>
    <x v="1"/>
    <x v="1"/>
    <x v="1"/>
    <s v=""/>
    <s v=""/>
    <n v="301"/>
    <s v="-301"/>
    <x v="0"/>
    <x v="0"/>
    <x v="0"/>
    <x v="126"/>
    <x v="2"/>
    <s v="實際毛利 (百萬台幣)"/>
    <s v=""/>
    <s v=""/>
    <x v="0"/>
    <x v="60"/>
    <m/>
    <s v="^()$"/>
    <n v="9"/>
    <x v="0"/>
    <x v="2"/>
    <x v="0"/>
    <x v="0"/>
    <x v="1"/>
    <x v="1"/>
    <b v="0"/>
    <x v="1"/>
    <x v="1"/>
    <n v="0"/>
    <x v="0"/>
    <b v="0"/>
    <b v="0"/>
    <b v="0"/>
    <b v="0"/>
    <b v="0"/>
    <b v="0"/>
    <b v="0"/>
    <b v="0"/>
    <b v="0"/>
    <b v="0"/>
    <b v="0"/>
    <x v="0"/>
    <x v="0"/>
    <n v="0"/>
    <x v="13"/>
    <x v="0"/>
  </r>
  <r>
    <m/>
    <x v="2"/>
    <x v="6"/>
    <x v="168"/>
    <x v="168"/>
    <x v="89"/>
    <x v="172"/>
    <s v="投資併購管理"/>
    <x v="0"/>
    <x v="18"/>
    <s v="N/A"/>
    <s v="Confidential"/>
    <s v="N/A"/>
    <m/>
    <x v="0"/>
    <s v="STG"/>
    <x v="3"/>
    <x v="2"/>
    <x v="0"/>
    <x v="0"/>
    <s v="DM_INVESTMENT_MA_MANAGEMENT"/>
    <m/>
    <m/>
    <m/>
    <m/>
    <m/>
    <m/>
    <m/>
    <m/>
    <m/>
    <m/>
    <m/>
    <m/>
    <m/>
    <m/>
    <m/>
    <m/>
    <m/>
    <m/>
    <m/>
    <s v="資料清單"/>
    <x v="6"/>
    <x v="0"/>
    <x v="60"/>
    <x v="6"/>
    <e v="#N/A"/>
    <s v="Investment MA Management"/>
    <x v="168"/>
    <x v="89"/>
    <x v="0"/>
    <x v="172"/>
    <x v="3"/>
    <s v="IEC_STD_V10 &gt;&gt; Common &gt;&gt; AutoMetaDataInvestment MA Management"/>
    <x v="0"/>
    <x v="1"/>
    <s v="投資併購管理Concept"/>
    <n v="304"/>
    <n v="0"/>
    <n v="0"/>
    <s v=""/>
    <n v="0"/>
    <n v="0"/>
    <n v="0"/>
    <x v="0"/>
    <s v=""/>
    <x v="0"/>
    <s v=""/>
    <x v="0"/>
    <s v="C.1.2.0: 投資併購管理:"/>
    <x v="0"/>
    <x v="0"/>
    <x v="302"/>
    <x v="168"/>
    <x v="168"/>
    <x v="178"/>
    <x v="0"/>
    <x v="0"/>
    <x v="0"/>
    <x v="7"/>
    <m/>
    <x v="0"/>
    <x v="0"/>
    <s v="Investment MA Management"/>
    <x v="286"/>
    <x v="0"/>
    <x v="0"/>
    <x v="2"/>
    <x v="2"/>
    <x v="0"/>
    <x v="0"/>
    <s v="DM_INVESTMENT_MA_MANAGEMENT"/>
    <s v=""/>
    <x v="21"/>
    <x v="0"/>
    <x v="0"/>
    <n v="0"/>
    <x v="0"/>
    <x v="0"/>
    <x v="0"/>
    <s v=""/>
    <s v=""/>
    <n v="302"/>
    <s v="-302"/>
    <x v="0"/>
    <x v="0"/>
    <x v="0"/>
    <x v="168"/>
    <x v="3"/>
    <s v="投資併購管理"/>
    <s v=""/>
    <s v=""/>
    <x v="0"/>
    <x v="60"/>
    <m/>
    <s v="^()$"/>
    <n v="9"/>
    <x v="0"/>
    <x v="2"/>
    <x v="0"/>
    <x v="0"/>
    <x v="0"/>
    <x v="1"/>
    <b v="0"/>
    <x v="1"/>
    <x v="0"/>
    <n v="0"/>
    <x v="0"/>
    <b v="0"/>
    <b v="0"/>
    <b v="0"/>
    <b v="0"/>
    <b v="0"/>
    <b v="0"/>
    <b v="0"/>
    <b v="0"/>
    <b v="0"/>
    <b v="0"/>
    <b v="0"/>
    <x v="0"/>
    <x v="0"/>
    <n v="0"/>
    <x v="9"/>
    <x v="0"/>
  </r>
  <r>
    <m/>
    <x v="2"/>
    <x v="6"/>
    <x v="137"/>
    <x v="138"/>
    <x v="1"/>
    <x v="135"/>
    <s v="投資標的名稱"/>
    <x v="3"/>
    <x v="31"/>
    <s v="N/A"/>
    <s v="Confidential"/>
    <s v="文本類"/>
    <m/>
    <x v="0"/>
    <s v="STG"/>
    <x v="3"/>
    <x v="2"/>
    <x v="0"/>
    <x v="0"/>
    <s v="DM_INVESTMENT_MA_MANAGEMENT"/>
    <s v="INVESTMENT_SUBJECT"/>
    <m/>
    <m/>
    <m/>
    <m/>
    <m/>
    <m/>
    <m/>
    <m/>
    <m/>
    <m/>
    <m/>
    <m/>
    <m/>
    <m/>
    <m/>
    <m/>
    <m/>
    <m/>
    <s v="資料清單"/>
    <x v="6"/>
    <x v="1"/>
    <x v="60"/>
    <x v="6"/>
    <e v="#N/A"/>
    <s v="Investment Subject"/>
    <x v="138"/>
    <x v="1"/>
    <x v="0"/>
    <x v="135"/>
    <x v="3"/>
    <s v="IEC_STD_V10 &gt;&gt; Common &gt;&gt; AutoMetaDataInvestment Subject"/>
    <x v="3"/>
    <x v="1"/>
    <s v="投資標的名稱Dimension"/>
    <n v="235"/>
    <n v="304"/>
    <n v="0"/>
    <s v=""/>
    <n v="0"/>
    <n v="0"/>
    <n v="235"/>
    <x v="28"/>
    <s v="Investment MA Management"/>
    <x v="30"/>
    <e v="#N/A"/>
    <x v="0"/>
    <s v="C.1.2.0: 投資併購管理:"/>
    <x v="1"/>
    <x v="1"/>
    <x v="303"/>
    <x v="137"/>
    <x v="138"/>
    <x v="139"/>
    <x v="0"/>
    <x v="0"/>
    <x v="0"/>
    <x v="1"/>
    <m/>
    <x v="0"/>
    <x v="3"/>
    <s v="Investment MA Management_Investment Subject"/>
    <x v="287"/>
    <x v="3"/>
    <x v="0"/>
    <x v="2"/>
    <x v="2"/>
    <x v="0"/>
    <x v="0"/>
    <s v="DM_INVESTMENT_MA_MANAGEMENT"/>
    <s v="INVESTMENT_SUBJECT"/>
    <x v="21"/>
    <x v="67"/>
    <x v="0"/>
    <n v="0"/>
    <x v="0"/>
    <x v="0"/>
    <x v="0"/>
    <s v=""/>
    <s v=""/>
    <n v="303"/>
    <s v="-303"/>
    <x v="0"/>
    <x v="0"/>
    <x v="0"/>
    <x v="138"/>
    <x v="3"/>
    <s v="投資項目"/>
    <s v=""/>
    <s v=""/>
    <x v="0"/>
    <x v="60"/>
    <m/>
    <s v="^()$"/>
    <n v="9"/>
    <x v="0"/>
    <x v="2"/>
    <x v="0"/>
    <x v="0"/>
    <x v="1"/>
    <x v="1"/>
    <b v="0"/>
    <x v="1"/>
    <x v="1"/>
    <n v="0"/>
    <x v="0"/>
    <b v="0"/>
    <b v="0"/>
    <b v="0"/>
    <b v="0"/>
    <b v="0"/>
    <b v="0"/>
    <b v="0"/>
    <b v="0"/>
    <b v="0"/>
    <b v="0"/>
    <b v="0"/>
    <x v="0"/>
    <x v="0"/>
    <n v="0"/>
    <x v="33"/>
    <x v="0"/>
  </r>
  <r>
    <m/>
    <x v="2"/>
    <x v="6"/>
    <x v="140"/>
    <x v="141"/>
    <x v="1"/>
    <x v="138"/>
    <s v="Management Type"/>
    <x v="3"/>
    <x v="31"/>
    <s v="N/A"/>
    <s v="Confidential"/>
    <s v="代碼類"/>
    <m/>
    <x v="0"/>
    <s v="STG"/>
    <x v="3"/>
    <x v="2"/>
    <x v="0"/>
    <x v="0"/>
    <s v="DM_INVESTMENT_MA_MANAGEMENT"/>
    <s v="MANAGEMENT_TYPE"/>
    <m/>
    <m/>
    <m/>
    <m/>
    <m/>
    <m/>
    <m/>
    <m/>
    <m/>
    <m/>
    <m/>
    <m/>
    <m/>
    <m/>
    <m/>
    <m/>
    <m/>
    <m/>
    <s v="資料清單"/>
    <x v="6"/>
    <x v="2"/>
    <x v="60"/>
    <x v="6"/>
    <e v="#N/A"/>
    <s v="Management Type"/>
    <x v="141"/>
    <x v="1"/>
    <x v="0"/>
    <x v="138"/>
    <x v="3"/>
    <s v="IEC_STD_V10 &gt;&gt; Common &gt;&gt; AutoMetaDataManagement Type"/>
    <x v="3"/>
    <x v="1"/>
    <s v="Management TypeDimension"/>
    <n v="238"/>
    <n v="304"/>
    <n v="0"/>
    <s v=""/>
    <n v="0"/>
    <n v="0"/>
    <n v="238"/>
    <x v="58"/>
    <s v="Investment MA Management"/>
    <x v="30"/>
    <e v="#N/A"/>
    <x v="0"/>
    <s v="C.1.2.0: 投資併購管理:"/>
    <x v="2"/>
    <x v="2"/>
    <x v="304"/>
    <x v="140"/>
    <x v="141"/>
    <x v="142"/>
    <x v="0"/>
    <x v="0"/>
    <x v="0"/>
    <x v="2"/>
    <m/>
    <x v="0"/>
    <x v="3"/>
    <s v="Investment MA Management_Management Type"/>
    <x v="288"/>
    <x v="3"/>
    <x v="0"/>
    <x v="2"/>
    <x v="2"/>
    <x v="0"/>
    <x v="0"/>
    <s v="DM_INVESTMENT_MA_MANAGEMENT"/>
    <s v="MANAGEMENT_TYPE"/>
    <x v="21"/>
    <x v="70"/>
    <x v="0"/>
    <n v="0"/>
    <x v="0"/>
    <x v="0"/>
    <x v="0"/>
    <s v=""/>
    <s v=""/>
    <n v="304"/>
    <s v="-304"/>
    <x v="0"/>
    <x v="0"/>
    <x v="0"/>
    <x v="141"/>
    <x v="3"/>
    <s v="判斷資料項目為實際值或是預測值"/>
    <s v=""/>
    <s v=""/>
    <x v="0"/>
    <x v="60"/>
    <m/>
    <s v="^()$"/>
    <n v="9"/>
    <x v="0"/>
    <x v="2"/>
    <x v="0"/>
    <x v="0"/>
    <x v="1"/>
    <x v="1"/>
    <b v="0"/>
    <x v="1"/>
    <x v="1"/>
    <n v="0"/>
    <x v="0"/>
    <b v="0"/>
    <b v="0"/>
    <b v="0"/>
    <b v="0"/>
    <b v="0"/>
    <b v="0"/>
    <b v="0"/>
    <b v="0"/>
    <b v="1"/>
    <b v="0"/>
    <b v="0"/>
    <x v="1"/>
    <x v="4"/>
    <n v="1"/>
    <x v="18"/>
    <x v="0"/>
  </r>
  <r>
    <m/>
    <x v="2"/>
    <x v="6"/>
    <x v="138"/>
    <x v="139"/>
    <x v="60"/>
    <x v="136"/>
    <s v="投資結算年度"/>
    <x v="3"/>
    <x v="31"/>
    <s v="N/A"/>
    <s v="Confidential"/>
    <s v="數值類"/>
    <m/>
    <x v="0"/>
    <s v="STG"/>
    <x v="3"/>
    <x v="2"/>
    <x v="0"/>
    <x v="0"/>
    <s v="DM_INVESTMENT_MA_MANAGEMENT"/>
    <s v="ACCOUNT_FOR_THE_YEAR"/>
    <m/>
    <m/>
    <m/>
    <m/>
    <m/>
    <m/>
    <m/>
    <m/>
    <m/>
    <m/>
    <m/>
    <m/>
    <m/>
    <m/>
    <m/>
    <m/>
    <m/>
    <m/>
    <s v="資料清單"/>
    <x v="6"/>
    <x v="3"/>
    <x v="60"/>
    <x v="6"/>
    <e v="#N/A"/>
    <s v="Account for the Year"/>
    <x v="139"/>
    <x v="60"/>
    <x v="0"/>
    <x v="136"/>
    <x v="3"/>
    <s v="IEC_STD_V10 &gt;&gt; Common &gt;&gt; AutoMetaDataAccount for the Year"/>
    <x v="3"/>
    <x v="1"/>
    <s v="投資結算年度Dimension"/>
    <n v="236"/>
    <n v="304"/>
    <n v="0"/>
    <s v=""/>
    <n v="0"/>
    <n v="0"/>
    <n v="236"/>
    <x v="59"/>
    <s v="Investment MA Management"/>
    <x v="30"/>
    <e v="#N/A"/>
    <x v="0"/>
    <s v="C.1.2.0: 投資併購管理:"/>
    <x v="3"/>
    <x v="3"/>
    <x v="305"/>
    <x v="138"/>
    <x v="139"/>
    <x v="140"/>
    <x v="0"/>
    <x v="0"/>
    <x v="0"/>
    <x v="4"/>
    <m/>
    <x v="0"/>
    <x v="3"/>
    <s v="Investment MA Management_Account for the Year"/>
    <x v="289"/>
    <x v="3"/>
    <x v="0"/>
    <x v="2"/>
    <x v="2"/>
    <x v="0"/>
    <x v="0"/>
    <s v="DM_INVESTMENT_MA_MANAGEMENT"/>
    <s v="ACCOUNT_FOR_THE_YEAR"/>
    <x v="21"/>
    <x v="68"/>
    <x v="0"/>
    <n v="0"/>
    <x v="0"/>
    <x v="0"/>
    <x v="0"/>
    <s v=""/>
    <s v=""/>
    <n v="305"/>
    <s v="-305"/>
    <x v="0"/>
    <x v="0"/>
    <x v="0"/>
    <x v="139"/>
    <x v="3"/>
    <s v="結算年度"/>
    <s v=""/>
    <s v=""/>
    <x v="0"/>
    <x v="60"/>
    <m/>
    <s v="^()$"/>
    <n v="9"/>
    <x v="0"/>
    <x v="2"/>
    <x v="0"/>
    <x v="0"/>
    <x v="1"/>
    <x v="1"/>
    <b v="0"/>
    <x v="1"/>
    <x v="1"/>
    <n v="0"/>
    <x v="0"/>
    <b v="0"/>
    <b v="0"/>
    <b v="0"/>
    <b v="0"/>
    <b v="0"/>
    <b v="0"/>
    <b v="0"/>
    <b v="0"/>
    <b v="0"/>
    <b v="0"/>
    <b v="0"/>
    <x v="0"/>
    <x v="0"/>
    <n v="0"/>
    <x v="6"/>
    <x v="0"/>
  </r>
  <r>
    <m/>
    <x v="2"/>
    <x v="6"/>
    <x v="139"/>
    <x v="140"/>
    <x v="73"/>
    <x v="137"/>
    <s v="投資結算季度"/>
    <x v="3"/>
    <x v="31"/>
    <s v="N/A"/>
    <s v="Confidential"/>
    <s v="文本類"/>
    <m/>
    <x v="0"/>
    <s v="STG"/>
    <x v="3"/>
    <x v="2"/>
    <x v="0"/>
    <x v="0"/>
    <s v="DM_INVESTMENT_MA_MANAGEMENT"/>
    <s v="ACCOUNT_FOR_THE_QUARTER"/>
    <m/>
    <m/>
    <m/>
    <m/>
    <m/>
    <m/>
    <m/>
    <m/>
    <m/>
    <m/>
    <m/>
    <m/>
    <m/>
    <m/>
    <m/>
    <m/>
    <m/>
    <m/>
    <s v="資料清單"/>
    <x v="6"/>
    <x v="4"/>
    <x v="60"/>
    <x v="6"/>
    <e v="#N/A"/>
    <s v="Account for the Quarter"/>
    <x v="140"/>
    <x v="73"/>
    <x v="0"/>
    <x v="137"/>
    <x v="3"/>
    <s v="IEC_STD_V10 &gt;&gt; Common &gt;&gt; AutoMetaDataAccount for the Quarter"/>
    <x v="3"/>
    <x v="1"/>
    <s v="投資結算季度Dimension"/>
    <n v="237"/>
    <n v="304"/>
    <n v="0"/>
    <s v=""/>
    <n v="0"/>
    <n v="0"/>
    <n v="237"/>
    <x v="60"/>
    <s v="Investment MA Management"/>
    <x v="30"/>
    <e v="#N/A"/>
    <x v="0"/>
    <s v="C.1.2.0: 投資併購管理:"/>
    <x v="4"/>
    <x v="4"/>
    <x v="306"/>
    <x v="139"/>
    <x v="140"/>
    <x v="141"/>
    <x v="0"/>
    <x v="0"/>
    <x v="0"/>
    <x v="1"/>
    <m/>
    <x v="0"/>
    <x v="3"/>
    <s v="Investment MA Management_Account for the Quarter"/>
    <x v="290"/>
    <x v="3"/>
    <x v="0"/>
    <x v="2"/>
    <x v="2"/>
    <x v="0"/>
    <x v="0"/>
    <s v="DM_INVESTMENT_MA_MANAGEMENT"/>
    <s v="ACCOUNT_FOR_THE_QUARTER"/>
    <x v="21"/>
    <x v="69"/>
    <x v="0"/>
    <n v="0"/>
    <x v="0"/>
    <x v="0"/>
    <x v="0"/>
    <s v=""/>
    <s v=""/>
    <n v="306"/>
    <s v="-306"/>
    <x v="0"/>
    <x v="0"/>
    <x v="0"/>
    <x v="140"/>
    <x v="3"/>
    <s v="結算季度"/>
    <s v=""/>
    <s v=""/>
    <x v="0"/>
    <x v="60"/>
    <m/>
    <s v="^()$"/>
    <n v="9"/>
    <x v="0"/>
    <x v="2"/>
    <x v="0"/>
    <x v="0"/>
    <x v="1"/>
    <x v="1"/>
    <b v="0"/>
    <x v="1"/>
    <x v="1"/>
    <n v="0"/>
    <x v="0"/>
    <b v="0"/>
    <b v="0"/>
    <b v="0"/>
    <b v="0"/>
    <b v="0"/>
    <b v="0"/>
    <b v="0"/>
    <b v="0"/>
    <b v="0"/>
    <b v="0"/>
    <b v="0"/>
    <x v="0"/>
    <x v="0"/>
    <n v="0"/>
    <x v="23"/>
    <x v="0"/>
  </r>
  <r>
    <m/>
    <x v="2"/>
    <x v="6"/>
    <x v="169"/>
    <x v="169"/>
    <x v="4"/>
    <x v="173"/>
    <s v="投資統計期間"/>
    <x v="3"/>
    <x v="31"/>
    <s v="N/A"/>
    <s v="Confidential"/>
    <s v="代碼類"/>
    <m/>
    <x v="0"/>
    <s v="STG"/>
    <x v="3"/>
    <x v="2"/>
    <x v="0"/>
    <x v="0"/>
    <s v="DM_INVESTMENT_MA_MANAGEMENT"/>
    <s v="PERIOD"/>
    <m/>
    <m/>
    <m/>
    <m/>
    <m/>
    <s v="Investment Master_Account for the Quarter"/>
    <m/>
    <m/>
    <m/>
    <m/>
    <m/>
    <m/>
    <m/>
    <m/>
    <m/>
    <m/>
    <m/>
    <m/>
    <s v="資料清單"/>
    <x v="6"/>
    <x v="5"/>
    <x v="60"/>
    <x v="6"/>
    <e v="#N/A"/>
    <s v="Investment Period"/>
    <x v="169"/>
    <x v="4"/>
    <x v="0"/>
    <x v="173"/>
    <x v="3"/>
    <s v="IEC_STD_V10 &gt;&gt; Common &gt;&gt; AutoMetaDataInvestment Period"/>
    <x v="3"/>
    <x v="1"/>
    <s v="投資統計期間Dimension"/>
    <n v="309"/>
    <n v="304"/>
    <n v="0"/>
    <s v=""/>
    <n v="0"/>
    <e v="#N/A"/>
    <e v="#N/A"/>
    <x v="61"/>
    <s v="Investment MA Management"/>
    <x v="30"/>
    <e v="#N/A"/>
    <x v="0"/>
    <s v="C.1.2.0: 投資併購管理:"/>
    <x v="5"/>
    <x v="5"/>
    <x v="307"/>
    <x v="169"/>
    <x v="169"/>
    <x v="179"/>
    <x v="0"/>
    <x v="0"/>
    <x v="0"/>
    <x v="2"/>
    <m/>
    <x v="0"/>
    <x v="3"/>
    <s v="Investment MA Management_Investment Period"/>
    <x v="291"/>
    <x v="3"/>
    <x v="0"/>
    <x v="2"/>
    <x v="2"/>
    <x v="0"/>
    <x v="0"/>
    <s v="DM_INVESTMENT_MA_MANAGEMENT"/>
    <s v="PERIOD"/>
    <x v="21"/>
    <x v="11"/>
    <x v="0"/>
    <n v="0"/>
    <x v="0"/>
    <x v="0"/>
    <x v="2"/>
    <s v=""/>
    <s v=""/>
    <n v="307"/>
    <s v="-307"/>
    <x v="0"/>
    <x v="0"/>
    <x v="0"/>
    <x v="169"/>
    <x v="3"/>
    <s v="判斷資料項目以年或是季的角度檢視"/>
    <s v=""/>
    <s v=""/>
    <x v="0"/>
    <x v="60"/>
    <m/>
    <s v="^()$"/>
    <n v="9"/>
    <x v="0"/>
    <x v="2"/>
    <x v="0"/>
    <x v="0"/>
    <x v="0"/>
    <x v="1"/>
    <b v="0"/>
    <x v="1"/>
    <x v="1"/>
    <n v="0"/>
    <x v="0"/>
    <b v="0"/>
    <b v="0"/>
    <b v="0"/>
    <b v="0"/>
    <b v="0"/>
    <b v="0"/>
    <b v="0"/>
    <b v="0"/>
    <e v="#N/A"/>
    <b v="0"/>
    <b v="0"/>
    <x v="2"/>
    <x v="7"/>
    <n v="0"/>
    <x v="3"/>
    <x v="0"/>
  </r>
  <r>
    <m/>
    <x v="2"/>
    <x v="6"/>
    <x v="141"/>
    <x v="142"/>
    <x v="1"/>
    <x v="139"/>
    <s v="加總當年度實際投資金額_x000a_當[統計期間]=Year，與當年度最新季度資料相同"/>
    <x v="4"/>
    <x v="31"/>
    <s v="N/A"/>
    <s v="Confidential"/>
    <s v="金額類"/>
    <m/>
    <x v="0"/>
    <s v="STG"/>
    <x v="3"/>
    <x v="2"/>
    <x v="0"/>
    <x v="0"/>
    <s v="DM_INVESTMENT_MA_MANAGEMENT"/>
    <s v="INVESTMENT_AMOUNT"/>
    <m/>
    <m/>
    <m/>
    <m/>
    <m/>
    <m/>
    <m/>
    <m/>
    <m/>
    <m/>
    <m/>
    <m/>
    <m/>
    <m/>
    <m/>
    <m/>
    <m/>
    <m/>
    <s v="資料清單"/>
    <x v="6"/>
    <x v="6"/>
    <x v="60"/>
    <x v="6"/>
    <e v="#N/A"/>
    <s v="Investment Amount"/>
    <x v="142"/>
    <x v="1"/>
    <x v="0"/>
    <x v="139"/>
    <x v="3"/>
    <s v="IEC_STD_V10 &gt;&gt; Common &gt;&gt; AutoMetaDataInvestment Amount"/>
    <x v="4"/>
    <x v="1"/>
    <s v="當年投資額Measure"/>
    <n v="239"/>
    <n v="304"/>
    <n v="0"/>
    <s v=""/>
    <n v="0"/>
    <n v="0"/>
    <n v="239"/>
    <x v="62"/>
    <s v="Investment MA Management"/>
    <x v="30"/>
    <e v="#N/A"/>
    <x v="0"/>
    <s v="C.1.2.0: 投資併購管理:"/>
    <x v="6"/>
    <x v="6"/>
    <x v="308"/>
    <x v="141"/>
    <x v="142"/>
    <x v="143"/>
    <x v="0"/>
    <x v="0"/>
    <x v="0"/>
    <x v="6"/>
    <m/>
    <x v="0"/>
    <x v="4"/>
    <s v="Investment MA Management_Investment Amount"/>
    <x v="292"/>
    <x v="4"/>
    <x v="0"/>
    <x v="2"/>
    <x v="2"/>
    <x v="0"/>
    <x v="0"/>
    <s v="DM_INVESTMENT_MA_MANAGEMENT"/>
    <s v="INVESTMENT_AMOUNT"/>
    <x v="21"/>
    <x v="71"/>
    <x v="0"/>
    <n v="0"/>
    <x v="0"/>
    <x v="0"/>
    <x v="0"/>
    <s v=""/>
    <s v=""/>
    <n v="308"/>
    <s v="-308"/>
    <x v="0"/>
    <x v="0"/>
    <x v="0"/>
    <x v="142"/>
    <x v="3"/>
    <s v="當年度BP針對投資併購事業的實際投資金額"/>
    <s v=""/>
    <s v=""/>
    <x v="0"/>
    <x v="60"/>
    <m/>
    <s v="^()$"/>
    <n v="9"/>
    <x v="0"/>
    <x v="2"/>
    <x v="0"/>
    <x v="0"/>
    <x v="1"/>
    <x v="1"/>
    <b v="0"/>
    <x v="1"/>
    <x v="1"/>
    <n v="0"/>
    <x v="0"/>
    <b v="0"/>
    <b v="0"/>
    <b v="0"/>
    <b v="0"/>
    <b v="0"/>
    <b v="0"/>
    <b v="0"/>
    <b v="0"/>
    <b v="0"/>
    <b v="0"/>
    <b v="0"/>
    <x v="0"/>
    <x v="0"/>
    <n v="0"/>
    <x v="3"/>
    <x v="0"/>
  </r>
  <r>
    <m/>
    <x v="2"/>
    <x v="6"/>
    <x v="142"/>
    <x v="143"/>
    <x v="1"/>
    <x v="140"/>
    <s v="加總累計實際投資金額_x000a_當[統計期間]=Year，與當年度最新季度資料相同"/>
    <x v="4"/>
    <x v="31"/>
    <s v="N/A"/>
    <s v="Confidential"/>
    <s v="金額類"/>
    <m/>
    <x v="0"/>
    <s v="STG"/>
    <x v="3"/>
    <x v="2"/>
    <x v="0"/>
    <x v="0"/>
    <s v="DM_INVESTMENT_MA_MANAGEMENT"/>
    <s v="CUMULATIVE_INVESTMENT_AMOUNT"/>
    <m/>
    <m/>
    <m/>
    <m/>
    <m/>
    <m/>
    <m/>
    <m/>
    <m/>
    <m/>
    <m/>
    <m/>
    <m/>
    <m/>
    <m/>
    <m/>
    <m/>
    <m/>
    <s v="資料清單"/>
    <x v="6"/>
    <x v="7"/>
    <x v="60"/>
    <x v="6"/>
    <e v="#N/A"/>
    <s v="Cumulative Investment Amount"/>
    <x v="143"/>
    <x v="1"/>
    <x v="0"/>
    <x v="140"/>
    <x v="3"/>
    <s v="IEC_STD_V10 &gt;&gt; Common &gt;&gt; AutoMetaDataCumulative Investment Amount"/>
    <x v="4"/>
    <x v="1"/>
    <s v="累計投資額Measure"/>
    <n v="240"/>
    <n v="304"/>
    <n v="0"/>
    <s v=""/>
    <n v="0"/>
    <n v="0"/>
    <n v="240"/>
    <x v="63"/>
    <s v="Investment MA Management"/>
    <x v="30"/>
    <e v="#N/A"/>
    <x v="0"/>
    <s v="C.1.2.0: 投資併購管理:"/>
    <x v="7"/>
    <x v="7"/>
    <x v="309"/>
    <x v="142"/>
    <x v="143"/>
    <x v="144"/>
    <x v="0"/>
    <x v="0"/>
    <x v="0"/>
    <x v="6"/>
    <m/>
    <x v="0"/>
    <x v="4"/>
    <s v="Investment MA Management_Cumulative Investment Amount"/>
    <x v="293"/>
    <x v="4"/>
    <x v="0"/>
    <x v="2"/>
    <x v="2"/>
    <x v="0"/>
    <x v="0"/>
    <s v="DM_INVESTMENT_MA_MANAGEMENT"/>
    <s v="CUMULATIVE_INVESTMENT_AMOUNT"/>
    <x v="21"/>
    <x v="72"/>
    <x v="0"/>
    <n v="0"/>
    <x v="0"/>
    <x v="0"/>
    <x v="0"/>
    <s v=""/>
    <s v=""/>
    <n v="309"/>
    <s v="-309"/>
    <x v="0"/>
    <x v="0"/>
    <x v="0"/>
    <x v="143"/>
    <x v="3"/>
    <s v="累計BP針對投資併購事業的實際投資金額"/>
    <s v=""/>
    <s v=""/>
    <x v="0"/>
    <x v="60"/>
    <m/>
    <s v="^()$"/>
    <n v="9"/>
    <x v="0"/>
    <x v="2"/>
    <x v="0"/>
    <x v="0"/>
    <x v="1"/>
    <x v="1"/>
    <b v="0"/>
    <x v="1"/>
    <x v="1"/>
    <n v="0"/>
    <x v="0"/>
    <b v="0"/>
    <b v="0"/>
    <b v="0"/>
    <b v="0"/>
    <b v="0"/>
    <b v="0"/>
    <b v="0"/>
    <b v="0"/>
    <b v="0"/>
    <b v="0"/>
    <b v="0"/>
    <x v="0"/>
    <x v="0"/>
    <n v="0"/>
    <x v="10"/>
    <x v="0"/>
  </r>
  <r>
    <m/>
    <x v="2"/>
    <x v="6"/>
    <x v="143"/>
    <x v="144"/>
    <x v="74"/>
    <x v="141"/>
    <s v="投資標的持股比例_x000a_當[統計期間]=Year，與當年度最新季度資料相同"/>
    <x v="4"/>
    <x v="31"/>
    <s v="N/A"/>
    <s v="Confidential"/>
    <s v="比例類"/>
    <m/>
    <x v="0"/>
    <s v="STG"/>
    <x v="3"/>
    <x v="2"/>
    <x v="0"/>
    <x v="0"/>
    <s v="DM_INVESTMENT_MA_MANAGEMENT"/>
    <s v="SHAREHOLDING_RATIO"/>
    <m/>
    <m/>
    <m/>
    <m/>
    <m/>
    <m/>
    <m/>
    <m/>
    <m/>
    <m/>
    <m/>
    <m/>
    <m/>
    <m/>
    <m/>
    <m/>
    <m/>
    <m/>
    <s v="資料清單"/>
    <x v="6"/>
    <x v="8"/>
    <x v="60"/>
    <x v="6"/>
    <e v="#N/A"/>
    <s v="Subject Shareholding Ratio"/>
    <x v="144"/>
    <x v="74"/>
    <x v="0"/>
    <x v="141"/>
    <x v="3"/>
    <s v="IEC_STD_V10 &gt;&gt; Common &gt;&gt; AutoMetaDataSubject Shareholding Ratio"/>
    <x v="4"/>
    <x v="1"/>
    <s v="投資標的持股比例Measure"/>
    <n v="241"/>
    <n v="304"/>
    <n v="0"/>
    <s v=""/>
    <n v="0"/>
    <n v="0"/>
    <n v="241"/>
    <x v="64"/>
    <s v="Investment MA Management"/>
    <x v="30"/>
    <e v="#N/A"/>
    <x v="0"/>
    <s v="C.1.2.0: 投資併購管理:"/>
    <x v="8"/>
    <x v="8"/>
    <x v="310"/>
    <x v="143"/>
    <x v="144"/>
    <x v="145"/>
    <x v="0"/>
    <x v="0"/>
    <x v="0"/>
    <x v="5"/>
    <m/>
    <x v="0"/>
    <x v="4"/>
    <s v="Investment MA Management_Subject Shareholding Ratio"/>
    <x v="294"/>
    <x v="4"/>
    <x v="0"/>
    <x v="2"/>
    <x v="2"/>
    <x v="0"/>
    <x v="0"/>
    <s v="DM_INVESTMENT_MA_MANAGEMENT"/>
    <s v="SHAREHOLDING_RATIO"/>
    <x v="21"/>
    <x v="73"/>
    <x v="0"/>
    <n v="0"/>
    <x v="0"/>
    <x v="0"/>
    <x v="0"/>
    <s v=""/>
    <s v=""/>
    <n v="310"/>
    <s v="-310"/>
    <x v="0"/>
    <x v="0"/>
    <x v="0"/>
    <x v="144"/>
    <x v="3"/>
    <s v="對各投資併購標的的股權佔比"/>
    <s v=""/>
    <s v=""/>
    <x v="0"/>
    <x v="60"/>
    <m/>
    <s v="^()$"/>
    <n v="9"/>
    <x v="0"/>
    <x v="2"/>
    <x v="0"/>
    <x v="0"/>
    <x v="1"/>
    <x v="1"/>
    <b v="0"/>
    <x v="1"/>
    <x v="1"/>
    <n v="0"/>
    <x v="0"/>
    <b v="0"/>
    <b v="0"/>
    <b v="0"/>
    <b v="0"/>
    <b v="0"/>
    <b v="0"/>
    <b v="0"/>
    <b v="0"/>
    <b v="0"/>
    <b v="0"/>
    <b v="0"/>
    <x v="0"/>
    <x v="0"/>
    <n v="0"/>
    <x v="21"/>
    <x v="0"/>
  </r>
  <r>
    <m/>
    <x v="2"/>
    <x v="6"/>
    <x v="144"/>
    <x v="145"/>
    <x v="1"/>
    <x v="142"/>
    <s v="投資標的營收_x000a_當[統計期間]=Year，年度資料為季度資料加總"/>
    <x v="4"/>
    <x v="31"/>
    <s v="N/A"/>
    <s v="Confidential"/>
    <s v="金額類"/>
    <m/>
    <x v="0"/>
    <s v="STG"/>
    <x v="3"/>
    <x v="2"/>
    <x v="0"/>
    <x v="0"/>
    <s v="DM_INVESTMENT_MA_MANAGEMENT"/>
    <s v="SUBJECT_REVENUE"/>
    <m/>
    <m/>
    <m/>
    <m/>
    <m/>
    <m/>
    <m/>
    <m/>
    <m/>
    <m/>
    <m/>
    <m/>
    <m/>
    <m/>
    <m/>
    <m/>
    <m/>
    <m/>
    <s v="資料清單"/>
    <x v="6"/>
    <x v="9"/>
    <x v="60"/>
    <x v="6"/>
    <e v="#N/A"/>
    <s v="Subject Revenue"/>
    <x v="145"/>
    <x v="1"/>
    <x v="0"/>
    <x v="142"/>
    <x v="3"/>
    <s v="IEC_STD_V10 &gt;&gt; Common &gt;&gt; AutoMetaDataSubject Revenue"/>
    <x v="4"/>
    <x v="1"/>
    <s v="投資標的營收Measure"/>
    <n v="242"/>
    <n v="304"/>
    <n v="0"/>
    <s v=""/>
    <n v="0"/>
    <n v="0"/>
    <n v="242"/>
    <x v="65"/>
    <s v="Investment MA Management"/>
    <x v="30"/>
    <e v="#N/A"/>
    <x v="0"/>
    <s v="C.1.2.0: 投資併購管理:"/>
    <x v="9"/>
    <x v="9"/>
    <x v="311"/>
    <x v="144"/>
    <x v="145"/>
    <x v="146"/>
    <x v="0"/>
    <x v="0"/>
    <x v="0"/>
    <x v="6"/>
    <m/>
    <x v="0"/>
    <x v="4"/>
    <s v="Investment MA Management_Subject Revenue"/>
    <x v="295"/>
    <x v="4"/>
    <x v="0"/>
    <x v="2"/>
    <x v="2"/>
    <x v="0"/>
    <x v="0"/>
    <s v="DM_INVESTMENT_MA_MANAGEMENT"/>
    <s v="SUBJECT_REVENUE"/>
    <x v="21"/>
    <x v="74"/>
    <x v="0"/>
    <n v="0"/>
    <x v="0"/>
    <x v="0"/>
    <x v="0"/>
    <s v=""/>
    <s v=""/>
    <n v="311"/>
    <s v="-311"/>
    <x v="0"/>
    <x v="0"/>
    <x v="0"/>
    <x v="145"/>
    <x v="3"/>
    <s v="各投資標的營收金額"/>
    <s v=""/>
    <s v=""/>
    <x v="0"/>
    <x v="60"/>
    <m/>
    <s v="^()$"/>
    <n v="9"/>
    <x v="0"/>
    <x v="2"/>
    <x v="0"/>
    <x v="0"/>
    <x v="1"/>
    <x v="1"/>
    <b v="0"/>
    <x v="1"/>
    <x v="1"/>
    <n v="0"/>
    <x v="0"/>
    <b v="0"/>
    <b v="0"/>
    <b v="0"/>
    <b v="0"/>
    <b v="0"/>
    <b v="0"/>
    <b v="0"/>
    <b v="0"/>
    <b v="0"/>
    <b v="0"/>
    <b v="0"/>
    <x v="0"/>
    <x v="0"/>
    <n v="0"/>
    <x v="18"/>
    <x v="0"/>
  </r>
  <r>
    <m/>
    <x v="2"/>
    <x v="6"/>
    <x v="145"/>
    <x v="146"/>
    <x v="75"/>
    <x v="143"/>
    <s v="投資標的營收貢獻=投資標的營收*投資標的持股比例_x000a_當[統計期間]=Year，年度資料為季度資料加總"/>
    <x v="4"/>
    <x v="31"/>
    <s v="Investment MA Management_Subject Revenue;Investment MA Management_Subject Shareholding Ratio"/>
    <s v="Confidential"/>
    <s v="金額類"/>
    <m/>
    <x v="0"/>
    <s v="STG"/>
    <x v="3"/>
    <x v="2"/>
    <x v="0"/>
    <x v="0"/>
    <s v="DM_INVESTMENT_MA_MANAGEMENT"/>
    <s v="REVENUE_CONTRIBUTION"/>
    <m/>
    <m/>
    <m/>
    <m/>
    <m/>
    <m/>
    <m/>
    <m/>
    <m/>
    <m/>
    <m/>
    <m/>
    <m/>
    <m/>
    <m/>
    <m/>
    <m/>
    <m/>
    <s v="資料清單"/>
    <x v="6"/>
    <x v="10"/>
    <x v="60"/>
    <x v="6"/>
    <e v="#N/A"/>
    <s v="Subject Revenue Contribution"/>
    <x v="146"/>
    <x v="75"/>
    <x v="0"/>
    <x v="143"/>
    <x v="3"/>
    <s v="IEC_STD_V10 &gt;&gt; Common &gt;&gt; AutoMetaDataSubject Revenue Contribution"/>
    <x v="4"/>
    <x v="1"/>
    <s v="投資標的營收貢獻Measure"/>
    <n v="243"/>
    <n v="304"/>
    <e v="#N/A"/>
    <s v=""/>
    <n v="0"/>
    <n v="0"/>
    <n v="243"/>
    <x v="66"/>
    <s v="Investment MA Management"/>
    <x v="30"/>
    <e v="#N/A"/>
    <x v="50"/>
    <s v="C.1.2.0: 投資併購管理:"/>
    <x v="10"/>
    <x v="10"/>
    <x v="312"/>
    <x v="145"/>
    <x v="146"/>
    <x v="147"/>
    <x v="0"/>
    <x v="0"/>
    <x v="0"/>
    <x v="6"/>
    <m/>
    <x v="0"/>
    <x v="4"/>
    <s v="Investment MA Management_Subject Revenue Contribution"/>
    <x v="296"/>
    <x v="4"/>
    <x v="0"/>
    <x v="2"/>
    <x v="2"/>
    <x v="0"/>
    <x v="0"/>
    <s v="DM_INVESTMENT_MA_MANAGEMENT"/>
    <s v="REVENUE_CONTRIBUTION"/>
    <x v="21"/>
    <x v="75"/>
    <x v="0"/>
    <n v="0"/>
    <x v="0"/>
    <x v="0"/>
    <x v="0"/>
    <s v=""/>
    <s v=""/>
    <n v="312"/>
    <s v="-312"/>
    <x v="0"/>
    <x v="0"/>
    <x v="0"/>
    <x v="146"/>
    <x v="3"/>
    <s v="依持股比率認列投資標的營收"/>
    <s v=""/>
    <s v=""/>
    <x v="0"/>
    <x v="60"/>
    <m/>
    <s v="^()$"/>
    <n v="9"/>
    <x v="0"/>
    <x v="2"/>
    <x v="0"/>
    <x v="0"/>
    <x v="1"/>
    <x v="1"/>
    <b v="0"/>
    <x v="1"/>
    <x v="1"/>
    <n v="0"/>
    <x v="0"/>
    <b v="0"/>
    <b v="0"/>
    <b v="0"/>
    <b v="0"/>
    <b v="0"/>
    <b v="0"/>
    <b v="0"/>
    <b v="0"/>
    <b v="0"/>
    <b v="0"/>
    <b v="0"/>
    <x v="0"/>
    <x v="0"/>
    <n v="0"/>
    <x v="10"/>
    <x v="0"/>
  </r>
  <r>
    <m/>
    <x v="2"/>
    <x v="6"/>
    <x v="146"/>
    <x v="147"/>
    <x v="1"/>
    <x v="144"/>
    <s v="投資標的淨利_x000a_當[統計期間]=Year，年度資料為季度資料加總"/>
    <x v="4"/>
    <x v="31"/>
    <s v="N/A"/>
    <s v="Confidential"/>
    <s v="金額類"/>
    <m/>
    <x v="0"/>
    <s v="STG"/>
    <x v="3"/>
    <x v="2"/>
    <x v="0"/>
    <x v="0"/>
    <s v="DM_INVESTMENT_MA_MANAGEMENT"/>
    <s v="SUBJECT_NET_PROFIT"/>
    <m/>
    <m/>
    <m/>
    <m/>
    <m/>
    <m/>
    <m/>
    <m/>
    <m/>
    <m/>
    <m/>
    <m/>
    <m/>
    <m/>
    <m/>
    <m/>
    <m/>
    <m/>
    <s v="資料清單"/>
    <x v="6"/>
    <x v="11"/>
    <x v="60"/>
    <x v="6"/>
    <e v="#N/A"/>
    <s v="Subject Net Profit"/>
    <x v="147"/>
    <x v="1"/>
    <x v="0"/>
    <x v="144"/>
    <x v="3"/>
    <s v="IEC_STD_V10 &gt;&gt; Common &gt;&gt; AutoMetaDataSubject Net Profit"/>
    <x v="4"/>
    <x v="1"/>
    <s v="投資標的淨利Measure"/>
    <n v="244"/>
    <n v="304"/>
    <n v="0"/>
    <s v=""/>
    <n v="0"/>
    <n v="0"/>
    <n v="244"/>
    <x v="67"/>
    <s v="Investment MA Management"/>
    <x v="30"/>
    <e v="#N/A"/>
    <x v="0"/>
    <s v="C.1.2.0: 投資併購管理:"/>
    <x v="11"/>
    <x v="11"/>
    <x v="313"/>
    <x v="146"/>
    <x v="147"/>
    <x v="148"/>
    <x v="0"/>
    <x v="0"/>
    <x v="0"/>
    <x v="6"/>
    <m/>
    <x v="0"/>
    <x v="4"/>
    <s v="Investment MA Management_Subject Net Profit"/>
    <x v="297"/>
    <x v="4"/>
    <x v="0"/>
    <x v="2"/>
    <x v="2"/>
    <x v="0"/>
    <x v="0"/>
    <s v="DM_INVESTMENT_MA_MANAGEMENT"/>
    <s v="SUBJECT_NET_PROFIT"/>
    <x v="21"/>
    <x v="76"/>
    <x v="0"/>
    <n v="0"/>
    <x v="0"/>
    <x v="0"/>
    <x v="0"/>
    <s v=""/>
    <s v=""/>
    <n v="313"/>
    <s v="-313"/>
    <x v="0"/>
    <x v="0"/>
    <x v="0"/>
    <x v="147"/>
    <x v="3"/>
    <s v="投資標的淨利"/>
    <s v=""/>
    <s v=""/>
    <x v="0"/>
    <x v="60"/>
    <m/>
    <s v="^()$"/>
    <n v="9"/>
    <x v="0"/>
    <x v="2"/>
    <x v="0"/>
    <x v="0"/>
    <x v="1"/>
    <x v="1"/>
    <b v="0"/>
    <x v="1"/>
    <x v="1"/>
    <n v="0"/>
    <x v="0"/>
    <b v="0"/>
    <b v="0"/>
    <b v="0"/>
    <b v="0"/>
    <b v="0"/>
    <b v="0"/>
    <b v="0"/>
    <b v="0"/>
    <b v="0"/>
    <b v="0"/>
    <b v="0"/>
    <x v="0"/>
    <x v="0"/>
    <n v="0"/>
    <x v="33"/>
    <x v="0"/>
  </r>
  <r>
    <m/>
    <x v="2"/>
    <x v="6"/>
    <x v="147"/>
    <x v="148"/>
    <x v="76"/>
    <x v="145"/>
    <s v="投資標的認列獲利=投資標的淨利*投資標的持股比例_x000a_當[統計期間]=Year，年度資料為季度資料加總"/>
    <x v="4"/>
    <x v="31"/>
    <s v="Investment MA Management_Subject Net Profit;Investment MA Management_Subject Shareholding Ratio"/>
    <s v="Confidential"/>
    <s v="金額類"/>
    <m/>
    <x v="0"/>
    <s v="STG"/>
    <x v="3"/>
    <x v="2"/>
    <x v="0"/>
    <x v="0"/>
    <s v="DM_INVESTMENT_MA_MANAGEMENT"/>
    <s v="RECOGNIZE_PROFIT"/>
    <m/>
    <m/>
    <m/>
    <m/>
    <m/>
    <m/>
    <m/>
    <m/>
    <m/>
    <m/>
    <m/>
    <m/>
    <m/>
    <m/>
    <m/>
    <m/>
    <m/>
    <m/>
    <s v="資料清單"/>
    <x v="6"/>
    <x v="12"/>
    <x v="60"/>
    <x v="6"/>
    <e v="#N/A"/>
    <s v="Subject Recognize Profit"/>
    <x v="148"/>
    <x v="76"/>
    <x v="0"/>
    <x v="145"/>
    <x v="3"/>
    <s v="IEC_STD_V10 &gt;&gt; Common &gt;&gt; AutoMetaDataSubject Recognize Profit"/>
    <x v="4"/>
    <x v="1"/>
    <s v="投資標的認列獲利Measure"/>
    <n v="245"/>
    <n v="304"/>
    <e v="#N/A"/>
    <s v=""/>
    <n v="0"/>
    <n v="0"/>
    <n v="245"/>
    <x v="68"/>
    <s v="Investment MA Management"/>
    <x v="30"/>
    <e v="#N/A"/>
    <x v="51"/>
    <s v="C.1.2.0: 投資併購管理:"/>
    <x v="12"/>
    <x v="12"/>
    <x v="314"/>
    <x v="147"/>
    <x v="148"/>
    <x v="149"/>
    <x v="0"/>
    <x v="0"/>
    <x v="0"/>
    <x v="6"/>
    <m/>
    <x v="0"/>
    <x v="4"/>
    <s v="Investment MA Management_Subject Recognize Profit"/>
    <x v="298"/>
    <x v="4"/>
    <x v="0"/>
    <x v="2"/>
    <x v="2"/>
    <x v="0"/>
    <x v="0"/>
    <s v="DM_INVESTMENT_MA_MANAGEMENT"/>
    <s v="RECOGNIZE_PROFIT"/>
    <x v="21"/>
    <x v="77"/>
    <x v="0"/>
    <n v="0"/>
    <x v="0"/>
    <x v="0"/>
    <x v="0"/>
    <s v=""/>
    <s v=""/>
    <n v="314"/>
    <s v="-314"/>
    <x v="0"/>
    <x v="0"/>
    <x v="0"/>
    <x v="148"/>
    <x v="3"/>
    <s v="依持股比率認列投資標的獲利"/>
    <s v=""/>
    <s v=""/>
    <x v="0"/>
    <x v="60"/>
    <m/>
    <s v="^()$"/>
    <n v="9"/>
    <x v="0"/>
    <x v="2"/>
    <x v="0"/>
    <x v="0"/>
    <x v="1"/>
    <x v="1"/>
    <b v="0"/>
    <x v="1"/>
    <x v="1"/>
    <n v="0"/>
    <x v="0"/>
    <b v="0"/>
    <b v="0"/>
    <b v="0"/>
    <b v="0"/>
    <b v="0"/>
    <b v="0"/>
    <b v="0"/>
    <b v="0"/>
    <b v="0"/>
    <b v="0"/>
    <b v="0"/>
    <x v="0"/>
    <x v="0"/>
    <n v="0"/>
    <x v="9"/>
    <x v="0"/>
  </r>
  <r>
    <m/>
    <x v="2"/>
    <x v="6"/>
    <x v="148"/>
    <x v="149"/>
    <x v="77"/>
    <x v="146"/>
    <s v="投資標的現金股利_x000a_當[統計期間]=Year，年度資料為季度資料加總"/>
    <x v="4"/>
    <x v="31"/>
    <s v="N/A"/>
    <s v="Confidential"/>
    <s v="金額類"/>
    <m/>
    <x v="0"/>
    <s v="STG"/>
    <x v="3"/>
    <x v="2"/>
    <x v="0"/>
    <x v="0"/>
    <s v="DM_INVESTMENT_MA_MANAGEMENT"/>
    <s v="CASH_DIVIDEND"/>
    <m/>
    <m/>
    <m/>
    <m/>
    <m/>
    <m/>
    <m/>
    <m/>
    <m/>
    <m/>
    <m/>
    <m/>
    <m/>
    <m/>
    <m/>
    <m/>
    <m/>
    <m/>
    <s v="資料清單"/>
    <x v="6"/>
    <x v="13"/>
    <x v="60"/>
    <x v="6"/>
    <e v="#N/A"/>
    <s v="Subject Cash Dividend"/>
    <x v="149"/>
    <x v="77"/>
    <x v="0"/>
    <x v="146"/>
    <x v="3"/>
    <s v="IEC_STD_V10 &gt;&gt; Common &gt;&gt; AutoMetaDataSubject Cash Dividend"/>
    <x v="4"/>
    <x v="1"/>
    <s v="投資標的現金股利Measure"/>
    <n v="246"/>
    <n v="304"/>
    <n v="0"/>
    <s v=""/>
    <n v="0"/>
    <n v="0"/>
    <n v="246"/>
    <x v="69"/>
    <s v="Investment MA Management"/>
    <x v="30"/>
    <e v="#N/A"/>
    <x v="0"/>
    <s v="C.1.2.0: 投資併購管理:"/>
    <x v="13"/>
    <x v="13"/>
    <x v="315"/>
    <x v="148"/>
    <x v="149"/>
    <x v="150"/>
    <x v="0"/>
    <x v="0"/>
    <x v="0"/>
    <x v="6"/>
    <m/>
    <x v="0"/>
    <x v="4"/>
    <s v="Investment MA Management_Subject Cash Dividend"/>
    <x v="299"/>
    <x v="4"/>
    <x v="0"/>
    <x v="2"/>
    <x v="2"/>
    <x v="0"/>
    <x v="0"/>
    <s v="DM_INVESTMENT_MA_MANAGEMENT"/>
    <s v="CASH_DIVIDEND"/>
    <x v="21"/>
    <x v="78"/>
    <x v="0"/>
    <n v="0"/>
    <x v="0"/>
    <x v="0"/>
    <x v="0"/>
    <s v=""/>
    <s v=""/>
    <n v="315"/>
    <s v="-315"/>
    <x v="0"/>
    <x v="0"/>
    <x v="0"/>
    <x v="149"/>
    <x v="3"/>
    <s v="各投資標的配發之現金股利"/>
    <s v=""/>
    <s v=""/>
    <x v="0"/>
    <x v="60"/>
    <m/>
    <s v="^()$"/>
    <n v="9"/>
    <x v="0"/>
    <x v="2"/>
    <x v="0"/>
    <x v="0"/>
    <x v="1"/>
    <x v="1"/>
    <b v="0"/>
    <x v="1"/>
    <x v="1"/>
    <n v="0"/>
    <x v="0"/>
    <b v="0"/>
    <b v="0"/>
    <b v="0"/>
    <b v="0"/>
    <b v="0"/>
    <b v="0"/>
    <b v="0"/>
    <b v="0"/>
    <b v="0"/>
    <b v="0"/>
    <b v="0"/>
    <x v="0"/>
    <x v="0"/>
    <n v="0"/>
    <x v="28"/>
    <x v="0"/>
  </r>
  <r>
    <m/>
    <x v="2"/>
    <x v="6"/>
    <x v="149"/>
    <x v="150"/>
    <x v="78"/>
    <x v="147"/>
    <s v="投資標的估值（依持股比例）_x000a_當[統計期間]=Year，與當年度最新季度資料相同"/>
    <x v="4"/>
    <x v="31"/>
    <s v="N/A"/>
    <s v="Confidential"/>
    <s v="金額類"/>
    <m/>
    <x v="0"/>
    <s v="STG"/>
    <x v="3"/>
    <x v="2"/>
    <x v="0"/>
    <x v="0"/>
    <s v="DM_INVESTMENT_MA_MANAGEMENT"/>
    <s v="VALUATION"/>
    <m/>
    <m/>
    <m/>
    <m/>
    <m/>
    <m/>
    <m/>
    <m/>
    <m/>
    <m/>
    <m/>
    <m/>
    <m/>
    <m/>
    <m/>
    <m/>
    <m/>
    <m/>
    <s v="資料清單"/>
    <x v="6"/>
    <x v="14"/>
    <x v="60"/>
    <x v="6"/>
    <e v="#N/A"/>
    <s v="Subject Valuation (based on shareholding ratio)"/>
    <x v="150"/>
    <x v="78"/>
    <x v="0"/>
    <x v="147"/>
    <x v="3"/>
    <s v="IEC_STD_V10 &gt;&gt; Common &gt;&gt; AutoMetaDataSubject Valuation (based on shareholding ratio)"/>
    <x v="4"/>
    <x v="1"/>
    <s v="投資標的估值（依持股比例）Measure"/>
    <n v="247"/>
    <n v="304"/>
    <n v="0"/>
    <s v=""/>
    <n v="0"/>
    <n v="0"/>
    <n v="247"/>
    <x v="70"/>
    <s v="Investment MA Management"/>
    <x v="30"/>
    <e v="#N/A"/>
    <x v="0"/>
    <s v="C.1.2.0: 投資併購管理:"/>
    <x v="14"/>
    <x v="14"/>
    <x v="316"/>
    <x v="149"/>
    <x v="150"/>
    <x v="151"/>
    <x v="0"/>
    <x v="0"/>
    <x v="0"/>
    <x v="6"/>
    <m/>
    <x v="0"/>
    <x v="4"/>
    <s v="Investment MA Management_Subject Valuation (based on shareholding ratio)"/>
    <x v="300"/>
    <x v="4"/>
    <x v="0"/>
    <x v="2"/>
    <x v="2"/>
    <x v="0"/>
    <x v="0"/>
    <s v="DM_INVESTMENT_MA_MANAGEMENT"/>
    <s v="VALUATION"/>
    <x v="21"/>
    <x v="79"/>
    <x v="0"/>
    <n v="0"/>
    <x v="0"/>
    <x v="0"/>
    <x v="0"/>
    <s v=""/>
    <s v=""/>
    <n v="316"/>
    <s v="-316"/>
    <x v="0"/>
    <x v="0"/>
    <x v="0"/>
    <x v="150"/>
    <x v="3"/>
    <s v="各投資併購標的的估值（依持股比例）"/>
    <s v=""/>
    <s v=""/>
    <x v="0"/>
    <x v="60"/>
    <m/>
    <s v="^()$"/>
    <n v="9"/>
    <x v="0"/>
    <x v="2"/>
    <x v="0"/>
    <x v="0"/>
    <x v="1"/>
    <x v="1"/>
    <b v="0"/>
    <x v="1"/>
    <x v="1"/>
    <n v="0"/>
    <x v="0"/>
    <b v="0"/>
    <b v="0"/>
    <b v="0"/>
    <b v="0"/>
    <b v="0"/>
    <b v="0"/>
    <b v="0"/>
    <b v="0"/>
    <b v="0"/>
    <b v="0"/>
    <b v="0"/>
    <x v="0"/>
    <x v="0"/>
    <n v="0"/>
    <x v="37"/>
    <x v="0"/>
  </r>
  <r>
    <m/>
    <x v="2"/>
    <x v="6"/>
    <x v="150"/>
    <x v="151"/>
    <x v="79"/>
    <x v="148"/>
    <s v="說明"/>
    <x v="4"/>
    <x v="31"/>
    <s v="N/A"/>
    <s v="Confidential"/>
    <s v="文本類"/>
    <m/>
    <x v="0"/>
    <s v="STG"/>
    <x v="3"/>
    <x v="2"/>
    <x v="0"/>
    <x v="0"/>
    <s v="DM_INVESTMENT_MA_MANAGEMENT"/>
    <s v="COMMENT"/>
    <m/>
    <m/>
    <m/>
    <m/>
    <m/>
    <m/>
    <m/>
    <m/>
    <m/>
    <m/>
    <m/>
    <m/>
    <m/>
    <m/>
    <m/>
    <m/>
    <m/>
    <m/>
    <s v="資料清單"/>
    <x v="6"/>
    <x v="15"/>
    <x v="60"/>
    <x v="6"/>
    <e v="#N/A"/>
    <s v="Subject Comment"/>
    <x v="151"/>
    <x v="79"/>
    <x v="0"/>
    <x v="148"/>
    <x v="3"/>
    <s v="IEC_STD_V10 &gt;&gt; Common &gt;&gt; AutoMetaDataSubject Comment"/>
    <x v="4"/>
    <x v="1"/>
    <s v="投資標的說明Measure"/>
    <n v="248"/>
    <n v="304"/>
    <n v="0"/>
    <s v=""/>
    <n v="0"/>
    <n v="0"/>
    <n v="248"/>
    <x v="71"/>
    <s v="Investment MA Management"/>
    <x v="30"/>
    <e v="#N/A"/>
    <x v="0"/>
    <s v="C.1.2.0: 投資併購管理:"/>
    <x v="15"/>
    <x v="15"/>
    <x v="317"/>
    <x v="150"/>
    <x v="151"/>
    <x v="180"/>
    <x v="0"/>
    <x v="0"/>
    <x v="0"/>
    <x v="1"/>
    <m/>
    <x v="0"/>
    <x v="4"/>
    <s v="Investment MA Management_Subject Comment"/>
    <x v="301"/>
    <x v="4"/>
    <x v="0"/>
    <x v="2"/>
    <x v="2"/>
    <x v="0"/>
    <x v="0"/>
    <s v="DM_INVESTMENT_MA_MANAGEMENT"/>
    <s v="COMMENT"/>
    <x v="21"/>
    <x v="80"/>
    <x v="0"/>
    <n v="0"/>
    <x v="0"/>
    <x v="0"/>
    <x v="0"/>
    <s v=""/>
    <s v=""/>
    <n v="317"/>
    <s v="-317"/>
    <x v="0"/>
    <x v="0"/>
    <x v="0"/>
    <x v="151"/>
    <x v="3"/>
    <s v="各投資標的每季財務業務說明"/>
    <s v=""/>
    <s v=""/>
    <x v="0"/>
    <x v="60"/>
    <m/>
    <s v="^()$"/>
    <n v="9"/>
    <x v="0"/>
    <x v="2"/>
    <x v="0"/>
    <x v="0"/>
    <x v="1"/>
    <x v="1"/>
    <b v="0"/>
    <x v="1"/>
    <x v="1"/>
    <n v="0"/>
    <x v="0"/>
    <b v="0"/>
    <b v="0"/>
    <b v="0"/>
    <b v="0"/>
    <b v="0"/>
    <b v="0"/>
    <b v="0"/>
    <b v="0"/>
    <b v="0"/>
    <b v="0"/>
    <b v="0"/>
    <x v="0"/>
    <x v="0"/>
    <n v="0"/>
    <x v="18"/>
    <x v="0"/>
  </r>
  <r>
    <m/>
    <x v="2"/>
    <x v="6"/>
    <x v="170"/>
    <x v="170"/>
    <x v="1"/>
    <x v="174"/>
    <s v="投資預算管控總表"/>
    <x v="0"/>
    <x v="18"/>
    <s v="N/A"/>
    <s v="Confidential"/>
    <s v="N/A"/>
    <m/>
    <x v="0"/>
    <s v="STG"/>
    <x v="3"/>
    <x v="2"/>
    <x v="0"/>
    <x v="0"/>
    <s v="DM_INVESTMENT_BUDGET_CONTROL"/>
    <m/>
    <m/>
    <m/>
    <m/>
    <m/>
    <m/>
    <m/>
    <m/>
    <m/>
    <m/>
    <m/>
    <m/>
    <m/>
    <m/>
    <m/>
    <m/>
    <m/>
    <m/>
    <m/>
    <s v="資料清單"/>
    <x v="6"/>
    <x v="16"/>
    <x v="60"/>
    <x v="6"/>
    <e v="#N/A"/>
    <s v="Investment Budget Control"/>
    <x v="170"/>
    <x v="1"/>
    <x v="0"/>
    <x v="174"/>
    <x v="3"/>
    <s v="IEC_STD_V10 &gt;&gt; Common &gt;&gt; AutoMetaDataInvestment Budget Control"/>
    <x v="0"/>
    <x v="1"/>
    <s v="投資預算管控總表Concept"/>
    <n v="320"/>
    <n v="0"/>
    <n v="0"/>
    <s v=""/>
    <n v="0"/>
    <n v="0"/>
    <n v="0"/>
    <x v="0"/>
    <s v=""/>
    <x v="0"/>
    <s v=""/>
    <x v="0"/>
    <s v="C.1.2.0: 投資併購管理:"/>
    <x v="16"/>
    <x v="16"/>
    <x v="318"/>
    <x v="170"/>
    <x v="170"/>
    <x v="181"/>
    <x v="0"/>
    <x v="0"/>
    <x v="0"/>
    <x v="7"/>
    <m/>
    <x v="0"/>
    <x v="0"/>
    <s v="Investment Budget Control"/>
    <x v="302"/>
    <x v="0"/>
    <x v="0"/>
    <x v="2"/>
    <x v="2"/>
    <x v="0"/>
    <x v="0"/>
    <s v="DM_INVESTMENT_BUDGET_CONTROL"/>
    <s v=""/>
    <x v="22"/>
    <x v="0"/>
    <x v="0"/>
    <n v="0"/>
    <x v="0"/>
    <x v="0"/>
    <x v="0"/>
    <s v=""/>
    <s v=""/>
    <n v="318"/>
    <s v="-318"/>
    <x v="0"/>
    <x v="0"/>
    <x v="0"/>
    <x v="170"/>
    <x v="3"/>
    <s v="投資預算管控總表"/>
    <s v=""/>
    <s v=""/>
    <x v="0"/>
    <x v="60"/>
    <m/>
    <s v="^()$"/>
    <n v="9"/>
    <x v="0"/>
    <x v="2"/>
    <x v="0"/>
    <x v="0"/>
    <x v="0"/>
    <x v="1"/>
    <b v="0"/>
    <x v="1"/>
    <x v="0"/>
    <n v="0"/>
    <x v="0"/>
    <b v="0"/>
    <b v="0"/>
    <b v="0"/>
    <b v="0"/>
    <b v="0"/>
    <b v="0"/>
    <b v="0"/>
    <b v="0"/>
    <b v="0"/>
    <b v="0"/>
    <b v="0"/>
    <x v="0"/>
    <x v="0"/>
    <n v="0"/>
    <x v="4"/>
    <x v="0"/>
  </r>
  <r>
    <m/>
    <x v="2"/>
    <x v="6"/>
    <x v="156"/>
    <x v="157"/>
    <x v="82"/>
    <x v="154"/>
    <s v="投資預算分配季度"/>
    <x v="3"/>
    <x v="32"/>
    <s v="N/A"/>
    <s v="Confidential"/>
    <s v="文本類"/>
    <m/>
    <x v="0"/>
    <s v="STG"/>
    <x v="3"/>
    <x v="2"/>
    <x v="0"/>
    <x v="0"/>
    <s v="DM_INVESTMENT_BUDGET_CONTROL"/>
    <s v="BUDGET_ALLOCATION_QUARTER"/>
    <m/>
    <m/>
    <m/>
    <m/>
    <m/>
    <m/>
    <m/>
    <m/>
    <m/>
    <m/>
    <m/>
    <m/>
    <m/>
    <m/>
    <m/>
    <m/>
    <m/>
    <m/>
    <s v="資料清單"/>
    <x v="6"/>
    <x v="17"/>
    <x v="60"/>
    <x v="6"/>
    <e v="#N/A"/>
    <s v="Budget Allocation Quarter"/>
    <x v="157"/>
    <x v="82"/>
    <x v="0"/>
    <x v="154"/>
    <x v="3"/>
    <s v="IEC_STD_V10 &gt;&gt; Common &gt;&gt; AutoMetaDataBudget Allocation Quarter"/>
    <x v="3"/>
    <x v="1"/>
    <s v="投資預算分配季度Dimension"/>
    <n v="254"/>
    <n v="320"/>
    <n v="0"/>
    <s v=""/>
    <n v="0"/>
    <n v="0"/>
    <n v="254"/>
    <x v="29"/>
    <s v="Investment Budget Control"/>
    <x v="31"/>
    <e v="#N/A"/>
    <x v="0"/>
    <s v="C.1.2.0: 投資併購管理:"/>
    <x v="17"/>
    <x v="17"/>
    <x v="319"/>
    <x v="156"/>
    <x v="157"/>
    <x v="158"/>
    <x v="0"/>
    <x v="0"/>
    <x v="0"/>
    <x v="1"/>
    <m/>
    <x v="0"/>
    <x v="3"/>
    <s v="Investment Budget Control_Budget Allocation Quarter"/>
    <x v="303"/>
    <x v="3"/>
    <x v="0"/>
    <x v="2"/>
    <x v="2"/>
    <x v="0"/>
    <x v="0"/>
    <s v="DM_INVESTMENT_BUDGET_CONTROL"/>
    <s v="BUDGET_ALLOCATION_QUARTER"/>
    <x v="22"/>
    <x v="85"/>
    <x v="0"/>
    <n v="0"/>
    <x v="0"/>
    <x v="0"/>
    <x v="0"/>
    <s v=""/>
    <s v=""/>
    <n v="319"/>
    <s v="-319"/>
    <x v="0"/>
    <x v="0"/>
    <x v="0"/>
    <x v="157"/>
    <x v="3"/>
    <s v="投資預算分配季度"/>
    <s v=""/>
    <s v=""/>
    <x v="0"/>
    <x v="60"/>
    <m/>
    <s v="^()$"/>
    <n v="9"/>
    <x v="0"/>
    <x v="2"/>
    <x v="0"/>
    <x v="0"/>
    <x v="1"/>
    <x v="1"/>
    <b v="0"/>
    <x v="1"/>
    <x v="1"/>
    <n v="0"/>
    <x v="0"/>
    <b v="0"/>
    <b v="0"/>
    <b v="0"/>
    <b v="0"/>
    <b v="0"/>
    <b v="0"/>
    <b v="0"/>
    <b v="0"/>
    <b v="0"/>
    <b v="0"/>
    <b v="0"/>
    <x v="0"/>
    <x v="0"/>
    <n v="0"/>
    <x v="4"/>
    <x v="0"/>
  </r>
  <r>
    <m/>
    <x v="2"/>
    <x v="6"/>
    <x v="171"/>
    <x v="171"/>
    <x v="1"/>
    <x v="175"/>
    <s v="預計可能投資額(H)"/>
    <x v="4"/>
    <x v="32"/>
    <s v="N/A"/>
    <s v="Confidential"/>
    <s v="金額類"/>
    <m/>
    <x v="0"/>
    <s v="STG"/>
    <x v="3"/>
    <x v="2"/>
    <x v="0"/>
    <x v="0"/>
    <s v="DM_INVESTMENT_BUDGET_CONTROL"/>
    <s v="BUDGET_ALLOCATION_AMOUNT_H"/>
    <m/>
    <m/>
    <m/>
    <m/>
    <m/>
    <s v="Investment Subject Allocation Master_Budget Allocation Amount"/>
    <m/>
    <m/>
    <m/>
    <m/>
    <m/>
    <m/>
    <m/>
    <m/>
    <m/>
    <m/>
    <m/>
    <m/>
    <s v="資料清單"/>
    <x v="6"/>
    <x v="18"/>
    <x v="60"/>
    <x v="6"/>
    <e v="#N/A"/>
    <s v="Budget Allocation Amount(H)"/>
    <x v="171"/>
    <x v="1"/>
    <x v="0"/>
    <x v="175"/>
    <x v="3"/>
    <s v="IEC_STD_V10 &gt;&gt; Common &gt;&gt; AutoMetaDataBudget Allocation Amount(H)"/>
    <x v="4"/>
    <x v="1"/>
    <s v="預計可能投資額(H)Measure"/>
    <n v="322"/>
    <n v="320"/>
    <n v="0"/>
    <s v=""/>
    <n v="0"/>
    <e v="#N/A"/>
    <e v="#N/A"/>
    <x v="72"/>
    <s v="Investment Budget Control"/>
    <x v="31"/>
    <e v="#N/A"/>
    <x v="0"/>
    <s v="C.1.2.0: 投資併購管理:"/>
    <x v="18"/>
    <x v="18"/>
    <x v="320"/>
    <x v="171"/>
    <x v="171"/>
    <x v="182"/>
    <x v="0"/>
    <x v="0"/>
    <x v="0"/>
    <x v="6"/>
    <m/>
    <x v="0"/>
    <x v="4"/>
    <s v="Investment Budget Control_Budget Allocation Amount(H)"/>
    <x v="304"/>
    <x v="4"/>
    <x v="0"/>
    <x v="2"/>
    <x v="2"/>
    <x v="0"/>
    <x v="0"/>
    <s v="DM_INVESTMENT_BUDGET_CONTROL"/>
    <s v="BUDGET_ALLOCATION_AMOUNT_H"/>
    <x v="22"/>
    <x v="93"/>
    <x v="0"/>
    <n v="0"/>
    <x v="0"/>
    <x v="0"/>
    <x v="2"/>
    <s v=""/>
    <s v=""/>
    <n v="320"/>
    <s v="-320"/>
    <x v="0"/>
    <x v="0"/>
    <x v="0"/>
    <x v="171"/>
    <x v="3"/>
    <s v="預計可能投資額(H)"/>
    <s v=""/>
    <s v=""/>
    <x v="0"/>
    <x v="60"/>
    <m/>
    <s v="^()$"/>
    <n v="9"/>
    <x v="0"/>
    <x v="2"/>
    <x v="0"/>
    <x v="0"/>
    <x v="0"/>
    <x v="1"/>
    <b v="0"/>
    <x v="1"/>
    <x v="1"/>
    <n v="0"/>
    <x v="0"/>
    <b v="0"/>
    <b v="0"/>
    <b v="0"/>
    <b v="0"/>
    <b v="0"/>
    <b v="0"/>
    <b v="0"/>
    <b v="0"/>
    <e v="#N/A"/>
    <b v="0"/>
    <b v="0"/>
    <x v="2"/>
    <x v="7"/>
    <n v="0"/>
    <x v="8"/>
    <x v="0"/>
  </r>
  <r>
    <m/>
    <x v="2"/>
    <x v="6"/>
    <x v="172"/>
    <x v="172"/>
    <x v="1"/>
    <x v="176"/>
    <s v="預計可能投資額(M)"/>
    <x v="4"/>
    <x v="32"/>
    <s v="N/A"/>
    <s v="Confidential"/>
    <s v="金額類"/>
    <m/>
    <x v="0"/>
    <s v="STG"/>
    <x v="3"/>
    <x v="2"/>
    <x v="0"/>
    <x v="0"/>
    <s v="DM_INVESTMENT_BUDGET_CONTROL"/>
    <s v="BUDGET_ALLOCATION_AMOUNT_M"/>
    <m/>
    <m/>
    <m/>
    <m/>
    <m/>
    <s v="Investment Subject Allocation Master_Budget Allocation Amount"/>
    <m/>
    <m/>
    <m/>
    <m/>
    <m/>
    <m/>
    <m/>
    <m/>
    <m/>
    <m/>
    <m/>
    <m/>
    <s v="資料清單"/>
    <x v="6"/>
    <x v="19"/>
    <x v="60"/>
    <x v="6"/>
    <e v="#N/A"/>
    <s v="Budget Allocation Amount(M)"/>
    <x v="172"/>
    <x v="1"/>
    <x v="0"/>
    <x v="176"/>
    <x v="3"/>
    <s v="IEC_STD_V10 &gt;&gt; Common &gt;&gt; AutoMetaDataBudget Allocation Amount(M)"/>
    <x v="4"/>
    <x v="1"/>
    <s v="預計可能投資額(M)Measure"/>
    <n v="323"/>
    <n v="320"/>
    <n v="0"/>
    <s v=""/>
    <n v="0"/>
    <e v="#N/A"/>
    <e v="#N/A"/>
    <x v="72"/>
    <s v="Investment Budget Control"/>
    <x v="31"/>
    <e v="#N/A"/>
    <x v="0"/>
    <s v="C.1.2.0: 投資併購管理:"/>
    <x v="19"/>
    <x v="19"/>
    <x v="321"/>
    <x v="172"/>
    <x v="172"/>
    <x v="183"/>
    <x v="0"/>
    <x v="0"/>
    <x v="0"/>
    <x v="6"/>
    <m/>
    <x v="0"/>
    <x v="4"/>
    <s v="Investment Budget Control_Budget Allocation Amount(M)"/>
    <x v="305"/>
    <x v="4"/>
    <x v="0"/>
    <x v="2"/>
    <x v="2"/>
    <x v="0"/>
    <x v="0"/>
    <s v="DM_INVESTMENT_BUDGET_CONTROL"/>
    <s v="BUDGET_ALLOCATION_AMOUNT_M"/>
    <x v="22"/>
    <x v="94"/>
    <x v="0"/>
    <n v="0"/>
    <x v="0"/>
    <x v="0"/>
    <x v="2"/>
    <s v=""/>
    <s v=""/>
    <n v="321"/>
    <s v="-321"/>
    <x v="0"/>
    <x v="0"/>
    <x v="0"/>
    <x v="172"/>
    <x v="3"/>
    <s v="預計可能投資額(M)"/>
    <s v=""/>
    <s v=""/>
    <x v="0"/>
    <x v="60"/>
    <m/>
    <s v="^()$"/>
    <n v="9"/>
    <x v="0"/>
    <x v="2"/>
    <x v="0"/>
    <x v="0"/>
    <x v="0"/>
    <x v="1"/>
    <b v="0"/>
    <x v="1"/>
    <x v="1"/>
    <n v="0"/>
    <x v="0"/>
    <b v="0"/>
    <b v="0"/>
    <b v="0"/>
    <b v="0"/>
    <b v="0"/>
    <b v="0"/>
    <b v="0"/>
    <b v="0"/>
    <e v="#N/A"/>
    <b v="0"/>
    <b v="0"/>
    <x v="2"/>
    <x v="7"/>
    <n v="0"/>
    <x v="8"/>
    <x v="0"/>
  </r>
  <r>
    <m/>
    <x v="2"/>
    <x v="6"/>
    <x v="173"/>
    <x v="173"/>
    <x v="1"/>
    <x v="177"/>
    <s v="預計可能投資額(L)"/>
    <x v="4"/>
    <x v="32"/>
    <s v="N/A"/>
    <s v="Confidential"/>
    <s v="金額類"/>
    <m/>
    <x v="0"/>
    <s v="STG"/>
    <x v="3"/>
    <x v="2"/>
    <x v="0"/>
    <x v="0"/>
    <s v="DM_INVESTMENT_BUDGET_CONTROL"/>
    <s v="BUDGET_ALLOCATION_AMOUNT_L"/>
    <m/>
    <m/>
    <m/>
    <m/>
    <m/>
    <s v="Investment Subject Allocation Master_Budget Allocation Amount"/>
    <m/>
    <m/>
    <m/>
    <m/>
    <m/>
    <m/>
    <m/>
    <m/>
    <m/>
    <m/>
    <m/>
    <m/>
    <s v="資料清單"/>
    <x v="6"/>
    <x v="20"/>
    <x v="60"/>
    <x v="6"/>
    <e v="#N/A"/>
    <s v="Budget Allocation Amount(L)"/>
    <x v="173"/>
    <x v="1"/>
    <x v="0"/>
    <x v="177"/>
    <x v="3"/>
    <s v="IEC_STD_V10 &gt;&gt; Common &gt;&gt; AutoMetaDataBudget Allocation Amount(L)"/>
    <x v="4"/>
    <x v="1"/>
    <s v="預計可能投資額(L)Measure"/>
    <n v="324"/>
    <n v="320"/>
    <n v="0"/>
    <s v=""/>
    <n v="0"/>
    <e v="#N/A"/>
    <e v="#N/A"/>
    <x v="72"/>
    <s v="Investment Budget Control"/>
    <x v="31"/>
    <e v="#N/A"/>
    <x v="0"/>
    <s v="C.1.2.0: 投資併購管理:"/>
    <x v="20"/>
    <x v="20"/>
    <x v="322"/>
    <x v="173"/>
    <x v="173"/>
    <x v="184"/>
    <x v="0"/>
    <x v="0"/>
    <x v="0"/>
    <x v="6"/>
    <m/>
    <x v="0"/>
    <x v="4"/>
    <s v="Investment Budget Control_Budget Allocation Amount(L)"/>
    <x v="306"/>
    <x v="4"/>
    <x v="0"/>
    <x v="2"/>
    <x v="2"/>
    <x v="0"/>
    <x v="0"/>
    <s v="DM_INVESTMENT_BUDGET_CONTROL"/>
    <s v="BUDGET_ALLOCATION_AMOUNT_L"/>
    <x v="22"/>
    <x v="95"/>
    <x v="0"/>
    <n v="0"/>
    <x v="0"/>
    <x v="0"/>
    <x v="2"/>
    <s v=""/>
    <s v=""/>
    <n v="322"/>
    <s v="-322"/>
    <x v="0"/>
    <x v="0"/>
    <x v="0"/>
    <x v="173"/>
    <x v="3"/>
    <s v="預計可能投資額(L)"/>
    <s v=""/>
    <s v=""/>
    <x v="0"/>
    <x v="60"/>
    <m/>
    <s v="^()$"/>
    <n v="9"/>
    <x v="0"/>
    <x v="2"/>
    <x v="0"/>
    <x v="0"/>
    <x v="0"/>
    <x v="1"/>
    <b v="0"/>
    <x v="1"/>
    <x v="1"/>
    <n v="0"/>
    <x v="0"/>
    <b v="0"/>
    <b v="0"/>
    <b v="0"/>
    <b v="0"/>
    <b v="0"/>
    <b v="0"/>
    <b v="0"/>
    <b v="0"/>
    <e v="#N/A"/>
    <b v="0"/>
    <b v="0"/>
    <x v="2"/>
    <x v="7"/>
    <n v="0"/>
    <x v="8"/>
    <x v="0"/>
  </r>
  <r>
    <m/>
    <x v="2"/>
    <x v="6"/>
    <x v="161"/>
    <x v="162"/>
    <x v="83"/>
    <x v="159"/>
    <s v="當年度每個季度的年度投資預算皆等同當年度投資預算"/>
    <x v="4"/>
    <x v="32"/>
    <s v="N/A"/>
    <s v="Confidential"/>
    <s v="金額類"/>
    <m/>
    <x v="0"/>
    <s v="STG"/>
    <x v="3"/>
    <x v="2"/>
    <x v="0"/>
    <x v="0"/>
    <s v="DM_INVESTMENT_BUDGET_CONTROL"/>
    <s v="ANNUAL_INVESTMENT_BUDGET"/>
    <m/>
    <m/>
    <m/>
    <m/>
    <m/>
    <m/>
    <m/>
    <m/>
    <m/>
    <m/>
    <m/>
    <m/>
    <m/>
    <m/>
    <m/>
    <m/>
    <m/>
    <m/>
    <s v="資料清單"/>
    <x v="6"/>
    <x v="21"/>
    <x v="60"/>
    <x v="6"/>
    <e v="#N/A"/>
    <s v="Annual Investment Budget"/>
    <x v="162"/>
    <x v="83"/>
    <x v="0"/>
    <x v="159"/>
    <x v="3"/>
    <s v="IEC_STD_V10 &gt;&gt; Common &gt;&gt; AutoMetaDataAnnual Investment Budget"/>
    <x v="4"/>
    <x v="1"/>
    <s v="年度投資預算Measure"/>
    <n v="261"/>
    <n v="320"/>
    <n v="0"/>
    <s v=""/>
    <n v="0"/>
    <n v="0"/>
    <n v="261"/>
    <x v="73"/>
    <s v="Investment Budget Control"/>
    <x v="31"/>
    <e v="#N/A"/>
    <x v="0"/>
    <s v="C.1.2.0: 投資併購管理:"/>
    <x v="21"/>
    <x v="21"/>
    <x v="323"/>
    <x v="161"/>
    <x v="162"/>
    <x v="185"/>
    <x v="0"/>
    <x v="0"/>
    <x v="0"/>
    <x v="6"/>
    <m/>
    <x v="0"/>
    <x v="4"/>
    <s v="Investment Budget Control_Annual Investment Budget"/>
    <x v="307"/>
    <x v="4"/>
    <x v="0"/>
    <x v="2"/>
    <x v="2"/>
    <x v="0"/>
    <x v="0"/>
    <s v="DM_INVESTMENT_BUDGET_CONTROL"/>
    <s v="ANNUAL_INVESTMENT_BUDGET"/>
    <x v="22"/>
    <x v="89"/>
    <x v="0"/>
    <n v="0"/>
    <x v="0"/>
    <x v="0"/>
    <x v="0"/>
    <s v=""/>
    <s v=""/>
    <n v="323"/>
    <s v="-323"/>
    <x v="0"/>
    <x v="0"/>
    <x v="0"/>
    <x v="162"/>
    <x v="3"/>
    <s v="年度投資預算"/>
    <s v=""/>
    <s v=""/>
    <x v="0"/>
    <x v="60"/>
    <m/>
    <s v="^()$"/>
    <n v="9"/>
    <x v="0"/>
    <x v="2"/>
    <x v="0"/>
    <x v="0"/>
    <x v="1"/>
    <x v="1"/>
    <b v="0"/>
    <x v="1"/>
    <x v="1"/>
    <n v="0"/>
    <x v="0"/>
    <b v="0"/>
    <b v="0"/>
    <b v="0"/>
    <b v="0"/>
    <b v="0"/>
    <b v="0"/>
    <b v="0"/>
    <b v="0"/>
    <b v="0"/>
    <b v="0"/>
    <b v="0"/>
    <x v="0"/>
    <x v="0"/>
    <n v="0"/>
    <x v="9"/>
    <x v="0"/>
  </r>
  <r>
    <m/>
    <x v="2"/>
    <x v="6"/>
    <x v="162"/>
    <x v="163"/>
    <x v="84"/>
    <x v="160"/>
    <s v="年度實際已投資金額"/>
    <x v="4"/>
    <x v="32"/>
    <s v="N/A"/>
    <s v="Confidential"/>
    <s v="金額類"/>
    <m/>
    <x v="0"/>
    <s v="STG"/>
    <x v="3"/>
    <x v="2"/>
    <x v="0"/>
    <x v="0"/>
    <s v="DM_INVESTMENT_BUDGET_CONTROL"/>
    <s v="ANNUAL_ACTUAL_INVESTMENT_AMMOUNT"/>
    <m/>
    <m/>
    <m/>
    <m/>
    <m/>
    <m/>
    <m/>
    <m/>
    <m/>
    <m/>
    <m/>
    <m/>
    <m/>
    <m/>
    <m/>
    <m/>
    <m/>
    <m/>
    <s v="資料清單"/>
    <x v="6"/>
    <x v="22"/>
    <x v="60"/>
    <x v="6"/>
    <e v="#N/A"/>
    <s v="Annual Actual Investment Amount"/>
    <x v="163"/>
    <x v="84"/>
    <x v="0"/>
    <x v="160"/>
    <x v="3"/>
    <s v="IEC_STD_V10 &gt;&gt; Common &gt;&gt; AutoMetaDataAnnual Actual Investment Amount"/>
    <x v="4"/>
    <x v="1"/>
    <s v="年度實際已投資金額Measure"/>
    <n v="262"/>
    <n v="320"/>
    <n v="0"/>
    <s v=""/>
    <n v="0"/>
    <n v="0"/>
    <n v="262"/>
    <x v="74"/>
    <s v="Investment Budget Control"/>
    <x v="31"/>
    <e v="#N/A"/>
    <x v="0"/>
    <s v="C.1.2.0: 投資併購管理:"/>
    <x v="22"/>
    <x v="22"/>
    <x v="324"/>
    <x v="162"/>
    <x v="163"/>
    <x v="164"/>
    <x v="0"/>
    <x v="0"/>
    <x v="0"/>
    <x v="6"/>
    <m/>
    <x v="0"/>
    <x v="4"/>
    <s v="Investment Budget Control_Annual Actual Investment Amount"/>
    <x v="308"/>
    <x v="4"/>
    <x v="0"/>
    <x v="2"/>
    <x v="2"/>
    <x v="0"/>
    <x v="0"/>
    <s v="DM_INVESTMENT_BUDGET_CONTROL"/>
    <s v="ANNUAL_ACTUAL_INVESTMENT_AMMOUNT"/>
    <x v="22"/>
    <x v="90"/>
    <x v="0"/>
    <n v="0"/>
    <x v="0"/>
    <x v="0"/>
    <x v="0"/>
    <s v=""/>
    <s v=""/>
    <n v="324"/>
    <s v="-324"/>
    <x v="0"/>
    <x v="0"/>
    <x v="0"/>
    <x v="163"/>
    <x v="3"/>
    <s v="年度實際已投資金額"/>
    <s v=""/>
    <s v=""/>
    <x v="0"/>
    <x v="60"/>
    <m/>
    <s v="^()$"/>
    <n v="9"/>
    <x v="0"/>
    <x v="2"/>
    <x v="0"/>
    <x v="0"/>
    <x v="1"/>
    <x v="1"/>
    <b v="0"/>
    <x v="1"/>
    <x v="1"/>
    <n v="0"/>
    <x v="0"/>
    <b v="0"/>
    <b v="0"/>
    <b v="0"/>
    <b v="0"/>
    <b v="0"/>
    <b v="0"/>
    <b v="0"/>
    <b v="0"/>
    <b v="0"/>
    <b v="0"/>
    <b v="0"/>
    <x v="0"/>
    <x v="0"/>
    <n v="0"/>
    <x v="13"/>
    <x v="0"/>
  </r>
  <r>
    <m/>
    <x v="2"/>
    <x v="6"/>
    <x v="163"/>
    <x v="164"/>
    <x v="1"/>
    <x v="161"/>
    <s v="規則示例：_x000a_2021 Q3(目前所在季度) 年度預算餘額是 年度預算-年度實際已投資-(前一季)預計可能投資額(H)_x000a_2021 Q4(未來所在季度) 年度預算餘額是 年度預算-年度實際已投資-(前一季)預計可能投資額(H)_x000a_2022 Q1(未來季度) 年度預算餘額是 年度預算-年度實際已投資_x000a_2022 Q2(未來所在季度) 年度預算餘額是 年度預算-年度實際已投資-(前一季)預計可能投資額(H)"/>
    <x v="4"/>
    <x v="32"/>
    <s v="Investment Budget Control_Annual Investment Budget;Investment Budget Control_Annual Actual Investment Amount;Investment Budget Control_Budget Allocation Amount(H)"/>
    <s v="Confidential"/>
    <s v="金額類"/>
    <m/>
    <x v="0"/>
    <s v="STG"/>
    <x v="3"/>
    <x v="2"/>
    <x v="0"/>
    <x v="0"/>
    <s v="DM_INVESTMENT_BUDGET_CONTROL"/>
    <s v="ANNUAL_INVESTMENT_BUDGET_BALANCE_F"/>
    <m/>
    <m/>
    <m/>
    <m/>
    <m/>
    <m/>
    <m/>
    <m/>
    <m/>
    <m/>
    <m/>
    <m/>
    <m/>
    <m/>
    <m/>
    <m/>
    <m/>
    <m/>
    <s v="資料清單"/>
    <x v="6"/>
    <x v="23"/>
    <x v="60"/>
    <x v="6"/>
    <e v="#N/A"/>
    <s v="Annual Investment Budget Balance (F)"/>
    <x v="164"/>
    <x v="1"/>
    <x v="0"/>
    <x v="161"/>
    <x v="3"/>
    <s v="IEC_STD_V10 &gt;&gt; Common &gt;&gt; AutoMetaDataAnnual Investment Budget Balance (F)"/>
    <x v="4"/>
    <x v="1"/>
    <s v="年度投資預算餘額(F)Measure"/>
    <n v="263"/>
    <n v="320"/>
    <e v="#N/A"/>
    <s v=""/>
    <n v="0"/>
    <n v="0"/>
    <n v="263"/>
    <x v="75"/>
    <s v="Investment Budget Control"/>
    <x v="31"/>
    <e v="#N/A"/>
    <x v="52"/>
    <s v="C.1.2.0: 投資併購管理:"/>
    <x v="23"/>
    <x v="23"/>
    <x v="325"/>
    <x v="163"/>
    <x v="164"/>
    <x v="165"/>
    <x v="0"/>
    <x v="0"/>
    <x v="0"/>
    <x v="6"/>
    <m/>
    <x v="0"/>
    <x v="4"/>
    <s v="Investment Budget Control_Annual Investment Budget Balance (F)"/>
    <x v="309"/>
    <x v="4"/>
    <x v="0"/>
    <x v="2"/>
    <x v="2"/>
    <x v="0"/>
    <x v="0"/>
    <s v="DM_INVESTMENT_BUDGET_CONTROL"/>
    <s v="ANNUAL_INVESTMENT_BUDGET_BALANCE_F"/>
    <x v="22"/>
    <x v="91"/>
    <x v="0"/>
    <n v="0"/>
    <x v="0"/>
    <x v="0"/>
    <x v="0"/>
    <s v=""/>
    <s v=""/>
    <n v="325"/>
    <s v="-325"/>
    <x v="0"/>
    <x v="0"/>
    <x v="0"/>
    <x v="164"/>
    <x v="3"/>
    <s v="年度投資預算餘額(F)"/>
    <s v=""/>
    <s v=""/>
    <x v="0"/>
    <x v="60"/>
    <m/>
    <s v="^()$"/>
    <n v="9"/>
    <x v="0"/>
    <x v="2"/>
    <x v="0"/>
    <x v="0"/>
    <x v="1"/>
    <x v="1"/>
    <b v="0"/>
    <x v="1"/>
    <x v="1"/>
    <n v="0"/>
    <x v="0"/>
    <b v="0"/>
    <b v="0"/>
    <b v="0"/>
    <b v="0"/>
    <b v="0"/>
    <b v="0"/>
    <b v="0"/>
    <b v="0"/>
    <b v="0"/>
    <b v="0"/>
    <b v="0"/>
    <x v="0"/>
    <x v="0"/>
    <n v="0"/>
    <x v="39"/>
    <x v="0"/>
  </r>
  <r>
    <m/>
    <x v="2"/>
    <x v="6"/>
    <x v="164"/>
    <x v="165"/>
    <x v="1"/>
    <x v="162"/>
    <s v="預計可能投資額(H)/年度投資預算餘額比率"/>
    <x v="4"/>
    <x v="32"/>
    <s v="Investment Budget Control_Budget Allocation Amount(H);Investment Budget Control_Annual Investment Budget Balance (F)"/>
    <s v="Confidential"/>
    <s v="比例類"/>
    <m/>
    <x v="0"/>
    <s v="STG"/>
    <x v="3"/>
    <x v="2"/>
    <x v="0"/>
    <x v="0"/>
    <s v="DM_INVESTMENT_BUDGET_CONTROL"/>
    <s v="ANNUAL_INVESTMENT_BUDGET_BALANCE_RATIO"/>
    <m/>
    <m/>
    <m/>
    <m/>
    <m/>
    <m/>
    <m/>
    <m/>
    <m/>
    <m/>
    <m/>
    <m/>
    <m/>
    <m/>
    <m/>
    <m/>
    <m/>
    <m/>
    <s v="資料清單"/>
    <x v="6"/>
    <x v="24"/>
    <x v="60"/>
    <x v="6"/>
    <e v="#N/A"/>
    <s v="Annual Investment Budget Balance Ratio"/>
    <x v="165"/>
    <x v="1"/>
    <x v="0"/>
    <x v="162"/>
    <x v="3"/>
    <s v="IEC_STD_V10 &gt;&gt; Common &gt;&gt; AutoMetaDataAnnual Investment Budget Balance Ratio"/>
    <x v="4"/>
    <x v="1"/>
    <s v="預計可能投資額(H)佔年度投資預算餘額比率Measure"/>
    <n v="264"/>
    <n v="320"/>
    <e v="#N/A"/>
    <s v=""/>
    <n v="0"/>
    <n v="0"/>
    <n v="264"/>
    <x v="76"/>
    <s v="Investment Budget Control"/>
    <x v="31"/>
    <e v="#N/A"/>
    <x v="53"/>
    <s v="C.1.2.0: 投資併購管理:"/>
    <x v="24"/>
    <x v="24"/>
    <x v="326"/>
    <x v="164"/>
    <x v="165"/>
    <x v="166"/>
    <x v="0"/>
    <x v="0"/>
    <x v="0"/>
    <x v="5"/>
    <m/>
    <x v="0"/>
    <x v="4"/>
    <s v="Investment Budget Control_Annual Investment Budget Balance Ratio"/>
    <x v="310"/>
    <x v="4"/>
    <x v="0"/>
    <x v="2"/>
    <x v="2"/>
    <x v="0"/>
    <x v="0"/>
    <s v="DM_INVESTMENT_BUDGET_CONTROL"/>
    <s v="ANNUAL_INVESTMENT_BUDGET_BALANCE_RATIO"/>
    <x v="22"/>
    <x v="92"/>
    <x v="0"/>
    <n v="0"/>
    <x v="0"/>
    <x v="0"/>
    <x v="0"/>
    <s v=""/>
    <s v=""/>
    <n v="326"/>
    <s v="-326"/>
    <x v="0"/>
    <x v="0"/>
    <x v="0"/>
    <x v="165"/>
    <x v="3"/>
    <s v="預計可能投資額(H)佔年度投資預算餘額比率"/>
    <s v=""/>
    <s v=""/>
    <x v="0"/>
    <x v="60"/>
    <m/>
    <s v="^()$"/>
    <n v="9"/>
    <x v="0"/>
    <x v="2"/>
    <x v="0"/>
    <x v="0"/>
    <x v="1"/>
    <x v="1"/>
    <b v="0"/>
    <x v="1"/>
    <x v="1"/>
    <n v="0"/>
    <x v="0"/>
    <b v="0"/>
    <b v="0"/>
    <b v="0"/>
    <b v="0"/>
    <b v="0"/>
    <b v="0"/>
    <b v="0"/>
    <b v="0"/>
    <b v="0"/>
    <b v="0"/>
    <b v="0"/>
    <x v="0"/>
    <x v="0"/>
    <n v="0"/>
    <x v="40"/>
    <x v="0"/>
  </r>
  <r>
    <m/>
    <x v="2"/>
    <x v="6"/>
    <x v="174"/>
    <x v="174"/>
    <x v="1"/>
    <x v="178"/>
    <s v="投資預算分配總表"/>
    <x v="0"/>
    <x v="18"/>
    <s v="N/A"/>
    <s v="Confidential"/>
    <s v="N/A"/>
    <m/>
    <x v="0"/>
    <s v="STG"/>
    <x v="3"/>
    <x v="2"/>
    <x v="0"/>
    <x v="0"/>
    <s v="DM_INVESTMENT_BUDGET_ALLOCATION"/>
    <m/>
    <m/>
    <m/>
    <m/>
    <m/>
    <m/>
    <m/>
    <m/>
    <m/>
    <m/>
    <m/>
    <m/>
    <m/>
    <m/>
    <m/>
    <m/>
    <m/>
    <m/>
    <m/>
    <s v="資料清單"/>
    <x v="6"/>
    <x v="25"/>
    <x v="60"/>
    <x v="6"/>
    <e v="#N/A"/>
    <s v="Investment Budget Allocation"/>
    <x v="174"/>
    <x v="1"/>
    <x v="0"/>
    <x v="178"/>
    <x v="3"/>
    <s v="IEC_STD_V10 &gt;&gt; Common &gt;&gt; AutoMetaDataInvestment Budget Allocation"/>
    <x v="0"/>
    <x v="1"/>
    <s v="投資預算分配總表Concept"/>
    <n v="329"/>
    <n v="0"/>
    <n v="0"/>
    <s v=""/>
    <n v="0"/>
    <n v="0"/>
    <n v="0"/>
    <x v="0"/>
    <s v=""/>
    <x v="0"/>
    <s v=""/>
    <x v="0"/>
    <s v="C.1.2.0: 投資併購管理:"/>
    <x v="25"/>
    <x v="25"/>
    <x v="327"/>
    <x v="174"/>
    <x v="174"/>
    <x v="186"/>
    <x v="0"/>
    <x v="0"/>
    <x v="0"/>
    <x v="7"/>
    <m/>
    <x v="0"/>
    <x v="0"/>
    <s v="Investment Budget Allocation"/>
    <x v="311"/>
    <x v="0"/>
    <x v="0"/>
    <x v="2"/>
    <x v="2"/>
    <x v="0"/>
    <x v="0"/>
    <s v="DM_INVESTMENT_BUDGET_ALLOCATION"/>
    <s v=""/>
    <x v="23"/>
    <x v="0"/>
    <x v="0"/>
    <n v="0"/>
    <x v="0"/>
    <x v="0"/>
    <x v="0"/>
    <s v=""/>
    <s v=""/>
    <n v="327"/>
    <s v="-327"/>
    <x v="0"/>
    <x v="0"/>
    <x v="0"/>
    <x v="174"/>
    <x v="3"/>
    <s v="投資預算分配總表"/>
    <s v=""/>
    <s v=""/>
    <x v="0"/>
    <x v="60"/>
    <m/>
    <s v="^()$"/>
    <n v="9"/>
    <x v="0"/>
    <x v="2"/>
    <x v="0"/>
    <x v="0"/>
    <x v="0"/>
    <x v="1"/>
    <b v="0"/>
    <x v="1"/>
    <x v="0"/>
    <n v="0"/>
    <x v="0"/>
    <b v="0"/>
    <b v="0"/>
    <b v="0"/>
    <b v="0"/>
    <b v="0"/>
    <b v="0"/>
    <b v="0"/>
    <b v="0"/>
    <b v="0"/>
    <b v="0"/>
    <b v="0"/>
    <x v="0"/>
    <x v="0"/>
    <n v="0"/>
    <x v="10"/>
    <x v="0"/>
  </r>
  <r>
    <m/>
    <x v="2"/>
    <x v="6"/>
    <x v="156"/>
    <x v="157"/>
    <x v="82"/>
    <x v="154"/>
    <s v="投資預算分配季度"/>
    <x v="3"/>
    <x v="33"/>
    <s v="N/A"/>
    <s v="Confidential"/>
    <s v="文本類"/>
    <m/>
    <x v="0"/>
    <s v="STG"/>
    <x v="3"/>
    <x v="2"/>
    <x v="0"/>
    <x v="0"/>
    <s v="DM_INVESTMENT_BUDGET_ALLOCATION"/>
    <s v="BUDGET_ALLOCATION_QUARTER"/>
    <m/>
    <m/>
    <m/>
    <m/>
    <m/>
    <m/>
    <m/>
    <m/>
    <m/>
    <m/>
    <m/>
    <m/>
    <m/>
    <m/>
    <m/>
    <m/>
    <m/>
    <m/>
    <s v="資料清單"/>
    <x v="6"/>
    <x v="26"/>
    <x v="60"/>
    <x v="6"/>
    <e v="#N/A"/>
    <s v="Budget Allocation Quarter"/>
    <x v="157"/>
    <x v="82"/>
    <x v="0"/>
    <x v="154"/>
    <x v="3"/>
    <s v="IEC_STD_V10 &gt;&gt; Common &gt;&gt; AutoMetaDataBudget Allocation Quarter"/>
    <x v="3"/>
    <x v="1"/>
    <s v="投資預算分配季度Dimension"/>
    <n v="254"/>
    <n v="329"/>
    <n v="0"/>
    <s v=""/>
    <n v="0"/>
    <n v="0"/>
    <n v="254"/>
    <x v="29"/>
    <s v="Investment Budget Allocation"/>
    <x v="32"/>
    <e v="#N/A"/>
    <x v="0"/>
    <s v="C.1.2.0: 投資併購管理:"/>
    <x v="26"/>
    <x v="26"/>
    <x v="328"/>
    <x v="156"/>
    <x v="157"/>
    <x v="158"/>
    <x v="0"/>
    <x v="0"/>
    <x v="0"/>
    <x v="1"/>
    <m/>
    <x v="0"/>
    <x v="3"/>
    <s v="Investment Budget Allocation_Budget Allocation Quarter"/>
    <x v="312"/>
    <x v="3"/>
    <x v="0"/>
    <x v="2"/>
    <x v="2"/>
    <x v="0"/>
    <x v="0"/>
    <s v="DM_INVESTMENT_BUDGET_ALLOCATION"/>
    <s v="BUDGET_ALLOCATION_QUARTER"/>
    <x v="23"/>
    <x v="85"/>
    <x v="0"/>
    <n v="0"/>
    <x v="0"/>
    <x v="0"/>
    <x v="0"/>
    <s v=""/>
    <s v=""/>
    <n v="328"/>
    <s v="-328"/>
    <x v="0"/>
    <x v="0"/>
    <x v="0"/>
    <x v="157"/>
    <x v="3"/>
    <s v="投資預算分配季度"/>
    <s v=""/>
    <s v=""/>
    <x v="0"/>
    <x v="60"/>
    <m/>
    <s v="^()$"/>
    <n v="9"/>
    <x v="0"/>
    <x v="2"/>
    <x v="0"/>
    <x v="0"/>
    <x v="1"/>
    <x v="1"/>
    <b v="0"/>
    <x v="1"/>
    <x v="1"/>
    <n v="0"/>
    <x v="0"/>
    <b v="0"/>
    <b v="0"/>
    <b v="0"/>
    <b v="0"/>
    <b v="0"/>
    <b v="0"/>
    <b v="0"/>
    <b v="0"/>
    <b v="0"/>
    <b v="0"/>
    <b v="0"/>
    <x v="0"/>
    <x v="0"/>
    <n v="0"/>
    <x v="4"/>
    <x v="0"/>
  </r>
  <r>
    <m/>
    <x v="2"/>
    <x v="6"/>
    <x v="137"/>
    <x v="138"/>
    <x v="1"/>
    <x v="135"/>
    <s v="排序_x000a_1. 原始標的名稱_x000a_2. 計算後預計可能投資額(H)、預計可能投資額(M)、預計可能投資額(Ｌ)"/>
    <x v="3"/>
    <x v="33"/>
    <s v="N/A"/>
    <s v="Confidential"/>
    <s v="文本類"/>
    <m/>
    <x v="0"/>
    <s v="STG"/>
    <x v="3"/>
    <x v="2"/>
    <x v="0"/>
    <x v="0"/>
    <s v="DM_INVESTMENT_BUDGET_ALLOCATION"/>
    <s v="INVESTMENT_SUBJECT"/>
    <m/>
    <m/>
    <m/>
    <m/>
    <m/>
    <m/>
    <m/>
    <m/>
    <m/>
    <m/>
    <m/>
    <m/>
    <m/>
    <m/>
    <m/>
    <m/>
    <m/>
    <m/>
    <s v="資料清單"/>
    <x v="6"/>
    <x v="27"/>
    <x v="60"/>
    <x v="6"/>
    <e v="#N/A"/>
    <s v="Investment Subject"/>
    <x v="138"/>
    <x v="1"/>
    <x v="0"/>
    <x v="135"/>
    <x v="3"/>
    <s v="IEC_STD_V10 &gt;&gt; Common &gt;&gt; AutoMetaDataInvestment Subject"/>
    <x v="3"/>
    <x v="1"/>
    <s v="投資標的名稱Dimension"/>
    <n v="235"/>
    <n v="329"/>
    <n v="0"/>
    <s v=""/>
    <n v="0"/>
    <n v="0"/>
    <n v="235"/>
    <x v="28"/>
    <s v="Investment Budget Allocation"/>
    <x v="32"/>
    <e v="#N/A"/>
    <x v="0"/>
    <s v="C.1.2.0: 投資併購管理:"/>
    <x v="27"/>
    <x v="27"/>
    <x v="329"/>
    <x v="137"/>
    <x v="138"/>
    <x v="187"/>
    <x v="0"/>
    <x v="0"/>
    <x v="0"/>
    <x v="1"/>
    <m/>
    <x v="0"/>
    <x v="3"/>
    <s v="Investment Budget Allocation_Investment Subject"/>
    <x v="313"/>
    <x v="3"/>
    <x v="0"/>
    <x v="2"/>
    <x v="2"/>
    <x v="0"/>
    <x v="0"/>
    <s v="DM_INVESTMENT_BUDGET_ALLOCATION"/>
    <s v="INVESTMENT_SUBJECT"/>
    <x v="23"/>
    <x v="67"/>
    <x v="0"/>
    <n v="0"/>
    <x v="0"/>
    <x v="0"/>
    <x v="0"/>
    <s v=""/>
    <s v=""/>
    <n v="329"/>
    <s v="-329"/>
    <x v="0"/>
    <x v="0"/>
    <x v="0"/>
    <x v="138"/>
    <x v="3"/>
    <s v="投資項目"/>
    <s v=""/>
    <s v=""/>
    <x v="0"/>
    <x v="60"/>
    <m/>
    <s v="^()$"/>
    <n v="9"/>
    <x v="0"/>
    <x v="2"/>
    <x v="0"/>
    <x v="0"/>
    <x v="1"/>
    <x v="1"/>
    <b v="0"/>
    <x v="1"/>
    <x v="1"/>
    <n v="0"/>
    <x v="0"/>
    <b v="0"/>
    <b v="0"/>
    <b v="0"/>
    <b v="0"/>
    <b v="0"/>
    <b v="0"/>
    <b v="0"/>
    <b v="0"/>
    <b v="0"/>
    <b v="0"/>
    <b v="0"/>
    <x v="0"/>
    <x v="0"/>
    <n v="0"/>
    <x v="33"/>
    <x v="0"/>
  </r>
  <r>
    <m/>
    <x v="2"/>
    <x v="6"/>
    <x v="157"/>
    <x v="158"/>
    <x v="1"/>
    <x v="155"/>
    <s v="投資可能性分為 H, M, L_x000a_H:規劃將提報董事會、M:持續維繫或規劃DD、L:初步討論維繫可能性低"/>
    <x v="3"/>
    <x v="33"/>
    <s v="N/A"/>
    <s v="Confidential"/>
    <s v="代碼類"/>
    <m/>
    <x v="0"/>
    <s v="STG"/>
    <x v="3"/>
    <x v="2"/>
    <x v="0"/>
    <x v="0"/>
    <s v="DM_INVESTMENT_BUDGET_ALLOCATION"/>
    <s v="INVESTMENT_POSSIBILITY"/>
    <m/>
    <m/>
    <m/>
    <m/>
    <m/>
    <m/>
    <m/>
    <m/>
    <m/>
    <m/>
    <m/>
    <m/>
    <m/>
    <m/>
    <m/>
    <m/>
    <m/>
    <m/>
    <s v="資料清單"/>
    <x v="6"/>
    <x v="28"/>
    <x v="60"/>
    <x v="6"/>
    <e v="#N/A"/>
    <s v="Investment possibility"/>
    <x v="158"/>
    <x v="1"/>
    <x v="0"/>
    <x v="155"/>
    <x v="3"/>
    <s v="IEC_STD_V10 &gt;&gt; Common &gt;&gt; AutoMetaDataInvestment possibility"/>
    <x v="3"/>
    <x v="1"/>
    <s v="投資可能性Dimension"/>
    <n v="256"/>
    <n v="329"/>
    <n v="0"/>
    <s v=""/>
    <n v="0"/>
    <n v="0"/>
    <n v="256"/>
    <x v="77"/>
    <s v="Investment Budget Allocation"/>
    <x v="32"/>
    <e v="#N/A"/>
    <x v="0"/>
    <s v="C.1.2.0: 投資併購管理:"/>
    <x v="28"/>
    <x v="28"/>
    <x v="330"/>
    <x v="157"/>
    <x v="158"/>
    <x v="159"/>
    <x v="0"/>
    <x v="0"/>
    <x v="0"/>
    <x v="2"/>
    <m/>
    <x v="0"/>
    <x v="3"/>
    <s v="Investment Budget Allocation_Investment possibility"/>
    <x v="314"/>
    <x v="3"/>
    <x v="0"/>
    <x v="2"/>
    <x v="2"/>
    <x v="0"/>
    <x v="0"/>
    <s v="DM_INVESTMENT_BUDGET_ALLOCATION"/>
    <s v="INVESTMENT_POSSIBILITY"/>
    <x v="23"/>
    <x v="86"/>
    <x v="0"/>
    <n v="0"/>
    <x v="0"/>
    <x v="0"/>
    <x v="0"/>
    <s v=""/>
    <s v=""/>
    <n v="330"/>
    <s v="-330"/>
    <x v="0"/>
    <x v="0"/>
    <x v="0"/>
    <x v="158"/>
    <x v="3"/>
    <s v="投資可能性"/>
    <s v=""/>
    <s v=""/>
    <x v="0"/>
    <x v="60"/>
    <m/>
    <s v="^()$"/>
    <n v="9"/>
    <x v="0"/>
    <x v="2"/>
    <x v="0"/>
    <x v="0"/>
    <x v="1"/>
    <x v="1"/>
    <b v="0"/>
    <x v="1"/>
    <x v="1"/>
    <n v="0"/>
    <x v="0"/>
    <b v="0"/>
    <b v="0"/>
    <b v="0"/>
    <b v="0"/>
    <b v="0"/>
    <b v="0"/>
    <b v="0"/>
    <b v="0"/>
    <b v="0"/>
    <b v="0"/>
    <b v="0"/>
    <x v="0"/>
    <x v="0"/>
    <n v="0"/>
    <x v="17"/>
    <x v="0"/>
  </r>
  <r>
    <m/>
    <x v="2"/>
    <x v="6"/>
    <x v="158"/>
    <x v="159"/>
    <x v="1"/>
    <x v="156"/>
    <s v="預計可能投資額"/>
    <x v="4"/>
    <x v="33"/>
    <s v="N/A"/>
    <s v="Confidential"/>
    <s v="金額類"/>
    <m/>
    <x v="0"/>
    <s v="STG"/>
    <x v="3"/>
    <x v="2"/>
    <x v="0"/>
    <x v="0"/>
    <s v="DM_INVESTMENT_BUDGET_ALLOCATION"/>
    <s v="BUDGET_ALLOCATION_AMOUNT"/>
    <m/>
    <m/>
    <m/>
    <m/>
    <m/>
    <m/>
    <m/>
    <m/>
    <m/>
    <m/>
    <m/>
    <m/>
    <m/>
    <m/>
    <m/>
    <m/>
    <m/>
    <m/>
    <s v="資料清單"/>
    <x v="6"/>
    <x v="29"/>
    <x v="60"/>
    <x v="6"/>
    <e v="#N/A"/>
    <s v="Budget Allocation Amount"/>
    <x v="159"/>
    <x v="1"/>
    <x v="0"/>
    <x v="156"/>
    <x v="3"/>
    <s v="IEC_STD_V10 &gt;&gt; Common &gt;&gt; AutoMetaDataBudget Allocation Amount"/>
    <x v="4"/>
    <x v="1"/>
    <s v="預計可能投資額Measure"/>
    <n v="257"/>
    <n v="329"/>
    <n v="0"/>
    <s v=""/>
    <n v="0"/>
    <n v="0"/>
    <n v="257"/>
    <x v="78"/>
    <s v="Investment Budget Allocation"/>
    <x v="32"/>
    <e v="#N/A"/>
    <x v="0"/>
    <s v="C.1.2.0: 投資併購管理:"/>
    <x v="29"/>
    <x v="29"/>
    <x v="331"/>
    <x v="158"/>
    <x v="159"/>
    <x v="160"/>
    <x v="0"/>
    <x v="0"/>
    <x v="0"/>
    <x v="6"/>
    <m/>
    <x v="0"/>
    <x v="4"/>
    <s v="Investment Budget Allocation_Budget Allocation Amount"/>
    <x v="315"/>
    <x v="4"/>
    <x v="0"/>
    <x v="2"/>
    <x v="2"/>
    <x v="0"/>
    <x v="0"/>
    <s v="DM_INVESTMENT_BUDGET_ALLOCATION"/>
    <s v="BUDGET_ALLOCATION_AMOUNT"/>
    <x v="23"/>
    <x v="87"/>
    <x v="0"/>
    <n v="0"/>
    <x v="0"/>
    <x v="0"/>
    <x v="0"/>
    <s v=""/>
    <s v=""/>
    <n v="331"/>
    <s v="-331"/>
    <x v="0"/>
    <x v="0"/>
    <x v="0"/>
    <x v="159"/>
    <x v="3"/>
    <s v="預計可能投資額"/>
    <s v=""/>
    <s v=""/>
    <x v="0"/>
    <x v="60"/>
    <m/>
    <s v="^()$"/>
    <n v="9"/>
    <x v="0"/>
    <x v="2"/>
    <x v="0"/>
    <x v="0"/>
    <x v="1"/>
    <x v="1"/>
    <b v="0"/>
    <x v="1"/>
    <x v="1"/>
    <n v="0"/>
    <x v="0"/>
    <b v="0"/>
    <b v="0"/>
    <b v="0"/>
    <b v="0"/>
    <b v="0"/>
    <b v="0"/>
    <b v="0"/>
    <b v="0"/>
    <b v="0"/>
    <b v="0"/>
    <b v="0"/>
    <x v="0"/>
    <x v="0"/>
    <n v="0"/>
    <x v="9"/>
    <x v="0"/>
  </r>
  <r>
    <m/>
    <x v="2"/>
    <x v="6"/>
    <x v="175"/>
    <x v="175"/>
    <x v="1"/>
    <x v="179"/>
    <s v="投資併購目標"/>
    <x v="0"/>
    <x v="18"/>
    <s v="N/A"/>
    <s v="Confidential"/>
    <s v="N/A"/>
    <m/>
    <x v="0"/>
    <s v="STG"/>
    <x v="3"/>
    <x v="2"/>
    <x v="0"/>
    <x v="0"/>
    <s v="DM_INVESTMENT_MA_TARGET"/>
    <m/>
    <m/>
    <m/>
    <m/>
    <m/>
    <m/>
    <m/>
    <m/>
    <m/>
    <m/>
    <m/>
    <m/>
    <m/>
    <m/>
    <m/>
    <m/>
    <m/>
    <m/>
    <m/>
    <s v="資料清單"/>
    <x v="6"/>
    <x v="30"/>
    <x v="60"/>
    <x v="6"/>
    <e v="#N/A"/>
    <s v="Investment MA Target"/>
    <x v="175"/>
    <x v="1"/>
    <x v="0"/>
    <x v="179"/>
    <x v="3"/>
    <s v="IEC_STD_V10 &gt;&gt; Common &gt;&gt; AutoMetaDataInvestment MA Target"/>
    <x v="0"/>
    <x v="1"/>
    <s v="投資併購目標Concept"/>
    <n v="334"/>
    <n v="0"/>
    <n v="0"/>
    <s v=""/>
    <n v="0"/>
    <n v="0"/>
    <n v="0"/>
    <x v="0"/>
    <s v=""/>
    <x v="0"/>
    <s v=""/>
    <x v="0"/>
    <s v="C.1.2.0: 投資併購管理:"/>
    <x v="30"/>
    <x v="30"/>
    <x v="332"/>
    <x v="175"/>
    <x v="175"/>
    <x v="188"/>
    <x v="0"/>
    <x v="0"/>
    <x v="0"/>
    <x v="7"/>
    <m/>
    <x v="0"/>
    <x v="0"/>
    <s v="Investment MA Target"/>
    <x v="316"/>
    <x v="0"/>
    <x v="0"/>
    <x v="2"/>
    <x v="2"/>
    <x v="0"/>
    <x v="0"/>
    <s v="DM_INVESTMENT_MA_TARGET"/>
    <s v=""/>
    <x v="24"/>
    <x v="0"/>
    <x v="0"/>
    <n v="0"/>
    <x v="0"/>
    <x v="0"/>
    <x v="0"/>
    <s v=""/>
    <s v=""/>
    <n v="332"/>
    <s v="-332"/>
    <x v="0"/>
    <x v="0"/>
    <x v="0"/>
    <x v="175"/>
    <x v="3"/>
    <s v="投資併購目標"/>
    <s v=""/>
    <s v=""/>
    <x v="0"/>
    <x v="60"/>
    <m/>
    <s v="^()$"/>
    <n v="9"/>
    <x v="0"/>
    <x v="2"/>
    <x v="0"/>
    <x v="0"/>
    <x v="0"/>
    <x v="1"/>
    <b v="0"/>
    <x v="1"/>
    <x v="0"/>
    <n v="0"/>
    <x v="0"/>
    <b v="0"/>
    <b v="0"/>
    <b v="0"/>
    <b v="0"/>
    <b v="0"/>
    <b v="0"/>
    <b v="0"/>
    <b v="0"/>
    <b v="0"/>
    <b v="0"/>
    <b v="0"/>
    <x v="0"/>
    <x v="0"/>
    <n v="0"/>
    <x v="6"/>
    <x v="0"/>
  </r>
  <r>
    <m/>
    <x v="2"/>
    <x v="6"/>
    <x v="156"/>
    <x v="157"/>
    <x v="82"/>
    <x v="154"/>
    <s v="投資預算分配季度"/>
    <x v="3"/>
    <x v="34"/>
    <s v="N/A"/>
    <s v="Confidential"/>
    <s v="文本類"/>
    <m/>
    <x v="0"/>
    <s v="STG"/>
    <x v="3"/>
    <x v="2"/>
    <x v="0"/>
    <x v="0"/>
    <s v="DM_INVESTMENT_MA_TARGET"/>
    <s v="BUDGET_ALLOCATION_QUARTER"/>
    <m/>
    <m/>
    <m/>
    <m/>
    <m/>
    <m/>
    <m/>
    <m/>
    <m/>
    <m/>
    <m/>
    <m/>
    <m/>
    <m/>
    <m/>
    <m/>
    <m/>
    <m/>
    <s v="資料清單"/>
    <x v="6"/>
    <x v="31"/>
    <x v="60"/>
    <x v="6"/>
    <e v="#N/A"/>
    <s v="Budget Allocation Quarter"/>
    <x v="157"/>
    <x v="82"/>
    <x v="0"/>
    <x v="154"/>
    <x v="3"/>
    <s v="IEC_STD_V10 &gt;&gt; Common &gt;&gt; AutoMetaDataBudget Allocation Quarter"/>
    <x v="3"/>
    <x v="1"/>
    <s v="投資預算分配季度Dimension"/>
    <n v="254"/>
    <n v="334"/>
    <n v="0"/>
    <s v=""/>
    <n v="0"/>
    <n v="0"/>
    <n v="254"/>
    <x v="29"/>
    <s v="Investment MA Target"/>
    <x v="33"/>
    <e v="#N/A"/>
    <x v="0"/>
    <s v="C.1.2.0: 投資併購管理:"/>
    <x v="31"/>
    <x v="31"/>
    <x v="333"/>
    <x v="156"/>
    <x v="157"/>
    <x v="158"/>
    <x v="0"/>
    <x v="0"/>
    <x v="0"/>
    <x v="1"/>
    <m/>
    <x v="0"/>
    <x v="3"/>
    <s v="Investment MA Target_Budget Allocation Quarter"/>
    <x v="317"/>
    <x v="3"/>
    <x v="0"/>
    <x v="2"/>
    <x v="2"/>
    <x v="0"/>
    <x v="0"/>
    <s v="DM_INVESTMENT_MA_TARGET"/>
    <s v="BUDGET_ALLOCATION_QUARTER"/>
    <x v="24"/>
    <x v="85"/>
    <x v="0"/>
    <n v="0"/>
    <x v="0"/>
    <x v="0"/>
    <x v="0"/>
    <s v=""/>
    <s v=""/>
    <n v="333"/>
    <s v="-333"/>
    <x v="0"/>
    <x v="0"/>
    <x v="0"/>
    <x v="157"/>
    <x v="3"/>
    <s v="投資預算分配季度"/>
    <s v=""/>
    <s v=""/>
    <x v="0"/>
    <x v="60"/>
    <m/>
    <s v="^()$"/>
    <n v="9"/>
    <x v="0"/>
    <x v="2"/>
    <x v="0"/>
    <x v="0"/>
    <x v="1"/>
    <x v="1"/>
    <b v="0"/>
    <x v="1"/>
    <x v="1"/>
    <n v="0"/>
    <x v="0"/>
    <b v="0"/>
    <b v="0"/>
    <b v="0"/>
    <b v="0"/>
    <b v="0"/>
    <b v="0"/>
    <b v="0"/>
    <b v="0"/>
    <b v="0"/>
    <b v="0"/>
    <b v="0"/>
    <x v="0"/>
    <x v="0"/>
    <n v="0"/>
    <x v="4"/>
    <x v="0"/>
  </r>
  <r>
    <m/>
    <x v="2"/>
    <x v="6"/>
    <x v="137"/>
    <x v="138"/>
    <x v="1"/>
    <x v="135"/>
    <s v="投資標的名稱"/>
    <x v="3"/>
    <x v="34"/>
    <s v="N/A"/>
    <s v="Confidential"/>
    <s v="文本類"/>
    <m/>
    <x v="0"/>
    <s v="STG"/>
    <x v="3"/>
    <x v="2"/>
    <x v="0"/>
    <x v="0"/>
    <s v="DM_INVESTMENT_MA_TARGET"/>
    <s v="INVESTMENT_SUBJECT"/>
    <m/>
    <m/>
    <m/>
    <m/>
    <m/>
    <m/>
    <m/>
    <m/>
    <m/>
    <m/>
    <m/>
    <m/>
    <m/>
    <m/>
    <m/>
    <m/>
    <m/>
    <m/>
    <s v="資料清單"/>
    <x v="6"/>
    <x v="32"/>
    <x v="60"/>
    <x v="6"/>
    <e v="#N/A"/>
    <s v="Investment Subject"/>
    <x v="138"/>
    <x v="1"/>
    <x v="0"/>
    <x v="135"/>
    <x v="3"/>
    <s v="IEC_STD_V10 &gt;&gt; Common &gt;&gt; AutoMetaDataInvestment Subject"/>
    <x v="3"/>
    <x v="1"/>
    <s v="投資標的名稱Dimension"/>
    <n v="235"/>
    <n v="334"/>
    <n v="0"/>
    <s v=""/>
    <n v="0"/>
    <n v="0"/>
    <n v="235"/>
    <x v="28"/>
    <s v="Investment MA Target"/>
    <x v="33"/>
    <e v="#N/A"/>
    <x v="0"/>
    <s v="C.1.2.0: 投資併購管理:"/>
    <x v="32"/>
    <x v="32"/>
    <x v="334"/>
    <x v="137"/>
    <x v="138"/>
    <x v="139"/>
    <x v="0"/>
    <x v="0"/>
    <x v="0"/>
    <x v="1"/>
    <m/>
    <x v="0"/>
    <x v="3"/>
    <s v="Investment MA Target_Investment Subject"/>
    <x v="318"/>
    <x v="3"/>
    <x v="0"/>
    <x v="2"/>
    <x v="2"/>
    <x v="0"/>
    <x v="0"/>
    <s v="DM_INVESTMENT_MA_TARGET"/>
    <s v="INVESTMENT_SUBJECT"/>
    <x v="24"/>
    <x v="67"/>
    <x v="0"/>
    <n v="0"/>
    <x v="0"/>
    <x v="0"/>
    <x v="0"/>
    <s v=""/>
    <s v=""/>
    <n v="334"/>
    <s v="-334"/>
    <x v="0"/>
    <x v="0"/>
    <x v="0"/>
    <x v="138"/>
    <x v="3"/>
    <s v="投資項目"/>
    <s v=""/>
    <s v=""/>
    <x v="0"/>
    <x v="60"/>
    <m/>
    <s v="^()$"/>
    <n v="9"/>
    <x v="0"/>
    <x v="2"/>
    <x v="0"/>
    <x v="0"/>
    <x v="1"/>
    <x v="1"/>
    <b v="0"/>
    <x v="1"/>
    <x v="1"/>
    <n v="0"/>
    <x v="0"/>
    <b v="0"/>
    <b v="0"/>
    <b v="0"/>
    <b v="0"/>
    <b v="0"/>
    <b v="0"/>
    <b v="0"/>
    <b v="0"/>
    <b v="0"/>
    <b v="0"/>
    <b v="0"/>
    <x v="0"/>
    <x v="0"/>
    <n v="0"/>
    <x v="33"/>
    <x v="0"/>
  </r>
  <r>
    <m/>
    <x v="2"/>
    <x v="6"/>
    <x v="159"/>
    <x v="160"/>
    <x v="90"/>
    <x v="157"/>
    <s v="投資併購目標註記"/>
    <x v="4"/>
    <x v="34"/>
    <s v="N/A"/>
    <s v="Confidential"/>
    <s v="文本類"/>
    <m/>
    <x v="0"/>
    <s v="STG"/>
    <x v="3"/>
    <x v="2"/>
    <x v="0"/>
    <x v="0"/>
    <s v="DM_INVESTMENT_MA_TARGET"/>
    <s v="INVESTMENT_MA_TARGET_REMARK"/>
    <m/>
    <m/>
    <m/>
    <m/>
    <m/>
    <m/>
    <m/>
    <m/>
    <m/>
    <m/>
    <m/>
    <m/>
    <m/>
    <m/>
    <m/>
    <m/>
    <m/>
    <m/>
    <s v="資料清單"/>
    <x v="6"/>
    <x v="33"/>
    <x v="60"/>
    <x v="6"/>
    <e v="#N/A"/>
    <s v="Investment MA Target Remark"/>
    <x v="160"/>
    <x v="90"/>
    <x v="0"/>
    <x v="157"/>
    <x v="3"/>
    <s v="IEC_STD_V10 &gt;&gt; Common &gt;&gt; AutoMetaDataInvestment MA Target Remark"/>
    <x v="4"/>
    <x v="1"/>
    <s v="投資併購目標註記Measure"/>
    <n v="258"/>
    <n v="334"/>
    <n v="0"/>
    <s v=""/>
    <n v="0"/>
    <n v="0"/>
    <n v="258"/>
    <x v="79"/>
    <s v="Investment MA Target"/>
    <x v="33"/>
    <e v="#N/A"/>
    <x v="0"/>
    <s v="C.1.2.0: 投資併購管理:"/>
    <x v="33"/>
    <x v="33"/>
    <x v="335"/>
    <x v="159"/>
    <x v="160"/>
    <x v="161"/>
    <x v="0"/>
    <x v="0"/>
    <x v="0"/>
    <x v="1"/>
    <m/>
    <x v="0"/>
    <x v="4"/>
    <s v="Investment MA Target_Investment MA Target Remark"/>
    <x v="319"/>
    <x v="4"/>
    <x v="0"/>
    <x v="2"/>
    <x v="2"/>
    <x v="0"/>
    <x v="0"/>
    <s v="DM_INVESTMENT_MA_TARGET"/>
    <s v="INVESTMENT_MA_TARGET_REMARK"/>
    <x v="24"/>
    <x v="88"/>
    <x v="0"/>
    <n v="0"/>
    <x v="0"/>
    <x v="0"/>
    <x v="0"/>
    <s v=""/>
    <s v=""/>
    <n v="335"/>
    <s v="-335"/>
    <x v="0"/>
    <x v="0"/>
    <x v="0"/>
    <x v="160"/>
    <x v="3"/>
    <s v="投資併購目標註記"/>
    <s v=""/>
    <s v=""/>
    <x v="0"/>
    <x v="60"/>
    <m/>
    <s v="^()$"/>
    <n v="9"/>
    <x v="0"/>
    <x v="2"/>
    <x v="0"/>
    <x v="0"/>
    <x v="1"/>
    <x v="1"/>
    <b v="0"/>
    <x v="1"/>
    <x v="1"/>
    <n v="0"/>
    <x v="0"/>
    <b v="0"/>
    <b v="0"/>
    <b v="0"/>
    <b v="0"/>
    <b v="0"/>
    <b v="0"/>
    <b v="0"/>
    <b v="0"/>
    <b v="0"/>
    <b v="0"/>
    <b v="0"/>
    <x v="0"/>
    <x v="0"/>
    <n v="0"/>
    <x v="8"/>
    <x v="0"/>
  </r>
  <r>
    <m/>
    <x v="3"/>
    <x v="7"/>
    <x v="176"/>
    <x v="176"/>
    <x v="1"/>
    <x v="180"/>
    <s v="N/A"/>
    <x v="0"/>
    <x v="0"/>
    <s v="N/A"/>
    <s v="Sensitive "/>
    <m/>
    <m/>
    <x v="2"/>
    <m/>
    <x v="4"/>
    <x v="3"/>
    <x v="0"/>
    <x v="0"/>
    <s v="INT_FCST_PSG_FCST_HIT_RATE_INFO"/>
    <m/>
    <m/>
    <m/>
    <m/>
    <m/>
    <m/>
    <m/>
    <m/>
    <m/>
    <m/>
    <m/>
    <m/>
    <m/>
    <m/>
    <m/>
    <m/>
    <m/>
    <m/>
    <m/>
    <s v="資料清單"/>
    <x v="7"/>
    <x v="0"/>
    <x v="60"/>
    <x v="7"/>
    <e v="#N/A"/>
    <s v="PSG FCST Hit Rate Information"/>
    <x v="176"/>
    <x v="1"/>
    <x v="0"/>
    <x v="180"/>
    <x v="4"/>
    <s v="IEC_STD_V10 &gt;&gt; Common &gt;&gt; AutoMetaDataPSG FCST Hit Rate Information"/>
    <x v="0"/>
    <x v="2"/>
    <s v="個人電腦事業群之需求計畫達成資料Concept"/>
    <n v="338"/>
    <n v="0"/>
    <n v="0"/>
    <s v=""/>
    <n v="0"/>
    <n v="0"/>
    <n v="0"/>
    <x v="0"/>
    <s v=""/>
    <x v="0"/>
    <s v=""/>
    <x v="0"/>
    <s v="P.3.10.0:"/>
    <x v="0"/>
    <x v="0"/>
    <x v="336"/>
    <x v="176"/>
    <x v="176"/>
    <x v="189"/>
    <x v="0"/>
    <x v="0"/>
    <x v="0"/>
    <x v="0"/>
    <m/>
    <x v="0"/>
    <x v="0"/>
    <s v="PSG FCST Hit Rate Information"/>
    <x v="320"/>
    <x v="0"/>
    <x v="0"/>
    <x v="3"/>
    <x v="3"/>
    <x v="0"/>
    <x v="0"/>
    <s v="INT_FCST_PSG_FCST_HIT_RATE_INFO"/>
    <s v=""/>
    <x v="25"/>
    <x v="0"/>
    <x v="0"/>
    <n v="9"/>
    <x v="2"/>
    <x v="2"/>
    <x v="3"/>
    <s v=""/>
    <s v=""/>
    <n v="336"/>
    <s v="-336"/>
    <x v="0"/>
    <x v="0"/>
    <x v="0"/>
    <x v="176"/>
    <x v="4"/>
    <s v="個人電腦事業群之需求計畫達成資料"/>
    <s v=""/>
    <s v=""/>
    <x v="0"/>
    <x v="60"/>
    <m/>
    <s v="^()$"/>
    <n v="9"/>
    <x v="0"/>
    <x v="3"/>
    <x v="0"/>
    <x v="1"/>
    <x v="0"/>
    <x v="1"/>
    <b v="0"/>
    <x v="0"/>
    <x v="0"/>
    <n v="0"/>
    <x v="0"/>
    <b v="0"/>
    <b v="0"/>
    <b v="0"/>
    <b v="0"/>
    <b v="0"/>
    <b v="0"/>
    <b v="0"/>
    <b v="0"/>
    <b v="0"/>
    <b v="0"/>
    <b v="0"/>
    <x v="0"/>
    <x v="0"/>
    <n v="0"/>
    <x v="7"/>
    <x v="0"/>
  </r>
  <r>
    <m/>
    <x v="3"/>
    <x v="7"/>
    <x v="177"/>
    <x v="177"/>
    <x v="1"/>
    <x v="181"/>
    <s v="N/A"/>
    <x v="2"/>
    <x v="35"/>
    <s v="N/A"/>
    <s v="Sensitive"/>
    <s v="代碼類"/>
    <s v="BU1: 第一事業處所屬業務;_x000a_BU2: 第二事業處所屬業務;"/>
    <x v="2"/>
    <m/>
    <x v="4"/>
    <x v="3"/>
    <x v="0"/>
    <x v="0"/>
    <s v="INT_FCST_PSG_FCST_HIT_RATE_INFO"/>
    <s v="BU_CODE"/>
    <m/>
    <m/>
    <m/>
    <m/>
    <m/>
    <m/>
    <m/>
    <m/>
    <m/>
    <m/>
    <m/>
    <m/>
    <m/>
    <m/>
    <m/>
    <m/>
    <m/>
    <m/>
    <s v="資料清單"/>
    <x v="7"/>
    <x v="1"/>
    <x v="60"/>
    <x v="7"/>
    <e v="#N/A"/>
    <s v="BU Code"/>
    <x v="177"/>
    <x v="1"/>
    <x v="0"/>
    <x v="181"/>
    <x v="4"/>
    <s v="IEC_STD_V10 &gt;&gt; Common &gt;&gt; AutoMetaDataBU Code"/>
    <x v="2"/>
    <x v="2"/>
    <s v="事業處代碼Relationship"/>
    <n v="339"/>
    <n v="338"/>
    <n v="0"/>
    <s v=""/>
    <n v="0"/>
    <n v="0"/>
    <n v="1055"/>
    <x v="80"/>
    <s v="PSG FCST Hit Rate Information"/>
    <x v="34"/>
    <e v="#N/A"/>
    <x v="0"/>
    <s v="P.3.10.0:"/>
    <x v="1"/>
    <x v="1"/>
    <x v="337"/>
    <x v="177"/>
    <x v="177"/>
    <x v="189"/>
    <x v="24"/>
    <x v="0"/>
    <x v="0"/>
    <x v="2"/>
    <m/>
    <x v="0"/>
    <x v="2"/>
    <s v="PSG FCST Hit Rate Information_BU Code"/>
    <x v="321"/>
    <x v="2"/>
    <x v="0"/>
    <x v="3"/>
    <x v="3"/>
    <x v="0"/>
    <x v="0"/>
    <s v="INT_FCST_PSG_FCST_HIT_RATE_INFO"/>
    <s v="BU_CODE"/>
    <x v="25"/>
    <x v="96"/>
    <x v="0"/>
    <n v="9"/>
    <x v="2"/>
    <x v="2"/>
    <x v="0"/>
    <s v=""/>
    <s v=""/>
    <n v="337"/>
    <s v="-337"/>
    <x v="0"/>
    <x v="0"/>
    <x v="0"/>
    <x v="177"/>
    <x v="4"/>
    <s v="PSG不同事業處之名稱"/>
    <s v=""/>
    <s v=""/>
    <x v="0"/>
    <x v="60"/>
    <m/>
    <s v="^()$"/>
    <n v="9"/>
    <x v="0"/>
    <x v="3"/>
    <x v="0"/>
    <x v="1"/>
    <x v="0"/>
    <x v="1"/>
    <b v="0"/>
    <x v="0"/>
    <x v="1"/>
    <n v="0"/>
    <x v="0"/>
    <b v="0"/>
    <b v="0"/>
    <b v="0"/>
    <b v="0"/>
    <b v="0"/>
    <b v="0"/>
    <b v="0"/>
    <b v="0"/>
    <b v="0"/>
    <b v="0"/>
    <b v="0"/>
    <x v="0"/>
    <x v="0"/>
    <n v="0"/>
    <x v="1"/>
    <x v="0"/>
  </r>
  <r>
    <m/>
    <x v="3"/>
    <x v="7"/>
    <x v="178"/>
    <x v="178"/>
    <x v="1"/>
    <x v="182"/>
    <s v="N/A"/>
    <x v="2"/>
    <x v="35"/>
    <s v="N/A"/>
    <s v="Sensitive"/>
    <s v="代碼類"/>
    <s v="HP: 第一事業處惠普客戶;_x000a_ASUS: 第二事業處華碩客戶;"/>
    <x v="2"/>
    <m/>
    <x v="4"/>
    <x v="3"/>
    <x v="0"/>
    <x v="0"/>
    <s v="INT_FCST_PSG_FCST_HIT_RATE_INFO"/>
    <s v="CUSTOMER_NAME"/>
    <m/>
    <m/>
    <m/>
    <m/>
    <m/>
    <m/>
    <m/>
    <m/>
    <m/>
    <m/>
    <m/>
    <m/>
    <m/>
    <m/>
    <m/>
    <m/>
    <m/>
    <m/>
    <s v="資料清單"/>
    <x v="7"/>
    <x v="2"/>
    <x v="60"/>
    <x v="7"/>
    <e v="#N/A"/>
    <s v="Customer Name"/>
    <x v="178"/>
    <x v="1"/>
    <x v="0"/>
    <x v="182"/>
    <x v="4"/>
    <s v="IEC_STD_V10 &gt;&gt; Common &gt;&gt; AutoMetaDataCustomer Name"/>
    <x v="2"/>
    <x v="2"/>
    <s v="客戶名稱Relationship"/>
    <n v="340"/>
    <n v="338"/>
    <n v="0"/>
    <s v=""/>
    <n v="0"/>
    <n v="0"/>
    <n v="1036"/>
    <x v="81"/>
    <s v="PSG FCST Hit Rate Information"/>
    <x v="34"/>
    <e v="#N/A"/>
    <x v="0"/>
    <s v="P.3.10.0:"/>
    <x v="2"/>
    <x v="2"/>
    <x v="338"/>
    <x v="178"/>
    <x v="178"/>
    <x v="189"/>
    <x v="25"/>
    <x v="0"/>
    <x v="0"/>
    <x v="2"/>
    <m/>
    <x v="0"/>
    <x v="2"/>
    <s v="PSG FCST Hit Rate Information_Customer Name"/>
    <x v="322"/>
    <x v="2"/>
    <x v="0"/>
    <x v="3"/>
    <x v="3"/>
    <x v="0"/>
    <x v="0"/>
    <s v="INT_FCST_PSG_FCST_HIT_RATE_INFO"/>
    <s v="CUSTOMER_NAME"/>
    <x v="25"/>
    <x v="97"/>
    <x v="0"/>
    <n v="9"/>
    <x v="2"/>
    <x v="2"/>
    <x v="0"/>
    <s v=""/>
    <s v=""/>
    <n v="338"/>
    <s v="-338"/>
    <x v="0"/>
    <x v="0"/>
    <x v="0"/>
    <x v="178"/>
    <x v="4"/>
    <s v="PSG不同客戶之名稱"/>
    <s v=""/>
    <s v=""/>
    <x v="0"/>
    <x v="60"/>
    <m/>
    <s v="^()$"/>
    <n v="9"/>
    <x v="0"/>
    <x v="3"/>
    <x v="0"/>
    <x v="1"/>
    <x v="0"/>
    <x v="1"/>
    <b v="0"/>
    <x v="0"/>
    <x v="1"/>
    <n v="0"/>
    <x v="0"/>
    <b v="0"/>
    <b v="0"/>
    <b v="0"/>
    <b v="0"/>
    <b v="0"/>
    <b v="0"/>
    <b v="0"/>
    <b v="0"/>
    <b v="0"/>
    <b v="0"/>
    <b v="0"/>
    <x v="0"/>
    <x v="0"/>
    <n v="0"/>
    <x v="12"/>
    <x v="0"/>
  </r>
  <r>
    <m/>
    <x v="3"/>
    <x v="7"/>
    <x v="179"/>
    <x v="179"/>
    <x v="1"/>
    <x v="183"/>
    <s v="例如: _x000a_BU1A, BD2A...."/>
    <x v="2"/>
    <x v="35"/>
    <s v="N/A"/>
    <s v="General"/>
    <s v="代碼類"/>
    <s v="N/A"/>
    <x v="2"/>
    <m/>
    <x v="4"/>
    <x v="3"/>
    <x v="0"/>
    <x v="0"/>
    <s v="INT_FCST_PSG_FCST_HIT_RATE_INFO"/>
    <s v="DIVISION_CODE"/>
    <m/>
    <m/>
    <m/>
    <m/>
    <m/>
    <m/>
    <m/>
    <m/>
    <m/>
    <m/>
    <m/>
    <m/>
    <m/>
    <m/>
    <m/>
    <m/>
    <m/>
    <m/>
    <s v="資料清單"/>
    <x v="7"/>
    <x v="3"/>
    <x v="60"/>
    <x v="7"/>
    <e v="#N/A"/>
    <s v="Division Code"/>
    <x v="179"/>
    <x v="1"/>
    <x v="0"/>
    <x v="183"/>
    <x v="4"/>
    <s v="IEC_STD_V10 &gt;&gt; Common &gt;&gt; AutoMetaDataDivision Code"/>
    <x v="2"/>
    <x v="0"/>
    <s v="產品事業部門代碼Relationship"/>
    <n v="341"/>
    <n v="338"/>
    <n v="0"/>
    <s v=""/>
    <n v="0"/>
    <n v="0"/>
    <n v="1051"/>
    <x v="82"/>
    <s v="PSG FCST Hit Rate Information"/>
    <x v="34"/>
    <e v="#N/A"/>
    <x v="0"/>
    <s v="P.3.10.0:"/>
    <x v="3"/>
    <x v="3"/>
    <x v="339"/>
    <x v="179"/>
    <x v="179"/>
    <x v="190"/>
    <x v="26"/>
    <x v="0"/>
    <x v="0"/>
    <x v="2"/>
    <m/>
    <x v="0"/>
    <x v="2"/>
    <s v="PSG FCST Hit Rate Information_Division Code"/>
    <x v="323"/>
    <x v="2"/>
    <x v="0"/>
    <x v="3"/>
    <x v="3"/>
    <x v="0"/>
    <x v="0"/>
    <s v="INT_FCST_PSG_FCST_HIT_RATE_INFO"/>
    <s v="DIVISION_CODE"/>
    <x v="25"/>
    <x v="98"/>
    <x v="0"/>
    <n v="9"/>
    <x v="2"/>
    <x v="2"/>
    <x v="0"/>
    <s v=""/>
    <s v=""/>
    <n v="339"/>
    <s v="-339"/>
    <x v="0"/>
    <x v="0"/>
    <x v="0"/>
    <x v="179"/>
    <x v="4"/>
    <s v="產品事業部門代碼"/>
    <s v=""/>
    <s v=""/>
    <x v="0"/>
    <x v="60"/>
    <m/>
    <s v="^()$"/>
    <n v="9"/>
    <x v="0"/>
    <x v="3"/>
    <x v="0"/>
    <x v="1"/>
    <x v="0"/>
    <x v="1"/>
    <b v="0"/>
    <x v="0"/>
    <x v="1"/>
    <n v="0"/>
    <x v="0"/>
    <b v="0"/>
    <b v="0"/>
    <b v="0"/>
    <b v="0"/>
    <b v="0"/>
    <b v="0"/>
    <b v="0"/>
    <b v="0"/>
    <b v="0"/>
    <b v="0"/>
    <b v="0"/>
    <x v="0"/>
    <x v="0"/>
    <n v="0"/>
    <x v="12"/>
    <x v="0"/>
  </r>
  <r>
    <m/>
    <x v="3"/>
    <x v="7"/>
    <x v="180"/>
    <x v="180"/>
    <x v="68"/>
    <x v="184"/>
    <s v="N/A"/>
    <x v="2"/>
    <x v="35"/>
    <s v="N/A"/>
    <s v="Sensitive"/>
    <s v="代碼類"/>
    <s v="PSG BU1的不同產品類別:_x000a_NB: 筆記型電腦_x000a_DT: 臺式電腦主機/桌上型個人電腦_x000a_Docking: 筆記型電腦擴充座_x000a__x000a_PSG BU2的不同產品類別:_x000a_NB: 筆記型電腦"/>
    <x v="2"/>
    <m/>
    <x v="4"/>
    <x v="3"/>
    <x v="0"/>
    <x v="0"/>
    <s v="INT_FCST_PSG_FCST_HIT_RATE_INFO"/>
    <s v="CATEGORY"/>
    <m/>
    <m/>
    <m/>
    <m/>
    <m/>
    <m/>
    <m/>
    <m/>
    <m/>
    <m/>
    <m/>
    <m/>
    <m/>
    <m/>
    <m/>
    <m/>
    <m/>
    <m/>
    <s v="資料清單"/>
    <x v="7"/>
    <x v="4"/>
    <x v="60"/>
    <x v="7"/>
    <e v="#N/A"/>
    <s v="Product Category"/>
    <x v="180"/>
    <x v="68"/>
    <x v="0"/>
    <x v="184"/>
    <x v="4"/>
    <s v="IEC_STD_V10 &gt;&gt; Common &gt;&gt; AutoMetaDataProduct Category"/>
    <x v="2"/>
    <x v="2"/>
    <s v="產品型態分類Relationship"/>
    <n v="342"/>
    <n v="338"/>
    <n v="0"/>
    <s v=""/>
    <n v="0"/>
    <n v="0"/>
    <n v="1046"/>
    <x v="83"/>
    <s v="PSG FCST Hit Rate Information"/>
    <x v="34"/>
    <e v="#N/A"/>
    <x v="0"/>
    <s v="P.3.10.0:"/>
    <x v="4"/>
    <x v="4"/>
    <x v="340"/>
    <x v="180"/>
    <x v="180"/>
    <x v="189"/>
    <x v="27"/>
    <x v="0"/>
    <x v="0"/>
    <x v="2"/>
    <m/>
    <x v="0"/>
    <x v="2"/>
    <s v="PSG FCST Hit Rate Information_Product Category"/>
    <x v="324"/>
    <x v="2"/>
    <x v="0"/>
    <x v="3"/>
    <x v="3"/>
    <x v="0"/>
    <x v="0"/>
    <s v="INT_FCST_PSG_FCST_HIT_RATE_INFO"/>
    <s v="CATEGORY"/>
    <x v="25"/>
    <x v="99"/>
    <x v="0"/>
    <n v="9"/>
    <x v="2"/>
    <x v="2"/>
    <x v="0"/>
    <s v=""/>
    <s v=""/>
    <n v="340"/>
    <s v="-340"/>
    <x v="0"/>
    <x v="0"/>
    <x v="0"/>
    <x v="180"/>
    <x v="4"/>
    <s v="PSG BU1的不同產品類別:_x000a_NB: 筆記本電腦_x000a_DT: 臺式電腦主機/桌上型個人電腦_x000a_Docking: 筆記本電腦擴充座_x000a__x000a_PSG BU2的不同產品類別:_x000a_NB: 筆記本電腦"/>
    <s v=""/>
    <s v=""/>
    <x v="0"/>
    <x v="60"/>
    <m/>
    <s v="^()$"/>
    <n v="9"/>
    <x v="0"/>
    <x v="3"/>
    <x v="0"/>
    <x v="1"/>
    <x v="0"/>
    <x v="1"/>
    <b v="0"/>
    <x v="0"/>
    <x v="1"/>
    <n v="0"/>
    <x v="0"/>
    <b v="0"/>
    <b v="0"/>
    <b v="0"/>
    <b v="0"/>
    <b v="0"/>
    <b v="0"/>
    <b v="0"/>
    <b v="0"/>
    <b v="0"/>
    <b v="0"/>
    <b v="0"/>
    <x v="0"/>
    <x v="0"/>
    <n v="0"/>
    <x v="11"/>
    <x v="0"/>
  </r>
  <r>
    <m/>
    <x v="3"/>
    <x v="7"/>
    <x v="181"/>
    <x v="181"/>
    <x v="91"/>
    <x v="185"/>
    <s v="N/A"/>
    <x v="2"/>
    <x v="35"/>
    <s v="N/A"/>
    <s v="Sensitive"/>
    <s v="代碼類"/>
    <s v="PSG BU1的產品系列名稱:_x000a_Probook, Tablet, OPP14, 400s, 800s, 1000s, 700s, Pavilion, OPP17, 600s, RPOS, DT, AIO, Docking_x000a__x000a_PSG BU2的產品系列名稱:_x000a_FX516, Strix_2021, Strix_2022, GA401R, GA402, GA503, GC31, GC32, GU603, GU603Z, GV301, GV301R, GX703, NR2201, NR2202, NR2203"/>
    <x v="2"/>
    <m/>
    <x v="4"/>
    <x v="3"/>
    <x v="0"/>
    <x v="0"/>
    <s v="INT_FCST_PSG_FCST_HIT_RATE_INFO"/>
    <s v="SERIES"/>
    <m/>
    <m/>
    <m/>
    <m/>
    <m/>
    <m/>
    <m/>
    <m/>
    <m/>
    <m/>
    <m/>
    <m/>
    <m/>
    <m/>
    <m/>
    <m/>
    <m/>
    <m/>
    <s v="資料清單"/>
    <x v="7"/>
    <x v="5"/>
    <x v="60"/>
    <x v="7"/>
    <e v="#N/A"/>
    <s v="Product Series"/>
    <x v="181"/>
    <x v="91"/>
    <x v="0"/>
    <x v="185"/>
    <x v="4"/>
    <s v="IEC_STD_V10 &gt;&gt; Common &gt;&gt; AutoMetaDataProduct Series"/>
    <x v="2"/>
    <x v="2"/>
    <s v="產品系列Relationship"/>
    <n v="343"/>
    <n v="338"/>
    <n v="0"/>
    <s v=""/>
    <n v="0"/>
    <n v="0"/>
    <n v="1042"/>
    <x v="84"/>
    <s v="PSG FCST Hit Rate Information"/>
    <x v="34"/>
    <e v="#N/A"/>
    <x v="0"/>
    <s v="P.3.10.0:"/>
    <x v="5"/>
    <x v="5"/>
    <x v="341"/>
    <x v="181"/>
    <x v="181"/>
    <x v="189"/>
    <x v="28"/>
    <x v="0"/>
    <x v="0"/>
    <x v="2"/>
    <m/>
    <x v="0"/>
    <x v="2"/>
    <s v="PSG FCST Hit Rate Information_Product Series"/>
    <x v="325"/>
    <x v="2"/>
    <x v="0"/>
    <x v="3"/>
    <x v="3"/>
    <x v="0"/>
    <x v="0"/>
    <s v="INT_FCST_PSG_FCST_HIT_RATE_INFO"/>
    <s v="SERIES"/>
    <x v="25"/>
    <x v="100"/>
    <x v="0"/>
    <n v="9"/>
    <x v="2"/>
    <x v="2"/>
    <x v="0"/>
    <s v=""/>
    <s v=""/>
    <n v="341"/>
    <s v="-341"/>
    <x v="0"/>
    <x v="0"/>
    <x v="0"/>
    <x v="181"/>
    <x v="4"/>
    <s v="PSG BU1的產品系列名稱:_x000a_Probook, Tablet, OPP14, 400s, 800s, 1000s, 700s, Pavilion, OPP17, 600s, RPOS, DT, AIO, Docking_x000a__x000a_PSG BU2的產品系列名稱:_x000a_FX516, Strix_2021, Strix_2022, GA401R, GA402, GA503, GC31, GC32, GU603, GU603Z, GV301, GV301R, GX703, NR2201, NR2202, NR2203"/>
    <s v=""/>
    <s v=""/>
    <x v="0"/>
    <x v="60"/>
    <m/>
    <s v="^()$"/>
    <n v="9"/>
    <x v="0"/>
    <x v="3"/>
    <x v="0"/>
    <x v="1"/>
    <x v="0"/>
    <x v="1"/>
    <b v="0"/>
    <x v="0"/>
    <x v="1"/>
    <n v="0"/>
    <x v="0"/>
    <b v="0"/>
    <b v="0"/>
    <b v="0"/>
    <b v="0"/>
    <b v="0"/>
    <b v="0"/>
    <b v="0"/>
    <b v="0"/>
    <b v="0"/>
    <b v="0"/>
    <b v="0"/>
    <x v="0"/>
    <x v="0"/>
    <n v="0"/>
    <x v="0"/>
    <x v="0"/>
  </r>
  <r>
    <m/>
    <x v="3"/>
    <x v="7"/>
    <x v="182"/>
    <x v="182"/>
    <x v="1"/>
    <x v="186"/>
    <s v="當月最新一版的weekly hite rate 當monthly hit rate"/>
    <x v="1"/>
    <x v="35"/>
    <s v="N/A"/>
    <s v="General"/>
    <s v="日期類"/>
    <s v="N/A"/>
    <x v="2"/>
    <m/>
    <x v="4"/>
    <x v="3"/>
    <x v="0"/>
    <x v="0"/>
    <s v="INT_FCST_PSG_FCST_HIT_RATE_INFO"/>
    <s v="HIT_RATE_ANALYSIS_MONTH"/>
    <m/>
    <m/>
    <m/>
    <m/>
    <m/>
    <m/>
    <m/>
    <m/>
    <m/>
    <m/>
    <m/>
    <m/>
    <m/>
    <m/>
    <m/>
    <m/>
    <m/>
    <m/>
    <s v="資料清單"/>
    <x v="7"/>
    <x v="6"/>
    <x v="60"/>
    <x v="7"/>
    <e v="#N/A"/>
    <s v="Hit Rate Analysis Month"/>
    <x v="182"/>
    <x v="1"/>
    <x v="0"/>
    <x v="186"/>
    <x v="4"/>
    <s v="IEC_STD_V10 &gt;&gt; Common &gt;&gt; AutoMetaDataHit Rate Analysis Month"/>
    <x v="1"/>
    <x v="0"/>
    <s v="計畫分析月份Property"/>
    <n v="344"/>
    <n v="338"/>
    <n v="0"/>
    <s v="Hit Rate Analysis Month"/>
    <n v="1"/>
    <n v="0"/>
    <n v="0"/>
    <x v="0"/>
    <s v="PSG FCST Hit Rate Information"/>
    <x v="34"/>
    <e v="#N/A"/>
    <x v="0"/>
    <s v="P.3.10.0:"/>
    <x v="6"/>
    <x v="6"/>
    <x v="342"/>
    <x v="182"/>
    <x v="182"/>
    <x v="191"/>
    <x v="26"/>
    <x v="0"/>
    <x v="0"/>
    <x v="3"/>
    <m/>
    <x v="0"/>
    <x v="1"/>
    <s v="PSG FCST Hit Rate Information_Hit Rate Analysis Month"/>
    <x v="326"/>
    <x v="1"/>
    <x v="0"/>
    <x v="3"/>
    <x v="3"/>
    <x v="0"/>
    <x v="0"/>
    <s v="INT_FCST_PSG_FCST_HIT_RATE_INFO"/>
    <s v="HIT_RATE_ANALYSIS_MONTH"/>
    <x v="25"/>
    <x v="101"/>
    <x v="0"/>
    <n v="9"/>
    <x v="2"/>
    <x v="2"/>
    <x v="3"/>
    <s v=""/>
    <s v=""/>
    <n v="342"/>
    <s v="-342"/>
    <x v="0"/>
    <x v="0"/>
    <x v="0"/>
    <x v="182"/>
    <x v="4"/>
    <s v="需求日期為每個預測區間起始日，若為實際收單為實際收單日期、若為需求計畫為需求計畫日期"/>
    <s v=""/>
    <s v=""/>
    <x v="0"/>
    <x v="60"/>
    <m/>
    <s v="^()$"/>
    <n v="9"/>
    <x v="0"/>
    <x v="3"/>
    <x v="0"/>
    <x v="1"/>
    <x v="0"/>
    <x v="1"/>
    <b v="0"/>
    <x v="0"/>
    <x v="1"/>
    <n v="0"/>
    <x v="0"/>
    <b v="0"/>
    <b v="0"/>
    <b v="0"/>
    <b v="0"/>
    <b v="0"/>
    <b v="0"/>
    <b v="0"/>
    <b v="0"/>
    <b v="0"/>
    <b v="0"/>
    <b v="0"/>
    <x v="0"/>
    <x v="0"/>
    <n v="0"/>
    <x v="23"/>
    <x v="0"/>
  </r>
  <r>
    <m/>
    <x v="3"/>
    <x v="7"/>
    <x v="183"/>
    <x v="183"/>
    <x v="1"/>
    <x v="187"/>
    <s v="HP  MTD order:_x000a_1. 建立目的: 計算累計收單數量;_x000a_2. 處理過程: MTD order=已出貨訂單(不含RCTO) + open order 當月有效訂單;_x000a_3. 資料來源: 已出貨訂單資料來源於FP report ID (NB:CID:9) DT:CID:10）, open order 數據來源於於FP report ID (NB ID: 396(CPU sheet) DT ID:397(L10 sheet);_x000a_4. 篩選條件: 已出貨訂單篩選report中GEO不含RCTO字樣的, 當月有效訂單在open order中篩選internal RSD 在當月及以前的訂單;_x000a_5. 補充內容:_x000a_a. MTD指Month to Date，即累計當月_x000a_b. RCTO指Regional Configuration to Order, 即半成品或不完整品_x000a_c. GEO指region,即訂單所屬的地區, 例如NA即為北美地區_x000a_d. internal RSD指internal request ship date, 即根據客人要求整合或換算成的內部參考的客人要求出貨日"/>
    <x v="1"/>
    <x v="35"/>
    <s v="N/A"/>
    <s v="Confidential"/>
    <s v="數值類"/>
    <s v="N/A"/>
    <x v="2"/>
    <m/>
    <x v="4"/>
    <x v="3"/>
    <x v="0"/>
    <x v="0"/>
    <s v="INT_FCST_PSG_FCST_HIT_RATE_INFO"/>
    <s v="MTD_EDI_850"/>
    <m/>
    <m/>
    <m/>
    <m/>
    <m/>
    <m/>
    <m/>
    <m/>
    <m/>
    <m/>
    <m/>
    <m/>
    <m/>
    <m/>
    <m/>
    <m/>
    <m/>
    <m/>
    <s v="資料清單"/>
    <x v="7"/>
    <x v="7"/>
    <x v="60"/>
    <x v="7"/>
    <e v="#N/A"/>
    <s v="MTD EDI 850"/>
    <x v="183"/>
    <x v="1"/>
    <x v="0"/>
    <x v="187"/>
    <x v="4"/>
    <s v="IEC_STD_V10 &gt;&gt; Common &gt;&gt; AutoMetaDataMTD EDI 850"/>
    <x v="1"/>
    <x v="1"/>
    <s v="當月累計客戶採購訂單Property"/>
    <n v="345"/>
    <n v="338"/>
    <n v="0"/>
    <s v="MTD EDI 850"/>
    <n v="1"/>
    <n v="0"/>
    <n v="0"/>
    <x v="0"/>
    <s v="PSG FCST Hit Rate Information"/>
    <x v="34"/>
    <e v="#N/A"/>
    <x v="0"/>
    <s v="P.3.10.0:"/>
    <x v="7"/>
    <x v="7"/>
    <x v="343"/>
    <x v="183"/>
    <x v="183"/>
    <x v="192"/>
    <x v="26"/>
    <x v="0"/>
    <x v="0"/>
    <x v="4"/>
    <m/>
    <x v="0"/>
    <x v="1"/>
    <s v="PSG FCST Hit Rate Information_MTD EDI 850"/>
    <x v="327"/>
    <x v="1"/>
    <x v="0"/>
    <x v="3"/>
    <x v="3"/>
    <x v="0"/>
    <x v="0"/>
    <s v="INT_FCST_PSG_FCST_HIT_RATE_INFO"/>
    <s v="MTD_EDI_850"/>
    <x v="25"/>
    <x v="102"/>
    <x v="0"/>
    <n v="9"/>
    <x v="2"/>
    <x v="2"/>
    <x v="3"/>
    <s v=""/>
    <s v=""/>
    <n v="343"/>
    <s v="-343"/>
    <x v="0"/>
    <x v="0"/>
    <x v="0"/>
    <x v="183"/>
    <x v="4"/>
    <s v="BU1 惠普客戶累計當月有效訂單"/>
    <s v=""/>
    <s v=""/>
    <x v="0"/>
    <x v="60"/>
    <m/>
    <s v="^()$"/>
    <n v="9"/>
    <x v="0"/>
    <x v="3"/>
    <x v="0"/>
    <x v="1"/>
    <x v="0"/>
    <x v="1"/>
    <b v="0"/>
    <x v="0"/>
    <x v="1"/>
    <n v="0"/>
    <x v="0"/>
    <b v="0"/>
    <b v="0"/>
    <b v="0"/>
    <b v="0"/>
    <b v="0"/>
    <b v="0"/>
    <b v="0"/>
    <b v="0"/>
    <b v="0"/>
    <b v="0"/>
    <b v="0"/>
    <x v="0"/>
    <x v="0"/>
    <n v="0"/>
    <x v="34"/>
    <x v="0"/>
  </r>
  <r>
    <m/>
    <x v="3"/>
    <x v="7"/>
    <x v="184"/>
    <x v="184"/>
    <x v="1"/>
    <x v="188"/>
    <s v="ASUS EDI 850 Order Request:_x000a_1. 建立目的: 計算當月已收生產訂單數量;_x000a_2. 處理過程: 加總符合篩選條件的訂單數量;_x000a_3. 資料來源: ASUS Open Order Report_x000a_4. 篩選條件: &quot;&quot;ReqShpDate&quot;&quot;在PSG ASUS Month的當月及之前, 且當月1號(不含)前未出貨的訂單;_x000a_5. 補充內容: NA"/>
    <x v="1"/>
    <x v="35"/>
    <s v="N/A"/>
    <s v="Confidential"/>
    <s v="數值類"/>
    <s v="N/A"/>
    <x v="2"/>
    <m/>
    <x v="4"/>
    <x v="3"/>
    <x v="0"/>
    <x v="0"/>
    <s v="INT_FCST_PSG_FCST_HIT_RATE_INFO"/>
    <s v="EDI_850_ORDER_REQUEST"/>
    <m/>
    <m/>
    <m/>
    <m/>
    <m/>
    <m/>
    <m/>
    <m/>
    <m/>
    <m/>
    <m/>
    <m/>
    <m/>
    <m/>
    <m/>
    <m/>
    <m/>
    <m/>
    <s v="資料清單"/>
    <x v="7"/>
    <x v="8"/>
    <x v="60"/>
    <x v="7"/>
    <e v="#N/A"/>
    <s v="EDI 850 Order Request"/>
    <x v="184"/>
    <x v="1"/>
    <x v="0"/>
    <x v="188"/>
    <x v="4"/>
    <s v="IEC_STD_V10 &gt;&gt; Common &gt;&gt; AutoMetaDataEDI 850 Order Request"/>
    <x v="1"/>
    <x v="1"/>
    <s v="客戶採購訂單當月要求出貨數量_x000a_Property"/>
    <n v="346"/>
    <n v="338"/>
    <n v="0"/>
    <s v="EDI 850 Order Request"/>
    <n v="1"/>
    <n v="0"/>
    <n v="0"/>
    <x v="0"/>
    <s v="PSG FCST Hit Rate Information"/>
    <x v="34"/>
    <e v="#N/A"/>
    <x v="0"/>
    <s v="P.3.10.0:"/>
    <x v="8"/>
    <x v="8"/>
    <x v="344"/>
    <x v="184"/>
    <x v="184"/>
    <x v="193"/>
    <x v="26"/>
    <x v="0"/>
    <x v="0"/>
    <x v="4"/>
    <m/>
    <x v="0"/>
    <x v="1"/>
    <s v="PSG FCST Hit Rate Information_EDI 850 Order Request"/>
    <x v="328"/>
    <x v="1"/>
    <x v="0"/>
    <x v="3"/>
    <x v="3"/>
    <x v="0"/>
    <x v="0"/>
    <s v="INT_FCST_PSG_FCST_HIT_RATE_INFO"/>
    <s v="EDI_850_ORDER_REQUEST"/>
    <x v="25"/>
    <x v="103"/>
    <x v="0"/>
    <n v="9"/>
    <x v="2"/>
    <x v="2"/>
    <x v="3"/>
    <s v=""/>
    <s v=""/>
    <n v="344"/>
    <s v="-344"/>
    <x v="0"/>
    <x v="0"/>
    <x v="0"/>
    <x v="184"/>
    <x v="4"/>
    <s v="BU2 華碩客戶訂單需求數量, 通過EDI 850指令傳送至英業達系統"/>
    <s v=""/>
    <s v=""/>
    <x v="0"/>
    <x v="60"/>
    <m/>
    <s v="^()$"/>
    <n v="9"/>
    <x v="0"/>
    <x v="3"/>
    <x v="0"/>
    <x v="1"/>
    <x v="0"/>
    <x v="1"/>
    <b v="0"/>
    <x v="0"/>
    <x v="1"/>
    <n v="0"/>
    <x v="0"/>
    <b v="0"/>
    <b v="0"/>
    <b v="0"/>
    <b v="0"/>
    <b v="0"/>
    <b v="0"/>
    <b v="0"/>
    <b v="0"/>
    <b v="0"/>
    <b v="0"/>
    <b v="0"/>
    <x v="0"/>
    <x v="0"/>
    <n v="0"/>
    <x v="28"/>
    <x v="0"/>
  </r>
  <r>
    <m/>
    <x v="3"/>
    <x v="7"/>
    <x v="185"/>
    <x v="185"/>
    <x v="92"/>
    <x v="189"/>
    <s v="HP RDP:_x000a_1. 建立目的: 呈現各區域訂單出貨計畫;_x000a_2. 處理過程: 當月monthly的RDP=當月1日至上週四20:00:00前已出貨訂單數量(不含RCTO)+HP當月所給RDP數量(不含RCTO);_x000a_3. 資料來源: 已出貨訂單資料來源於FP report ID（NB:CID:9) DT:CID:10), RDP 來源於HP原始資料，會將其上傳至網址http://10.99.2.49/SCM/MainWork.aspx?SystemId=6&amp;SystemName=SUPPLY%20CHAIN%20MANAGE 下麵的HP_NRP_RDP_UPLOAD菜單裡面的WIF RDP檔;_x000a_4. 篩選條件: 已出貨訂單篩選report中GEO不含RCTO字樣的，且Actual Ship Time在上週四20:00:00以前的出貨的數量, RDP篩選region欄位為WW和NART及SA_FeatureType 為BASE UNIT的數據_x000a_5.補充內容_x000a_a. RDP指Regional Demand Plan_x000a_b. GEO指region,即訂單所屬的地區，例如NA即為北美地區_x000a_c. RCTO指Regional Configuration to Order, 即半成品或不完整品_x000a_d. Actual Ship Time指實際的出貨時間_x000a_e. WW指World Wide, NART指North America Retail"/>
    <x v="1"/>
    <x v="35"/>
    <s v="N/A"/>
    <s v="Confidential"/>
    <s v="數值類"/>
    <s v="N/A"/>
    <x v="2"/>
    <m/>
    <x v="4"/>
    <x v="3"/>
    <x v="0"/>
    <x v="0"/>
    <s v="INT_FCST_PSG_FCST_HIT_RATE_INFO"/>
    <s v="RDP"/>
    <m/>
    <m/>
    <m/>
    <m/>
    <m/>
    <m/>
    <m/>
    <m/>
    <m/>
    <m/>
    <m/>
    <m/>
    <m/>
    <m/>
    <m/>
    <m/>
    <m/>
    <m/>
    <s v="資料清單"/>
    <x v="7"/>
    <x v="9"/>
    <x v="60"/>
    <x v="7"/>
    <e v="#N/A"/>
    <s v="Regional Demand Plan"/>
    <x v="185"/>
    <x v="92"/>
    <x v="0"/>
    <x v="189"/>
    <x v="4"/>
    <s v="IEC_STD_V10 &gt;&gt; Common &gt;&gt; AutoMetaDataRegional Demand Plan"/>
    <x v="1"/>
    <x v="1"/>
    <s v="當月客戶需求計畫量Property"/>
    <n v="347"/>
    <n v="338"/>
    <n v="0"/>
    <s v="Regional Demand Plan"/>
    <n v="1"/>
    <n v="0"/>
    <n v="0"/>
    <x v="0"/>
    <s v="PSG FCST Hit Rate Information"/>
    <x v="34"/>
    <e v="#N/A"/>
    <x v="0"/>
    <s v="P.3.10.0:"/>
    <x v="9"/>
    <x v="9"/>
    <x v="345"/>
    <x v="185"/>
    <x v="185"/>
    <x v="194"/>
    <x v="26"/>
    <x v="0"/>
    <x v="0"/>
    <x v="4"/>
    <m/>
    <x v="0"/>
    <x v="1"/>
    <s v="PSG FCST Hit Rate Information_Regional Demand Plan"/>
    <x v="329"/>
    <x v="1"/>
    <x v="0"/>
    <x v="3"/>
    <x v="3"/>
    <x v="0"/>
    <x v="0"/>
    <s v="INT_FCST_PSG_FCST_HIT_RATE_INFO"/>
    <s v="RDP"/>
    <x v="25"/>
    <x v="104"/>
    <x v="0"/>
    <n v="9"/>
    <x v="2"/>
    <x v="2"/>
    <x v="3"/>
    <s v=""/>
    <s v=""/>
    <n v="345"/>
    <s v="-345"/>
    <x v="0"/>
    <x v="0"/>
    <x v="0"/>
    <x v="185"/>
    <x v="4"/>
    <s v="BU1 HP客戶提供之當月出貨計畫"/>
    <s v=""/>
    <s v=""/>
    <x v="0"/>
    <x v="60"/>
    <m/>
    <s v="^()$"/>
    <n v="9"/>
    <x v="0"/>
    <x v="3"/>
    <x v="0"/>
    <x v="1"/>
    <x v="0"/>
    <x v="1"/>
    <b v="0"/>
    <x v="0"/>
    <x v="1"/>
    <n v="0"/>
    <x v="0"/>
    <b v="0"/>
    <b v="0"/>
    <b v="0"/>
    <b v="0"/>
    <b v="0"/>
    <b v="0"/>
    <b v="0"/>
    <b v="0"/>
    <b v="0"/>
    <b v="0"/>
    <b v="0"/>
    <x v="0"/>
    <x v="0"/>
    <n v="0"/>
    <x v="6"/>
    <x v="0"/>
  </r>
  <r>
    <m/>
    <x v="3"/>
    <x v="7"/>
    <x v="186"/>
    <x v="186"/>
    <x v="1"/>
    <x v="190"/>
    <s v="ASUS EDI 940 Shipping Notice:_x000a_1. 建立目的: 計算當月已收提貨訂單數量;_x000a_2. 處理過程: 加總符合篩選條件的訂單數量;_x000a_3. 資料來源: ASUS Open Order Report;_x000a_4. 篩選條件: &quot;&quot;ReqShpDate&quot;&quot;在PSG ASUS Month的當月及之前, 且940_DATE&quot;&quot;在當月及之前, 且當月1號(不含)前未出貨的訂單數量.;_x000a_5. 補充內容: NA"/>
    <x v="1"/>
    <x v="35"/>
    <s v="N/A"/>
    <s v="Confidential"/>
    <s v="數值類"/>
    <s v="N/A"/>
    <x v="2"/>
    <m/>
    <x v="4"/>
    <x v="3"/>
    <x v="0"/>
    <x v="0"/>
    <s v="INT_FCST_PSG_FCST_HIT_RATE_INFO"/>
    <s v="EDI_940_SHIPPING_NOTICE"/>
    <m/>
    <m/>
    <m/>
    <m/>
    <m/>
    <m/>
    <m/>
    <m/>
    <m/>
    <m/>
    <m/>
    <m/>
    <m/>
    <m/>
    <m/>
    <m/>
    <m/>
    <m/>
    <s v="資料清單"/>
    <x v="7"/>
    <x v="10"/>
    <x v="60"/>
    <x v="7"/>
    <e v="#N/A"/>
    <s v="EDI 940 Shipping Notice"/>
    <x v="186"/>
    <x v="1"/>
    <x v="0"/>
    <x v="190"/>
    <x v="4"/>
    <s v="IEC_STD_V10 &gt;&gt; Common &gt;&gt; AutoMetaDataEDI 940 Shipping Notice"/>
    <x v="1"/>
    <x v="1"/>
    <s v="客戶指示當月出貨數量Property"/>
    <n v="348"/>
    <n v="338"/>
    <n v="0"/>
    <s v="EDI 940 Shipping Notice"/>
    <n v="1"/>
    <n v="0"/>
    <n v="0"/>
    <x v="0"/>
    <s v="PSG FCST Hit Rate Information"/>
    <x v="34"/>
    <e v="#N/A"/>
    <x v="0"/>
    <s v="P.3.10.0:"/>
    <x v="10"/>
    <x v="10"/>
    <x v="346"/>
    <x v="186"/>
    <x v="186"/>
    <x v="195"/>
    <x v="26"/>
    <x v="0"/>
    <x v="0"/>
    <x v="4"/>
    <m/>
    <x v="0"/>
    <x v="1"/>
    <s v="PSG FCST Hit Rate Information_EDI 940 Shipping Notice"/>
    <x v="330"/>
    <x v="1"/>
    <x v="0"/>
    <x v="3"/>
    <x v="3"/>
    <x v="0"/>
    <x v="0"/>
    <s v="INT_FCST_PSG_FCST_HIT_RATE_INFO"/>
    <s v="EDI_940_SHIPPING_NOTICE"/>
    <x v="25"/>
    <x v="105"/>
    <x v="0"/>
    <n v="9"/>
    <x v="2"/>
    <x v="2"/>
    <x v="3"/>
    <s v=""/>
    <s v=""/>
    <n v="346"/>
    <s v="-346"/>
    <x v="0"/>
    <x v="0"/>
    <x v="0"/>
    <x v="186"/>
    <x v="4"/>
    <s v="BU2 華碩客戶提貨需求數量, 通過EDI 940指令傳送至英業達系統"/>
    <s v=""/>
    <s v=""/>
    <x v="0"/>
    <x v="60"/>
    <m/>
    <s v="^()$"/>
    <n v="9"/>
    <x v="0"/>
    <x v="3"/>
    <x v="0"/>
    <x v="1"/>
    <x v="0"/>
    <x v="1"/>
    <b v="0"/>
    <x v="0"/>
    <x v="1"/>
    <n v="0"/>
    <x v="0"/>
    <b v="0"/>
    <b v="0"/>
    <b v="0"/>
    <b v="0"/>
    <b v="0"/>
    <b v="0"/>
    <b v="0"/>
    <b v="0"/>
    <b v="0"/>
    <b v="0"/>
    <b v="0"/>
    <x v="0"/>
    <x v="0"/>
    <n v="0"/>
    <x v="23"/>
    <x v="0"/>
  </r>
  <r>
    <m/>
    <x v="3"/>
    <x v="7"/>
    <x v="187"/>
    <x v="187"/>
    <x v="1"/>
    <x v="191"/>
    <s v="BU1:_x000a_1. 建立目的: 計算已收訂單數量占需求計畫數量的比例_x000a_2. 處理過程: 需求計畫達成率=HP MTD Order÷HP RDP_x000a_3. 資料來源: 參考HP MTD Order及HP RDP 業務規則_x000a_4. 篩選條件: NA_x000a_5.補充內容: NA_x000a__x000a_BU2:_x000a_1. 建立目的: 計算當月已收提貨訂單的數量占已收生產訂單數量的比例;_x000a_2. 處理過程: ASUS EDI 940 Shipping Notice 除以 ASUS EDI 850 Order Request_x000a_3. 資料來源: ASUS Open Order Report;_x000a_4. 篩選條件: NA;_x000a_5. 補充內容: NA;"/>
    <x v="1"/>
    <x v="35"/>
    <s v="PSG FCST Hit Rate Information_MTD EDI 850;PSG FCST Hit Rate Information_EDI 850 Order Request;PSG FCST Hit Rate Information_Regional Demand Plan;PSG FCST Hit Rate Information_EDI 940 Shipping Notice"/>
    <s v="Confidential"/>
    <s v="比例類"/>
    <s v="N/A"/>
    <x v="2"/>
    <m/>
    <x v="4"/>
    <x v="3"/>
    <x v="0"/>
    <x v="0"/>
    <s v="INT_FCST_PSG_FCST_HIT_RATE_INFO"/>
    <s v="FORECAST_HIT_RATE"/>
    <m/>
    <m/>
    <m/>
    <m/>
    <m/>
    <m/>
    <m/>
    <m/>
    <m/>
    <m/>
    <m/>
    <m/>
    <m/>
    <m/>
    <m/>
    <m/>
    <m/>
    <m/>
    <s v="資料清單"/>
    <x v="7"/>
    <x v="11"/>
    <x v="60"/>
    <x v="7"/>
    <e v="#N/A"/>
    <s v="Forecast Hit Rate"/>
    <x v="187"/>
    <x v="1"/>
    <x v="0"/>
    <x v="191"/>
    <x v="4"/>
    <s v="IEC_STD_V10 &gt;&gt; Common &gt;&gt; AutoMetaDataForecast Hit Rate"/>
    <x v="1"/>
    <x v="1"/>
    <s v="需求計畫達成率Property"/>
    <n v="349"/>
    <n v="338"/>
    <e v="#N/A"/>
    <s v="Forecast Hit Rate"/>
    <n v="1"/>
    <n v="0"/>
    <n v="0"/>
    <x v="0"/>
    <s v="PSG FCST Hit Rate Information"/>
    <x v="34"/>
    <e v="#N/A"/>
    <x v="54"/>
    <s v="P.3.10.0:"/>
    <x v="11"/>
    <x v="11"/>
    <x v="347"/>
    <x v="187"/>
    <x v="187"/>
    <x v="196"/>
    <x v="26"/>
    <x v="0"/>
    <x v="0"/>
    <x v="5"/>
    <m/>
    <x v="0"/>
    <x v="1"/>
    <s v="PSG FCST Hit Rate Information_Forecast Hit Rate"/>
    <x v="331"/>
    <x v="1"/>
    <x v="0"/>
    <x v="3"/>
    <x v="3"/>
    <x v="0"/>
    <x v="0"/>
    <s v="INT_FCST_PSG_FCST_HIT_RATE_INFO"/>
    <s v="FORECAST_HIT_RATE"/>
    <x v="25"/>
    <x v="106"/>
    <x v="0"/>
    <n v="9"/>
    <x v="2"/>
    <x v="2"/>
    <x v="3"/>
    <s v=""/>
    <s v=""/>
    <n v="347"/>
    <s v="-347"/>
    <x v="0"/>
    <x v="0"/>
    <x v="0"/>
    <x v="187"/>
    <x v="4"/>
    <s v="BU1 計算已收訂單數量占需求計畫數量的比例_x000a_BU2 計算每個產品已收提貨訂單的數量占已收生產訂單數量的比例"/>
    <s v=""/>
    <s v=""/>
    <x v="0"/>
    <x v="60"/>
    <m/>
    <s v="^()$"/>
    <n v="9"/>
    <x v="0"/>
    <x v="3"/>
    <x v="0"/>
    <x v="1"/>
    <x v="0"/>
    <x v="1"/>
    <b v="0"/>
    <x v="0"/>
    <x v="1"/>
    <n v="0"/>
    <x v="0"/>
    <b v="0"/>
    <b v="0"/>
    <b v="0"/>
    <b v="0"/>
    <b v="0"/>
    <b v="0"/>
    <b v="0"/>
    <b v="0"/>
    <b v="0"/>
    <b v="0"/>
    <b v="0"/>
    <x v="0"/>
    <x v="0"/>
    <n v="0"/>
    <x v="3"/>
    <x v="0"/>
  </r>
  <r>
    <m/>
    <x v="3"/>
    <x v="7"/>
    <x v="188"/>
    <x v="188"/>
    <x v="1"/>
    <x v="192"/>
    <s v="N/A"/>
    <x v="0"/>
    <x v="0"/>
    <s v="N/A"/>
    <s v="Sensitive "/>
    <m/>
    <m/>
    <x v="2"/>
    <m/>
    <x v="4"/>
    <x v="3"/>
    <x v="0"/>
    <x v="0"/>
    <s v="INT_FCST_PSG_FCST_VERSIONS_COMPARISON_INFO"/>
    <m/>
    <m/>
    <m/>
    <m/>
    <m/>
    <m/>
    <m/>
    <m/>
    <m/>
    <m/>
    <m/>
    <m/>
    <m/>
    <m/>
    <m/>
    <m/>
    <m/>
    <m/>
    <m/>
    <s v="資料清單"/>
    <x v="7"/>
    <x v="12"/>
    <x v="60"/>
    <x v="7"/>
    <e v="#N/A"/>
    <s v="PSG Forecast Versions Comparison Information"/>
    <x v="188"/>
    <x v="1"/>
    <x v="0"/>
    <x v="192"/>
    <x v="4"/>
    <s v="IEC_STD_V10 &gt;&gt; Common &gt;&gt; AutoMetaDataPSG Forecast Versions Comparison Information"/>
    <x v="0"/>
    <x v="2"/>
    <s v="個人電腦事業群之需求計畫版本比較資料Concept"/>
    <n v="350"/>
    <n v="0"/>
    <n v="0"/>
    <s v=""/>
    <n v="0"/>
    <n v="0"/>
    <n v="0"/>
    <x v="0"/>
    <s v=""/>
    <x v="0"/>
    <s v=""/>
    <x v="0"/>
    <s v="P.3.10.0:"/>
    <x v="12"/>
    <x v="12"/>
    <x v="348"/>
    <x v="188"/>
    <x v="188"/>
    <x v="189"/>
    <x v="0"/>
    <x v="0"/>
    <x v="0"/>
    <x v="0"/>
    <m/>
    <x v="0"/>
    <x v="0"/>
    <s v="PSG Forecast Versions Comparison Information"/>
    <x v="332"/>
    <x v="0"/>
    <x v="0"/>
    <x v="3"/>
    <x v="3"/>
    <x v="0"/>
    <x v="0"/>
    <s v="INT_FCST_PSG_FCST_VERSIONS_COMPARISON_INFO"/>
    <s v=""/>
    <x v="26"/>
    <x v="0"/>
    <x v="0"/>
    <n v="9"/>
    <x v="2"/>
    <x v="2"/>
    <x v="3"/>
    <s v=""/>
    <s v=""/>
    <n v="348"/>
    <s v="-348"/>
    <x v="0"/>
    <x v="0"/>
    <x v="0"/>
    <x v="188"/>
    <x v="4"/>
    <s v="個人電腦事業群之需求計畫版本比較資料"/>
    <s v=""/>
    <s v=""/>
    <x v="0"/>
    <x v="60"/>
    <m/>
    <s v="^()$"/>
    <n v="9"/>
    <x v="0"/>
    <x v="3"/>
    <x v="0"/>
    <x v="1"/>
    <x v="0"/>
    <x v="1"/>
    <b v="0"/>
    <x v="0"/>
    <x v="0"/>
    <n v="0"/>
    <x v="0"/>
    <b v="0"/>
    <b v="0"/>
    <b v="0"/>
    <b v="0"/>
    <b v="0"/>
    <b v="0"/>
    <b v="0"/>
    <b v="0"/>
    <b v="0"/>
    <b v="0"/>
    <b v="0"/>
    <x v="0"/>
    <x v="0"/>
    <n v="0"/>
    <x v="41"/>
    <x v="0"/>
  </r>
  <r>
    <m/>
    <x v="3"/>
    <x v="7"/>
    <x v="177"/>
    <x v="177"/>
    <x v="1"/>
    <x v="181"/>
    <s v="N/A"/>
    <x v="2"/>
    <x v="36"/>
    <s v="N/A"/>
    <s v="Sensitive"/>
    <s v="代碼類"/>
    <s v="BU1: 第一事業處所屬業務;_x000a_BU2: 第二事業處所屬業務;"/>
    <x v="2"/>
    <m/>
    <x v="4"/>
    <x v="3"/>
    <x v="0"/>
    <x v="0"/>
    <s v="INT_FCST_PSG_FCST_VERSIONS_COMPARISON_INFO"/>
    <s v="BU_CODE"/>
    <m/>
    <m/>
    <m/>
    <m/>
    <m/>
    <m/>
    <m/>
    <m/>
    <m/>
    <m/>
    <m/>
    <m/>
    <m/>
    <m/>
    <m/>
    <m/>
    <m/>
    <m/>
    <s v="資料清單"/>
    <x v="7"/>
    <x v="13"/>
    <x v="60"/>
    <x v="7"/>
    <e v="#N/A"/>
    <s v="BU Code"/>
    <x v="177"/>
    <x v="1"/>
    <x v="0"/>
    <x v="181"/>
    <x v="4"/>
    <s v="IEC_STD_V10 &gt;&gt; Common &gt;&gt; AutoMetaDataBU Code"/>
    <x v="2"/>
    <x v="2"/>
    <s v="事業處代碼Relationship"/>
    <n v="339"/>
    <n v="350"/>
    <n v="0"/>
    <s v=""/>
    <n v="0"/>
    <n v="0"/>
    <n v="1055"/>
    <x v="80"/>
    <s v="PSG Forecast Versions Comparison Information"/>
    <x v="35"/>
    <e v="#N/A"/>
    <x v="0"/>
    <s v="P.3.10.0:"/>
    <x v="13"/>
    <x v="13"/>
    <x v="349"/>
    <x v="177"/>
    <x v="177"/>
    <x v="189"/>
    <x v="24"/>
    <x v="0"/>
    <x v="0"/>
    <x v="2"/>
    <m/>
    <x v="0"/>
    <x v="2"/>
    <s v="PSG Forecast Versions Comparison Information_BU Code"/>
    <x v="333"/>
    <x v="2"/>
    <x v="0"/>
    <x v="3"/>
    <x v="3"/>
    <x v="0"/>
    <x v="0"/>
    <s v="INT_FCST_PSG_FCST_VERSIONS_COMPARISON_INFO"/>
    <s v="BU_CODE"/>
    <x v="26"/>
    <x v="96"/>
    <x v="0"/>
    <n v="9"/>
    <x v="2"/>
    <x v="2"/>
    <x v="0"/>
    <s v=""/>
    <s v=""/>
    <n v="349"/>
    <s v="-349"/>
    <x v="0"/>
    <x v="0"/>
    <x v="0"/>
    <x v="177"/>
    <x v="4"/>
    <s v="PSG不同事業處之名稱"/>
    <s v=""/>
    <s v=""/>
    <x v="0"/>
    <x v="60"/>
    <m/>
    <s v="^()$"/>
    <n v="9"/>
    <x v="0"/>
    <x v="3"/>
    <x v="0"/>
    <x v="1"/>
    <x v="1"/>
    <x v="1"/>
    <b v="0"/>
    <x v="0"/>
    <x v="1"/>
    <n v="0"/>
    <x v="0"/>
    <b v="0"/>
    <b v="0"/>
    <b v="0"/>
    <b v="0"/>
    <b v="0"/>
    <b v="0"/>
    <b v="0"/>
    <b v="0"/>
    <b v="0"/>
    <b v="0"/>
    <b v="0"/>
    <x v="0"/>
    <x v="0"/>
    <n v="0"/>
    <x v="1"/>
    <x v="0"/>
  </r>
  <r>
    <m/>
    <x v="3"/>
    <x v="7"/>
    <x v="178"/>
    <x v="178"/>
    <x v="1"/>
    <x v="182"/>
    <s v="N/A"/>
    <x v="2"/>
    <x v="36"/>
    <s v="N/A"/>
    <s v="Sensitive"/>
    <s v="代碼類"/>
    <s v="HP: 第一事業處惠普客戶;_x000a_ASUS: 第二事業處華碩客戶;"/>
    <x v="2"/>
    <m/>
    <x v="4"/>
    <x v="3"/>
    <x v="0"/>
    <x v="0"/>
    <s v="INT_FCST_PSG_FCST_VERSIONS_COMPARISON_INFO"/>
    <s v="CUSTOMER_NAME"/>
    <m/>
    <m/>
    <m/>
    <m/>
    <m/>
    <m/>
    <m/>
    <m/>
    <m/>
    <m/>
    <m/>
    <m/>
    <m/>
    <m/>
    <m/>
    <m/>
    <m/>
    <m/>
    <s v="資料清單"/>
    <x v="7"/>
    <x v="14"/>
    <x v="60"/>
    <x v="7"/>
    <e v="#N/A"/>
    <s v="Customer Name"/>
    <x v="178"/>
    <x v="1"/>
    <x v="0"/>
    <x v="182"/>
    <x v="4"/>
    <s v="IEC_STD_V10 &gt;&gt; Common &gt;&gt; AutoMetaDataCustomer Name"/>
    <x v="2"/>
    <x v="2"/>
    <s v="客戶名稱Relationship"/>
    <n v="340"/>
    <n v="350"/>
    <n v="0"/>
    <s v=""/>
    <n v="0"/>
    <n v="0"/>
    <n v="1036"/>
    <x v="81"/>
    <s v="PSG Forecast Versions Comparison Information"/>
    <x v="35"/>
    <e v="#N/A"/>
    <x v="0"/>
    <s v="P.3.10.0:"/>
    <x v="14"/>
    <x v="14"/>
    <x v="350"/>
    <x v="178"/>
    <x v="178"/>
    <x v="189"/>
    <x v="25"/>
    <x v="0"/>
    <x v="0"/>
    <x v="2"/>
    <m/>
    <x v="0"/>
    <x v="2"/>
    <s v="PSG Forecast Versions Comparison Information_Customer Name"/>
    <x v="334"/>
    <x v="2"/>
    <x v="0"/>
    <x v="3"/>
    <x v="3"/>
    <x v="0"/>
    <x v="0"/>
    <s v="INT_FCST_PSG_FCST_VERSIONS_COMPARISON_INFO"/>
    <s v="CUSTOMER_NAME"/>
    <x v="26"/>
    <x v="97"/>
    <x v="0"/>
    <n v="9"/>
    <x v="2"/>
    <x v="2"/>
    <x v="0"/>
    <s v=""/>
    <s v=""/>
    <n v="350"/>
    <s v="-350"/>
    <x v="0"/>
    <x v="0"/>
    <x v="0"/>
    <x v="178"/>
    <x v="4"/>
    <s v="PSG不同客戶之名稱"/>
    <s v=""/>
    <s v=""/>
    <x v="0"/>
    <x v="60"/>
    <m/>
    <s v="^()$"/>
    <n v="9"/>
    <x v="0"/>
    <x v="3"/>
    <x v="0"/>
    <x v="1"/>
    <x v="1"/>
    <x v="1"/>
    <b v="0"/>
    <x v="0"/>
    <x v="1"/>
    <n v="0"/>
    <x v="0"/>
    <b v="0"/>
    <b v="0"/>
    <b v="0"/>
    <b v="0"/>
    <b v="0"/>
    <b v="0"/>
    <b v="0"/>
    <b v="0"/>
    <b v="0"/>
    <b v="0"/>
    <b v="0"/>
    <x v="0"/>
    <x v="0"/>
    <n v="0"/>
    <x v="12"/>
    <x v="0"/>
  </r>
  <r>
    <m/>
    <x v="3"/>
    <x v="7"/>
    <x v="179"/>
    <x v="179"/>
    <x v="1"/>
    <x v="183"/>
    <s v="例如: _x000a_BU1A, BD2A...."/>
    <x v="2"/>
    <x v="36"/>
    <s v="N/A"/>
    <s v="General"/>
    <s v="代碼類"/>
    <s v="N/A"/>
    <x v="2"/>
    <m/>
    <x v="4"/>
    <x v="3"/>
    <x v="0"/>
    <x v="0"/>
    <s v="INT_FCST_PSG_FCST_VERSIONS_COMPARISON_INFO"/>
    <s v="DIVISION_CODE"/>
    <m/>
    <m/>
    <m/>
    <m/>
    <m/>
    <m/>
    <m/>
    <m/>
    <m/>
    <m/>
    <m/>
    <m/>
    <m/>
    <m/>
    <m/>
    <m/>
    <m/>
    <m/>
    <s v="資料清單"/>
    <x v="7"/>
    <x v="15"/>
    <x v="60"/>
    <x v="7"/>
    <e v="#N/A"/>
    <s v="Division Code"/>
    <x v="179"/>
    <x v="1"/>
    <x v="0"/>
    <x v="183"/>
    <x v="4"/>
    <s v="IEC_STD_V10 &gt;&gt; Common &gt;&gt; AutoMetaDataDivision Code"/>
    <x v="2"/>
    <x v="0"/>
    <s v="產品事業部門代碼Relationship"/>
    <n v="341"/>
    <n v="350"/>
    <n v="0"/>
    <s v=""/>
    <n v="0"/>
    <n v="0"/>
    <n v="1051"/>
    <x v="82"/>
    <s v="PSG Forecast Versions Comparison Information"/>
    <x v="35"/>
    <e v="#N/A"/>
    <x v="0"/>
    <s v="P.3.10.0:"/>
    <x v="15"/>
    <x v="15"/>
    <x v="351"/>
    <x v="179"/>
    <x v="179"/>
    <x v="190"/>
    <x v="26"/>
    <x v="0"/>
    <x v="0"/>
    <x v="2"/>
    <m/>
    <x v="0"/>
    <x v="2"/>
    <s v="PSG Forecast Versions Comparison Information_Division Code"/>
    <x v="335"/>
    <x v="2"/>
    <x v="0"/>
    <x v="3"/>
    <x v="3"/>
    <x v="0"/>
    <x v="0"/>
    <s v="INT_FCST_PSG_FCST_VERSIONS_COMPARISON_INFO"/>
    <s v="DIVISION_CODE"/>
    <x v="26"/>
    <x v="98"/>
    <x v="0"/>
    <n v="9"/>
    <x v="2"/>
    <x v="2"/>
    <x v="0"/>
    <s v=""/>
    <s v=""/>
    <n v="351"/>
    <s v="-351"/>
    <x v="0"/>
    <x v="0"/>
    <x v="0"/>
    <x v="179"/>
    <x v="4"/>
    <s v="產品事業部門代碼"/>
    <s v=""/>
    <s v=""/>
    <x v="0"/>
    <x v="60"/>
    <m/>
    <s v="^()$"/>
    <n v="9"/>
    <x v="0"/>
    <x v="3"/>
    <x v="0"/>
    <x v="1"/>
    <x v="1"/>
    <x v="1"/>
    <b v="0"/>
    <x v="0"/>
    <x v="1"/>
    <n v="0"/>
    <x v="0"/>
    <b v="0"/>
    <b v="0"/>
    <b v="0"/>
    <b v="0"/>
    <b v="0"/>
    <b v="0"/>
    <b v="0"/>
    <b v="0"/>
    <b v="0"/>
    <b v="0"/>
    <b v="0"/>
    <x v="0"/>
    <x v="0"/>
    <n v="0"/>
    <x v="12"/>
    <x v="0"/>
  </r>
  <r>
    <m/>
    <x v="3"/>
    <x v="7"/>
    <x v="180"/>
    <x v="180"/>
    <x v="68"/>
    <x v="184"/>
    <s v="N/A"/>
    <x v="2"/>
    <x v="36"/>
    <s v="N/A"/>
    <s v="Sensitive"/>
    <s v="代碼類"/>
    <s v="PSG BU1的不同產品類別:_x000a_NB: 筆記型電腦_x000a_DT: 臺式電腦主機/桌上型個人電腦_x000a_Docking: 筆記型電腦擴充座_x000a__x000a_PSG BU2的不同產品類別:_x000a_NB: 筆記型電腦"/>
    <x v="2"/>
    <m/>
    <x v="4"/>
    <x v="3"/>
    <x v="0"/>
    <x v="0"/>
    <s v="INT_FCST_PSG_FCST_VERSIONS_COMPARISON_INFO"/>
    <s v="CATEGORY"/>
    <m/>
    <m/>
    <m/>
    <m/>
    <m/>
    <m/>
    <m/>
    <m/>
    <m/>
    <m/>
    <m/>
    <m/>
    <m/>
    <m/>
    <m/>
    <m/>
    <m/>
    <m/>
    <s v="資料清單"/>
    <x v="7"/>
    <x v="16"/>
    <x v="60"/>
    <x v="7"/>
    <e v="#N/A"/>
    <s v="Product Category"/>
    <x v="180"/>
    <x v="68"/>
    <x v="0"/>
    <x v="184"/>
    <x v="4"/>
    <s v="IEC_STD_V10 &gt;&gt; Common &gt;&gt; AutoMetaDataProduct Category"/>
    <x v="2"/>
    <x v="2"/>
    <s v="產品型態分類Relationship"/>
    <n v="342"/>
    <n v="350"/>
    <n v="0"/>
    <s v=""/>
    <n v="0"/>
    <n v="0"/>
    <n v="1046"/>
    <x v="83"/>
    <s v="PSG Forecast Versions Comparison Information"/>
    <x v="35"/>
    <e v="#N/A"/>
    <x v="0"/>
    <s v="P.3.10.0:"/>
    <x v="16"/>
    <x v="16"/>
    <x v="352"/>
    <x v="180"/>
    <x v="180"/>
    <x v="189"/>
    <x v="27"/>
    <x v="0"/>
    <x v="0"/>
    <x v="2"/>
    <m/>
    <x v="0"/>
    <x v="2"/>
    <s v="PSG Forecast Versions Comparison Information_Product Category"/>
    <x v="336"/>
    <x v="2"/>
    <x v="0"/>
    <x v="3"/>
    <x v="3"/>
    <x v="0"/>
    <x v="0"/>
    <s v="INT_FCST_PSG_FCST_VERSIONS_COMPARISON_INFO"/>
    <s v="CATEGORY"/>
    <x v="26"/>
    <x v="99"/>
    <x v="0"/>
    <n v="9"/>
    <x v="2"/>
    <x v="2"/>
    <x v="0"/>
    <s v=""/>
    <s v=""/>
    <n v="352"/>
    <s v="-352"/>
    <x v="0"/>
    <x v="0"/>
    <x v="0"/>
    <x v="180"/>
    <x v="4"/>
    <s v="PSG BU1的不同產品類別:_x000a_NB: 筆記本電腦_x000a_DT: 臺式電腦主機/桌上型個人電腦_x000a_Docking: 筆記本電腦擴充座_x000a__x000a_PSG BU2的不同產品類別:_x000a_NB: 筆記本電腦"/>
    <s v=""/>
    <s v=""/>
    <x v="0"/>
    <x v="60"/>
    <m/>
    <s v="^()$"/>
    <n v="9"/>
    <x v="0"/>
    <x v="3"/>
    <x v="0"/>
    <x v="1"/>
    <x v="1"/>
    <x v="1"/>
    <b v="0"/>
    <x v="0"/>
    <x v="1"/>
    <n v="0"/>
    <x v="0"/>
    <b v="0"/>
    <b v="0"/>
    <b v="0"/>
    <b v="0"/>
    <b v="0"/>
    <b v="0"/>
    <b v="0"/>
    <b v="0"/>
    <b v="0"/>
    <b v="0"/>
    <b v="0"/>
    <x v="0"/>
    <x v="0"/>
    <n v="0"/>
    <x v="11"/>
    <x v="0"/>
  </r>
  <r>
    <m/>
    <x v="3"/>
    <x v="7"/>
    <x v="181"/>
    <x v="181"/>
    <x v="91"/>
    <x v="185"/>
    <s v="N/A"/>
    <x v="2"/>
    <x v="36"/>
    <s v="N/A"/>
    <s v="Sensitive"/>
    <s v="代碼類"/>
    <s v="PSG BU1的產品系列名稱:_x000a_Probook, Tablet, OPP14, 400s, 800s, 1000s, 700s, Pavilion, OPP17, 600s, RPOS, DT, AIO, Docking_x000a__x000a_PSG BU2的產品系列名稱:_x000a_FX516, Strix_2021, Strix_2022, GA401R, GA402, GA503, GC31, GC32, GU603, GU603Z, GV301, GV301R, GX703, NR2201, NR2202, NR2203"/>
    <x v="2"/>
    <m/>
    <x v="4"/>
    <x v="3"/>
    <x v="0"/>
    <x v="0"/>
    <s v="INT_FCST_PSG_FCST_VERSIONS_COMPARISON_INFO"/>
    <s v="SERIES"/>
    <m/>
    <m/>
    <m/>
    <m/>
    <m/>
    <m/>
    <m/>
    <m/>
    <m/>
    <m/>
    <m/>
    <m/>
    <m/>
    <m/>
    <m/>
    <m/>
    <m/>
    <m/>
    <s v="資料清單"/>
    <x v="7"/>
    <x v="17"/>
    <x v="60"/>
    <x v="7"/>
    <e v="#N/A"/>
    <s v="Product Series"/>
    <x v="181"/>
    <x v="91"/>
    <x v="0"/>
    <x v="185"/>
    <x v="4"/>
    <s v="IEC_STD_V10 &gt;&gt; Common &gt;&gt; AutoMetaDataProduct Series"/>
    <x v="2"/>
    <x v="2"/>
    <s v="產品系列Relationship"/>
    <n v="343"/>
    <n v="350"/>
    <n v="0"/>
    <s v=""/>
    <n v="0"/>
    <n v="0"/>
    <n v="1042"/>
    <x v="84"/>
    <s v="PSG Forecast Versions Comparison Information"/>
    <x v="35"/>
    <e v="#N/A"/>
    <x v="0"/>
    <s v="P.3.10.0:"/>
    <x v="17"/>
    <x v="17"/>
    <x v="353"/>
    <x v="181"/>
    <x v="181"/>
    <x v="189"/>
    <x v="28"/>
    <x v="0"/>
    <x v="0"/>
    <x v="2"/>
    <m/>
    <x v="0"/>
    <x v="2"/>
    <s v="PSG Forecast Versions Comparison Information_Product Series"/>
    <x v="337"/>
    <x v="2"/>
    <x v="0"/>
    <x v="3"/>
    <x v="3"/>
    <x v="0"/>
    <x v="0"/>
    <s v="INT_FCST_PSG_FCST_VERSIONS_COMPARISON_INFO"/>
    <s v="SERIES"/>
    <x v="26"/>
    <x v="100"/>
    <x v="0"/>
    <n v="9"/>
    <x v="2"/>
    <x v="2"/>
    <x v="0"/>
    <s v=""/>
    <s v=""/>
    <n v="353"/>
    <s v="-353"/>
    <x v="0"/>
    <x v="0"/>
    <x v="0"/>
    <x v="181"/>
    <x v="4"/>
    <s v="PSG BU1的產品系列名稱:_x000a_Probook, Tablet, OPP14, 400s, 800s, 1000s, 700s, Pavilion, OPP17, 600s, RPOS, DT, AIO, Docking_x000a__x000a_PSG BU2的產品系列名稱:_x000a_FX516, Strix_2021, Strix_2022, GA401R, GA402, GA503, GC31, GC32, GU603, GU603Z, GV301, GV301R, GX703, NR2201, NR2202, NR2203"/>
    <s v=""/>
    <s v=""/>
    <x v="0"/>
    <x v="60"/>
    <m/>
    <s v="^()$"/>
    <n v="9"/>
    <x v="0"/>
    <x v="3"/>
    <x v="0"/>
    <x v="1"/>
    <x v="1"/>
    <x v="1"/>
    <b v="0"/>
    <x v="0"/>
    <x v="1"/>
    <n v="0"/>
    <x v="0"/>
    <b v="0"/>
    <b v="0"/>
    <b v="0"/>
    <b v="0"/>
    <b v="0"/>
    <b v="0"/>
    <b v="0"/>
    <b v="0"/>
    <b v="0"/>
    <b v="0"/>
    <b v="0"/>
    <x v="0"/>
    <x v="0"/>
    <n v="0"/>
    <x v="0"/>
    <x v="0"/>
  </r>
  <r>
    <m/>
    <x v="3"/>
    <x v="7"/>
    <x v="189"/>
    <x v="189"/>
    <x v="1"/>
    <x v="186"/>
    <s v="N/A"/>
    <x v="1"/>
    <x v="36"/>
    <s v="N/A"/>
    <s v="General"/>
    <s v="日期類"/>
    <s v="N/A"/>
    <x v="2"/>
    <m/>
    <x v="4"/>
    <x v="3"/>
    <x v="0"/>
    <x v="0"/>
    <s v="INT_FCST_PSG_FCST_VERSIONS_COMPARISON_INFO"/>
    <s v="VERSION_COMPARISON_MONTH"/>
    <m/>
    <m/>
    <m/>
    <m/>
    <m/>
    <m/>
    <m/>
    <m/>
    <m/>
    <m/>
    <m/>
    <m/>
    <m/>
    <m/>
    <m/>
    <m/>
    <m/>
    <m/>
    <s v="資料清單"/>
    <x v="7"/>
    <x v="18"/>
    <x v="60"/>
    <x v="7"/>
    <e v="#N/A"/>
    <s v="Version Comparison Month"/>
    <x v="189"/>
    <x v="1"/>
    <x v="0"/>
    <x v="186"/>
    <x v="4"/>
    <s v="IEC_STD_V10 &gt;&gt; Common &gt;&gt; AutoMetaDataVersion Comparison Month"/>
    <x v="1"/>
    <x v="0"/>
    <s v="版本比較月份Property"/>
    <n v="356"/>
    <n v="350"/>
    <n v="0"/>
    <s v="Version Comparison Month"/>
    <n v="1"/>
    <n v="0"/>
    <n v="0"/>
    <x v="0"/>
    <s v="PSG Forecast Versions Comparison Information"/>
    <x v="35"/>
    <e v="#N/A"/>
    <x v="0"/>
    <s v="P.3.10.0:"/>
    <x v="18"/>
    <x v="18"/>
    <x v="354"/>
    <x v="189"/>
    <x v="189"/>
    <x v="189"/>
    <x v="26"/>
    <x v="0"/>
    <x v="0"/>
    <x v="3"/>
    <m/>
    <x v="0"/>
    <x v="1"/>
    <s v="PSG Forecast Versions Comparison Information_Version Comparison Month"/>
    <x v="338"/>
    <x v="1"/>
    <x v="0"/>
    <x v="3"/>
    <x v="3"/>
    <x v="0"/>
    <x v="0"/>
    <s v="INT_FCST_PSG_FCST_VERSIONS_COMPARISON_INFO"/>
    <s v="VERSION_COMPARISON_MONTH"/>
    <x v="26"/>
    <x v="107"/>
    <x v="0"/>
    <n v="9"/>
    <x v="2"/>
    <x v="2"/>
    <x v="3"/>
    <s v=""/>
    <s v=""/>
    <n v="354"/>
    <s v="-354"/>
    <x v="0"/>
    <x v="0"/>
    <x v="0"/>
    <x v="189"/>
    <x v="4"/>
    <s v="需求日期為每個預測區間起始日，若為實際收單為實際收單日期、若為需求計畫為需求計畫日期"/>
    <s v=""/>
    <s v=""/>
    <x v="0"/>
    <x v="60"/>
    <m/>
    <s v="^()$"/>
    <n v="9"/>
    <x v="0"/>
    <x v="3"/>
    <x v="0"/>
    <x v="1"/>
    <x v="0"/>
    <x v="1"/>
    <b v="0"/>
    <x v="0"/>
    <x v="1"/>
    <n v="0"/>
    <x v="0"/>
    <b v="0"/>
    <b v="0"/>
    <b v="0"/>
    <b v="0"/>
    <b v="0"/>
    <b v="0"/>
    <b v="0"/>
    <b v="0"/>
    <b v="0"/>
    <b v="0"/>
    <b v="0"/>
    <x v="0"/>
    <x v="0"/>
    <n v="0"/>
    <x v="9"/>
    <x v="0"/>
  </r>
  <r>
    <m/>
    <x v="3"/>
    <x v="7"/>
    <x v="190"/>
    <x v="190"/>
    <x v="1"/>
    <x v="193"/>
    <s v="YYYYMMDD"/>
    <x v="1"/>
    <x v="36"/>
    <s v="N/A"/>
    <s v="General"/>
    <s v="日期類"/>
    <s v="N/A"/>
    <x v="2"/>
    <m/>
    <x v="4"/>
    <x v="3"/>
    <x v="0"/>
    <x v="0"/>
    <s v="INT_FCST_PSG_FCST_VERSIONS_COMPARISON_INFO"/>
    <s v="FCST_VERSION"/>
    <m/>
    <m/>
    <m/>
    <m/>
    <m/>
    <m/>
    <m/>
    <m/>
    <m/>
    <m/>
    <m/>
    <m/>
    <m/>
    <m/>
    <m/>
    <m/>
    <m/>
    <m/>
    <s v="資料清單"/>
    <x v="7"/>
    <x v="19"/>
    <x v="60"/>
    <x v="7"/>
    <e v="#N/A"/>
    <s v="FCST Version"/>
    <x v="190"/>
    <x v="1"/>
    <x v="0"/>
    <x v="193"/>
    <x v="4"/>
    <s v="IEC_STD_V10 &gt;&gt; Common &gt;&gt; AutoMetaDataFCST Version"/>
    <x v="1"/>
    <x v="0"/>
    <s v="需求計畫版本Property"/>
    <n v="357"/>
    <n v="350"/>
    <n v="0"/>
    <s v="FCST Version"/>
    <n v="1"/>
    <n v="0"/>
    <n v="0"/>
    <x v="0"/>
    <s v="PSG Forecast Versions Comparison Information"/>
    <x v="35"/>
    <e v="#N/A"/>
    <x v="0"/>
    <s v="P.3.10.0:"/>
    <x v="19"/>
    <x v="19"/>
    <x v="355"/>
    <x v="190"/>
    <x v="190"/>
    <x v="197"/>
    <x v="26"/>
    <x v="0"/>
    <x v="0"/>
    <x v="3"/>
    <m/>
    <x v="0"/>
    <x v="1"/>
    <s v="PSG Forecast Versions Comparison Information_FCST Version"/>
    <x v="339"/>
    <x v="1"/>
    <x v="0"/>
    <x v="3"/>
    <x v="3"/>
    <x v="0"/>
    <x v="0"/>
    <s v="INT_FCST_PSG_FCST_VERSIONS_COMPARISON_INFO"/>
    <s v="FCST_VERSION"/>
    <x v="26"/>
    <x v="108"/>
    <x v="0"/>
    <n v="9"/>
    <x v="2"/>
    <x v="2"/>
    <x v="3"/>
    <s v=""/>
    <s v=""/>
    <n v="355"/>
    <s v="-355"/>
    <x v="0"/>
    <x v="0"/>
    <x v="0"/>
    <x v="190"/>
    <x v="4"/>
    <s v="需求計畫版本"/>
    <s v=""/>
    <s v=""/>
    <x v="0"/>
    <x v="60"/>
    <m/>
    <s v="^()$"/>
    <n v="9"/>
    <x v="0"/>
    <x v="3"/>
    <x v="0"/>
    <x v="1"/>
    <x v="0"/>
    <x v="1"/>
    <b v="0"/>
    <x v="0"/>
    <x v="1"/>
    <n v="0"/>
    <x v="0"/>
    <b v="0"/>
    <b v="0"/>
    <b v="0"/>
    <b v="0"/>
    <b v="0"/>
    <b v="0"/>
    <b v="0"/>
    <b v="0"/>
    <b v="0"/>
    <b v="0"/>
    <b v="0"/>
    <x v="0"/>
    <x v="0"/>
    <n v="0"/>
    <x v="2"/>
    <x v="0"/>
  </r>
  <r>
    <m/>
    <x v="3"/>
    <x v="7"/>
    <x v="191"/>
    <x v="191"/>
    <x v="1"/>
    <x v="194"/>
    <s v="N/A"/>
    <x v="2"/>
    <x v="36"/>
    <s v="N/A"/>
    <s v="General"/>
    <s v="代碼類"/>
    <s v="N/A"/>
    <x v="2"/>
    <m/>
    <x v="4"/>
    <x v="3"/>
    <x v="0"/>
    <x v="0"/>
    <s v="INT_FCST_PSG_FCST_VERSIONS_COMPARISON_INFO"/>
    <s v="FORECAST_TYPE_ID"/>
    <m/>
    <m/>
    <m/>
    <m/>
    <m/>
    <m/>
    <m/>
    <m/>
    <m/>
    <m/>
    <m/>
    <m/>
    <m/>
    <m/>
    <m/>
    <m/>
    <m/>
    <m/>
    <s v="資料清單"/>
    <x v="7"/>
    <x v="20"/>
    <x v="60"/>
    <x v="7"/>
    <e v="#N/A"/>
    <s v="Forecast Type ID"/>
    <x v="191"/>
    <x v="1"/>
    <x v="0"/>
    <x v="194"/>
    <x v="4"/>
    <s v="IEC_STD_V10 &gt;&gt; Common &gt;&gt; AutoMetaDataForecast Type ID"/>
    <x v="2"/>
    <x v="0"/>
    <s v="需求計畫類型IDRelationship"/>
    <n v="358"/>
    <n v="350"/>
    <n v="0"/>
    <s v=""/>
    <n v="0"/>
    <n v="0"/>
    <n v="363"/>
    <x v="85"/>
    <s v="PSG Forecast Versions Comparison Information"/>
    <x v="35"/>
    <e v="#N/A"/>
    <x v="0"/>
    <s v="P.3.10.0:"/>
    <x v="20"/>
    <x v="20"/>
    <x v="356"/>
    <x v="191"/>
    <x v="191"/>
    <x v="189"/>
    <x v="26"/>
    <x v="0"/>
    <x v="0"/>
    <x v="2"/>
    <m/>
    <x v="0"/>
    <x v="2"/>
    <s v="PSG Forecast Versions Comparison Information_Forecast Type ID"/>
    <x v="340"/>
    <x v="2"/>
    <x v="0"/>
    <x v="3"/>
    <x v="3"/>
    <x v="0"/>
    <x v="0"/>
    <s v="INT_FCST_PSG_FCST_VERSIONS_COMPARISON_INFO"/>
    <s v="FORECAST_TYPE_ID"/>
    <x v="26"/>
    <x v="109"/>
    <x v="0"/>
    <n v="9"/>
    <x v="2"/>
    <x v="2"/>
    <x v="3"/>
    <s v=""/>
    <s v=""/>
    <n v="356"/>
    <s v="-356"/>
    <x v="0"/>
    <x v="0"/>
    <x v="0"/>
    <x v="191"/>
    <x v="4"/>
    <s v="需求計畫類型ID"/>
    <s v=""/>
    <s v=""/>
    <x v="0"/>
    <x v="60"/>
    <m/>
    <s v="^()$"/>
    <n v="9"/>
    <x v="0"/>
    <x v="3"/>
    <x v="0"/>
    <x v="1"/>
    <x v="0"/>
    <x v="1"/>
    <b v="0"/>
    <x v="0"/>
    <x v="1"/>
    <n v="0"/>
    <x v="0"/>
    <b v="0"/>
    <b v="0"/>
    <b v="0"/>
    <b v="0"/>
    <b v="0"/>
    <b v="0"/>
    <b v="0"/>
    <b v="0"/>
    <b v="0"/>
    <b v="0"/>
    <b v="0"/>
    <x v="0"/>
    <x v="0"/>
    <n v="0"/>
    <x v="11"/>
    <x v="0"/>
  </r>
  <r>
    <m/>
    <x v="3"/>
    <x v="7"/>
    <x v="192"/>
    <x v="192"/>
    <x v="1"/>
    <x v="195"/>
    <s v="版本比較月份大於等於當月為Forecast_x000a_版本比較月份小於當月為Shipment"/>
    <x v="1"/>
    <x v="36"/>
    <s v="N/A"/>
    <s v="General"/>
    <s v="代碼類"/>
    <s v="Forecast, Shipment"/>
    <x v="2"/>
    <m/>
    <x v="4"/>
    <x v="3"/>
    <x v="0"/>
    <x v="0"/>
    <s v="INT_FCST_PSG_FCST_VERSIONS_COMPARISON_INFO"/>
    <s v="FORECAST_DATA_TYPE"/>
    <m/>
    <m/>
    <m/>
    <m/>
    <m/>
    <m/>
    <m/>
    <m/>
    <m/>
    <m/>
    <m/>
    <m/>
    <m/>
    <m/>
    <m/>
    <m/>
    <m/>
    <m/>
    <s v="資料清單"/>
    <x v="7"/>
    <x v="21"/>
    <x v="60"/>
    <x v="7"/>
    <e v="#N/A"/>
    <s v="Forecast Data Type"/>
    <x v="192"/>
    <x v="1"/>
    <x v="0"/>
    <x v="195"/>
    <x v="4"/>
    <s v="IEC_STD_V10 &gt;&gt; Common &gt;&gt; AutoMetaDataForecast Data Type"/>
    <x v="1"/>
    <x v="0"/>
    <s v="需求資料類型Property"/>
    <n v="359"/>
    <n v="350"/>
    <n v="0"/>
    <s v="Forecast Data Type"/>
    <n v="1"/>
    <n v="0"/>
    <n v="0"/>
    <x v="0"/>
    <s v="PSG Forecast Versions Comparison Information"/>
    <x v="35"/>
    <e v="#N/A"/>
    <x v="0"/>
    <s v="P.3.10.0:"/>
    <x v="21"/>
    <x v="21"/>
    <x v="357"/>
    <x v="192"/>
    <x v="192"/>
    <x v="198"/>
    <x v="29"/>
    <x v="0"/>
    <x v="0"/>
    <x v="2"/>
    <m/>
    <x v="0"/>
    <x v="1"/>
    <s v="PSG Forecast Versions Comparison Information_Forecast Data Type"/>
    <x v="341"/>
    <x v="1"/>
    <x v="0"/>
    <x v="3"/>
    <x v="3"/>
    <x v="0"/>
    <x v="0"/>
    <s v="INT_FCST_PSG_FCST_VERSIONS_COMPARISON_INFO"/>
    <s v="FORECAST_DATA_TYPE"/>
    <x v="26"/>
    <x v="110"/>
    <x v="0"/>
    <n v="9"/>
    <x v="2"/>
    <x v="2"/>
    <x v="3"/>
    <s v=""/>
    <s v=""/>
    <n v="357"/>
    <s v="-357"/>
    <x v="0"/>
    <x v="0"/>
    <x v="0"/>
    <x v="192"/>
    <x v="4"/>
    <s v="將資料拆分為 Forecast or Shipment"/>
    <s v=""/>
    <s v=""/>
    <x v="0"/>
    <x v="60"/>
    <m/>
    <s v="^()$"/>
    <n v="9"/>
    <x v="0"/>
    <x v="3"/>
    <x v="0"/>
    <x v="1"/>
    <x v="0"/>
    <x v="1"/>
    <b v="0"/>
    <x v="0"/>
    <x v="1"/>
    <n v="0"/>
    <x v="0"/>
    <b v="0"/>
    <b v="0"/>
    <b v="0"/>
    <b v="0"/>
    <b v="0"/>
    <b v="0"/>
    <b v="0"/>
    <b v="0"/>
    <b v="0"/>
    <b v="0"/>
    <b v="0"/>
    <x v="0"/>
    <x v="0"/>
    <n v="0"/>
    <x v="33"/>
    <x v="0"/>
  </r>
  <r>
    <m/>
    <x v="3"/>
    <x v="7"/>
    <x v="193"/>
    <x v="193"/>
    <x v="1"/>
    <x v="196"/>
    <s v="BU1 RDP、BU2 FCST: 已發生時間以Actual Shipment補上_x000a_BU1 LT FCT：當月Order vs forecast hit rate指定版本前6個月RDP替換LTF FCST前6個月FCST_x000a_BU2 LT FCT：同周別版本已有FCST的月份别使用FCST替代LTF"/>
    <x v="1"/>
    <x v="36"/>
    <s v="N/A"/>
    <s v="Confidential"/>
    <s v="數值類"/>
    <s v="N/A"/>
    <x v="2"/>
    <m/>
    <x v="4"/>
    <x v="3"/>
    <x v="0"/>
    <x v="0"/>
    <s v="INT_FCST_PSG_FCST_VERSIONS_COMPARISON_INFO"/>
    <s v="MONTHLY_FORECAST_QUANTITY"/>
    <m/>
    <m/>
    <m/>
    <m/>
    <m/>
    <m/>
    <m/>
    <m/>
    <m/>
    <m/>
    <m/>
    <m/>
    <m/>
    <m/>
    <m/>
    <m/>
    <m/>
    <m/>
    <s v="資料清單"/>
    <x v="7"/>
    <x v="22"/>
    <x v="60"/>
    <x v="7"/>
    <e v="#N/A"/>
    <s v="Monthly Forecast Quantity"/>
    <x v="193"/>
    <x v="1"/>
    <x v="0"/>
    <x v="196"/>
    <x v="4"/>
    <s v="IEC_STD_V10 &gt;&gt; Common &gt;&gt; AutoMetaDataMonthly Forecast Quantity"/>
    <x v="1"/>
    <x v="1"/>
    <s v="每月需求預測數量Property"/>
    <n v="360"/>
    <n v="350"/>
    <n v="0"/>
    <s v="Monthly Forecast Quantity"/>
    <n v="1"/>
    <n v="0"/>
    <n v="0"/>
    <x v="0"/>
    <s v="PSG Forecast Versions Comparison Information"/>
    <x v="35"/>
    <e v="#N/A"/>
    <x v="0"/>
    <s v="P.3.10.0:"/>
    <x v="22"/>
    <x v="22"/>
    <x v="358"/>
    <x v="193"/>
    <x v="193"/>
    <x v="199"/>
    <x v="26"/>
    <x v="0"/>
    <x v="0"/>
    <x v="4"/>
    <m/>
    <x v="0"/>
    <x v="1"/>
    <s v="PSG Forecast Versions Comparison Information_Monthly Forecast Quantity"/>
    <x v="342"/>
    <x v="1"/>
    <x v="0"/>
    <x v="3"/>
    <x v="3"/>
    <x v="0"/>
    <x v="0"/>
    <s v="INT_FCST_PSG_FCST_VERSIONS_COMPARISON_INFO"/>
    <s v="MONTHLY_FORECAST_QUANTITY"/>
    <x v="26"/>
    <x v="111"/>
    <x v="0"/>
    <n v="9"/>
    <x v="2"/>
    <x v="2"/>
    <x v="3"/>
    <s v=""/>
    <s v=""/>
    <n v="358"/>
    <s v="-358"/>
    <x v="0"/>
    <x v="0"/>
    <x v="0"/>
    <x v="193"/>
    <x v="4"/>
    <s v="BU1: _x000a_HP RDP : HP客戶提供之當月出貨計畫_x000a_HP LT FCST: PSG HP客戶提供之長期需求預測_x000a__x000a_BU2:_x000a_FCST: PSG客戶提供之需求計畫_x000a_ASUS LT FCST: PSG ASUS 客戶提供之長期需求預測"/>
    <s v=""/>
    <s v=""/>
    <x v="0"/>
    <x v="60"/>
    <m/>
    <s v="^()$"/>
    <n v="9"/>
    <x v="0"/>
    <x v="3"/>
    <x v="0"/>
    <x v="1"/>
    <x v="0"/>
    <x v="1"/>
    <b v="0"/>
    <x v="0"/>
    <x v="1"/>
    <n v="0"/>
    <x v="0"/>
    <b v="0"/>
    <b v="0"/>
    <b v="0"/>
    <b v="0"/>
    <b v="0"/>
    <b v="0"/>
    <b v="0"/>
    <b v="0"/>
    <b v="0"/>
    <b v="0"/>
    <b v="0"/>
    <x v="0"/>
    <x v="0"/>
    <n v="0"/>
    <x v="4"/>
    <x v="0"/>
  </r>
  <r>
    <m/>
    <x v="3"/>
    <x v="7"/>
    <x v="194"/>
    <x v="194"/>
    <x v="1"/>
    <x v="197"/>
    <s v="Version2-Version1"/>
    <x v="1"/>
    <x v="36"/>
    <s v="N/A"/>
    <s v="Confidential"/>
    <s v="比例類"/>
    <s v="N/A"/>
    <x v="2"/>
    <m/>
    <x v="4"/>
    <x v="3"/>
    <x v="2"/>
    <x v="0"/>
    <s v="INT_FCST_PSG_FCST_VERSIONS_COMPARISON_INFO"/>
    <s v="VERSION_DIFFERENCE"/>
    <m/>
    <m/>
    <m/>
    <m/>
    <m/>
    <m/>
    <m/>
    <m/>
    <m/>
    <m/>
    <m/>
    <m/>
    <m/>
    <m/>
    <m/>
    <m/>
    <m/>
    <m/>
    <s v="資料清單"/>
    <x v="7"/>
    <x v="23"/>
    <x v="60"/>
    <x v="7"/>
    <e v="#N/A"/>
    <s v="Version Difference"/>
    <x v="194"/>
    <x v="1"/>
    <x v="0"/>
    <x v="197"/>
    <x v="4"/>
    <s v="IEC_STD_V10 &gt;&gt; Common &gt;&gt; AutoMetaDataVersion Difference"/>
    <x v="1"/>
    <x v="1"/>
    <s v="版本數量差異Property"/>
    <n v="361"/>
    <n v="350"/>
    <n v="0"/>
    <s v="Version Difference"/>
    <n v="1"/>
    <n v="0"/>
    <n v="0"/>
    <x v="0"/>
    <s v="PSG Forecast Versions Comparison Information"/>
    <x v="35"/>
    <e v="#N/A"/>
    <x v="0"/>
    <s v="P.3.10.0:"/>
    <x v="23"/>
    <x v="23"/>
    <x v="359"/>
    <x v="194"/>
    <x v="194"/>
    <x v="200"/>
    <x v="26"/>
    <x v="0"/>
    <x v="0"/>
    <x v="5"/>
    <m/>
    <x v="0"/>
    <x v="1"/>
    <s v="PSG Forecast Versions Comparison Information_Version Difference"/>
    <x v="343"/>
    <x v="1"/>
    <x v="0"/>
    <x v="3"/>
    <x v="3"/>
    <x v="0"/>
    <x v="0"/>
    <s v="INT_FCST_PSG_FCST_VERSIONS_COMPARISON_INFO"/>
    <s v="VERSION_DIFFERENCE"/>
    <x v="26"/>
    <x v="112"/>
    <x v="0"/>
    <n v="9"/>
    <x v="2"/>
    <x v="2"/>
    <x v="3"/>
    <s v=""/>
    <s v=""/>
    <n v="359"/>
    <s v="-359"/>
    <x v="0"/>
    <x v="0"/>
    <x v="0"/>
    <x v="194"/>
    <x v="4"/>
    <s v="版本數量差異"/>
    <s v=""/>
    <s v=""/>
    <x v="0"/>
    <x v="60"/>
    <m/>
    <s v="本欄位純粹作為業務定義不匹配業務元數據。^()$"/>
    <n v="9"/>
    <x v="0"/>
    <x v="3"/>
    <x v="0"/>
    <x v="1"/>
    <x v="0"/>
    <x v="1"/>
    <b v="1"/>
    <x v="0"/>
    <x v="1"/>
    <n v="0"/>
    <x v="0"/>
    <b v="0"/>
    <b v="0"/>
    <b v="0"/>
    <b v="0"/>
    <b v="0"/>
    <b v="0"/>
    <b v="0"/>
    <b v="0"/>
    <b v="0"/>
    <b v="0"/>
    <b v="0"/>
    <x v="0"/>
    <x v="0"/>
    <n v="0"/>
    <x v="33"/>
    <x v="0"/>
  </r>
  <r>
    <m/>
    <x v="3"/>
    <x v="7"/>
    <x v="195"/>
    <x v="195"/>
    <x v="1"/>
    <x v="198"/>
    <s v="N/A"/>
    <x v="0"/>
    <x v="0"/>
    <s v="N/A"/>
    <s v="General "/>
    <m/>
    <m/>
    <x v="2"/>
    <m/>
    <x v="4"/>
    <x v="3"/>
    <x v="0"/>
    <x v="0"/>
    <s v="INT_FCST_FORECAST_TYPE"/>
    <m/>
    <m/>
    <m/>
    <m/>
    <m/>
    <m/>
    <m/>
    <m/>
    <m/>
    <m/>
    <m/>
    <m/>
    <m/>
    <m/>
    <m/>
    <m/>
    <m/>
    <m/>
    <m/>
    <s v="資料清單"/>
    <x v="7"/>
    <x v="24"/>
    <x v="60"/>
    <x v="7"/>
    <e v="#N/A"/>
    <s v="Forecast Type"/>
    <x v="195"/>
    <x v="1"/>
    <x v="0"/>
    <x v="198"/>
    <x v="4"/>
    <s v="IEC_STD_V10 &gt;&gt; Common &gt;&gt; AutoMetaDataForecast Type"/>
    <x v="0"/>
    <x v="0"/>
    <s v="需求計畫類型Concept"/>
    <n v="362"/>
    <n v="0"/>
    <n v="0"/>
    <s v=""/>
    <n v="0"/>
    <n v="0"/>
    <n v="0"/>
    <x v="0"/>
    <s v=""/>
    <x v="0"/>
    <s v=""/>
    <x v="0"/>
    <s v="P.3.10.0:"/>
    <x v="24"/>
    <x v="24"/>
    <x v="360"/>
    <x v="195"/>
    <x v="195"/>
    <x v="189"/>
    <x v="0"/>
    <x v="0"/>
    <x v="0"/>
    <x v="0"/>
    <m/>
    <x v="0"/>
    <x v="0"/>
    <s v="Forecast Type"/>
    <x v="344"/>
    <x v="0"/>
    <x v="0"/>
    <x v="3"/>
    <x v="3"/>
    <x v="0"/>
    <x v="0"/>
    <s v="INT_FCST_FORECAST_TYPE"/>
    <s v=""/>
    <x v="27"/>
    <x v="0"/>
    <x v="0"/>
    <n v="9"/>
    <x v="2"/>
    <x v="2"/>
    <x v="3"/>
    <s v=""/>
    <s v=""/>
    <n v="360"/>
    <s v="-360"/>
    <x v="0"/>
    <x v="0"/>
    <x v="0"/>
    <x v="195"/>
    <x v="4"/>
    <s v="需求計畫類型"/>
    <s v=""/>
    <s v=""/>
    <x v="0"/>
    <x v="60"/>
    <m/>
    <s v="^()$"/>
    <n v="9"/>
    <x v="0"/>
    <x v="3"/>
    <x v="0"/>
    <x v="1"/>
    <x v="0"/>
    <x v="1"/>
    <b v="0"/>
    <x v="0"/>
    <x v="0"/>
    <n v="0"/>
    <x v="0"/>
    <b v="0"/>
    <b v="0"/>
    <b v="0"/>
    <b v="0"/>
    <b v="0"/>
    <b v="0"/>
    <b v="0"/>
    <b v="0"/>
    <b v="0"/>
    <b v="0"/>
    <b v="0"/>
    <x v="0"/>
    <x v="0"/>
    <n v="0"/>
    <x v="12"/>
    <x v="0"/>
  </r>
  <r>
    <m/>
    <x v="3"/>
    <x v="7"/>
    <x v="191"/>
    <x v="191"/>
    <x v="1"/>
    <x v="194"/>
    <s v="N/A"/>
    <x v="1"/>
    <x v="37"/>
    <s v="N/A"/>
    <s v="General "/>
    <s v="代碼類"/>
    <s v="N/A"/>
    <x v="2"/>
    <m/>
    <x v="4"/>
    <x v="3"/>
    <x v="0"/>
    <x v="0"/>
    <s v="INT_FCST_FORECAST_TYPE"/>
    <s v="FORECAST_TYPE_ID"/>
    <m/>
    <m/>
    <m/>
    <m/>
    <m/>
    <m/>
    <m/>
    <m/>
    <m/>
    <m/>
    <m/>
    <m/>
    <m/>
    <m/>
    <m/>
    <m/>
    <m/>
    <m/>
    <s v="資料清單"/>
    <x v="7"/>
    <x v="25"/>
    <x v="60"/>
    <x v="7"/>
    <e v="#N/A"/>
    <s v="Forecast Type ID"/>
    <x v="191"/>
    <x v="1"/>
    <x v="0"/>
    <x v="194"/>
    <x v="4"/>
    <s v="IEC_STD_V10 &gt;&gt; Common &gt;&gt; AutoMetaDataForecast Type ID"/>
    <x v="1"/>
    <x v="0"/>
    <s v="需求計畫類型IDProperty"/>
    <n v="358"/>
    <n v="362"/>
    <n v="0"/>
    <s v="Forecast Type ID"/>
    <n v="1"/>
    <n v="0"/>
    <n v="0"/>
    <x v="0"/>
    <s v="Forecast Type"/>
    <x v="36"/>
    <e v="#N/A"/>
    <x v="0"/>
    <s v="P.3.10.0:"/>
    <x v="25"/>
    <x v="25"/>
    <x v="361"/>
    <x v="191"/>
    <x v="191"/>
    <x v="189"/>
    <x v="26"/>
    <x v="0"/>
    <x v="0"/>
    <x v="2"/>
    <m/>
    <x v="0"/>
    <x v="1"/>
    <s v="Forecast Type_Forecast Type ID"/>
    <x v="345"/>
    <x v="1"/>
    <x v="0"/>
    <x v="3"/>
    <x v="3"/>
    <x v="0"/>
    <x v="0"/>
    <s v="INT_FCST_FORECAST_TYPE"/>
    <s v="FORECAST_TYPE_ID"/>
    <x v="27"/>
    <x v="109"/>
    <x v="0"/>
    <n v="9"/>
    <x v="2"/>
    <x v="2"/>
    <x v="3"/>
    <s v=""/>
    <s v=""/>
    <n v="361"/>
    <s v="-361"/>
    <x v="0"/>
    <x v="0"/>
    <x v="0"/>
    <x v="191"/>
    <x v="4"/>
    <s v="需求計畫類型ID"/>
    <s v=""/>
    <s v=""/>
    <x v="0"/>
    <x v="60"/>
    <m/>
    <s v="^()$"/>
    <n v="9"/>
    <x v="0"/>
    <x v="3"/>
    <x v="0"/>
    <x v="1"/>
    <x v="1"/>
    <x v="1"/>
    <b v="0"/>
    <x v="0"/>
    <x v="1"/>
    <n v="0"/>
    <x v="0"/>
    <b v="0"/>
    <b v="0"/>
    <b v="0"/>
    <b v="0"/>
    <b v="0"/>
    <b v="0"/>
    <b v="0"/>
    <b v="0"/>
    <b v="0"/>
    <b v="0"/>
    <b v="0"/>
    <x v="0"/>
    <x v="0"/>
    <n v="0"/>
    <x v="11"/>
    <x v="0"/>
  </r>
  <r>
    <m/>
    <x v="3"/>
    <x v="7"/>
    <x v="196"/>
    <x v="196"/>
    <x v="1"/>
    <x v="199"/>
    <s v="N/A"/>
    <x v="1"/>
    <x v="37"/>
    <s v="N/A"/>
    <s v="General "/>
    <s v="文本類"/>
    <s v="N/A"/>
    <x v="2"/>
    <m/>
    <x v="4"/>
    <x v="3"/>
    <x v="0"/>
    <x v="0"/>
    <s v="INT_FCST_FORECAST_TYPE"/>
    <s v="FORECAST_TYPE_NAME"/>
    <m/>
    <m/>
    <m/>
    <m/>
    <m/>
    <m/>
    <m/>
    <m/>
    <m/>
    <m/>
    <m/>
    <m/>
    <m/>
    <m/>
    <m/>
    <m/>
    <m/>
    <m/>
    <s v="資料清單"/>
    <x v="7"/>
    <x v="26"/>
    <x v="60"/>
    <x v="7"/>
    <e v="#N/A"/>
    <s v="Forecast Type Name"/>
    <x v="196"/>
    <x v="1"/>
    <x v="0"/>
    <x v="199"/>
    <x v="4"/>
    <s v="IEC_STD_V10 &gt;&gt; Common &gt;&gt; AutoMetaDataForecast Type Name"/>
    <x v="1"/>
    <x v="0"/>
    <s v="需求計畫類型名稱Property"/>
    <n v="364"/>
    <n v="362"/>
    <n v="0"/>
    <s v="Forecast Type Name"/>
    <n v="1"/>
    <n v="0"/>
    <n v="0"/>
    <x v="0"/>
    <s v="Forecast Type"/>
    <x v="36"/>
    <e v="#N/A"/>
    <x v="0"/>
    <s v="P.3.10.0:"/>
    <x v="26"/>
    <x v="26"/>
    <x v="362"/>
    <x v="196"/>
    <x v="196"/>
    <x v="189"/>
    <x v="26"/>
    <x v="0"/>
    <x v="0"/>
    <x v="1"/>
    <m/>
    <x v="0"/>
    <x v="1"/>
    <s v="Forecast Type_Forecast Type Name"/>
    <x v="346"/>
    <x v="1"/>
    <x v="0"/>
    <x v="3"/>
    <x v="3"/>
    <x v="0"/>
    <x v="0"/>
    <s v="INT_FCST_FORECAST_TYPE"/>
    <s v="FORECAST_TYPE_NAME"/>
    <x v="27"/>
    <x v="113"/>
    <x v="0"/>
    <n v="9"/>
    <x v="2"/>
    <x v="2"/>
    <x v="3"/>
    <s v=""/>
    <s v=""/>
    <n v="362"/>
    <s v="-362"/>
    <x v="0"/>
    <x v="0"/>
    <x v="0"/>
    <x v="196"/>
    <x v="4"/>
    <s v="RDP, LT FSCT, FCST, BS 分量, 當月FCST"/>
    <s v=""/>
    <s v=""/>
    <x v="0"/>
    <x v="60"/>
    <m/>
    <s v="^()$"/>
    <n v="9"/>
    <x v="0"/>
    <x v="3"/>
    <x v="0"/>
    <x v="1"/>
    <x v="0"/>
    <x v="1"/>
    <b v="0"/>
    <x v="0"/>
    <x v="1"/>
    <n v="0"/>
    <x v="0"/>
    <b v="0"/>
    <b v="0"/>
    <b v="0"/>
    <b v="0"/>
    <b v="0"/>
    <b v="0"/>
    <b v="0"/>
    <b v="0"/>
    <b v="0"/>
    <b v="0"/>
    <b v="0"/>
    <x v="0"/>
    <x v="0"/>
    <n v="0"/>
    <x v="33"/>
    <x v="0"/>
  </r>
  <r>
    <m/>
    <x v="3"/>
    <x v="7"/>
    <x v="197"/>
    <x v="197"/>
    <x v="1"/>
    <x v="200"/>
    <s v="N/A"/>
    <x v="0"/>
    <x v="0"/>
    <s v="N/A"/>
    <s v="General "/>
    <m/>
    <m/>
    <x v="2"/>
    <m/>
    <x v="4"/>
    <x v="3"/>
    <x v="0"/>
    <x v="0"/>
    <s v="INT_FCST_FORECAST_COMPARISON_TYPE"/>
    <m/>
    <m/>
    <m/>
    <m/>
    <m/>
    <m/>
    <m/>
    <m/>
    <m/>
    <m/>
    <m/>
    <m/>
    <m/>
    <m/>
    <m/>
    <m/>
    <m/>
    <m/>
    <m/>
    <s v="資料清單"/>
    <x v="7"/>
    <x v="27"/>
    <x v="60"/>
    <x v="7"/>
    <e v="#N/A"/>
    <s v="Forecast Comparison Type"/>
    <x v="197"/>
    <x v="1"/>
    <x v="0"/>
    <x v="200"/>
    <x v="4"/>
    <s v="IEC_STD_V10 &gt;&gt; Common &gt;&gt; AutoMetaDataForecast Comparison Type"/>
    <x v="0"/>
    <x v="0"/>
    <s v="需求計畫比較類型Concept"/>
    <n v="365"/>
    <n v="0"/>
    <n v="0"/>
    <s v=""/>
    <n v="0"/>
    <n v="0"/>
    <n v="0"/>
    <x v="0"/>
    <s v=""/>
    <x v="0"/>
    <s v=""/>
    <x v="0"/>
    <s v="P.3.10.0:"/>
    <x v="27"/>
    <x v="27"/>
    <x v="363"/>
    <x v="197"/>
    <x v="197"/>
    <x v="189"/>
    <x v="0"/>
    <x v="0"/>
    <x v="0"/>
    <x v="0"/>
    <m/>
    <x v="0"/>
    <x v="0"/>
    <s v="Forecast Comparison Type"/>
    <x v="347"/>
    <x v="0"/>
    <x v="0"/>
    <x v="3"/>
    <x v="3"/>
    <x v="0"/>
    <x v="0"/>
    <s v="INT_FCST_FORECAST_COMPARISON_TYPE"/>
    <s v=""/>
    <x v="28"/>
    <x v="0"/>
    <x v="0"/>
    <n v="9"/>
    <x v="2"/>
    <x v="2"/>
    <x v="3"/>
    <s v=""/>
    <s v=""/>
    <n v="363"/>
    <s v="-363"/>
    <x v="0"/>
    <x v="0"/>
    <x v="0"/>
    <x v="197"/>
    <x v="4"/>
    <s v="需求計畫比較類型"/>
    <s v=""/>
    <s v=""/>
    <x v="0"/>
    <x v="60"/>
    <m/>
    <s v="^()$"/>
    <n v="9"/>
    <x v="0"/>
    <x v="3"/>
    <x v="0"/>
    <x v="1"/>
    <x v="0"/>
    <x v="1"/>
    <b v="0"/>
    <x v="0"/>
    <x v="0"/>
    <n v="0"/>
    <x v="0"/>
    <b v="0"/>
    <b v="0"/>
    <b v="0"/>
    <b v="0"/>
    <b v="0"/>
    <b v="0"/>
    <b v="0"/>
    <b v="0"/>
    <b v="0"/>
    <b v="0"/>
    <b v="0"/>
    <x v="0"/>
    <x v="0"/>
    <n v="0"/>
    <x v="9"/>
    <x v="0"/>
  </r>
  <r>
    <m/>
    <x v="3"/>
    <x v="7"/>
    <x v="198"/>
    <x v="198"/>
    <x v="1"/>
    <x v="201"/>
    <s v="N/A"/>
    <x v="1"/>
    <x v="38"/>
    <s v="N/A"/>
    <s v="General "/>
    <s v="代碼類"/>
    <s v="N/A"/>
    <x v="2"/>
    <m/>
    <x v="4"/>
    <x v="3"/>
    <x v="0"/>
    <x v="0"/>
    <s v="INT_FCST_FORECAST_COMPARISON_TYPE"/>
    <s v="FORECAST_COMPARISON_TYPE_ID"/>
    <m/>
    <m/>
    <m/>
    <m/>
    <m/>
    <m/>
    <m/>
    <m/>
    <m/>
    <m/>
    <m/>
    <m/>
    <m/>
    <m/>
    <m/>
    <m/>
    <m/>
    <m/>
    <s v="資料清單"/>
    <x v="7"/>
    <x v="28"/>
    <x v="60"/>
    <x v="7"/>
    <e v="#N/A"/>
    <s v="Forecast Comparison Type ID"/>
    <x v="198"/>
    <x v="1"/>
    <x v="0"/>
    <x v="201"/>
    <x v="4"/>
    <s v="IEC_STD_V10 &gt;&gt; Common &gt;&gt; AutoMetaDataForecast Comparison Type ID"/>
    <x v="1"/>
    <x v="0"/>
    <s v="需求計畫比較類型IDProperty"/>
    <n v="366"/>
    <n v="365"/>
    <n v="0"/>
    <s v="Forecast Comparison Type ID"/>
    <n v="1"/>
    <n v="0"/>
    <n v="0"/>
    <x v="0"/>
    <s v="Forecast Comparison Type"/>
    <x v="37"/>
    <e v="#N/A"/>
    <x v="0"/>
    <s v="P.3.10.0:"/>
    <x v="28"/>
    <x v="28"/>
    <x v="364"/>
    <x v="198"/>
    <x v="198"/>
    <x v="189"/>
    <x v="26"/>
    <x v="0"/>
    <x v="0"/>
    <x v="2"/>
    <m/>
    <x v="0"/>
    <x v="1"/>
    <s v="Forecast Comparison Type_Forecast Comparison Type ID"/>
    <x v="348"/>
    <x v="1"/>
    <x v="0"/>
    <x v="3"/>
    <x v="3"/>
    <x v="0"/>
    <x v="0"/>
    <s v="INT_FCST_FORECAST_COMPARISON_TYPE"/>
    <s v="FORECAST_COMPARISON_TYPE_ID"/>
    <x v="28"/>
    <x v="114"/>
    <x v="0"/>
    <n v="9"/>
    <x v="2"/>
    <x v="2"/>
    <x v="3"/>
    <s v=""/>
    <s v=""/>
    <n v="364"/>
    <s v="-364"/>
    <x v="0"/>
    <x v="0"/>
    <x v="0"/>
    <x v="198"/>
    <x v="4"/>
    <s v="需求計畫比較類型ID"/>
    <s v=""/>
    <s v=""/>
    <x v="0"/>
    <x v="60"/>
    <m/>
    <s v="^()$"/>
    <n v="9"/>
    <x v="0"/>
    <x v="3"/>
    <x v="0"/>
    <x v="1"/>
    <x v="0"/>
    <x v="1"/>
    <b v="0"/>
    <x v="0"/>
    <x v="1"/>
    <n v="0"/>
    <x v="0"/>
    <b v="0"/>
    <b v="0"/>
    <b v="0"/>
    <b v="0"/>
    <b v="0"/>
    <b v="0"/>
    <b v="0"/>
    <b v="0"/>
    <b v="0"/>
    <b v="0"/>
    <b v="0"/>
    <x v="0"/>
    <x v="0"/>
    <n v="0"/>
    <x v="8"/>
    <x v="0"/>
  </r>
  <r>
    <m/>
    <x v="3"/>
    <x v="7"/>
    <x v="199"/>
    <x v="199"/>
    <x v="1"/>
    <x v="202"/>
    <s v="N/A"/>
    <x v="1"/>
    <x v="38"/>
    <s v="N/A"/>
    <s v="General "/>
    <s v="文本類"/>
    <s v="N/A"/>
    <x v="2"/>
    <m/>
    <x v="4"/>
    <x v="3"/>
    <x v="0"/>
    <x v="0"/>
    <s v="INT_FCST_FORECAST_COMPARISON_TYPE"/>
    <s v="FORECAST_COMPARISON_TYPE_NAME"/>
    <m/>
    <m/>
    <m/>
    <m/>
    <m/>
    <m/>
    <m/>
    <m/>
    <m/>
    <m/>
    <m/>
    <m/>
    <m/>
    <m/>
    <m/>
    <m/>
    <m/>
    <m/>
    <s v="資料清單"/>
    <x v="7"/>
    <x v="29"/>
    <x v="60"/>
    <x v="7"/>
    <e v="#N/A"/>
    <s v="Forecast Comparison Type Name"/>
    <x v="199"/>
    <x v="1"/>
    <x v="0"/>
    <x v="202"/>
    <x v="4"/>
    <s v="IEC_STD_V10 &gt;&gt; Common &gt;&gt; AutoMetaDataForecast Comparison Type Name"/>
    <x v="1"/>
    <x v="0"/>
    <s v="需求計畫比較類型名稱Property"/>
    <n v="367"/>
    <n v="365"/>
    <n v="0"/>
    <s v="Forecast Comparison Type Name"/>
    <n v="1"/>
    <n v="0"/>
    <n v="0"/>
    <x v="0"/>
    <s v="Forecast Comparison Type"/>
    <x v="37"/>
    <e v="#N/A"/>
    <x v="0"/>
    <s v="P.3.10.0:"/>
    <x v="29"/>
    <x v="29"/>
    <x v="365"/>
    <x v="199"/>
    <x v="199"/>
    <x v="189"/>
    <x v="26"/>
    <x v="0"/>
    <x v="0"/>
    <x v="1"/>
    <m/>
    <x v="0"/>
    <x v="1"/>
    <s v="Forecast Comparison Type_Forecast Comparison Type Name"/>
    <x v="349"/>
    <x v="1"/>
    <x v="0"/>
    <x v="3"/>
    <x v="3"/>
    <x v="0"/>
    <x v="0"/>
    <s v="INT_FCST_FORECAST_COMPARISON_TYPE"/>
    <s v="FORECAST_COMPARISON_TYPE_NAME"/>
    <x v="28"/>
    <x v="115"/>
    <x v="0"/>
    <n v="9"/>
    <x v="2"/>
    <x v="2"/>
    <x v="3"/>
    <s v=""/>
    <s v=""/>
    <n v="365"/>
    <s v="-365"/>
    <x v="0"/>
    <x v="0"/>
    <x v="0"/>
    <x v="199"/>
    <x v="4"/>
    <s v="BU1比較項目： RDP vs. RDP/ LT FCST vs. LT FCST_x000a_BU2比較項目：FCST vs. FCST/ LT FCST vs. LT FCST/  BS分量 vs. 當月FCST"/>
    <s v=""/>
    <s v=""/>
    <x v="0"/>
    <x v="60"/>
    <m/>
    <s v="^()$"/>
    <n v="9"/>
    <x v="0"/>
    <x v="3"/>
    <x v="0"/>
    <x v="1"/>
    <x v="0"/>
    <x v="1"/>
    <b v="0"/>
    <x v="0"/>
    <x v="1"/>
    <n v="0"/>
    <x v="0"/>
    <b v="0"/>
    <b v="0"/>
    <b v="0"/>
    <b v="0"/>
    <b v="0"/>
    <b v="0"/>
    <b v="0"/>
    <b v="0"/>
    <b v="0"/>
    <b v="0"/>
    <b v="0"/>
    <x v="0"/>
    <x v="0"/>
    <n v="0"/>
    <x v="7"/>
    <x v="0"/>
  </r>
  <r>
    <m/>
    <x v="3"/>
    <x v="7"/>
    <x v="177"/>
    <x v="177"/>
    <x v="1"/>
    <x v="181"/>
    <s v="N/A"/>
    <x v="2"/>
    <x v="38"/>
    <s v="N/A"/>
    <s v="General "/>
    <s v="代碼類"/>
    <s v="BU1: 第一事業處所屬業務;_x000a_BU2: 第二事業處所屬業務;"/>
    <x v="2"/>
    <m/>
    <x v="4"/>
    <x v="3"/>
    <x v="0"/>
    <x v="0"/>
    <s v="INT_FCST_FORECAST_COMPARISON_TYPE"/>
    <s v="BU_CODE"/>
    <m/>
    <m/>
    <m/>
    <m/>
    <m/>
    <m/>
    <m/>
    <m/>
    <m/>
    <m/>
    <m/>
    <m/>
    <m/>
    <m/>
    <m/>
    <m/>
    <m/>
    <m/>
    <s v="資料清單"/>
    <x v="7"/>
    <x v="30"/>
    <x v="60"/>
    <x v="7"/>
    <e v="#N/A"/>
    <s v="BU Code"/>
    <x v="177"/>
    <x v="1"/>
    <x v="0"/>
    <x v="181"/>
    <x v="4"/>
    <s v="IEC_STD_V10 &gt;&gt; Common &gt;&gt; AutoMetaDataBU Code"/>
    <x v="2"/>
    <x v="0"/>
    <s v="事業處代碼Relationship"/>
    <n v="339"/>
    <n v="365"/>
    <n v="0"/>
    <s v=""/>
    <n v="0"/>
    <n v="0"/>
    <n v="1055"/>
    <x v="80"/>
    <s v="Forecast Comparison Type"/>
    <x v="37"/>
    <e v="#N/A"/>
    <x v="0"/>
    <s v="P.3.10.0:"/>
    <x v="30"/>
    <x v="30"/>
    <x v="366"/>
    <x v="177"/>
    <x v="177"/>
    <x v="189"/>
    <x v="24"/>
    <x v="0"/>
    <x v="0"/>
    <x v="2"/>
    <m/>
    <x v="0"/>
    <x v="2"/>
    <s v="Forecast Comparison Type_BU Code"/>
    <x v="350"/>
    <x v="2"/>
    <x v="0"/>
    <x v="3"/>
    <x v="3"/>
    <x v="0"/>
    <x v="0"/>
    <s v="INT_FCST_FORECAST_COMPARISON_TYPE"/>
    <s v="BU_CODE"/>
    <x v="28"/>
    <x v="96"/>
    <x v="0"/>
    <n v="9"/>
    <x v="2"/>
    <x v="2"/>
    <x v="0"/>
    <s v=""/>
    <s v=""/>
    <n v="366"/>
    <s v="-366"/>
    <x v="0"/>
    <x v="0"/>
    <x v="0"/>
    <x v="177"/>
    <x v="4"/>
    <s v="PSG不同事業處之名稱"/>
    <s v=""/>
    <s v=""/>
    <x v="0"/>
    <x v="60"/>
    <m/>
    <s v="^()$"/>
    <n v="9"/>
    <x v="0"/>
    <x v="3"/>
    <x v="0"/>
    <x v="1"/>
    <x v="1"/>
    <x v="1"/>
    <b v="0"/>
    <x v="0"/>
    <x v="1"/>
    <n v="0"/>
    <x v="0"/>
    <b v="0"/>
    <b v="0"/>
    <b v="0"/>
    <b v="0"/>
    <b v="0"/>
    <b v="0"/>
    <b v="0"/>
    <b v="0"/>
    <b v="0"/>
    <b v="0"/>
    <b v="0"/>
    <x v="0"/>
    <x v="0"/>
    <n v="0"/>
    <x v="1"/>
    <x v="0"/>
  </r>
  <r>
    <m/>
    <x v="3"/>
    <x v="7"/>
    <x v="200"/>
    <x v="200"/>
    <x v="1"/>
    <x v="203"/>
    <s v="N/A"/>
    <x v="1"/>
    <x v="38"/>
    <s v="N/A"/>
    <s v="General "/>
    <s v="代碼類"/>
    <s v="N/A"/>
    <x v="2"/>
    <m/>
    <x v="4"/>
    <x v="3"/>
    <x v="0"/>
    <x v="0"/>
    <s v="INT_FCST_FORECAST_COMPARISON_TYPE"/>
    <s v="VERSION_1_FORECAST_TYPE_ID"/>
    <m/>
    <m/>
    <m/>
    <m/>
    <m/>
    <m/>
    <m/>
    <m/>
    <m/>
    <m/>
    <m/>
    <m/>
    <m/>
    <m/>
    <m/>
    <m/>
    <m/>
    <m/>
    <s v="資料清單"/>
    <x v="7"/>
    <x v="31"/>
    <x v="60"/>
    <x v="7"/>
    <e v="#N/A"/>
    <s v="Version 1 Forecast Type ID"/>
    <x v="200"/>
    <x v="1"/>
    <x v="0"/>
    <x v="203"/>
    <x v="4"/>
    <s v="IEC_STD_V10 &gt;&gt; Common &gt;&gt; AutoMetaDataVersion 1 Forecast Type ID"/>
    <x v="1"/>
    <x v="0"/>
    <s v="版本一需求計畫類型IDProperty"/>
    <n v="369"/>
    <n v="365"/>
    <n v="0"/>
    <s v="Version 1 Forecast Type ID"/>
    <n v="1"/>
    <n v="0"/>
    <n v="0"/>
    <x v="0"/>
    <s v="Forecast Comparison Type"/>
    <x v="37"/>
    <e v="#N/A"/>
    <x v="0"/>
    <s v="P.3.10.0:"/>
    <x v="31"/>
    <x v="31"/>
    <x v="367"/>
    <x v="200"/>
    <x v="200"/>
    <x v="189"/>
    <x v="26"/>
    <x v="0"/>
    <x v="0"/>
    <x v="2"/>
    <m/>
    <x v="0"/>
    <x v="1"/>
    <s v="Forecast Comparison Type_Version 1 Forecast Type ID"/>
    <x v="351"/>
    <x v="1"/>
    <x v="0"/>
    <x v="3"/>
    <x v="3"/>
    <x v="0"/>
    <x v="0"/>
    <s v="INT_FCST_FORECAST_COMPARISON_TYPE"/>
    <s v="VERSION_1_FORECAST_TYPE_ID"/>
    <x v="28"/>
    <x v="116"/>
    <x v="0"/>
    <n v="9"/>
    <x v="2"/>
    <x v="2"/>
    <x v="3"/>
    <s v=""/>
    <s v=""/>
    <n v="367"/>
    <s v="-367"/>
    <x v="0"/>
    <x v="0"/>
    <x v="0"/>
    <x v="200"/>
    <x v="4"/>
    <s v="版本一需求計畫類型名稱：RDP, LT FSCT, FCST, BS 分量"/>
    <s v=""/>
    <s v=""/>
    <x v="0"/>
    <x v="60"/>
    <m/>
    <s v="^()$"/>
    <n v="9"/>
    <x v="0"/>
    <x v="3"/>
    <x v="0"/>
    <x v="1"/>
    <x v="0"/>
    <x v="1"/>
    <b v="0"/>
    <x v="0"/>
    <x v="1"/>
    <n v="0"/>
    <x v="0"/>
    <b v="0"/>
    <b v="0"/>
    <b v="0"/>
    <b v="0"/>
    <b v="0"/>
    <b v="0"/>
    <b v="0"/>
    <b v="0"/>
    <b v="0"/>
    <b v="0"/>
    <b v="0"/>
    <x v="0"/>
    <x v="0"/>
    <n v="0"/>
    <x v="21"/>
    <x v="0"/>
  </r>
  <r>
    <m/>
    <x v="3"/>
    <x v="7"/>
    <x v="201"/>
    <x v="201"/>
    <x v="1"/>
    <x v="204"/>
    <s v="N/A"/>
    <x v="1"/>
    <x v="38"/>
    <s v="N/A"/>
    <s v="General "/>
    <s v="代碼類"/>
    <s v="N/A"/>
    <x v="2"/>
    <m/>
    <x v="4"/>
    <x v="3"/>
    <x v="0"/>
    <x v="0"/>
    <s v="INT_FCST_FORECAST_COMPARISON_TYPE"/>
    <s v="VERSION_2_FORECAST_TYPE_ID"/>
    <m/>
    <m/>
    <m/>
    <m/>
    <m/>
    <m/>
    <m/>
    <m/>
    <m/>
    <m/>
    <m/>
    <m/>
    <m/>
    <m/>
    <m/>
    <m/>
    <m/>
    <m/>
    <s v="資料清單"/>
    <x v="7"/>
    <x v="32"/>
    <x v="60"/>
    <x v="7"/>
    <e v="#N/A"/>
    <s v="Version 2 Forecast Type ID"/>
    <x v="201"/>
    <x v="1"/>
    <x v="0"/>
    <x v="204"/>
    <x v="4"/>
    <s v="IEC_STD_V10 &gt;&gt; Common &gt;&gt; AutoMetaDataVersion 2 Forecast Type ID"/>
    <x v="1"/>
    <x v="0"/>
    <s v="版本二需求計畫類型IDProperty"/>
    <n v="370"/>
    <n v="365"/>
    <n v="0"/>
    <s v="Version 2 Forecast Type ID"/>
    <n v="1"/>
    <n v="0"/>
    <n v="0"/>
    <x v="0"/>
    <s v="Forecast Comparison Type"/>
    <x v="37"/>
    <e v="#N/A"/>
    <x v="0"/>
    <s v="P.3.10.0:"/>
    <x v="32"/>
    <x v="32"/>
    <x v="368"/>
    <x v="201"/>
    <x v="201"/>
    <x v="189"/>
    <x v="26"/>
    <x v="0"/>
    <x v="0"/>
    <x v="2"/>
    <m/>
    <x v="0"/>
    <x v="1"/>
    <s v="Forecast Comparison Type_Version 2 Forecast Type ID"/>
    <x v="352"/>
    <x v="1"/>
    <x v="0"/>
    <x v="3"/>
    <x v="3"/>
    <x v="0"/>
    <x v="0"/>
    <s v="INT_FCST_FORECAST_COMPARISON_TYPE"/>
    <s v="VERSION_2_FORECAST_TYPE_ID"/>
    <x v="28"/>
    <x v="117"/>
    <x v="0"/>
    <n v="9"/>
    <x v="2"/>
    <x v="2"/>
    <x v="3"/>
    <s v=""/>
    <s v=""/>
    <n v="368"/>
    <s v="-368"/>
    <x v="0"/>
    <x v="0"/>
    <x v="0"/>
    <x v="201"/>
    <x v="4"/>
    <s v="版本二需求計畫類型名稱：RDP, LT FSCT, FCST,  當月FCST"/>
    <s v=""/>
    <s v=""/>
    <x v="0"/>
    <x v="60"/>
    <m/>
    <s v="^()$"/>
    <n v="9"/>
    <x v="0"/>
    <x v="3"/>
    <x v="0"/>
    <x v="1"/>
    <x v="0"/>
    <x v="1"/>
    <b v="0"/>
    <x v="0"/>
    <x v="1"/>
    <n v="0"/>
    <x v="0"/>
    <b v="0"/>
    <b v="0"/>
    <b v="0"/>
    <b v="0"/>
    <b v="0"/>
    <b v="0"/>
    <b v="0"/>
    <b v="0"/>
    <b v="0"/>
    <b v="0"/>
    <b v="0"/>
    <x v="0"/>
    <x v="0"/>
    <n v="0"/>
    <x v="21"/>
    <x v="0"/>
  </r>
  <r>
    <m/>
    <x v="3"/>
    <x v="7"/>
    <x v="202"/>
    <x v="202"/>
    <x v="1"/>
    <x v="205"/>
    <s v="N/A"/>
    <x v="0"/>
    <x v="0"/>
    <s v="N/A"/>
    <s v="Sensitive "/>
    <m/>
    <m/>
    <x v="2"/>
    <m/>
    <x v="4"/>
    <x v="3"/>
    <x v="0"/>
    <x v="0"/>
    <s v="INT_FCST_CQ_MP_SHIPMENT_DATASET"/>
    <m/>
    <m/>
    <m/>
    <m/>
    <m/>
    <m/>
    <m/>
    <m/>
    <m/>
    <m/>
    <m/>
    <m/>
    <m/>
    <m/>
    <m/>
    <m/>
    <m/>
    <m/>
    <m/>
    <s v="資料清單"/>
    <x v="7"/>
    <x v="33"/>
    <x v="60"/>
    <x v="7"/>
    <e v="#N/A"/>
    <s v="CQ MP shipment Dataset"/>
    <x v="202"/>
    <x v="1"/>
    <x v="0"/>
    <x v="205"/>
    <x v="4"/>
    <s v="IEC_STD_V10 &gt;&gt; Common &gt;&gt; AutoMetaDataCQ MP shipment Dataset"/>
    <x v="0"/>
    <x v="2"/>
    <s v="CQ MP出貨數量資料Concept"/>
    <n v="371"/>
    <n v="0"/>
    <n v="0"/>
    <s v=""/>
    <n v="0"/>
    <n v="0"/>
    <n v="0"/>
    <x v="0"/>
    <s v=""/>
    <x v="0"/>
    <s v=""/>
    <x v="0"/>
    <s v="P.3.10.0:"/>
    <x v="33"/>
    <x v="33"/>
    <x v="369"/>
    <x v="202"/>
    <x v="202"/>
    <x v="189"/>
    <x v="0"/>
    <x v="0"/>
    <x v="0"/>
    <x v="0"/>
    <m/>
    <x v="0"/>
    <x v="0"/>
    <s v="CQ MP shipment Dataset"/>
    <x v="353"/>
    <x v="0"/>
    <x v="0"/>
    <x v="3"/>
    <x v="3"/>
    <x v="0"/>
    <x v="0"/>
    <s v="INT_FCST_CQ_MP_SHIPMENT_DATASET"/>
    <s v=""/>
    <x v="29"/>
    <x v="0"/>
    <x v="0"/>
    <n v="9"/>
    <x v="2"/>
    <x v="2"/>
    <x v="3"/>
    <s v=""/>
    <s v=""/>
    <n v="369"/>
    <s v="-369"/>
    <x v="0"/>
    <x v="0"/>
    <x v="0"/>
    <x v="202"/>
    <x v="4"/>
    <s v="分析實際出貨情況"/>
    <s v=""/>
    <s v=""/>
    <x v="0"/>
    <x v="60"/>
    <m/>
    <s v="^()$"/>
    <n v="9"/>
    <x v="0"/>
    <x v="3"/>
    <x v="0"/>
    <x v="1"/>
    <x v="0"/>
    <x v="1"/>
    <b v="0"/>
    <x v="0"/>
    <x v="0"/>
    <n v="0"/>
    <x v="0"/>
    <b v="0"/>
    <b v="0"/>
    <b v="0"/>
    <b v="0"/>
    <b v="0"/>
    <b v="0"/>
    <b v="0"/>
    <b v="0"/>
    <b v="0"/>
    <b v="0"/>
    <b v="0"/>
    <x v="0"/>
    <x v="0"/>
    <n v="0"/>
    <x v="17"/>
    <x v="0"/>
  </r>
  <r>
    <m/>
    <x v="3"/>
    <x v="7"/>
    <x v="177"/>
    <x v="177"/>
    <x v="1"/>
    <x v="181"/>
    <s v="N/A"/>
    <x v="2"/>
    <x v="39"/>
    <s v="N/A"/>
    <s v="Sensitive "/>
    <s v="代碼類"/>
    <s v="BU1: 第一事業處所屬業務;_x000a_BU2: 第二事業處所屬業務;"/>
    <x v="2"/>
    <m/>
    <x v="4"/>
    <x v="3"/>
    <x v="0"/>
    <x v="0"/>
    <s v="INT_FCST_CQ_MP_SHIPMENT_DATASET"/>
    <s v="BU_CODE"/>
    <m/>
    <m/>
    <m/>
    <m/>
    <m/>
    <m/>
    <m/>
    <m/>
    <m/>
    <m/>
    <m/>
    <m/>
    <m/>
    <m/>
    <m/>
    <m/>
    <m/>
    <m/>
    <s v="資料清單"/>
    <x v="7"/>
    <x v="34"/>
    <x v="60"/>
    <x v="7"/>
    <e v="#N/A"/>
    <s v="BU Code"/>
    <x v="177"/>
    <x v="1"/>
    <x v="0"/>
    <x v="181"/>
    <x v="4"/>
    <s v="IEC_STD_V10 &gt;&gt; Common &gt;&gt; AutoMetaDataBU Code"/>
    <x v="2"/>
    <x v="2"/>
    <s v="事業處代碼Relationship"/>
    <n v="339"/>
    <n v="371"/>
    <n v="0"/>
    <s v=""/>
    <n v="0"/>
    <n v="0"/>
    <n v="1055"/>
    <x v="80"/>
    <s v="CQ MP shipment Dataset"/>
    <x v="38"/>
    <e v="#N/A"/>
    <x v="0"/>
    <s v="P.3.10.0:"/>
    <x v="34"/>
    <x v="34"/>
    <x v="370"/>
    <x v="177"/>
    <x v="177"/>
    <x v="189"/>
    <x v="24"/>
    <x v="0"/>
    <x v="0"/>
    <x v="2"/>
    <m/>
    <x v="0"/>
    <x v="2"/>
    <s v="CQ MP shipment Dataset_BU Code"/>
    <x v="354"/>
    <x v="2"/>
    <x v="0"/>
    <x v="3"/>
    <x v="3"/>
    <x v="0"/>
    <x v="0"/>
    <s v="INT_FCST_CQ_MP_SHIPMENT_DATASET"/>
    <s v="BU_CODE"/>
    <x v="29"/>
    <x v="96"/>
    <x v="0"/>
    <n v="9"/>
    <x v="2"/>
    <x v="2"/>
    <x v="0"/>
    <s v=""/>
    <s v=""/>
    <n v="370"/>
    <s v="-370"/>
    <x v="0"/>
    <x v="0"/>
    <x v="0"/>
    <x v="177"/>
    <x v="4"/>
    <s v="PSG不同事業處之名稱"/>
    <s v=""/>
    <s v=""/>
    <x v="0"/>
    <x v="60"/>
    <m/>
    <s v="^()$"/>
    <n v="9"/>
    <x v="0"/>
    <x v="3"/>
    <x v="0"/>
    <x v="1"/>
    <x v="1"/>
    <x v="1"/>
    <b v="0"/>
    <x v="0"/>
    <x v="1"/>
    <n v="0"/>
    <x v="0"/>
    <b v="0"/>
    <b v="0"/>
    <b v="0"/>
    <b v="0"/>
    <b v="0"/>
    <b v="0"/>
    <b v="0"/>
    <b v="0"/>
    <b v="0"/>
    <b v="0"/>
    <b v="0"/>
    <x v="0"/>
    <x v="0"/>
    <n v="0"/>
    <x v="1"/>
    <x v="0"/>
  </r>
  <r>
    <m/>
    <x v="3"/>
    <x v="7"/>
    <x v="178"/>
    <x v="178"/>
    <x v="1"/>
    <x v="182"/>
    <s v="N/A"/>
    <x v="2"/>
    <x v="39"/>
    <s v="N/A"/>
    <s v="Sensitive "/>
    <s v="代碼類"/>
    <s v="HP: 第一事業處惠普客戶;_x000a_ASUS: 第二事業處華碩客戶;"/>
    <x v="2"/>
    <m/>
    <x v="4"/>
    <x v="3"/>
    <x v="0"/>
    <x v="0"/>
    <s v="INT_FCST_CQ_MP_SHIPMENT_DATASET"/>
    <s v="CUSTOMER_NAME"/>
    <m/>
    <m/>
    <m/>
    <m/>
    <m/>
    <m/>
    <m/>
    <m/>
    <m/>
    <m/>
    <m/>
    <m/>
    <m/>
    <m/>
    <m/>
    <m/>
    <m/>
    <m/>
    <s v="資料清單"/>
    <x v="7"/>
    <x v="35"/>
    <x v="60"/>
    <x v="7"/>
    <e v="#N/A"/>
    <s v="Customer Name"/>
    <x v="178"/>
    <x v="1"/>
    <x v="0"/>
    <x v="182"/>
    <x v="4"/>
    <s v="IEC_STD_V10 &gt;&gt; Common &gt;&gt; AutoMetaDataCustomer Name"/>
    <x v="2"/>
    <x v="2"/>
    <s v="客戶名稱Relationship"/>
    <n v="340"/>
    <n v="371"/>
    <n v="0"/>
    <s v=""/>
    <n v="0"/>
    <n v="0"/>
    <n v="1036"/>
    <x v="81"/>
    <s v="CQ MP shipment Dataset"/>
    <x v="38"/>
    <e v="#N/A"/>
    <x v="0"/>
    <s v="P.3.10.0:"/>
    <x v="35"/>
    <x v="35"/>
    <x v="371"/>
    <x v="178"/>
    <x v="178"/>
    <x v="189"/>
    <x v="25"/>
    <x v="0"/>
    <x v="0"/>
    <x v="2"/>
    <m/>
    <x v="0"/>
    <x v="2"/>
    <s v="CQ MP shipment Dataset_Customer Name"/>
    <x v="355"/>
    <x v="2"/>
    <x v="0"/>
    <x v="3"/>
    <x v="3"/>
    <x v="0"/>
    <x v="0"/>
    <s v="INT_FCST_CQ_MP_SHIPMENT_DATASET"/>
    <s v="CUSTOMER_NAME"/>
    <x v="29"/>
    <x v="97"/>
    <x v="0"/>
    <n v="9"/>
    <x v="2"/>
    <x v="2"/>
    <x v="0"/>
    <s v=""/>
    <s v=""/>
    <n v="371"/>
    <s v="-371"/>
    <x v="0"/>
    <x v="0"/>
    <x v="0"/>
    <x v="178"/>
    <x v="4"/>
    <s v="PSG不同客戶之名稱"/>
    <s v=""/>
    <s v=""/>
    <x v="0"/>
    <x v="60"/>
    <m/>
    <s v="^()$"/>
    <n v="9"/>
    <x v="0"/>
    <x v="3"/>
    <x v="0"/>
    <x v="1"/>
    <x v="1"/>
    <x v="1"/>
    <b v="0"/>
    <x v="0"/>
    <x v="1"/>
    <n v="0"/>
    <x v="0"/>
    <b v="0"/>
    <b v="0"/>
    <b v="0"/>
    <b v="0"/>
    <b v="0"/>
    <b v="0"/>
    <b v="0"/>
    <b v="0"/>
    <b v="0"/>
    <b v="0"/>
    <b v="0"/>
    <x v="0"/>
    <x v="0"/>
    <n v="0"/>
    <x v="12"/>
    <x v="0"/>
  </r>
  <r>
    <m/>
    <x v="3"/>
    <x v="7"/>
    <x v="181"/>
    <x v="181"/>
    <x v="91"/>
    <x v="206"/>
    <s v="N/A"/>
    <x v="2"/>
    <x v="39"/>
    <s v="N/A"/>
    <s v="Sensitive"/>
    <s v="代碼類"/>
    <s v="PSG BU2的產品系列名稱:_x000a_FX516, Strix_2021, Strix_2022, GA401R, GA402, GA503, GC31, GC32, GU603, GU603Z, GV301, GV301R, GX703, NR2201, NR2202, NR2203"/>
    <x v="2"/>
    <m/>
    <x v="4"/>
    <x v="3"/>
    <x v="0"/>
    <x v="0"/>
    <s v="INT_FCST_CQ_MP_SHIPMENT_DATASET"/>
    <s v="SERIES"/>
    <m/>
    <m/>
    <m/>
    <m/>
    <m/>
    <m/>
    <m/>
    <m/>
    <m/>
    <m/>
    <m/>
    <m/>
    <m/>
    <m/>
    <m/>
    <m/>
    <m/>
    <m/>
    <s v="資料清單"/>
    <x v="7"/>
    <x v="36"/>
    <x v="60"/>
    <x v="7"/>
    <e v="#N/A"/>
    <s v="Product Series"/>
    <x v="181"/>
    <x v="91"/>
    <x v="0"/>
    <x v="206"/>
    <x v="4"/>
    <s v="IEC_STD_V10 &gt;&gt; Common &gt;&gt; AutoMetaDataProduct Series"/>
    <x v="2"/>
    <x v="2"/>
    <s v="產品系列Relationship"/>
    <n v="343"/>
    <n v="371"/>
    <n v="0"/>
    <s v=""/>
    <n v="0"/>
    <n v="0"/>
    <n v="1042"/>
    <x v="84"/>
    <s v="CQ MP shipment Dataset"/>
    <x v="38"/>
    <e v="#N/A"/>
    <x v="0"/>
    <s v="P.3.10.0:"/>
    <x v="36"/>
    <x v="36"/>
    <x v="372"/>
    <x v="181"/>
    <x v="181"/>
    <x v="189"/>
    <x v="30"/>
    <x v="0"/>
    <x v="0"/>
    <x v="2"/>
    <m/>
    <x v="0"/>
    <x v="2"/>
    <s v="CQ MP shipment Dataset_Product Series"/>
    <x v="356"/>
    <x v="2"/>
    <x v="0"/>
    <x v="3"/>
    <x v="3"/>
    <x v="0"/>
    <x v="0"/>
    <s v="INT_FCST_CQ_MP_SHIPMENT_DATASET"/>
    <s v="SERIES"/>
    <x v="29"/>
    <x v="100"/>
    <x v="0"/>
    <n v="9"/>
    <x v="2"/>
    <x v="2"/>
    <x v="0"/>
    <s v=""/>
    <s v=""/>
    <n v="372"/>
    <s v="-372"/>
    <x v="0"/>
    <x v="0"/>
    <x v="0"/>
    <x v="181"/>
    <x v="4"/>
    <s v="PSG BU2的產品系列名稱:_x000a_FX516, Strix_2021, Strix_2022, GA401R, GA402, GA503, GC31, GC32, GU603, GU603Z, GV301, GV301R, GX703, NR2201, NR2202, NR2203"/>
    <s v=""/>
    <s v=""/>
    <x v="0"/>
    <x v="60"/>
    <m/>
    <s v="^()$"/>
    <n v="9"/>
    <x v="0"/>
    <x v="3"/>
    <x v="0"/>
    <x v="1"/>
    <x v="1"/>
    <x v="1"/>
    <b v="0"/>
    <x v="0"/>
    <x v="1"/>
    <n v="0"/>
    <x v="0"/>
    <b v="0"/>
    <b v="0"/>
    <b v="0"/>
    <b v="0"/>
    <b v="0"/>
    <b v="0"/>
    <b v="0"/>
    <b v="0"/>
    <b v="0"/>
    <b v="0"/>
    <b v="0"/>
    <x v="0"/>
    <x v="0"/>
    <n v="0"/>
    <x v="0"/>
    <x v="0"/>
  </r>
  <r>
    <m/>
    <x v="3"/>
    <x v="7"/>
    <x v="203"/>
    <x v="203"/>
    <x v="1"/>
    <x v="207"/>
    <s v="YYYYMMDD"/>
    <x v="2"/>
    <x v="39"/>
    <s v="N/A"/>
    <s v="General"/>
    <s v="日期類"/>
    <s v="N/A"/>
    <x v="2"/>
    <m/>
    <x v="4"/>
    <x v="3"/>
    <x v="0"/>
    <x v="0"/>
    <s v="INT_FCST_CQ_MP_SHIPMENT_DATASET"/>
    <s v="SHIPMENT_MONTH"/>
    <m/>
    <m/>
    <m/>
    <m/>
    <m/>
    <m/>
    <m/>
    <m/>
    <m/>
    <m/>
    <m/>
    <m/>
    <m/>
    <m/>
    <m/>
    <m/>
    <m/>
    <m/>
    <s v="資料清單"/>
    <x v="7"/>
    <x v="37"/>
    <x v="60"/>
    <x v="7"/>
    <e v="#N/A"/>
    <s v="Shipment Month"/>
    <x v="203"/>
    <x v="1"/>
    <x v="0"/>
    <x v="207"/>
    <x v="4"/>
    <s v="IEC_STD_V10 &gt;&gt; Common &gt;&gt; AutoMetaDataShipment Month"/>
    <x v="2"/>
    <x v="0"/>
    <s v="出貨月份Relationship"/>
    <n v="375"/>
    <n v="371"/>
    <n v="0"/>
    <s v=""/>
    <n v="0"/>
    <n v="0"/>
    <n v="1131"/>
    <x v="86"/>
    <s v="CQ MP shipment Dataset"/>
    <x v="38"/>
    <e v="#N/A"/>
    <x v="0"/>
    <s v="P.3.10.0:"/>
    <x v="37"/>
    <x v="37"/>
    <x v="373"/>
    <x v="203"/>
    <x v="203"/>
    <x v="197"/>
    <x v="26"/>
    <x v="0"/>
    <x v="0"/>
    <x v="3"/>
    <m/>
    <x v="0"/>
    <x v="2"/>
    <s v="CQ MP shipment Dataset_Shipment Month"/>
    <x v="357"/>
    <x v="2"/>
    <x v="0"/>
    <x v="3"/>
    <x v="3"/>
    <x v="0"/>
    <x v="0"/>
    <s v="INT_FCST_CQ_MP_SHIPMENT_DATASET"/>
    <s v="SHIPMENT_MONTH"/>
    <x v="29"/>
    <x v="118"/>
    <x v="0"/>
    <n v="9"/>
    <x v="2"/>
    <x v="2"/>
    <x v="4"/>
    <s v=""/>
    <s v=""/>
    <n v="373"/>
    <s v="-373"/>
    <x v="0"/>
    <x v="0"/>
    <x v="0"/>
    <x v="203"/>
    <x v="4"/>
    <s v="出貨月份"/>
    <s v=""/>
    <s v=""/>
    <x v="0"/>
    <x v="60"/>
    <m/>
    <s v="^()$"/>
    <n v="9"/>
    <x v="0"/>
    <x v="3"/>
    <x v="0"/>
    <x v="1"/>
    <x v="0"/>
    <x v="1"/>
    <b v="0"/>
    <x v="0"/>
    <x v="1"/>
    <n v="0"/>
    <x v="0"/>
    <b v="0"/>
    <b v="0"/>
    <b v="0"/>
    <b v="0"/>
    <b v="0"/>
    <b v="1"/>
    <b v="0"/>
    <b v="0"/>
    <b v="0"/>
    <b v="0"/>
    <b v="0"/>
    <x v="1"/>
    <x v="8"/>
    <n v="0"/>
    <x v="0"/>
    <x v="0"/>
  </r>
  <r>
    <m/>
    <x v="3"/>
    <x v="7"/>
    <x v="204"/>
    <x v="204"/>
    <x v="1"/>
    <x v="208"/>
    <s v="N/A"/>
    <x v="1"/>
    <x v="39"/>
    <s v="N/A"/>
    <s v="Confidential"/>
    <s v="數值類"/>
    <s v="N/A"/>
    <x v="2"/>
    <m/>
    <x v="4"/>
    <x v="3"/>
    <x v="0"/>
    <x v="0"/>
    <s v="INT_FCST_CQ_MP_SHIPMENT_DATASET"/>
    <s v="RDP_SHIPMENT"/>
    <m/>
    <m/>
    <m/>
    <m/>
    <m/>
    <m/>
    <m/>
    <m/>
    <m/>
    <m/>
    <m/>
    <m/>
    <m/>
    <m/>
    <m/>
    <m/>
    <m/>
    <m/>
    <s v="資料清單"/>
    <x v="7"/>
    <x v="38"/>
    <x v="60"/>
    <x v="7"/>
    <e v="#N/A"/>
    <s v="RDP shipment"/>
    <x v="204"/>
    <x v="1"/>
    <x v="0"/>
    <x v="208"/>
    <x v="4"/>
    <s v="IEC_STD_V10 &gt;&gt; Common &gt;&gt; AutoMetaDataRDP shipment"/>
    <x v="1"/>
    <x v="1"/>
    <s v="RDP 出貨數量Property"/>
    <n v="376"/>
    <n v="371"/>
    <n v="0"/>
    <s v="RDP shipment"/>
    <n v="1"/>
    <n v="0"/>
    <n v="0"/>
    <x v="0"/>
    <s v="CQ MP shipment Dataset"/>
    <x v="38"/>
    <e v="#N/A"/>
    <x v="0"/>
    <s v="P.3.10.0:"/>
    <x v="38"/>
    <x v="38"/>
    <x v="374"/>
    <x v="204"/>
    <x v="204"/>
    <x v="189"/>
    <x v="26"/>
    <x v="0"/>
    <x v="0"/>
    <x v="4"/>
    <m/>
    <x v="0"/>
    <x v="1"/>
    <s v="CQ MP shipment Dataset_RDP shipment"/>
    <x v="358"/>
    <x v="1"/>
    <x v="0"/>
    <x v="3"/>
    <x v="3"/>
    <x v="0"/>
    <x v="0"/>
    <s v="INT_FCST_CQ_MP_SHIPMENT_DATASET"/>
    <s v="RDP_SHIPMENT"/>
    <x v="29"/>
    <x v="119"/>
    <x v="0"/>
    <n v="9"/>
    <x v="2"/>
    <x v="2"/>
    <x v="3"/>
    <s v=""/>
    <s v=""/>
    <n v="374"/>
    <s v="-374"/>
    <x v="0"/>
    <x v="0"/>
    <x v="0"/>
    <x v="204"/>
    <x v="4"/>
    <s v="BU1 RDP Shipment"/>
    <s v=""/>
    <s v=""/>
    <x v="0"/>
    <x v="60"/>
    <m/>
    <s v="^()$"/>
    <n v="9"/>
    <x v="0"/>
    <x v="3"/>
    <x v="0"/>
    <x v="1"/>
    <x v="0"/>
    <x v="1"/>
    <b v="0"/>
    <x v="0"/>
    <x v="1"/>
    <n v="0"/>
    <x v="0"/>
    <b v="0"/>
    <b v="0"/>
    <b v="0"/>
    <b v="0"/>
    <b v="0"/>
    <b v="0"/>
    <b v="0"/>
    <b v="0"/>
    <b v="0"/>
    <b v="0"/>
    <b v="0"/>
    <x v="0"/>
    <x v="0"/>
    <n v="0"/>
    <x v="2"/>
    <x v="0"/>
  </r>
  <r>
    <m/>
    <x v="3"/>
    <x v="7"/>
    <x v="205"/>
    <x v="205"/>
    <x v="1"/>
    <x v="209"/>
    <s v="N/A"/>
    <x v="1"/>
    <x v="39"/>
    <s v="N/A"/>
    <s v="Confidential"/>
    <s v="數值類"/>
    <s v="N/A"/>
    <x v="2"/>
    <m/>
    <x v="4"/>
    <x v="3"/>
    <x v="0"/>
    <x v="0"/>
    <s v="INT_FCST_CQ_MP_SHIPMENT_DATASET"/>
    <s v="LT_FCST_SHIPMENT"/>
    <m/>
    <m/>
    <m/>
    <m/>
    <m/>
    <m/>
    <m/>
    <m/>
    <m/>
    <m/>
    <m/>
    <m/>
    <m/>
    <m/>
    <m/>
    <m/>
    <m/>
    <m/>
    <s v="資料清單"/>
    <x v="7"/>
    <x v="39"/>
    <x v="60"/>
    <x v="7"/>
    <e v="#N/A"/>
    <s v="LT FCST shipment"/>
    <x v="205"/>
    <x v="1"/>
    <x v="0"/>
    <x v="209"/>
    <x v="4"/>
    <s v="IEC_STD_V10 &gt;&gt; Common &gt;&gt; AutoMetaDataLT FCST shipment"/>
    <x v="1"/>
    <x v="1"/>
    <s v="LT FCST 出貨數量Property"/>
    <n v="377"/>
    <n v="371"/>
    <n v="0"/>
    <s v="LT FCST shipment"/>
    <n v="1"/>
    <n v="0"/>
    <n v="0"/>
    <x v="0"/>
    <s v="CQ MP shipment Dataset"/>
    <x v="38"/>
    <e v="#N/A"/>
    <x v="0"/>
    <s v="P.3.10.0:"/>
    <x v="39"/>
    <x v="39"/>
    <x v="375"/>
    <x v="205"/>
    <x v="205"/>
    <x v="189"/>
    <x v="26"/>
    <x v="0"/>
    <x v="0"/>
    <x v="4"/>
    <m/>
    <x v="0"/>
    <x v="1"/>
    <s v="CQ MP shipment Dataset_LT FCST shipment"/>
    <x v="359"/>
    <x v="1"/>
    <x v="0"/>
    <x v="3"/>
    <x v="3"/>
    <x v="0"/>
    <x v="0"/>
    <s v="INT_FCST_CQ_MP_SHIPMENT_DATASET"/>
    <s v="LT_FCST_SHIPMENT"/>
    <x v="29"/>
    <x v="120"/>
    <x v="0"/>
    <n v="9"/>
    <x v="2"/>
    <x v="2"/>
    <x v="3"/>
    <s v=""/>
    <s v=""/>
    <n v="375"/>
    <s v="-375"/>
    <x v="0"/>
    <x v="0"/>
    <x v="0"/>
    <x v="205"/>
    <x v="4"/>
    <s v="客人提供的完整的Shipment"/>
    <s v=""/>
    <s v=""/>
    <x v="0"/>
    <x v="60"/>
    <m/>
    <s v="^()$"/>
    <n v="9"/>
    <x v="0"/>
    <x v="3"/>
    <x v="0"/>
    <x v="1"/>
    <x v="0"/>
    <x v="1"/>
    <b v="0"/>
    <x v="0"/>
    <x v="1"/>
    <n v="0"/>
    <x v="0"/>
    <b v="0"/>
    <b v="0"/>
    <b v="0"/>
    <b v="0"/>
    <b v="0"/>
    <b v="0"/>
    <b v="0"/>
    <b v="0"/>
    <b v="0"/>
    <b v="0"/>
    <b v="0"/>
    <x v="0"/>
    <x v="0"/>
    <n v="0"/>
    <x v="11"/>
    <x v="0"/>
  </r>
  <r>
    <m/>
    <x v="3"/>
    <x v="7"/>
    <x v="206"/>
    <x v="206"/>
    <x v="1"/>
    <x v="210"/>
    <s v="N/A"/>
    <x v="0"/>
    <x v="0"/>
    <s v="N/A"/>
    <s v="Sensitive"/>
    <m/>
    <m/>
    <x v="2"/>
    <m/>
    <x v="4"/>
    <x v="3"/>
    <x v="0"/>
    <x v="0"/>
    <s v="INT_FCST_STD_BU2_ASUS_BS_VS_FCST"/>
    <m/>
    <m/>
    <m/>
    <m/>
    <m/>
    <m/>
    <m/>
    <m/>
    <m/>
    <m/>
    <m/>
    <m/>
    <m/>
    <m/>
    <m/>
    <m/>
    <m/>
    <m/>
    <m/>
    <s v="資料清單"/>
    <x v="7"/>
    <x v="40"/>
    <x v="60"/>
    <x v="7"/>
    <e v="#N/A"/>
    <s v="STD BU2 ASUS BS VS FCST"/>
    <x v="206"/>
    <x v="1"/>
    <x v="0"/>
    <x v="210"/>
    <x v="4"/>
    <s v="IEC_STD_V10 &gt;&gt; Common &gt;&gt; AutoMetaDataSTD BU2 ASUS BS VS FCST"/>
    <x v="0"/>
    <x v="2"/>
    <s v="STD BU2 ASUS BS分量與當月FCST 比較Concept"/>
    <n v="378"/>
    <n v="0"/>
    <n v="0"/>
    <s v=""/>
    <n v="0"/>
    <n v="0"/>
    <n v="0"/>
    <x v="0"/>
    <s v=""/>
    <x v="0"/>
    <s v=""/>
    <x v="0"/>
    <s v="P.3.10.0:"/>
    <x v="40"/>
    <x v="40"/>
    <x v="376"/>
    <x v="206"/>
    <x v="206"/>
    <x v="189"/>
    <x v="0"/>
    <x v="0"/>
    <x v="0"/>
    <x v="0"/>
    <m/>
    <x v="0"/>
    <x v="0"/>
    <s v="STD BU2 ASUS BS VS FCST"/>
    <x v="360"/>
    <x v="0"/>
    <x v="0"/>
    <x v="3"/>
    <x v="3"/>
    <x v="0"/>
    <x v="0"/>
    <s v="INT_FCST_STD_BU2_ASUS_BS_VS_FCST"/>
    <s v=""/>
    <x v="30"/>
    <x v="0"/>
    <x v="0"/>
    <n v="9"/>
    <x v="2"/>
    <x v="2"/>
    <x v="3"/>
    <s v=""/>
    <s v=""/>
    <n v="376"/>
    <s v="-376"/>
    <x v="0"/>
    <x v="0"/>
    <x v="0"/>
    <x v="206"/>
    <x v="4"/>
    <s v="STD BU2 ASUS BS分量與當月FCST 比較"/>
    <s v=""/>
    <s v=""/>
    <x v="0"/>
    <x v="60"/>
    <m/>
    <s v="^()$"/>
    <n v="9"/>
    <x v="0"/>
    <x v="3"/>
    <x v="0"/>
    <x v="1"/>
    <x v="0"/>
    <x v="1"/>
    <b v="0"/>
    <x v="0"/>
    <x v="0"/>
    <n v="0"/>
    <x v="0"/>
    <b v="0"/>
    <b v="0"/>
    <b v="0"/>
    <b v="0"/>
    <b v="0"/>
    <b v="0"/>
    <b v="0"/>
    <b v="0"/>
    <b v="0"/>
    <b v="0"/>
    <b v="0"/>
    <x v="0"/>
    <x v="0"/>
    <n v="0"/>
    <x v="23"/>
    <x v="0"/>
  </r>
  <r>
    <m/>
    <x v="3"/>
    <x v="7"/>
    <x v="181"/>
    <x v="181"/>
    <x v="91"/>
    <x v="206"/>
    <s v="N/A"/>
    <x v="2"/>
    <x v="40"/>
    <s v="N/A"/>
    <s v="Sensitive"/>
    <s v="代碼類"/>
    <s v="PSG BU2的產品系列名稱:_x000a_FX516, Strix_2021, Strix_2022, GA401R, GA402, GA503, GC31, GC32, GU603, GU603Z, GV301, GV301R, GX703, NR2201, NR2202, NR2203"/>
    <x v="2"/>
    <m/>
    <x v="4"/>
    <x v="3"/>
    <x v="0"/>
    <x v="0"/>
    <s v="INT_FCST_STD_BU2_ASUS_BS_VS_FCST"/>
    <s v="SERIES"/>
    <m/>
    <m/>
    <m/>
    <m/>
    <m/>
    <m/>
    <m/>
    <m/>
    <m/>
    <m/>
    <m/>
    <m/>
    <m/>
    <m/>
    <m/>
    <m/>
    <m/>
    <m/>
    <s v="資料清單"/>
    <x v="7"/>
    <x v="41"/>
    <x v="60"/>
    <x v="7"/>
    <e v="#N/A"/>
    <s v="Product Series"/>
    <x v="181"/>
    <x v="91"/>
    <x v="0"/>
    <x v="206"/>
    <x v="4"/>
    <s v="IEC_STD_V10 &gt;&gt; Common &gt;&gt; AutoMetaDataProduct Series"/>
    <x v="2"/>
    <x v="2"/>
    <s v="產品系列Relationship"/>
    <n v="343"/>
    <n v="378"/>
    <n v="0"/>
    <s v=""/>
    <n v="0"/>
    <n v="0"/>
    <n v="1042"/>
    <x v="84"/>
    <s v="STD BU2 ASUS BS VS FCST"/>
    <x v="39"/>
    <e v="#N/A"/>
    <x v="0"/>
    <s v="P.3.10.0:"/>
    <x v="41"/>
    <x v="41"/>
    <x v="377"/>
    <x v="181"/>
    <x v="181"/>
    <x v="189"/>
    <x v="30"/>
    <x v="0"/>
    <x v="0"/>
    <x v="2"/>
    <m/>
    <x v="0"/>
    <x v="2"/>
    <s v="STD BU2 ASUS BS VS FCST_Product Series"/>
    <x v="361"/>
    <x v="2"/>
    <x v="0"/>
    <x v="3"/>
    <x v="3"/>
    <x v="0"/>
    <x v="0"/>
    <s v="INT_FCST_STD_BU2_ASUS_BS_VS_FCST"/>
    <s v="SERIES"/>
    <x v="30"/>
    <x v="100"/>
    <x v="0"/>
    <n v="9"/>
    <x v="2"/>
    <x v="2"/>
    <x v="0"/>
    <s v=""/>
    <s v=""/>
    <n v="377"/>
    <s v="-377"/>
    <x v="0"/>
    <x v="0"/>
    <x v="0"/>
    <x v="181"/>
    <x v="4"/>
    <s v="PSG BU2的產品系列名稱:_x000a_FX516, Strix_2021, Strix_2022, GA401R, GA402, GA503, GC31, GC32, GU603, GU603Z, GV301, GV301R, GX703, NR2201, NR2202, NR2203"/>
    <s v=""/>
    <s v=""/>
    <x v="0"/>
    <x v="60"/>
    <m/>
    <s v="^()$"/>
    <n v="9"/>
    <x v="0"/>
    <x v="3"/>
    <x v="0"/>
    <x v="1"/>
    <x v="1"/>
    <x v="1"/>
    <b v="0"/>
    <x v="0"/>
    <x v="1"/>
    <n v="0"/>
    <x v="0"/>
    <b v="0"/>
    <b v="0"/>
    <b v="0"/>
    <b v="0"/>
    <b v="0"/>
    <b v="0"/>
    <b v="0"/>
    <b v="0"/>
    <b v="0"/>
    <b v="0"/>
    <b v="0"/>
    <x v="0"/>
    <x v="0"/>
    <n v="0"/>
    <x v="0"/>
    <x v="0"/>
  </r>
  <r>
    <m/>
    <x v="3"/>
    <x v="7"/>
    <x v="207"/>
    <x v="207"/>
    <x v="1"/>
    <x v="211"/>
    <s v="YYYYMMDD"/>
    <x v="1"/>
    <x v="40"/>
    <s v="N/A"/>
    <s v="General"/>
    <s v="日期類"/>
    <s v="N/A"/>
    <x v="2"/>
    <m/>
    <x v="4"/>
    <x v="3"/>
    <x v="0"/>
    <x v="0"/>
    <s v="INT_FCST_STD_BU2_ASUS_BS_VS_FCST"/>
    <s v="BS_SUPPLY_MONTH"/>
    <m/>
    <m/>
    <m/>
    <m/>
    <m/>
    <m/>
    <m/>
    <m/>
    <m/>
    <m/>
    <m/>
    <m/>
    <m/>
    <m/>
    <m/>
    <m/>
    <m/>
    <m/>
    <s v="資料清單"/>
    <x v="7"/>
    <x v="42"/>
    <x v="60"/>
    <x v="7"/>
    <e v="#N/A"/>
    <s v="BS Supply Month"/>
    <x v="207"/>
    <x v="1"/>
    <x v="0"/>
    <x v="211"/>
    <x v="4"/>
    <s v="IEC_STD_V10 &gt;&gt; Common &gt;&gt; AutoMetaDataBS Supply Month"/>
    <x v="1"/>
    <x v="0"/>
    <s v="BS 供應月份Property"/>
    <n v="380"/>
    <n v="378"/>
    <n v="0"/>
    <s v="BS Supply Month"/>
    <n v="1"/>
    <n v="0"/>
    <n v="0"/>
    <x v="0"/>
    <s v="STD BU2 ASUS BS VS FCST"/>
    <x v="39"/>
    <e v="#N/A"/>
    <x v="0"/>
    <s v="P.3.10.0:"/>
    <x v="42"/>
    <x v="42"/>
    <x v="378"/>
    <x v="207"/>
    <x v="207"/>
    <x v="197"/>
    <x v="26"/>
    <x v="0"/>
    <x v="0"/>
    <x v="3"/>
    <m/>
    <x v="0"/>
    <x v="1"/>
    <s v="STD BU2 ASUS BS VS FCST_BS Supply Month"/>
    <x v="362"/>
    <x v="1"/>
    <x v="0"/>
    <x v="3"/>
    <x v="3"/>
    <x v="0"/>
    <x v="0"/>
    <s v="INT_FCST_STD_BU2_ASUS_BS_VS_FCST"/>
    <s v="BS_SUPPLY_MONTH"/>
    <x v="30"/>
    <x v="121"/>
    <x v="0"/>
    <n v="9"/>
    <x v="2"/>
    <x v="2"/>
    <x v="3"/>
    <s v=""/>
    <s v=""/>
    <n v="378"/>
    <s v="-378"/>
    <x v="0"/>
    <x v="0"/>
    <x v="0"/>
    <x v="207"/>
    <x v="4"/>
    <s v="BS 供應月份"/>
    <s v=""/>
    <s v=""/>
    <x v="0"/>
    <x v="60"/>
    <m/>
    <s v="^()$"/>
    <n v="9"/>
    <x v="0"/>
    <x v="3"/>
    <x v="0"/>
    <x v="1"/>
    <x v="0"/>
    <x v="1"/>
    <b v="0"/>
    <x v="0"/>
    <x v="1"/>
    <n v="0"/>
    <x v="0"/>
    <b v="0"/>
    <b v="0"/>
    <b v="0"/>
    <b v="0"/>
    <b v="0"/>
    <b v="0"/>
    <b v="0"/>
    <b v="0"/>
    <b v="0"/>
    <b v="0"/>
    <b v="0"/>
    <x v="0"/>
    <x v="0"/>
    <n v="0"/>
    <x v="18"/>
    <x v="0"/>
  </r>
  <r>
    <m/>
    <x v="3"/>
    <x v="7"/>
    <x v="208"/>
    <x v="208"/>
    <x v="1"/>
    <x v="212"/>
    <s v="N/A"/>
    <x v="1"/>
    <x v="40"/>
    <s v="N/A"/>
    <s v="Confidential"/>
    <s v="數值類"/>
    <s v="N/A"/>
    <x v="2"/>
    <m/>
    <x v="4"/>
    <x v="3"/>
    <x v="0"/>
    <x v="0"/>
    <s v="INT_FCST_STD_BU2_ASUS_BS_VS_FCST"/>
    <s v="MONTHLY_BS_SUPPLY_QUANTITY"/>
    <m/>
    <m/>
    <m/>
    <m/>
    <m/>
    <m/>
    <m/>
    <m/>
    <m/>
    <m/>
    <m/>
    <m/>
    <m/>
    <m/>
    <m/>
    <m/>
    <m/>
    <m/>
    <s v="資料清單"/>
    <x v="7"/>
    <x v="43"/>
    <x v="60"/>
    <x v="7"/>
    <e v="#N/A"/>
    <s v="Monthly BS Supply Quantity"/>
    <x v="208"/>
    <x v="1"/>
    <x v="0"/>
    <x v="212"/>
    <x v="4"/>
    <s v="IEC_STD_V10 &gt;&gt; Common &gt;&gt; AutoMetaDataMonthly BS Supply Quantity"/>
    <x v="1"/>
    <x v="1"/>
    <s v="每月需求BS供應數量Property"/>
    <n v="381"/>
    <n v="378"/>
    <n v="0"/>
    <s v="Monthly BS Supply Quantity"/>
    <n v="1"/>
    <n v="0"/>
    <n v="0"/>
    <x v="0"/>
    <s v="STD BU2 ASUS BS VS FCST"/>
    <x v="39"/>
    <e v="#N/A"/>
    <x v="0"/>
    <s v="P.3.10.0:"/>
    <x v="43"/>
    <x v="43"/>
    <x v="379"/>
    <x v="208"/>
    <x v="208"/>
    <x v="189"/>
    <x v="26"/>
    <x v="0"/>
    <x v="0"/>
    <x v="4"/>
    <m/>
    <x v="0"/>
    <x v="1"/>
    <s v="STD BU2 ASUS BS VS FCST_Monthly BS Supply Quantity"/>
    <x v="363"/>
    <x v="1"/>
    <x v="0"/>
    <x v="3"/>
    <x v="3"/>
    <x v="0"/>
    <x v="0"/>
    <s v="INT_FCST_STD_BU2_ASUS_BS_VS_FCST"/>
    <s v="MONTHLY_BS_SUPPLY_QUANTITY"/>
    <x v="30"/>
    <x v="122"/>
    <x v="0"/>
    <n v="9"/>
    <x v="2"/>
    <x v="2"/>
    <x v="3"/>
    <s v=""/>
    <s v=""/>
    <n v="379"/>
    <s v="-379"/>
    <x v="0"/>
    <x v="0"/>
    <x v="0"/>
    <x v="208"/>
    <x v="4"/>
    <s v="BU2:_x000a_Asus BS分量: ASUS客戶提供之當月客供料件供應計畫"/>
    <s v=""/>
    <s v=""/>
    <x v="0"/>
    <x v="60"/>
    <m/>
    <s v="^()$"/>
    <n v="9"/>
    <x v="0"/>
    <x v="3"/>
    <x v="0"/>
    <x v="1"/>
    <x v="0"/>
    <x v="1"/>
    <b v="0"/>
    <x v="0"/>
    <x v="1"/>
    <n v="0"/>
    <x v="0"/>
    <b v="0"/>
    <b v="0"/>
    <b v="0"/>
    <b v="0"/>
    <b v="0"/>
    <b v="0"/>
    <b v="0"/>
    <b v="0"/>
    <b v="0"/>
    <b v="0"/>
    <b v="0"/>
    <x v="0"/>
    <x v="0"/>
    <n v="0"/>
    <x v="21"/>
    <x v="0"/>
  </r>
  <r>
    <m/>
    <x v="3"/>
    <x v="7"/>
    <x v="209"/>
    <x v="209"/>
    <x v="1"/>
    <x v="213"/>
    <s v="N/A"/>
    <x v="1"/>
    <x v="40"/>
    <s v="N/A"/>
    <s v="Confidential"/>
    <s v="數值類"/>
    <s v="N/A"/>
    <x v="2"/>
    <m/>
    <x v="4"/>
    <x v="3"/>
    <x v="0"/>
    <x v="0"/>
    <s v="INT_FCST_STD_BU2_ASUS_BS_VS_FCST"/>
    <s v="MONTHLY_FINAL_FORECAST_QUANTITY"/>
    <m/>
    <m/>
    <m/>
    <m/>
    <m/>
    <m/>
    <m/>
    <m/>
    <m/>
    <m/>
    <m/>
    <m/>
    <m/>
    <m/>
    <m/>
    <m/>
    <m/>
    <m/>
    <s v="資料清單"/>
    <x v="7"/>
    <x v="44"/>
    <x v="60"/>
    <x v="7"/>
    <e v="#N/A"/>
    <s v="Monthly Final Forecast Quantity"/>
    <x v="209"/>
    <x v="1"/>
    <x v="0"/>
    <x v="213"/>
    <x v="4"/>
    <s v="IEC_STD_V10 &gt;&gt; Common &gt;&gt; AutoMetaDataMonthly Final Forecast Quantity"/>
    <x v="1"/>
    <x v="1"/>
    <s v="每月最後一版需求預測數量Property"/>
    <n v="382"/>
    <n v="378"/>
    <n v="0"/>
    <s v="Monthly Final Forecast Quantity"/>
    <n v="1"/>
    <n v="0"/>
    <n v="0"/>
    <x v="0"/>
    <s v="STD BU2 ASUS BS VS FCST"/>
    <x v="39"/>
    <e v="#N/A"/>
    <x v="0"/>
    <s v="P.3.10.0:"/>
    <x v="44"/>
    <x v="44"/>
    <x v="380"/>
    <x v="209"/>
    <x v="209"/>
    <x v="189"/>
    <x v="26"/>
    <x v="0"/>
    <x v="0"/>
    <x v="4"/>
    <m/>
    <x v="0"/>
    <x v="1"/>
    <s v="STD BU2 ASUS BS VS FCST_Monthly Final Forecast Quantity"/>
    <x v="364"/>
    <x v="1"/>
    <x v="0"/>
    <x v="3"/>
    <x v="3"/>
    <x v="0"/>
    <x v="0"/>
    <s v="INT_FCST_STD_BU2_ASUS_BS_VS_FCST"/>
    <s v="MONTHLY_FINAL_FORECAST_QUANTITY"/>
    <x v="30"/>
    <x v="123"/>
    <x v="0"/>
    <n v="9"/>
    <x v="2"/>
    <x v="2"/>
    <x v="3"/>
    <s v=""/>
    <s v=""/>
    <n v="380"/>
    <s v="-380"/>
    <x v="0"/>
    <x v="0"/>
    <x v="0"/>
    <x v="209"/>
    <x v="4"/>
    <s v="BU2:_x000a_Asus 當月 FCST: ASUS客戶提供之每月最後一版需求計畫"/>
    <s v=""/>
    <s v=""/>
    <x v="0"/>
    <x v="60"/>
    <m/>
    <s v="^()$"/>
    <n v="9"/>
    <x v="0"/>
    <x v="3"/>
    <x v="0"/>
    <x v="1"/>
    <x v="0"/>
    <x v="1"/>
    <b v="0"/>
    <x v="0"/>
    <x v="1"/>
    <n v="0"/>
    <x v="0"/>
    <b v="0"/>
    <b v="0"/>
    <b v="0"/>
    <b v="0"/>
    <b v="0"/>
    <b v="0"/>
    <b v="0"/>
    <b v="0"/>
    <b v="0"/>
    <b v="0"/>
    <b v="0"/>
    <x v="0"/>
    <x v="0"/>
    <n v="0"/>
    <x v="13"/>
    <x v="0"/>
  </r>
  <r>
    <m/>
    <x v="3"/>
    <x v="7"/>
    <x v="210"/>
    <x v="210"/>
    <x v="1"/>
    <x v="214"/>
    <s v="BS分量/當月FCST"/>
    <x v="1"/>
    <x v="40"/>
    <s v="N/A"/>
    <s v="Confidential"/>
    <s v="比例類"/>
    <s v="N/A"/>
    <x v="2"/>
    <m/>
    <x v="4"/>
    <x v="3"/>
    <x v="0"/>
    <x v="0"/>
    <s v="INT_FCST_STD_BU2_ASUS_BS_VS_FCST"/>
    <s v="BS_VS_FCST_VARIANCE"/>
    <m/>
    <m/>
    <m/>
    <m/>
    <m/>
    <m/>
    <m/>
    <m/>
    <m/>
    <m/>
    <m/>
    <m/>
    <m/>
    <m/>
    <m/>
    <m/>
    <m/>
    <m/>
    <s v="資料清單"/>
    <x v="7"/>
    <x v="45"/>
    <x v="60"/>
    <x v="7"/>
    <e v="#N/A"/>
    <s v="BS VS FCST Variance"/>
    <x v="210"/>
    <x v="1"/>
    <x v="0"/>
    <x v="214"/>
    <x v="4"/>
    <s v="IEC_STD_V10 &gt;&gt; Common &gt;&gt; AutoMetaDataBS VS FCST Variance"/>
    <x v="1"/>
    <x v="1"/>
    <s v="BS分量與當月FCST比率Property"/>
    <n v="383"/>
    <n v="378"/>
    <n v="0"/>
    <s v="BS VS FCST Variance"/>
    <n v="1"/>
    <n v="0"/>
    <n v="0"/>
    <x v="0"/>
    <s v="STD BU2 ASUS BS VS FCST"/>
    <x v="39"/>
    <e v="#N/A"/>
    <x v="0"/>
    <s v="P.3.10.0:"/>
    <x v="45"/>
    <x v="45"/>
    <x v="381"/>
    <x v="210"/>
    <x v="210"/>
    <x v="201"/>
    <x v="26"/>
    <x v="0"/>
    <x v="0"/>
    <x v="5"/>
    <m/>
    <x v="0"/>
    <x v="1"/>
    <s v="STD BU2 ASUS BS VS FCST_BS VS FCST Variance"/>
    <x v="365"/>
    <x v="1"/>
    <x v="0"/>
    <x v="3"/>
    <x v="3"/>
    <x v="0"/>
    <x v="0"/>
    <s v="INT_FCST_STD_BU2_ASUS_BS_VS_FCST"/>
    <s v="BS_VS_FCST_VARIANCE"/>
    <x v="30"/>
    <x v="124"/>
    <x v="0"/>
    <n v="9"/>
    <x v="2"/>
    <x v="2"/>
    <x v="3"/>
    <s v=""/>
    <s v=""/>
    <n v="381"/>
    <s v="-381"/>
    <x v="0"/>
    <x v="0"/>
    <x v="0"/>
    <x v="210"/>
    <x v="4"/>
    <s v="BS分量與當月FCST比率"/>
    <s v=""/>
    <s v=""/>
    <x v="0"/>
    <x v="60"/>
    <m/>
    <s v="^()$"/>
    <n v="9"/>
    <x v="0"/>
    <x v="3"/>
    <x v="0"/>
    <x v="1"/>
    <x v="0"/>
    <x v="1"/>
    <b v="0"/>
    <x v="0"/>
    <x v="1"/>
    <n v="0"/>
    <x v="0"/>
    <b v="0"/>
    <b v="0"/>
    <b v="0"/>
    <b v="0"/>
    <b v="0"/>
    <b v="0"/>
    <b v="0"/>
    <b v="0"/>
    <b v="0"/>
    <b v="0"/>
    <b v="0"/>
    <x v="0"/>
    <x v="0"/>
    <n v="0"/>
    <x v="5"/>
    <x v="0"/>
  </r>
  <r>
    <m/>
    <x v="3"/>
    <x v="7"/>
    <x v="211"/>
    <x v="211"/>
    <x v="1"/>
    <x v="215"/>
    <s v="BU1: _x000a_80%, 90%, 120%, 150%_x000a__x000a_BU2:_x000a_40%, 70%, 100%, 100%"/>
    <x v="0"/>
    <x v="0"/>
    <m/>
    <s v="General "/>
    <m/>
    <m/>
    <x v="2"/>
    <m/>
    <x v="4"/>
    <x v="3"/>
    <x v="0"/>
    <x v="0"/>
    <s v="INT_FCST_IN_ACCURATED_AREA"/>
    <m/>
    <m/>
    <m/>
    <m/>
    <m/>
    <m/>
    <m/>
    <m/>
    <m/>
    <m/>
    <m/>
    <m/>
    <m/>
    <m/>
    <m/>
    <m/>
    <m/>
    <m/>
    <m/>
    <s v="資料清單"/>
    <x v="7"/>
    <x v="46"/>
    <x v="60"/>
    <x v="7"/>
    <e v="#N/A"/>
    <s v="In Accurated area"/>
    <x v="211"/>
    <x v="1"/>
    <x v="0"/>
    <x v="215"/>
    <x v="4"/>
    <s v="IEC_STD_V10 &gt;&gt; Common &gt;&gt; AutoMetaDataIn Accurated area"/>
    <x v="0"/>
    <x v="0"/>
    <s v="需求計畫達成率的非安全區域Concept"/>
    <n v="384"/>
    <n v="0"/>
    <n v="0"/>
    <s v=""/>
    <n v="0"/>
    <n v="0"/>
    <n v="0"/>
    <x v="0"/>
    <s v=""/>
    <x v="0"/>
    <s v=""/>
    <x v="0"/>
    <s v="P.3.10.0:"/>
    <x v="46"/>
    <x v="46"/>
    <x v="382"/>
    <x v="211"/>
    <x v="211"/>
    <x v="202"/>
    <x v="0"/>
    <x v="0"/>
    <x v="0"/>
    <x v="0"/>
    <m/>
    <x v="0"/>
    <x v="0"/>
    <s v="In Accurated area"/>
    <x v="366"/>
    <x v="0"/>
    <x v="0"/>
    <x v="3"/>
    <x v="3"/>
    <x v="0"/>
    <x v="0"/>
    <s v="INT_FCST_IN_ACCURATED_AREA"/>
    <s v=""/>
    <x v="31"/>
    <x v="0"/>
    <x v="0"/>
    <n v="9"/>
    <x v="2"/>
    <x v="2"/>
    <x v="3"/>
    <s v=""/>
    <s v=""/>
    <n v="382"/>
    <s v="-382"/>
    <x v="0"/>
    <x v="0"/>
    <x v="0"/>
    <x v="211"/>
    <x v="4"/>
    <s v="需求計畫達成率的非安全區域"/>
    <s v=""/>
    <s v=""/>
    <x v="0"/>
    <x v="60"/>
    <m/>
    <s v="^()$"/>
    <n v="9"/>
    <x v="0"/>
    <x v="3"/>
    <x v="0"/>
    <x v="1"/>
    <x v="0"/>
    <x v="1"/>
    <b v="0"/>
    <x v="0"/>
    <x v="0"/>
    <n v="0"/>
    <x v="0"/>
    <b v="0"/>
    <b v="0"/>
    <b v="0"/>
    <b v="0"/>
    <b v="0"/>
    <b v="0"/>
    <b v="0"/>
    <b v="0"/>
    <b v="0"/>
    <b v="0"/>
    <b v="0"/>
    <x v="0"/>
    <x v="0"/>
    <n v="0"/>
    <x v="3"/>
    <x v="0"/>
  </r>
  <r>
    <m/>
    <x v="3"/>
    <x v="7"/>
    <x v="177"/>
    <x v="177"/>
    <x v="1"/>
    <x v="181"/>
    <s v="N/A"/>
    <x v="2"/>
    <x v="41"/>
    <s v="N/A"/>
    <s v="General"/>
    <s v="代碼類"/>
    <s v="BU1: 第一事業處所屬業務;_x000a_BU2: 第二事業處所屬業務;"/>
    <x v="2"/>
    <m/>
    <x v="4"/>
    <x v="3"/>
    <x v="0"/>
    <x v="0"/>
    <s v="INT_FCST_IN_ACCURATED_AREA"/>
    <s v="BU_CODE"/>
    <m/>
    <m/>
    <m/>
    <m/>
    <m/>
    <m/>
    <m/>
    <m/>
    <m/>
    <m/>
    <m/>
    <m/>
    <m/>
    <m/>
    <m/>
    <m/>
    <m/>
    <m/>
    <s v="資料清單"/>
    <x v="7"/>
    <x v="47"/>
    <x v="60"/>
    <x v="7"/>
    <e v="#N/A"/>
    <s v="BU Code"/>
    <x v="177"/>
    <x v="1"/>
    <x v="0"/>
    <x v="181"/>
    <x v="4"/>
    <s v="IEC_STD_V10 &gt;&gt; Common &gt;&gt; AutoMetaDataBU Code"/>
    <x v="2"/>
    <x v="0"/>
    <s v="事業處代碼Relationship"/>
    <n v="339"/>
    <n v="384"/>
    <n v="0"/>
    <s v=""/>
    <n v="0"/>
    <n v="0"/>
    <n v="1055"/>
    <x v="80"/>
    <s v="In Accurated area"/>
    <x v="40"/>
    <e v="#N/A"/>
    <x v="0"/>
    <s v="P.3.10.0:"/>
    <x v="47"/>
    <x v="47"/>
    <x v="383"/>
    <x v="177"/>
    <x v="177"/>
    <x v="189"/>
    <x v="24"/>
    <x v="0"/>
    <x v="0"/>
    <x v="2"/>
    <m/>
    <x v="0"/>
    <x v="2"/>
    <s v="In Accurated area_BU Code"/>
    <x v="367"/>
    <x v="2"/>
    <x v="0"/>
    <x v="3"/>
    <x v="3"/>
    <x v="0"/>
    <x v="0"/>
    <s v="INT_FCST_IN_ACCURATED_AREA"/>
    <s v="BU_CODE"/>
    <x v="31"/>
    <x v="96"/>
    <x v="0"/>
    <n v="9"/>
    <x v="2"/>
    <x v="2"/>
    <x v="0"/>
    <s v=""/>
    <s v=""/>
    <n v="383"/>
    <s v="-383"/>
    <x v="0"/>
    <x v="0"/>
    <x v="0"/>
    <x v="177"/>
    <x v="4"/>
    <s v="PSG不同事業處之名稱"/>
    <s v=""/>
    <s v=""/>
    <x v="0"/>
    <x v="60"/>
    <m/>
    <s v="^()$"/>
    <n v="9"/>
    <x v="0"/>
    <x v="3"/>
    <x v="0"/>
    <x v="1"/>
    <x v="1"/>
    <x v="1"/>
    <b v="0"/>
    <x v="0"/>
    <x v="1"/>
    <n v="0"/>
    <x v="0"/>
    <b v="0"/>
    <b v="0"/>
    <b v="0"/>
    <b v="0"/>
    <b v="0"/>
    <b v="0"/>
    <b v="0"/>
    <b v="0"/>
    <b v="0"/>
    <b v="0"/>
    <b v="0"/>
    <x v="0"/>
    <x v="0"/>
    <n v="0"/>
    <x v="1"/>
    <x v="0"/>
  </r>
  <r>
    <m/>
    <x v="3"/>
    <x v="7"/>
    <x v="212"/>
    <x v="212"/>
    <x v="1"/>
    <x v="216"/>
    <s v="N/A"/>
    <x v="1"/>
    <x v="41"/>
    <s v="N/A"/>
    <s v="General"/>
    <s v="比例類"/>
    <s v="N/A"/>
    <x v="2"/>
    <m/>
    <x v="4"/>
    <x v="3"/>
    <x v="0"/>
    <x v="0"/>
    <s v="INT_FCST_IN_ACCURATED_AREA"/>
    <s v="TOP_LOWER_LIMIT"/>
    <m/>
    <m/>
    <m/>
    <m/>
    <m/>
    <m/>
    <m/>
    <m/>
    <m/>
    <m/>
    <m/>
    <m/>
    <m/>
    <m/>
    <m/>
    <m/>
    <m/>
    <m/>
    <s v="資料清單"/>
    <x v="7"/>
    <x v="48"/>
    <x v="60"/>
    <x v="7"/>
    <e v="#N/A"/>
    <s v="Hit Rate Top Lower Limit"/>
    <x v="212"/>
    <x v="1"/>
    <x v="0"/>
    <x v="216"/>
    <x v="4"/>
    <s v="IEC_STD_V10 &gt;&gt; Common &gt;&gt; AutoMetaDataHit Rate Top Lower Limit"/>
    <x v="1"/>
    <x v="0"/>
    <s v="上方區域下限Property"/>
    <n v="386"/>
    <n v="384"/>
    <n v="0"/>
    <s v="Hit Rate Top Lower Limit"/>
    <n v="1"/>
    <n v="0"/>
    <n v="0"/>
    <x v="0"/>
    <s v="In Accurated area"/>
    <x v="40"/>
    <e v="#N/A"/>
    <x v="0"/>
    <s v="P.3.10.0:"/>
    <x v="48"/>
    <x v="48"/>
    <x v="384"/>
    <x v="212"/>
    <x v="212"/>
    <x v="189"/>
    <x v="26"/>
    <x v="0"/>
    <x v="0"/>
    <x v="5"/>
    <m/>
    <x v="0"/>
    <x v="1"/>
    <s v="In Accurated area_Hit Rate Top Lower Limit"/>
    <x v="368"/>
    <x v="1"/>
    <x v="0"/>
    <x v="3"/>
    <x v="3"/>
    <x v="0"/>
    <x v="0"/>
    <s v="INT_FCST_IN_ACCURATED_AREA"/>
    <s v="TOP_LOWER_LIMIT"/>
    <x v="31"/>
    <x v="125"/>
    <x v="0"/>
    <n v="9"/>
    <x v="2"/>
    <x v="2"/>
    <x v="3"/>
    <s v=""/>
    <s v=""/>
    <n v="384"/>
    <s v="-384"/>
    <x v="0"/>
    <x v="0"/>
    <x v="0"/>
    <x v="212"/>
    <x v="4"/>
    <s v="上方區域下限"/>
    <s v=""/>
    <s v=""/>
    <x v="0"/>
    <x v="60"/>
    <m/>
    <s v="^()$"/>
    <n v="9"/>
    <x v="0"/>
    <x v="3"/>
    <x v="0"/>
    <x v="1"/>
    <x v="0"/>
    <x v="1"/>
    <b v="0"/>
    <x v="0"/>
    <x v="1"/>
    <n v="0"/>
    <x v="0"/>
    <b v="0"/>
    <b v="0"/>
    <b v="0"/>
    <b v="0"/>
    <b v="0"/>
    <b v="0"/>
    <b v="0"/>
    <b v="0"/>
    <b v="0"/>
    <b v="0"/>
    <b v="0"/>
    <x v="0"/>
    <x v="0"/>
    <n v="0"/>
    <x v="9"/>
    <x v="0"/>
  </r>
  <r>
    <m/>
    <x v="3"/>
    <x v="7"/>
    <x v="213"/>
    <x v="213"/>
    <x v="1"/>
    <x v="217"/>
    <s v="N/A"/>
    <x v="1"/>
    <x v="41"/>
    <s v="N/A"/>
    <s v="General"/>
    <s v="比例類"/>
    <s v="N/A"/>
    <x v="2"/>
    <m/>
    <x v="4"/>
    <x v="3"/>
    <x v="0"/>
    <x v="0"/>
    <s v="INT_FCST_IN_ACCURATED_AREA"/>
    <s v="TOP_UPPER_LIMIT"/>
    <m/>
    <m/>
    <m/>
    <m/>
    <m/>
    <m/>
    <m/>
    <m/>
    <m/>
    <m/>
    <m/>
    <m/>
    <m/>
    <m/>
    <m/>
    <m/>
    <m/>
    <m/>
    <s v="資料清單"/>
    <x v="7"/>
    <x v="49"/>
    <x v="60"/>
    <x v="7"/>
    <e v="#N/A"/>
    <s v="Hit Rate Top Upper Limit"/>
    <x v="213"/>
    <x v="1"/>
    <x v="0"/>
    <x v="217"/>
    <x v="4"/>
    <s v="IEC_STD_V10 &gt;&gt; Common &gt;&gt; AutoMetaDataHit Rate Top Upper Limit"/>
    <x v="1"/>
    <x v="0"/>
    <s v="上方區域上限Property"/>
    <n v="387"/>
    <n v="384"/>
    <n v="0"/>
    <s v="Hit Rate Top Upper Limit"/>
    <n v="1"/>
    <n v="0"/>
    <n v="0"/>
    <x v="0"/>
    <s v="In Accurated area"/>
    <x v="40"/>
    <e v="#N/A"/>
    <x v="0"/>
    <s v="P.3.10.0:"/>
    <x v="49"/>
    <x v="49"/>
    <x v="385"/>
    <x v="213"/>
    <x v="213"/>
    <x v="189"/>
    <x v="26"/>
    <x v="0"/>
    <x v="0"/>
    <x v="5"/>
    <m/>
    <x v="0"/>
    <x v="1"/>
    <s v="In Accurated area_Hit Rate Top Upper Limit"/>
    <x v="369"/>
    <x v="1"/>
    <x v="0"/>
    <x v="3"/>
    <x v="3"/>
    <x v="0"/>
    <x v="0"/>
    <s v="INT_FCST_IN_ACCURATED_AREA"/>
    <s v="TOP_UPPER_LIMIT"/>
    <x v="31"/>
    <x v="126"/>
    <x v="0"/>
    <n v="9"/>
    <x v="2"/>
    <x v="2"/>
    <x v="3"/>
    <s v=""/>
    <s v=""/>
    <n v="385"/>
    <s v="-385"/>
    <x v="0"/>
    <x v="0"/>
    <x v="0"/>
    <x v="213"/>
    <x v="4"/>
    <s v="上方區域上限"/>
    <s v=""/>
    <s v=""/>
    <x v="0"/>
    <x v="60"/>
    <m/>
    <s v="^()$"/>
    <n v="9"/>
    <x v="0"/>
    <x v="3"/>
    <x v="0"/>
    <x v="1"/>
    <x v="0"/>
    <x v="1"/>
    <b v="0"/>
    <x v="0"/>
    <x v="1"/>
    <n v="0"/>
    <x v="0"/>
    <b v="0"/>
    <b v="0"/>
    <b v="0"/>
    <b v="0"/>
    <b v="0"/>
    <b v="0"/>
    <b v="0"/>
    <b v="0"/>
    <b v="0"/>
    <b v="0"/>
    <b v="0"/>
    <x v="0"/>
    <x v="0"/>
    <n v="0"/>
    <x v="9"/>
    <x v="0"/>
  </r>
  <r>
    <m/>
    <x v="3"/>
    <x v="7"/>
    <x v="214"/>
    <x v="214"/>
    <x v="1"/>
    <x v="218"/>
    <s v="N/A"/>
    <x v="1"/>
    <x v="41"/>
    <s v="N/A"/>
    <s v="General"/>
    <s v="比例類"/>
    <s v="N/A"/>
    <x v="2"/>
    <m/>
    <x v="4"/>
    <x v="3"/>
    <x v="0"/>
    <x v="0"/>
    <s v="INT_FCST_IN_ACCURATED_AREA"/>
    <s v="BOTTOM_LOWER_LIMIT"/>
    <m/>
    <m/>
    <m/>
    <m/>
    <m/>
    <m/>
    <m/>
    <m/>
    <m/>
    <m/>
    <m/>
    <m/>
    <m/>
    <m/>
    <m/>
    <m/>
    <m/>
    <m/>
    <s v="資料清單"/>
    <x v="7"/>
    <x v="50"/>
    <x v="60"/>
    <x v="7"/>
    <e v="#N/A"/>
    <s v="Hit Rate Bottom Lower Limit"/>
    <x v="214"/>
    <x v="1"/>
    <x v="0"/>
    <x v="218"/>
    <x v="4"/>
    <s v="IEC_STD_V10 &gt;&gt; Common &gt;&gt; AutoMetaDataHit Rate Bottom Lower Limit"/>
    <x v="1"/>
    <x v="0"/>
    <s v="下方區域下限Property"/>
    <n v="388"/>
    <n v="384"/>
    <n v="0"/>
    <s v="Hit Rate Bottom Lower Limit"/>
    <n v="1"/>
    <n v="0"/>
    <n v="0"/>
    <x v="0"/>
    <s v="In Accurated area"/>
    <x v="40"/>
    <e v="#N/A"/>
    <x v="0"/>
    <s v="P.3.10.0:"/>
    <x v="50"/>
    <x v="50"/>
    <x v="386"/>
    <x v="214"/>
    <x v="214"/>
    <x v="189"/>
    <x v="26"/>
    <x v="0"/>
    <x v="0"/>
    <x v="5"/>
    <m/>
    <x v="0"/>
    <x v="1"/>
    <s v="In Accurated area_Hit Rate Bottom Lower Limit"/>
    <x v="370"/>
    <x v="1"/>
    <x v="0"/>
    <x v="3"/>
    <x v="3"/>
    <x v="0"/>
    <x v="0"/>
    <s v="INT_FCST_IN_ACCURATED_AREA"/>
    <s v="BOTTOM_LOWER_LIMIT"/>
    <x v="31"/>
    <x v="127"/>
    <x v="0"/>
    <n v="9"/>
    <x v="2"/>
    <x v="2"/>
    <x v="3"/>
    <s v=""/>
    <s v=""/>
    <n v="386"/>
    <s v="-386"/>
    <x v="0"/>
    <x v="0"/>
    <x v="0"/>
    <x v="214"/>
    <x v="4"/>
    <s v="下方區域下限"/>
    <s v=""/>
    <s v=""/>
    <x v="0"/>
    <x v="60"/>
    <m/>
    <s v="^()$"/>
    <n v="9"/>
    <x v="0"/>
    <x v="3"/>
    <x v="0"/>
    <x v="1"/>
    <x v="0"/>
    <x v="1"/>
    <b v="0"/>
    <x v="0"/>
    <x v="1"/>
    <n v="0"/>
    <x v="0"/>
    <b v="0"/>
    <b v="0"/>
    <b v="0"/>
    <b v="0"/>
    <b v="0"/>
    <b v="0"/>
    <b v="0"/>
    <b v="0"/>
    <b v="0"/>
    <b v="0"/>
    <b v="0"/>
    <x v="0"/>
    <x v="0"/>
    <n v="0"/>
    <x v="8"/>
    <x v="0"/>
  </r>
  <r>
    <m/>
    <x v="3"/>
    <x v="7"/>
    <x v="215"/>
    <x v="215"/>
    <x v="1"/>
    <x v="219"/>
    <s v="N/A"/>
    <x v="1"/>
    <x v="41"/>
    <s v="N/A"/>
    <s v="General"/>
    <s v="比例類"/>
    <s v="N/A"/>
    <x v="2"/>
    <m/>
    <x v="4"/>
    <x v="3"/>
    <x v="0"/>
    <x v="0"/>
    <s v="INT_FCST_IN_ACCURATED_AREA"/>
    <s v="BOTTOM_UPPER_LIMIT"/>
    <m/>
    <m/>
    <m/>
    <m/>
    <m/>
    <m/>
    <m/>
    <m/>
    <m/>
    <m/>
    <m/>
    <m/>
    <m/>
    <m/>
    <m/>
    <m/>
    <m/>
    <m/>
    <s v="資料清單"/>
    <x v="7"/>
    <x v="51"/>
    <x v="60"/>
    <x v="7"/>
    <e v="#N/A"/>
    <s v="Hit Rate Bottom Upper Limit"/>
    <x v="215"/>
    <x v="1"/>
    <x v="0"/>
    <x v="219"/>
    <x v="4"/>
    <s v="IEC_STD_V10 &gt;&gt; Common &gt;&gt; AutoMetaDataHit Rate Bottom Upper Limit"/>
    <x v="1"/>
    <x v="0"/>
    <s v="下方區域上限Property"/>
    <n v="389"/>
    <n v="384"/>
    <n v="0"/>
    <s v="Hit Rate Bottom Upper Limit"/>
    <n v="1"/>
    <n v="0"/>
    <n v="0"/>
    <x v="0"/>
    <s v="In Accurated area"/>
    <x v="40"/>
    <e v="#N/A"/>
    <x v="0"/>
    <s v="P.3.10.0:"/>
    <x v="51"/>
    <x v="51"/>
    <x v="387"/>
    <x v="215"/>
    <x v="215"/>
    <x v="189"/>
    <x v="26"/>
    <x v="0"/>
    <x v="0"/>
    <x v="5"/>
    <m/>
    <x v="0"/>
    <x v="1"/>
    <s v="In Accurated area_Hit Rate Bottom Upper Limit"/>
    <x v="371"/>
    <x v="1"/>
    <x v="0"/>
    <x v="3"/>
    <x v="3"/>
    <x v="0"/>
    <x v="0"/>
    <s v="INT_FCST_IN_ACCURATED_AREA"/>
    <s v="BOTTOM_UPPER_LIMIT"/>
    <x v="31"/>
    <x v="128"/>
    <x v="0"/>
    <n v="9"/>
    <x v="2"/>
    <x v="2"/>
    <x v="3"/>
    <s v=""/>
    <s v=""/>
    <n v="387"/>
    <s v="-387"/>
    <x v="0"/>
    <x v="0"/>
    <x v="0"/>
    <x v="215"/>
    <x v="4"/>
    <s v="下方區域上限"/>
    <s v=""/>
    <s v=""/>
    <x v="0"/>
    <x v="60"/>
    <m/>
    <s v="^()$"/>
    <n v="9"/>
    <x v="0"/>
    <x v="3"/>
    <x v="0"/>
    <x v="1"/>
    <x v="0"/>
    <x v="1"/>
    <b v="0"/>
    <x v="0"/>
    <x v="1"/>
    <n v="0"/>
    <x v="0"/>
    <b v="0"/>
    <b v="0"/>
    <b v="0"/>
    <b v="0"/>
    <b v="0"/>
    <b v="0"/>
    <b v="0"/>
    <b v="0"/>
    <b v="0"/>
    <b v="0"/>
    <b v="0"/>
    <x v="0"/>
    <x v="0"/>
    <n v="0"/>
    <x v="8"/>
    <x v="0"/>
  </r>
  <r>
    <m/>
    <x v="3"/>
    <x v="7"/>
    <x v="216"/>
    <x v="216"/>
    <x v="1"/>
    <x v="220"/>
    <m/>
    <x v="0"/>
    <x v="0"/>
    <m/>
    <s v="General "/>
    <m/>
    <m/>
    <x v="2"/>
    <m/>
    <x v="4"/>
    <x v="3"/>
    <x v="0"/>
    <x v="0"/>
    <s v="INT_FCST_HIT_RATE_REMARK"/>
    <m/>
    <m/>
    <m/>
    <m/>
    <m/>
    <m/>
    <m/>
    <m/>
    <m/>
    <m/>
    <m/>
    <m/>
    <m/>
    <m/>
    <m/>
    <m/>
    <m/>
    <m/>
    <m/>
    <s v="資料清單"/>
    <x v="7"/>
    <x v="52"/>
    <x v="60"/>
    <x v="7"/>
    <e v="#N/A"/>
    <s v="Forecast Hit Rate Remark"/>
    <x v="216"/>
    <x v="1"/>
    <x v="0"/>
    <x v="220"/>
    <x v="4"/>
    <s v="IEC_STD_V10 &gt;&gt; Common &gt;&gt; AutoMetaDataForecast Hit Rate Remark"/>
    <x v="0"/>
    <x v="0"/>
    <s v="需求計畫達成資料畫面註解Concept"/>
    <n v="390"/>
    <n v="0"/>
    <n v="0"/>
    <s v=""/>
    <n v="0"/>
    <n v="0"/>
    <n v="0"/>
    <x v="0"/>
    <s v=""/>
    <x v="0"/>
    <s v=""/>
    <x v="0"/>
    <s v="P.3.10.0:"/>
    <x v="52"/>
    <x v="52"/>
    <x v="388"/>
    <x v="216"/>
    <x v="216"/>
    <x v="203"/>
    <x v="0"/>
    <x v="0"/>
    <x v="0"/>
    <x v="0"/>
    <m/>
    <x v="0"/>
    <x v="0"/>
    <s v="Forecast Hit Rate Remark"/>
    <x v="372"/>
    <x v="0"/>
    <x v="0"/>
    <x v="3"/>
    <x v="3"/>
    <x v="0"/>
    <x v="0"/>
    <s v="INT_FCST_HIT_RATE_REMARK"/>
    <s v=""/>
    <x v="32"/>
    <x v="0"/>
    <x v="0"/>
    <n v="9"/>
    <x v="2"/>
    <x v="2"/>
    <x v="3"/>
    <s v=""/>
    <s v=""/>
    <n v="388"/>
    <s v="-388"/>
    <x v="0"/>
    <x v="0"/>
    <x v="0"/>
    <x v="216"/>
    <x v="4"/>
    <s v="需求計畫達成資料畫面註解"/>
    <s v=""/>
    <s v=""/>
    <x v="0"/>
    <x v="60"/>
    <m/>
    <s v="^()$"/>
    <n v="9"/>
    <x v="0"/>
    <x v="3"/>
    <x v="0"/>
    <x v="1"/>
    <x v="0"/>
    <x v="1"/>
    <b v="0"/>
    <x v="0"/>
    <x v="0"/>
    <n v="0"/>
    <x v="0"/>
    <b v="0"/>
    <b v="0"/>
    <b v="0"/>
    <b v="0"/>
    <b v="0"/>
    <b v="0"/>
    <b v="0"/>
    <b v="0"/>
    <b v="0"/>
    <b v="0"/>
    <b v="0"/>
    <x v="0"/>
    <x v="0"/>
    <n v="0"/>
    <x v="9"/>
    <x v="0"/>
  </r>
  <r>
    <m/>
    <x v="3"/>
    <x v="7"/>
    <x v="217"/>
    <x v="217"/>
    <x v="1"/>
    <x v="221"/>
    <s v="N/A"/>
    <x v="1"/>
    <x v="42"/>
    <s v="N/A"/>
    <s v="General"/>
    <s v="代碼類"/>
    <s v="N/A"/>
    <x v="2"/>
    <m/>
    <x v="4"/>
    <x v="3"/>
    <x v="0"/>
    <x v="0"/>
    <s v="INT_FCST_HIT_RATE_REMARK"/>
    <s v="REMARK_ID"/>
    <m/>
    <m/>
    <m/>
    <m/>
    <m/>
    <m/>
    <m/>
    <m/>
    <m/>
    <m/>
    <m/>
    <m/>
    <m/>
    <m/>
    <m/>
    <m/>
    <m/>
    <m/>
    <s v="資料清單"/>
    <x v="7"/>
    <x v="53"/>
    <x v="60"/>
    <x v="7"/>
    <e v="#N/A"/>
    <s v="Hit Rate Remark ID"/>
    <x v="217"/>
    <x v="1"/>
    <x v="0"/>
    <x v="221"/>
    <x v="4"/>
    <s v="IEC_STD_V10 &gt;&gt; Common &gt;&gt; AutoMetaDataHit Rate Remark ID"/>
    <x v="1"/>
    <x v="0"/>
    <s v="畫面註解IDProperty"/>
    <n v="391"/>
    <n v="390"/>
    <n v="0"/>
    <s v="Hit Rate Remark ID"/>
    <n v="1"/>
    <n v="0"/>
    <n v="0"/>
    <x v="0"/>
    <s v="Forecast Hit Rate Remark"/>
    <x v="41"/>
    <e v="#N/A"/>
    <x v="0"/>
    <s v="P.3.10.0:"/>
    <x v="53"/>
    <x v="53"/>
    <x v="389"/>
    <x v="217"/>
    <x v="217"/>
    <x v="189"/>
    <x v="26"/>
    <x v="0"/>
    <x v="0"/>
    <x v="2"/>
    <m/>
    <x v="0"/>
    <x v="1"/>
    <s v="Forecast Hit Rate Remark_Hit Rate Remark ID"/>
    <x v="373"/>
    <x v="1"/>
    <x v="0"/>
    <x v="3"/>
    <x v="3"/>
    <x v="0"/>
    <x v="0"/>
    <s v="INT_FCST_HIT_RATE_REMARK"/>
    <s v="REMARK_ID"/>
    <x v="32"/>
    <x v="129"/>
    <x v="0"/>
    <n v="9"/>
    <x v="2"/>
    <x v="2"/>
    <x v="3"/>
    <s v=""/>
    <s v=""/>
    <n v="389"/>
    <s v="-389"/>
    <x v="0"/>
    <x v="0"/>
    <x v="0"/>
    <x v="217"/>
    <x v="4"/>
    <s v="畫面註解ID"/>
    <s v=""/>
    <s v=""/>
    <x v="0"/>
    <x v="60"/>
    <m/>
    <s v="^()$"/>
    <n v="9"/>
    <x v="0"/>
    <x v="3"/>
    <x v="0"/>
    <x v="1"/>
    <x v="0"/>
    <x v="1"/>
    <b v="0"/>
    <x v="0"/>
    <x v="1"/>
    <n v="0"/>
    <x v="0"/>
    <b v="0"/>
    <b v="0"/>
    <b v="0"/>
    <b v="0"/>
    <b v="0"/>
    <b v="0"/>
    <b v="0"/>
    <b v="0"/>
    <b v="0"/>
    <b v="0"/>
    <b v="0"/>
    <x v="0"/>
    <x v="0"/>
    <n v="0"/>
    <x v="33"/>
    <x v="0"/>
  </r>
  <r>
    <m/>
    <x v="3"/>
    <x v="7"/>
    <x v="177"/>
    <x v="177"/>
    <x v="1"/>
    <x v="181"/>
    <s v="N/A"/>
    <x v="2"/>
    <x v="42"/>
    <s v="N/A"/>
    <s v="General"/>
    <s v="代碼類"/>
    <s v="BU1: 第一事業處所屬業務;_x000a_BU2: 第二事業處所屬業務;"/>
    <x v="2"/>
    <m/>
    <x v="4"/>
    <x v="3"/>
    <x v="0"/>
    <x v="0"/>
    <s v="INT_FCST_HIT_RATE_REMARK"/>
    <s v="BU_CODE"/>
    <m/>
    <m/>
    <m/>
    <m/>
    <m/>
    <m/>
    <m/>
    <m/>
    <m/>
    <m/>
    <m/>
    <m/>
    <m/>
    <m/>
    <m/>
    <m/>
    <m/>
    <m/>
    <s v="資料清單"/>
    <x v="7"/>
    <x v="54"/>
    <x v="60"/>
    <x v="7"/>
    <e v="#N/A"/>
    <s v="BU Code"/>
    <x v="177"/>
    <x v="1"/>
    <x v="0"/>
    <x v="181"/>
    <x v="4"/>
    <s v="IEC_STD_V10 &gt;&gt; Common &gt;&gt; AutoMetaDataBU Code"/>
    <x v="2"/>
    <x v="0"/>
    <s v="事業處代碼Relationship"/>
    <n v="339"/>
    <n v="390"/>
    <n v="0"/>
    <s v=""/>
    <n v="0"/>
    <n v="0"/>
    <n v="1055"/>
    <x v="80"/>
    <s v="Forecast Hit Rate Remark"/>
    <x v="41"/>
    <e v="#N/A"/>
    <x v="0"/>
    <s v="P.3.10.0:"/>
    <x v="54"/>
    <x v="54"/>
    <x v="390"/>
    <x v="177"/>
    <x v="177"/>
    <x v="189"/>
    <x v="24"/>
    <x v="0"/>
    <x v="0"/>
    <x v="2"/>
    <m/>
    <x v="0"/>
    <x v="2"/>
    <s v="Forecast Hit Rate Remark_BU Code"/>
    <x v="374"/>
    <x v="2"/>
    <x v="0"/>
    <x v="3"/>
    <x v="3"/>
    <x v="0"/>
    <x v="0"/>
    <s v="INT_FCST_HIT_RATE_REMARK"/>
    <s v="BU_CODE"/>
    <x v="32"/>
    <x v="96"/>
    <x v="0"/>
    <n v="9"/>
    <x v="2"/>
    <x v="2"/>
    <x v="0"/>
    <s v=""/>
    <s v=""/>
    <n v="390"/>
    <s v="-390"/>
    <x v="0"/>
    <x v="0"/>
    <x v="0"/>
    <x v="177"/>
    <x v="4"/>
    <s v="PSG不同事業處之名稱"/>
    <s v=""/>
    <s v=""/>
    <x v="0"/>
    <x v="60"/>
    <m/>
    <s v="^()$"/>
    <n v="9"/>
    <x v="0"/>
    <x v="3"/>
    <x v="0"/>
    <x v="1"/>
    <x v="1"/>
    <x v="1"/>
    <b v="0"/>
    <x v="0"/>
    <x v="1"/>
    <n v="0"/>
    <x v="0"/>
    <b v="0"/>
    <b v="0"/>
    <b v="0"/>
    <b v="0"/>
    <b v="0"/>
    <b v="0"/>
    <b v="0"/>
    <b v="0"/>
    <b v="0"/>
    <b v="0"/>
    <b v="0"/>
    <x v="0"/>
    <x v="0"/>
    <n v="0"/>
    <x v="1"/>
    <x v="0"/>
  </r>
  <r>
    <m/>
    <x v="3"/>
    <x v="7"/>
    <x v="218"/>
    <x v="218"/>
    <x v="1"/>
    <x v="222"/>
    <s v="N/A"/>
    <x v="1"/>
    <x v="42"/>
    <s v="N/A"/>
    <s v="General"/>
    <s v="文本類"/>
    <s v="N/A"/>
    <x v="2"/>
    <m/>
    <x v="4"/>
    <x v="3"/>
    <x v="0"/>
    <x v="0"/>
    <s v="INT_FCST_HIT_RATE_REMARK"/>
    <s v="REMARK"/>
    <m/>
    <m/>
    <m/>
    <m/>
    <m/>
    <m/>
    <m/>
    <m/>
    <m/>
    <m/>
    <m/>
    <m/>
    <m/>
    <m/>
    <m/>
    <m/>
    <m/>
    <m/>
    <s v="資料清單"/>
    <x v="7"/>
    <x v="55"/>
    <x v="60"/>
    <x v="7"/>
    <e v="#N/A"/>
    <s v="Hit Rate Remark"/>
    <x v="218"/>
    <x v="1"/>
    <x v="0"/>
    <x v="222"/>
    <x v="4"/>
    <s v="IEC_STD_V10 &gt;&gt; Common &gt;&gt; AutoMetaDataHit Rate Remark"/>
    <x v="1"/>
    <x v="0"/>
    <s v="畫面註解Property"/>
    <n v="393"/>
    <n v="390"/>
    <n v="0"/>
    <s v="Hit Rate Remark"/>
    <n v="1"/>
    <n v="0"/>
    <n v="0"/>
    <x v="0"/>
    <s v="Forecast Hit Rate Remark"/>
    <x v="41"/>
    <e v="#N/A"/>
    <x v="0"/>
    <s v="P.3.10.0:"/>
    <x v="55"/>
    <x v="55"/>
    <x v="391"/>
    <x v="218"/>
    <x v="218"/>
    <x v="189"/>
    <x v="26"/>
    <x v="0"/>
    <x v="0"/>
    <x v="1"/>
    <m/>
    <x v="0"/>
    <x v="1"/>
    <s v="Forecast Hit Rate Remark_Hit Rate Remark"/>
    <x v="375"/>
    <x v="1"/>
    <x v="0"/>
    <x v="3"/>
    <x v="3"/>
    <x v="0"/>
    <x v="0"/>
    <s v="INT_FCST_HIT_RATE_REMARK"/>
    <s v="REMARK"/>
    <x v="32"/>
    <x v="130"/>
    <x v="0"/>
    <n v="9"/>
    <x v="2"/>
    <x v="2"/>
    <x v="3"/>
    <s v=""/>
    <s v=""/>
    <n v="391"/>
    <s v="-391"/>
    <x v="0"/>
    <x v="0"/>
    <x v="0"/>
    <x v="218"/>
    <x v="4"/>
    <s v="畫面註解"/>
    <s v=""/>
    <s v=""/>
    <x v="0"/>
    <x v="60"/>
    <m/>
    <s v="^()$"/>
    <n v="9"/>
    <x v="0"/>
    <x v="3"/>
    <x v="0"/>
    <x v="1"/>
    <x v="0"/>
    <x v="1"/>
    <b v="0"/>
    <x v="0"/>
    <x v="1"/>
    <n v="0"/>
    <x v="0"/>
    <b v="0"/>
    <b v="0"/>
    <b v="0"/>
    <b v="0"/>
    <b v="0"/>
    <b v="0"/>
    <b v="0"/>
    <b v="0"/>
    <b v="0"/>
    <b v="0"/>
    <b v="0"/>
    <x v="0"/>
    <x v="0"/>
    <n v="0"/>
    <x v="18"/>
    <x v="0"/>
  </r>
  <r>
    <m/>
    <x v="3"/>
    <x v="7"/>
    <x v="219"/>
    <x v="219"/>
    <x v="1"/>
    <x v="223"/>
    <m/>
    <x v="0"/>
    <x v="0"/>
    <m/>
    <s v="General "/>
    <m/>
    <m/>
    <x v="2"/>
    <m/>
    <x v="4"/>
    <x v="3"/>
    <x v="0"/>
    <x v="0"/>
    <s v="INT_FCST_RDP_HIT_RATE_VERSION"/>
    <m/>
    <m/>
    <m/>
    <m/>
    <m/>
    <m/>
    <m/>
    <m/>
    <m/>
    <m/>
    <m/>
    <m/>
    <m/>
    <m/>
    <m/>
    <m/>
    <m/>
    <m/>
    <m/>
    <s v="資料清單"/>
    <x v="7"/>
    <x v="56"/>
    <x v="60"/>
    <x v="7"/>
    <e v="#N/A"/>
    <s v="RDP Hit Rate Version"/>
    <x v="219"/>
    <x v="1"/>
    <x v="0"/>
    <x v="223"/>
    <x v="4"/>
    <s v="IEC_STD_V10 &gt;&gt; Common &gt;&gt; AutoMetaDataRDP Hit Rate Version"/>
    <x v="0"/>
    <x v="0"/>
    <s v="RDP 需求計畫達成指定版本Concept"/>
    <n v="394"/>
    <n v="0"/>
    <n v="0"/>
    <s v=""/>
    <n v="0"/>
    <n v="0"/>
    <n v="0"/>
    <x v="0"/>
    <s v=""/>
    <x v="0"/>
    <s v=""/>
    <x v="0"/>
    <s v="P.3.10.0:"/>
    <x v="56"/>
    <x v="56"/>
    <x v="392"/>
    <x v="219"/>
    <x v="219"/>
    <x v="203"/>
    <x v="0"/>
    <x v="0"/>
    <x v="0"/>
    <x v="0"/>
    <m/>
    <x v="0"/>
    <x v="0"/>
    <s v="RDP Hit Rate Version"/>
    <x v="376"/>
    <x v="0"/>
    <x v="0"/>
    <x v="3"/>
    <x v="3"/>
    <x v="0"/>
    <x v="0"/>
    <s v="INT_FCST_RDP_HIT_RATE_VERSION"/>
    <s v=""/>
    <x v="33"/>
    <x v="0"/>
    <x v="0"/>
    <n v="9"/>
    <x v="2"/>
    <x v="2"/>
    <x v="3"/>
    <s v=""/>
    <s v=""/>
    <n v="392"/>
    <s v="-392"/>
    <x v="0"/>
    <x v="0"/>
    <x v="0"/>
    <x v="219"/>
    <x v="4"/>
    <s v="RDP 需求計畫達成指定版本"/>
    <s v=""/>
    <s v=""/>
    <x v="0"/>
    <x v="60"/>
    <m/>
    <s v="^()$"/>
    <n v="9"/>
    <x v="0"/>
    <x v="3"/>
    <x v="0"/>
    <x v="1"/>
    <x v="0"/>
    <x v="1"/>
    <b v="0"/>
    <x v="0"/>
    <x v="0"/>
    <n v="0"/>
    <x v="0"/>
    <b v="0"/>
    <b v="0"/>
    <b v="0"/>
    <b v="0"/>
    <b v="0"/>
    <b v="0"/>
    <b v="0"/>
    <b v="0"/>
    <b v="0"/>
    <b v="0"/>
    <b v="0"/>
    <x v="0"/>
    <x v="0"/>
    <n v="0"/>
    <x v="6"/>
    <x v="0"/>
  </r>
  <r>
    <m/>
    <x v="3"/>
    <x v="7"/>
    <x v="177"/>
    <x v="177"/>
    <x v="1"/>
    <x v="181"/>
    <s v="N/A"/>
    <x v="2"/>
    <x v="43"/>
    <s v="N/A"/>
    <s v="General"/>
    <s v="代碼類"/>
    <s v="BU1: 第一事業處所屬業務;_x000a_BU2: 第二事業處所屬業務;"/>
    <x v="2"/>
    <m/>
    <x v="4"/>
    <x v="3"/>
    <x v="0"/>
    <x v="0"/>
    <s v="INT_FCST_RDP_HIT_RATE_VERSION"/>
    <s v="BU_CODE"/>
    <m/>
    <m/>
    <m/>
    <m/>
    <m/>
    <m/>
    <m/>
    <m/>
    <m/>
    <m/>
    <m/>
    <m/>
    <m/>
    <m/>
    <m/>
    <m/>
    <m/>
    <m/>
    <s v="資料清單"/>
    <x v="7"/>
    <x v="57"/>
    <x v="60"/>
    <x v="7"/>
    <e v="#N/A"/>
    <s v="BU Code"/>
    <x v="177"/>
    <x v="1"/>
    <x v="0"/>
    <x v="181"/>
    <x v="4"/>
    <s v="IEC_STD_V10 &gt;&gt; Common &gt;&gt; AutoMetaDataBU Code"/>
    <x v="2"/>
    <x v="0"/>
    <s v="事業處代碼Relationship"/>
    <n v="339"/>
    <n v="394"/>
    <n v="0"/>
    <s v=""/>
    <n v="0"/>
    <n v="0"/>
    <n v="1055"/>
    <x v="80"/>
    <s v="RDP Hit Rate Version"/>
    <x v="42"/>
    <e v="#N/A"/>
    <x v="0"/>
    <s v="P.3.10.0:"/>
    <x v="57"/>
    <x v="57"/>
    <x v="393"/>
    <x v="177"/>
    <x v="177"/>
    <x v="189"/>
    <x v="24"/>
    <x v="0"/>
    <x v="0"/>
    <x v="2"/>
    <m/>
    <x v="0"/>
    <x v="2"/>
    <s v="RDP Hit Rate Version_BU Code"/>
    <x v="377"/>
    <x v="2"/>
    <x v="0"/>
    <x v="3"/>
    <x v="3"/>
    <x v="0"/>
    <x v="0"/>
    <s v="INT_FCST_RDP_HIT_RATE_VERSION"/>
    <s v="BU_CODE"/>
    <x v="33"/>
    <x v="96"/>
    <x v="0"/>
    <n v="9"/>
    <x v="2"/>
    <x v="2"/>
    <x v="0"/>
    <s v=""/>
    <s v=""/>
    <n v="393"/>
    <s v="-393"/>
    <x v="0"/>
    <x v="0"/>
    <x v="0"/>
    <x v="177"/>
    <x v="4"/>
    <s v="PSG不同事業處之名稱"/>
    <s v=""/>
    <s v=""/>
    <x v="0"/>
    <x v="60"/>
    <m/>
    <s v="^()$"/>
    <n v="9"/>
    <x v="0"/>
    <x v="3"/>
    <x v="0"/>
    <x v="1"/>
    <x v="1"/>
    <x v="1"/>
    <b v="0"/>
    <x v="0"/>
    <x v="1"/>
    <n v="0"/>
    <x v="0"/>
    <b v="0"/>
    <b v="0"/>
    <b v="0"/>
    <b v="0"/>
    <b v="0"/>
    <b v="0"/>
    <b v="0"/>
    <b v="0"/>
    <b v="0"/>
    <b v="0"/>
    <b v="0"/>
    <x v="0"/>
    <x v="0"/>
    <n v="0"/>
    <x v="1"/>
    <x v="0"/>
  </r>
  <r>
    <m/>
    <x v="3"/>
    <x v="7"/>
    <x v="182"/>
    <x v="182"/>
    <x v="1"/>
    <x v="186"/>
    <s v="當月最新一版的weekly hite rate 當monthly hit rate"/>
    <x v="2"/>
    <x v="43"/>
    <s v="N/A"/>
    <s v="General"/>
    <s v="日期類"/>
    <s v="N/A"/>
    <x v="2"/>
    <m/>
    <x v="4"/>
    <x v="3"/>
    <x v="0"/>
    <x v="0"/>
    <s v="INT_FCST_RDP_HIT_RATE_VERSION"/>
    <s v="HIT_RATE_ANALYSIS_MONTH"/>
    <m/>
    <m/>
    <m/>
    <m/>
    <m/>
    <m/>
    <m/>
    <m/>
    <m/>
    <m/>
    <m/>
    <m/>
    <m/>
    <m/>
    <m/>
    <m/>
    <m/>
    <m/>
    <s v="資料清單"/>
    <x v="7"/>
    <x v="58"/>
    <x v="60"/>
    <x v="7"/>
    <e v="#N/A"/>
    <s v="Hit Rate Analysis Month"/>
    <x v="182"/>
    <x v="1"/>
    <x v="0"/>
    <x v="186"/>
    <x v="4"/>
    <s v="IEC_STD_V10 &gt;&gt; Common &gt;&gt; AutoMetaDataHit Rate Analysis Month"/>
    <x v="2"/>
    <x v="0"/>
    <s v="計畫分析月份Relationship"/>
    <n v="344"/>
    <n v="394"/>
    <n v="0"/>
    <s v=""/>
    <n v="0"/>
    <n v="0"/>
    <n v="344"/>
    <x v="87"/>
    <s v="RDP Hit Rate Version"/>
    <x v="42"/>
    <e v="#N/A"/>
    <x v="0"/>
    <s v="P.3.10.0:"/>
    <x v="58"/>
    <x v="58"/>
    <x v="394"/>
    <x v="182"/>
    <x v="182"/>
    <x v="191"/>
    <x v="26"/>
    <x v="0"/>
    <x v="0"/>
    <x v="3"/>
    <m/>
    <x v="0"/>
    <x v="2"/>
    <s v="RDP Hit Rate Version_Hit Rate Analysis Month"/>
    <x v="378"/>
    <x v="2"/>
    <x v="0"/>
    <x v="3"/>
    <x v="3"/>
    <x v="0"/>
    <x v="0"/>
    <s v="INT_FCST_RDP_HIT_RATE_VERSION"/>
    <s v="HIT_RATE_ANALYSIS_MONTH"/>
    <x v="33"/>
    <x v="101"/>
    <x v="0"/>
    <n v="9"/>
    <x v="2"/>
    <x v="2"/>
    <x v="3"/>
    <s v=""/>
    <s v=""/>
    <n v="394"/>
    <s v="-394"/>
    <x v="0"/>
    <x v="0"/>
    <x v="0"/>
    <x v="182"/>
    <x v="4"/>
    <s v="需求日期為每個預測區間起始日，若為實際收單為實際收單日期、若為需求計畫為需求計畫日期"/>
    <s v=""/>
    <s v=""/>
    <x v="0"/>
    <x v="60"/>
    <m/>
    <s v="^()$"/>
    <n v="9"/>
    <x v="0"/>
    <x v="3"/>
    <x v="0"/>
    <x v="1"/>
    <x v="1"/>
    <x v="1"/>
    <b v="0"/>
    <x v="0"/>
    <x v="1"/>
    <n v="0"/>
    <x v="0"/>
    <b v="0"/>
    <b v="0"/>
    <b v="0"/>
    <b v="0"/>
    <b v="0"/>
    <b v="0"/>
    <b v="0"/>
    <b v="0"/>
    <b v="0"/>
    <b v="0"/>
    <b v="0"/>
    <x v="0"/>
    <x v="0"/>
    <n v="0"/>
    <x v="23"/>
    <x v="0"/>
  </r>
  <r>
    <m/>
    <x v="3"/>
    <x v="7"/>
    <x v="220"/>
    <x v="220"/>
    <x v="1"/>
    <x v="224"/>
    <s v="N/A"/>
    <x v="1"/>
    <x v="43"/>
    <s v="N/A"/>
    <s v="General"/>
    <s v="日期類"/>
    <s v="N/A"/>
    <x v="2"/>
    <m/>
    <x v="4"/>
    <x v="3"/>
    <x v="0"/>
    <x v="0"/>
    <s v="INT_FCST_RDP_HIT_RATE_VERSION"/>
    <s v="ASSIGN_FCST_VERSION"/>
    <m/>
    <m/>
    <m/>
    <m/>
    <m/>
    <m/>
    <m/>
    <m/>
    <m/>
    <m/>
    <m/>
    <m/>
    <m/>
    <m/>
    <m/>
    <m/>
    <m/>
    <m/>
    <s v="資料清單"/>
    <x v="7"/>
    <x v="59"/>
    <x v="60"/>
    <x v="7"/>
    <e v="#N/A"/>
    <s v="Assign FCST Version"/>
    <x v="220"/>
    <x v="1"/>
    <x v="0"/>
    <x v="224"/>
    <x v="4"/>
    <s v="IEC_STD_V10 &gt;&gt; Common &gt;&gt; AutoMetaDataAssign FCST Version"/>
    <x v="1"/>
    <x v="0"/>
    <s v="需求計畫指定版本Property"/>
    <n v="397"/>
    <n v="394"/>
    <n v="0"/>
    <s v="Assign FCST Version"/>
    <n v="1"/>
    <n v="0"/>
    <n v="0"/>
    <x v="0"/>
    <s v="RDP Hit Rate Version"/>
    <x v="42"/>
    <e v="#N/A"/>
    <x v="0"/>
    <s v="P.3.10.0:"/>
    <x v="59"/>
    <x v="59"/>
    <x v="395"/>
    <x v="220"/>
    <x v="220"/>
    <x v="189"/>
    <x v="26"/>
    <x v="0"/>
    <x v="0"/>
    <x v="3"/>
    <m/>
    <x v="0"/>
    <x v="1"/>
    <s v="RDP Hit Rate Version_Assign FCST Version"/>
    <x v="379"/>
    <x v="1"/>
    <x v="0"/>
    <x v="3"/>
    <x v="3"/>
    <x v="0"/>
    <x v="0"/>
    <s v="INT_FCST_RDP_HIT_RATE_VERSION"/>
    <s v="ASSIGN_FCST_VERSION"/>
    <x v="33"/>
    <x v="131"/>
    <x v="0"/>
    <n v="9"/>
    <x v="2"/>
    <x v="2"/>
    <x v="3"/>
    <s v=""/>
    <s v=""/>
    <n v="395"/>
    <s v="-395"/>
    <x v="0"/>
    <x v="0"/>
    <x v="0"/>
    <x v="220"/>
    <x v="4"/>
    <s v="需求計畫指定版本"/>
    <s v=""/>
    <s v=""/>
    <x v="0"/>
    <x v="60"/>
    <m/>
    <s v="^()$"/>
    <n v="9"/>
    <x v="0"/>
    <x v="3"/>
    <x v="0"/>
    <x v="1"/>
    <x v="0"/>
    <x v="1"/>
    <b v="0"/>
    <x v="0"/>
    <x v="1"/>
    <n v="0"/>
    <x v="0"/>
    <b v="0"/>
    <b v="0"/>
    <b v="0"/>
    <b v="0"/>
    <b v="0"/>
    <b v="0"/>
    <b v="0"/>
    <b v="0"/>
    <b v="0"/>
    <b v="0"/>
    <b v="0"/>
    <x v="0"/>
    <x v="0"/>
    <n v="0"/>
    <x v="5"/>
    <x v="0"/>
  </r>
  <r>
    <m/>
    <x v="3"/>
    <x v="7"/>
    <x v="191"/>
    <x v="191"/>
    <x v="1"/>
    <x v="194"/>
    <s v="N/A"/>
    <x v="2"/>
    <x v="43"/>
    <s v="N/A"/>
    <s v="General"/>
    <s v="數值類"/>
    <s v="N/A"/>
    <x v="2"/>
    <m/>
    <x v="4"/>
    <x v="3"/>
    <x v="0"/>
    <x v="0"/>
    <s v="INT_FCST_RDP_HIT_RATE_VERSION"/>
    <s v="FORECAST_TYPE_ID"/>
    <m/>
    <m/>
    <m/>
    <m/>
    <m/>
    <m/>
    <m/>
    <m/>
    <m/>
    <m/>
    <m/>
    <m/>
    <m/>
    <m/>
    <m/>
    <m/>
    <m/>
    <m/>
    <s v="資料清單"/>
    <x v="7"/>
    <x v="60"/>
    <x v="60"/>
    <x v="7"/>
    <e v="#N/A"/>
    <s v="Forecast Type ID"/>
    <x v="191"/>
    <x v="1"/>
    <x v="0"/>
    <x v="194"/>
    <x v="4"/>
    <s v="IEC_STD_V10 &gt;&gt; Common &gt;&gt; AutoMetaDataForecast Type ID"/>
    <x v="2"/>
    <x v="0"/>
    <s v="需求計畫類型IDRelationship"/>
    <n v="358"/>
    <n v="394"/>
    <n v="0"/>
    <s v=""/>
    <n v="0"/>
    <n v="0"/>
    <n v="363"/>
    <x v="85"/>
    <s v="RDP Hit Rate Version"/>
    <x v="42"/>
    <e v="#N/A"/>
    <x v="0"/>
    <s v="P.3.10.0:"/>
    <x v="60"/>
    <x v="60"/>
    <x v="396"/>
    <x v="191"/>
    <x v="191"/>
    <x v="189"/>
    <x v="26"/>
    <x v="0"/>
    <x v="0"/>
    <x v="4"/>
    <m/>
    <x v="0"/>
    <x v="2"/>
    <s v="RDP Hit Rate Version_Forecast Type ID"/>
    <x v="380"/>
    <x v="2"/>
    <x v="0"/>
    <x v="3"/>
    <x v="3"/>
    <x v="0"/>
    <x v="0"/>
    <s v="INT_FCST_RDP_HIT_RATE_VERSION"/>
    <s v="FORECAST_TYPE_ID"/>
    <x v="33"/>
    <x v="109"/>
    <x v="0"/>
    <n v="9"/>
    <x v="2"/>
    <x v="2"/>
    <x v="3"/>
    <s v=""/>
    <s v=""/>
    <n v="396"/>
    <s v="-396"/>
    <x v="0"/>
    <x v="0"/>
    <x v="0"/>
    <x v="191"/>
    <x v="4"/>
    <s v="需求計畫類型ID"/>
    <s v=""/>
    <s v=""/>
    <x v="0"/>
    <x v="60"/>
    <m/>
    <s v="^()$"/>
    <n v="9"/>
    <x v="0"/>
    <x v="3"/>
    <x v="0"/>
    <x v="1"/>
    <x v="1"/>
    <x v="1"/>
    <b v="0"/>
    <x v="0"/>
    <x v="1"/>
    <n v="0"/>
    <x v="0"/>
    <b v="0"/>
    <b v="0"/>
    <b v="0"/>
    <b v="0"/>
    <b v="0"/>
    <b v="0"/>
    <b v="0"/>
    <b v="0"/>
    <b v="1"/>
    <b v="0"/>
    <b v="0"/>
    <x v="1"/>
    <x v="4"/>
    <n v="1"/>
    <x v="11"/>
    <x v="0"/>
  </r>
  <r>
    <m/>
    <x v="3"/>
    <x v="7"/>
    <x v="221"/>
    <x v="221"/>
    <x v="1"/>
    <x v="225"/>
    <s v="N/A"/>
    <x v="0"/>
    <x v="0"/>
    <s v="N/A"/>
    <s v="General"/>
    <m/>
    <m/>
    <x v="3"/>
    <m/>
    <x v="5"/>
    <x v="4"/>
    <x v="0"/>
    <x v="0"/>
    <s v="INT_DOI_MASTER"/>
    <m/>
    <m/>
    <m/>
    <m/>
    <m/>
    <m/>
    <m/>
    <m/>
    <m/>
    <m/>
    <m/>
    <m/>
    <m/>
    <m/>
    <m/>
    <m/>
    <m/>
    <s v="INT_DOI_MASTER"/>
    <m/>
    <s v="資料清單"/>
    <x v="8"/>
    <x v="0"/>
    <x v="60"/>
    <x v="7"/>
    <e v="#N/A"/>
    <s v="DOI Master"/>
    <x v="221"/>
    <x v="1"/>
    <x v="0"/>
    <x v="225"/>
    <x v="5"/>
    <s v="IEC_STD_V10 &gt;&gt; Common &gt;&gt; AutoMetaDataDOI Master"/>
    <x v="0"/>
    <x v="0"/>
    <s v="DOI 主檔Concept"/>
    <n v="399"/>
    <n v="0"/>
    <n v="0"/>
    <s v=""/>
    <n v="0"/>
    <n v="0"/>
    <n v="0"/>
    <x v="0"/>
    <s v=""/>
    <x v="0"/>
    <s v=""/>
    <x v="0"/>
    <s v="P.3.5.0:"/>
    <x v="0"/>
    <x v="0"/>
    <x v="397"/>
    <x v="221"/>
    <x v="221"/>
    <x v="189"/>
    <x v="0"/>
    <x v="0"/>
    <x v="0"/>
    <x v="0"/>
    <m/>
    <x v="0"/>
    <x v="0"/>
    <s v="DOI Master"/>
    <x v="381"/>
    <x v="0"/>
    <x v="0"/>
    <x v="4"/>
    <x v="3"/>
    <x v="0"/>
    <x v="0"/>
    <s v="INT_DOI_MASTER"/>
    <s v=""/>
    <x v="34"/>
    <x v="0"/>
    <x v="0"/>
    <n v="8"/>
    <x v="3"/>
    <x v="3"/>
    <x v="5"/>
    <s v=""/>
    <s v=""/>
    <n v="397"/>
    <s v="-397"/>
    <x v="0"/>
    <x v="0"/>
    <x v="0"/>
    <x v="221"/>
    <x v="5"/>
    <s v="DOI 主檔"/>
    <s v=""/>
    <s v=""/>
    <x v="0"/>
    <x v="60"/>
    <m/>
    <s v="^()$"/>
    <n v="9"/>
    <x v="0"/>
    <x v="3"/>
    <x v="0"/>
    <x v="1"/>
    <x v="0"/>
    <x v="1"/>
    <b v="0"/>
    <x v="0"/>
    <x v="0"/>
    <n v="0"/>
    <x v="0"/>
    <b v="0"/>
    <b v="0"/>
    <b v="0"/>
    <b v="0"/>
    <b v="0"/>
    <b v="0"/>
    <b v="0"/>
    <b v="0"/>
    <b v="0"/>
    <b v="0"/>
    <b v="0"/>
    <x v="0"/>
    <x v="0"/>
    <n v="0"/>
    <x v="19"/>
    <x v="0"/>
  </r>
  <r>
    <m/>
    <x v="3"/>
    <x v="7"/>
    <x v="177"/>
    <x v="177"/>
    <x v="1"/>
    <x v="226"/>
    <s v="N/A"/>
    <x v="2"/>
    <x v="44"/>
    <s v="N/A"/>
    <s v="General"/>
    <s v="代碼類"/>
    <s v="BU1: 第一事業處_x000a_BU2: 第二事業處"/>
    <x v="3"/>
    <m/>
    <x v="5"/>
    <x v="4"/>
    <x v="0"/>
    <x v="0"/>
    <s v="INT_DOI_MASTER"/>
    <s v="BU_CODE"/>
    <m/>
    <m/>
    <m/>
    <m/>
    <m/>
    <m/>
    <m/>
    <m/>
    <m/>
    <m/>
    <m/>
    <m/>
    <m/>
    <m/>
    <m/>
    <m/>
    <m/>
    <m/>
    <s v="資料清單"/>
    <x v="8"/>
    <x v="1"/>
    <x v="60"/>
    <x v="7"/>
    <e v="#N/A"/>
    <s v="BU Code"/>
    <x v="177"/>
    <x v="1"/>
    <x v="0"/>
    <x v="226"/>
    <x v="5"/>
    <s v="IEC_STD_V10 &gt;&gt; Common &gt;&gt; AutoMetaDataBU Code"/>
    <x v="2"/>
    <x v="0"/>
    <s v="事業處代碼Relationship"/>
    <n v="339"/>
    <n v="399"/>
    <n v="0"/>
    <s v=""/>
    <n v="0"/>
    <n v="0"/>
    <n v="1055"/>
    <x v="80"/>
    <s v="DOI Master"/>
    <x v="43"/>
    <e v="#N/A"/>
    <x v="0"/>
    <s v="P.3.5.0:"/>
    <x v="1"/>
    <x v="1"/>
    <x v="398"/>
    <x v="177"/>
    <x v="177"/>
    <x v="189"/>
    <x v="31"/>
    <x v="0"/>
    <x v="0"/>
    <x v="2"/>
    <m/>
    <x v="0"/>
    <x v="2"/>
    <s v="DOI Master_BU Code"/>
    <x v="382"/>
    <x v="2"/>
    <x v="0"/>
    <x v="4"/>
    <x v="3"/>
    <x v="0"/>
    <x v="0"/>
    <s v="INT_DOI_MASTER"/>
    <s v="BU_CODE"/>
    <x v="34"/>
    <x v="96"/>
    <x v="0"/>
    <n v="8"/>
    <x v="3"/>
    <x v="3"/>
    <x v="0"/>
    <s v=""/>
    <s v=""/>
    <n v="398"/>
    <s v="-398"/>
    <x v="0"/>
    <x v="0"/>
    <x v="0"/>
    <x v="177"/>
    <x v="5"/>
    <s v="各事業處"/>
    <s v=""/>
    <s v=""/>
    <x v="0"/>
    <x v="60"/>
    <m/>
    <s v="^()$"/>
    <n v="9"/>
    <x v="0"/>
    <x v="3"/>
    <x v="0"/>
    <x v="1"/>
    <x v="1"/>
    <x v="1"/>
    <b v="0"/>
    <x v="0"/>
    <x v="1"/>
    <n v="0"/>
    <x v="0"/>
    <b v="0"/>
    <b v="0"/>
    <b v="0"/>
    <b v="0"/>
    <b v="0"/>
    <b v="0"/>
    <b v="0"/>
    <b v="0"/>
    <b v="0"/>
    <b v="0"/>
    <b v="0"/>
    <x v="0"/>
    <x v="0"/>
    <n v="0"/>
    <x v="1"/>
    <x v="0"/>
  </r>
  <r>
    <m/>
    <x v="3"/>
    <x v="7"/>
    <x v="178"/>
    <x v="178"/>
    <x v="93"/>
    <x v="227"/>
    <s v="N/A"/>
    <x v="2"/>
    <x v="44"/>
    <s v="N/A"/>
    <s v="General"/>
    <s v="代碼類"/>
    <s v="HP, ASUS, Dynabook, Tiny"/>
    <x v="3"/>
    <m/>
    <x v="5"/>
    <x v="4"/>
    <x v="0"/>
    <x v="0"/>
    <s v="INT_DOI_MASTER"/>
    <s v="CUSTOMER_NAME"/>
    <m/>
    <m/>
    <m/>
    <m/>
    <m/>
    <m/>
    <m/>
    <m/>
    <m/>
    <m/>
    <m/>
    <m/>
    <m/>
    <m/>
    <m/>
    <m/>
    <m/>
    <m/>
    <s v="資料清單"/>
    <x v="8"/>
    <x v="2"/>
    <x v="60"/>
    <x v="7"/>
    <e v="#N/A"/>
    <s v="Customer Name"/>
    <x v="178"/>
    <x v="93"/>
    <x v="0"/>
    <x v="227"/>
    <x v="5"/>
    <s v="IEC_STD_V10 &gt;&gt; Common &gt;&gt; AutoMetaDataCustomer Name"/>
    <x v="2"/>
    <x v="0"/>
    <s v="客戶名稱Relationship"/>
    <n v="340"/>
    <n v="399"/>
    <n v="0"/>
    <s v=""/>
    <n v="0"/>
    <n v="0"/>
    <n v="1036"/>
    <x v="81"/>
    <s v="DOI Master"/>
    <x v="43"/>
    <e v="#N/A"/>
    <x v="0"/>
    <s v="P.3.5.0:"/>
    <x v="2"/>
    <x v="2"/>
    <x v="399"/>
    <x v="178"/>
    <x v="178"/>
    <x v="189"/>
    <x v="32"/>
    <x v="0"/>
    <x v="0"/>
    <x v="2"/>
    <m/>
    <x v="0"/>
    <x v="2"/>
    <s v="DOI Master_Customer Name"/>
    <x v="383"/>
    <x v="2"/>
    <x v="0"/>
    <x v="4"/>
    <x v="3"/>
    <x v="0"/>
    <x v="0"/>
    <s v="INT_DOI_MASTER"/>
    <s v="CUSTOMER_NAME"/>
    <x v="34"/>
    <x v="97"/>
    <x v="0"/>
    <n v="8"/>
    <x v="3"/>
    <x v="3"/>
    <x v="0"/>
    <s v=""/>
    <s v=""/>
    <n v="399"/>
    <s v="-399"/>
    <x v="0"/>
    <x v="0"/>
    <x v="0"/>
    <x v="178"/>
    <x v="5"/>
    <s v="各事業處所負責的客戶"/>
    <s v=""/>
    <s v=""/>
    <x v="0"/>
    <x v="60"/>
    <m/>
    <s v="^()$"/>
    <n v="9"/>
    <x v="0"/>
    <x v="3"/>
    <x v="0"/>
    <x v="1"/>
    <x v="1"/>
    <x v="1"/>
    <b v="0"/>
    <x v="0"/>
    <x v="1"/>
    <n v="0"/>
    <x v="0"/>
    <b v="0"/>
    <b v="0"/>
    <b v="0"/>
    <b v="0"/>
    <b v="0"/>
    <b v="0"/>
    <b v="0"/>
    <b v="0"/>
    <b v="0"/>
    <b v="0"/>
    <b v="0"/>
    <x v="0"/>
    <x v="0"/>
    <n v="0"/>
    <x v="12"/>
    <x v="0"/>
  </r>
  <r>
    <m/>
    <x v="3"/>
    <x v="7"/>
    <x v="222"/>
    <x v="222"/>
    <x v="94"/>
    <x v="228"/>
    <s v="廠區性質包含MFG&amp;HUB_x000a_MFG:_x000a_- ICC: 重慶廠區_x000a_- ITO: 桃園廠區_x000a_- IEC: 士林廠區_x000a_HUB: _x000a_- HUB: 海外庫存_x000a_"/>
    <x v="2"/>
    <x v="44"/>
    <s v="N/A"/>
    <s v="General"/>
    <s v="文本類"/>
    <m/>
    <x v="4"/>
    <m/>
    <x v="5"/>
    <x v="4"/>
    <x v="0"/>
    <x v="0"/>
    <s v="INT_DOI_MASTER"/>
    <s v="SITE_NAME"/>
    <m/>
    <m/>
    <m/>
    <m/>
    <m/>
    <m/>
    <m/>
    <m/>
    <m/>
    <m/>
    <m/>
    <m/>
    <m/>
    <m/>
    <m/>
    <m/>
    <m/>
    <m/>
    <s v="資料清單"/>
    <x v="8"/>
    <x v="3"/>
    <x v="60"/>
    <x v="7"/>
    <e v="#N/A"/>
    <s v="Site Name"/>
    <x v="222"/>
    <x v="94"/>
    <x v="0"/>
    <x v="228"/>
    <x v="5"/>
    <s v="IEC_STD_V10 &gt;&gt; Common &gt;&gt; AutoMetaDataSite Name"/>
    <x v="2"/>
    <x v="0"/>
    <s v="廠區名稱Relationship"/>
    <n v="402"/>
    <n v="399"/>
    <n v="0"/>
    <s v=""/>
    <n v="0"/>
    <n v="0"/>
    <n v="480"/>
    <x v="88"/>
    <s v="DOI Master"/>
    <x v="43"/>
    <e v="#N/A"/>
    <x v="0"/>
    <s v="P.3.5.0:"/>
    <x v="3"/>
    <x v="3"/>
    <x v="400"/>
    <x v="222"/>
    <x v="222"/>
    <x v="204"/>
    <x v="0"/>
    <x v="0"/>
    <x v="0"/>
    <x v="1"/>
    <m/>
    <x v="0"/>
    <x v="2"/>
    <s v="DOI Master_Site Name"/>
    <x v="384"/>
    <x v="2"/>
    <x v="0"/>
    <x v="4"/>
    <x v="3"/>
    <x v="0"/>
    <x v="0"/>
    <s v="INT_DOI_MASTER"/>
    <s v="SITE_NAME"/>
    <x v="34"/>
    <x v="132"/>
    <x v="0"/>
    <n v="8"/>
    <x v="3"/>
    <x v="3"/>
    <x v="0"/>
    <s v=""/>
    <s v=""/>
    <n v="400"/>
    <s v="-400"/>
    <x v="0"/>
    <x v="0"/>
    <x v="0"/>
    <x v="222"/>
    <x v="5"/>
    <s v="區域生產工廠廠區名稱"/>
    <s v=""/>
    <s v=""/>
    <x v="0"/>
    <x v="60"/>
    <m/>
    <s v="^()$"/>
    <n v="9"/>
    <x v="0"/>
    <x v="3"/>
    <x v="0"/>
    <x v="1"/>
    <x v="0"/>
    <x v="1"/>
    <b v="0"/>
    <x v="0"/>
    <x v="1"/>
    <n v="0"/>
    <x v="0"/>
    <b v="0"/>
    <b v="0"/>
    <b v="0"/>
    <b v="0"/>
    <b v="0"/>
    <b v="0"/>
    <b v="0"/>
    <b v="0"/>
    <b v="0"/>
    <b v="0"/>
    <b v="0"/>
    <x v="0"/>
    <x v="0"/>
    <n v="0"/>
    <x v="35"/>
    <x v="0"/>
  </r>
  <r>
    <m/>
    <x v="3"/>
    <x v="7"/>
    <x v="223"/>
    <x v="223"/>
    <x v="1"/>
    <x v="229"/>
    <s v="N/A"/>
    <x v="2"/>
    <x v="44"/>
    <s v="N/A"/>
    <s v="General"/>
    <s v="日期類"/>
    <s v="N/A"/>
    <x v="3"/>
    <m/>
    <x v="5"/>
    <x v="4"/>
    <x v="0"/>
    <x v="0"/>
    <s v="INT_DOI_MASTER"/>
    <s v="PERIOD_CLOSING_DATE"/>
    <m/>
    <m/>
    <m/>
    <m/>
    <m/>
    <m/>
    <m/>
    <m/>
    <m/>
    <m/>
    <m/>
    <m/>
    <m/>
    <m/>
    <m/>
    <m/>
    <m/>
    <m/>
    <s v="資料清單"/>
    <x v="8"/>
    <x v="4"/>
    <x v="60"/>
    <x v="7"/>
    <e v="#N/A"/>
    <s v="Period Closing Date"/>
    <x v="223"/>
    <x v="1"/>
    <x v="0"/>
    <x v="229"/>
    <x v="5"/>
    <s v="IEC_STD_V10 &gt;&gt; Common &gt;&gt; AutoMetaDataPeriod Closing Date"/>
    <x v="2"/>
    <x v="0"/>
    <s v="庫存截止日Relationship"/>
    <n v="403"/>
    <n v="399"/>
    <n v="0"/>
    <s v=""/>
    <n v="0"/>
    <n v="0"/>
    <n v="419"/>
    <x v="89"/>
    <s v="DOI Master"/>
    <x v="43"/>
    <e v="#N/A"/>
    <x v="0"/>
    <s v="P.3.5.0:"/>
    <x v="4"/>
    <x v="4"/>
    <x v="401"/>
    <x v="223"/>
    <x v="223"/>
    <x v="189"/>
    <x v="26"/>
    <x v="0"/>
    <x v="0"/>
    <x v="3"/>
    <m/>
    <x v="0"/>
    <x v="2"/>
    <s v="DOI Master_Period Closing Date"/>
    <x v="385"/>
    <x v="2"/>
    <x v="0"/>
    <x v="4"/>
    <x v="3"/>
    <x v="0"/>
    <x v="0"/>
    <s v="INT_DOI_MASTER"/>
    <s v="PERIOD_CLOSING_DATE"/>
    <x v="34"/>
    <x v="133"/>
    <x v="0"/>
    <n v="8"/>
    <x v="3"/>
    <x v="3"/>
    <x v="5"/>
    <s v=""/>
    <s v=""/>
    <n v="401"/>
    <s v="-401"/>
    <x v="0"/>
    <x v="0"/>
    <x v="0"/>
    <x v="223"/>
    <x v="5"/>
    <s v="庫存截止日_x000a__x000a_日：改為以每天23:59分結算為當天庫存，如 2022/07/18 23:59(周一)的庫存，記為2022/07/18_x000a__x000a_週：以每週一 23:59 結算為當周庫存金額 ，如，2022/07/18 23:59(周一)的庫存，記為2022/07/18，為該周庫存金額_x000a__x000a_月：以每月最後一天 23:59 結算為當月庫存金額 ，如，2022/08/31 23:59 的庫存，記為2022/08/31，為該月庫存金額_x000a__x000a_年：以每年 12/31 23:59 結算為當年庫存金額，如，2021/12/31 23:59的庫存，記為2021/12/31 ，該日金額也為2021年年度庫存金額；"/>
    <s v=""/>
    <s v=""/>
    <x v="0"/>
    <x v="60"/>
    <m/>
    <s v="^()$"/>
    <n v="9"/>
    <x v="0"/>
    <x v="3"/>
    <x v="0"/>
    <x v="1"/>
    <x v="0"/>
    <x v="1"/>
    <b v="0"/>
    <x v="0"/>
    <x v="1"/>
    <n v="0"/>
    <x v="0"/>
    <b v="0"/>
    <b v="0"/>
    <b v="0"/>
    <b v="0"/>
    <b v="0"/>
    <b v="0"/>
    <b v="0"/>
    <b v="0"/>
    <b v="0"/>
    <b v="0"/>
    <b v="0"/>
    <x v="0"/>
    <x v="0"/>
    <n v="0"/>
    <x v="5"/>
    <x v="0"/>
  </r>
  <r>
    <m/>
    <x v="3"/>
    <x v="7"/>
    <x v="224"/>
    <x v="224"/>
    <x v="1"/>
    <x v="230"/>
    <s v="N/A"/>
    <x v="1"/>
    <x v="44"/>
    <s v="N/A"/>
    <s v="General"/>
    <s v="代碼類"/>
    <s v="D, W, M, Y"/>
    <x v="3"/>
    <m/>
    <x v="5"/>
    <x v="4"/>
    <x v="0"/>
    <x v="0"/>
    <s v="INT_DOI_MASTER"/>
    <s v="DOI_DATE_TYPE"/>
    <m/>
    <m/>
    <m/>
    <m/>
    <m/>
    <m/>
    <m/>
    <m/>
    <m/>
    <m/>
    <m/>
    <m/>
    <m/>
    <m/>
    <m/>
    <m/>
    <m/>
    <m/>
    <s v="資料清單"/>
    <x v="8"/>
    <x v="5"/>
    <x v="60"/>
    <x v="7"/>
    <e v="#N/A"/>
    <s v="DOI Date Type"/>
    <x v="224"/>
    <x v="1"/>
    <x v="0"/>
    <x v="230"/>
    <x v="5"/>
    <s v="IEC_STD_V10 &gt;&gt; Common &gt;&gt; AutoMetaDataDOI Date Type"/>
    <x v="1"/>
    <x v="0"/>
    <s v="DOI 週期類別Property"/>
    <n v="404"/>
    <n v="399"/>
    <n v="0"/>
    <s v="DOI Date Type"/>
    <n v="1"/>
    <n v="0"/>
    <n v="0"/>
    <x v="0"/>
    <s v="DOI Master"/>
    <x v="43"/>
    <e v="#N/A"/>
    <x v="0"/>
    <s v="P.3.5.0:"/>
    <x v="5"/>
    <x v="5"/>
    <x v="402"/>
    <x v="224"/>
    <x v="224"/>
    <x v="189"/>
    <x v="33"/>
    <x v="0"/>
    <x v="0"/>
    <x v="2"/>
    <m/>
    <x v="0"/>
    <x v="1"/>
    <s v="DOI Master_DOI Date Type"/>
    <x v="386"/>
    <x v="1"/>
    <x v="0"/>
    <x v="4"/>
    <x v="3"/>
    <x v="0"/>
    <x v="0"/>
    <s v="INT_DOI_MASTER"/>
    <s v="DOI_DATE_TYPE"/>
    <x v="34"/>
    <x v="134"/>
    <x v="0"/>
    <n v="8"/>
    <x v="3"/>
    <x v="3"/>
    <x v="5"/>
    <s v=""/>
    <s v=""/>
    <n v="402"/>
    <s v="-402"/>
    <x v="0"/>
    <x v="0"/>
    <x v="0"/>
    <x v="224"/>
    <x v="5"/>
    <s v="判斷庫存截止日為日、週、月、年"/>
    <s v=""/>
    <s v=""/>
    <x v="0"/>
    <x v="60"/>
    <m/>
    <s v="^()$"/>
    <n v="9"/>
    <x v="0"/>
    <x v="3"/>
    <x v="0"/>
    <x v="1"/>
    <x v="0"/>
    <x v="1"/>
    <b v="0"/>
    <x v="0"/>
    <x v="1"/>
    <n v="0"/>
    <x v="0"/>
    <b v="0"/>
    <b v="0"/>
    <b v="0"/>
    <b v="0"/>
    <b v="0"/>
    <b v="0"/>
    <b v="0"/>
    <b v="0"/>
    <b v="0"/>
    <b v="0"/>
    <b v="0"/>
    <x v="0"/>
    <x v="0"/>
    <n v="0"/>
    <x v="12"/>
    <x v="0"/>
  </r>
  <r>
    <m/>
    <x v="3"/>
    <x v="7"/>
    <x v="225"/>
    <x v="225"/>
    <x v="1"/>
    <x v="231"/>
    <s v="N/A"/>
    <x v="2"/>
    <x v="44"/>
    <s v="N/A"/>
    <s v="General"/>
    <s v="代碼類"/>
    <s v="ICC: FA, SA, WH, ITO Intransit_x000a_ITO: FA, WH _x000a_HUB: WH, HUB Intransit"/>
    <x v="3"/>
    <m/>
    <x v="5"/>
    <x v="4"/>
    <x v="0"/>
    <x v="0"/>
    <s v="INT_DOI_MASTER"/>
    <s v="STOCK_AREA"/>
    <m/>
    <m/>
    <m/>
    <m/>
    <m/>
    <m/>
    <m/>
    <m/>
    <m/>
    <m/>
    <m/>
    <m/>
    <m/>
    <m/>
    <m/>
    <m/>
    <m/>
    <m/>
    <s v="資料清單"/>
    <x v="8"/>
    <x v="6"/>
    <x v="60"/>
    <x v="7"/>
    <e v="#N/A"/>
    <s v="Stock Area"/>
    <x v="225"/>
    <x v="1"/>
    <x v="0"/>
    <x v="231"/>
    <x v="5"/>
    <s v="IEC_STD_V10 &gt;&gt; Common &gt;&gt; AutoMetaDataStock Area"/>
    <x v="2"/>
    <x v="0"/>
    <s v="庫存區域Relationship"/>
    <n v="405"/>
    <n v="399"/>
    <n v="0"/>
    <s v=""/>
    <n v="0"/>
    <n v="0"/>
    <n v="420"/>
    <x v="90"/>
    <s v="DOI Master"/>
    <x v="43"/>
    <e v="#N/A"/>
    <x v="0"/>
    <s v="P.3.5.0:"/>
    <x v="6"/>
    <x v="6"/>
    <x v="403"/>
    <x v="225"/>
    <x v="225"/>
    <x v="189"/>
    <x v="34"/>
    <x v="0"/>
    <x v="0"/>
    <x v="2"/>
    <m/>
    <x v="0"/>
    <x v="2"/>
    <s v="DOI Master_Stock Area"/>
    <x v="387"/>
    <x v="2"/>
    <x v="0"/>
    <x v="4"/>
    <x v="3"/>
    <x v="0"/>
    <x v="0"/>
    <s v="INT_DOI_MASTER"/>
    <s v="STOCK_AREA"/>
    <x v="34"/>
    <x v="135"/>
    <x v="0"/>
    <n v="8"/>
    <x v="3"/>
    <x v="3"/>
    <x v="5"/>
    <s v=""/>
    <s v=""/>
    <n v="403"/>
    <s v="-403"/>
    <x v="0"/>
    <x v="0"/>
    <x v="0"/>
    <x v="225"/>
    <x v="5"/>
    <s v="呈現不同庫存區域對應的庫存水位與DOI狀況"/>
    <s v=""/>
    <s v=""/>
    <x v="0"/>
    <x v="60"/>
    <m/>
    <s v="^()$"/>
    <n v="9"/>
    <x v="0"/>
    <x v="3"/>
    <x v="0"/>
    <x v="1"/>
    <x v="0"/>
    <x v="1"/>
    <b v="0"/>
    <x v="0"/>
    <x v="1"/>
    <n v="0"/>
    <x v="0"/>
    <b v="0"/>
    <b v="0"/>
    <b v="0"/>
    <b v="0"/>
    <b v="0"/>
    <b v="0"/>
    <b v="0"/>
    <b v="0"/>
    <b v="0"/>
    <b v="0"/>
    <b v="0"/>
    <x v="0"/>
    <x v="0"/>
    <n v="0"/>
    <x v="19"/>
    <x v="0"/>
  </r>
  <r>
    <m/>
    <x v="3"/>
    <x v="7"/>
    <x v="226"/>
    <x v="226"/>
    <x v="1"/>
    <x v="232"/>
    <s v="N/A"/>
    <x v="2"/>
    <x v="44"/>
    <s v="N/A"/>
    <s v="General"/>
    <s v="代碼類"/>
    <m/>
    <x v="3"/>
    <m/>
    <x v="5"/>
    <x v="4"/>
    <x v="0"/>
    <x v="0"/>
    <s v="INT_DOI_MASTER"/>
    <s v="CURRENCY"/>
    <m/>
    <m/>
    <m/>
    <m/>
    <m/>
    <m/>
    <m/>
    <m/>
    <m/>
    <m/>
    <m/>
    <m/>
    <m/>
    <m/>
    <m/>
    <m/>
    <m/>
    <m/>
    <s v="資料清單"/>
    <x v="8"/>
    <x v="7"/>
    <x v="60"/>
    <x v="7"/>
    <e v="#N/A"/>
    <s v="Currency"/>
    <x v="226"/>
    <x v="1"/>
    <x v="0"/>
    <x v="232"/>
    <x v="5"/>
    <s v="IEC_STD_V10 &gt;&gt; Common &gt;&gt; AutoMetaDataCurrency"/>
    <x v="2"/>
    <x v="0"/>
    <s v="幣別Relationship"/>
    <n v="406"/>
    <n v="399"/>
    <n v="0"/>
    <s v=""/>
    <n v="0"/>
    <n v="0"/>
    <n v="421"/>
    <x v="91"/>
    <s v="DOI Master"/>
    <x v="43"/>
    <e v="#N/A"/>
    <x v="0"/>
    <s v="P.3.5.0:"/>
    <x v="7"/>
    <x v="7"/>
    <x v="404"/>
    <x v="226"/>
    <x v="226"/>
    <x v="189"/>
    <x v="0"/>
    <x v="0"/>
    <x v="0"/>
    <x v="2"/>
    <m/>
    <x v="0"/>
    <x v="2"/>
    <s v="DOI Master_Currency"/>
    <x v="388"/>
    <x v="2"/>
    <x v="0"/>
    <x v="4"/>
    <x v="3"/>
    <x v="0"/>
    <x v="0"/>
    <s v="INT_DOI_MASTER"/>
    <s v="CURRENCY"/>
    <x v="34"/>
    <x v="136"/>
    <x v="0"/>
    <n v="8"/>
    <x v="3"/>
    <x v="3"/>
    <x v="5"/>
    <s v=""/>
    <s v=""/>
    <n v="404"/>
    <s v="-404"/>
    <x v="0"/>
    <x v="0"/>
    <x v="0"/>
    <x v="226"/>
    <x v="5"/>
    <s v="幣別"/>
    <s v=""/>
    <s v=""/>
    <x v="0"/>
    <x v="60"/>
    <m/>
    <s v="^()$"/>
    <n v="9"/>
    <x v="0"/>
    <x v="3"/>
    <x v="0"/>
    <x v="1"/>
    <x v="0"/>
    <x v="1"/>
    <b v="0"/>
    <x v="0"/>
    <x v="1"/>
    <n v="0"/>
    <x v="0"/>
    <b v="0"/>
    <b v="0"/>
    <b v="0"/>
    <b v="0"/>
    <b v="0"/>
    <b v="0"/>
    <b v="0"/>
    <b v="0"/>
    <b v="0"/>
    <b v="0"/>
    <b v="0"/>
    <x v="0"/>
    <x v="0"/>
    <n v="0"/>
    <x v="42"/>
    <x v="0"/>
  </r>
  <r>
    <m/>
    <x v="3"/>
    <x v="7"/>
    <x v="227"/>
    <x v="227"/>
    <x v="95"/>
    <x v="233"/>
    <s v="儲存單位為台幣，顯示單位為百萬台幣"/>
    <x v="2"/>
    <x v="44"/>
    <s v="N/A"/>
    <s v="General"/>
    <s v="金額類"/>
    <s v="N/A"/>
    <x v="3"/>
    <m/>
    <x v="5"/>
    <x v="4"/>
    <x v="0"/>
    <x v="0"/>
    <s v="INT_DOI_MASTER"/>
    <s v="PSG_INVENTORY_AMOUNT"/>
    <m/>
    <m/>
    <m/>
    <m/>
    <m/>
    <m/>
    <m/>
    <m/>
    <m/>
    <m/>
    <m/>
    <m/>
    <m/>
    <m/>
    <m/>
    <m/>
    <m/>
    <m/>
    <s v="資料清單"/>
    <x v="8"/>
    <x v="8"/>
    <x v="60"/>
    <x v="7"/>
    <e v="#N/A"/>
    <s v="PSG Inventory Amount"/>
    <x v="227"/>
    <x v="95"/>
    <x v="0"/>
    <x v="233"/>
    <x v="5"/>
    <s v="IEC_STD_V10 &gt;&gt; Common &gt;&gt; AutoMetaDataPSG Inventory Amount"/>
    <x v="2"/>
    <x v="0"/>
    <s v="庫存金額Relationship"/>
    <n v="407"/>
    <n v="399"/>
    <n v="0"/>
    <s v=""/>
    <n v="0"/>
    <n v="0"/>
    <n v="422"/>
    <x v="92"/>
    <s v="DOI Master"/>
    <x v="43"/>
    <e v="#N/A"/>
    <x v="0"/>
    <s v="P.3.5.0:"/>
    <x v="8"/>
    <x v="8"/>
    <x v="405"/>
    <x v="227"/>
    <x v="227"/>
    <x v="205"/>
    <x v="26"/>
    <x v="0"/>
    <x v="0"/>
    <x v="6"/>
    <m/>
    <x v="0"/>
    <x v="2"/>
    <s v="DOI Master_PSG Inventory Amount"/>
    <x v="389"/>
    <x v="2"/>
    <x v="0"/>
    <x v="4"/>
    <x v="3"/>
    <x v="0"/>
    <x v="0"/>
    <s v="INT_DOI_MASTER"/>
    <s v="PSG_INVENTORY_AMOUNT"/>
    <x v="34"/>
    <x v="137"/>
    <x v="0"/>
    <n v="8"/>
    <x v="3"/>
    <x v="3"/>
    <x v="5"/>
    <s v=""/>
    <s v=""/>
    <n v="405"/>
    <s v="-405"/>
    <x v="0"/>
    <x v="0"/>
    <x v="0"/>
    <x v="227"/>
    <x v="5"/>
    <s v="庫存金額需換算成百萬台幣"/>
    <s v=""/>
    <s v=""/>
    <x v="0"/>
    <x v="60"/>
    <m/>
    <s v="^()$"/>
    <n v="9"/>
    <x v="0"/>
    <x v="3"/>
    <x v="0"/>
    <x v="1"/>
    <x v="0"/>
    <x v="1"/>
    <b v="0"/>
    <x v="0"/>
    <x v="1"/>
    <n v="0"/>
    <x v="0"/>
    <b v="0"/>
    <b v="0"/>
    <b v="0"/>
    <b v="0"/>
    <b v="0"/>
    <b v="0"/>
    <b v="0"/>
    <b v="0"/>
    <b v="0"/>
    <b v="0"/>
    <b v="0"/>
    <x v="0"/>
    <x v="0"/>
    <n v="0"/>
    <x v="6"/>
    <x v="0"/>
  </r>
  <r>
    <m/>
    <x v="3"/>
    <x v="7"/>
    <x v="228"/>
    <x v="228"/>
    <x v="96"/>
    <x v="234"/>
    <s v="儲存單位為台幣，顯示單位為百萬台幣"/>
    <x v="2"/>
    <x v="44"/>
    <s v="N/A"/>
    <s v="General"/>
    <s v="金額類"/>
    <m/>
    <x v="3"/>
    <m/>
    <x v="5"/>
    <x v="4"/>
    <x v="0"/>
    <x v="0"/>
    <s v="INT_DOI_MASTER"/>
    <s v="UP_TO_DATE_MONTHLY_ESTIMATED_REVENUE"/>
    <m/>
    <m/>
    <m/>
    <m/>
    <m/>
    <m/>
    <m/>
    <m/>
    <m/>
    <m/>
    <m/>
    <m/>
    <m/>
    <m/>
    <m/>
    <m/>
    <m/>
    <m/>
    <s v="資料清單"/>
    <x v="8"/>
    <x v="9"/>
    <x v="60"/>
    <x v="7"/>
    <e v="#N/A"/>
    <s v="Up to date Monthly Estimated Revenue"/>
    <x v="228"/>
    <x v="96"/>
    <x v="0"/>
    <x v="234"/>
    <x v="5"/>
    <s v="IEC_STD_V10 &gt;&gt; Common &gt;&gt; AutoMetaDataUp to date Monthly Estimated Revenue"/>
    <x v="2"/>
    <x v="0"/>
    <s v="最新每月預估營業收入Relationship"/>
    <n v="408"/>
    <n v="399"/>
    <n v="0"/>
    <s v=""/>
    <n v="0"/>
    <n v="0"/>
    <n v="490"/>
    <x v="93"/>
    <s v="DOI Master"/>
    <x v="43"/>
    <e v="#N/A"/>
    <x v="0"/>
    <s v="P.3.5.0:"/>
    <x v="9"/>
    <x v="9"/>
    <x v="406"/>
    <x v="228"/>
    <x v="228"/>
    <x v="205"/>
    <x v="0"/>
    <x v="0"/>
    <x v="0"/>
    <x v="6"/>
    <m/>
    <x v="0"/>
    <x v="2"/>
    <s v="DOI Master_Up to date Monthly Estimated Revenue"/>
    <x v="390"/>
    <x v="2"/>
    <x v="0"/>
    <x v="4"/>
    <x v="3"/>
    <x v="0"/>
    <x v="0"/>
    <s v="INT_DOI_MASTER"/>
    <s v="UP_TO_DATE_MONTHLY_ESTIMATED_REVENUE"/>
    <x v="34"/>
    <x v="138"/>
    <x v="0"/>
    <n v="8"/>
    <x v="3"/>
    <x v="3"/>
    <x v="0"/>
    <s v=""/>
    <s v=""/>
    <n v="406"/>
    <s v="-406"/>
    <x v="0"/>
    <x v="0"/>
    <x v="0"/>
    <x v="228"/>
    <x v="5"/>
    <s v="最新每月預估營業收入"/>
    <s v=""/>
    <s v=""/>
    <x v="0"/>
    <x v="60"/>
    <m/>
    <s v="^()$"/>
    <n v="9"/>
    <x v="0"/>
    <x v="3"/>
    <x v="0"/>
    <x v="1"/>
    <x v="0"/>
    <x v="1"/>
    <b v="0"/>
    <x v="0"/>
    <x v="1"/>
    <n v="0"/>
    <x v="0"/>
    <b v="0"/>
    <b v="0"/>
    <b v="0"/>
    <b v="0"/>
    <b v="0"/>
    <b v="0"/>
    <b v="0"/>
    <b v="0"/>
    <b v="0"/>
    <b v="0"/>
    <b v="0"/>
    <x v="0"/>
    <x v="0"/>
    <n v="0"/>
    <x v="39"/>
    <x v="0"/>
  </r>
  <r>
    <m/>
    <x v="3"/>
    <x v="7"/>
    <x v="229"/>
    <x v="229"/>
    <x v="97"/>
    <x v="235"/>
    <s v="庫存金額/(by客戶)預估營業收入*30天"/>
    <x v="1"/>
    <x v="44"/>
    <s v="Business Operation and DOI Overview_PSG Inventory Amount;Business Operation and DOI Overview_Up to date Monthly Estimated Revenue"/>
    <s v="General"/>
    <s v="數值類"/>
    <s v="N/A"/>
    <x v="3"/>
    <m/>
    <x v="5"/>
    <x v="4"/>
    <x v="0"/>
    <x v="0"/>
    <s v="INT_DOI_MASTER"/>
    <s v="DOI_ACTUAL_DAYS"/>
    <m/>
    <m/>
    <m/>
    <m/>
    <m/>
    <m/>
    <m/>
    <m/>
    <m/>
    <m/>
    <m/>
    <m/>
    <m/>
    <m/>
    <m/>
    <m/>
    <m/>
    <m/>
    <s v="資料清單"/>
    <x v="8"/>
    <x v="10"/>
    <x v="60"/>
    <x v="7"/>
    <e v="#N/A"/>
    <s v="DOI Actual Days"/>
    <x v="229"/>
    <x v="97"/>
    <x v="0"/>
    <x v="235"/>
    <x v="5"/>
    <s v="IEC_STD_V10 &gt;&gt; Common &gt;&gt; AutoMetaDataDOI Actual Days"/>
    <x v="1"/>
    <x v="0"/>
    <s v="DOI實際天數Property"/>
    <n v="409"/>
    <n v="399"/>
    <e v="#N/A"/>
    <s v="DOI Actual Days"/>
    <n v="1"/>
    <n v="0"/>
    <n v="0"/>
    <x v="0"/>
    <s v="DOI Master"/>
    <x v="43"/>
    <e v="#N/A"/>
    <x v="55"/>
    <s v="P.3.5.0:"/>
    <x v="10"/>
    <x v="10"/>
    <x v="407"/>
    <x v="229"/>
    <x v="229"/>
    <x v="206"/>
    <x v="26"/>
    <x v="0"/>
    <x v="0"/>
    <x v="4"/>
    <m/>
    <x v="0"/>
    <x v="1"/>
    <s v="DOI Master_DOI Actual Days"/>
    <x v="391"/>
    <x v="1"/>
    <x v="0"/>
    <x v="4"/>
    <x v="3"/>
    <x v="0"/>
    <x v="0"/>
    <s v="INT_DOI_MASTER"/>
    <s v="DOI_ACTUAL_DAYS"/>
    <x v="34"/>
    <x v="139"/>
    <x v="0"/>
    <n v="8"/>
    <x v="3"/>
    <x v="3"/>
    <x v="5"/>
    <s v=""/>
    <s v=""/>
    <n v="407"/>
    <s v="-407"/>
    <x v="0"/>
    <x v="0"/>
    <x v="0"/>
    <x v="229"/>
    <x v="5"/>
    <s v="以每天23:59庫存金額計算的DOI 實際天數為當天DOI 實際天數_x000a_以每週一23:59庫存金額計算的DOI 實際天數為當週DOI 實際天數_x000a_以每月最後一天23:59庫存金額計算的DOI 實際天數為當月DOI 實際天數_x000a_以每年12/31 23:59庫存金額計算的DOI 實際天數為當年DOI 實際天數_x000a__x000a_以周為例:使用2022/07/18 23:59(周一)的庫存金額計算DOI實際天數，記為2022/07/18，同時也為該周DOI實際天數"/>
    <s v=""/>
    <s v=""/>
    <x v="0"/>
    <x v="60"/>
    <m/>
    <s v="^()$"/>
    <n v="9"/>
    <x v="0"/>
    <x v="3"/>
    <x v="0"/>
    <x v="1"/>
    <x v="0"/>
    <x v="1"/>
    <b v="0"/>
    <x v="0"/>
    <x v="1"/>
    <n v="0"/>
    <x v="0"/>
    <b v="0"/>
    <b v="0"/>
    <b v="0"/>
    <b v="0"/>
    <b v="0"/>
    <b v="0"/>
    <b v="0"/>
    <b v="0"/>
    <b v="0"/>
    <b v="0"/>
    <b v="0"/>
    <x v="0"/>
    <x v="0"/>
    <n v="0"/>
    <x v="18"/>
    <x v="0"/>
  </r>
  <r>
    <m/>
    <x v="3"/>
    <x v="7"/>
    <x v="230"/>
    <x v="230"/>
    <x v="1"/>
    <x v="236"/>
    <s v="N/A"/>
    <x v="0"/>
    <x v="0"/>
    <s v="N/A"/>
    <s v="General"/>
    <m/>
    <m/>
    <x v="3"/>
    <m/>
    <x v="5"/>
    <x v="4"/>
    <x v="0"/>
    <x v="0"/>
    <s v="INT_DOI_TARGET_DAYS_PARAMETER"/>
    <m/>
    <m/>
    <m/>
    <m/>
    <m/>
    <m/>
    <m/>
    <m/>
    <m/>
    <m/>
    <m/>
    <m/>
    <m/>
    <m/>
    <m/>
    <m/>
    <m/>
    <m/>
    <m/>
    <s v="資料清單"/>
    <x v="8"/>
    <x v="11"/>
    <x v="60"/>
    <x v="7"/>
    <e v="#N/A"/>
    <s v="DOI Target Days Parameter"/>
    <x v="230"/>
    <x v="1"/>
    <x v="0"/>
    <x v="236"/>
    <x v="5"/>
    <s v="IEC_STD_V10 &gt;&gt; Common &gt;&gt; AutoMetaDataDOI Target Days Parameter"/>
    <x v="0"/>
    <x v="0"/>
    <s v="DOI 目標天數參數檔Concept"/>
    <n v="410"/>
    <n v="0"/>
    <n v="0"/>
    <s v=""/>
    <n v="0"/>
    <n v="0"/>
    <n v="0"/>
    <x v="0"/>
    <s v=""/>
    <x v="0"/>
    <s v=""/>
    <x v="0"/>
    <s v="P.3.5.0:"/>
    <x v="11"/>
    <x v="11"/>
    <x v="408"/>
    <x v="230"/>
    <x v="230"/>
    <x v="189"/>
    <x v="0"/>
    <x v="0"/>
    <x v="0"/>
    <x v="0"/>
    <m/>
    <x v="0"/>
    <x v="0"/>
    <s v="DOI Target Days Parameter"/>
    <x v="392"/>
    <x v="0"/>
    <x v="0"/>
    <x v="4"/>
    <x v="3"/>
    <x v="0"/>
    <x v="0"/>
    <s v="INT_DOI_TARGET_DAYS_PARAMETER"/>
    <s v=""/>
    <x v="35"/>
    <x v="0"/>
    <x v="0"/>
    <n v="8"/>
    <x v="3"/>
    <x v="3"/>
    <x v="5"/>
    <s v=""/>
    <s v=""/>
    <n v="408"/>
    <s v="-408"/>
    <x v="0"/>
    <x v="0"/>
    <x v="0"/>
    <x v="230"/>
    <x v="5"/>
    <s v="DOI 目標天數參數檔"/>
    <s v=""/>
    <s v=""/>
    <x v="0"/>
    <x v="60"/>
    <m/>
    <s v="^()$"/>
    <n v="9"/>
    <x v="0"/>
    <x v="3"/>
    <x v="0"/>
    <x v="1"/>
    <x v="0"/>
    <x v="1"/>
    <b v="0"/>
    <x v="0"/>
    <x v="0"/>
    <n v="0"/>
    <x v="0"/>
    <b v="0"/>
    <b v="0"/>
    <b v="0"/>
    <b v="0"/>
    <b v="0"/>
    <b v="0"/>
    <b v="0"/>
    <b v="0"/>
    <b v="0"/>
    <b v="0"/>
    <b v="0"/>
    <x v="0"/>
    <x v="0"/>
    <n v="0"/>
    <x v="4"/>
    <x v="0"/>
  </r>
  <r>
    <m/>
    <x v="3"/>
    <x v="7"/>
    <x v="177"/>
    <x v="177"/>
    <x v="1"/>
    <x v="226"/>
    <s v="BU1, BU2, All"/>
    <x v="2"/>
    <x v="45"/>
    <s v="N/A"/>
    <s v="General"/>
    <s v="代碼類"/>
    <s v="BU1: 第一事業處_x000a_BU2: 第二事業處"/>
    <x v="3"/>
    <m/>
    <x v="5"/>
    <x v="4"/>
    <x v="0"/>
    <x v="0"/>
    <s v="INT_DOI_TARGET_DAYS_PARAMETER"/>
    <s v="BU_CODE"/>
    <m/>
    <m/>
    <m/>
    <m/>
    <m/>
    <m/>
    <m/>
    <m/>
    <m/>
    <m/>
    <m/>
    <m/>
    <m/>
    <m/>
    <m/>
    <m/>
    <m/>
    <m/>
    <s v="資料清單"/>
    <x v="8"/>
    <x v="12"/>
    <x v="60"/>
    <x v="7"/>
    <e v="#N/A"/>
    <s v="BU Code"/>
    <x v="177"/>
    <x v="1"/>
    <x v="0"/>
    <x v="226"/>
    <x v="5"/>
    <s v="IEC_STD_V10 &gt;&gt; Common &gt;&gt; AutoMetaDataBU Code"/>
    <x v="2"/>
    <x v="0"/>
    <s v="事業處代碼Relationship"/>
    <n v="339"/>
    <n v="410"/>
    <n v="0"/>
    <s v=""/>
    <n v="0"/>
    <n v="0"/>
    <n v="1055"/>
    <x v="80"/>
    <s v="DOI Target Days Parameter"/>
    <x v="44"/>
    <e v="#N/A"/>
    <x v="0"/>
    <s v="P.3.5.0:"/>
    <x v="12"/>
    <x v="12"/>
    <x v="409"/>
    <x v="177"/>
    <x v="177"/>
    <x v="207"/>
    <x v="31"/>
    <x v="0"/>
    <x v="0"/>
    <x v="2"/>
    <m/>
    <x v="0"/>
    <x v="2"/>
    <s v="DOI Target Days Parameter_BU Code"/>
    <x v="393"/>
    <x v="2"/>
    <x v="0"/>
    <x v="4"/>
    <x v="3"/>
    <x v="0"/>
    <x v="0"/>
    <s v="INT_DOI_TARGET_DAYS_PARAMETER"/>
    <s v="BU_CODE"/>
    <x v="35"/>
    <x v="96"/>
    <x v="0"/>
    <n v="8"/>
    <x v="3"/>
    <x v="3"/>
    <x v="0"/>
    <s v=""/>
    <s v=""/>
    <n v="409"/>
    <s v="-409"/>
    <x v="0"/>
    <x v="0"/>
    <x v="0"/>
    <x v="177"/>
    <x v="5"/>
    <s v="各事業處"/>
    <s v=""/>
    <s v=""/>
    <x v="0"/>
    <x v="60"/>
    <m/>
    <s v="^()$"/>
    <n v="9"/>
    <x v="0"/>
    <x v="3"/>
    <x v="0"/>
    <x v="1"/>
    <x v="1"/>
    <x v="1"/>
    <b v="0"/>
    <x v="0"/>
    <x v="1"/>
    <n v="0"/>
    <x v="0"/>
    <b v="0"/>
    <b v="0"/>
    <b v="0"/>
    <b v="0"/>
    <b v="0"/>
    <b v="0"/>
    <b v="0"/>
    <b v="0"/>
    <b v="0"/>
    <b v="0"/>
    <b v="0"/>
    <x v="0"/>
    <x v="0"/>
    <n v="0"/>
    <x v="1"/>
    <x v="0"/>
  </r>
  <r>
    <m/>
    <x v="3"/>
    <x v="7"/>
    <x v="178"/>
    <x v="178"/>
    <x v="93"/>
    <x v="227"/>
    <s v="e.g. HP, ASUS, All,...."/>
    <x v="2"/>
    <x v="45"/>
    <s v="N/A"/>
    <s v="General"/>
    <s v="代碼類"/>
    <s v="HP, ASUS, Dynabook, Tiny"/>
    <x v="3"/>
    <m/>
    <x v="5"/>
    <x v="4"/>
    <x v="0"/>
    <x v="0"/>
    <s v="INT_DOI_TARGET_DAYS_PARAMETER"/>
    <s v="CUSTOMER_NAME"/>
    <m/>
    <m/>
    <m/>
    <m/>
    <m/>
    <m/>
    <m/>
    <m/>
    <m/>
    <m/>
    <m/>
    <m/>
    <m/>
    <m/>
    <m/>
    <m/>
    <m/>
    <m/>
    <s v="資料清單"/>
    <x v="8"/>
    <x v="13"/>
    <x v="60"/>
    <x v="7"/>
    <e v="#N/A"/>
    <s v="Customer Name"/>
    <x v="178"/>
    <x v="93"/>
    <x v="0"/>
    <x v="227"/>
    <x v="5"/>
    <s v="IEC_STD_V10 &gt;&gt; Common &gt;&gt; AutoMetaDataCustomer Name"/>
    <x v="2"/>
    <x v="0"/>
    <s v="客戶名稱Relationship"/>
    <n v="340"/>
    <n v="410"/>
    <n v="0"/>
    <s v=""/>
    <n v="0"/>
    <n v="0"/>
    <n v="1036"/>
    <x v="81"/>
    <s v="DOI Target Days Parameter"/>
    <x v="44"/>
    <e v="#N/A"/>
    <x v="0"/>
    <s v="P.3.5.0:"/>
    <x v="13"/>
    <x v="13"/>
    <x v="410"/>
    <x v="178"/>
    <x v="178"/>
    <x v="208"/>
    <x v="32"/>
    <x v="0"/>
    <x v="0"/>
    <x v="2"/>
    <m/>
    <x v="0"/>
    <x v="2"/>
    <s v="DOI Target Days Parameter_Customer Name"/>
    <x v="394"/>
    <x v="2"/>
    <x v="0"/>
    <x v="4"/>
    <x v="3"/>
    <x v="0"/>
    <x v="0"/>
    <s v="INT_DOI_TARGET_DAYS_PARAMETER"/>
    <s v="CUSTOMER_NAME"/>
    <x v="35"/>
    <x v="97"/>
    <x v="0"/>
    <n v="8"/>
    <x v="3"/>
    <x v="3"/>
    <x v="0"/>
    <s v=""/>
    <s v=""/>
    <n v="410"/>
    <s v="-410"/>
    <x v="0"/>
    <x v="0"/>
    <x v="0"/>
    <x v="178"/>
    <x v="5"/>
    <s v="各事業處所負責的客戶"/>
    <s v=""/>
    <s v=""/>
    <x v="0"/>
    <x v="60"/>
    <m/>
    <s v="^()$"/>
    <n v="9"/>
    <x v="0"/>
    <x v="3"/>
    <x v="0"/>
    <x v="1"/>
    <x v="1"/>
    <x v="1"/>
    <b v="0"/>
    <x v="0"/>
    <x v="1"/>
    <n v="0"/>
    <x v="0"/>
    <b v="0"/>
    <b v="0"/>
    <b v="0"/>
    <b v="0"/>
    <b v="0"/>
    <b v="0"/>
    <b v="0"/>
    <b v="0"/>
    <b v="0"/>
    <b v="0"/>
    <b v="0"/>
    <x v="0"/>
    <x v="0"/>
    <n v="0"/>
    <x v="12"/>
    <x v="0"/>
  </r>
  <r>
    <m/>
    <x v="3"/>
    <x v="7"/>
    <x v="231"/>
    <x v="231"/>
    <x v="98"/>
    <x v="237"/>
    <s v="當BU選擇All, Customer 選擇All, DOI 目標天數為12天"/>
    <x v="1"/>
    <x v="45"/>
    <s v="N/A"/>
    <s v="General"/>
    <s v="數值類"/>
    <s v="N/A"/>
    <x v="3"/>
    <m/>
    <x v="5"/>
    <x v="4"/>
    <x v="0"/>
    <x v="0"/>
    <s v="INT_DOI_TARGET_DAYS_PARAMETER"/>
    <s v="DOI_TARGET_DAYS"/>
    <m/>
    <m/>
    <m/>
    <m/>
    <m/>
    <m/>
    <m/>
    <m/>
    <m/>
    <m/>
    <m/>
    <m/>
    <m/>
    <m/>
    <m/>
    <m/>
    <m/>
    <m/>
    <s v="資料清單"/>
    <x v="8"/>
    <x v="14"/>
    <x v="60"/>
    <x v="7"/>
    <e v="#N/A"/>
    <s v="DOI Target Days"/>
    <x v="231"/>
    <x v="98"/>
    <x v="0"/>
    <x v="237"/>
    <x v="5"/>
    <s v="IEC_STD_V10 &gt;&gt; Common &gt;&gt; AutoMetaDataDOI Target Days"/>
    <x v="1"/>
    <x v="0"/>
    <s v="DOI目標天數Property"/>
    <n v="413"/>
    <n v="410"/>
    <n v="0"/>
    <s v="DOI Target Days"/>
    <n v="1"/>
    <n v="0"/>
    <n v="0"/>
    <x v="0"/>
    <s v="DOI Target Days Parameter"/>
    <x v="44"/>
    <e v="#N/A"/>
    <x v="0"/>
    <s v="P.3.5.0:"/>
    <x v="14"/>
    <x v="14"/>
    <x v="411"/>
    <x v="231"/>
    <x v="231"/>
    <x v="209"/>
    <x v="26"/>
    <x v="0"/>
    <x v="0"/>
    <x v="4"/>
    <m/>
    <x v="0"/>
    <x v="1"/>
    <s v="DOI Target Days Parameter_DOI Target Days"/>
    <x v="395"/>
    <x v="1"/>
    <x v="0"/>
    <x v="4"/>
    <x v="3"/>
    <x v="0"/>
    <x v="0"/>
    <s v="INT_DOI_TARGET_DAYS_PARAMETER"/>
    <s v="DOI_TARGET_DAYS"/>
    <x v="35"/>
    <x v="140"/>
    <x v="0"/>
    <n v="8"/>
    <x v="3"/>
    <x v="3"/>
    <x v="5"/>
    <s v=""/>
    <s v=""/>
    <n v="411"/>
    <s v="-411"/>
    <x v="0"/>
    <x v="0"/>
    <x v="0"/>
    <x v="231"/>
    <x v="5"/>
    <s v="DOI目標天數"/>
    <s v=""/>
    <s v=""/>
    <x v="0"/>
    <x v="60"/>
    <m/>
    <s v="^()$"/>
    <n v="9"/>
    <x v="0"/>
    <x v="3"/>
    <x v="0"/>
    <x v="1"/>
    <x v="0"/>
    <x v="1"/>
    <b v="0"/>
    <x v="0"/>
    <x v="1"/>
    <n v="0"/>
    <x v="0"/>
    <b v="0"/>
    <b v="0"/>
    <b v="0"/>
    <b v="0"/>
    <b v="0"/>
    <b v="0"/>
    <b v="0"/>
    <b v="0"/>
    <b v="0"/>
    <b v="0"/>
    <b v="0"/>
    <x v="0"/>
    <x v="0"/>
    <n v="0"/>
    <x v="18"/>
    <x v="0"/>
  </r>
  <r>
    <m/>
    <x v="3"/>
    <x v="7"/>
    <x v="232"/>
    <x v="232"/>
    <x v="1"/>
    <x v="238"/>
    <s v="N/A"/>
    <x v="0"/>
    <x v="0"/>
    <s v="N/A"/>
    <s v="General"/>
    <m/>
    <m/>
    <x v="3"/>
    <m/>
    <x v="5"/>
    <x v="4"/>
    <x v="0"/>
    <x v="0"/>
    <s v="INT_DOI_INVENTORY_MASTER"/>
    <m/>
    <m/>
    <m/>
    <m/>
    <m/>
    <m/>
    <m/>
    <m/>
    <m/>
    <m/>
    <m/>
    <m/>
    <m/>
    <m/>
    <m/>
    <m/>
    <m/>
    <m/>
    <m/>
    <s v="資料清單"/>
    <x v="8"/>
    <x v="15"/>
    <x v="60"/>
    <x v="7"/>
    <e v="#N/A"/>
    <s v="Inventory Master"/>
    <x v="232"/>
    <x v="1"/>
    <x v="0"/>
    <x v="238"/>
    <x v="5"/>
    <s v="IEC_STD_V10 &gt;&gt; Common &gt;&gt; AutoMetaDataInventory Master"/>
    <x v="0"/>
    <x v="0"/>
    <s v="庫存主檔Concept"/>
    <n v="414"/>
    <n v="0"/>
    <n v="0"/>
    <s v=""/>
    <n v="0"/>
    <n v="0"/>
    <n v="0"/>
    <x v="0"/>
    <s v=""/>
    <x v="0"/>
    <s v=""/>
    <x v="0"/>
    <s v="P.3.5.0:"/>
    <x v="15"/>
    <x v="15"/>
    <x v="412"/>
    <x v="232"/>
    <x v="232"/>
    <x v="189"/>
    <x v="0"/>
    <x v="0"/>
    <x v="0"/>
    <x v="0"/>
    <m/>
    <x v="0"/>
    <x v="0"/>
    <s v="Inventory Master"/>
    <x v="396"/>
    <x v="0"/>
    <x v="0"/>
    <x v="4"/>
    <x v="3"/>
    <x v="0"/>
    <x v="0"/>
    <s v="INT_DOI_INVENTORY_MASTER"/>
    <s v=""/>
    <x v="36"/>
    <x v="0"/>
    <x v="0"/>
    <n v="8"/>
    <x v="3"/>
    <x v="3"/>
    <x v="5"/>
    <s v=""/>
    <s v=""/>
    <n v="412"/>
    <s v="-412"/>
    <x v="0"/>
    <x v="0"/>
    <x v="0"/>
    <x v="232"/>
    <x v="5"/>
    <s v="庫存主檔"/>
    <s v=""/>
    <s v=""/>
    <x v="0"/>
    <x v="60"/>
    <m/>
    <s v="^()$"/>
    <n v="9"/>
    <x v="0"/>
    <x v="3"/>
    <x v="0"/>
    <x v="1"/>
    <x v="0"/>
    <x v="1"/>
    <b v="0"/>
    <x v="0"/>
    <x v="0"/>
    <n v="0"/>
    <x v="0"/>
    <b v="0"/>
    <b v="0"/>
    <b v="0"/>
    <b v="0"/>
    <b v="0"/>
    <b v="0"/>
    <b v="0"/>
    <b v="0"/>
    <b v="0"/>
    <b v="0"/>
    <b v="0"/>
    <x v="0"/>
    <x v="0"/>
    <n v="0"/>
    <x v="11"/>
    <x v="0"/>
  </r>
  <r>
    <m/>
    <x v="3"/>
    <x v="7"/>
    <x v="177"/>
    <x v="177"/>
    <x v="1"/>
    <x v="226"/>
    <s v="N/A"/>
    <x v="2"/>
    <x v="46"/>
    <s v="N/A"/>
    <s v="General"/>
    <s v="代碼類"/>
    <s v="BU1: 第一事業處_x000a_BU2: 第二事業處"/>
    <x v="3"/>
    <m/>
    <x v="5"/>
    <x v="4"/>
    <x v="0"/>
    <x v="0"/>
    <s v="INT_DOI_INVENTORY_MASTER"/>
    <s v="BU_CODE"/>
    <m/>
    <m/>
    <m/>
    <m/>
    <m/>
    <m/>
    <m/>
    <m/>
    <m/>
    <m/>
    <m/>
    <m/>
    <m/>
    <m/>
    <m/>
    <m/>
    <m/>
    <m/>
    <s v="資料清單"/>
    <x v="8"/>
    <x v="16"/>
    <x v="60"/>
    <x v="7"/>
    <e v="#N/A"/>
    <s v="BU Code"/>
    <x v="177"/>
    <x v="1"/>
    <x v="0"/>
    <x v="226"/>
    <x v="5"/>
    <s v="IEC_STD_V10 &gt;&gt; Common &gt;&gt; AutoMetaDataBU Code"/>
    <x v="2"/>
    <x v="0"/>
    <s v="事業處代碼Relationship"/>
    <n v="339"/>
    <n v="414"/>
    <n v="0"/>
    <s v=""/>
    <n v="0"/>
    <n v="0"/>
    <n v="1055"/>
    <x v="80"/>
    <s v="Inventory Master"/>
    <x v="45"/>
    <e v="#N/A"/>
    <x v="0"/>
    <s v="P.3.5.0:"/>
    <x v="16"/>
    <x v="16"/>
    <x v="413"/>
    <x v="177"/>
    <x v="177"/>
    <x v="189"/>
    <x v="31"/>
    <x v="0"/>
    <x v="0"/>
    <x v="2"/>
    <m/>
    <x v="0"/>
    <x v="2"/>
    <s v="Inventory Master_BU Code"/>
    <x v="397"/>
    <x v="2"/>
    <x v="0"/>
    <x v="4"/>
    <x v="3"/>
    <x v="0"/>
    <x v="0"/>
    <s v="INT_DOI_INVENTORY_MASTER"/>
    <s v="BU_CODE"/>
    <x v="36"/>
    <x v="96"/>
    <x v="0"/>
    <n v="8"/>
    <x v="3"/>
    <x v="3"/>
    <x v="0"/>
    <s v=""/>
    <s v=""/>
    <n v="413"/>
    <s v="-413"/>
    <x v="0"/>
    <x v="0"/>
    <x v="0"/>
    <x v="177"/>
    <x v="5"/>
    <s v="各事業處"/>
    <s v=""/>
    <s v=""/>
    <x v="0"/>
    <x v="60"/>
    <m/>
    <s v="^()$"/>
    <n v="9"/>
    <x v="0"/>
    <x v="3"/>
    <x v="0"/>
    <x v="1"/>
    <x v="1"/>
    <x v="1"/>
    <b v="0"/>
    <x v="0"/>
    <x v="1"/>
    <n v="0"/>
    <x v="0"/>
    <b v="0"/>
    <b v="0"/>
    <b v="0"/>
    <b v="0"/>
    <b v="0"/>
    <b v="0"/>
    <b v="0"/>
    <b v="0"/>
    <b v="0"/>
    <b v="0"/>
    <b v="0"/>
    <x v="0"/>
    <x v="0"/>
    <n v="0"/>
    <x v="1"/>
    <x v="0"/>
  </r>
  <r>
    <m/>
    <x v="3"/>
    <x v="7"/>
    <x v="178"/>
    <x v="178"/>
    <x v="93"/>
    <x v="227"/>
    <s v="N/A"/>
    <x v="2"/>
    <x v="46"/>
    <s v="N/A"/>
    <s v="General"/>
    <s v="代碼類"/>
    <s v="HP, ASUS, Dynabook, Tiny"/>
    <x v="3"/>
    <m/>
    <x v="5"/>
    <x v="4"/>
    <x v="0"/>
    <x v="0"/>
    <s v="INT_DOI_INVENTORY_MASTER"/>
    <s v="CUSTOMER_NAME"/>
    <m/>
    <m/>
    <m/>
    <m/>
    <m/>
    <m/>
    <m/>
    <m/>
    <m/>
    <m/>
    <m/>
    <m/>
    <m/>
    <m/>
    <m/>
    <m/>
    <m/>
    <m/>
    <s v="資料清單"/>
    <x v="8"/>
    <x v="17"/>
    <x v="60"/>
    <x v="7"/>
    <e v="#N/A"/>
    <s v="Customer Name"/>
    <x v="178"/>
    <x v="93"/>
    <x v="0"/>
    <x v="227"/>
    <x v="5"/>
    <s v="IEC_STD_V10 &gt;&gt; Common &gt;&gt; AutoMetaDataCustomer Name"/>
    <x v="2"/>
    <x v="0"/>
    <s v="客戶名稱Relationship"/>
    <n v="340"/>
    <n v="414"/>
    <n v="0"/>
    <s v=""/>
    <n v="0"/>
    <n v="0"/>
    <n v="1036"/>
    <x v="81"/>
    <s v="Inventory Master"/>
    <x v="45"/>
    <e v="#N/A"/>
    <x v="0"/>
    <s v="P.3.5.0:"/>
    <x v="17"/>
    <x v="17"/>
    <x v="414"/>
    <x v="178"/>
    <x v="178"/>
    <x v="189"/>
    <x v="32"/>
    <x v="0"/>
    <x v="0"/>
    <x v="2"/>
    <m/>
    <x v="0"/>
    <x v="2"/>
    <s v="Inventory Master_Customer Name"/>
    <x v="398"/>
    <x v="2"/>
    <x v="0"/>
    <x v="4"/>
    <x v="3"/>
    <x v="0"/>
    <x v="0"/>
    <s v="INT_DOI_INVENTORY_MASTER"/>
    <s v="CUSTOMER_NAME"/>
    <x v="36"/>
    <x v="97"/>
    <x v="0"/>
    <n v="8"/>
    <x v="3"/>
    <x v="3"/>
    <x v="0"/>
    <s v=""/>
    <s v=""/>
    <n v="414"/>
    <s v="-414"/>
    <x v="0"/>
    <x v="0"/>
    <x v="0"/>
    <x v="178"/>
    <x v="5"/>
    <s v="各事業處所負責的客戶"/>
    <s v=""/>
    <s v=""/>
    <x v="0"/>
    <x v="60"/>
    <m/>
    <s v="^()$"/>
    <n v="9"/>
    <x v="0"/>
    <x v="3"/>
    <x v="0"/>
    <x v="1"/>
    <x v="1"/>
    <x v="1"/>
    <b v="0"/>
    <x v="0"/>
    <x v="1"/>
    <n v="0"/>
    <x v="0"/>
    <b v="0"/>
    <b v="0"/>
    <b v="0"/>
    <b v="0"/>
    <b v="0"/>
    <b v="0"/>
    <b v="0"/>
    <b v="0"/>
    <b v="0"/>
    <b v="0"/>
    <b v="0"/>
    <x v="0"/>
    <x v="0"/>
    <n v="0"/>
    <x v="12"/>
    <x v="0"/>
  </r>
  <r>
    <m/>
    <x v="3"/>
    <x v="7"/>
    <x v="222"/>
    <x v="222"/>
    <x v="94"/>
    <x v="228"/>
    <s v="廠區性質包含MFG&amp;HUB_x000a_MFG:_x000a_- ICC: 重慶廠區_x000a_- ITO: 桃園廠區_x000a_- IEC: 士林廠區_x000a_HUB: _x000a_- HUB: 海外庫存_x000a_"/>
    <x v="2"/>
    <x v="46"/>
    <s v="N/A"/>
    <s v="General"/>
    <s v="文本類"/>
    <m/>
    <x v="4"/>
    <m/>
    <x v="5"/>
    <x v="4"/>
    <x v="0"/>
    <x v="0"/>
    <s v="INT_DOI_INVENTORY_MASTER"/>
    <s v="SITE_NAME"/>
    <m/>
    <m/>
    <m/>
    <m/>
    <m/>
    <m/>
    <m/>
    <m/>
    <m/>
    <m/>
    <m/>
    <m/>
    <m/>
    <m/>
    <m/>
    <m/>
    <m/>
    <m/>
    <s v="資料清單"/>
    <x v="8"/>
    <x v="18"/>
    <x v="60"/>
    <x v="7"/>
    <e v="#N/A"/>
    <s v="Site Name"/>
    <x v="222"/>
    <x v="94"/>
    <x v="0"/>
    <x v="228"/>
    <x v="5"/>
    <s v="IEC_STD_V10 &gt;&gt; Common &gt;&gt; AutoMetaDataSite Name"/>
    <x v="2"/>
    <x v="0"/>
    <s v="廠區名稱Relationship"/>
    <n v="402"/>
    <n v="414"/>
    <n v="0"/>
    <s v=""/>
    <n v="0"/>
    <n v="0"/>
    <n v="480"/>
    <x v="88"/>
    <s v="Inventory Master"/>
    <x v="45"/>
    <e v="#N/A"/>
    <x v="0"/>
    <s v="P.3.5.0:"/>
    <x v="18"/>
    <x v="18"/>
    <x v="415"/>
    <x v="222"/>
    <x v="222"/>
    <x v="204"/>
    <x v="0"/>
    <x v="0"/>
    <x v="0"/>
    <x v="1"/>
    <m/>
    <x v="0"/>
    <x v="2"/>
    <s v="Inventory Master_Site Name"/>
    <x v="399"/>
    <x v="2"/>
    <x v="0"/>
    <x v="4"/>
    <x v="3"/>
    <x v="0"/>
    <x v="0"/>
    <s v="INT_DOI_INVENTORY_MASTER"/>
    <s v="SITE_NAME"/>
    <x v="36"/>
    <x v="132"/>
    <x v="0"/>
    <n v="8"/>
    <x v="3"/>
    <x v="3"/>
    <x v="0"/>
    <s v=""/>
    <s v=""/>
    <n v="415"/>
    <s v="-415"/>
    <x v="0"/>
    <x v="0"/>
    <x v="0"/>
    <x v="222"/>
    <x v="5"/>
    <s v="區域生產工廠廠區名稱"/>
    <s v=""/>
    <s v=""/>
    <x v="0"/>
    <x v="60"/>
    <m/>
    <s v="^()$"/>
    <n v="9"/>
    <x v="0"/>
    <x v="3"/>
    <x v="0"/>
    <x v="1"/>
    <x v="1"/>
    <x v="1"/>
    <b v="0"/>
    <x v="0"/>
    <x v="1"/>
    <n v="0"/>
    <x v="0"/>
    <b v="0"/>
    <b v="0"/>
    <b v="0"/>
    <b v="0"/>
    <b v="0"/>
    <b v="0"/>
    <b v="0"/>
    <b v="0"/>
    <b v="0"/>
    <b v="0"/>
    <b v="0"/>
    <x v="0"/>
    <x v="0"/>
    <n v="0"/>
    <x v="35"/>
    <x v="0"/>
  </r>
  <r>
    <m/>
    <x v="3"/>
    <x v="7"/>
    <x v="233"/>
    <x v="233"/>
    <x v="1"/>
    <x v="239"/>
    <s v="TW10: TP01/TP02/TP06_x000a_CN60: CP60/CP62/CP65/CP69"/>
    <x v="2"/>
    <x v="46"/>
    <s v="N/A"/>
    <s v="General"/>
    <s v="代碼類"/>
    <s v="TW10: TP01/TP02/TP06_x000a_CN60: CP60/CP62/CP65/CP69"/>
    <x v="3"/>
    <m/>
    <x v="5"/>
    <x v="4"/>
    <x v="0"/>
    <x v="0"/>
    <s v="INT_DOI_INVENTORY_MASTER"/>
    <s v="PLANT_CODE"/>
    <m/>
    <m/>
    <m/>
    <m/>
    <m/>
    <m/>
    <m/>
    <m/>
    <m/>
    <m/>
    <m/>
    <m/>
    <m/>
    <m/>
    <m/>
    <m/>
    <m/>
    <m/>
    <s v="資料清單"/>
    <x v="8"/>
    <x v="19"/>
    <x v="60"/>
    <x v="7"/>
    <e v="#N/A"/>
    <s v="Plant Code"/>
    <x v="233"/>
    <x v="1"/>
    <x v="0"/>
    <x v="239"/>
    <x v="5"/>
    <s v="IEC_STD_V10 &gt;&gt; Common &gt;&gt; AutoMetaDataPlant Code"/>
    <x v="2"/>
    <x v="0"/>
    <s v="工廠廠別代碼Relationship"/>
    <n v="418"/>
    <n v="414"/>
    <n v="0"/>
    <s v=""/>
    <n v="0"/>
    <n v="0"/>
    <n v="476"/>
    <x v="94"/>
    <s v="Inventory Master"/>
    <x v="45"/>
    <e v="#N/A"/>
    <x v="0"/>
    <s v="P.3.5.0:"/>
    <x v="19"/>
    <x v="19"/>
    <x v="416"/>
    <x v="233"/>
    <x v="233"/>
    <x v="210"/>
    <x v="35"/>
    <x v="0"/>
    <x v="0"/>
    <x v="2"/>
    <m/>
    <x v="0"/>
    <x v="2"/>
    <s v="Inventory Master_Plant Code"/>
    <x v="400"/>
    <x v="2"/>
    <x v="0"/>
    <x v="4"/>
    <x v="3"/>
    <x v="0"/>
    <x v="0"/>
    <s v="INT_DOI_INVENTORY_MASTER"/>
    <s v="PLANT_CODE"/>
    <x v="36"/>
    <x v="141"/>
    <x v="0"/>
    <n v="8"/>
    <x v="3"/>
    <x v="3"/>
    <x v="0"/>
    <s v=""/>
    <s v=""/>
    <n v="416"/>
    <s v="-416"/>
    <x v="0"/>
    <x v="0"/>
    <x v="0"/>
    <x v="233"/>
    <x v="5"/>
    <s v="Pur Org.下的廠區"/>
    <s v=""/>
    <s v=""/>
    <x v="0"/>
    <x v="60"/>
    <m/>
    <s v="^()$"/>
    <n v="9"/>
    <x v="0"/>
    <x v="3"/>
    <x v="0"/>
    <x v="1"/>
    <x v="0"/>
    <x v="1"/>
    <b v="0"/>
    <x v="0"/>
    <x v="1"/>
    <n v="0"/>
    <x v="0"/>
    <b v="0"/>
    <b v="0"/>
    <b v="0"/>
    <b v="0"/>
    <b v="0"/>
    <b v="0"/>
    <b v="0"/>
    <b v="0"/>
    <b v="0"/>
    <b v="0"/>
    <b v="0"/>
    <x v="0"/>
    <x v="0"/>
    <n v="0"/>
    <x v="19"/>
    <x v="0"/>
  </r>
  <r>
    <m/>
    <x v="3"/>
    <x v="7"/>
    <x v="223"/>
    <x v="223"/>
    <x v="1"/>
    <x v="229"/>
    <s v="N/A"/>
    <x v="1"/>
    <x v="46"/>
    <s v="N/A"/>
    <s v="General"/>
    <s v="日期類"/>
    <s v="N/A"/>
    <x v="3"/>
    <m/>
    <x v="5"/>
    <x v="4"/>
    <x v="0"/>
    <x v="0"/>
    <s v="INT_DOI_INVENTORY_MASTER"/>
    <s v="PERIOD_CLOSING_DATE"/>
    <m/>
    <m/>
    <m/>
    <m/>
    <m/>
    <m/>
    <m/>
    <m/>
    <m/>
    <m/>
    <m/>
    <m/>
    <m/>
    <m/>
    <m/>
    <m/>
    <m/>
    <m/>
    <s v="資料清單"/>
    <x v="8"/>
    <x v="20"/>
    <x v="60"/>
    <x v="7"/>
    <e v="#N/A"/>
    <s v="Period Closing Date"/>
    <x v="223"/>
    <x v="1"/>
    <x v="0"/>
    <x v="229"/>
    <x v="5"/>
    <s v="IEC_STD_V10 &gt;&gt; Common &gt;&gt; AutoMetaDataPeriod Closing Date"/>
    <x v="1"/>
    <x v="0"/>
    <s v="庫存截止日Property"/>
    <n v="403"/>
    <n v="414"/>
    <n v="0"/>
    <s v="Period Closing Date"/>
    <n v="1"/>
    <n v="0"/>
    <n v="0"/>
    <x v="0"/>
    <s v="Inventory Master"/>
    <x v="45"/>
    <e v="#N/A"/>
    <x v="0"/>
    <s v="P.3.5.0:"/>
    <x v="20"/>
    <x v="20"/>
    <x v="417"/>
    <x v="223"/>
    <x v="223"/>
    <x v="189"/>
    <x v="26"/>
    <x v="0"/>
    <x v="0"/>
    <x v="3"/>
    <m/>
    <x v="0"/>
    <x v="1"/>
    <s v="Inventory Master_Period Closing Date"/>
    <x v="401"/>
    <x v="1"/>
    <x v="0"/>
    <x v="4"/>
    <x v="3"/>
    <x v="0"/>
    <x v="0"/>
    <s v="INT_DOI_INVENTORY_MASTER"/>
    <s v="PERIOD_CLOSING_DATE"/>
    <x v="36"/>
    <x v="133"/>
    <x v="0"/>
    <n v="8"/>
    <x v="3"/>
    <x v="3"/>
    <x v="5"/>
    <s v=""/>
    <s v=""/>
    <n v="417"/>
    <s v="-417"/>
    <x v="0"/>
    <x v="0"/>
    <x v="0"/>
    <x v="223"/>
    <x v="5"/>
    <s v="庫存截止日_x000a__x000a_日：改為以每天23:59分結算為當天庫存，如 2022/07/18 23:59(周一)的庫存，記為2022/07/18_x000a__x000a_週：以每週一 23:59 結算為當周庫存金額 ，如，2022/07/18 23:59(周一)的庫存，記為2022/07/18，為該周庫存金額_x000a__x000a_月：以每月最後一天 23:59 結算為當月庫存金額 ，如，2022/08/31 23:59 的庫存，記為2022/08/31，為該月庫存金額_x000a__x000a_年：以每年 12/31 23:59 結算為當年庫存金額，如，2021/12/31 23:59的庫存，記為2021/12/31 ，該日金額也為2021年年度庫存金額；"/>
    <s v=""/>
    <s v=""/>
    <x v="0"/>
    <x v="60"/>
    <m/>
    <s v="^()$"/>
    <n v="9"/>
    <x v="0"/>
    <x v="3"/>
    <x v="0"/>
    <x v="1"/>
    <x v="1"/>
    <x v="1"/>
    <b v="0"/>
    <x v="0"/>
    <x v="1"/>
    <n v="0"/>
    <x v="0"/>
    <b v="0"/>
    <b v="0"/>
    <b v="0"/>
    <b v="0"/>
    <b v="0"/>
    <b v="0"/>
    <b v="0"/>
    <b v="0"/>
    <b v="0"/>
    <b v="0"/>
    <b v="0"/>
    <x v="0"/>
    <x v="0"/>
    <n v="0"/>
    <x v="5"/>
    <x v="0"/>
  </r>
  <r>
    <m/>
    <x v="3"/>
    <x v="7"/>
    <x v="225"/>
    <x v="225"/>
    <x v="1"/>
    <x v="231"/>
    <s v="N/A"/>
    <x v="1"/>
    <x v="46"/>
    <s v="N/A"/>
    <s v="General"/>
    <s v="代碼類"/>
    <s v="ICC: FA, SA, WH, ITO Intransit_x000a_ITO: FA, WH _x000a_HUB: WH, HUB Intransit"/>
    <x v="3"/>
    <m/>
    <x v="5"/>
    <x v="4"/>
    <x v="0"/>
    <x v="0"/>
    <s v="INT_DOI_INVENTORY_MASTER"/>
    <s v="STOCK_AREA"/>
    <m/>
    <m/>
    <m/>
    <m/>
    <m/>
    <m/>
    <m/>
    <m/>
    <m/>
    <m/>
    <m/>
    <m/>
    <m/>
    <m/>
    <m/>
    <m/>
    <m/>
    <m/>
    <s v="資料清單"/>
    <x v="8"/>
    <x v="21"/>
    <x v="60"/>
    <x v="7"/>
    <e v="#N/A"/>
    <s v="Stock Area"/>
    <x v="225"/>
    <x v="1"/>
    <x v="0"/>
    <x v="231"/>
    <x v="5"/>
    <s v="IEC_STD_V10 &gt;&gt; Common &gt;&gt; AutoMetaDataStock Area"/>
    <x v="1"/>
    <x v="0"/>
    <s v="庫存區域Property"/>
    <n v="405"/>
    <n v="414"/>
    <n v="0"/>
    <s v="Stock Area"/>
    <n v="1"/>
    <n v="0"/>
    <n v="0"/>
    <x v="0"/>
    <s v="Inventory Master"/>
    <x v="45"/>
    <e v="#N/A"/>
    <x v="0"/>
    <s v="P.3.5.0:"/>
    <x v="21"/>
    <x v="21"/>
    <x v="418"/>
    <x v="225"/>
    <x v="225"/>
    <x v="189"/>
    <x v="34"/>
    <x v="0"/>
    <x v="0"/>
    <x v="2"/>
    <m/>
    <x v="0"/>
    <x v="1"/>
    <s v="Inventory Master_Stock Area"/>
    <x v="402"/>
    <x v="1"/>
    <x v="0"/>
    <x v="4"/>
    <x v="3"/>
    <x v="0"/>
    <x v="0"/>
    <s v="INT_DOI_INVENTORY_MASTER"/>
    <s v="STOCK_AREA"/>
    <x v="36"/>
    <x v="135"/>
    <x v="0"/>
    <n v="8"/>
    <x v="3"/>
    <x v="3"/>
    <x v="5"/>
    <s v=""/>
    <s v=""/>
    <n v="418"/>
    <s v="-418"/>
    <x v="0"/>
    <x v="0"/>
    <x v="0"/>
    <x v="225"/>
    <x v="5"/>
    <s v="呈現不同庫存區域對應的庫存水位與DOI狀況"/>
    <s v=""/>
    <s v=""/>
    <x v="0"/>
    <x v="60"/>
    <m/>
    <s v="^()$"/>
    <n v="9"/>
    <x v="0"/>
    <x v="3"/>
    <x v="0"/>
    <x v="1"/>
    <x v="1"/>
    <x v="1"/>
    <b v="0"/>
    <x v="0"/>
    <x v="1"/>
    <n v="0"/>
    <x v="0"/>
    <b v="0"/>
    <b v="0"/>
    <b v="0"/>
    <b v="0"/>
    <b v="0"/>
    <b v="0"/>
    <b v="0"/>
    <b v="0"/>
    <b v="0"/>
    <b v="0"/>
    <b v="0"/>
    <x v="0"/>
    <x v="0"/>
    <n v="0"/>
    <x v="19"/>
    <x v="0"/>
  </r>
  <r>
    <m/>
    <x v="3"/>
    <x v="7"/>
    <x v="226"/>
    <x v="226"/>
    <x v="1"/>
    <x v="232"/>
    <s v="N/A"/>
    <x v="1"/>
    <x v="46"/>
    <s v="N/A"/>
    <s v="General"/>
    <s v="代碼類"/>
    <s v="N/A"/>
    <x v="3"/>
    <m/>
    <x v="5"/>
    <x v="4"/>
    <x v="0"/>
    <x v="0"/>
    <s v="INT_DOI_INVENTORY_MASTER"/>
    <s v="CURRENCY"/>
    <m/>
    <m/>
    <m/>
    <m/>
    <m/>
    <m/>
    <m/>
    <m/>
    <m/>
    <m/>
    <m/>
    <m/>
    <m/>
    <m/>
    <m/>
    <m/>
    <m/>
    <m/>
    <s v="資料清單"/>
    <x v="8"/>
    <x v="22"/>
    <x v="60"/>
    <x v="7"/>
    <e v="#N/A"/>
    <s v="Currency"/>
    <x v="226"/>
    <x v="1"/>
    <x v="0"/>
    <x v="232"/>
    <x v="5"/>
    <s v="IEC_STD_V10 &gt;&gt; Common &gt;&gt; AutoMetaDataCurrency"/>
    <x v="1"/>
    <x v="0"/>
    <s v="幣別Property"/>
    <n v="406"/>
    <n v="414"/>
    <n v="0"/>
    <s v="Currency"/>
    <n v="1"/>
    <n v="0"/>
    <n v="0"/>
    <x v="0"/>
    <s v="Inventory Master"/>
    <x v="45"/>
    <e v="#N/A"/>
    <x v="0"/>
    <s v="P.3.5.0:"/>
    <x v="22"/>
    <x v="22"/>
    <x v="419"/>
    <x v="226"/>
    <x v="226"/>
    <x v="189"/>
    <x v="26"/>
    <x v="0"/>
    <x v="0"/>
    <x v="2"/>
    <m/>
    <x v="0"/>
    <x v="1"/>
    <s v="Inventory Master_Currency"/>
    <x v="403"/>
    <x v="1"/>
    <x v="0"/>
    <x v="4"/>
    <x v="3"/>
    <x v="0"/>
    <x v="0"/>
    <s v="INT_DOI_INVENTORY_MASTER"/>
    <s v="CURRENCY"/>
    <x v="36"/>
    <x v="136"/>
    <x v="0"/>
    <n v="8"/>
    <x v="3"/>
    <x v="3"/>
    <x v="5"/>
    <s v=""/>
    <s v=""/>
    <n v="419"/>
    <s v="-419"/>
    <x v="0"/>
    <x v="0"/>
    <x v="0"/>
    <x v="226"/>
    <x v="5"/>
    <s v="幣別"/>
    <s v=""/>
    <s v=""/>
    <x v="0"/>
    <x v="60"/>
    <m/>
    <s v="^()$"/>
    <n v="9"/>
    <x v="0"/>
    <x v="3"/>
    <x v="0"/>
    <x v="1"/>
    <x v="1"/>
    <x v="1"/>
    <b v="0"/>
    <x v="0"/>
    <x v="1"/>
    <n v="0"/>
    <x v="0"/>
    <b v="0"/>
    <b v="0"/>
    <b v="0"/>
    <b v="0"/>
    <b v="0"/>
    <b v="0"/>
    <b v="0"/>
    <b v="0"/>
    <b v="0"/>
    <b v="0"/>
    <b v="0"/>
    <x v="0"/>
    <x v="0"/>
    <n v="0"/>
    <x v="42"/>
    <x v="0"/>
  </r>
  <r>
    <m/>
    <x v="3"/>
    <x v="7"/>
    <x v="227"/>
    <x v="227"/>
    <x v="95"/>
    <x v="233"/>
    <s v="儲存單位為台幣，顯示單位為百萬台幣"/>
    <x v="1"/>
    <x v="46"/>
    <s v="N/A"/>
    <s v="General"/>
    <s v="金額類"/>
    <s v="N/A"/>
    <x v="3"/>
    <m/>
    <x v="5"/>
    <x v="4"/>
    <x v="0"/>
    <x v="0"/>
    <s v="INT_DOI_INVENTORY_MASTER"/>
    <s v="PSG_INVENTORY_AMOUNT"/>
    <m/>
    <m/>
    <m/>
    <m/>
    <m/>
    <m/>
    <m/>
    <m/>
    <m/>
    <m/>
    <m/>
    <m/>
    <m/>
    <m/>
    <m/>
    <m/>
    <m/>
    <m/>
    <s v="資料清單"/>
    <x v="8"/>
    <x v="23"/>
    <x v="60"/>
    <x v="7"/>
    <e v="#N/A"/>
    <s v="PSG Inventory Amount"/>
    <x v="227"/>
    <x v="95"/>
    <x v="0"/>
    <x v="233"/>
    <x v="5"/>
    <s v="IEC_STD_V10 &gt;&gt; Common &gt;&gt; AutoMetaDataPSG Inventory Amount"/>
    <x v="1"/>
    <x v="0"/>
    <s v="庫存金額Property"/>
    <n v="407"/>
    <n v="414"/>
    <n v="0"/>
    <s v="PSG Inventory Amount"/>
    <n v="1"/>
    <n v="0"/>
    <n v="0"/>
    <x v="0"/>
    <s v="Inventory Master"/>
    <x v="45"/>
    <e v="#N/A"/>
    <x v="0"/>
    <s v="P.3.5.0:"/>
    <x v="23"/>
    <x v="23"/>
    <x v="420"/>
    <x v="227"/>
    <x v="227"/>
    <x v="205"/>
    <x v="26"/>
    <x v="0"/>
    <x v="0"/>
    <x v="6"/>
    <m/>
    <x v="0"/>
    <x v="1"/>
    <s v="Inventory Master_PSG Inventory Amount"/>
    <x v="404"/>
    <x v="1"/>
    <x v="0"/>
    <x v="4"/>
    <x v="3"/>
    <x v="0"/>
    <x v="0"/>
    <s v="INT_DOI_INVENTORY_MASTER"/>
    <s v="PSG_INVENTORY_AMOUNT"/>
    <x v="36"/>
    <x v="137"/>
    <x v="0"/>
    <n v="8"/>
    <x v="3"/>
    <x v="3"/>
    <x v="5"/>
    <s v=""/>
    <s v=""/>
    <n v="420"/>
    <s v="-420"/>
    <x v="0"/>
    <x v="0"/>
    <x v="0"/>
    <x v="227"/>
    <x v="5"/>
    <s v="庫存金額需換算成百萬台幣"/>
    <s v=""/>
    <s v=""/>
    <x v="0"/>
    <x v="60"/>
    <m/>
    <s v="^()$"/>
    <n v="9"/>
    <x v="0"/>
    <x v="3"/>
    <x v="0"/>
    <x v="1"/>
    <x v="1"/>
    <x v="1"/>
    <b v="0"/>
    <x v="0"/>
    <x v="1"/>
    <n v="0"/>
    <x v="0"/>
    <b v="0"/>
    <b v="0"/>
    <b v="0"/>
    <b v="0"/>
    <b v="0"/>
    <b v="0"/>
    <b v="0"/>
    <b v="0"/>
    <b v="0"/>
    <b v="0"/>
    <b v="0"/>
    <x v="0"/>
    <x v="0"/>
    <n v="0"/>
    <x v="6"/>
    <x v="0"/>
  </r>
  <r>
    <m/>
    <x v="3"/>
    <x v="7"/>
    <x v="234"/>
    <x v="234"/>
    <x v="1"/>
    <x v="240"/>
    <s v="N/A"/>
    <x v="0"/>
    <x v="0"/>
    <s v="N/A"/>
    <s v="General"/>
    <m/>
    <m/>
    <x v="3"/>
    <s v="FIN"/>
    <x v="5"/>
    <x v="4"/>
    <x v="0"/>
    <x v="0"/>
    <s v="INT_DOI_CURRENCY_CONVERSION_RATE_MASTER"/>
    <m/>
    <m/>
    <m/>
    <m/>
    <m/>
    <m/>
    <m/>
    <m/>
    <m/>
    <m/>
    <m/>
    <m/>
    <m/>
    <m/>
    <m/>
    <m/>
    <m/>
    <m/>
    <m/>
    <s v="資料清單"/>
    <x v="8"/>
    <x v="24"/>
    <x v="60"/>
    <x v="7"/>
    <e v="#N/A"/>
    <s v="Currency Conversion Rate Master"/>
    <x v="234"/>
    <x v="1"/>
    <x v="0"/>
    <x v="240"/>
    <x v="5"/>
    <s v="IEC_STD_V10 &gt;&gt; Common &gt;&gt; AutoMetaDataCurrency Conversion Rate Master"/>
    <x v="0"/>
    <x v="0"/>
    <s v="匯率主檔Concept"/>
    <n v="423"/>
    <n v="0"/>
    <n v="0"/>
    <s v=""/>
    <n v="0"/>
    <n v="0"/>
    <n v="0"/>
    <x v="0"/>
    <s v=""/>
    <x v="0"/>
    <s v=""/>
    <x v="0"/>
    <s v="P.3.5.0:"/>
    <x v="24"/>
    <x v="24"/>
    <x v="421"/>
    <x v="234"/>
    <x v="234"/>
    <x v="189"/>
    <x v="0"/>
    <x v="0"/>
    <x v="0"/>
    <x v="0"/>
    <m/>
    <x v="0"/>
    <x v="0"/>
    <s v="Currency Conversion Rate Master"/>
    <x v="405"/>
    <x v="0"/>
    <x v="0"/>
    <x v="4"/>
    <x v="3"/>
    <x v="0"/>
    <x v="0"/>
    <s v="INT_DOI_CURRENCY_CONVERSION_RATE_MASTER"/>
    <s v=""/>
    <x v="37"/>
    <x v="0"/>
    <x v="0"/>
    <n v="8"/>
    <x v="3"/>
    <x v="3"/>
    <x v="5"/>
    <s v=""/>
    <s v=""/>
    <n v="421"/>
    <s v="-421"/>
    <x v="0"/>
    <x v="0"/>
    <x v="0"/>
    <x v="234"/>
    <x v="5"/>
    <s v="匯率主檔"/>
    <s v=""/>
    <s v=""/>
    <x v="0"/>
    <x v="60"/>
    <m/>
    <s v="^()$"/>
    <n v="9"/>
    <x v="0"/>
    <x v="3"/>
    <x v="0"/>
    <x v="1"/>
    <x v="0"/>
    <x v="1"/>
    <b v="0"/>
    <x v="0"/>
    <x v="0"/>
    <n v="0"/>
    <x v="0"/>
    <b v="0"/>
    <b v="0"/>
    <b v="0"/>
    <b v="0"/>
    <b v="0"/>
    <b v="0"/>
    <b v="0"/>
    <b v="0"/>
    <b v="0"/>
    <b v="0"/>
    <b v="0"/>
    <x v="0"/>
    <x v="0"/>
    <n v="0"/>
    <x v="13"/>
    <x v="0"/>
  </r>
  <r>
    <m/>
    <x v="3"/>
    <x v="7"/>
    <x v="235"/>
    <x v="235"/>
    <x v="1"/>
    <x v="241"/>
    <s v="N/A"/>
    <x v="1"/>
    <x v="47"/>
    <s v="N/A"/>
    <s v="General"/>
    <s v="日期類"/>
    <s v="N/A"/>
    <x v="3"/>
    <s v="FIN"/>
    <x v="5"/>
    <x v="4"/>
    <x v="0"/>
    <x v="0"/>
    <s v="INT_DOI_CURRENCY_CONVERSION_RATE_MASTER"/>
    <s v="CONVERSION_RATE_VALIDATION_START"/>
    <m/>
    <m/>
    <m/>
    <m/>
    <m/>
    <m/>
    <m/>
    <m/>
    <m/>
    <m/>
    <m/>
    <m/>
    <m/>
    <m/>
    <m/>
    <m/>
    <m/>
    <m/>
    <s v="資料清單"/>
    <x v="8"/>
    <x v="25"/>
    <x v="60"/>
    <x v="7"/>
    <e v="#N/A"/>
    <s v="Conversion Rate Validation Start"/>
    <x v="235"/>
    <x v="1"/>
    <x v="0"/>
    <x v="241"/>
    <x v="5"/>
    <s v="IEC_STD_V10 &gt;&gt; Common &gt;&gt; AutoMetaDataConversion Rate Validation Start"/>
    <x v="1"/>
    <x v="0"/>
    <s v="匯率有效時間起Property"/>
    <n v="424"/>
    <n v="423"/>
    <n v="0"/>
    <s v="Conversion Rate Validation Start"/>
    <n v="1"/>
    <n v="0"/>
    <n v="0"/>
    <x v="0"/>
    <s v="Currency Conversion Rate Master"/>
    <x v="46"/>
    <e v="#N/A"/>
    <x v="0"/>
    <s v="P.3.5.0:"/>
    <x v="25"/>
    <x v="25"/>
    <x v="422"/>
    <x v="235"/>
    <x v="235"/>
    <x v="189"/>
    <x v="26"/>
    <x v="0"/>
    <x v="0"/>
    <x v="3"/>
    <m/>
    <x v="0"/>
    <x v="1"/>
    <s v="Currency Conversion Rate Master_Conversion Rate Validation Start"/>
    <x v="406"/>
    <x v="1"/>
    <x v="0"/>
    <x v="4"/>
    <x v="3"/>
    <x v="0"/>
    <x v="0"/>
    <s v="INT_DOI_CURRENCY_CONVERSION_RATE_MASTER"/>
    <s v="CONVERSION_RATE_VALIDATION_START"/>
    <x v="37"/>
    <x v="142"/>
    <x v="0"/>
    <n v="8"/>
    <x v="3"/>
    <x v="3"/>
    <x v="5"/>
    <s v=""/>
    <s v=""/>
    <n v="422"/>
    <s v="-422"/>
    <x v="0"/>
    <x v="0"/>
    <x v="0"/>
    <x v="235"/>
    <x v="5"/>
    <s v="匯率有效時間起"/>
    <s v=""/>
    <s v=""/>
    <x v="0"/>
    <x v="60"/>
    <m/>
    <s v="^()$"/>
    <n v="9"/>
    <x v="0"/>
    <x v="3"/>
    <x v="0"/>
    <x v="1"/>
    <x v="0"/>
    <x v="1"/>
    <b v="0"/>
    <x v="0"/>
    <x v="1"/>
    <n v="0"/>
    <x v="0"/>
    <b v="0"/>
    <b v="0"/>
    <b v="0"/>
    <b v="0"/>
    <b v="0"/>
    <b v="0"/>
    <b v="0"/>
    <b v="0"/>
    <b v="0"/>
    <b v="0"/>
    <b v="0"/>
    <x v="0"/>
    <x v="0"/>
    <n v="0"/>
    <x v="20"/>
    <x v="0"/>
  </r>
  <r>
    <m/>
    <x v="3"/>
    <x v="7"/>
    <x v="236"/>
    <x v="236"/>
    <x v="1"/>
    <x v="242"/>
    <s v="N/A"/>
    <x v="1"/>
    <x v="47"/>
    <s v="N/A"/>
    <s v="General"/>
    <s v="日期類"/>
    <s v="N/A"/>
    <x v="3"/>
    <s v="FIN"/>
    <x v="5"/>
    <x v="4"/>
    <x v="0"/>
    <x v="0"/>
    <s v="INT_DOI_CURRENCY_CONVERSION_RATE_MASTER"/>
    <s v="CONVERSION_RATE_VALIDATION_END"/>
    <m/>
    <m/>
    <m/>
    <m/>
    <m/>
    <m/>
    <m/>
    <m/>
    <m/>
    <m/>
    <m/>
    <m/>
    <m/>
    <m/>
    <m/>
    <m/>
    <m/>
    <m/>
    <s v="資料清單"/>
    <x v="8"/>
    <x v="26"/>
    <x v="60"/>
    <x v="7"/>
    <e v="#N/A"/>
    <s v="Conversion Rate Validation End"/>
    <x v="236"/>
    <x v="1"/>
    <x v="0"/>
    <x v="242"/>
    <x v="5"/>
    <s v="IEC_STD_V10 &gt;&gt; Common &gt;&gt; AutoMetaDataConversion Rate Validation End"/>
    <x v="1"/>
    <x v="0"/>
    <s v="匯率有效時間訖Property"/>
    <n v="425"/>
    <n v="423"/>
    <n v="0"/>
    <s v="Conversion Rate Validation End"/>
    <n v="1"/>
    <n v="0"/>
    <n v="0"/>
    <x v="0"/>
    <s v="Currency Conversion Rate Master"/>
    <x v="46"/>
    <e v="#N/A"/>
    <x v="0"/>
    <s v="P.3.5.0:"/>
    <x v="26"/>
    <x v="26"/>
    <x v="423"/>
    <x v="236"/>
    <x v="236"/>
    <x v="189"/>
    <x v="26"/>
    <x v="0"/>
    <x v="0"/>
    <x v="3"/>
    <m/>
    <x v="0"/>
    <x v="1"/>
    <s v="Currency Conversion Rate Master_Conversion Rate Validation End"/>
    <x v="407"/>
    <x v="1"/>
    <x v="0"/>
    <x v="4"/>
    <x v="3"/>
    <x v="0"/>
    <x v="0"/>
    <s v="INT_DOI_CURRENCY_CONVERSION_RATE_MASTER"/>
    <s v="CONVERSION_RATE_VALIDATION_END"/>
    <x v="37"/>
    <x v="143"/>
    <x v="0"/>
    <n v="8"/>
    <x v="3"/>
    <x v="3"/>
    <x v="5"/>
    <s v=""/>
    <s v=""/>
    <n v="423"/>
    <s v="-423"/>
    <x v="0"/>
    <x v="0"/>
    <x v="0"/>
    <x v="236"/>
    <x v="5"/>
    <s v="匯率有效時間訖"/>
    <s v=""/>
    <s v=""/>
    <x v="0"/>
    <x v="60"/>
    <m/>
    <s v="^()$"/>
    <n v="9"/>
    <x v="0"/>
    <x v="3"/>
    <x v="0"/>
    <x v="1"/>
    <x v="0"/>
    <x v="1"/>
    <b v="0"/>
    <x v="0"/>
    <x v="1"/>
    <n v="0"/>
    <x v="0"/>
    <b v="0"/>
    <b v="0"/>
    <b v="0"/>
    <b v="0"/>
    <b v="0"/>
    <b v="0"/>
    <b v="0"/>
    <b v="0"/>
    <b v="0"/>
    <b v="0"/>
    <b v="0"/>
    <x v="0"/>
    <x v="0"/>
    <n v="0"/>
    <x v="26"/>
    <x v="0"/>
  </r>
  <r>
    <m/>
    <x v="3"/>
    <x v="7"/>
    <x v="237"/>
    <x v="237"/>
    <x v="1"/>
    <x v="243"/>
    <s v="N/A"/>
    <x v="1"/>
    <x v="47"/>
    <s v="N/A"/>
    <s v="General"/>
    <s v="代碼類"/>
    <s v="N/A"/>
    <x v="3"/>
    <s v="FIN"/>
    <x v="5"/>
    <x v="4"/>
    <x v="0"/>
    <x v="0"/>
    <s v="INT_DOI_CURRENCY_CONVERSION_RATE_MASTER"/>
    <s v="SOURCE_CURRENCY"/>
    <m/>
    <m/>
    <m/>
    <m/>
    <m/>
    <m/>
    <m/>
    <m/>
    <m/>
    <m/>
    <m/>
    <m/>
    <m/>
    <m/>
    <m/>
    <m/>
    <m/>
    <m/>
    <s v="資料清單"/>
    <x v="8"/>
    <x v="27"/>
    <x v="60"/>
    <x v="7"/>
    <e v="#N/A"/>
    <s v="Source Currency"/>
    <x v="237"/>
    <x v="1"/>
    <x v="0"/>
    <x v="243"/>
    <x v="5"/>
    <s v="IEC_STD_V10 &gt;&gt; Common &gt;&gt; AutoMetaDataSource Currency"/>
    <x v="1"/>
    <x v="0"/>
    <s v="原始幣別Property"/>
    <n v="426"/>
    <n v="423"/>
    <n v="0"/>
    <s v="Source Currency"/>
    <n v="1"/>
    <n v="0"/>
    <n v="0"/>
    <x v="0"/>
    <s v="Currency Conversion Rate Master"/>
    <x v="46"/>
    <e v="#N/A"/>
    <x v="0"/>
    <s v="P.3.5.0:"/>
    <x v="27"/>
    <x v="27"/>
    <x v="424"/>
    <x v="237"/>
    <x v="237"/>
    <x v="189"/>
    <x v="26"/>
    <x v="0"/>
    <x v="0"/>
    <x v="2"/>
    <m/>
    <x v="0"/>
    <x v="1"/>
    <s v="Currency Conversion Rate Master_Source Currency"/>
    <x v="408"/>
    <x v="1"/>
    <x v="0"/>
    <x v="4"/>
    <x v="3"/>
    <x v="0"/>
    <x v="0"/>
    <s v="INT_DOI_CURRENCY_CONVERSION_RATE_MASTER"/>
    <s v="SOURCE_CURRENCY"/>
    <x v="37"/>
    <x v="144"/>
    <x v="0"/>
    <n v="8"/>
    <x v="3"/>
    <x v="3"/>
    <x v="5"/>
    <s v=""/>
    <s v=""/>
    <n v="424"/>
    <s v="-424"/>
    <x v="0"/>
    <x v="0"/>
    <x v="0"/>
    <x v="237"/>
    <x v="5"/>
    <s v="原始幣別"/>
    <s v=""/>
    <s v=""/>
    <x v="0"/>
    <x v="60"/>
    <m/>
    <s v="^()$"/>
    <n v="9"/>
    <x v="0"/>
    <x v="3"/>
    <x v="0"/>
    <x v="1"/>
    <x v="0"/>
    <x v="1"/>
    <b v="0"/>
    <x v="0"/>
    <x v="1"/>
    <n v="0"/>
    <x v="0"/>
    <b v="0"/>
    <b v="0"/>
    <b v="0"/>
    <b v="0"/>
    <b v="0"/>
    <b v="0"/>
    <b v="0"/>
    <b v="0"/>
    <b v="0"/>
    <b v="0"/>
    <b v="0"/>
    <x v="0"/>
    <x v="0"/>
    <n v="0"/>
    <x v="18"/>
    <x v="0"/>
  </r>
  <r>
    <m/>
    <x v="3"/>
    <x v="7"/>
    <x v="238"/>
    <x v="238"/>
    <x v="1"/>
    <x v="244"/>
    <s v="N/A"/>
    <x v="1"/>
    <x v="47"/>
    <s v="N/A"/>
    <s v="General"/>
    <s v="代碼類"/>
    <s v="N/A"/>
    <x v="3"/>
    <s v="FIN"/>
    <x v="5"/>
    <x v="4"/>
    <x v="0"/>
    <x v="0"/>
    <s v="INT_DOI_CURRENCY_CONVERSION_RATE_MASTER"/>
    <s v="TARGET_CURRENCY"/>
    <m/>
    <m/>
    <m/>
    <m/>
    <m/>
    <m/>
    <m/>
    <m/>
    <m/>
    <m/>
    <m/>
    <m/>
    <m/>
    <m/>
    <m/>
    <m/>
    <m/>
    <m/>
    <s v="資料清單"/>
    <x v="8"/>
    <x v="28"/>
    <x v="60"/>
    <x v="7"/>
    <e v="#N/A"/>
    <s v="Target Currency"/>
    <x v="238"/>
    <x v="1"/>
    <x v="0"/>
    <x v="244"/>
    <x v="5"/>
    <s v="IEC_STD_V10 &gt;&gt; Common &gt;&gt; AutoMetaDataTarget Currency"/>
    <x v="1"/>
    <x v="0"/>
    <s v="目標幣別Property"/>
    <n v="427"/>
    <n v="423"/>
    <n v="0"/>
    <s v="Target Currency"/>
    <n v="1"/>
    <n v="0"/>
    <n v="0"/>
    <x v="0"/>
    <s v="Currency Conversion Rate Master"/>
    <x v="46"/>
    <e v="#N/A"/>
    <x v="0"/>
    <s v="P.3.5.0:"/>
    <x v="28"/>
    <x v="28"/>
    <x v="425"/>
    <x v="238"/>
    <x v="238"/>
    <x v="189"/>
    <x v="26"/>
    <x v="0"/>
    <x v="0"/>
    <x v="2"/>
    <m/>
    <x v="0"/>
    <x v="1"/>
    <s v="Currency Conversion Rate Master_Target Currency"/>
    <x v="409"/>
    <x v="1"/>
    <x v="0"/>
    <x v="4"/>
    <x v="3"/>
    <x v="0"/>
    <x v="0"/>
    <s v="INT_DOI_CURRENCY_CONVERSION_RATE_MASTER"/>
    <s v="TARGET_CURRENCY"/>
    <x v="37"/>
    <x v="145"/>
    <x v="0"/>
    <n v="8"/>
    <x v="3"/>
    <x v="3"/>
    <x v="5"/>
    <s v=""/>
    <s v=""/>
    <n v="425"/>
    <s v="-425"/>
    <x v="0"/>
    <x v="0"/>
    <x v="0"/>
    <x v="238"/>
    <x v="5"/>
    <s v="目標幣別"/>
    <s v=""/>
    <s v=""/>
    <x v="0"/>
    <x v="60"/>
    <m/>
    <s v="^()$"/>
    <n v="9"/>
    <x v="0"/>
    <x v="3"/>
    <x v="0"/>
    <x v="1"/>
    <x v="0"/>
    <x v="1"/>
    <b v="0"/>
    <x v="0"/>
    <x v="1"/>
    <n v="0"/>
    <x v="0"/>
    <b v="0"/>
    <b v="0"/>
    <b v="0"/>
    <b v="0"/>
    <b v="0"/>
    <b v="0"/>
    <b v="0"/>
    <b v="0"/>
    <b v="0"/>
    <b v="0"/>
    <b v="0"/>
    <x v="0"/>
    <x v="0"/>
    <n v="0"/>
    <x v="18"/>
    <x v="0"/>
  </r>
  <r>
    <m/>
    <x v="3"/>
    <x v="7"/>
    <x v="239"/>
    <x v="239"/>
    <x v="1"/>
    <x v="245"/>
    <s v="N/A"/>
    <x v="1"/>
    <x v="47"/>
    <s v="N/A"/>
    <s v="General"/>
    <s v="代碼類"/>
    <s v="N/A"/>
    <x v="3"/>
    <s v="FIN"/>
    <x v="5"/>
    <x v="4"/>
    <x v="0"/>
    <x v="0"/>
    <s v="INT_DOI_CURRENCY_CONVERSION_RATE_MASTER"/>
    <s v="CONVERSION_RATE_TYPE"/>
    <m/>
    <m/>
    <m/>
    <m/>
    <m/>
    <m/>
    <m/>
    <m/>
    <m/>
    <m/>
    <m/>
    <m/>
    <m/>
    <m/>
    <m/>
    <m/>
    <m/>
    <m/>
    <s v="資料清單"/>
    <x v="8"/>
    <x v="29"/>
    <x v="60"/>
    <x v="7"/>
    <e v="#N/A"/>
    <s v="Conversion Rate Type"/>
    <x v="239"/>
    <x v="1"/>
    <x v="0"/>
    <x v="245"/>
    <x v="5"/>
    <s v="IEC_STD_V10 &gt;&gt; Common &gt;&gt; AutoMetaDataConversion Rate Type"/>
    <x v="1"/>
    <x v="0"/>
    <s v="匯率類型Property"/>
    <n v="428"/>
    <n v="423"/>
    <n v="0"/>
    <s v="Conversion Rate Type"/>
    <n v="1"/>
    <n v="0"/>
    <n v="0"/>
    <x v="0"/>
    <s v="Currency Conversion Rate Master"/>
    <x v="46"/>
    <e v="#N/A"/>
    <x v="0"/>
    <s v="P.3.5.0:"/>
    <x v="29"/>
    <x v="29"/>
    <x v="426"/>
    <x v="239"/>
    <x v="239"/>
    <x v="189"/>
    <x v="26"/>
    <x v="0"/>
    <x v="0"/>
    <x v="2"/>
    <m/>
    <x v="0"/>
    <x v="1"/>
    <s v="Currency Conversion Rate Master_Conversion Rate Type"/>
    <x v="410"/>
    <x v="1"/>
    <x v="0"/>
    <x v="4"/>
    <x v="3"/>
    <x v="0"/>
    <x v="0"/>
    <s v="INT_DOI_CURRENCY_CONVERSION_RATE_MASTER"/>
    <s v="CONVERSION_RATE_TYPE"/>
    <x v="37"/>
    <x v="146"/>
    <x v="0"/>
    <n v="8"/>
    <x v="3"/>
    <x v="3"/>
    <x v="5"/>
    <s v=""/>
    <s v=""/>
    <n v="426"/>
    <s v="-426"/>
    <x v="0"/>
    <x v="0"/>
    <x v="0"/>
    <x v="239"/>
    <x v="5"/>
    <s v="匯率類型"/>
    <s v=""/>
    <s v=""/>
    <x v="0"/>
    <x v="60"/>
    <m/>
    <s v="^()$"/>
    <n v="9"/>
    <x v="0"/>
    <x v="3"/>
    <x v="0"/>
    <x v="1"/>
    <x v="0"/>
    <x v="1"/>
    <b v="0"/>
    <x v="0"/>
    <x v="1"/>
    <n v="0"/>
    <x v="0"/>
    <b v="0"/>
    <b v="0"/>
    <b v="0"/>
    <b v="0"/>
    <b v="0"/>
    <b v="0"/>
    <b v="0"/>
    <b v="0"/>
    <b v="0"/>
    <b v="0"/>
    <b v="0"/>
    <x v="0"/>
    <x v="0"/>
    <n v="0"/>
    <x v="6"/>
    <x v="0"/>
  </r>
  <r>
    <m/>
    <x v="3"/>
    <x v="7"/>
    <x v="240"/>
    <x v="240"/>
    <x v="1"/>
    <x v="246"/>
    <s v="N/A"/>
    <x v="1"/>
    <x v="47"/>
    <s v="N/A"/>
    <s v="General"/>
    <s v="數值類"/>
    <s v="N/A"/>
    <x v="3"/>
    <s v="FIN"/>
    <x v="5"/>
    <x v="4"/>
    <x v="0"/>
    <x v="0"/>
    <s v="INT_DOI_CURRENCY_CONVERSION_RATE_MASTER"/>
    <s v="CONVERSION_RATE"/>
    <m/>
    <m/>
    <m/>
    <m/>
    <m/>
    <m/>
    <m/>
    <m/>
    <m/>
    <m/>
    <m/>
    <m/>
    <m/>
    <m/>
    <m/>
    <m/>
    <m/>
    <m/>
    <s v="資料清單"/>
    <x v="8"/>
    <x v="30"/>
    <x v="60"/>
    <x v="7"/>
    <e v="#N/A"/>
    <s v="Conversion Rate"/>
    <x v="240"/>
    <x v="1"/>
    <x v="0"/>
    <x v="246"/>
    <x v="5"/>
    <s v="IEC_STD_V10 &gt;&gt; Common &gt;&gt; AutoMetaDataConversion Rate"/>
    <x v="1"/>
    <x v="0"/>
    <s v="匯率Property"/>
    <n v="429"/>
    <n v="423"/>
    <n v="0"/>
    <s v="Conversion Rate"/>
    <n v="1"/>
    <n v="0"/>
    <n v="0"/>
    <x v="0"/>
    <s v="Currency Conversion Rate Master"/>
    <x v="46"/>
    <e v="#N/A"/>
    <x v="0"/>
    <s v="P.3.5.0:"/>
    <x v="30"/>
    <x v="30"/>
    <x v="427"/>
    <x v="240"/>
    <x v="240"/>
    <x v="189"/>
    <x v="26"/>
    <x v="0"/>
    <x v="0"/>
    <x v="4"/>
    <m/>
    <x v="0"/>
    <x v="1"/>
    <s v="Currency Conversion Rate Master_Conversion Rate"/>
    <x v="411"/>
    <x v="1"/>
    <x v="0"/>
    <x v="4"/>
    <x v="3"/>
    <x v="0"/>
    <x v="0"/>
    <s v="INT_DOI_CURRENCY_CONVERSION_RATE_MASTER"/>
    <s v="CONVERSION_RATE"/>
    <x v="37"/>
    <x v="147"/>
    <x v="0"/>
    <n v="8"/>
    <x v="3"/>
    <x v="3"/>
    <x v="5"/>
    <s v=""/>
    <s v=""/>
    <n v="427"/>
    <s v="-427"/>
    <x v="0"/>
    <x v="0"/>
    <x v="0"/>
    <x v="240"/>
    <x v="5"/>
    <s v="匯率"/>
    <s v=""/>
    <s v=""/>
    <x v="0"/>
    <x v="60"/>
    <m/>
    <s v="^()$"/>
    <n v="9"/>
    <x v="0"/>
    <x v="3"/>
    <x v="0"/>
    <x v="1"/>
    <x v="0"/>
    <x v="1"/>
    <b v="0"/>
    <x v="0"/>
    <x v="1"/>
    <n v="0"/>
    <x v="0"/>
    <b v="0"/>
    <b v="0"/>
    <b v="0"/>
    <b v="0"/>
    <b v="0"/>
    <b v="0"/>
    <b v="0"/>
    <b v="0"/>
    <b v="0"/>
    <b v="0"/>
    <b v="0"/>
    <x v="0"/>
    <x v="0"/>
    <n v="0"/>
    <x v="18"/>
    <x v="0"/>
  </r>
  <r>
    <m/>
    <x v="3"/>
    <x v="8"/>
    <x v="241"/>
    <x v="241"/>
    <x v="1"/>
    <x v="247"/>
    <s v="N/A"/>
    <x v="0"/>
    <x v="0"/>
    <s v="N/A"/>
    <s v="Sensitive"/>
    <m/>
    <m/>
    <x v="2"/>
    <m/>
    <x v="4"/>
    <x v="3"/>
    <x v="0"/>
    <x v="0"/>
    <s v="DM_FCST_PSG_FCST_HIT_RATE_ANALYSIS"/>
    <m/>
    <m/>
    <m/>
    <m/>
    <m/>
    <m/>
    <m/>
    <m/>
    <m/>
    <m/>
    <m/>
    <m/>
    <m/>
    <m/>
    <m/>
    <m/>
    <m/>
    <m/>
    <m/>
    <s v="資料清單"/>
    <x v="9"/>
    <x v="0"/>
    <x v="60"/>
    <x v="8"/>
    <e v="#N/A"/>
    <s v="PSG FCST Hit Rate Analysis"/>
    <x v="241"/>
    <x v="1"/>
    <x v="0"/>
    <x v="247"/>
    <x v="4"/>
    <s v="IEC_STD_V10 &gt;&gt; Common &gt;&gt; AutoMetaDataPSG FCST Hit Rate Analysis"/>
    <x v="0"/>
    <x v="2"/>
    <s v="個人電腦事業群之需求計畫達成分析Concept"/>
    <n v="430"/>
    <n v="0"/>
    <n v="0"/>
    <s v=""/>
    <n v="0"/>
    <n v="0"/>
    <n v="0"/>
    <x v="0"/>
    <s v=""/>
    <x v="0"/>
    <s v=""/>
    <x v="0"/>
    <s v="P.3.10.0:"/>
    <x v="61"/>
    <x v="61"/>
    <x v="428"/>
    <x v="241"/>
    <x v="241"/>
    <x v="189"/>
    <x v="0"/>
    <x v="0"/>
    <x v="0"/>
    <x v="0"/>
    <m/>
    <x v="0"/>
    <x v="0"/>
    <s v="PSG FCST Hit Rate Analysis"/>
    <x v="412"/>
    <x v="0"/>
    <x v="0"/>
    <x v="3"/>
    <x v="3"/>
    <x v="0"/>
    <x v="0"/>
    <s v="DM_FCST_PSG_FCST_HIT_RATE_ANALYSIS"/>
    <s v=""/>
    <x v="38"/>
    <x v="0"/>
    <x v="0"/>
    <n v="9"/>
    <x v="2"/>
    <x v="2"/>
    <x v="3"/>
    <s v=""/>
    <s v=""/>
    <n v="428"/>
    <s v="-428"/>
    <x v="0"/>
    <x v="0"/>
    <x v="0"/>
    <x v="241"/>
    <x v="4"/>
    <s v="分析客戶提貨訂單的數量占生產訂單數量的比例, 使用散點圖和趨勢圖兩種圖表展示"/>
    <s v=""/>
    <s v=""/>
    <x v="0"/>
    <x v="60"/>
    <m/>
    <s v="^()$"/>
    <n v="9"/>
    <x v="0"/>
    <x v="3"/>
    <x v="0"/>
    <x v="1"/>
    <x v="0"/>
    <x v="1"/>
    <b v="0"/>
    <x v="1"/>
    <x v="0"/>
    <n v="0"/>
    <x v="0"/>
    <b v="0"/>
    <b v="0"/>
    <b v="0"/>
    <b v="0"/>
    <b v="0"/>
    <b v="0"/>
    <b v="0"/>
    <b v="0"/>
    <b v="0"/>
    <b v="0"/>
    <b v="0"/>
    <x v="0"/>
    <x v="0"/>
    <n v="0"/>
    <x v="21"/>
    <x v="0"/>
  </r>
  <r>
    <m/>
    <x v="3"/>
    <x v="8"/>
    <x v="177"/>
    <x v="177"/>
    <x v="1"/>
    <x v="181"/>
    <s v="N/A"/>
    <x v="3"/>
    <x v="48"/>
    <s v="N/A"/>
    <s v="Sensitive"/>
    <s v="代碼類"/>
    <s v="BU1: 第一事業處所屬業務;_x000a_BU2: 第二事業處所屬業務;"/>
    <x v="2"/>
    <m/>
    <x v="4"/>
    <x v="3"/>
    <x v="0"/>
    <x v="0"/>
    <s v="DM_FCST_PSG_FCST_HIT_RATE_ANALYSIS"/>
    <s v="BU_CODE"/>
    <m/>
    <m/>
    <m/>
    <m/>
    <m/>
    <m/>
    <m/>
    <m/>
    <m/>
    <m/>
    <m/>
    <m/>
    <m/>
    <m/>
    <m/>
    <m/>
    <m/>
    <m/>
    <s v="資料清單"/>
    <x v="9"/>
    <x v="1"/>
    <x v="60"/>
    <x v="8"/>
    <e v="#N/A"/>
    <s v="BU Code"/>
    <x v="177"/>
    <x v="1"/>
    <x v="0"/>
    <x v="181"/>
    <x v="4"/>
    <s v="IEC_STD_V10 &gt;&gt; Common &gt;&gt; AutoMetaDataBU Code"/>
    <x v="3"/>
    <x v="2"/>
    <s v="事業處代碼Dimension"/>
    <n v="339"/>
    <n v="430"/>
    <n v="0"/>
    <s v=""/>
    <n v="0"/>
    <n v="0"/>
    <n v="1055"/>
    <x v="80"/>
    <s v="PSG FCST Hit Rate Analysis"/>
    <x v="47"/>
    <e v="#N/A"/>
    <x v="0"/>
    <s v="P.3.10.0:"/>
    <x v="62"/>
    <x v="62"/>
    <x v="429"/>
    <x v="177"/>
    <x v="177"/>
    <x v="189"/>
    <x v="24"/>
    <x v="0"/>
    <x v="0"/>
    <x v="2"/>
    <m/>
    <x v="0"/>
    <x v="3"/>
    <s v="PSG FCST Hit Rate Analysis_BU Code"/>
    <x v="413"/>
    <x v="3"/>
    <x v="0"/>
    <x v="3"/>
    <x v="3"/>
    <x v="0"/>
    <x v="0"/>
    <s v="DM_FCST_PSG_FCST_HIT_RATE_ANALYSIS"/>
    <s v="BU_CODE"/>
    <x v="38"/>
    <x v="96"/>
    <x v="0"/>
    <n v="9"/>
    <x v="2"/>
    <x v="2"/>
    <x v="0"/>
    <s v=""/>
    <s v=""/>
    <n v="429"/>
    <s v="-429"/>
    <x v="0"/>
    <x v="0"/>
    <x v="0"/>
    <x v="177"/>
    <x v="4"/>
    <s v="PSG不同事業處之名稱"/>
    <s v=""/>
    <s v=""/>
    <x v="0"/>
    <x v="60"/>
    <m/>
    <s v="^()$"/>
    <n v="9"/>
    <x v="0"/>
    <x v="3"/>
    <x v="0"/>
    <x v="1"/>
    <x v="1"/>
    <x v="1"/>
    <b v="0"/>
    <x v="1"/>
    <x v="1"/>
    <n v="0"/>
    <x v="0"/>
    <b v="0"/>
    <b v="0"/>
    <b v="0"/>
    <b v="0"/>
    <b v="0"/>
    <b v="0"/>
    <b v="0"/>
    <b v="0"/>
    <b v="0"/>
    <b v="0"/>
    <b v="0"/>
    <x v="0"/>
    <x v="0"/>
    <n v="0"/>
    <x v="1"/>
    <x v="0"/>
  </r>
  <r>
    <m/>
    <x v="3"/>
    <x v="8"/>
    <x v="178"/>
    <x v="178"/>
    <x v="1"/>
    <x v="182"/>
    <s v="N/A"/>
    <x v="3"/>
    <x v="48"/>
    <s v="N/A"/>
    <s v="Sensitive"/>
    <s v="代碼類"/>
    <s v="HP: 第一事業處惠普客戶;_x000a_ASUS: 第二事業處華碩客戶;"/>
    <x v="2"/>
    <m/>
    <x v="4"/>
    <x v="3"/>
    <x v="0"/>
    <x v="0"/>
    <s v="DM_FCST_PSG_FCST_HIT_RATE_ANALYSIS"/>
    <s v="CUSTOMER_NAME"/>
    <m/>
    <m/>
    <m/>
    <m/>
    <m/>
    <m/>
    <m/>
    <m/>
    <m/>
    <m/>
    <m/>
    <m/>
    <m/>
    <m/>
    <m/>
    <m/>
    <m/>
    <m/>
    <s v="資料清單"/>
    <x v="9"/>
    <x v="2"/>
    <x v="60"/>
    <x v="8"/>
    <e v="#N/A"/>
    <s v="Customer Name"/>
    <x v="178"/>
    <x v="1"/>
    <x v="0"/>
    <x v="182"/>
    <x v="4"/>
    <s v="IEC_STD_V10 &gt;&gt; Common &gt;&gt; AutoMetaDataCustomer Name"/>
    <x v="3"/>
    <x v="2"/>
    <s v="客戶名稱Dimension"/>
    <n v="340"/>
    <n v="430"/>
    <n v="0"/>
    <s v=""/>
    <n v="0"/>
    <n v="0"/>
    <n v="1036"/>
    <x v="81"/>
    <s v="PSG FCST Hit Rate Analysis"/>
    <x v="47"/>
    <e v="#N/A"/>
    <x v="0"/>
    <s v="P.3.10.0:"/>
    <x v="63"/>
    <x v="63"/>
    <x v="430"/>
    <x v="178"/>
    <x v="178"/>
    <x v="189"/>
    <x v="25"/>
    <x v="0"/>
    <x v="0"/>
    <x v="2"/>
    <m/>
    <x v="0"/>
    <x v="3"/>
    <s v="PSG FCST Hit Rate Analysis_Customer Name"/>
    <x v="414"/>
    <x v="3"/>
    <x v="0"/>
    <x v="3"/>
    <x v="3"/>
    <x v="0"/>
    <x v="0"/>
    <s v="DM_FCST_PSG_FCST_HIT_RATE_ANALYSIS"/>
    <s v="CUSTOMER_NAME"/>
    <x v="38"/>
    <x v="97"/>
    <x v="0"/>
    <n v="9"/>
    <x v="2"/>
    <x v="2"/>
    <x v="0"/>
    <s v=""/>
    <s v=""/>
    <n v="430"/>
    <s v="-430"/>
    <x v="0"/>
    <x v="0"/>
    <x v="0"/>
    <x v="178"/>
    <x v="4"/>
    <s v="PSG不同客戶之名稱"/>
    <s v=""/>
    <s v=""/>
    <x v="0"/>
    <x v="60"/>
    <m/>
    <s v="^()$"/>
    <n v="9"/>
    <x v="0"/>
    <x v="3"/>
    <x v="0"/>
    <x v="1"/>
    <x v="1"/>
    <x v="1"/>
    <b v="0"/>
    <x v="1"/>
    <x v="1"/>
    <n v="0"/>
    <x v="0"/>
    <b v="0"/>
    <b v="0"/>
    <b v="0"/>
    <b v="0"/>
    <b v="0"/>
    <b v="0"/>
    <b v="0"/>
    <b v="0"/>
    <b v="0"/>
    <b v="0"/>
    <b v="0"/>
    <x v="0"/>
    <x v="0"/>
    <n v="0"/>
    <x v="12"/>
    <x v="0"/>
  </r>
  <r>
    <m/>
    <x v="3"/>
    <x v="8"/>
    <x v="179"/>
    <x v="179"/>
    <x v="1"/>
    <x v="183"/>
    <s v="例如: _x000a_BU1A, BD2A...."/>
    <x v="3"/>
    <x v="48"/>
    <s v="N/A"/>
    <s v="General"/>
    <s v="代碼類"/>
    <m/>
    <x v="2"/>
    <m/>
    <x v="4"/>
    <x v="3"/>
    <x v="0"/>
    <x v="0"/>
    <s v="DM_FCST_PSG_FCST_HIT_RATE_ANALYSIS"/>
    <s v="DIVISION_CODE"/>
    <m/>
    <m/>
    <m/>
    <m/>
    <m/>
    <m/>
    <m/>
    <m/>
    <m/>
    <m/>
    <m/>
    <m/>
    <m/>
    <m/>
    <m/>
    <m/>
    <m/>
    <m/>
    <s v="資料清單"/>
    <x v="9"/>
    <x v="3"/>
    <x v="60"/>
    <x v="8"/>
    <e v="#N/A"/>
    <s v="Division Code"/>
    <x v="179"/>
    <x v="1"/>
    <x v="0"/>
    <x v="183"/>
    <x v="4"/>
    <s v="IEC_STD_V10 &gt;&gt; Common &gt;&gt; AutoMetaDataDivision Code"/>
    <x v="3"/>
    <x v="0"/>
    <s v="產品事業部門代碼Dimension"/>
    <n v="341"/>
    <n v="430"/>
    <n v="0"/>
    <s v=""/>
    <n v="0"/>
    <n v="0"/>
    <n v="1051"/>
    <x v="82"/>
    <s v="PSG FCST Hit Rate Analysis"/>
    <x v="47"/>
    <e v="#N/A"/>
    <x v="0"/>
    <s v="P.3.10.0:"/>
    <x v="64"/>
    <x v="64"/>
    <x v="431"/>
    <x v="179"/>
    <x v="179"/>
    <x v="190"/>
    <x v="0"/>
    <x v="0"/>
    <x v="0"/>
    <x v="2"/>
    <m/>
    <x v="0"/>
    <x v="3"/>
    <s v="PSG FCST Hit Rate Analysis_Division Code"/>
    <x v="415"/>
    <x v="3"/>
    <x v="0"/>
    <x v="3"/>
    <x v="3"/>
    <x v="0"/>
    <x v="0"/>
    <s v="DM_FCST_PSG_FCST_HIT_RATE_ANALYSIS"/>
    <s v="DIVISION_CODE"/>
    <x v="38"/>
    <x v="98"/>
    <x v="0"/>
    <n v="9"/>
    <x v="2"/>
    <x v="2"/>
    <x v="0"/>
    <s v=""/>
    <s v=""/>
    <n v="431"/>
    <s v="-431"/>
    <x v="0"/>
    <x v="0"/>
    <x v="0"/>
    <x v="179"/>
    <x v="4"/>
    <s v="產品事業部門代碼"/>
    <s v=""/>
    <s v=""/>
    <x v="0"/>
    <x v="60"/>
    <m/>
    <s v="^()$"/>
    <n v="9"/>
    <x v="0"/>
    <x v="3"/>
    <x v="0"/>
    <x v="1"/>
    <x v="1"/>
    <x v="1"/>
    <b v="0"/>
    <x v="1"/>
    <x v="1"/>
    <n v="0"/>
    <x v="0"/>
    <b v="0"/>
    <b v="0"/>
    <b v="0"/>
    <b v="0"/>
    <b v="0"/>
    <b v="0"/>
    <b v="0"/>
    <b v="0"/>
    <b v="0"/>
    <b v="0"/>
    <b v="0"/>
    <x v="0"/>
    <x v="0"/>
    <n v="0"/>
    <x v="12"/>
    <x v="0"/>
  </r>
  <r>
    <m/>
    <x v="3"/>
    <x v="8"/>
    <x v="180"/>
    <x v="180"/>
    <x v="68"/>
    <x v="184"/>
    <s v="N/A"/>
    <x v="3"/>
    <x v="48"/>
    <s v="N/A"/>
    <s v="Sensitive"/>
    <s v="代碼類"/>
    <s v="PSG BU1的不同產品類別:_x000a_NB: 筆記型電腦_x000a_DT: 臺式電腦主機/桌上型個人電腦_x000a_Docking: 筆記型電腦擴充座_x000a__x000a_PSG BU2的不同產品類別:_x000a_NB: 筆記型電腦"/>
    <x v="2"/>
    <m/>
    <x v="4"/>
    <x v="3"/>
    <x v="0"/>
    <x v="0"/>
    <s v="DM_FCST_PSG_FCST_HIT_RATE_ANALYSIS"/>
    <s v="CATEGORY"/>
    <m/>
    <m/>
    <m/>
    <m/>
    <m/>
    <m/>
    <m/>
    <m/>
    <m/>
    <m/>
    <m/>
    <m/>
    <m/>
    <m/>
    <m/>
    <m/>
    <m/>
    <m/>
    <s v="資料清單"/>
    <x v="9"/>
    <x v="4"/>
    <x v="60"/>
    <x v="8"/>
    <e v="#N/A"/>
    <s v="Product Category"/>
    <x v="180"/>
    <x v="68"/>
    <x v="0"/>
    <x v="184"/>
    <x v="4"/>
    <s v="IEC_STD_V10 &gt;&gt; Common &gt;&gt; AutoMetaDataProduct Category"/>
    <x v="3"/>
    <x v="2"/>
    <s v="產品型態分類Dimension"/>
    <n v="342"/>
    <n v="430"/>
    <n v="0"/>
    <s v=""/>
    <n v="0"/>
    <n v="0"/>
    <n v="1046"/>
    <x v="83"/>
    <s v="PSG FCST Hit Rate Analysis"/>
    <x v="47"/>
    <e v="#N/A"/>
    <x v="0"/>
    <s v="P.3.10.0:"/>
    <x v="65"/>
    <x v="65"/>
    <x v="432"/>
    <x v="180"/>
    <x v="180"/>
    <x v="189"/>
    <x v="27"/>
    <x v="0"/>
    <x v="0"/>
    <x v="2"/>
    <m/>
    <x v="0"/>
    <x v="3"/>
    <s v="PSG FCST Hit Rate Analysis_Product Category"/>
    <x v="416"/>
    <x v="3"/>
    <x v="0"/>
    <x v="3"/>
    <x v="3"/>
    <x v="0"/>
    <x v="0"/>
    <s v="DM_FCST_PSG_FCST_HIT_RATE_ANALYSIS"/>
    <s v="CATEGORY"/>
    <x v="38"/>
    <x v="99"/>
    <x v="0"/>
    <n v="9"/>
    <x v="2"/>
    <x v="2"/>
    <x v="0"/>
    <s v=""/>
    <s v=""/>
    <n v="432"/>
    <s v="-432"/>
    <x v="0"/>
    <x v="0"/>
    <x v="0"/>
    <x v="180"/>
    <x v="4"/>
    <s v="PSG BU1的不同產品類別:_x000a_NB: 筆記本電腦_x000a_DT: 臺式電腦主機/桌上型個人電腦_x000a_Docking: 筆記本電腦擴充座_x000a__x000a_PSG BU2的不同產品類別:_x000a_NB: 筆記本電腦"/>
    <s v=""/>
    <s v=""/>
    <x v="0"/>
    <x v="60"/>
    <m/>
    <s v="^()$"/>
    <n v="9"/>
    <x v="0"/>
    <x v="3"/>
    <x v="0"/>
    <x v="1"/>
    <x v="1"/>
    <x v="1"/>
    <b v="0"/>
    <x v="1"/>
    <x v="1"/>
    <n v="0"/>
    <x v="0"/>
    <b v="0"/>
    <b v="0"/>
    <b v="0"/>
    <b v="0"/>
    <b v="0"/>
    <b v="0"/>
    <b v="0"/>
    <b v="0"/>
    <b v="0"/>
    <b v="0"/>
    <b v="0"/>
    <x v="0"/>
    <x v="0"/>
    <n v="0"/>
    <x v="11"/>
    <x v="0"/>
  </r>
  <r>
    <m/>
    <x v="3"/>
    <x v="8"/>
    <x v="181"/>
    <x v="181"/>
    <x v="91"/>
    <x v="185"/>
    <s v="N/A"/>
    <x v="3"/>
    <x v="48"/>
    <s v="N/A"/>
    <s v="Sensitive"/>
    <s v="代碼類"/>
    <s v="PSG BU1的產品系列名稱:_x000a_Probook, Tablet, OPP14, 400s, 800s, 1000s, 700s, Pavilion, OPP17, 600s, RPOS, DT, AIO, Docking_x000a__x000a_PSG BU2的產品系列名稱:_x000a_FX516, Strix_2021, Strix_2022, GA401R, GA402, GA503, GC31, GC32, GU603, GU603Z, GV301, GV301R, GX703, NR2201, NR2202, NR2203"/>
    <x v="2"/>
    <m/>
    <x v="4"/>
    <x v="3"/>
    <x v="0"/>
    <x v="0"/>
    <s v="DM_FCST_PSG_FCST_HIT_RATE_ANALYSIS"/>
    <s v="SERIES"/>
    <m/>
    <m/>
    <m/>
    <m/>
    <m/>
    <m/>
    <m/>
    <m/>
    <m/>
    <m/>
    <m/>
    <m/>
    <m/>
    <m/>
    <m/>
    <m/>
    <m/>
    <m/>
    <s v="資料清單"/>
    <x v="9"/>
    <x v="5"/>
    <x v="60"/>
    <x v="8"/>
    <e v="#N/A"/>
    <s v="Product Series"/>
    <x v="181"/>
    <x v="91"/>
    <x v="0"/>
    <x v="185"/>
    <x v="4"/>
    <s v="IEC_STD_V10 &gt;&gt; Common &gt;&gt; AutoMetaDataProduct Series"/>
    <x v="3"/>
    <x v="2"/>
    <s v="產品系列Dimension"/>
    <n v="343"/>
    <n v="430"/>
    <n v="0"/>
    <s v=""/>
    <n v="0"/>
    <n v="0"/>
    <n v="1042"/>
    <x v="84"/>
    <s v="PSG FCST Hit Rate Analysis"/>
    <x v="47"/>
    <e v="#N/A"/>
    <x v="0"/>
    <s v="P.3.10.0:"/>
    <x v="66"/>
    <x v="66"/>
    <x v="433"/>
    <x v="181"/>
    <x v="181"/>
    <x v="189"/>
    <x v="28"/>
    <x v="0"/>
    <x v="0"/>
    <x v="2"/>
    <m/>
    <x v="0"/>
    <x v="3"/>
    <s v="PSG FCST Hit Rate Analysis_Product Series"/>
    <x v="417"/>
    <x v="3"/>
    <x v="0"/>
    <x v="3"/>
    <x v="3"/>
    <x v="0"/>
    <x v="0"/>
    <s v="DM_FCST_PSG_FCST_HIT_RATE_ANALYSIS"/>
    <s v="SERIES"/>
    <x v="38"/>
    <x v="100"/>
    <x v="0"/>
    <n v="9"/>
    <x v="2"/>
    <x v="2"/>
    <x v="0"/>
    <s v=""/>
    <s v=""/>
    <n v="433"/>
    <s v="-433"/>
    <x v="0"/>
    <x v="0"/>
    <x v="0"/>
    <x v="181"/>
    <x v="4"/>
    <s v="PSG BU1的產品系列名稱:_x000a_Probook, Tablet, OPP14, 400s, 800s, 1000s, 700s, Pavilion, OPP17, 600s, RPOS, DT, AIO, Docking_x000a__x000a_PSG BU2的產品系列名稱:_x000a_FX516, Strix_2021, Strix_2022, GA401R, GA402, GA503, GC31, GC32, GU603, GU603Z, GV301, GV301R, GX703, NR2201, NR2202, NR2203"/>
    <s v=""/>
    <s v=""/>
    <x v="0"/>
    <x v="60"/>
    <m/>
    <s v="^()$"/>
    <n v="9"/>
    <x v="0"/>
    <x v="3"/>
    <x v="0"/>
    <x v="1"/>
    <x v="1"/>
    <x v="1"/>
    <b v="0"/>
    <x v="1"/>
    <x v="1"/>
    <n v="0"/>
    <x v="0"/>
    <b v="0"/>
    <b v="0"/>
    <b v="0"/>
    <b v="0"/>
    <b v="0"/>
    <b v="0"/>
    <b v="0"/>
    <b v="0"/>
    <b v="0"/>
    <b v="0"/>
    <b v="0"/>
    <x v="0"/>
    <x v="0"/>
    <n v="0"/>
    <x v="0"/>
    <x v="0"/>
  </r>
  <r>
    <m/>
    <x v="3"/>
    <x v="8"/>
    <x v="182"/>
    <x v="182"/>
    <x v="1"/>
    <x v="186"/>
    <s v="當月最新一版的weekly hite rate 當monthly hit rate"/>
    <x v="3"/>
    <x v="48"/>
    <s v="N/A"/>
    <s v="General"/>
    <s v="日期類"/>
    <s v="N/A"/>
    <x v="2"/>
    <m/>
    <x v="4"/>
    <x v="3"/>
    <x v="0"/>
    <x v="0"/>
    <s v="DM_FCST_PSG_FCST_HIT_RATE_ANALYSIS"/>
    <s v="HIT_RATE_ANALYSIS_MONTH"/>
    <m/>
    <m/>
    <m/>
    <m/>
    <m/>
    <m/>
    <m/>
    <m/>
    <m/>
    <m/>
    <m/>
    <m/>
    <m/>
    <m/>
    <m/>
    <m/>
    <m/>
    <m/>
    <s v="資料清單"/>
    <x v="9"/>
    <x v="6"/>
    <x v="60"/>
    <x v="8"/>
    <e v="#N/A"/>
    <s v="Hit Rate Analysis Month"/>
    <x v="182"/>
    <x v="1"/>
    <x v="0"/>
    <x v="186"/>
    <x v="4"/>
    <s v="IEC_STD_V10 &gt;&gt; Common &gt;&gt; AutoMetaDataHit Rate Analysis Month"/>
    <x v="3"/>
    <x v="0"/>
    <s v="計畫分析月份Dimension"/>
    <n v="344"/>
    <n v="430"/>
    <n v="0"/>
    <s v=""/>
    <n v="0"/>
    <n v="0"/>
    <n v="344"/>
    <x v="87"/>
    <s v="PSG FCST Hit Rate Analysis"/>
    <x v="47"/>
    <e v="#N/A"/>
    <x v="0"/>
    <s v="P.3.10.0:"/>
    <x v="67"/>
    <x v="67"/>
    <x v="434"/>
    <x v="182"/>
    <x v="182"/>
    <x v="191"/>
    <x v="26"/>
    <x v="0"/>
    <x v="0"/>
    <x v="3"/>
    <m/>
    <x v="0"/>
    <x v="3"/>
    <s v="PSG FCST Hit Rate Analysis_Hit Rate Analysis Month"/>
    <x v="418"/>
    <x v="3"/>
    <x v="0"/>
    <x v="3"/>
    <x v="3"/>
    <x v="0"/>
    <x v="0"/>
    <s v="DM_FCST_PSG_FCST_HIT_RATE_ANALYSIS"/>
    <s v="HIT_RATE_ANALYSIS_MONTH"/>
    <x v="38"/>
    <x v="101"/>
    <x v="0"/>
    <n v="9"/>
    <x v="2"/>
    <x v="2"/>
    <x v="3"/>
    <s v=""/>
    <s v=""/>
    <n v="434"/>
    <s v="-434"/>
    <x v="0"/>
    <x v="0"/>
    <x v="0"/>
    <x v="182"/>
    <x v="4"/>
    <s v="需求日期為每個預測區間起始日，若為實際收單為實際收單日期、若為需求計畫為需求計畫日期"/>
    <s v=""/>
    <s v=""/>
    <x v="0"/>
    <x v="60"/>
    <m/>
    <s v="^()$"/>
    <n v="9"/>
    <x v="0"/>
    <x v="3"/>
    <x v="0"/>
    <x v="1"/>
    <x v="1"/>
    <x v="1"/>
    <b v="0"/>
    <x v="1"/>
    <x v="1"/>
    <n v="0"/>
    <x v="0"/>
    <b v="0"/>
    <b v="0"/>
    <b v="0"/>
    <b v="0"/>
    <b v="0"/>
    <b v="0"/>
    <b v="0"/>
    <b v="0"/>
    <b v="0"/>
    <b v="0"/>
    <b v="0"/>
    <x v="0"/>
    <x v="0"/>
    <n v="0"/>
    <x v="23"/>
    <x v="0"/>
  </r>
  <r>
    <m/>
    <x v="3"/>
    <x v="8"/>
    <x v="183"/>
    <x v="183"/>
    <x v="1"/>
    <x v="187"/>
    <s v="HP  MTD order:_x000a_1. 建立目的: 計算累計收單數量;_x000a_2. 處理過程: MTD order=已出貨訂單(不含RCTO) + open order 當月有效訂單;_x000a_3. 資料來源: 已出貨訂單資料來源於FP report ID (NB:CID:9) DT:CID:10）, open order 數據來源於於FP report ID (NB ID: 396(CPU sheet) DT ID:397(L10 sheet);_x000a_4. 篩選條件: 已出貨訂單篩選report中GEO不含RCTO字樣的, 當月有效訂單在open order中篩選internal RSD 在當月及以前的訂單;_x000a_5. 補充內容:_x000a_a. MTD指Month to Date，即累計當月_x000a_b. RCTO指Regional Configuration to Order, 即半成品或不完整品_x000a_c. GEO指region,即訂單所屬的地區, 例如NA即為北美地區_x000a_d. internal RSD指internal request ship date, 即根據客人要求整合或換算成的內部參考的客人要求出貨日"/>
    <x v="4"/>
    <x v="48"/>
    <s v="N/A"/>
    <s v="Confidential"/>
    <s v="數值類"/>
    <s v="N/A"/>
    <x v="2"/>
    <m/>
    <x v="4"/>
    <x v="3"/>
    <x v="0"/>
    <x v="0"/>
    <s v="DM_FCST_PSG_FCST_HIT_RATE_ANALYSIS"/>
    <s v="MTD_EDI_850"/>
    <m/>
    <m/>
    <m/>
    <m/>
    <m/>
    <m/>
    <m/>
    <m/>
    <m/>
    <m/>
    <m/>
    <m/>
    <m/>
    <m/>
    <m/>
    <m/>
    <m/>
    <m/>
    <s v="資料清單"/>
    <x v="9"/>
    <x v="7"/>
    <x v="60"/>
    <x v="8"/>
    <e v="#N/A"/>
    <s v="MTD EDI 850"/>
    <x v="183"/>
    <x v="1"/>
    <x v="0"/>
    <x v="187"/>
    <x v="4"/>
    <s v="IEC_STD_V10 &gt;&gt; Common &gt;&gt; AutoMetaDataMTD EDI 850"/>
    <x v="4"/>
    <x v="1"/>
    <s v="當月累計客戶採購訂單Measure"/>
    <n v="345"/>
    <n v="430"/>
    <n v="0"/>
    <s v=""/>
    <n v="0"/>
    <n v="0"/>
    <n v="345"/>
    <x v="95"/>
    <s v="PSG FCST Hit Rate Analysis"/>
    <x v="47"/>
    <e v="#N/A"/>
    <x v="0"/>
    <s v="P.3.10.0:"/>
    <x v="68"/>
    <x v="68"/>
    <x v="435"/>
    <x v="183"/>
    <x v="183"/>
    <x v="192"/>
    <x v="26"/>
    <x v="0"/>
    <x v="0"/>
    <x v="4"/>
    <m/>
    <x v="0"/>
    <x v="4"/>
    <s v="PSG FCST Hit Rate Analysis_MTD EDI 850"/>
    <x v="419"/>
    <x v="4"/>
    <x v="0"/>
    <x v="3"/>
    <x v="3"/>
    <x v="0"/>
    <x v="0"/>
    <s v="DM_FCST_PSG_FCST_HIT_RATE_ANALYSIS"/>
    <s v="MTD_EDI_850"/>
    <x v="38"/>
    <x v="102"/>
    <x v="0"/>
    <n v="9"/>
    <x v="2"/>
    <x v="2"/>
    <x v="3"/>
    <s v=""/>
    <s v=""/>
    <n v="435"/>
    <s v="-435"/>
    <x v="0"/>
    <x v="0"/>
    <x v="0"/>
    <x v="183"/>
    <x v="4"/>
    <s v="BU1 惠普客戶累計當月有效訂單"/>
    <s v=""/>
    <s v=""/>
    <x v="0"/>
    <x v="60"/>
    <m/>
    <s v="^()$"/>
    <n v="9"/>
    <x v="0"/>
    <x v="3"/>
    <x v="0"/>
    <x v="1"/>
    <x v="1"/>
    <x v="1"/>
    <b v="0"/>
    <x v="1"/>
    <x v="1"/>
    <n v="0"/>
    <x v="0"/>
    <b v="0"/>
    <b v="0"/>
    <b v="0"/>
    <b v="0"/>
    <b v="0"/>
    <b v="0"/>
    <b v="0"/>
    <b v="0"/>
    <b v="0"/>
    <b v="0"/>
    <b v="0"/>
    <x v="0"/>
    <x v="0"/>
    <n v="0"/>
    <x v="34"/>
    <x v="0"/>
  </r>
  <r>
    <m/>
    <x v="3"/>
    <x v="8"/>
    <x v="184"/>
    <x v="184"/>
    <x v="1"/>
    <x v="188"/>
    <s v="ASUS EDI 850 Order Request:_x000a_1. 建立目的: 計算當月已收生產訂單數量;_x000a_2. 處理過程: 加總符合篩選條件的訂單數量;_x000a_3. 資料來源: ASUS Open Order Report_x000a_4. 篩選條件: &quot;&quot;ReqShpDate&quot;&quot;在PSG ASUS Month的當月及之前, 且當月1號(不含)前未出貨的訂單;_x000a_5. 補充內容: NA"/>
    <x v="4"/>
    <x v="48"/>
    <s v="N/A"/>
    <s v="Confidential"/>
    <s v="數值類"/>
    <s v="N/A"/>
    <x v="2"/>
    <m/>
    <x v="4"/>
    <x v="3"/>
    <x v="0"/>
    <x v="0"/>
    <s v="DM_FCST_PSG_FCST_HIT_RATE_ANALYSIS"/>
    <s v="EDI_850_ORDER_REQUEST"/>
    <m/>
    <m/>
    <m/>
    <m/>
    <m/>
    <m/>
    <m/>
    <m/>
    <m/>
    <m/>
    <m/>
    <m/>
    <m/>
    <m/>
    <m/>
    <m/>
    <m/>
    <m/>
    <s v="資料清單"/>
    <x v="9"/>
    <x v="8"/>
    <x v="60"/>
    <x v="8"/>
    <e v="#N/A"/>
    <s v="EDI 850 Order Request"/>
    <x v="184"/>
    <x v="1"/>
    <x v="0"/>
    <x v="188"/>
    <x v="4"/>
    <s v="IEC_STD_V10 &gt;&gt; Common &gt;&gt; AutoMetaDataEDI 850 Order Request"/>
    <x v="4"/>
    <x v="1"/>
    <s v="客戶採購訂單當月要求出貨數量_x000a_Measure"/>
    <n v="346"/>
    <n v="430"/>
    <n v="0"/>
    <s v=""/>
    <n v="0"/>
    <n v="0"/>
    <n v="346"/>
    <x v="96"/>
    <s v="PSG FCST Hit Rate Analysis"/>
    <x v="47"/>
    <e v="#N/A"/>
    <x v="0"/>
    <s v="P.3.10.0:"/>
    <x v="69"/>
    <x v="69"/>
    <x v="436"/>
    <x v="184"/>
    <x v="184"/>
    <x v="193"/>
    <x v="26"/>
    <x v="0"/>
    <x v="0"/>
    <x v="4"/>
    <m/>
    <x v="0"/>
    <x v="4"/>
    <s v="PSG FCST Hit Rate Analysis_EDI 850 Order Request"/>
    <x v="420"/>
    <x v="4"/>
    <x v="0"/>
    <x v="3"/>
    <x v="3"/>
    <x v="0"/>
    <x v="0"/>
    <s v="DM_FCST_PSG_FCST_HIT_RATE_ANALYSIS"/>
    <s v="EDI_850_ORDER_REQUEST"/>
    <x v="38"/>
    <x v="103"/>
    <x v="0"/>
    <n v="9"/>
    <x v="2"/>
    <x v="2"/>
    <x v="3"/>
    <s v=""/>
    <s v=""/>
    <n v="436"/>
    <s v="-436"/>
    <x v="0"/>
    <x v="0"/>
    <x v="0"/>
    <x v="184"/>
    <x v="4"/>
    <s v="BU2 華碩客戶訂單需求數量, 通過EDI 850指令傳送至英業達系統"/>
    <s v=""/>
    <s v=""/>
    <x v="0"/>
    <x v="60"/>
    <m/>
    <s v="^()$"/>
    <n v="9"/>
    <x v="0"/>
    <x v="3"/>
    <x v="0"/>
    <x v="1"/>
    <x v="1"/>
    <x v="1"/>
    <b v="0"/>
    <x v="1"/>
    <x v="1"/>
    <n v="0"/>
    <x v="0"/>
    <b v="0"/>
    <b v="0"/>
    <b v="0"/>
    <b v="0"/>
    <b v="0"/>
    <b v="0"/>
    <b v="0"/>
    <b v="0"/>
    <b v="0"/>
    <b v="0"/>
    <b v="0"/>
    <x v="0"/>
    <x v="0"/>
    <n v="0"/>
    <x v="28"/>
    <x v="0"/>
  </r>
  <r>
    <m/>
    <x v="3"/>
    <x v="8"/>
    <x v="185"/>
    <x v="185"/>
    <x v="92"/>
    <x v="189"/>
    <s v="HP RDP:_x000a_1. 建立目的: 呈現各區域訂單出貨計畫;_x000a_2. 處理過程: 當月monthly的RDP=當月1日至上週四20:00:00前已出貨訂單數量(不含RCTO)+HP當月所給RDP數量(不含RCTO);_x000a_3. 資料來源: 已出貨訂單資料來源於FP report ID（NB:CID:9) DT:CID:10), RDP 來源於HP原始資料，會將其上傳至網址http://10.99.2.49/SCM/MainWork.aspx?SystemId=6&amp;SystemName=SUPPLY%20CHAIN%20MANAGE 下麵的HP_NRP_RDP_UPLOAD菜單裡面的WIF RDP檔;_x000a_4. 篩選條件: 已出貨訂單篩選report中GEO不含RCTO字樣的，且Actual Ship Time在上週四20:00:00以前的出貨的數量, RDP篩選region欄位為WW和NART及SA_FeatureType 為BASE UNIT的數據_x000a_5.補充內容_x000a_a. RDP指Regional Demand Plan_x000a_b. GEO指region,即訂單所屬的地區，例如NA即為北美地區_x000a_c. RCTO指Regional Configuration to Order, 即半成品或不完整品_x000a_d. Actual Ship Time指實際的出貨時間_x000a_e. WW指World Wide, NART指North America Retail"/>
    <x v="4"/>
    <x v="48"/>
    <s v="N/A"/>
    <s v="Confidential"/>
    <s v="數值類"/>
    <s v="N/A"/>
    <x v="2"/>
    <m/>
    <x v="4"/>
    <x v="3"/>
    <x v="0"/>
    <x v="0"/>
    <s v="DM_FCST_PSG_FCST_HIT_RATE_ANALYSIS"/>
    <s v="RDP"/>
    <m/>
    <m/>
    <m/>
    <m/>
    <m/>
    <m/>
    <m/>
    <m/>
    <m/>
    <m/>
    <m/>
    <m/>
    <m/>
    <m/>
    <m/>
    <m/>
    <m/>
    <m/>
    <s v="資料清單"/>
    <x v="9"/>
    <x v="9"/>
    <x v="60"/>
    <x v="8"/>
    <e v="#N/A"/>
    <s v="Regional Demand Plan"/>
    <x v="185"/>
    <x v="92"/>
    <x v="0"/>
    <x v="189"/>
    <x v="4"/>
    <s v="IEC_STD_V10 &gt;&gt; Common &gt;&gt; AutoMetaDataRegional Demand Plan"/>
    <x v="4"/>
    <x v="1"/>
    <s v="當月客戶需求計畫量Measure"/>
    <n v="347"/>
    <n v="430"/>
    <n v="0"/>
    <s v=""/>
    <n v="0"/>
    <n v="0"/>
    <n v="347"/>
    <x v="97"/>
    <s v="PSG FCST Hit Rate Analysis"/>
    <x v="47"/>
    <e v="#N/A"/>
    <x v="0"/>
    <s v="P.3.10.0:"/>
    <x v="70"/>
    <x v="70"/>
    <x v="437"/>
    <x v="185"/>
    <x v="185"/>
    <x v="194"/>
    <x v="26"/>
    <x v="0"/>
    <x v="0"/>
    <x v="4"/>
    <m/>
    <x v="0"/>
    <x v="4"/>
    <s v="PSG FCST Hit Rate Analysis_Regional Demand Plan"/>
    <x v="421"/>
    <x v="4"/>
    <x v="0"/>
    <x v="3"/>
    <x v="3"/>
    <x v="0"/>
    <x v="0"/>
    <s v="DM_FCST_PSG_FCST_HIT_RATE_ANALYSIS"/>
    <s v="RDP"/>
    <x v="38"/>
    <x v="104"/>
    <x v="0"/>
    <n v="9"/>
    <x v="2"/>
    <x v="2"/>
    <x v="3"/>
    <s v=""/>
    <s v=""/>
    <n v="437"/>
    <s v="-437"/>
    <x v="0"/>
    <x v="0"/>
    <x v="0"/>
    <x v="185"/>
    <x v="4"/>
    <s v="BU1 HP客戶提供之當月出貨計畫"/>
    <s v=""/>
    <s v=""/>
    <x v="0"/>
    <x v="60"/>
    <m/>
    <s v="^()$"/>
    <n v="9"/>
    <x v="0"/>
    <x v="3"/>
    <x v="0"/>
    <x v="1"/>
    <x v="1"/>
    <x v="1"/>
    <b v="0"/>
    <x v="1"/>
    <x v="1"/>
    <n v="0"/>
    <x v="0"/>
    <b v="0"/>
    <b v="0"/>
    <b v="0"/>
    <b v="0"/>
    <b v="0"/>
    <b v="0"/>
    <b v="0"/>
    <b v="0"/>
    <b v="0"/>
    <b v="0"/>
    <b v="0"/>
    <x v="0"/>
    <x v="0"/>
    <n v="0"/>
    <x v="6"/>
    <x v="0"/>
  </r>
  <r>
    <m/>
    <x v="3"/>
    <x v="8"/>
    <x v="186"/>
    <x v="186"/>
    <x v="1"/>
    <x v="190"/>
    <s v="ASUS EDI 940 Shipping Notice:_x000a_1. 建立目的: 計算當月已收提貨訂單數量;_x000a_2. 處理過程: 加總符合篩選條件的訂單數量;_x000a_3. 資料來源: ASUS Open Order Report;_x000a_4. 篩選條件: &quot;&quot;ReqShpDate&quot;&quot;在PSG ASUS Month的當月及之前, 且940_DATE&quot;&quot;在當月及之前, 且當月1號(不含)前未出貨的訂單數量.;_x000a_5. 補充內容: NA"/>
    <x v="4"/>
    <x v="48"/>
    <s v="N/A"/>
    <s v="Confidential"/>
    <s v="數值類"/>
    <s v="N/A"/>
    <x v="2"/>
    <m/>
    <x v="4"/>
    <x v="3"/>
    <x v="0"/>
    <x v="0"/>
    <s v="DM_FCST_PSG_FCST_HIT_RATE_ANALYSIS"/>
    <s v="EDI_940_SHIPPING_NOTICE"/>
    <m/>
    <m/>
    <m/>
    <m/>
    <m/>
    <m/>
    <m/>
    <m/>
    <m/>
    <m/>
    <m/>
    <m/>
    <m/>
    <m/>
    <m/>
    <m/>
    <m/>
    <m/>
    <s v="資料清單"/>
    <x v="9"/>
    <x v="10"/>
    <x v="60"/>
    <x v="8"/>
    <e v="#N/A"/>
    <s v="EDI 940 Shipping Notice"/>
    <x v="186"/>
    <x v="1"/>
    <x v="0"/>
    <x v="190"/>
    <x v="4"/>
    <s v="IEC_STD_V10 &gt;&gt; Common &gt;&gt; AutoMetaDataEDI 940 Shipping Notice"/>
    <x v="4"/>
    <x v="1"/>
    <s v="客戶指示當月出貨數量Measure"/>
    <n v="348"/>
    <n v="430"/>
    <n v="0"/>
    <s v=""/>
    <n v="0"/>
    <n v="0"/>
    <n v="348"/>
    <x v="98"/>
    <s v="PSG FCST Hit Rate Analysis"/>
    <x v="47"/>
    <e v="#N/A"/>
    <x v="0"/>
    <s v="P.3.10.0:"/>
    <x v="71"/>
    <x v="71"/>
    <x v="438"/>
    <x v="186"/>
    <x v="186"/>
    <x v="195"/>
    <x v="26"/>
    <x v="0"/>
    <x v="0"/>
    <x v="4"/>
    <m/>
    <x v="0"/>
    <x v="4"/>
    <s v="PSG FCST Hit Rate Analysis_EDI 940 Shipping Notice"/>
    <x v="422"/>
    <x v="4"/>
    <x v="0"/>
    <x v="3"/>
    <x v="3"/>
    <x v="0"/>
    <x v="0"/>
    <s v="DM_FCST_PSG_FCST_HIT_RATE_ANALYSIS"/>
    <s v="EDI_940_SHIPPING_NOTICE"/>
    <x v="38"/>
    <x v="105"/>
    <x v="0"/>
    <n v="9"/>
    <x v="2"/>
    <x v="2"/>
    <x v="3"/>
    <s v=""/>
    <s v=""/>
    <n v="438"/>
    <s v="-438"/>
    <x v="0"/>
    <x v="0"/>
    <x v="0"/>
    <x v="186"/>
    <x v="4"/>
    <s v="BU2 華碩客戶提貨需求數量, 通過EDI 940指令傳送至英業達系統"/>
    <s v=""/>
    <s v=""/>
    <x v="0"/>
    <x v="60"/>
    <m/>
    <s v="^()$"/>
    <n v="9"/>
    <x v="0"/>
    <x v="3"/>
    <x v="0"/>
    <x v="1"/>
    <x v="1"/>
    <x v="1"/>
    <b v="0"/>
    <x v="1"/>
    <x v="1"/>
    <n v="0"/>
    <x v="0"/>
    <b v="0"/>
    <b v="0"/>
    <b v="0"/>
    <b v="0"/>
    <b v="0"/>
    <b v="0"/>
    <b v="0"/>
    <b v="0"/>
    <b v="0"/>
    <b v="0"/>
    <b v="0"/>
    <x v="0"/>
    <x v="0"/>
    <n v="0"/>
    <x v="23"/>
    <x v="0"/>
  </r>
  <r>
    <m/>
    <x v="3"/>
    <x v="8"/>
    <x v="242"/>
    <x v="242"/>
    <x v="1"/>
    <x v="248"/>
    <s v="N/A"/>
    <x v="0"/>
    <x v="0"/>
    <s v="N/A"/>
    <s v="Sensitive"/>
    <m/>
    <m/>
    <x v="2"/>
    <m/>
    <x v="4"/>
    <x v="3"/>
    <x v="0"/>
    <x v="0"/>
    <s v="DM_FCST_PSG_FCST_VERSIONS_COMPARISON"/>
    <m/>
    <m/>
    <m/>
    <m/>
    <m/>
    <m/>
    <m/>
    <m/>
    <m/>
    <m/>
    <m/>
    <m/>
    <m/>
    <m/>
    <m/>
    <m/>
    <m/>
    <m/>
    <m/>
    <s v="資料清單"/>
    <x v="9"/>
    <x v="11"/>
    <x v="60"/>
    <x v="8"/>
    <e v="#N/A"/>
    <s v="PSG Forecast Versions Comparison"/>
    <x v="242"/>
    <x v="1"/>
    <x v="0"/>
    <x v="248"/>
    <x v="4"/>
    <s v="IEC_STD_V10 &gt;&gt; Common &gt;&gt; AutoMetaDataPSG Forecast Versions Comparison"/>
    <x v="0"/>
    <x v="2"/>
    <s v="個人電腦事業群之需求計畫版本比較Concept"/>
    <n v="441"/>
    <n v="0"/>
    <n v="0"/>
    <s v=""/>
    <n v="0"/>
    <n v="0"/>
    <n v="0"/>
    <x v="0"/>
    <s v=""/>
    <x v="0"/>
    <s v=""/>
    <x v="0"/>
    <s v="P.3.10.0:"/>
    <x v="72"/>
    <x v="72"/>
    <x v="439"/>
    <x v="242"/>
    <x v="242"/>
    <x v="189"/>
    <x v="0"/>
    <x v="0"/>
    <x v="0"/>
    <x v="0"/>
    <m/>
    <x v="0"/>
    <x v="0"/>
    <s v="PSG Forecast Versions Comparison"/>
    <x v="423"/>
    <x v="0"/>
    <x v="0"/>
    <x v="3"/>
    <x v="3"/>
    <x v="0"/>
    <x v="0"/>
    <s v="DM_FCST_PSG_FCST_VERSIONS_COMPARISON"/>
    <s v=""/>
    <x v="39"/>
    <x v="0"/>
    <x v="0"/>
    <n v="9"/>
    <x v="2"/>
    <x v="2"/>
    <x v="3"/>
    <s v=""/>
    <s v=""/>
    <n v="439"/>
    <s v="-439"/>
    <x v="0"/>
    <x v="0"/>
    <x v="0"/>
    <x v="242"/>
    <x v="4"/>
    <s v="比較不同版本需求計畫之間的差異"/>
    <s v=""/>
    <s v=""/>
    <x v="0"/>
    <x v="60"/>
    <m/>
    <s v="^()$"/>
    <n v="9"/>
    <x v="0"/>
    <x v="3"/>
    <x v="0"/>
    <x v="1"/>
    <x v="0"/>
    <x v="1"/>
    <b v="0"/>
    <x v="1"/>
    <x v="0"/>
    <n v="0"/>
    <x v="0"/>
    <b v="0"/>
    <b v="0"/>
    <b v="0"/>
    <b v="0"/>
    <b v="0"/>
    <b v="0"/>
    <b v="0"/>
    <b v="0"/>
    <b v="0"/>
    <b v="0"/>
    <b v="0"/>
    <x v="0"/>
    <x v="0"/>
    <n v="0"/>
    <x v="20"/>
    <x v="0"/>
  </r>
  <r>
    <m/>
    <x v="3"/>
    <x v="8"/>
    <x v="177"/>
    <x v="177"/>
    <x v="1"/>
    <x v="181"/>
    <s v="N/A"/>
    <x v="3"/>
    <x v="49"/>
    <s v="N/A"/>
    <s v="Sensitive"/>
    <s v="代碼類"/>
    <s v="BU1: 第一事業處所屬業務;_x000a_BU2: 第二事業處所屬業務;"/>
    <x v="2"/>
    <m/>
    <x v="4"/>
    <x v="3"/>
    <x v="0"/>
    <x v="0"/>
    <s v="DM_FCST_PSG_FCST_VERSIONS_COMPARISON"/>
    <s v="BU_CODE"/>
    <m/>
    <m/>
    <m/>
    <m/>
    <m/>
    <m/>
    <m/>
    <m/>
    <m/>
    <m/>
    <m/>
    <m/>
    <m/>
    <m/>
    <m/>
    <m/>
    <m/>
    <m/>
    <s v="資料清單"/>
    <x v="9"/>
    <x v="12"/>
    <x v="60"/>
    <x v="8"/>
    <e v="#N/A"/>
    <s v="BU Code"/>
    <x v="177"/>
    <x v="1"/>
    <x v="0"/>
    <x v="181"/>
    <x v="4"/>
    <s v="IEC_STD_V10 &gt;&gt; Common &gt;&gt; AutoMetaDataBU Code"/>
    <x v="3"/>
    <x v="2"/>
    <s v="事業處代碼Dimension"/>
    <n v="339"/>
    <n v="441"/>
    <n v="0"/>
    <s v=""/>
    <n v="0"/>
    <n v="0"/>
    <n v="1055"/>
    <x v="80"/>
    <s v="PSG Forecast Versions Comparison"/>
    <x v="48"/>
    <e v="#N/A"/>
    <x v="0"/>
    <s v="P.3.10.0:"/>
    <x v="73"/>
    <x v="73"/>
    <x v="440"/>
    <x v="177"/>
    <x v="177"/>
    <x v="189"/>
    <x v="24"/>
    <x v="0"/>
    <x v="0"/>
    <x v="2"/>
    <m/>
    <x v="0"/>
    <x v="3"/>
    <s v="PSG Forecast Versions Comparison_BU Code"/>
    <x v="424"/>
    <x v="3"/>
    <x v="0"/>
    <x v="3"/>
    <x v="3"/>
    <x v="0"/>
    <x v="0"/>
    <s v="DM_FCST_PSG_FCST_VERSIONS_COMPARISON"/>
    <s v="BU_CODE"/>
    <x v="39"/>
    <x v="96"/>
    <x v="0"/>
    <n v="9"/>
    <x v="2"/>
    <x v="2"/>
    <x v="0"/>
    <s v=""/>
    <s v=""/>
    <n v="440"/>
    <s v="-440"/>
    <x v="0"/>
    <x v="0"/>
    <x v="0"/>
    <x v="177"/>
    <x v="4"/>
    <s v="PSG不同事業處之名稱"/>
    <s v=""/>
    <s v=""/>
    <x v="0"/>
    <x v="60"/>
    <m/>
    <s v="^()$"/>
    <n v="9"/>
    <x v="0"/>
    <x v="3"/>
    <x v="0"/>
    <x v="1"/>
    <x v="1"/>
    <x v="1"/>
    <b v="0"/>
    <x v="1"/>
    <x v="1"/>
    <n v="0"/>
    <x v="0"/>
    <b v="0"/>
    <b v="0"/>
    <b v="0"/>
    <b v="0"/>
    <b v="0"/>
    <b v="0"/>
    <b v="0"/>
    <b v="0"/>
    <b v="0"/>
    <b v="0"/>
    <b v="0"/>
    <x v="0"/>
    <x v="0"/>
    <n v="0"/>
    <x v="1"/>
    <x v="0"/>
  </r>
  <r>
    <m/>
    <x v="3"/>
    <x v="8"/>
    <x v="178"/>
    <x v="178"/>
    <x v="1"/>
    <x v="182"/>
    <s v="N/A"/>
    <x v="3"/>
    <x v="49"/>
    <s v="N/A"/>
    <s v="Sensitive"/>
    <s v="代碼類"/>
    <s v="HP: 第一事業處惠普客戶;_x000a_ASUS: 第二事業處華碩客戶;"/>
    <x v="2"/>
    <m/>
    <x v="4"/>
    <x v="3"/>
    <x v="0"/>
    <x v="0"/>
    <s v="DM_FCST_PSG_FCST_VERSIONS_COMPARISON"/>
    <s v="CUSTOMER_NAME"/>
    <m/>
    <m/>
    <m/>
    <m/>
    <m/>
    <m/>
    <m/>
    <m/>
    <m/>
    <m/>
    <m/>
    <m/>
    <m/>
    <m/>
    <m/>
    <m/>
    <m/>
    <m/>
    <s v="資料清單"/>
    <x v="9"/>
    <x v="13"/>
    <x v="60"/>
    <x v="8"/>
    <e v="#N/A"/>
    <s v="Customer Name"/>
    <x v="178"/>
    <x v="1"/>
    <x v="0"/>
    <x v="182"/>
    <x v="4"/>
    <s v="IEC_STD_V10 &gt;&gt; Common &gt;&gt; AutoMetaDataCustomer Name"/>
    <x v="3"/>
    <x v="2"/>
    <s v="客戶名稱Dimension"/>
    <n v="340"/>
    <n v="441"/>
    <n v="0"/>
    <s v=""/>
    <n v="0"/>
    <n v="0"/>
    <n v="1036"/>
    <x v="81"/>
    <s v="PSG Forecast Versions Comparison"/>
    <x v="48"/>
    <e v="#N/A"/>
    <x v="0"/>
    <s v="P.3.10.0:"/>
    <x v="74"/>
    <x v="74"/>
    <x v="441"/>
    <x v="178"/>
    <x v="178"/>
    <x v="189"/>
    <x v="25"/>
    <x v="0"/>
    <x v="0"/>
    <x v="2"/>
    <m/>
    <x v="0"/>
    <x v="3"/>
    <s v="PSG Forecast Versions Comparison_Customer Name"/>
    <x v="425"/>
    <x v="3"/>
    <x v="0"/>
    <x v="3"/>
    <x v="3"/>
    <x v="0"/>
    <x v="0"/>
    <s v="DM_FCST_PSG_FCST_VERSIONS_COMPARISON"/>
    <s v="CUSTOMER_NAME"/>
    <x v="39"/>
    <x v="97"/>
    <x v="0"/>
    <n v="9"/>
    <x v="2"/>
    <x v="2"/>
    <x v="0"/>
    <s v=""/>
    <s v=""/>
    <n v="441"/>
    <s v="-441"/>
    <x v="0"/>
    <x v="0"/>
    <x v="0"/>
    <x v="178"/>
    <x v="4"/>
    <s v="PSG不同客戶之名稱"/>
    <s v=""/>
    <s v=""/>
    <x v="0"/>
    <x v="60"/>
    <m/>
    <s v="^()$"/>
    <n v="9"/>
    <x v="0"/>
    <x v="3"/>
    <x v="0"/>
    <x v="1"/>
    <x v="1"/>
    <x v="1"/>
    <b v="0"/>
    <x v="1"/>
    <x v="1"/>
    <n v="0"/>
    <x v="0"/>
    <b v="0"/>
    <b v="0"/>
    <b v="0"/>
    <b v="0"/>
    <b v="0"/>
    <b v="0"/>
    <b v="0"/>
    <b v="0"/>
    <b v="0"/>
    <b v="0"/>
    <b v="0"/>
    <x v="0"/>
    <x v="0"/>
    <n v="0"/>
    <x v="12"/>
    <x v="0"/>
  </r>
  <r>
    <m/>
    <x v="3"/>
    <x v="8"/>
    <x v="179"/>
    <x v="179"/>
    <x v="1"/>
    <x v="183"/>
    <s v="例如: _x000a_BU1A, BD2A...."/>
    <x v="3"/>
    <x v="49"/>
    <s v="N/A"/>
    <s v="General"/>
    <s v="代碼類"/>
    <m/>
    <x v="2"/>
    <m/>
    <x v="4"/>
    <x v="3"/>
    <x v="0"/>
    <x v="0"/>
    <s v="DM_FCST_PSG_FCST_VERSIONS_COMPARISON"/>
    <s v="DIVISION_CODE"/>
    <m/>
    <m/>
    <m/>
    <m/>
    <m/>
    <m/>
    <m/>
    <m/>
    <m/>
    <m/>
    <m/>
    <m/>
    <m/>
    <m/>
    <m/>
    <m/>
    <m/>
    <m/>
    <s v="資料清單"/>
    <x v="9"/>
    <x v="14"/>
    <x v="60"/>
    <x v="8"/>
    <e v="#N/A"/>
    <s v="Division Code"/>
    <x v="179"/>
    <x v="1"/>
    <x v="0"/>
    <x v="183"/>
    <x v="4"/>
    <s v="IEC_STD_V10 &gt;&gt; Common &gt;&gt; AutoMetaDataDivision Code"/>
    <x v="3"/>
    <x v="0"/>
    <s v="產品事業部門代碼Dimension"/>
    <n v="341"/>
    <n v="441"/>
    <n v="0"/>
    <s v=""/>
    <n v="0"/>
    <n v="0"/>
    <n v="1051"/>
    <x v="82"/>
    <s v="PSG Forecast Versions Comparison"/>
    <x v="48"/>
    <e v="#N/A"/>
    <x v="0"/>
    <s v="P.3.10.0:"/>
    <x v="75"/>
    <x v="75"/>
    <x v="442"/>
    <x v="179"/>
    <x v="179"/>
    <x v="190"/>
    <x v="0"/>
    <x v="0"/>
    <x v="0"/>
    <x v="2"/>
    <m/>
    <x v="0"/>
    <x v="3"/>
    <s v="PSG Forecast Versions Comparison_Division Code"/>
    <x v="426"/>
    <x v="3"/>
    <x v="0"/>
    <x v="3"/>
    <x v="3"/>
    <x v="0"/>
    <x v="0"/>
    <s v="DM_FCST_PSG_FCST_VERSIONS_COMPARISON"/>
    <s v="DIVISION_CODE"/>
    <x v="39"/>
    <x v="98"/>
    <x v="0"/>
    <n v="9"/>
    <x v="2"/>
    <x v="2"/>
    <x v="0"/>
    <s v=""/>
    <s v=""/>
    <n v="442"/>
    <s v="-442"/>
    <x v="0"/>
    <x v="0"/>
    <x v="0"/>
    <x v="179"/>
    <x v="4"/>
    <s v="產品事業部門代碼"/>
    <s v=""/>
    <s v=""/>
    <x v="0"/>
    <x v="60"/>
    <m/>
    <s v="^()$"/>
    <n v="9"/>
    <x v="0"/>
    <x v="3"/>
    <x v="0"/>
    <x v="1"/>
    <x v="1"/>
    <x v="1"/>
    <b v="0"/>
    <x v="1"/>
    <x v="1"/>
    <n v="0"/>
    <x v="0"/>
    <b v="0"/>
    <b v="0"/>
    <b v="0"/>
    <b v="0"/>
    <b v="0"/>
    <b v="0"/>
    <b v="0"/>
    <b v="0"/>
    <b v="0"/>
    <b v="0"/>
    <b v="0"/>
    <x v="0"/>
    <x v="0"/>
    <n v="0"/>
    <x v="12"/>
    <x v="0"/>
  </r>
  <r>
    <m/>
    <x v="3"/>
    <x v="8"/>
    <x v="180"/>
    <x v="180"/>
    <x v="68"/>
    <x v="184"/>
    <s v="N/A"/>
    <x v="3"/>
    <x v="49"/>
    <s v="N/A"/>
    <s v="Sensitive"/>
    <s v="代碼類"/>
    <s v="PSG BU1的不同產品類別:_x000a_NB: 筆記型電腦_x000a_DT: 臺式電腦主機/桌上型個人電腦_x000a_Docking: 筆記型電腦擴充座_x000a__x000a_PSG BU2的不同產品類別:_x000a_NB: 筆記型電腦"/>
    <x v="2"/>
    <m/>
    <x v="4"/>
    <x v="3"/>
    <x v="0"/>
    <x v="0"/>
    <s v="DM_FCST_PSG_FCST_VERSIONS_COMPARISON"/>
    <s v="CATEGORY"/>
    <m/>
    <m/>
    <m/>
    <m/>
    <m/>
    <m/>
    <m/>
    <m/>
    <m/>
    <m/>
    <m/>
    <m/>
    <m/>
    <m/>
    <m/>
    <m/>
    <m/>
    <m/>
    <s v="資料清單"/>
    <x v="9"/>
    <x v="15"/>
    <x v="60"/>
    <x v="8"/>
    <e v="#N/A"/>
    <s v="Product Category"/>
    <x v="180"/>
    <x v="68"/>
    <x v="0"/>
    <x v="184"/>
    <x v="4"/>
    <s v="IEC_STD_V10 &gt;&gt; Common &gt;&gt; AutoMetaDataProduct Category"/>
    <x v="3"/>
    <x v="2"/>
    <s v="產品型態分類Dimension"/>
    <n v="342"/>
    <n v="441"/>
    <n v="0"/>
    <s v=""/>
    <n v="0"/>
    <n v="0"/>
    <n v="1046"/>
    <x v="83"/>
    <s v="PSG Forecast Versions Comparison"/>
    <x v="48"/>
    <e v="#N/A"/>
    <x v="0"/>
    <s v="P.3.10.0:"/>
    <x v="76"/>
    <x v="76"/>
    <x v="443"/>
    <x v="180"/>
    <x v="180"/>
    <x v="189"/>
    <x v="27"/>
    <x v="0"/>
    <x v="0"/>
    <x v="2"/>
    <m/>
    <x v="0"/>
    <x v="3"/>
    <s v="PSG Forecast Versions Comparison_Product Category"/>
    <x v="427"/>
    <x v="3"/>
    <x v="0"/>
    <x v="3"/>
    <x v="3"/>
    <x v="0"/>
    <x v="0"/>
    <s v="DM_FCST_PSG_FCST_VERSIONS_COMPARISON"/>
    <s v="CATEGORY"/>
    <x v="39"/>
    <x v="99"/>
    <x v="0"/>
    <n v="9"/>
    <x v="2"/>
    <x v="2"/>
    <x v="0"/>
    <s v=""/>
    <s v=""/>
    <n v="443"/>
    <s v="-443"/>
    <x v="0"/>
    <x v="0"/>
    <x v="0"/>
    <x v="180"/>
    <x v="4"/>
    <s v="PSG BU1的不同產品類別:_x000a_NB: 筆記本電腦_x000a_DT: 臺式電腦主機/桌上型個人電腦_x000a_Docking: 筆記本電腦擴充座_x000a__x000a_PSG BU2的不同產品類別:_x000a_NB: 筆記本電腦"/>
    <s v=""/>
    <s v=""/>
    <x v="0"/>
    <x v="60"/>
    <m/>
    <s v="^()$"/>
    <n v="9"/>
    <x v="0"/>
    <x v="3"/>
    <x v="0"/>
    <x v="1"/>
    <x v="1"/>
    <x v="1"/>
    <b v="0"/>
    <x v="1"/>
    <x v="1"/>
    <n v="0"/>
    <x v="0"/>
    <b v="0"/>
    <b v="0"/>
    <b v="0"/>
    <b v="0"/>
    <b v="0"/>
    <b v="0"/>
    <b v="0"/>
    <b v="0"/>
    <b v="0"/>
    <b v="0"/>
    <b v="0"/>
    <x v="0"/>
    <x v="0"/>
    <n v="0"/>
    <x v="11"/>
    <x v="0"/>
  </r>
  <r>
    <m/>
    <x v="3"/>
    <x v="8"/>
    <x v="181"/>
    <x v="181"/>
    <x v="91"/>
    <x v="185"/>
    <s v="N/A"/>
    <x v="3"/>
    <x v="49"/>
    <s v="N/A"/>
    <s v="Sensitive"/>
    <s v="代碼類"/>
    <s v="PSG BU1的產品系列名稱:_x000a_Probook, Tablet, OPP14, 400s, 800s, 1000s, 700s, Pavilion, OPP17, 600s, RPOS, DT, AIO, Docking_x000a__x000a_PSG BU2的產品系列名稱:_x000a_FX516, Strix_2021, Strix_2022, GA401R, GA402, GA503, GC31, GC32, GU603, GU603Z, GV301, GV301R, GX703, NR2201, NR2202, NR2203"/>
    <x v="2"/>
    <m/>
    <x v="4"/>
    <x v="3"/>
    <x v="0"/>
    <x v="0"/>
    <s v="DM_FCST_PSG_FCST_VERSIONS_COMPARISON"/>
    <s v="SERIES"/>
    <m/>
    <m/>
    <m/>
    <m/>
    <m/>
    <m/>
    <m/>
    <m/>
    <m/>
    <m/>
    <m/>
    <m/>
    <m/>
    <m/>
    <m/>
    <m/>
    <m/>
    <m/>
    <s v="資料清單"/>
    <x v="9"/>
    <x v="16"/>
    <x v="60"/>
    <x v="8"/>
    <e v="#N/A"/>
    <s v="Product Series"/>
    <x v="181"/>
    <x v="91"/>
    <x v="0"/>
    <x v="185"/>
    <x v="4"/>
    <s v="IEC_STD_V10 &gt;&gt; Common &gt;&gt; AutoMetaDataProduct Series"/>
    <x v="3"/>
    <x v="2"/>
    <s v="產品系列Dimension"/>
    <n v="343"/>
    <n v="441"/>
    <n v="0"/>
    <s v=""/>
    <n v="0"/>
    <n v="0"/>
    <n v="1042"/>
    <x v="84"/>
    <s v="PSG Forecast Versions Comparison"/>
    <x v="48"/>
    <e v="#N/A"/>
    <x v="0"/>
    <s v="P.3.10.0:"/>
    <x v="77"/>
    <x v="77"/>
    <x v="444"/>
    <x v="181"/>
    <x v="181"/>
    <x v="189"/>
    <x v="28"/>
    <x v="0"/>
    <x v="0"/>
    <x v="2"/>
    <m/>
    <x v="0"/>
    <x v="3"/>
    <s v="PSG Forecast Versions Comparison_Product Series"/>
    <x v="428"/>
    <x v="3"/>
    <x v="0"/>
    <x v="3"/>
    <x v="3"/>
    <x v="0"/>
    <x v="0"/>
    <s v="DM_FCST_PSG_FCST_VERSIONS_COMPARISON"/>
    <s v="SERIES"/>
    <x v="39"/>
    <x v="100"/>
    <x v="0"/>
    <n v="9"/>
    <x v="2"/>
    <x v="2"/>
    <x v="0"/>
    <s v=""/>
    <s v=""/>
    <n v="444"/>
    <s v="-444"/>
    <x v="0"/>
    <x v="0"/>
    <x v="0"/>
    <x v="181"/>
    <x v="4"/>
    <s v="PSG BU1的產品系列名稱:_x000a_Probook, Tablet, OPP14, 400s, 800s, 1000s, 700s, Pavilion, OPP17, 600s, RPOS, DT, AIO, Docking_x000a__x000a_PSG BU2的產品系列名稱:_x000a_FX516, Strix_2021, Strix_2022, GA401R, GA402, GA503, GC31, GC32, GU603, GU603Z, GV301, GV301R, GX703, NR2201, NR2202, NR2203"/>
    <s v=""/>
    <s v=""/>
    <x v="0"/>
    <x v="60"/>
    <m/>
    <s v="^()$"/>
    <n v="9"/>
    <x v="0"/>
    <x v="3"/>
    <x v="0"/>
    <x v="1"/>
    <x v="1"/>
    <x v="1"/>
    <b v="0"/>
    <x v="1"/>
    <x v="1"/>
    <n v="0"/>
    <x v="0"/>
    <b v="0"/>
    <b v="0"/>
    <b v="0"/>
    <b v="0"/>
    <b v="0"/>
    <b v="0"/>
    <b v="0"/>
    <b v="0"/>
    <b v="0"/>
    <b v="0"/>
    <b v="0"/>
    <x v="0"/>
    <x v="0"/>
    <n v="0"/>
    <x v="0"/>
    <x v="0"/>
  </r>
  <r>
    <m/>
    <x v="3"/>
    <x v="8"/>
    <x v="189"/>
    <x v="189"/>
    <x v="1"/>
    <x v="186"/>
    <s v="YYYYMMDD"/>
    <x v="3"/>
    <x v="49"/>
    <s v="N/A"/>
    <s v="General"/>
    <s v="日期類"/>
    <s v="N/A"/>
    <x v="2"/>
    <m/>
    <x v="4"/>
    <x v="3"/>
    <x v="0"/>
    <x v="0"/>
    <s v="DM_FCST_PSG_FCST_VERSIONS_COMPARISON"/>
    <s v="VERSION_COMPARISON_MONTH"/>
    <m/>
    <m/>
    <m/>
    <m/>
    <m/>
    <m/>
    <m/>
    <m/>
    <m/>
    <m/>
    <m/>
    <m/>
    <m/>
    <m/>
    <m/>
    <m/>
    <m/>
    <m/>
    <s v="資料清單"/>
    <x v="9"/>
    <x v="17"/>
    <x v="60"/>
    <x v="8"/>
    <e v="#N/A"/>
    <s v="Version Comparison Month"/>
    <x v="189"/>
    <x v="1"/>
    <x v="0"/>
    <x v="186"/>
    <x v="4"/>
    <s v="IEC_STD_V10 &gt;&gt; Common &gt;&gt; AutoMetaDataVersion Comparison Month"/>
    <x v="3"/>
    <x v="0"/>
    <s v="版本比較月份Dimension"/>
    <n v="356"/>
    <n v="441"/>
    <n v="0"/>
    <s v=""/>
    <n v="0"/>
    <n v="0"/>
    <n v="356"/>
    <x v="99"/>
    <s v="PSG Forecast Versions Comparison"/>
    <x v="48"/>
    <e v="#N/A"/>
    <x v="0"/>
    <s v="P.3.10.0:"/>
    <x v="78"/>
    <x v="78"/>
    <x v="445"/>
    <x v="189"/>
    <x v="189"/>
    <x v="197"/>
    <x v="26"/>
    <x v="0"/>
    <x v="0"/>
    <x v="3"/>
    <m/>
    <x v="0"/>
    <x v="3"/>
    <s v="PSG Forecast Versions Comparison_Version Comparison Month"/>
    <x v="429"/>
    <x v="3"/>
    <x v="0"/>
    <x v="3"/>
    <x v="3"/>
    <x v="0"/>
    <x v="0"/>
    <s v="DM_FCST_PSG_FCST_VERSIONS_COMPARISON"/>
    <s v="VERSION_COMPARISON_MONTH"/>
    <x v="39"/>
    <x v="107"/>
    <x v="0"/>
    <n v="9"/>
    <x v="2"/>
    <x v="2"/>
    <x v="3"/>
    <s v=""/>
    <s v=""/>
    <n v="445"/>
    <s v="-445"/>
    <x v="0"/>
    <x v="0"/>
    <x v="0"/>
    <x v="189"/>
    <x v="4"/>
    <s v="需求日期為每個預測區間起始日，若為實際收單為實際收單日期、若為需求計畫為需求計畫日期"/>
    <s v=""/>
    <s v=""/>
    <x v="0"/>
    <x v="60"/>
    <m/>
    <s v="^()$"/>
    <n v="9"/>
    <x v="0"/>
    <x v="3"/>
    <x v="0"/>
    <x v="1"/>
    <x v="1"/>
    <x v="1"/>
    <b v="0"/>
    <x v="1"/>
    <x v="1"/>
    <n v="0"/>
    <x v="0"/>
    <b v="0"/>
    <b v="0"/>
    <b v="0"/>
    <b v="0"/>
    <b v="0"/>
    <b v="0"/>
    <b v="0"/>
    <b v="0"/>
    <b v="0"/>
    <b v="0"/>
    <b v="0"/>
    <x v="0"/>
    <x v="0"/>
    <n v="0"/>
    <x v="9"/>
    <x v="0"/>
  </r>
  <r>
    <m/>
    <x v="3"/>
    <x v="8"/>
    <x v="190"/>
    <x v="190"/>
    <x v="1"/>
    <x v="193"/>
    <s v="YYYYMMDD"/>
    <x v="3"/>
    <x v="49"/>
    <s v="N/A"/>
    <s v="General"/>
    <s v="日期類"/>
    <s v="N/A"/>
    <x v="2"/>
    <m/>
    <x v="4"/>
    <x v="3"/>
    <x v="0"/>
    <x v="0"/>
    <s v="DM_FCST_PSG_FCST_VERSIONS_COMPARISON"/>
    <s v="FCST_VERSION"/>
    <m/>
    <m/>
    <m/>
    <m/>
    <m/>
    <m/>
    <m/>
    <m/>
    <m/>
    <m/>
    <m/>
    <m/>
    <m/>
    <m/>
    <m/>
    <m/>
    <m/>
    <m/>
    <s v="資料清單"/>
    <x v="9"/>
    <x v="18"/>
    <x v="60"/>
    <x v="8"/>
    <e v="#N/A"/>
    <s v="FCST Version"/>
    <x v="190"/>
    <x v="1"/>
    <x v="0"/>
    <x v="193"/>
    <x v="4"/>
    <s v="IEC_STD_V10 &gt;&gt; Common &gt;&gt; AutoMetaDataFCST Version"/>
    <x v="3"/>
    <x v="0"/>
    <s v="需求計畫版本Dimension"/>
    <n v="357"/>
    <n v="441"/>
    <n v="0"/>
    <s v=""/>
    <n v="0"/>
    <n v="0"/>
    <n v="357"/>
    <x v="100"/>
    <s v="PSG Forecast Versions Comparison"/>
    <x v="48"/>
    <e v="#N/A"/>
    <x v="0"/>
    <s v="P.3.10.0:"/>
    <x v="79"/>
    <x v="79"/>
    <x v="446"/>
    <x v="190"/>
    <x v="190"/>
    <x v="197"/>
    <x v="26"/>
    <x v="0"/>
    <x v="0"/>
    <x v="3"/>
    <m/>
    <x v="0"/>
    <x v="3"/>
    <s v="PSG Forecast Versions Comparison_FCST Version"/>
    <x v="430"/>
    <x v="3"/>
    <x v="0"/>
    <x v="3"/>
    <x v="3"/>
    <x v="0"/>
    <x v="0"/>
    <s v="DM_FCST_PSG_FCST_VERSIONS_COMPARISON"/>
    <s v="FCST_VERSION"/>
    <x v="39"/>
    <x v="108"/>
    <x v="0"/>
    <n v="9"/>
    <x v="2"/>
    <x v="2"/>
    <x v="3"/>
    <s v=""/>
    <s v=""/>
    <n v="446"/>
    <s v="-446"/>
    <x v="0"/>
    <x v="0"/>
    <x v="0"/>
    <x v="190"/>
    <x v="4"/>
    <s v="需求計畫版本"/>
    <s v=""/>
    <s v=""/>
    <x v="0"/>
    <x v="60"/>
    <m/>
    <s v="^()$"/>
    <n v="9"/>
    <x v="0"/>
    <x v="3"/>
    <x v="0"/>
    <x v="1"/>
    <x v="1"/>
    <x v="1"/>
    <b v="0"/>
    <x v="1"/>
    <x v="1"/>
    <n v="0"/>
    <x v="0"/>
    <b v="0"/>
    <b v="0"/>
    <b v="0"/>
    <b v="0"/>
    <b v="0"/>
    <b v="0"/>
    <b v="0"/>
    <b v="0"/>
    <b v="0"/>
    <b v="0"/>
    <b v="0"/>
    <x v="0"/>
    <x v="0"/>
    <n v="0"/>
    <x v="2"/>
    <x v="0"/>
  </r>
  <r>
    <m/>
    <x v="3"/>
    <x v="8"/>
    <x v="191"/>
    <x v="191"/>
    <x v="1"/>
    <x v="194"/>
    <s v="N/A"/>
    <x v="3"/>
    <x v="49"/>
    <s v="N/A"/>
    <s v="General"/>
    <s v="代碼類"/>
    <s v="N/A"/>
    <x v="2"/>
    <m/>
    <x v="4"/>
    <x v="3"/>
    <x v="0"/>
    <x v="0"/>
    <s v="DM_FCST_PSG_FCST_VERSIONS_COMPARISON"/>
    <s v="FORECAST_TYPE_ID"/>
    <m/>
    <m/>
    <m/>
    <m/>
    <m/>
    <m/>
    <m/>
    <m/>
    <m/>
    <m/>
    <m/>
    <m/>
    <m/>
    <m/>
    <m/>
    <m/>
    <m/>
    <m/>
    <s v="資料清單"/>
    <x v="9"/>
    <x v="19"/>
    <x v="60"/>
    <x v="8"/>
    <e v="#N/A"/>
    <s v="Forecast Type ID"/>
    <x v="191"/>
    <x v="1"/>
    <x v="0"/>
    <x v="194"/>
    <x v="4"/>
    <s v="IEC_STD_V10 &gt;&gt; Common &gt;&gt; AutoMetaDataForecast Type ID"/>
    <x v="3"/>
    <x v="0"/>
    <s v="需求計畫類型IDDimension"/>
    <n v="358"/>
    <n v="441"/>
    <n v="0"/>
    <s v=""/>
    <n v="0"/>
    <n v="0"/>
    <n v="363"/>
    <x v="85"/>
    <s v="PSG Forecast Versions Comparison"/>
    <x v="48"/>
    <e v="#N/A"/>
    <x v="0"/>
    <s v="P.3.10.0:"/>
    <x v="80"/>
    <x v="80"/>
    <x v="447"/>
    <x v="191"/>
    <x v="191"/>
    <x v="189"/>
    <x v="26"/>
    <x v="0"/>
    <x v="0"/>
    <x v="2"/>
    <m/>
    <x v="0"/>
    <x v="3"/>
    <s v="PSG Forecast Versions Comparison_Forecast Type ID"/>
    <x v="431"/>
    <x v="3"/>
    <x v="0"/>
    <x v="3"/>
    <x v="3"/>
    <x v="0"/>
    <x v="0"/>
    <s v="DM_FCST_PSG_FCST_VERSIONS_COMPARISON"/>
    <s v="FORECAST_TYPE_ID"/>
    <x v="39"/>
    <x v="109"/>
    <x v="0"/>
    <n v="9"/>
    <x v="2"/>
    <x v="2"/>
    <x v="3"/>
    <s v=""/>
    <s v=""/>
    <n v="447"/>
    <s v="-447"/>
    <x v="0"/>
    <x v="0"/>
    <x v="0"/>
    <x v="191"/>
    <x v="4"/>
    <s v="需求計畫類型ID"/>
    <s v=""/>
    <s v=""/>
    <x v="0"/>
    <x v="60"/>
    <m/>
    <s v="^()$"/>
    <n v="9"/>
    <x v="0"/>
    <x v="3"/>
    <x v="0"/>
    <x v="1"/>
    <x v="1"/>
    <x v="1"/>
    <b v="0"/>
    <x v="1"/>
    <x v="1"/>
    <n v="0"/>
    <x v="0"/>
    <b v="0"/>
    <b v="0"/>
    <b v="0"/>
    <b v="0"/>
    <b v="0"/>
    <b v="0"/>
    <b v="0"/>
    <b v="0"/>
    <b v="0"/>
    <b v="0"/>
    <b v="0"/>
    <x v="0"/>
    <x v="0"/>
    <n v="0"/>
    <x v="11"/>
    <x v="0"/>
  </r>
  <r>
    <m/>
    <x v="3"/>
    <x v="8"/>
    <x v="192"/>
    <x v="192"/>
    <x v="1"/>
    <x v="195"/>
    <s v="版本比較月份大於等於當月為Forecast_x000a_版本比較月份小於當月為Shipment"/>
    <x v="3"/>
    <x v="49"/>
    <s v="N/A"/>
    <s v="General"/>
    <s v="代碼類"/>
    <s v="Forecast, Shipment"/>
    <x v="2"/>
    <m/>
    <x v="4"/>
    <x v="3"/>
    <x v="3"/>
    <x v="0"/>
    <s v="DM_FCST_PSG_FCST_VERSIONS_COMPARISON"/>
    <s v="FORECAST_DATA_TYPE"/>
    <m/>
    <m/>
    <m/>
    <m/>
    <m/>
    <s v="PSG Forecast Versions Comparison_Version Comparison Month"/>
    <m/>
    <m/>
    <m/>
    <m/>
    <m/>
    <m/>
    <m/>
    <m/>
    <m/>
    <m/>
    <m/>
    <m/>
    <s v="資料清單"/>
    <x v="9"/>
    <x v="20"/>
    <x v="60"/>
    <x v="8"/>
    <e v="#N/A"/>
    <s v="Forecast Data Type"/>
    <x v="192"/>
    <x v="1"/>
    <x v="0"/>
    <x v="195"/>
    <x v="4"/>
    <s v="IEC_STD_V10 &gt;&gt; Common &gt;&gt; AutoMetaDataForecast Data Type"/>
    <x v="3"/>
    <x v="0"/>
    <s v="需求資料類型Dimension"/>
    <n v="359"/>
    <n v="441"/>
    <n v="0"/>
    <s v=""/>
    <n v="0"/>
    <e v="#N/A"/>
    <e v="#N/A"/>
    <x v="101"/>
    <s v="PSG Forecast Versions Comparison"/>
    <x v="48"/>
    <e v="#N/A"/>
    <x v="0"/>
    <s v="P.3.10.0:"/>
    <x v="81"/>
    <x v="81"/>
    <x v="448"/>
    <x v="192"/>
    <x v="192"/>
    <x v="198"/>
    <x v="29"/>
    <x v="0"/>
    <x v="0"/>
    <x v="2"/>
    <m/>
    <x v="0"/>
    <x v="3"/>
    <s v="PSG Forecast Versions Comparison_Forecast Data Type"/>
    <x v="432"/>
    <x v="3"/>
    <x v="0"/>
    <x v="3"/>
    <x v="3"/>
    <x v="0"/>
    <x v="0"/>
    <s v="DM_FCST_PSG_FCST_VERSIONS_COMPARISON"/>
    <s v="FORECAST_DATA_TYPE"/>
    <x v="39"/>
    <x v="110"/>
    <x v="0"/>
    <n v="9"/>
    <x v="2"/>
    <x v="2"/>
    <x v="2"/>
    <s v=""/>
    <s v=""/>
    <n v="448"/>
    <s v="-448"/>
    <x v="0"/>
    <x v="0"/>
    <x v="0"/>
    <x v="192"/>
    <x v="4"/>
    <s v="將資料拆分為 Forecast or Shipment"/>
    <s v=""/>
    <s v=""/>
    <x v="0"/>
    <x v="60"/>
    <m/>
    <s v="是否能畫三個顏色^()$"/>
    <n v="9"/>
    <x v="0"/>
    <x v="3"/>
    <x v="0"/>
    <x v="1"/>
    <x v="1"/>
    <x v="1"/>
    <b v="1"/>
    <x v="1"/>
    <x v="1"/>
    <n v="0"/>
    <x v="0"/>
    <b v="0"/>
    <b v="0"/>
    <b v="0"/>
    <b v="0"/>
    <b v="0"/>
    <b v="0"/>
    <b v="0"/>
    <b v="0"/>
    <e v="#N/A"/>
    <b v="0"/>
    <b v="0"/>
    <x v="2"/>
    <x v="7"/>
    <n v="0"/>
    <x v="33"/>
    <x v="0"/>
  </r>
  <r>
    <m/>
    <x v="3"/>
    <x v="8"/>
    <x v="193"/>
    <x v="193"/>
    <x v="1"/>
    <x v="196"/>
    <s v="BU1 RDP、BU2 FCST: 已發生時間以Actual Shipment補上_x000a_BU1 LT FCT：當月Order vs forecast hit rate指定版本前6個月RDP替換LTF FCST前6個月FCST_x000a_BU2 LT FCT：同周別版本已有FCST的月份别使用FCST替代LTF"/>
    <x v="4"/>
    <x v="49"/>
    <s v="N/A"/>
    <s v="Confidential"/>
    <s v="數值類"/>
    <s v="N/A"/>
    <x v="2"/>
    <m/>
    <x v="4"/>
    <x v="3"/>
    <x v="0"/>
    <x v="0"/>
    <s v="DM_FCST_PSG_FCST_VERSIONS_COMPARISON"/>
    <s v="MONTHLY_FORECAST_QUANTITY"/>
    <m/>
    <m/>
    <m/>
    <m/>
    <m/>
    <m/>
    <m/>
    <m/>
    <m/>
    <m/>
    <m/>
    <m/>
    <m/>
    <m/>
    <m/>
    <m/>
    <m/>
    <m/>
    <s v="資料清單"/>
    <x v="9"/>
    <x v="21"/>
    <x v="60"/>
    <x v="8"/>
    <e v="#N/A"/>
    <s v="Monthly Forecast Quantity"/>
    <x v="193"/>
    <x v="1"/>
    <x v="0"/>
    <x v="196"/>
    <x v="4"/>
    <s v="IEC_STD_V10 &gt;&gt; Common &gt;&gt; AutoMetaDataMonthly Forecast Quantity"/>
    <x v="4"/>
    <x v="1"/>
    <s v="每月需求預測數量Measure"/>
    <n v="360"/>
    <n v="441"/>
    <n v="0"/>
    <s v=""/>
    <n v="0"/>
    <n v="0"/>
    <n v="360"/>
    <x v="102"/>
    <s v="PSG Forecast Versions Comparison"/>
    <x v="48"/>
    <e v="#N/A"/>
    <x v="0"/>
    <s v="P.3.10.0:"/>
    <x v="82"/>
    <x v="82"/>
    <x v="449"/>
    <x v="193"/>
    <x v="193"/>
    <x v="199"/>
    <x v="26"/>
    <x v="0"/>
    <x v="0"/>
    <x v="4"/>
    <m/>
    <x v="0"/>
    <x v="4"/>
    <s v="PSG Forecast Versions Comparison_Monthly Forecast Quantity"/>
    <x v="433"/>
    <x v="4"/>
    <x v="0"/>
    <x v="3"/>
    <x v="3"/>
    <x v="0"/>
    <x v="0"/>
    <s v="DM_FCST_PSG_FCST_VERSIONS_COMPARISON"/>
    <s v="MONTHLY_FORECAST_QUANTITY"/>
    <x v="39"/>
    <x v="111"/>
    <x v="0"/>
    <n v="9"/>
    <x v="2"/>
    <x v="2"/>
    <x v="3"/>
    <s v=""/>
    <s v=""/>
    <n v="449"/>
    <s v="-449"/>
    <x v="0"/>
    <x v="0"/>
    <x v="0"/>
    <x v="193"/>
    <x v="4"/>
    <s v="BU1: _x000a_HP RDP : HP客戶提供之當月出貨計畫_x000a_HP LT FCST: PSG HP客戶提供之長期需求預測_x000a__x000a_BU2:_x000a_FCST: PSG客戶提供之需求計畫_x000a_ASUS LT FCST: PSG ASUS 客戶提供之長期需求預測"/>
    <s v=""/>
    <s v=""/>
    <x v="0"/>
    <x v="60"/>
    <m/>
    <s v="^()$"/>
    <n v="9"/>
    <x v="0"/>
    <x v="3"/>
    <x v="0"/>
    <x v="1"/>
    <x v="1"/>
    <x v="1"/>
    <b v="0"/>
    <x v="1"/>
    <x v="1"/>
    <n v="0"/>
    <x v="0"/>
    <b v="0"/>
    <b v="0"/>
    <b v="0"/>
    <b v="0"/>
    <b v="0"/>
    <b v="0"/>
    <b v="0"/>
    <b v="0"/>
    <b v="0"/>
    <b v="0"/>
    <b v="0"/>
    <x v="0"/>
    <x v="0"/>
    <n v="0"/>
    <x v="4"/>
    <x v="0"/>
  </r>
  <r>
    <m/>
    <x v="3"/>
    <x v="8"/>
    <x v="243"/>
    <x v="243"/>
    <x v="1"/>
    <x v="249"/>
    <s v="N/A"/>
    <x v="0"/>
    <x v="0"/>
    <s v="N/A"/>
    <s v="Sensitive"/>
    <m/>
    <m/>
    <x v="2"/>
    <m/>
    <x v="4"/>
    <x v="3"/>
    <x v="0"/>
    <x v="0"/>
    <s v="DM_FCST_MD_BU2_ASUS_BS_VS_FCST"/>
    <m/>
    <m/>
    <m/>
    <m/>
    <m/>
    <m/>
    <m/>
    <m/>
    <m/>
    <m/>
    <m/>
    <m/>
    <m/>
    <m/>
    <m/>
    <m/>
    <m/>
    <m/>
    <m/>
    <s v="資料清單"/>
    <x v="9"/>
    <x v="22"/>
    <x v="60"/>
    <x v="8"/>
    <e v="#N/A"/>
    <s v="MD BU2 ASUS BS VS FCST"/>
    <x v="243"/>
    <x v="1"/>
    <x v="0"/>
    <x v="249"/>
    <x v="4"/>
    <s v="IEC_STD_V10 &gt;&gt; Common &gt;&gt; AutoMetaDataMD BU2 ASUS BS VS FCST"/>
    <x v="0"/>
    <x v="2"/>
    <s v="MD BU2 ASUS BS分量與當月FCST 比較Concept"/>
    <n v="452"/>
    <n v="0"/>
    <n v="0"/>
    <s v=""/>
    <n v="0"/>
    <n v="0"/>
    <n v="0"/>
    <x v="0"/>
    <s v=""/>
    <x v="0"/>
    <s v=""/>
    <x v="0"/>
    <s v="P.3.10.0:"/>
    <x v="83"/>
    <x v="83"/>
    <x v="450"/>
    <x v="243"/>
    <x v="243"/>
    <x v="189"/>
    <x v="0"/>
    <x v="0"/>
    <x v="0"/>
    <x v="0"/>
    <m/>
    <x v="0"/>
    <x v="0"/>
    <s v="MD BU2 ASUS BS VS FCST"/>
    <x v="434"/>
    <x v="0"/>
    <x v="0"/>
    <x v="3"/>
    <x v="3"/>
    <x v="0"/>
    <x v="0"/>
    <s v="DM_FCST_MD_BU2_ASUS_BS_VS_FCST"/>
    <s v=""/>
    <x v="40"/>
    <x v="0"/>
    <x v="0"/>
    <n v="9"/>
    <x v="2"/>
    <x v="2"/>
    <x v="3"/>
    <s v=""/>
    <s v=""/>
    <n v="450"/>
    <s v="-450"/>
    <x v="0"/>
    <x v="0"/>
    <x v="0"/>
    <x v="243"/>
    <x v="4"/>
    <s v="MD BU2 ASUS BS分量與當月FCST 比較"/>
    <s v=""/>
    <s v=""/>
    <x v="0"/>
    <x v="60"/>
    <m/>
    <s v="^()$"/>
    <n v="9"/>
    <x v="0"/>
    <x v="3"/>
    <x v="0"/>
    <x v="1"/>
    <x v="0"/>
    <x v="1"/>
    <b v="0"/>
    <x v="1"/>
    <x v="0"/>
    <n v="0"/>
    <x v="0"/>
    <b v="0"/>
    <b v="0"/>
    <b v="0"/>
    <b v="0"/>
    <b v="0"/>
    <b v="0"/>
    <b v="0"/>
    <b v="0"/>
    <b v="0"/>
    <b v="0"/>
    <b v="0"/>
    <x v="0"/>
    <x v="0"/>
    <n v="0"/>
    <x v="17"/>
    <x v="0"/>
  </r>
  <r>
    <m/>
    <x v="3"/>
    <x v="8"/>
    <x v="181"/>
    <x v="181"/>
    <x v="91"/>
    <x v="206"/>
    <s v="N/A"/>
    <x v="3"/>
    <x v="50"/>
    <s v="N/A"/>
    <s v="Sensitive"/>
    <s v="代碼類"/>
    <s v="PSG BU2的產品系列名稱:_x000a_FX516, Strix_2021, Strix_2022, GA401R, GA402, GA503, GC31, GC32, GU603, GU603Z, GV301, GV301R, GX703, NR2201, NR2202, NR2203"/>
    <x v="2"/>
    <m/>
    <x v="4"/>
    <x v="3"/>
    <x v="0"/>
    <x v="0"/>
    <s v="DM_FCST_MD_BU2_ASUS_BS_VS_FCST"/>
    <s v="SERIES"/>
    <m/>
    <m/>
    <m/>
    <m/>
    <m/>
    <m/>
    <m/>
    <m/>
    <m/>
    <m/>
    <m/>
    <m/>
    <m/>
    <m/>
    <m/>
    <m/>
    <m/>
    <m/>
    <s v="資料清單"/>
    <x v="9"/>
    <x v="23"/>
    <x v="60"/>
    <x v="8"/>
    <e v="#N/A"/>
    <s v="Product Series"/>
    <x v="181"/>
    <x v="91"/>
    <x v="0"/>
    <x v="206"/>
    <x v="4"/>
    <s v="IEC_STD_V10 &gt;&gt; Common &gt;&gt; AutoMetaDataProduct Series"/>
    <x v="3"/>
    <x v="2"/>
    <s v="產品系列Dimension"/>
    <n v="343"/>
    <n v="452"/>
    <n v="0"/>
    <s v=""/>
    <n v="0"/>
    <n v="0"/>
    <n v="1042"/>
    <x v="84"/>
    <s v="MD BU2 ASUS BS VS FCST"/>
    <x v="49"/>
    <e v="#N/A"/>
    <x v="0"/>
    <s v="P.3.10.0:"/>
    <x v="84"/>
    <x v="84"/>
    <x v="451"/>
    <x v="181"/>
    <x v="181"/>
    <x v="189"/>
    <x v="30"/>
    <x v="0"/>
    <x v="0"/>
    <x v="2"/>
    <m/>
    <x v="0"/>
    <x v="3"/>
    <s v="MD BU2 ASUS BS VS FCST_Product Series"/>
    <x v="435"/>
    <x v="3"/>
    <x v="0"/>
    <x v="3"/>
    <x v="3"/>
    <x v="0"/>
    <x v="0"/>
    <s v="DM_FCST_MD_BU2_ASUS_BS_VS_FCST"/>
    <s v="SERIES"/>
    <x v="40"/>
    <x v="100"/>
    <x v="0"/>
    <n v="9"/>
    <x v="2"/>
    <x v="2"/>
    <x v="0"/>
    <s v=""/>
    <s v=""/>
    <n v="451"/>
    <s v="-451"/>
    <x v="0"/>
    <x v="0"/>
    <x v="0"/>
    <x v="181"/>
    <x v="4"/>
    <s v="PSG BU2的產品系列名稱:_x000a_FX516, Strix_2021, Strix_2022, GA401R, GA402, GA503, GC31, GC32, GU603, GU603Z, GV301, GV301R, GX703, NR2201, NR2202, NR2203"/>
    <s v=""/>
    <s v=""/>
    <x v="0"/>
    <x v="60"/>
    <m/>
    <s v="^()$"/>
    <n v="9"/>
    <x v="0"/>
    <x v="3"/>
    <x v="0"/>
    <x v="1"/>
    <x v="1"/>
    <x v="1"/>
    <b v="0"/>
    <x v="1"/>
    <x v="1"/>
    <n v="0"/>
    <x v="0"/>
    <b v="0"/>
    <b v="0"/>
    <b v="0"/>
    <b v="0"/>
    <b v="0"/>
    <b v="0"/>
    <b v="0"/>
    <b v="0"/>
    <b v="0"/>
    <b v="0"/>
    <b v="0"/>
    <x v="0"/>
    <x v="0"/>
    <n v="0"/>
    <x v="0"/>
    <x v="0"/>
  </r>
  <r>
    <m/>
    <x v="3"/>
    <x v="8"/>
    <x v="207"/>
    <x v="207"/>
    <x v="1"/>
    <x v="211"/>
    <s v="YYYYMMDD"/>
    <x v="3"/>
    <x v="50"/>
    <s v="N/A"/>
    <s v="General"/>
    <s v="日期類"/>
    <s v="N/A"/>
    <x v="2"/>
    <m/>
    <x v="4"/>
    <x v="3"/>
    <x v="0"/>
    <x v="0"/>
    <s v="DM_FCST_MD_BU2_ASUS_BS_VS_FCST"/>
    <s v="BS_SUPPLY_MONTH"/>
    <m/>
    <m/>
    <m/>
    <m/>
    <m/>
    <m/>
    <m/>
    <m/>
    <m/>
    <m/>
    <m/>
    <m/>
    <m/>
    <m/>
    <m/>
    <m/>
    <m/>
    <m/>
    <s v="資料清單"/>
    <x v="9"/>
    <x v="24"/>
    <x v="60"/>
    <x v="8"/>
    <e v="#N/A"/>
    <s v="BS Supply Month"/>
    <x v="207"/>
    <x v="1"/>
    <x v="0"/>
    <x v="211"/>
    <x v="4"/>
    <s v="IEC_STD_V10 &gt;&gt; Common &gt;&gt; AutoMetaDataBS Supply Month"/>
    <x v="3"/>
    <x v="0"/>
    <s v="BS 供應月份Dimension"/>
    <n v="380"/>
    <n v="452"/>
    <n v="0"/>
    <s v=""/>
    <n v="0"/>
    <n v="0"/>
    <n v="380"/>
    <x v="103"/>
    <s v="MD BU2 ASUS BS VS FCST"/>
    <x v="49"/>
    <e v="#N/A"/>
    <x v="0"/>
    <s v="P.3.10.0:"/>
    <x v="85"/>
    <x v="85"/>
    <x v="452"/>
    <x v="207"/>
    <x v="207"/>
    <x v="197"/>
    <x v="26"/>
    <x v="0"/>
    <x v="0"/>
    <x v="3"/>
    <m/>
    <x v="0"/>
    <x v="3"/>
    <s v="MD BU2 ASUS BS VS FCST_BS Supply Month"/>
    <x v="436"/>
    <x v="3"/>
    <x v="0"/>
    <x v="3"/>
    <x v="3"/>
    <x v="0"/>
    <x v="0"/>
    <s v="DM_FCST_MD_BU2_ASUS_BS_VS_FCST"/>
    <s v="BS_SUPPLY_MONTH"/>
    <x v="40"/>
    <x v="121"/>
    <x v="0"/>
    <n v="9"/>
    <x v="2"/>
    <x v="2"/>
    <x v="3"/>
    <s v=""/>
    <s v=""/>
    <n v="452"/>
    <s v="-452"/>
    <x v="0"/>
    <x v="0"/>
    <x v="0"/>
    <x v="207"/>
    <x v="4"/>
    <s v="BS 供應月份"/>
    <s v=""/>
    <s v=""/>
    <x v="0"/>
    <x v="60"/>
    <m/>
    <s v="^()$"/>
    <n v="9"/>
    <x v="0"/>
    <x v="3"/>
    <x v="0"/>
    <x v="1"/>
    <x v="1"/>
    <x v="1"/>
    <b v="0"/>
    <x v="1"/>
    <x v="1"/>
    <n v="0"/>
    <x v="0"/>
    <b v="0"/>
    <b v="0"/>
    <b v="0"/>
    <b v="0"/>
    <b v="0"/>
    <b v="0"/>
    <b v="0"/>
    <b v="0"/>
    <b v="0"/>
    <b v="0"/>
    <b v="0"/>
    <x v="0"/>
    <x v="0"/>
    <n v="0"/>
    <x v="18"/>
    <x v="0"/>
  </r>
  <r>
    <m/>
    <x v="3"/>
    <x v="8"/>
    <x v="208"/>
    <x v="208"/>
    <x v="1"/>
    <x v="212"/>
    <s v="N/A"/>
    <x v="4"/>
    <x v="50"/>
    <s v="N/A"/>
    <s v="Confidential"/>
    <s v="數值類"/>
    <s v="N/A"/>
    <x v="2"/>
    <m/>
    <x v="4"/>
    <x v="3"/>
    <x v="0"/>
    <x v="0"/>
    <s v="DM_FCST_MD_BU2_ASUS_BS_VS_FCST"/>
    <s v="MONTHLY_BS_SUPPLY_QUANTITY"/>
    <m/>
    <m/>
    <m/>
    <m/>
    <m/>
    <m/>
    <m/>
    <m/>
    <m/>
    <m/>
    <m/>
    <m/>
    <m/>
    <m/>
    <m/>
    <m/>
    <m/>
    <m/>
    <s v="資料清單"/>
    <x v="9"/>
    <x v="25"/>
    <x v="60"/>
    <x v="8"/>
    <e v="#N/A"/>
    <s v="Monthly BS Supply Quantity"/>
    <x v="208"/>
    <x v="1"/>
    <x v="0"/>
    <x v="212"/>
    <x v="4"/>
    <s v="IEC_STD_V10 &gt;&gt; Common &gt;&gt; AutoMetaDataMonthly BS Supply Quantity"/>
    <x v="4"/>
    <x v="1"/>
    <s v="每月需求BS供應數量Measure"/>
    <n v="381"/>
    <n v="452"/>
    <n v="0"/>
    <s v=""/>
    <n v="0"/>
    <n v="0"/>
    <n v="381"/>
    <x v="104"/>
    <s v="MD BU2 ASUS BS VS FCST"/>
    <x v="49"/>
    <e v="#N/A"/>
    <x v="0"/>
    <s v="P.3.10.0:"/>
    <x v="86"/>
    <x v="86"/>
    <x v="453"/>
    <x v="208"/>
    <x v="208"/>
    <x v="189"/>
    <x v="26"/>
    <x v="0"/>
    <x v="0"/>
    <x v="4"/>
    <m/>
    <x v="0"/>
    <x v="4"/>
    <s v="MD BU2 ASUS BS VS FCST_Monthly BS Supply Quantity"/>
    <x v="437"/>
    <x v="4"/>
    <x v="0"/>
    <x v="3"/>
    <x v="3"/>
    <x v="0"/>
    <x v="0"/>
    <s v="DM_FCST_MD_BU2_ASUS_BS_VS_FCST"/>
    <s v="MONTHLY_BS_SUPPLY_QUANTITY"/>
    <x v="40"/>
    <x v="122"/>
    <x v="0"/>
    <n v="9"/>
    <x v="2"/>
    <x v="2"/>
    <x v="3"/>
    <s v=""/>
    <s v=""/>
    <n v="453"/>
    <s v="-453"/>
    <x v="0"/>
    <x v="0"/>
    <x v="0"/>
    <x v="208"/>
    <x v="4"/>
    <s v="BU2:_x000a_Asus BS分量: ASUS客戶提供之當月客供料件供應計畫"/>
    <s v=""/>
    <s v=""/>
    <x v="0"/>
    <x v="60"/>
    <m/>
    <s v="^()$"/>
    <n v="9"/>
    <x v="0"/>
    <x v="3"/>
    <x v="0"/>
    <x v="1"/>
    <x v="1"/>
    <x v="1"/>
    <b v="0"/>
    <x v="1"/>
    <x v="1"/>
    <n v="0"/>
    <x v="0"/>
    <b v="0"/>
    <b v="0"/>
    <b v="0"/>
    <b v="0"/>
    <b v="0"/>
    <b v="0"/>
    <b v="0"/>
    <b v="0"/>
    <b v="0"/>
    <b v="0"/>
    <b v="0"/>
    <x v="0"/>
    <x v="0"/>
    <n v="0"/>
    <x v="21"/>
    <x v="0"/>
  </r>
  <r>
    <m/>
    <x v="3"/>
    <x v="8"/>
    <x v="209"/>
    <x v="209"/>
    <x v="1"/>
    <x v="213"/>
    <s v="N/A"/>
    <x v="4"/>
    <x v="50"/>
    <s v="N/A"/>
    <s v="Confidential"/>
    <s v="數值類"/>
    <s v="N/A"/>
    <x v="2"/>
    <m/>
    <x v="4"/>
    <x v="3"/>
    <x v="0"/>
    <x v="0"/>
    <s v="DM_FCST_MD_BU2_ASUS_BS_VS_FCST"/>
    <s v="MONTHLY_FINAL_FORECAST_QUANTITY"/>
    <m/>
    <m/>
    <m/>
    <m/>
    <m/>
    <m/>
    <m/>
    <m/>
    <m/>
    <m/>
    <m/>
    <m/>
    <m/>
    <m/>
    <m/>
    <m/>
    <m/>
    <m/>
    <s v="資料清單"/>
    <x v="9"/>
    <x v="26"/>
    <x v="60"/>
    <x v="8"/>
    <e v="#N/A"/>
    <s v="Monthly Final Forecast Quantity"/>
    <x v="209"/>
    <x v="1"/>
    <x v="0"/>
    <x v="213"/>
    <x v="4"/>
    <s v="IEC_STD_V10 &gt;&gt; Common &gt;&gt; AutoMetaDataMonthly Final Forecast Quantity"/>
    <x v="4"/>
    <x v="1"/>
    <s v="每月最後一版需求預測數量Measure"/>
    <n v="382"/>
    <n v="452"/>
    <n v="0"/>
    <s v=""/>
    <n v="0"/>
    <n v="0"/>
    <n v="382"/>
    <x v="105"/>
    <s v="MD BU2 ASUS BS VS FCST"/>
    <x v="49"/>
    <e v="#N/A"/>
    <x v="0"/>
    <s v="P.3.10.0:"/>
    <x v="87"/>
    <x v="87"/>
    <x v="454"/>
    <x v="209"/>
    <x v="209"/>
    <x v="189"/>
    <x v="26"/>
    <x v="0"/>
    <x v="0"/>
    <x v="4"/>
    <m/>
    <x v="0"/>
    <x v="4"/>
    <s v="MD BU2 ASUS BS VS FCST_Monthly Final Forecast Quantity"/>
    <x v="438"/>
    <x v="4"/>
    <x v="0"/>
    <x v="3"/>
    <x v="3"/>
    <x v="0"/>
    <x v="0"/>
    <s v="DM_FCST_MD_BU2_ASUS_BS_VS_FCST"/>
    <s v="MONTHLY_FINAL_FORECAST_QUANTITY"/>
    <x v="40"/>
    <x v="123"/>
    <x v="0"/>
    <n v="9"/>
    <x v="2"/>
    <x v="2"/>
    <x v="3"/>
    <s v=""/>
    <s v=""/>
    <n v="454"/>
    <s v="-454"/>
    <x v="0"/>
    <x v="0"/>
    <x v="0"/>
    <x v="209"/>
    <x v="4"/>
    <s v="BU2:_x000a_Asus 當月 FCST: ASUS客戶提供之每月最後一版需求計畫"/>
    <s v=""/>
    <s v=""/>
    <x v="0"/>
    <x v="60"/>
    <m/>
    <s v="^()$"/>
    <n v="9"/>
    <x v="0"/>
    <x v="3"/>
    <x v="0"/>
    <x v="1"/>
    <x v="1"/>
    <x v="1"/>
    <b v="0"/>
    <x v="1"/>
    <x v="1"/>
    <n v="0"/>
    <x v="0"/>
    <b v="0"/>
    <b v="0"/>
    <b v="0"/>
    <b v="0"/>
    <b v="0"/>
    <b v="0"/>
    <b v="0"/>
    <b v="0"/>
    <b v="0"/>
    <b v="0"/>
    <b v="0"/>
    <x v="0"/>
    <x v="0"/>
    <n v="0"/>
    <x v="13"/>
    <x v="0"/>
  </r>
  <r>
    <m/>
    <x v="3"/>
    <x v="9"/>
    <x v="244"/>
    <x v="244"/>
    <x v="1"/>
    <x v="250"/>
    <s v="N/A"/>
    <x v="0"/>
    <x v="0"/>
    <s v="N/A"/>
    <s v="General"/>
    <m/>
    <m/>
    <x v="3"/>
    <m/>
    <x v="5"/>
    <x v="4"/>
    <x v="0"/>
    <x v="0"/>
    <s v="DM_DOI_BUSINESS_OPERATION_AND_DOI_OVERVIEW"/>
    <m/>
    <m/>
    <m/>
    <m/>
    <m/>
    <m/>
    <m/>
    <m/>
    <m/>
    <m/>
    <m/>
    <m/>
    <m/>
    <m/>
    <m/>
    <m/>
    <m/>
    <m/>
    <m/>
    <s v="資料清單"/>
    <x v="10"/>
    <x v="0"/>
    <x v="60"/>
    <x v="9"/>
    <e v="#N/A"/>
    <s v="Business Operation and DOI Overview"/>
    <x v="244"/>
    <x v="1"/>
    <x v="0"/>
    <x v="250"/>
    <x v="5"/>
    <s v="IEC_STD_V10 &gt;&gt; Common &gt;&gt; AutoMetaDataBusiness Operation and DOI Overview"/>
    <x v="0"/>
    <x v="0"/>
    <s v="DOI 趨勢分析Concept"/>
    <n v="457"/>
    <n v="0"/>
    <n v="0"/>
    <s v=""/>
    <n v="0"/>
    <n v="0"/>
    <n v="0"/>
    <x v="0"/>
    <s v=""/>
    <x v="0"/>
    <s v=""/>
    <x v="0"/>
    <s v="P.3.5.0:"/>
    <x v="31"/>
    <x v="31"/>
    <x v="455"/>
    <x v="244"/>
    <x v="244"/>
    <x v="189"/>
    <x v="0"/>
    <x v="0"/>
    <x v="0"/>
    <x v="0"/>
    <m/>
    <x v="0"/>
    <x v="0"/>
    <s v="Business Operation and DOI Overview"/>
    <x v="439"/>
    <x v="0"/>
    <x v="0"/>
    <x v="4"/>
    <x v="3"/>
    <x v="0"/>
    <x v="0"/>
    <s v="DM_DOI_BUSINESS_OPERATION_AND_DOI_OVERVIEW"/>
    <s v=""/>
    <x v="41"/>
    <x v="0"/>
    <x v="0"/>
    <n v="8"/>
    <x v="3"/>
    <x v="3"/>
    <x v="5"/>
    <s v=""/>
    <s v=""/>
    <n v="455"/>
    <s v="-455"/>
    <x v="0"/>
    <x v="0"/>
    <x v="0"/>
    <x v="244"/>
    <x v="5"/>
    <s v="根據不同庫存可控度，追蹤現行以及歷史庫存水位及DOI數值"/>
    <s v=""/>
    <s v=""/>
    <x v="0"/>
    <x v="60"/>
    <m/>
    <s v="^()$"/>
    <n v="9"/>
    <x v="0"/>
    <x v="3"/>
    <x v="0"/>
    <x v="1"/>
    <x v="0"/>
    <x v="1"/>
    <b v="0"/>
    <x v="1"/>
    <x v="0"/>
    <n v="0"/>
    <x v="0"/>
    <b v="0"/>
    <b v="0"/>
    <b v="0"/>
    <b v="0"/>
    <b v="0"/>
    <b v="0"/>
    <b v="0"/>
    <b v="0"/>
    <b v="0"/>
    <b v="0"/>
    <b v="0"/>
    <x v="0"/>
    <x v="0"/>
    <n v="0"/>
    <x v="14"/>
    <x v="0"/>
  </r>
  <r>
    <m/>
    <x v="3"/>
    <x v="9"/>
    <x v="177"/>
    <x v="177"/>
    <x v="99"/>
    <x v="226"/>
    <s v="N/A"/>
    <x v="3"/>
    <x v="51"/>
    <s v="N/A"/>
    <s v="General"/>
    <s v="代碼類"/>
    <s v="BU1: 第一事業處_x000a_BU2: 第二事業處"/>
    <x v="3"/>
    <m/>
    <x v="5"/>
    <x v="4"/>
    <x v="0"/>
    <x v="0"/>
    <s v="DM_DOI_BUSINESS_OPERATION_AND_DOI_OVERVIEW"/>
    <s v="BU_CODE"/>
    <m/>
    <m/>
    <m/>
    <m/>
    <m/>
    <m/>
    <m/>
    <m/>
    <m/>
    <m/>
    <m/>
    <m/>
    <m/>
    <m/>
    <m/>
    <m/>
    <m/>
    <m/>
    <s v="資料清單"/>
    <x v="10"/>
    <x v="1"/>
    <x v="60"/>
    <x v="9"/>
    <e v="#N/A"/>
    <s v="BU Code"/>
    <x v="177"/>
    <x v="99"/>
    <x v="0"/>
    <x v="226"/>
    <x v="5"/>
    <s v="IEC_STD_V10 &gt;&gt; Common &gt;&gt; AutoMetaDataBU Code"/>
    <x v="3"/>
    <x v="0"/>
    <s v="事業處代碼Dimension"/>
    <n v="339"/>
    <n v="457"/>
    <n v="0"/>
    <s v=""/>
    <n v="0"/>
    <n v="0"/>
    <n v="1055"/>
    <x v="80"/>
    <s v="Business Operation and DOI Overview"/>
    <x v="50"/>
    <e v="#N/A"/>
    <x v="0"/>
    <s v="P.3.5.0:"/>
    <x v="32"/>
    <x v="32"/>
    <x v="456"/>
    <x v="177"/>
    <x v="177"/>
    <x v="189"/>
    <x v="31"/>
    <x v="0"/>
    <x v="0"/>
    <x v="2"/>
    <m/>
    <x v="0"/>
    <x v="3"/>
    <s v="Business Operation and DOI Overview_BU Code"/>
    <x v="440"/>
    <x v="3"/>
    <x v="0"/>
    <x v="4"/>
    <x v="3"/>
    <x v="0"/>
    <x v="0"/>
    <s v="DM_DOI_BUSINESS_OPERATION_AND_DOI_OVERVIEW"/>
    <s v="BU_CODE"/>
    <x v="41"/>
    <x v="96"/>
    <x v="0"/>
    <n v="8"/>
    <x v="3"/>
    <x v="3"/>
    <x v="0"/>
    <s v=""/>
    <s v=""/>
    <n v="456"/>
    <s v="-456"/>
    <x v="0"/>
    <x v="0"/>
    <x v="0"/>
    <x v="177"/>
    <x v="5"/>
    <s v="各事業處"/>
    <s v=""/>
    <s v=""/>
    <x v="0"/>
    <x v="60"/>
    <m/>
    <s v="^()$"/>
    <n v="9"/>
    <x v="0"/>
    <x v="3"/>
    <x v="0"/>
    <x v="1"/>
    <x v="1"/>
    <x v="1"/>
    <b v="0"/>
    <x v="1"/>
    <x v="1"/>
    <n v="0"/>
    <x v="0"/>
    <b v="0"/>
    <b v="0"/>
    <b v="0"/>
    <b v="0"/>
    <b v="0"/>
    <b v="0"/>
    <b v="0"/>
    <b v="0"/>
    <b v="0"/>
    <b v="0"/>
    <b v="0"/>
    <x v="0"/>
    <x v="0"/>
    <n v="0"/>
    <x v="1"/>
    <x v="0"/>
  </r>
  <r>
    <m/>
    <x v="3"/>
    <x v="9"/>
    <x v="178"/>
    <x v="178"/>
    <x v="93"/>
    <x v="227"/>
    <s v="N/A"/>
    <x v="3"/>
    <x v="51"/>
    <s v="N/A"/>
    <s v="General"/>
    <s v="代碼類"/>
    <s v="HP, ASUS, Dynabook, Tiny"/>
    <x v="3"/>
    <m/>
    <x v="5"/>
    <x v="4"/>
    <x v="0"/>
    <x v="0"/>
    <s v="DM_DOI_BUSINESS_OPERATION_AND_DOI_OVERVIEW"/>
    <s v="CUSTOMER_NAME"/>
    <m/>
    <m/>
    <m/>
    <m/>
    <m/>
    <m/>
    <m/>
    <m/>
    <m/>
    <m/>
    <m/>
    <m/>
    <m/>
    <m/>
    <m/>
    <m/>
    <m/>
    <m/>
    <s v="資料清單"/>
    <x v="10"/>
    <x v="2"/>
    <x v="60"/>
    <x v="9"/>
    <e v="#N/A"/>
    <s v="Customer Name"/>
    <x v="178"/>
    <x v="93"/>
    <x v="0"/>
    <x v="227"/>
    <x v="5"/>
    <s v="IEC_STD_V10 &gt;&gt; Common &gt;&gt; AutoMetaDataCustomer Name"/>
    <x v="3"/>
    <x v="0"/>
    <s v="客戶名稱Dimension"/>
    <n v="340"/>
    <n v="457"/>
    <n v="0"/>
    <s v=""/>
    <n v="0"/>
    <n v="0"/>
    <n v="1036"/>
    <x v="81"/>
    <s v="Business Operation and DOI Overview"/>
    <x v="50"/>
    <e v="#N/A"/>
    <x v="0"/>
    <s v="P.3.5.0:"/>
    <x v="33"/>
    <x v="33"/>
    <x v="457"/>
    <x v="178"/>
    <x v="178"/>
    <x v="189"/>
    <x v="32"/>
    <x v="0"/>
    <x v="0"/>
    <x v="2"/>
    <m/>
    <x v="0"/>
    <x v="3"/>
    <s v="Business Operation and DOI Overview_Customer Name"/>
    <x v="441"/>
    <x v="3"/>
    <x v="0"/>
    <x v="4"/>
    <x v="3"/>
    <x v="0"/>
    <x v="0"/>
    <s v="DM_DOI_BUSINESS_OPERATION_AND_DOI_OVERVIEW"/>
    <s v="CUSTOMER_NAME"/>
    <x v="41"/>
    <x v="97"/>
    <x v="0"/>
    <n v="8"/>
    <x v="3"/>
    <x v="3"/>
    <x v="0"/>
    <s v=""/>
    <s v=""/>
    <n v="457"/>
    <s v="-457"/>
    <x v="0"/>
    <x v="0"/>
    <x v="0"/>
    <x v="178"/>
    <x v="5"/>
    <s v="各事業處所負責的客戶"/>
    <s v=""/>
    <s v=""/>
    <x v="0"/>
    <x v="60"/>
    <m/>
    <s v="^()$"/>
    <n v="9"/>
    <x v="0"/>
    <x v="3"/>
    <x v="0"/>
    <x v="1"/>
    <x v="1"/>
    <x v="1"/>
    <b v="0"/>
    <x v="1"/>
    <x v="1"/>
    <n v="0"/>
    <x v="0"/>
    <b v="0"/>
    <b v="0"/>
    <b v="0"/>
    <b v="0"/>
    <b v="0"/>
    <b v="0"/>
    <b v="0"/>
    <b v="0"/>
    <b v="0"/>
    <b v="0"/>
    <b v="0"/>
    <x v="0"/>
    <x v="0"/>
    <n v="0"/>
    <x v="12"/>
    <x v="0"/>
  </r>
  <r>
    <m/>
    <x v="3"/>
    <x v="9"/>
    <x v="222"/>
    <x v="222"/>
    <x v="94"/>
    <x v="228"/>
    <s v="廠區性質包含MFG&amp;HUB_x000a_MFG:_x000a_- ICC: 重慶廠區_x000a_- ITO: 桃園廠區_x000a_- IEC: 士林廠區_x000a_HUB: _x000a_- HUB: 海外庫存_x000a_"/>
    <x v="3"/>
    <x v="51"/>
    <s v="N/A"/>
    <s v="General"/>
    <s v="文本類"/>
    <m/>
    <x v="4"/>
    <m/>
    <x v="5"/>
    <x v="4"/>
    <x v="0"/>
    <x v="0"/>
    <s v="DM_DOI_BUSINESS_OPERATION_AND_DOI_OVERVIEW"/>
    <s v="SITE_NAME"/>
    <m/>
    <m/>
    <m/>
    <m/>
    <m/>
    <m/>
    <m/>
    <m/>
    <m/>
    <m/>
    <m/>
    <m/>
    <m/>
    <m/>
    <m/>
    <m/>
    <m/>
    <m/>
    <s v="資料清單"/>
    <x v="10"/>
    <x v="3"/>
    <x v="60"/>
    <x v="9"/>
    <e v="#N/A"/>
    <s v="Site Name"/>
    <x v="222"/>
    <x v="94"/>
    <x v="0"/>
    <x v="228"/>
    <x v="5"/>
    <s v="IEC_STD_V10 &gt;&gt; Common &gt;&gt; AutoMetaDataSite Name"/>
    <x v="3"/>
    <x v="0"/>
    <s v="廠區名稱Dimension"/>
    <n v="402"/>
    <n v="457"/>
    <n v="0"/>
    <s v=""/>
    <n v="0"/>
    <n v="0"/>
    <n v="480"/>
    <x v="88"/>
    <s v="Business Operation and DOI Overview"/>
    <x v="50"/>
    <e v="#N/A"/>
    <x v="0"/>
    <s v="P.3.5.0:"/>
    <x v="34"/>
    <x v="34"/>
    <x v="458"/>
    <x v="222"/>
    <x v="222"/>
    <x v="204"/>
    <x v="0"/>
    <x v="0"/>
    <x v="0"/>
    <x v="1"/>
    <m/>
    <x v="0"/>
    <x v="3"/>
    <s v="Business Operation and DOI Overview_Site Name"/>
    <x v="442"/>
    <x v="3"/>
    <x v="0"/>
    <x v="4"/>
    <x v="3"/>
    <x v="0"/>
    <x v="0"/>
    <s v="DM_DOI_BUSINESS_OPERATION_AND_DOI_OVERVIEW"/>
    <s v="SITE_NAME"/>
    <x v="41"/>
    <x v="132"/>
    <x v="0"/>
    <n v="8"/>
    <x v="3"/>
    <x v="3"/>
    <x v="0"/>
    <s v=""/>
    <s v=""/>
    <n v="458"/>
    <s v="-458"/>
    <x v="0"/>
    <x v="0"/>
    <x v="0"/>
    <x v="222"/>
    <x v="5"/>
    <s v="區域生產工廠廠區名稱"/>
    <s v=""/>
    <s v=""/>
    <x v="0"/>
    <x v="60"/>
    <m/>
    <s v="^()$"/>
    <n v="9"/>
    <x v="0"/>
    <x v="3"/>
    <x v="0"/>
    <x v="1"/>
    <x v="1"/>
    <x v="1"/>
    <b v="0"/>
    <x v="1"/>
    <x v="1"/>
    <n v="0"/>
    <x v="0"/>
    <b v="0"/>
    <b v="0"/>
    <b v="0"/>
    <b v="0"/>
    <b v="0"/>
    <b v="0"/>
    <b v="0"/>
    <b v="0"/>
    <b v="0"/>
    <b v="0"/>
    <b v="0"/>
    <x v="0"/>
    <x v="0"/>
    <n v="0"/>
    <x v="35"/>
    <x v="0"/>
  </r>
  <r>
    <m/>
    <x v="3"/>
    <x v="9"/>
    <x v="223"/>
    <x v="223"/>
    <x v="1"/>
    <x v="229"/>
    <s v="N/A"/>
    <x v="3"/>
    <x v="51"/>
    <s v="N/A"/>
    <s v="General"/>
    <s v="日期類"/>
    <m/>
    <x v="3"/>
    <m/>
    <x v="5"/>
    <x v="4"/>
    <x v="0"/>
    <x v="0"/>
    <s v="DM_DOI_BUSINESS_OPERATION_AND_DOI_OVERVIEW"/>
    <s v="PERIOD_CLOSING_DATE"/>
    <m/>
    <m/>
    <m/>
    <m/>
    <m/>
    <m/>
    <m/>
    <m/>
    <m/>
    <m/>
    <m/>
    <m/>
    <m/>
    <m/>
    <m/>
    <m/>
    <m/>
    <m/>
    <s v="資料清單"/>
    <x v="10"/>
    <x v="4"/>
    <x v="60"/>
    <x v="9"/>
    <e v="#N/A"/>
    <s v="Period Closing Date"/>
    <x v="223"/>
    <x v="1"/>
    <x v="0"/>
    <x v="229"/>
    <x v="5"/>
    <s v="IEC_STD_V10 &gt;&gt; Common &gt;&gt; AutoMetaDataPeriod Closing Date"/>
    <x v="3"/>
    <x v="0"/>
    <s v="庫存截止日Dimension"/>
    <n v="403"/>
    <n v="457"/>
    <n v="0"/>
    <s v=""/>
    <n v="0"/>
    <n v="0"/>
    <n v="419"/>
    <x v="89"/>
    <s v="Business Operation and DOI Overview"/>
    <x v="50"/>
    <e v="#N/A"/>
    <x v="0"/>
    <s v="P.3.5.0:"/>
    <x v="35"/>
    <x v="35"/>
    <x v="459"/>
    <x v="223"/>
    <x v="223"/>
    <x v="189"/>
    <x v="0"/>
    <x v="0"/>
    <x v="0"/>
    <x v="3"/>
    <m/>
    <x v="0"/>
    <x v="3"/>
    <s v="Business Operation and DOI Overview_Period Closing Date"/>
    <x v="443"/>
    <x v="3"/>
    <x v="0"/>
    <x v="4"/>
    <x v="3"/>
    <x v="0"/>
    <x v="0"/>
    <s v="DM_DOI_BUSINESS_OPERATION_AND_DOI_OVERVIEW"/>
    <s v="PERIOD_CLOSING_DATE"/>
    <x v="41"/>
    <x v="133"/>
    <x v="0"/>
    <n v="8"/>
    <x v="3"/>
    <x v="3"/>
    <x v="5"/>
    <s v=""/>
    <s v=""/>
    <n v="459"/>
    <s v="-459"/>
    <x v="0"/>
    <x v="0"/>
    <x v="0"/>
    <x v="223"/>
    <x v="5"/>
    <s v="庫存截止日_x000a__x000a_日：改為以每天23:59分結算為當天庫存，如 2022/07/18 23:59(周一)的庫存，記為2022/07/18_x000a__x000a_週：以每週一 23:59 結算為當周庫存金額 ，如，2022/07/18 23:59(周一)的庫存，記為2022/07/18，為該周庫存金額_x000a__x000a_月：以每月最後一天 23:59 結算為當月庫存金額 ，如，2022/08/31 23:59 的庫存，記為2022/08/31，為該月庫存金額_x000a__x000a_年：以每年 12/31 23:59 結算為當年庫存金額，如，2021/12/31 23:59的庫存，記為2021/12/31 ，該日金額也為2021年年度庫存金額；"/>
    <s v=""/>
    <s v=""/>
    <x v="0"/>
    <x v="60"/>
    <m/>
    <s v="^()$"/>
    <n v="9"/>
    <x v="0"/>
    <x v="3"/>
    <x v="0"/>
    <x v="1"/>
    <x v="1"/>
    <x v="1"/>
    <b v="0"/>
    <x v="1"/>
    <x v="1"/>
    <n v="0"/>
    <x v="0"/>
    <b v="0"/>
    <b v="0"/>
    <b v="0"/>
    <b v="0"/>
    <b v="0"/>
    <b v="0"/>
    <b v="0"/>
    <b v="0"/>
    <b v="0"/>
    <b v="0"/>
    <b v="0"/>
    <x v="0"/>
    <x v="0"/>
    <n v="0"/>
    <x v="5"/>
    <x v="0"/>
  </r>
  <r>
    <m/>
    <x v="3"/>
    <x v="9"/>
    <x v="224"/>
    <x v="224"/>
    <x v="1"/>
    <x v="230"/>
    <s v="N/A"/>
    <x v="3"/>
    <x v="51"/>
    <s v="N/A"/>
    <s v="General"/>
    <s v="代碼類"/>
    <s v="D, W, M, Y"/>
    <x v="3"/>
    <m/>
    <x v="5"/>
    <x v="4"/>
    <x v="0"/>
    <x v="0"/>
    <s v="DM_DOI_BUSINESS_OPERATION_AND_DOI_OVERVIEW"/>
    <s v="DOI_DATE_TYPE"/>
    <m/>
    <m/>
    <m/>
    <m/>
    <m/>
    <m/>
    <m/>
    <m/>
    <m/>
    <m/>
    <m/>
    <m/>
    <m/>
    <m/>
    <m/>
    <m/>
    <m/>
    <m/>
    <s v="資料清單"/>
    <x v="10"/>
    <x v="5"/>
    <x v="60"/>
    <x v="9"/>
    <e v="#N/A"/>
    <s v="DOI Date Type"/>
    <x v="224"/>
    <x v="1"/>
    <x v="0"/>
    <x v="230"/>
    <x v="5"/>
    <s v="IEC_STD_V10 &gt;&gt; Common &gt;&gt; AutoMetaDataDOI Date Type"/>
    <x v="3"/>
    <x v="0"/>
    <s v="DOI 週期類別Dimension"/>
    <n v="404"/>
    <n v="457"/>
    <n v="0"/>
    <s v=""/>
    <n v="0"/>
    <n v="0"/>
    <n v="404"/>
    <x v="106"/>
    <s v="Business Operation and DOI Overview"/>
    <x v="50"/>
    <e v="#N/A"/>
    <x v="0"/>
    <s v="P.3.5.0:"/>
    <x v="36"/>
    <x v="36"/>
    <x v="460"/>
    <x v="224"/>
    <x v="224"/>
    <x v="189"/>
    <x v="33"/>
    <x v="0"/>
    <x v="0"/>
    <x v="2"/>
    <m/>
    <x v="0"/>
    <x v="3"/>
    <s v="Business Operation and DOI Overview_DOI Date Type"/>
    <x v="444"/>
    <x v="3"/>
    <x v="0"/>
    <x v="4"/>
    <x v="3"/>
    <x v="0"/>
    <x v="0"/>
    <s v="DM_DOI_BUSINESS_OPERATION_AND_DOI_OVERVIEW"/>
    <s v="DOI_DATE_TYPE"/>
    <x v="41"/>
    <x v="134"/>
    <x v="0"/>
    <n v="8"/>
    <x v="3"/>
    <x v="3"/>
    <x v="5"/>
    <s v=""/>
    <s v=""/>
    <n v="460"/>
    <s v="-460"/>
    <x v="0"/>
    <x v="0"/>
    <x v="0"/>
    <x v="224"/>
    <x v="5"/>
    <s v="判斷庫存截止日為日、週、月、年"/>
    <s v=""/>
    <s v=""/>
    <x v="0"/>
    <x v="60"/>
    <m/>
    <s v="^()$"/>
    <n v="9"/>
    <x v="0"/>
    <x v="3"/>
    <x v="0"/>
    <x v="1"/>
    <x v="1"/>
    <x v="1"/>
    <b v="0"/>
    <x v="1"/>
    <x v="1"/>
    <n v="0"/>
    <x v="0"/>
    <b v="0"/>
    <b v="0"/>
    <b v="0"/>
    <b v="0"/>
    <b v="0"/>
    <b v="0"/>
    <b v="0"/>
    <b v="0"/>
    <b v="0"/>
    <b v="0"/>
    <b v="0"/>
    <x v="0"/>
    <x v="0"/>
    <n v="0"/>
    <x v="12"/>
    <x v="0"/>
  </r>
  <r>
    <m/>
    <x v="3"/>
    <x v="9"/>
    <x v="227"/>
    <x v="227"/>
    <x v="95"/>
    <x v="233"/>
    <s v="儲存單位為台幣，顯示單位為百萬台幣"/>
    <x v="4"/>
    <x v="51"/>
    <s v="N/A"/>
    <s v="General"/>
    <s v="金額類"/>
    <s v="N/A"/>
    <x v="3"/>
    <m/>
    <x v="5"/>
    <x v="4"/>
    <x v="0"/>
    <x v="0"/>
    <s v="DM_DOI_BUSINESS_OPERATION_AND_DOI_OVERVIEW"/>
    <s v="PSG_INVENTORY_AMOUNT"/>
    <m/>
    <m/>
    <m/>
    <m/>
    <m/>
    <m/>
    <m/>
    <m/>
    <m/>
    <m/>
    <m/>
    <m/>
    <m/>
    <m/>
    <m/>
    <m/>
    <m/>
    <m/>
    <s v="資料清單"/>
    <x v="10"/>
    <x v="6"/>
    <x v="60"/>
    <x v="9"/>
    <e v="#N/A"/>
    <s v="PSG Inventory Amount"/>
    <x v="227"/>
    <x v="95"/>
    <x v="0"/>
    <x v="233"/>
    <x v="5"/>
    <s v="IEC_STD_V10 &gt;&gt; Common &gt;&gt; AutoMetaDataPSG Inventory Amount"/>
    <x v="4"/>
    <x v="0"/>
    <s v="庫存金額Measure"/>
    <n v="407"/>
    <n v="457"/>
    <n v="0"/>
    <s v=""/>
    <n v="0"/>
    <n v="0"/>
    <n v="422"/>
    <x v="92"/>
    <s v="Business Operation and DOI Overview"/>
    <x v="50"/>
    <e v="#N/A"/>
    <x v="0"/>
    <s v="P.3.5.0:"/>
    <x v="37"/>
    <x v="37"/>
    <x v="461"/>
    <x v="227"/>
    <x v="227"/>
    <x v="205"/>
    <x v="26"/>
    <x v="0"/>
    <x v="0"/>
    <x v="6"/>
    <m/>
    <x v="0"/>
    <x v="4"/>
    <s v="Business Operation and DOI Overview_PSG Inventory Amount"/>
    <x v="445"/>
    <x v="4"/>
    <x v="0"/>
    <x v="4"/>
    <x v="3"/>
    <x v="0"/>
    <x v="0"/>
    <s v="DM_DOI_BUSINESS_OPERATION_AND_DOI_OVERVIEW"/>
    <s v="PSG_INVENTORY_AMOUNT"/>
    <x v="41"/>
    <x v="137"/>
    <x v="0"/>
    <n v="8"/>
    <x v="3"/>
    <x v="3"/>
    <x v="5"/>
    <s v=""/>
    <s v=""/>
    <n v="461"/>
    <s v="-461"/>
    <x v="0"/>
    <x v="0"/>
    <x v="0"/>
    <x v="227"/>
    <x v="5"/>
    <s v="庫存金額需換算成百萬台幣"/>
    <s v=""/>
    <s v=""/>
    <x v="0"/>
    <x v="60"/>
    <m/>
    <s v="^()$"/>
    <n v="9"/>
    <x v="0"/>
    <x v="3"/>
    <x v="0"/>
    <x v="1"/>
    <x v="1"/>
    <x v="1"/>
    <b v="0"/>
    <x v="1"/>
    <x v="1"/>
    <n v="0"/>
    <x v="0"/>
    <b v="0"/>
    <b v="0"/>
    <b v="0"/>
    <b v="0"/>
    <b v="0"/>
    <b v="0"/>
    <b v="0"/>
    <b v="0"/>
    <b v="0"/>
    <b v="0"/>
    <b v="0"/>
    <x v="0"/>
    <x v="0"/>
    <n v="0"/>
    <x v="6"/>
    <x v="0"/>
  </r>
  <r>
    <m/>
    <x v="3"/>
    <x v="9"/>
    <x v="228"/>
    <x v="228"/>
    <x v="96"/>
    <x v="234"/>
    <s v="儲存單位為台幣，顯示單位為百萬台幣"/>
    <x v="4"/>
    <x v="51"/>
    <s v="N/A"/>
    <s v="General"/>
    <s v="金額類"/>
    <m/>
    <x v="3"/>
    <m/>
    <x v="5"/>
    <x v="4"/>
    <x v="0"/>
    <x v="0"/>
    <s v="DM_DOI_BUSINESS_OPERATION_AND_DOI_OVERVIEW"/>
    <s v="UP_TO_DATE_MONTHLY_ESTIMATED_REVENUE"/>
    <m/>
    <m/>
    <m/>
    <m/>
    <m/>
    <m/>
    <m/>
    <m/>
    <m/>
    <m/>
    <m/>
    <m/>
    <m/>
    <m/>
    <m/>
    <m/>
    <m/>
    <m/>
    <s v="資料清單"/>
    <x v="10"/>
    <x v="7"/>
    <x v="60"/>
    <x v="9"/>
    <e v="#N/A"/>
    <s v="Up to date Monthly Estimated Revenue"/>
    <x v="228"/>
    <x v="96"/>
    <x v="0"/>
    <x v="234"/>
    <x v="5"/>
    <s v="IEC_STD_V10 &gt;&gt; Common &gt;&gt; AutoMetaDataUp to date Monthly Estimated Revenue"/>
    <x v="4"/>
    <x v="0"/>
    <s v="最新每月預估營業收入Measure"/>
    <n v="408"/>
    <n v="457"/>
    <n v="0"/>
    <s v=""/>
    <n v="0"/>
    <n v="0"/>
    <n v="490"/>
    <x v="93"/>
    <s v="Business Operation and DOI Overview"/>
    <x v="50"/>
    <e v="#N/A"/>
    <x v="0"/>
    <s v="P.3.5.0:"/>
    <x v="38"/>
    <x v="38"/>
    <x v="462"/>
    <x v="228"/>
    <x v="228"/>
    <x v="205"/>
    <x v="0"/>
    <x v="0"/>
    <x v="0"/>
    <x v="6"/>
    <m/>
    <x v="0"/>
    <x v="4"/>
    <s v="Business Operation and DOI Overview_Up to date Monthly Estimated Revenue"/>
    <x v="446"/>
    <x v="4"/>
    <x v="0"/>
    <x v="4"/>
    <x v="3"/>
    <x v="0"/>
    <x v="0"/>
    <s v="DM_DOI_BUSINESS_OPERATION_AND_DOI_OVERVIEW"/>
    <s v="UP_TO_DATE_MONTHLY_ESTIMATED_REVENUE"/>
    <x v="41"/>
    <x v="138"/>
    <x v="0"/>
    <n v="8"/>
    <x v="3"/>
    <x v="3"/>
    <x v="0"/>
    <s v=""/>
    <s v=""/>
    <n v="462"/>
    <s v="-462"/>
    <x v="0"/>
    <x v="0"/>
    <x v="0"/>
    <x v="228"/>
    <x v="5"/>
    <s v="最新每月預估營業收入"/>
    <s v=""/>
    <s v=""/>
    <x v="0"/>
    <x v="60"/>
    <m/>
    <s v="^()$"/>
    <n v="9"/>
    <x v="0"/>
    <x v="3"/>
    <x v="0"/>
    <x v="1"/>
    <x v="1"/>
    <x v="1"/>
    <b v="0"/>
    <x v="1"/>
    <x v="1"/>
    <n v="0"/>
    <x v="0"/>
    <b v="0"/>
    <b v="0"/>
    <b v="0"/>
    <b v="0"/>
    <b v="0"/>
    <b v="0"/>
    <b v="0"/>
    <b v="0"/>
    <b v="0"/>
    <b v="0"/>
    <b v="0"/>
    <x v="0"/>
    <x v="0"/>
    <n v="0"/>
    <x v="39"/>
    <x v="0"/>
  </r>
  <r>
    <m/>
    <x v="3"/>
    <x v="9"/>
    <x v="231"/>
    <x v="231"/>
    <x v="98"/>
    <x v="237"/>
    <s v="N/A"/>
    <x v="4"/>
    <x v="51"/>
    <s v="N/A"/>
    <s v="General"/>
    <s v="數值類"/>
    <s v="N/A"/>
    <x v="3"/>
    <m/>
    <x v="5"/>
    <x v="4"/>
    <x v="0"/>
    <x v="0"/>
    <s v="DM_DOI_BUSINESS_OPERATION_AND_DOI_OVERVIEW"/>
    <s v="DOI_TARGET_DAYS"/>
    <m/>
    <m/>
    <m/>
    <m/>
    <m/>
    <m/>
    <m/>
    <m/>
    <m/>
    <m/>
    <m/>
    <m/>
    <m/>
    <m/>
    <m/>
    <m/>
    <m/>
    <m/>
    <s v="資料清單"/>
    <x v="10"/>
    <x v="8"/>
    <x v="60"/>
    <x v="9"/>
    <e v="#N/A"/>
    <s v="DOI Target Days"/>
    <x v="231"/>
    <x v="98"/>
    <x v="0"/>
    <x v="237"/>
    <x v="5"/>
    <s v="IEC_STD_V10 &gt;&gt; Common &gt;&gt; AutoMetaDataDOI Target Days"/>
    <x v="4"/>
    <x v="0"/>
    <s v="DOI目標天數Measure"/>
    <n v="413"/>
    <n v="457"/>
    <n v="0"/>
    <s v=""/>
    <n v="0"/>
    <n v="0"/>
    <n v="413"/>
    <x v="107"/>
    <s v="Business Operation and DOI Overview"/>
    <x v="50"/>
    <e v="#N/A"/>
    <x v="0"/>
    <s v="P.3.5.0:"/>
    <x v="39"/>
    <x v="39"/>
    <x v="463"/>
    <x v="231"/>
    <x v="231"/>
    <x v="189"/>
    <x v="26"/>
    <x v="0"/>
    <x v="0"/>
    <x v="4"/>
    <m/>
    <x v="0"/>
    <x v="4"/>
    <s v="Business Operation and DOI Overview_DOI Target Days"/>
    <x v="447"/>
    <x v="4"/>
    <x v="0"/>
    <x v="4"/>
    <x v="3"/>
    <x v="0"/>
    <x v="0"/>
    <s v="DM_DOI_BUSINESS_OPERATION_AND_DOI_OVERVIEW"/>
    <s v="DOI_TARGET_DAYS"/>
    <x v="41"/>
    <x v="140"/>
    <x v="0"/>
    <n v="8"/>
    <x v="3"/>
    <x v="3"/>
    <x v="5"/>
    <s v=""/>
    <s v=""/>
    <n v="463"/>
    <s v="-463"/>
    <x v="0"/>
    <x v="0"/>
    <x v="0"/>
    <x v="231"/>
    <x v="5"/>
    <s v="DOI目標天數"/>
    <s v=""/>
    <s v=""/>
    <x v="0"/>
    <x v="60"/>
    <m/>
    <s v="^()$"/>
    <n v="9"/>
    <x v="0"/>
    <x v="3"/>
    <x v="0"/>
    <x v="1"/>
    <x v="1"/>
    <x v="1"/>
    <b v="0"/>
    <x v="1"/>
    <x v="1"/>
    <n v="0"/>
    <x v="0"/>
    <b v="0"/>
    <b v="0"/>
    <b v="0"/>
    <b v="0"/>
    <b v="0"/>
    <b v="0"/>
    <b v="0"/>
    <b v="0"/>
    <b v="0"/>
    <b v="0"/>
    <b v="0"/>
    <x v="0"/>
    <x v="0"/>
    <n v="0"/>
    <x v="18"/>
    <x v="0"/>
  </r>
  <r>
    <m/>
    <x v="3"/>
    <x v="9"/>
    <x v="229"/>
    <x v="229"/>
    <x v="97"/>
    <x v="235"/>
    <s v="庫存金額/(by客戶)預估營業收入*30天"/>
    <x v="4"/>
    <x v="51"/>
    <s v="Business Operation and DOI Overview_PSG Inventory Amount;Business Operation and DOI Overview_Up to date Monthly Estimated Revenue"/>
    <s v="General"/>
    <s v="數值類"/>
    <s v="N/A"/>
    <x v="3"/>
    <m/>
    <x v="5"/>
    <x v="4"/>
    <x v="0"/>
    <x v="0"/>
    <s v="DM_DOI_BUSINESS_OPERATION_AND_DOI_OVERVIEW"/>
    <s v="DOI_ACTUAL_DAYS"/>
    <m/>
    <m/>
    <m/>
    <m/>
    <m/>
    <m/>
    <m/>
    <m/>
    <m/>
    <m/>
    <m/>
    <m/>
    <m/>
    <m/>
    <m/>
    <m/>
    <m/>
    <m/>
    <s v="資料清單"/>
    <x v="10"/>
    <x v="9"/>
    <x v="60"/>
    <x v="9"/>
    <e v="#N/A"/>
    <s v="DOI Actual Days"/>
    <x v="229"/>
    <x v="97"/>
    <x v="0"/>
    <x v="235"/>
    <x v="5"/>
    <s v="IEC_STD_V10 &gt;&gt; Common &gt;&gt; AutoMetaDataDOI Actual Days"/>
    <x v="4"/>
    <x v="0"/>
    <s v="DOI實際天數Measure"/>
    <n v="409"/>
    <n v="457"/>
    <e v="#N/A"/>
    <s v=""/>
    <n v="0"/>
    <n v="0"/>
    <n v="409"/>
    <x v="108"/>
    <s v="Business Operation and DOI Overview"/>
    <x v="50"/>
    <e v="#N/A"/>
    <x v="55"/>
    <s v="P.3.5.0:"/>
    <x v="40"/>
    <x v="40"/>
    <x v="464"/>
    <x v="229"/>
    <x v="229"/>
    <x v="206"/>
    <x v="26"/>
    <x v="0"/>
    <x v="0"/>
    <x v="4"/>
    <m/>
    <x v="0"/>
    <x v="4"/>
    <s v="Business Operation and DOI Overview_DOI Actual Days"/>
    <x v="448"/>
    <x v="4"/>
    <x v="0"/>
    <x v="4"/>
    <x v="3"/>
    <x v="0"/>
    <x v="0"/>
    <s v="DM_DOI_BUSINESS_OPERATION_AND_DOI_OVERVIEW"/>
    <s v="DOI_ACTUAL_DAYS"/>
    <x v="41"/>
    <x v="139"/>
    <x v="0"/>
    <n v="8"/>
    <x v="3"/>
    <x v="3"/>
    <x v="5"/>
    <s v=""/>
    <s v=""/>
    <n v="464"/>
    <s v="-464"/>
    <x v="0"/>
    <x v="0"/>
    <x v="0"/>
    <x v="229"/>
    <x v="5"/>
    <s v="以每天23:59庫存金額計算的DOI 實際天數為當天DOI 實際天數_x000a_以每週一23:59庫存金額計算的DOI 實際天數為當週DOI 實際天數_x000a_以每月最後一天23:59庫存金額計算的DOI 實際天數為當月DOI 實際天數_x000a_以每年12/31 23:59庫存金額計算的DOI 實際天數為當年DOI 實際天數_x000a__x000a_以周為例:使用2022/07/18 23:59(周一)的庫存金額計算DOI實際天數，記為2022/07/18，同時也為該周DOI實際天數"/>
    <s v=""/>
    <s v=""/>
    <x v="0"/>
    <x v="60"/>
    <m/>
    <s v="^()$"/>
    <n v="9"/>
    <x v="0"/>
    <x v="3"/>
    <x v="0"/>
    <x v="1"/>
    <x v="1"/>
    <x v="1"/>
    <b v="0"/>
    <x v="1"/>
    <x v="1"/>
    <n v="0"/>
    <x v="0"/>
    <b v="0"/>
    <b v="0"/>
    <b v="0"/>
    <b v="0"/>
    <b v="0"/>
    <b v="0"/>
    <b v="0"/>
    <b v="0"/>
    <b v="0"/>
    <b v="0"/>
    <b v="0"/>
    <x v="0"/>
    <x v="0"/>
    <n v="0"/>
    <x v="18"/>
    <x v="0"/>
  </r>
  <r>
    <m/>
    <x v="3"/>
    <x v="9"/>
    <x v="245"/>
    <x v="245"/>
    <x v="1"/>
    <x v="251"/>
    <s v="N/A"/>
    <x v="0"/>
    <x v="0"/>
    <s v="N/A"/>
    <s v="General"/>
    <m/>
    <m/>
    <x v="3"/>
    <m/>
    <x v="5"/>
    <x v="4"/>
    <x v="0"/>
    <x v="0"/>
    <s v="DM_DOI_BUSINESS_OPERATION_AND_DOI_OVERVIEW_STOCK_AREA"/>
    <m/>
    <m/>
    <m/>
    <m/>
    <m/>
    <m/>
    <m/>
    <m/>
    <m/>
    <m/>
    <m/>
    <m/>
    <m/>
    <m/>
    <m/>
    <m/>
    <m/>
    <m/>
    <m/>
    <s v="資料清單"/>
    <x v="10"/>
    <x v="10"/>
    <x v="60"/>
    <x v="9"/>
    <e v="#N/A"/>
    <s v="Business Operation and DOI Overview_Stock Area"/>
    <x v="245"/>
    <x v="1"/>
    <x v="0"/>
    <x v="251"/>
    <x v="5"/>
    <s v="IEC_STD_V10 &gt;&gt; Common &gt;&gt; AutoMetaDataBusiness Operation and DOI Overview_Stock Area"/>
    <x v="0"/>
    <x v="0"/>
    <s v="DOI 趨勢分析_Stock AreaConcept"/>
    <n v="467"/>
    <n v="0"/>
    <n v="0"/>
    <s v=""/>
    <n v="0"/>
    <n v="0"/>
    <n v="0"/>
    <x v="0"/>
    <s v=""/>
    <x v="0"/>
    <s v=""/>
    <x v="0"/>
    <s v="P.3.5.0:"/>
    <x v="41"/>
    <x v="41"/>
    <x v="465"/>
    <x v="245"/>
    <x v="245"/>
    <x v="189"/>
    <x v="0"/>
    <x v="0"/>
    <x v="0"/>
    <x v="0"/>
    <m/>
    <x v="0"/>
    <x v="0"/>
    <s v="Business Operation and DOI Overview_Stock Area"/>
    <x v="449"/>
    <x v="0"/>
    <x v="0"/>
    <x v="4"/>
    <x v="3"/>
    <x v="0"/>
    <x v="0"/>
    <s v="DM_DOI_BUSINESS_OPERATION_AND_DOI_OVERVIEW_STOCK_AREA"/>
    <s v=""/>
    <x v="42"/>
    <x v="0"/>
    <x v="0"/>
    <n v="8"/>
    <x v="3"/>
    <x v="3"/>
    <x v="5"/>
    <s v=""/>
    <s v=""/>
    <n v="465"/>
    <s v="-465"/>
    <x v="0"/>
    <x v="0"/>
    <x v="0"/>
    <x v="245"/>
    <x v="5"/>
    <s v="根據不同庫存可控度，追蹤現行以及歷史庫存水位及DOI數值_庫存區域"/>
    <s v=""/>
    <s v=""/>
    <x v="0"/>
    <x v="60"/>
    <m/>
    <s v="^()$"/>
    <n v="9"/>
    <x v="0"/>
    <x v="3"/>
    <x v="0"/>
    <x v="1"/>
    <x v="0"/>
    <x v="1"/>
    <b v="0"/>
    <x v="1"/>
    <x v="0"/>
    <n v="0"/>
    <x v="0"/>
    <b v="0"/>
    <b v="1"/>
    <b v="0"/>
    <b v="0"/>
    <b v="0"/>
    <b v="0"/>
    <b v="0"/>
    <b v="0"/>
    <b v="0"/>
    <b v="0"/>
    <b v="0"/>
    <x v="1"/>
    <x v="9"/>
    <n v="0"/>
    <x v="43"/>
    <x v="0"/>
  </r>
  <r>
    <m/>
    <x v="3"/>
    <x v="9"/>
    <x v="177"/>
    <x v="177"/>
    <x v="99"/>
    <x v="226"/>
    <s v="N/A"/>
    <x v="3"/>
    <x v="52"/>
    <s v="N/A"/>
    <s v="General"/>
    <s v="代碼類"/>
    <s v="BU1: 第一事業處_x000a_BU2: 第二事業處"/>
    <x v="3"/>
    <m/>
    <x v="5"/>
    <x v="4"/>
    <x v="0"/>
    <x v="0"/>
    <s v="DM_DOI_BUSINESS_OPERATION_AND_DOI_OVERVIEW_STOCK_AREA"/>
    <s v="BU_CODE"/>
    <m/>
    <m/>
    <m/>
    <m/>
    <m/>
    <m/>
    <m/>
    <m/>
    <m/>
    <m/>
    <m/>
    <m/>
    <m/>
    <m/>
    <m/>
    <m/>
    <m/>
    <m/>
    <s v="資料清單"/>
    <x v="10"/>
    <x v="11"/>
    <x v="60"/>
    <x v="9"/>
    <e v="#N/A"/>
    <s v="BU Code"/>
    <x v="177"/>
    <x v="99"/>
    <x v="0"/>
    <x v="226"/>
    <x v="5"/>
    <s v="IEC_STD_V10 &gt;&gt; Common &gt;&gt; AutoMetaDataBU Code"/>
    <x v="3"/>
    <x v="0"/>
    <s v="事業處代碼Dimension"/>
    <n v="339"/>
    <n v="467"/>
    <n v="0"/>
    <s v=""/>
    <n v="0"/>
    <n v="0"/>
    <n v="1055"/>
    <x v="80"/>
    <s v="Business Operation and DOI Overview_Stock Area"/>
    <x v="51"/>
    <e v="#N/A"/>
    <x v="0"/>
    <s v="P.3.5.0:"/>
    <x v="42"/>
    <x v="42"/>
    <x v="466"/>
    <x v="177"/>
    <x v="177"/>
    <x v="189"/>
    <x v="31"/>
    <x v="0"/>
    <x v="0"/>
    <x v="2"/>
    <m/>
    <x v="0"/>
    <x v="3"/>
    <s v="Business Operation and DOI Overview_Stock Area_BU Code"/>
    <x v="450"/>
    <x v="3"/>
    <x v="0"/>
    <x v="4"/>
    <x v="3"/>
    <x v="0"/>
    <x v="0"/>
    <s v="DM_DOI_BUSINESS_OPERATION_AND_DOI_OVERVIEW_STOCK_AREA"/>
    <s v="BU_CODE"/>
    <x v="42"/>
    <x v="96"/>
    <x v="0"/>
    <n v="8"/>
    <x v="3"/>
    <x v="3"/>
    <x v="0"/>
    <s v=""/>
    <s v=""/>
    <n v="466"/>
    <s v="-466"/>
    <x v="0"/>
    <x v="0"/>
    <x v="0"/>
    <x v="177"/>
    <x v="5"/>
    <s v="各事業處"/>
    <s v=""/>
    <s v=""/>
    <x v="0"/>
    <x v="60"/>
    <m/>
    <s v="^()$"/>
    <n v="9"/>
    <x v="0"/>
    <x v="3"/>
    <x v="0"/>
    <x v="1"/>
    <x v="1"/>
    <x v="1"/>
    <b v="0"/>
    <x v="1"/>
    <x v="1"/>
    <n v="0"/>
    <x v="0"/>
    <b v="0"/>
    <b v="0"/>
    <b v="0"/>
    <b v="0"/>
    <b v="0"/>
    <b v="0"/>
    <b v="0"/>
    <b v="0"/>
    <b v="0"/>
    <b v="0"/>
    <b v="0"/>
    <x v="0"/>
    <x v="0"/>
    <n v="0"/>
    <x v="1"/>
    <x v="0"/>
  </r>
  <r>
    <m/>
    <x v="3"/>
    <x v="9"/>
    <x v="178"/>
    <x v="178"/>
    <x v="93"/>
    <x v="227"/>
    <s v="N/A"/>
    <x v="3"/>
    <x v="52"/>
    <s v="N/A"/>
    <s v="General"/>
    <s v="代碼類"/>
    <s v="HP, ASUS, Dynabook, Tiny"/>
    <x v="3"/>
    <m/>
    <x v="5"/>
    <x v="4"/>
    <x v="0"/>
    <x v="0"/>
    <s v="DM_DOI_BUSINESS_OPERATION_AND_DOI_OVERVIEW_STOCK_AREA"/>
    <s v="CUSTOMER_NAME"/>
    <m/>
    <m/>
    <m/>
    <m/>
    <m/>
    <m/>
    <m/>
    <m/>
    <m/>
    <m/>
    <m/>
    <m/>
    <m/>
    <m/>
    <m/>
    <m/>
    <m/>
    <m/>
    <s v="資料清單"/>
    <x v="10"/>
    <x v="12"/>
    <x v="60"/>
    <x v="9"/>
    <e v="#N/A"/>
    <s v="Customer Name"/>
    <x v="178"/>
    <x v="93"/>
    <x v="0"/>
    <x v="227"/>
    <x v="5"/>
    <s v="IEC_STD_V10 &gt;&gt; Common &gt;&gt; AutoMetaDataCustomer Name"/>
    <x v="3"/>
    <x v="0"/>
    <s v="客戶名稱Dimension"/>
    <n v="340"/>
    <n v="467"/>
    <n v="0"/>
    <s v=""/>
    <n v="0"/>
    <n v="0"/>
    <n v="1036"/>
    <x v="81"/>
    <s v="Business Operation and DOI Overview_Stock Area"/>
    <x v="51"/>
    <e v="#N/A"/>
    <x v="0"/>
    <s v="P.3.5.0:"/>
    <x v="43"/>
    <x v="43"/>
    <x v="467"/>
    <x v="178"/>
    <x v="178"/>
    <x v="189"/>
    <x v="32"/>
    <x v="0"/>
    <x v="0"/>
    <x v="2"/>
    <m/>
    <x v="0"/>
    <x v="3"/>
    <s v="Business Operation and DOI Overview_Stock Area_Customer Name"/>
    <x v="451"/>
    <x v="3"/>
    <x v="0"/>
    <x v="4"/>
    <x v="3"/>
    <x v="0"/>
    <x v="0"/>
    <s v="DM_DOI_BUSINESS_OPERATION_AND_DOI_OVERVIEW_STOCK_AREA"/>
    <s v="CUSTOMER_NAME"/>
    <x v="42"/>
    <x v="97"/>
    <x v="0"/>
    <n v="8"/>
    <x v="3"/>
    <x v="3"/>
    <x v="0"/>
    <s v=""/>
    <s v=""/>
    <n v="467"/>
    <s v="-467"/>
    <x v="0"/>
    <x v="0"/>
    <x v="0"/>
    <x v="178"/>
    <x v="5"/>
    <s v="各事業處所負責的客戶"/>
    <s v=""/>
    <s v=""/>
    <x v="0"/>
    <x v="60"/>
    <m/>
    <s v="^()$"/>
    <n v="9"/>
    <x v="0"/>
    <x v="3"/>
    <x v="0"/>
    <x v="1"/>
    <x v="1"/>
    <x v="1"/>
    <b v="0"/>
    <x v="1"/>
    <x v="1"/>
    <n v="0"/>
    <x v="0"/>
    <b v="0"/>
    <b v="0"/>
    <b v="0"/>
    <b v="0"/>
    <b v="0"/>
    <b v="0"/>
    <b v="0"/>
    <b v="0"/>
    <b v="0"/>
    <b v="0"/>
    <b v="0"/>
    <x v="0"/>
    <x v="0"/>
    <n v="0"/>
    <x v="12"/>
    <x v="0"/>
  </r>
  <r>
    <m/>
    <x v="3"/>
    <x v="9"/>
    <x v="222"/>
    <x v="222"/>
    <x v="94"/>
    <x v="228"/>
    <s v="廠區性質包含MFG&amp;HUB_x000a_MFG:_x000a_- ICC: 重慶廠區_x000a_- ITO: 桃園廠區_x000a_- IEC: 士林廠區_x000a_HUB: _x000a_- HUB: 海外庫存_x000a_"/>
    <x v="3"/>
    <x v="52"/>
    <s v="N/A"/>
    <s v="General"/>
    <s v="文本類"/>
    <m/>
    <x v="4"/>
    <m/>
    <x v="5"/>
    <x v="4"/>
    <x v="0"/>
    <x v="0"/>
    <s v="DM_DOI_BUSINESS_OPERATION_AND_DOI_OVERVIEW_STOCK_AREA"/>
    <s v="SITE_NAME"/>
    <m/>
    <m/>
    <m/>
    <m/>
    <m/>
    <m/>
    <m/>
    <m/>
    <m/>
    <m/>
    <m/>
    <m/>
    <m/>
    <m/>
    <m/>
    <m/>
    <m/>
    <m/>
    <s v="資料清單"/>
    <x v="10"/>
    <x v="13"/>
    <x v="60"/>
    <x v="9"/>
    <e v="#N/A"/>
    <s v="Site Name"/>
    <x v="222"/>
    <x v="94"/>
    <x v="0"/>
    <x v="228"/>
    <x v="5"/>
    <s v="IEC_STD_V10 &gt;&gt; Common &gt;&gt; AutoMetaDataSite Name"/>
    <x v="3"/>
    <x v="0"/>
    <s v="廠區名稱Dimension"/>
    <n v="402"/>
    <n v="467"/>
    <n v="0"/>
    <s v=""/>
    <n v="0"/>
    <n v="0"/>
    <n v="480"/>
    <x v="88"/>
    <s v="Business Operation and DOI Overview_Stock Area"/>
    <x v="51"/>
    <e v="#N/A"/>
    <x v="0"/>
    <s v="P.3.5.0:"/>
    <x v="44"/>
    <x v="44"/>
    <x v="468"/>
    <x v="222"/>
    <x v="222"/>
    <x v="204"/>
    <x v="0"/>
    <x v="0"/>
    <x v="0"/>
    <x v="1"/>
    <m/>
    <x v="0"/>
    <x v="3"/>
    <s v="Business Operation and DOI Overview_Stock Area_Site Name"/>
    <x v="452"/>
    <x v="3"/>
    <x v="0"/>
    <x v="4"/>
    <x v="3"/>
    <x v="0"/>
    <x v="0"/>
    <s v="DM_DOI_BUSINESS_OPERATION_AND_DOI_OVERVIEW_STOCK_AREA"/>
    <s v="SITE_NAME"/>
    <x v="42"/>
    <x v="132"/>
    <x v="0"/>
    <n v="8"/>
    <x v="3"/>
    <x v="3"/>
    <x v="0"/>
    <s v=""/>
    <s v=""/>
    <n v="468"/>
    <s v="-468"/>
    <x v="0"/>
    <x v="0"/>
    <x v="0"/>
    <x v="222"/>
    <x v="5"/>
    <s v="區域生產工廠廠區名稱"/>
    <s v=""/>
    <s v=""/>
    <x v="0"/>
    <x v="60"/>
    <m/>
    <s v="^()$"/>
    <n v="9"/>
    <x v="0"/>
    <x v="3"/>
    <x v="0"/>
    <x v="1"/>
    <x v="1"/>
    <x v="1"/>
    <b v="0"/>
    <x v="1"/>
    <x v="1"/>
    <n v="0"/>
    <x v="0"/>
    <b v="0"/>
    <b v="0"/>
    <b v="0"/>
    <b v="0"/>
    <b v="0"/>
    <b v="0"/>
    <b v="0"/>
    <b v="0"/>
    <b v="0"/>
    <b v="0"/>
    <b v="0"/>
    <x v="0"/>
    <x v="0"/>
    <n v="0"/>
    <x v="35"/>
    <x v="0"/>
  </r>
  <r>
    <m/>
    <x v="3"/>
    <x v="9"/>
    <x v="223"/>
    <x v="223"/>
    <x v="1"/>
    <x v="229"/>
    <s v="N/A"/>
    <x v="3"/>
    <x v="52"/>
    <s v="N/A"/>
    <s v="General"/>
    <s v="日期類"/>
    <m/>
    <x v="3"/>
    <m/>
    <x v="5"/>
    <x v="4"/>
    <x v="0"/>
    <x v="0"/>
    <s v="DM_DOI_BUSINESS_OPERATION_AND_DOI_OVERVIEW_STOCK_AREA"/>
    <s v="PERIOD_CLOSING_DATE"/>
    <m/>
    <m/>
    <m/>
    <m/>
    <m/>
    <m/>
    <m/>
    <m/>
    <m/>
    <m/>
    <m/>
    <m/>
    <m/>
    <m/>
    <m/>
    <m/>
    <m/>
    <m/>
    <s v="資料清單"/>
    <x v="10"/>
    <x v="14"/>
    <x v="60"/>
    <x v="9"/>
    <e v="#N/A"/>
    <s v="Period Closing Date"/>
    <x v="223"/>
    <x v="1"/>
    <x v="0"/>
    <x v="229"/>
    <x v="5"/>
    <s v="IEC_STD_V10 &gt;&gt; Common &gt;&gt; AutoMetaDataPeriod Closing Date"/>
    <x v="3"/>
    <x v="0"/>
    <s v="庫存截止日Dimension"/>
    <n v="403"/>
    <n v="467"/>
    <n v="0"/>
    <s v=""/>
    <n v="0"/>
    <n v="0"/>
    <n v="419"/>
    <x v="89"/>
    <s v="Business Operation and DOI Overview_Stock Area"/>
    <x v="51"/>
    <e v="#N/A"/>
    <x v="0"/>
    <s v="P.3.5.0:"/>
    <x v="45"/>
    <x v="45"/>
    <x v="469"/>
    <x v="223"/>
    <x v="223"/>
    <x v="189"/>
    <x v="0"/>
    <x v="0"/>
    <x v="0"/>
    <x v="3"/>
    <m/>
    <x v="0"/>
    <x v="3"/>
    <s v="Business Operation and DOI Overview_Stock Area_Period Closing Date"/>
    <x v="453"/>
    <x v="3"/>
    <x v="0"/>
    <x v="4"/>
    <x v="3"/>
    <x v="0"/>
    <x v="0"/>
    <s v="DM_DOI_BUSINESS_OPERATION_AND_DOI_OVERVIEW_STOCK_AREA"/>
    <s v="PERIOD_CLOSING_DATE"/>
    <x v="42"/>
    <x v="133"/>
    <x v="0"/>
    <n v="8"/>
    <x v="3"/>
    <x v="3"/>
    <x v="5"/>
    <s v=""/>
    <s v=""/>
    <n v="469"/>
    <s v="-469"/>
    <x v="0"/>
    <x v="0"/>
    <x v="0"/>
    <x v="223"/>
    <x v="5"/>
    <s v="庫存截止日_x000a__x000a_日：改為以每天23:59分結算為當天庫存，如 2022/07/18 23:59(周一)的庫存，記為2022/07/18_x000a__x000a_週：以每週一 23:59 結算為當周庫存金額 ，如，2022/07/18 23:59(周一)的庫存，記為2022/07/18，為該周庫存金額_x000a__x000a_月：以每月最後一天 23:59 結算為當月庫存金額 ，如，2022/08/31 23:59 的庫存，記為2022/08/31，為該月庫存金額_x000a__x000a_年：以每年 12/31 23:59 結算為當年庫存金額，如，2021/12/31 23:59的庫存，記為2021/12/31 ，該日金額也為2021年年度庫存金額；"/>
    <s v=""/>
    <s v=""/>
    <x v="0"/>
    <x v="60"/>
    <m/>
    <s v="^()$"/>
    <n v="9"/>
    <x v="0"/>
    <x v="3"/>
    <x v="0"/>
    <x v="1"/>
    <x v="1"/>
    <x v="1"/>
    <b v="0"/>
    <x v="1"/>
    <x v="1"/>
    <n v="0"/>
    <x v="0"/>
    <b v="0"/>
    <b v="0"/>
    <b v="0"/>
    <b v="0"/>
    <b v="0"/>
    <b v="0"/>
    <b v="0"/>
    <b v="0"/>
    <b v="0"/>
    <b v="0"/>
    <b v="0"/>
    <x v="0"/>
    <x v="0"/>
    <n v="0"/>
    <x v="5"/>
    <x v="0"/>
  </r>
  <r>
    <m/>
    <x v="3"/>
    <x v="9"/>
    <x v="224"/>
    <x v="224"/>
    <x v="1"/>
    <x v="230"/>
    <s v="N/A"/>
    <x v="3"/>
    <x v="52"/>
    <s v="N/A"/>
    <s v="General"/>
    <s v="代碼類"/>
    <s v="D, W, M, Y"/>
    <x v="3"/>
    <m/>
    <x v="5"/>
    <x v="4"/>
    <x v="0"/>
    <x v="0"/>
    <s v="DM_DOI_BUSINESS_OPERATION_AND_DOI_OVERVIEW_STOCK_AREA"/>
    <s v="DOI_DATE_TYPE"/>
    <m/>
    <m/>
    <m/>
    <m/>
    <m/>
    <m/>
    <m/>
    <m/>
    <m/>
    <m/>
    <m/>
    <m/>
    <m/>
    <m/>
    <m/>
    <m/>
    <m/>
    <m/>
    <s v="資料清單"/>
    <x v="10"/>
    <x v="15"/>
    <x v="60"/>
    <x v="9"/>
    <e v="#N/A"/>
    <s v="DOI Date Type"/>
    <x v="224"/>
    <x v="1"/>
    <x v="0"/>
    <x v="230"/>
    <x v="5"/>
    <s v="IEC_STD_V10 &gt;&gt; Common &gt;&gt; AutoMetaDataDOI Date Type"/>
    <x v="3"/>
    <x v="0"/>
    <s v="DOI 週期類別Dimension"/>
    <n v="404"/>
    <n v="467"/>
    <n v="0"/>
    <s v=""/>
    <n v="0"/>
    <n v="0"/>
    <n v="404"/>
    <x v="106"/>
    <s v="Business Operation and DOI Overview_Stock Area"/>
    <x v="51"/>
    <e v="#N/A"/>
    <x v="0"/>
    <s v="P.3.5.0:"/>
    <x v="46"/>
    <x v="46"/>
    <x v="470"/>
    <x v="224"/>
    <x v="224"/>
    <x v="189"/>
    <x v="33"/>
    <x v="0"/>
    <x v="0"/>
    <x v="2"/>
    <m/>
    <x v="0"/>
    <x v="3"/>
    <s v="Business Operation and DOI Overview_Stock Area_DOI Date Type"/>
    <x v="454"/>
    <x v="3"/>
    <x v="0"/>
    <x v="4"/>
    <x v="3"/>
    <x v="0"/>
    <x v="0"/>
    <s v="DM_DOI_BUSINESS_OPERATION_AND_DOI_OVERVIEW_STOCK_AREA"/>
    <s v="DOI_DATE_TYPE"/>
    <x v="42"/>
    <x v="134"/>
    <x v="0"/>
    <n v="8"/>
    <x v="3"/>
    <x v="3"/>
    <x v="5"/>
    <s v=""/>
    <s v=""/>
    <n v="470"/>
    <s v="-470"/>
    <x v="0"/>
    <x v="0"/>
    <x v="0"/>
    <x v="224"/>
    <x v="5"/>
    <s v="判斷庫存截止日為日、週、月、年"/>
    <s v=""/>
    <s v=""/>
    <x v="0"/>
    <x v="60"/>
    <m/>
    <s v="^()$"/>
    <n v="9"/>
    <x v="0"/>
    <x v="3"/>
    <x v="0"/>
    <x v="1"/>
    <x v="1"/>
    <x v="1"/>
    <b v="0"/>
    <x v="1"/>
    <x v="1"/>
    <n v="0"/>
    <x v="0"/>
    <b v="0"/>
    <b v="0"/>
    <b v="0"/>
    <b v="0"/>
    <b v="0"/>
    <b v="0"/>
    <b v="0"/>
    <b v="0"/>
    <b v="0"/>
    <b v="0"/>
    <b v="0"/>
    <x v="0"/>
    <x v="0"/>
    <n v="0"/>
    <x v="12"/>
    <x v="0"/>
  </r>
  <r>
    <m/>
    <x v="3"/>
    <x v="9"/>
    <x v="225"/>
    <x v="225"/>
    <x v="1"/>
    <x v="231"/>
    <s v="N/A"/>
    <x v="3"/>
    <x v="52"/>
    <s v="N/A"/>
    <s v="General"/>
    <s v="代碼類"/>
    <s v="ICC: FA, SA, WH, ITO Intransit_x000a_ITO: FA, WH _x000a_HUB: WH, HUB Intransit"/>
    <x v="3"/>
    <m/>
    <x v="5"/>
    <x v="4"/>
    <x v="0"/>
    <x v="0"/>
    <s v="DM_DOI_BUSINESS_OPERATION_AND_DOI_OVERVIEW_STOCK_AREA"/>
    <s v="STOCK_AREA"/>
    <m/>
    <m/>
    <m/>
    <m/>
    <m/>
    <m/>
    <m/>
    <m/>
    <m/>
    <m/>
    <m/>
    <m/>
    <m/>
    <m/>
    <m/>
    <m/>
    <m/>
    <m/>
    <s v="資料清單"/>
    <x v="10"/>
    <x v="16"/>
    <x v="60"/>
    <x v="9"/>
    <e v="#N/A"/>
    <s v="Stock Area"/>
    <x v="225"/>
    <x v="1"/>
    <x v="0"/>
    <x v="231"/>
    <x v="5"/>
    <s v="IEC_STD_V10 &gt;&gt; Common &gt;&gt; AutoMetaDataStock Area"/>
    <x v="3"/>
    <x v="0"/>
    <s v="庫存區域Dimension"/>
    <n v="405"/>
    <n v="467"/>
    <n v="0"/>
    <s v=""/>
    <n v="0"/>
    <n v="0"/>
    <n v="420"/>
    <x v="90"/>
    <s v="Business Operation and DOI Overview_Stock Area"/>
    <x v="51"/>
    <e v="#N/A"/>
    <x v="0"/>
    <s v="P.3.5.0:"/>
    <x v="47"/>
    <x v="47"/>
    <x v="471"/>
    <x v="225"/>
    <x v="225"/>
    <x v="189"/>
    <x v="34"/>
    <x v="0"/>
    <x v="0"/>
    <x v="2"/>
    <m/>
    <x v="0"/>
    <x v="3"/>
    <s v="Business Operation and DOI Overview_Stock Area_Stock Area"/>
    <x v="455"/>
    <x v="3"/>
    <x v="0"/>
    <x v="4"/>
    <x v="3"/>
    <x v="0"/>
    <x v="0"/>
    <s v="DM_DOI_BUSINESS_OPERATION_AND_DOI_OVERVIEW_STOCK_AREA"/>
    <s v="STOCK_AREA"/>
    <x v="42"/>
    <x v="135"/>
    <x v="0"/>
    <n v="8"/>
    <x v="3"/>
    <x v="3"/>
    <x v="5"/>
    <s v=""/>
    <s v=""/>
    <n v="471"/>
    <s v="-471"/>
    <x v="0"/>
    <x v="0"/>
    <x v="0"/>
    <x v="225"/>
    <x v="5"/>
    <s v="呈現不同庫存區域對應的庫存水位與DOI狀況"/>
    <s v=""/>
    <s v=""/>
    <x v="0"/>
    <x v="60"/>
    <m/>
    <s v="^()$"/>
    <n v="9"/>
    <x v="0"/>
    <x v="3"/>
    <x v="0"/>
    <x v="1"/>
    <x v="1"/>
    <x v="1"/>
    <b v="0"/>
    <x v="1"/>
    <x v="1"/>
    <n v="0"/>
    <x v="0"/>
    <b v="0"/>
    <b v="0"/>
    <b v="0"/>
    <b v="0"/>
    <b v="0"/>
    <b v="0"/>
    <b v="0"/>
    <b v="0"/>
    <b v="0"/>
    <b v="0"/>
    <b v="0"/>
    <x v="0"/>
    <x v="0"/>
    <n v="0"/>
    <x v="19"/>
    <x v="0"/>
  </r>
  <r>
    <m/>
    <x v="3"/>
    <x v="9"/>
    <x v="227"/>
    <x v="227"/>
    <x v="95"/>
    <x v="233"/>
    <s v="儲存單位為台幣，顯示單位為百萬台幣"/>
    <x v="4"/>
    <x v="52"/>
    <s v="N/A"/>
    <s v="General"/>
    <s v="金額類"/>
    <s v="N/A"/>
    <x v="3"/>
    <m/>
    <x v="5"/>
    <x v="4"/>
    <x v="0"/>
    <x v="0"/>
    <s v="DM_DOI_BUSINESS_OPERATION_AND_DOI_OVERVIEW_STOCK_AREA"/>
    <s v="PSG_INVENTORY_AMOUNT"/>
    <m/>
    <m/>
    <m/>
    <m/>
    <m/>
    <m/>
    <m/>
    <m/>
    <m/>
    <m/>
    <m/>
    <m/>
    <m/>
    <m/>
    <m/>
    <m/>
    <m/>
    <m/>
    <s v="資料清單"/>
    <x v="10"/>
    <x v="17"/>
    <x v="60"/>
    <x v="9"/>
    <e v="#N/A"/>
    <s v="PSG Inventory Amount"/>
    <x v="227"/>
    <x v="95"/>
    <x v="0"/>
    <x v="233"/>
    <x v="5"/>
    <s v="IEC_STD_V10 &gt;&gt; Common &gt;&gt; AutoMetaDataPSG Inventory Amount"/>
    <x v="4"/>
    <x v="0"/>
    <s v="庫存金額Measure"/>
    <n v="407"/>
    <n v="467"/>
    <n v="0"/>
    <s v=""/>
    <n v="0"/>
    <n v="0"/>
    <n v="422"/>
    <x v="92"/>
    <s v="Business Operation and DOI Overview_Stock Area"/>
    <x v="51"/>
    <e v="#N/A"/>
    <x v="0"/>
    <s v="P.3.5.0:"/>
    <x v="48"/>
    <x v="48"/>
    <x v="472"/>
    <x v="227"/>
    <x v="227"/>
    <x v="205"/>
    <x v="26"/>
    <x v="0"/>
    <x v="0"/>
    <x v="6"/>
    <m/>
    <x v="0"/>
    <x v="4"/>
    <s v="Business Operation and DOI Overview_Stock Area_PSG Inventory Amount"/>
    <x v="456"/>
    <x v="4"/>
    <x v="0"/>
    <x v="4"/>
    <x v="3"/>
    <x v="0"/>
    <x v="0"/>
    <s v="DM_DOI_BUSINESS_OPERATION_AND_DOI_OVERVIEW_STOCK_AREA"/>
    <s v="PSG_INVENTORY_AMOUNT"/>
    <x v="42"/>
    <x v="137"/>
    <x v="0"/>
    <n v="8"/>
    <x v="3"/>
    <x v="3"/>
    <x v="5"/>
    <s v=""/>
    <s v=""/>
    <n v="472"/>
    <s v="-472"/>
    <x v="0"/>
    <x v="0"/>
    <x v="0"/>
    <x v="227"/>
    <x v="5"/>
    <s v="庫存金額需換算成百萬台幣"/>
    <s v=""/>
    <s v=""/>
    <x v="0"/>
    <x v="60"/>
    <m/>
    <s v="^()$"/>
    <n v="9"/>
    <x v="0"/>
    <x v="3"/>
    <x v="0"/>
    <x v="1"/>
    <x v="1"/>
    <x v="1"/>
    <b v="0"/>
    <x v="1"/>
    <x v="1"/>
    <n v="0"/>
    <x v="0"/>
    <b v="0"/>
    <b v="0"/>
    <b v="0"/>
    <b v="0"/>
    <b v="0"/>
    <b v="0"/>
    <b v="0"/>
    <b v="0"/>
    <b v="0"/>
    <b v="0"/>
    <b v="0"/>
    <x v="0"/>
    <x v="0"/>
    <n v="0"/>
    <x v="6"/>
    <x v="0"/>
  </r>
  <r>
    <m/>
    <x v="4"/>
    <x v="10"/>
    <x v="246"/>
    <x v="246"/>
    <x v="1"/>
    <x v="252"/>
    <s v="PSG 工廠廠別"/>
    <x v="0"/>
    <x v="0"/>
    <m/>
    <s v="General"/>
    <m/>
    <m/>
    <x v="0"/>
    <s v="MFG"/>
    <x v="6"/>
    <x v="5"/>
    <x v="0"/>
    <x v="0"/>
    <s v="INT_PSG_PLANT"/>
    <m/>
    <m/>
    <m/>
    <m/>
    <m/>
    <m/>
    <m/>
    <m/>
    <m/>
    <m/>
    <m/>
    <m/>
    <m/>
    <m/>
    <m/>
    <m/>
    <m/>
    <m/>
    <m/>
    <s v="資料清單"/>
    <x v="11"/>
    <x v="0"/>
    <x v="147"/>
    <x v="10"/>
    <s v="IEC_STD_V10 &gt;&gt; Data Standard &gt;&gt; MFG"/>
    <s v="PSG Plant"/>
    <x v="246"/>
    <x v="1"/>
    <x v="0"/>
    <x v="252"/>
    <x v="6"/>
    <s v="IEC_STD_V10 &gt;&gt; Common &gt;&gt; AutoMetaDataPSG Plant"/>
    <x v="0"/>
    <x v="0"/>
    <s v="PSG 工廠廠別Concept"/>
    <n v="475"/>
    <n v="0"/>
    <n v="0"/>
    <s v=""/>
    <n v="0"/>
    <n v="0"/>
    <n v="0"/>
    <x v="0"/>
    <s v=""/>
    <x v="0"/>
    <s v=""/>
    <x v="0"/>
    <s v="MFG:"/>
    <x v="0"/>
    <x v="0"/>
    <x v="473"/>
    <x v="246"/>
    <x v="246"/>
    <x v="211"/>
    <x v="0"/>
    <x v="0"/>
    <x v="0"/>
    <x v="0"/>
    <m/>
    <x v="0"/>
    <x v="0"/>
    <s v="PSG Plant"/>
    <x v="457"/>
    <x v="0"/>
    <x v="0"/>
    <x v="5"/>
    <x v="4"/>
    <x v="0"/>
    <x v="0"/>
    <s v="INT_PSG_PLANT"/>
    <s v=""/>
    <x v="43"/>
    <x v="0"/>
    <x v="0"/>
    <n v="0"/>
    <x v="0"/>
    <x v="0"/>
    <x v="0"/>
    <s v=""/>
    <s v=""/>
    <n v="473"/>
    <s v="-473"/>
    <x v="0"/>
    <x v="0"/>
    <x v="0"/>
    <x v="246"/>
    <x v="6"/>
    <s v="PSG 工廠廠別"/>
    <s v=""/>
    <s v=""/>
    <x v="0"/>
    <x v="147"/>
    <m/>
    <s v="^()$"/>
    <n v="9"/>
    <x v="0"/>
    <x v="4"/>
    <x v="0"/>
    <x v="1"/>
    <x v="0"/>
    <x v="1"/>
    <b v="0"/>
    <x v="0"/>
    <x v="0"/>
    <n v="0"/>
    <x v="0"/>
    <b v="0"/>
    <b v="0"/>
    <b v="0"/>
    <b v="0"/>
    <b v="0"/>
    <b v="0"/>
    <b v="0"/>
    <b v="0"/>
    <b v="0"/>
    <b v="0"/>
    <b v="0"/>
    <x v="0"/>
    <x v="0"/>
    <n v="0"/>
    <x v="35"/>
    <x v="0"/>
  </r>
  <r>
    <m/>
    <x v="4"/>
    <x v="10"/>
    <x v="233"/>
    <x v="233"/>
    <x v="100"/>
    <x v="253"/>
    <s v="ITO: TP01/TP02/TP06 ..._x000a_ICC: CP60/CP62/CP65/CP69 …"/>
    <x v="1"/>
    <x v="53"/>
    <m/>
    <s v="General"/>
    <s v="代碼類"/>
    <s v="ITO: TP01/TP02/TP06 ..._x000a_ICC: CP60/CP62/CP65/CP69 …"/>
    <x v="0"/>
    <s v="MFG"/>
    <x v="6"/>
    <x v="5"/>
    <x v="0"/>
    <x v="0"/>
    <s v="INT_PSG_PLANT"/>
    <s v="PLANT_CODE"/>
    <m/>
    <m/>
    <m/>
    <m/>
    <m/>
    <m/>
    <m/>
    <m/>
    <m/>
    <m/>
    <m/>
    <m/>
    <m/>
    <m/>
    <m/>
    <m/>
    <m/>
    <m/>
    <s v="資料清單"/>
    <x v="11"/>
    <x v="1"/>
    <x v="148"/>
    <x v="10"/>
    <s v="IEC_STD_V10 &gt;&gt; Data Standard &gt;&gt; MFG"/>
    <s v="Plant Code"/>
    <x v="233"/>
    <x v="100"/>
    <x v="0"/>
    <x v="253"/>
    <x v="6"/>
    <s v="IEC_STD_V10 &gt;&gt; Common &gt;&gt; AutoMetaDataPlant Code"/>
    <x v="1"/>
    <x v="0"/>
    <s v="工廠廠別代碼Property"/>
    <n v="418"/>
    <n v="475"/>
    <n v="0"/>
    <s v="Plant Code"/>
    <n v="1"/>
    <n v="0"/>
    <n v="0"/>
    <x v="0"/>
    <s v="PSG Plant"/>
    <x v="52"/>
    <s v="IEC_STD_V10 &gt;&gt; Data Standard &gt;&gt; MFG &gt;&gt; PSG Plant"/>
    <x v="0"/>
    <s v="MFG:"/>
    <x v="1"/>
    <x v="1"/>
    <x v="474"/>
    <x v="233"/>
    <x v="233"/>
    <x v="212"/>
    <x v="36"/>
    <x v="0"/>
    <x v="0"/>
    <x v="2"/>
    <m/>
    <x v="0"/>
    <x v="1"/>
    <s v="PSG Plant_Plant Code"/>
    <x v="458"/>
    <x v="1"/>
    <x v="0"/>
    <x v="5"/>
    <x v="4"/>
    <x v="0"/>
    <x v="0"/>
    <s v="INT_PSG_PLANT"/>
    <s v="PLANT_CODE"/>
    <x v="43"/>
    <x v="141"/>
    <x v="0"/>
    <n v="0"/>
    <x v="0"/>
    <x v="0"/>
    <x v="0"/>
    <s v=""/>
    <s v=""/>
    <n v="474"/>
    <s v="-474"/>
    <x v="0"/>
    <x v="0"/>
    <x v="0"/>
    <x v="233"/>
    <x v="6"/>
    <s v="廠區下區分不同客戶或產品生產工廠的廠別代碼"/>
    <s v=""/>
    <s v=""/>
    <x v="0"/>
    <x v="148"/>
    <m/>
    <s v="^()$"/>
    <n v="9"/>
    <x v="0"/>
    <x v="4"/>
    <x v="0"/>
    <x v="1"/>
    <x v="1"/>
    <x v="1"/>
    <b v="0"/>
    <x v="0"/>
    <x v="1"/>
    <n v="0"/>
    <x v="0"/>
    <b v="0"/>
    <b v="0"/>
    <b v="0"/>
    <b v="0"/>
    <b v="0"/>
    <b v="0"/>
    <b v="0"/>
    <b v="0"/>
    <b v="0"/>
    <b v="0"/>
    <b v="0"/>
    <x v="0"/>
    <x v="0"/>
    <n v="0"/>
    <x v="19"/>
    <x v="0"/>
  </r>
  <r>
    <m/>
    <x v="4"/>
    <x v="10"/>
    <x v="247"/>
    <x v="247"/>
    <x v="94"/>
    <x v="254"/>
    <s v="對照客戶名稱"/>
    <x v="1"/>
    <x v="53"/>
    <m/>
    <s v="General"/>
    <s v="文本類"/>
    <m/>
    <x v="0"/>
    <s v="MFG"/>
    <x v="6"/>
    <x v="5"/>
    <x v="0"/>
    <x v="0"/>
    <s v="INT_PSG_PLANT"/>
    <s v="PRIMARY_CUSTOMER_NAME"/>
    <m/>
    <m/>
    <m/>
    <m/>
    <m/>
    <s v="PSG Customer_Customer Name"/>
    <m/>
    <m/>
    <m/>
    <m/>
    <m/>
    <m/>
    <m/>
    <m/>
    <m/>
    <m/>
    <m/>
    <m/>
    <s v="資料清單"/>
    <x v="11"/>
    <x v="2"/>
    <x v="149"/>
    <x v="10"/>
    <s v="IEC_STD_V10 &gt;&gt; Data Standard &gt;&gt; MFG"/>
    <s v="Primary Customer Name"/>
    <x v="247"/>
    <x v="94"/>
    <x v="0"/>
    <x v="254"/>
    <x v="6"/>
    <s v="IEC_STD_V10 &gt;&gt; Common &gt;&gt; AutoMetaDataPrimary Customer Name"/>
    <x v="1"/>
    <x v="0"/>
    <s v="主要客戶名稱Property"/>
    <n v="477"/>
    <n v="475"/>
    <n v="0"/>
    <s v="Primary Customer Name"/>
    <n v="1"/>
    <n v="0"/>
    <n v="0"/>
    <x v="109"/>
    <s v="PSG Plant"/>
    <x v="52"/>
    <s v="IEC_STD_V10 &gt;&gt; Data Standard &gt;&gt; MFG &gt;&gt; PSG Plant"/>
    <x v="0"/>
    <s v="MFG:"/>
    <x v="2"/>
    <x v="2"/>
    <x v="475"/>
    <x v="247"/>
    <x v="247"/>
    <x v="213"/>
    <x v="0"/>
    <x v="0"/>
    <x v="0"/>
    <x v="1"/>
    <m/>
    <x v="0"/>
    <x v="1"/>
    <s v="PSG Plant_Primary Customer Name"/>
    <x v="459"/>
    <x v="1"/>
    <x v="0"/>
    <x v="5"/>
    <x v="4"/>
    <x v="0"/>
    <x v="0"/>
    <s v="INT_PSG_PLANT"/>
    <s v="PRIMARY_CUSTOMER_NAME"/>
    <x v="43"/>
    <x v="148"/>
    <x v="0"/>
    <n v="0"/>
    <x v="0"/>
    <x v="0"/>
    <x v="0"/>
    <s v=""/>
    <s v=""/>
    <n v="475"/>
    <s v="-475"/>
    <x v="0"/>
    <x v="0"/>
    <x v="0"/>
    <x v="247"/>
    <x v="6"/>
    <s v="主要客戶名稱"/>
    <s v=""/>
    <s v=""/>
    <x v="0"/>
    <x v="149"/>
    <m/>
    <s v="^()$"/>
    <n v="9"/>
    <x v="0"/>
    <x v="4"/>
    <x v="0"/>
    <x v="1"/>
    <x v="0"/>
    <x v="1"/>
    <b v="0"/>
    <x v="0"/>
    <x v="1"/>
    <n v="0"/>
    <x v="0"/>
    <b v="0"/>
    <b v="0"/>
    <b v="0"/>
    <b v="0"/>
    <b v="0"/>
    <b v="0"/>
    <b v="0"/>
    <b v="0"/>
    <b v="0"/>
    <b v="0"/>
    <b v="0"/>
    <x v="0"/>
    <x v="0"/>
    <n v="0"/>
    <x v="28"/>
    <x v="0"/>
  </r>
  <r>
    <m/>
    <x v="4"/>
    <x v="10"/>
    <x v="222"/>
    <x v="222"/>
    <x v="94"/>
    <x v="228"/>
    <s v="例如, _x000a_- ICC: 重慶廠區_x000a_- ITO: 桃園廠區"/>
    <x v="2"/>
    <x v="53"/>
    <m/>
    <s v="General"/>
    <s v="文本類"/>
    <m/>
    <x v="0"/>
    <s v="MFG"/>
    <x v="6"/>
    <x v="5"/>
    <x v="0"/>
    <x v="0"/>
    <s v="INT_PSG_PLANT"/>
    <s v="SITE_NAME"/>
    <m/>
    <m/>
    <m/>
    <m/>
    <m/>
    <m/>
    <m/>
    <m/>
    <m/>
    <m/>
    <m/>
    <m/>
    <m/>
    <m/>
    <m/>
    <m/>
    <m/>
    <m/>
    <s v="資料清單"/>
    <x v="11"/>
    <x v="3"/>
    <x v="150"/>
    <x v="10"/>
    <s v="IEC_STD_V10 &gt;&gt; Data Standard &gt;&gt; MFG"/>
    <s v="Site Name"/>
    <x v="222"/>
    <x v="94"/>
    <x v="0"/>
    <x v="228"/>
    <x v="6"/>
    <s v="IEC_STD_V10 &gt;&gt; Common &gt;&gt; AutoMetaDataSite Name"/>
    <x v="2"/>
    <x v="0"/>
    <s v="廠區名稱Relationship"/>
    <n v="402"/>
    <n v="475"/>
    <n v="0"/>
    <s v=""/>
    <n v="0"/>
    <n v="0"/>
    <n v="480"/>
    <x v="88"/>
    <s v="PSG Plant"/>
    <x v="52"/>
    <s v="IEC_STD_V10 &gt;&gt; Data Standard &gt;&gt; MFG &gt;&gt; PSG Plant"/>
    <x v="0"/>
    <s v="MFG:"/>
    <x v="3"/>
    <x v="3"/>
    <x v="476"/>
    <x v="222"/>
    <x v="222"/>
    <x v="214"/>
    <x v="0"/>
    <x v="0"/>
    <x v="0"/>
    <x v="1"/>
    <m/>
    <x v="0"/>
    <x v="2"/>
    <s v="PSG Plant_Site Name"/>
    <x v="460"/>
    <x v="2"/>
    <x v="0"/>
    <x v="5"/>
    <x v="4"/>
    <x v="0"/>
    <x v="0"/>
    <s v="INT_PSG_PLANT"/>
    <s v="SITE_NAME"/>
    <x v="43"/>
    <x v="132"/>
    <x v="0"/>
    <n v="0"/>
    <x v="0"/>
    <x v="0"/>
    <x v="0"/>
    <s v=""/>
    <s v=""/>
    <n v="476"/>
    <s v="-476"/>
    <x v="0"/>
    <x v="0"/>
    <x v="0"/>
    <x v="222"/>
    <x v="6"/>
    <s v="區域生產工廠廠區名稱"/>
    <s v=""/>
    <s v=""/>
    <x v="0"/>
    <x v="150"/>
    <m/>
    <s v="^()$"/>
    <n v="9"/>
    <x v="0"/>
    <x v="4"/>
    <x v="0"/>
    <x v="1"/>
    <x v="1"/>
    <x v="1"/>
    <b v="0"/>
    <x v="0"/>
    <x v="1"/>
    <n v="0"/>
    <x v="0"/>
    <b v="0"/>
    <b v="0"/>
    <b v="0"/>
    <b v="0"/>
    <b v="0"/>
    <b v="0"/>
    <b v="0"/>
    <b v="0"/>
    <b v="0"/>
    <b v="0"/>
    <b v="0"/>
    <x v="0"/>
    <x v="0"/>
    <n v="0"/>
    <x v="35"/>
    <x v="0"/>
  </r>
  <r>
    <m/>
    <x v="4"/>
    <x v="10"/>
    <x v="248"/>
    <x v="248"/>
    <x v="1"/>
    <x v="255"/>
    <s v="PSG 廠區"/>
    <x v="0"/>
    <x v="0"/>
    <s v="N/A"/>
    <s v="General"/>
    <m/>
    <m/>
    <x v="0"/>
    <s v="MFG"/>
    <x v="6"/>
    <x v="5"/>
    <x v="0"/>
    <x v="0"/>
    <s v="INT_PSG_SITE"/>
    <m/>
    <m/>
    <m/>
    <m/>
    <m/>
    <m/>
    <m/>
    <m/>
    <m/>
    <m/>
    <m/>
    <m/>
    <m/>
    <m/>
    <m/>
    <m/>
    <m/>
    <m/>
    <m/>
    <s v="資料清單"/>
    <x v="11"/>
    <x v="4"/>
    <x v="151"/>
    <x v="10"/>
    <s v="IEC_STD_V10 &gt;&gt; Data Standard &gt;&gt; MFG"/>
    <s v="PSG Site"/>
    <x v="248"/>
    <x v="1"/>
    <x v="0"/>
    <x v="255"/>
    <x v="6"/>
    <s v="IEC_STD_V10 &gt;&gt; Common &gt;&gt; AutoMetaDataPSG Site"/>
    <x v="0"/>
    <x v="0"/>
    <s v="PSG 廠區Concept"/>
    <n v="479"/>
    <n v="0"/>
    <n v="0"/>
    <s v=""/>
    <n v="0"/>
    <n v="0"/>
    <n v="0"/>
    <x v="0"/>
    <s v=""/>
    <x v="0"/>
    <s v=""/>
    <x v="0"/>
    <s v="MFG:"/>
    <x v="4"/>
    <x v="4"/>
    <x v="477"/>
    <x v="248"/>
    <x v="248"/>
    <x v="215"/>
    <x v="0"/>
    <x v="0"/>
    <x v="0"/>
    <x v="0"/>
    <m/>
    <x v="0"/>
    <x v="0"/>
    <s v="PSG Site"/>
    <x v="461"/>
    <x v="0"/>
    <x v="0"/>
    <x v="5"/>
    <x v="4"/>
    <x v="0"/>
    <x v="0"/>
    <s v="INT_PSG_SITE"/>
    <s v=""/>
    <x v="44"/>
    <x v="0"/>
    <x v="0"/>
    <n v="0"/>
    <x v="0"/>
    <x v="0"/>
    <x v="0"/>
    <s v=""/>
    <s v=""/>
    <n v="477"/>
    <s v="-477"/>
    <x v="0"/>
    <x v="0"/>
    <x v="0"/>
    <x v="248"/>
    <x v="6"/>
    <s v="PSG 廠區"/>
    <s v=""/>
    <s v=""/>
    <x v="0"/>
    <x v="151"/>
    <m/>
    <s v="^()$"/>
    <n v="9"/>
    <x v="0"/>
    <x v="4"/>
    <x v="0"/>
    <x v="1"/>
    <x v="0"/>
    <x v="1"/>
    <b v="0"/>
    <x v="0"/>
    <x v="0"/>
    <n v="0"/>
    <x v="0"/>
    <b v="0"/>
    <b v="0"/>
    <b v="0"/>
    <b v="0"/>
    <b v="0"/>
    <b v="0"/>
    <b v="0"/>
    <b v="0"/>
    <b v="0"/>
    <b v="0"/>
    <b v="0"/>
    <x v="0"/>
    <x v="0"/>
    <n v="0"/>
    <x v="42"/>
    <x v="0"/>
  </r>
  <r>
    <m/>
    <x v="4"/>
    <x v="10"/>
    <x v="222"/>
    <x v="222"/>
    <x v="94"/>
    <x v="228"/>
    <s v="例如, _x000a_- ICC: 重慶廠區_x000a_- ITO: 桃園廠區"/>
    <x v="1"/>
    <x v="54"/>
    <s v="N/A"/>
    <s v="General"/>
    <s v="文本類"/>
    <m/>
    <x v="0"/>
    <s v="MFG"/>
    <x v="6"/>
    <x v="5"/>
    <x v="0"/>
    <x v="0"/>
    <s v="INT_PSG_SITE"/>
    <s v="SITE_NAME"/>
    <m/>
    <m/>
    <m/>
    <m/>
    <m/>
    <m/>
    <m/>
    <m/>
    <m/>
    <m/>
    <m/>
    <m/>
    <m/>
    <m/>
    <m/>
    <m/>
    <m/>
    <m/>
    <s v="資料清單"/>
    <x v="11"/>
    <x v="5"/>
    <x v="150"/>
    <x v="10"/>
    <s v="IEC_STD_V10 &gt;&gt; Data Standard &gt;&gt; MFG"/>
    <s v="Site Name"/>
    <x v="222"/>
    <x v="94"/>
    <x v="0"/>
    <x v="228"/>
    <x v="6"/>
    <s v="IEC_STD_V10 &gt;&gt; Common &gt;&gt; AutoMetaDataSite Name"/>
    <x v="1"/>
    <x v="0"/>
    <s v="廠區名稱Property"/>
    <n v="402"/>
    <n v="479"/>
    <n v="0"/>
    <s v="Site Name"/>
    <n v="1"/>
    <n v="0"/>
    <n v="0"/>
    <x v="0"/>
    <s v="PSG Site"/>
    <x v="53"/>
    <s v="IEC_STD_V10 &gt;&gt; Data Standard &gt;&gt; MFG &gt;&gt; PSG Site"/>
    <x v="0"/>
    <s v="MFG:"/>
    <x v="5"/>
    <x v="5"/>
    <x v="478"/>
    <x v="222"/>
    <x v="222"/>
    <x v="214"/>
    <x v="0"/>
    <x v="0"/>
    <x v="0"/>
    <x v="1"/>
    <m/>
    <x v="0"/>
    <x v="1"/>
    <s v="PSG Site_Site Name"/>
    <x v="462"/>
    <x v="1"/>
    <x v="0"/>
    <x v="5"/>
    <x v="4"/>
    <x v="0"/>
    <x v="0"/>
    <s v="INT_PSG_SITE"/>
    <s v="SITE_NAME"/>
    <x v="44"/>
    <x v="132"/>
    <x v="0"/>
    <n v="0"/>
    <x v="0"/>
    <x v="0"/>
    <x v="0"/>
    <s v=""/>
    <s v=""/>
    <n v="478"/>
    <s v="-478"/>
    <x v="0"/>
    <x v="0"/>
    <x v="0"/>
    <x v="222"/>
    <x v="6"/>
    <s v="區域生產工廠廠區名稱"/>
    <s v=""/>
    <s v=""/>
    <x v="0"/>
    <x v="150"/>
    <m/>
    <s v="^()$"/>
    <n v="9"/>
    <x v="0"/>
    <x v="4"/>
    <x v="0"/>
    <x v="1"/>
    <x v="1"/>
    <x v="1"/>
    <b v="0"/>
    <x v="0"/>
    <x v="1"/>
    <n v="0"/>
    <x v="0"/>
    <b v="0"/>
    <b v="0"/>
    <b v="0"/>
    <b v="0"/>
    <b v="0"/>
    <b v="0"/>
    <b v="0"/>
    <b v="0"/>
    <b v="0"/>
    <b v="0"/>
    <b v="0"/>
    <x v="0"/>
    <x v="0"/>
    <n v="0"/>
    <x v="35"/>
    <x v="0"/>
  </r>
  <r>
    <m/>
    <x v="4"/>
    <x v="10"/>
    <x v="249"/>
    <x v="249"/>
    <x v="1"/>
    <x v="256"/>
    <s v="例如, _x000a_MFG：製造廠區_x000a_HUB：庫存廠區"/>
    <x v="1"/>
    <x v="54"/>
    <s v="N/A"/>
    <s v="General"/>
    <s v="文本類"/>
    <m/>
    <x v="0"/>
    <s v="MFG"/>
    <x v="6"/>
    <x v="5"/>
    <x v="0"/>
    <x v="0"/>
    <s v="INT_PSG_SITE"/>
    <s v="SITE_TYPE"/>
    <m/>
    <m/>
    <m/>
    <m/>
    <m/>
    <m/>
    <m/>
    <m/>
    <m/>
    <m/>
    <m/>
    <m/>
    <m/>
    <m/>
    <m/>
    <m/>
    <m/>
    <m/>
    <s v="資料清單"/>
    <x v="11"/>
    <x v="6"/>
    <x v="152"/>
    <x v="10"/>
    <s v="IEC_STD_V10 &gt;&gt; Data Standard &gt;&gt; MFG"/>
    <s v="Site Type"/>
    <x v="249"/>
    <x v="1"/>
    <x v="0"/>
    <x v="256"/>
    <x v="6"/>
    <s v="IEC_STD_V10 &gt;&gt; Common &gt;&gt; AutoMetaDataSite Type"/>
    <x v="1"/>
    <x v="0"/>
    <s v="廠區性質Property"/>
    <n v="481"/>
    <n v="479"/>
    <n v="0"/>
    <s v="Site Type"/>
    <n v="1"/>
    <n v="0"/>
    <n v="0"/>
    <x v="0"/>
    <s v="PSG Site"/>
    <x v="53"/>
    <s v="IEC_STD_V10 &gt;&gt; Data Standard &gt;&gt; MFG &gt;&gt; PSG Site"/>
    <x v="0"/>
    <s v="MFG:"/>
    <x v="6"/>
    <x v="6"/>
    <x v="479"/>
    <x v="249"/>
    <x v="249"/>
    <x v="216"/>
    <x v="0"/>
    <x v="0"/>
    <x v="0"/>
    <x v="1"/>
    <m/>
    <x v="0"/>
    <x v="1"/>
    <s v="PSG Site_Site Type"/>
    <x v="463"/>
    <x v="1"/>
    <x v="0"/>
    <x v="5"/>
    <x v="4"/>
    <x v="0"/>
    <x v="0"/>
    <s v="INT_PSG_SITE"/>
    <s v="SITE_TYPE"/>
    <x v="44"/>
    <x v="149"/>
    <x v="0"/>
    <n v="0"/>
    <x v="0"/>
    <x v="0"/>
    <x v="0"/>
    <s v=""/>
    <s v=""/>
    <n v="479"/>
    <s v="-479"/>
    <x v="0"/>
    <x v="0"/>
    <x v="0"/>
    <x v="249"/>
    <x v="6"/>
    <s v="廠區性質"/>
    <s v=""/>
    <s v=""/>
    <x v="0"/>
    <x v="152"/>
    <m/>
    <s v="^()$"/>
    <n v="9"/>
    <x v="0"/>
    <x v="4"/>
    <x v="0"/>
    <x v="1"/>
    <x v="0"/>
    <x v="1"/>
    <b v="0"/>
    <x v="0"/>
    <x v="1"/>
    <n v="0"/>
    <x v="0"/>
    <b v="0"/>
    <b v="0"/>
    <b v="0"/>
    <b v="0"/>
    <b v="0"/>
    <b v="0"/>
    <b v="0"/>
    <b v="0"/>
    <b v="0"/>
    <b v="0"/>
    <b v="0"/>
    <x v="0"/>
    <x v="0"/>
    <n v="0"/>
    <x v="35"/>
    <x v="0"/>
  </r>
  <r>
    <m/>
    <x v="5"/>
    <x v="11"/>
    <x v="250"/>
    <x v="250"/>
    <x v="101"/>
    <x v="257"/>
    <s v="N/A"/>
    <x v="0"/>
    <x v="0"/>
    <m/>
    <s v="General"/>
    <s v="N/A"/>
    <s v="N/A"/>
    <x v="0"/>
    <s v="PNC"/>
    <x v="7"/>
    <x v="6"/>
    <x v="0"/>
    <x v="0"/>
    <s v="INT_PNC_MLY_UTD_PLAN_REV"/>
    <m/>
    <m/>
    <m/>
    <m/>
    <m/>
    <m/>
    <m/>
    <m/>
    <m/>
    <m/>
    <m/>
    <m/>
    <m/>
    <m/>
    <m/>
    <m/>
    <m/>
    <m/>
    <m/>
    <s v="資料清單"/>
    <x v="12"/>
    <x v="0"/>
    <x v="60"/>
    <x v="11"/>
    <e v="#N/A"/>
    <s v="Estimated Monthly Revenue and Shipment Data"/>
    <x v="250"/>
    <x v="101"/>
    <x v="0"/>
    <x v="257"/>
    <x v="7"/>
    <s v="IEC_STD_V10 &gt;&gt; Common &gt;&gt; AutoMetaDataEstimated Monthly Revenue and Shipment Data"/>
    <x v="0"/>
    <x v="0"/>
    <s v="每月營業收入與出貨預估資料Concept"/>
    <n v="482"/>
    <n v="0"/>
    <n v="0"/>
    <s v=""/>
    <n v="0"/>
    <n v="0"/>
    <n v="0"/>
    <x v="0"/>
    <s v=""/>
    <x v="0"/>
    <s v=""/>
    <x v="0"/>
    <s v="PNC:"/>
    <x v="0"/>
    <x v="0"/>
    <x v="480"/>
    <x v="250"/>
    <x v="250"/>
    <x v="189"/>
    <x v="26"/>
    <x v="0"/>
    <x v="0"/>
    <x v="7"/>
    <m/>
    <x v="0"/>
    <x v="0"/>
    <s v="Estimated Monthly Revenue and Shipment Data"/>
    <x v="464"/>
    <x v="0"/>
    <x v="0"/>
    <x v="6"/>
    <x v="5"/>
    <x v="0"/>
    <x v="0"/>
    <s v="INT_PNC_MLY_UTD_PLAN_REV"/>
    <s v=""/>
    <x v="45"/>
    <x v="0"/>
    <x v="0"/>
    <n v="0"/>
    <x v="0"/>
    <x v="0"/>
    <x v="0"/>
    <s v=""/>
    <s v=""/>
    <n v="480"/>
    <s v="-480"/>
    <x v="0"/>
    <x v="0"/>
    <x v="0"/>
    <x v="250"/>
    <x v="7"/>
    <s v="每月營業收入與出貨預估資料"/>
    <s v=""/>
    <s v=""/>
    <x v="0"/>
    <x v="60"/>
    <m/>
    <s v="^()$"/>
    <n v="9"/>
    <x v="0"/>
    <x v="5"/>
    <x v="0"/>
    <x v="1"/>
    <x v="0"/>
    <x v="1"/>
    <b v="0"/>
    <x v="0"/>
    <x v="0"/>
    <n v="0"/>
    <x v="0"/>
    <b v="0"/>
    <b v="0"/>
    <b v="0"/>
    <b v="0"/>
    <b v="0"/>
    <b v="0"/>
    <b v="0"/>
    <b v="0"/>
    <b v="0"/>
    <b v="0"/>
    <b v="0"/>
    <x v="0"/>
    <x v="0"/>
    <n v="0"/>
    <x v="44"/>
    <x v="0"/>
  </r>
  <r>
    <m/>
    <x v="5"/>
    <x v="11"/>
    <x v="177"/>
    <x v="177"/>
    <x v="99"/>
    <x v="258"/>
    <s v="N/A"/>
    <x v="2"/>
    <x v="55"/>
    <m/>
    <s v="General"/>
    <s v="代碼類"/>
    <s v="BU1: 第一事業部_x000a_BU2: 第二事業部"/>
    <x v="0"/>
    <s v="PNC"/>
    <x v="7"/>
    <x v="6"/>
    <x v="0"/>
    <x v="0"/>
    <s v="INT_PNC_MLY_UTD_PLAN_REV"/>
    <s v="BU"/>
    <m/>
    <m/>
    <m/>
    <m/>
    <m/>
    <m/>
    <m/>
    <m/>
    <m/>
    <m/>
    <m/>
    <m/>
    <m/>
    <m/>
    <m/>
    <m/>
    <m/>
    <m/>
    <s v="資料清單"/>
    <x v="12"/>
    <x v="1"/>
    <x v="60"/>
    <x v="11"/>
    <e v="#N/A"/>
    <s v="BU Code"/>
    <x v="177"/>
    <x v="99"/>
    <x v="0"/>
    <x v="258"/>
    <x v="7"/>
    <s v="IEC_STD_V10 &gt;&gt; Common &gt;&gt; AutoMetaDataBU Code"/>
    <x v="2"/>
    <x v="0"/>
    <s v="事業處代碼Relationship"/>
    <n v="339"/>
    <n v="482"/>
    <n v="0"/>
    <s v=""/>
    <n v="0"/>
    <n v="0"/>
    <n v="1055"/>
    <x v="80"/>
    <s v="Estimated Monthly Revenue and Shipment Data"/>
    <x v="54"/>
    <e v="#N/A"/>
    <x v="0"/>
    <s v="PNC:"/>
    <x v="1"/>
    <x v="1"/>
    <x v="481"/>
    <x v="177"/>
    <x v="177"/>
    <x v="189"/>
    <x v="37"/>
    <x v="0"/>
    <x v="0"/>
    <x v="2"/>
    <m/>
    <x v="0"/>
    <x v="2"/>
    <s v="Estimated Monthly Revenue and Shipment Data_BU Code"/>
    <x v="465"/>
    <x v="2"/>
    <x v="0"/>
    <x v="6"/>
    <x v="5"/>
    <x v="0"/>
    <x v="0"/>
    <s v="INT_PNC_MLY_UTD_PLAN_REV"/>
    <s v="BU"/>
    <x v="45"/>
    <x v="150"/>
    <x v="0"/>
    <n v="0"/>
    <x v="0"/>
    <x v="0"/>
    <x v="0"/>
    <s v=""/>
    <s v=""/>
    <n v="481"/>
    <s v="-481"/>
    <x v="0"/>
    <x v="0"/>
    <x v="0"/>
    <x v="177"/>
    <x v="7"/>
    <s v="事業處代碼"/>
    <s v=""/>
    <s v=""/>
    <x v="0"/>
    <x v="60"/>
    <m/>
    <s v="^()$"/>
    <n v="9"/>
    <x v="0"/>
    <x v="5"/>
    <x v="0"/>
    <x v="1"/>
    <x v="1"/>
    <x v="1"/>
    <b v="0"/>
    <x v="0"/>
    <x v="1"/>
    <n v="0"/>
    <x v="0"/>
    <b v="0"/>
    <b v="0"/>
    <b v="0"/>
    <b v="0"/>
    <b v="0"/>
    <b v="0"/>
    <b v="0"/>
    <b v="0"/>
    <b v="0"/>
    <b v="0"/>
    <b v="0"/>
    <x v="0"/>
    <x v="0"/>
    <n v="0"/>
    <x v="1"/>
    <x v="0"/>
  </r>
  <r>
    <m/>
    <x v="5"/>
    <x v="11"/>
    <x v="179"/>
    <x v="179"/>
    <x v="102"/>
    <x v="183"/>
    <s v="N/A"/>
    <x v="2"/>
    <x v="55"/>
    <m/>
    <s v="General"/>
    <s v="代碼類"/>
    <s v="BU1A_x000a_BU2B"/>
    <x v="0"/>
    <s v="PNC"/>
    <x v="7"/>
    <x v="6"/>
    <x v="0"/>
    <x v="0"/>
    <s v="INT_PNC_MLY_UTD_PLAN_REV"/>
    <s v="DIVISION"/>
    <m/>
    <m/>
    <m/>
    <m/>
    <m/>
    <m/>
    <m/>
    <m/>
    <m/>
    <m/>
    <m/>
    <m/>
    <m/>
    <m/>
    <m/>
    <m/>
    <m/>
    <m/>
    <s v="資料清單"/>
    <x v="12"/>
    <x v="2"/>
    <x v="60"/>
    <x v="11"/>
    <e v="#N/A"/>
    <s v="Division Code"/>
    <x v="179"/>
    <x v="102"/>
    <x v="0"/>
    <x v="183"/>
    <x v="7"/>
    <s v="IEC_STD_V10 &gt;&gt; Common &gt;&gt; AutoMetaDataDivision Code"/>
    <x v="2"/>
    <x v="0"/>
    <s v="產品事業部門代碼Relationship"/>
    <n v="341"/>
    <n v="482"/>
    <n v="0"/>
    <s v=""/>
    <n v="0"/>
    <n v="0"/>
    <n v="1051"/>
    <x v="82"/>
    <s v="Estimated Monthly Revenue and Shipment Data"/>
    <x v="54"/>
    <e v="#N/A"/>
    <x v="0"/>
    <s v="PNC:"/>
    <x v="2"/>
    <x v="2"/>
    <x v="482"/>
    <x v="179"/>
    <x v="179"/>
    <x v="189"/>
    <x v="38"/>
    <x v="0"/>
    <x v="0"/>
    <x v="2"/>
    <m/>
    <x v="0"/>
    <x v="2"/>
    <s v="Estimated Monthly Revenue and Shipment Data_Division Code"/>
    <x v="466"/>
    <x v="2"/>
    <x v="0"/>
    <x v="6"/>
    <x v="5"/>
    <x v="0"/>
    <x v="0"/>
    <s v="INT_PNC_MLY_UTD_PLAN_REV"/>
    <s v="DIVISION"/>
    <x v="45"/>
    <x v="151"/>
    <x v="0"/>
    <n v="0"/>
    <x v="0"/>
    <x v="0"/>
    <x v="0"/>
    <s v=""/>
    <s v=""/>
    <n v="482"/>
    <s v="-482"/>
    <x v="0"/>
    <x v="0"/>
    <x v="0"/>
    <x v="179"/>
    <x v="7"/>
    <s v="產品事業部門代碼"/>
    <s v=""/>
    <s v=""/>
    <x v="0"/>
    <x v="60"/>
    <m/>
    <s v="^()$"/>
    <n v="9"/>
    <x v="0"/>
    <x v="5"/>
    <x v="0"/>
    <x v="1"/>
    <x v="1"/>
    <x v="1"/>
    <b v="0"/>
    <x v="0"/>
    <x v="1"/>
    <n v="0"/>
    <x v="0"/>
    <b v="0"/>
    <b v="0"/>
    <b v="0"/>
    <b v="0"/>
    <b v="0"/>
    <b v="0"/>
    <b v="0"/>
    <b v="0"/>
    <b v="0"/>
    <b v="0"/>
    <b v="0"/>
    <x v="0"/>
    <x v="0"/>
    <n v="0"/>
    <x v="12"/>
    <x v="0"/>
  </r>
  <r>
    <m/>
    <x v="5"/>
    <x v="11"/>
    <x v="178"/>
    <x v="178"/>
    <x v="93"/>
    <x v="259"/>
    <s v="N/A"/>
    <x v="2"/>
    <x v="55"/>
    <m/>
    <s v="General"/>
    <s v="代碼類"/>
    <s v="HP, Dynabook, ASUS, Tiny"/>
    <x v="0"/>
    <s v="PNC"/>
    <x v="7"/>
    <x v="6"/>
    <x v="0"/>
    <x v="0"/>
    <s v="INT_PNC_MLY_UTD_PLAN_REV"/>
    <s v="CUSTOMER"/>
    <m/>
    <m/>
    <m/>
    <m/>
    <m/>
    <m/>
    <m/>
    <m/>
    <m/>
    <m/>
    <m/>
    <m/>
    <m/>
    <m/>
    <m/>
    <m/>
    <m/>
    <m/>
    <s v="資料清單"/>
    <x v="12"/>
    <x v="3"/>
    <x v="60"/>
    <x v="11"/>
    <e v="#N/A"/>
    <s v="Customer Name"/>
    <x v="178"/>
    <x v="93"/>
    <x v="0"/>
    <x v="259"/>
    <x v="7"/>
    <s v="IEC_STD_V10 &gt;&gt; Common &gt;&gt; AutoMetaDataCustomer Name"/>
    <x v="2"/>
    <x v="0"/>
    <s v="客戶名稱Relationship"/>
    <n v="340"/>
    <n v="482"/>
    <n v="0"/>
    <s v=""/>
    <n v="0"/>
    <n v="0"/>
    <n v="1036"/>
    <x v="81"/>
    <s v="Estimated Monthly Revenue and Shipment Data"/>
    <x v="54"/>
    <e v="#N/A"/>
    <x v="0"/>
    <s v="PNC:"/>
    <x v="3"/>
    <x v="3"/>
    <x v="483"/>
    <x v="178"/>
    <x v="178"/>
    <x v="189"/>
    <x v="39"/>
    <x v="0"/>
    <x v="0"/>
    <x v="2"/>
    <m/>
    <x v="0"/>
    <x v="2"/>
    <s v="Estimated Monthly Revenue and Shipment Data_Customer Name"/>
    <x v="467"/>
    <x v="2"/>
    <x v="0"/>
    <x v="6"/>
    <x v="5"/>
    <x v="0"/>
    <x v="0"/>
    <s v="INT_PNC_MLY_UTD_PLAN_REV"/>
    <s v="CUSTOMER"/>
    <x v="45"/>
    <x v="152"/>
    <x v="0"/>
    <n v="0"/>
    <x v="0"/>
    <x v="0"/>
    <x v="0"/>
    <s v=""/>
    <s v=""/>
    <n v="483"/>
    <s v="-483"/>
    <x v="0"/>
    <x v="0"/>
    <x v="0"/>
    <x v="178"/>
    <x v="7"/>
    <s v="客戶名稱"/>
    <s v=""/>
    <s v=""/>
    <x v="0"/>
    <x v="60"/>
    <m/>
    <s v="^()$"/>
    <n v="9"/>
    <x v="0"/>
    <x v="5"/>
    <x v="0"/>
    <x v="1"/>
    <x v="1"/>
    <x v="1"/>
    <b v="0"/>
    <x v="0"/>
    <x v="1"/>
    <n v="0"/>
    <x v="0"/>
    <b v="0"/>
    <b v="0"/>
    <b v="0"/>
    <b v="0"/>
    <b v="0"/>
    <b v="0"/>
    <b v="0"/>
    <b v="0"/>
    <b v="0"/>
    <b v="0"/>
    <b v="0"/>
    <x v="0"/>
    <x v="0"/>
    <n v="0"/>
    <x v="12"/>
    <x v="0"/>
  </r>
  <r>
    <m/>
    <x v="5"/>
    <x v="11"/>
    <x v="180"/>
    <x v="180"/>
    <x v="103"/>
    <x v="260"/>
    <s v="N/A"/>
    <x v="2"/>
    <x v="55"/>
    <m/>
    <s v="General"/>
    <s v="代碼類"/>
    <s v="待補充"/>
    <x v="0"/>
    <s v="PNC"/>
    <x v="7"/>
    <x v="6"/>
    <x v="0"/>
    <x v="0"/>
    <s v="INT_PNC_MLY_UTD_PLAN_REV"/>
    <s v="PROD_CATEGORY"/>
    <m/>
    <m/>
    <m/>
    <m/>
    <m/>
    <m/>
    <m/>
    <m/>
    <m/>
    <m/>
    <m/>
    <m/>
    <m/>
    <m/>
    <m/>
    <m/>
    <m/>
    <m/>
    <s v="資料清單"/>
    <x v="12"/>
    <x v="4"/>
    <x v="60"/>
    <x v="11"/>
    <e v="#N/A"/>
    <s v="Product Category"/>
    <x v="180"/>
    <x v="103"/>
    <x v="0"/>
    <x v="260"/>
    <x v="7"/>
    <s v="IEC_STD_V10 &gt;&gt; Common &gt;&gt; AutoMetaDataProduct Category"/>
    <x v="2"/>
    <x v="0"/>
    <s v="產品型態分類Relationship"/>
    <n v="342"/>
    <n v="482"/>
    <n v="0"/>
    <s v=""/>
    <n v="0"/>
    <n v="0"/>
    <n v="1046"/>
    <x v="83"/>
    <s v="Estimated Monthly Revenue and Shipment Data"/>
    <x v="54"/>
    <e v="#N/A"/>
    <x v="0"/>
    <s v="PNC:"/>
    <x v="4"/>
    <x v="4"/>
    <x v="484"/>
    <x v="180"/>
    <x v="180"/>
    <x v="189"/>
    <x v="40"/>
    <x v="0"/>
    <x v="0"/>
    <x v="2"/>
    <m/>
    <x v="0"/>
    <x v="2"/>
    <s v="Estimated Monthly Revenue and Shipment Data_Product Category"/>
    <x v="468"/>
    <x v="2"/>
    <x v="0"/>
    <x v="6"/>
    <x v="5"/>
    <x v="0"/>
    <x v="0"/>
    <s v="INT_PNC_MLY_UTD_PLAN_REV"/>
    <s v="PROD_CATEGORY"/>
    <x v="45"/>
    <x v="153"/>
    <x v="0"/>
    <n v="0"/>
    <x v="0"/>
    <x v="0"/>
    <x v="0"/>
    <s v=""/>
    <s v=""/>
    <n v="484"/>
    <s v="-484"/>
    <x v="0"/>
    <x v="0"/>
    <x v="0"/>
    <x v="180"/>
    <x v="7"/>
    <s v="產品型態分類"/>
    <s v=""/>
    <s v=""/>
    <x v="0"/>
    <x v="60"/>
    <m/>
    <s v="^()$"/>
    <n v="9"/>
    <x v="0"/>
    <x v="5"/>
    <x v="0"/>
    <x v="1"/>
    <x v="1"/>
    <x v="1"/>
    <b v="0"/>
    <x v="0"/>
    <x v="1"/>
    <n v="0"/>
    <x v="0"/>
    <b v="0"/>
    <b v="0"/>
    <b v="0"/>
    <b v="0"/>
    <b v="0"/>
    <b v="0"/>
    <b v="0"/>
    <b v="0"/>
    <b v="0"/>
    <b v="0"/>
    <b v="0"/>
    <x v="0"/>
    <x v="0"/>
    <n v="0"/>
    <x v="11"/>
    <x v="0"/>
  </r>
  <r>
    <m/>
    <x v="5"/>
    <x v="11"/>
    <x v="251"/>
    <x v="251"/>
    <x v="104"/>
    <x v="261"/>
    <s v="格式為 YYYY"/>
    <x v="1"/>
    <x v="55"/>
    <m/>
    <s v="General"/>
    <s v="數值類"/>
    <m/>
    <x v="0"/>
    <s v="PNC"/>
    <x v="7"/>
    <x v="6"/>
    <x v="0"/>
    <x v="0"/>
    <s v="INT_PNC_MLY_UTD_PLAN_REV"/>
    <s v="PLAN_YEAR"/>
    <m/>
    <m/>
    <m/>
    <m/>
    <m/>
    <m/>
    <m/>
    <m/>
    <m/>
    <m/>
    <m/>
    <m/>
    <m/>
    <m/>
    <m/>
    <m/>
    <m/>
    <m/>
    <s v="資料清單"/>
    <x v="12"/>
    <x v="5"/>
    <x v="60"/>
    <x v="11"/>
    <e v="#N/A"/>
    <s v="Planned Year"/>
    <x v="251"/>
    <x v="104"/>
    <x v="0"/>
    <x v="261"/>
    <x v="7"/>
    <s v="IEC_STD_V10 &gt;&gt; Common &gt;&gt; AutoMetaDataPlanned Year"/>
    <x v="1"/>
    <x v="0"/>
    <s v="計畫年度 Property"/>
    <n v="487"/>
    <n v="482"/>
    <n v="0"/>
    <s v="Planned Year"/>
    <n v="1"/>
    <n v="0"/>
    <n v="0"/>
    <x v="0"/>
    <s v="Estimated Monthly Revenue and Shipment Data"/>
    <x v="54"/>
    <e v="#N/A"/>
    <x v="0"/>
    <s v="PNC:"/>
    <x v="5"/>
    <x v="5"/>
    <x v="485"/>
    <x v="251"/>
    <x v="251"/>
    <x v="217"/>
    <x v="0"/>
    <x v="0"/>
    <x v="0"/>
    <x v="4"/>
    <m/>
    <x v="0"/>
    <x v="1"/>
    <s v="Estimated Monthly Revenue and Shipment Data_Planned Year"/>
    <x v="469"/>
    <x v="1"/>
    <x v="0"/>
    <x v="6"/>
    <x v="5"/>
    <x v="0"/>
    <x v="0"/>
    <s v="INT_PNC_MLY_UTD_PLAN_REV"/>
    <s v="PLAN_YEAR"/>
    <x v="45"/>
    <x v="154"/>
    <x v="0"/>
    <n v="0"/>
    <x v="0"/>
    <x v="0"/>
    <x v="0"/>
    <s v=""/>
    <s v=""/>
    <n v="485"/>
    <s v="-485"/>
    <x v="0"/>
    <x v="0"/>
    <x v="0"/>
    <x v="251"/>
    <x v="7"/>
    <s v="計畫年度 "/>
    <s v=""/>
    <s v=""/>
    <x v="0"/>
    <x v="60"/>
    <m/>
    <s v="^()$"/>
    <n v="9"/>
    <x v="0"/>
    <x v="5"/>
    <x v="0"/>
    <x v="1"/>
    <x v="0"/>
    <x v="1"/>
    <b v="0"/>
    <x v="0"/>
    <x v="1"/>
    <n v="0"/>
    <x v="0"/>
    <b v="0"/>
    <b v="0"/>
    <b v="0"/>
    <b v="0"/>
    <b v="0"/>
    <b v="0"/>
    <b v="0"/>
    <b v="0"/>
    <b v="0"/>
    <b v="0"/>
    <b v="0"/>
    <x v="0"/>
    <x v="0"/>
    <n v="0"/>
    <x v="2"/>
    <x v="0"/>
  </r>
  <r>
    <m/>
    <x v="5"/>
    <x v="11"/>
    <x v="252"/>
    <x v="252"/>
    <x v="105"/>
    <x v="262"/>
    <s v="格式為 YYYYMM01"/>
    <x v="1"/>
    <x v="55"/>
    <m/>
    <s v="General"/>
    <s v="日期類"/>
    <m/>
    <x v="0"/>
    <s v="PNC"/>
    <x v="7"/>
    <x v="6"/>
    <x v="0"/>
    <x v="0"/>
    <s v="INT_PNC_MLY_UTD_PLAN_REV"/>
    <s v="PLAN_MONTH"/>
    <m/>
    <m/>
    <m/>
    <m/>
    <m/>
    <m/>
    <m/>
    <m/>
    <m/>
    <m/>
    <m/>
    <m/>
    <m/>
    <m/>
    <m/>
    <m/>
    <m/>
    <m/>
    <s v="資料清單"/>
    <x v="12"/>
    <x v="6"/>
    <x v="60"/>
    <x v="11"/>
    <e v="#N/A"/>
    <s v="Planned Month"/>
    <x v="252"/>
    <x v="105"/>
    <x v="0"/>
    <x v="262"/>
    <x v="7"/>
    <s v="IEC_STD_V10 &gt;&gt; Common &gt;&gt; AutoMetaDataPlanned Month"/>
    <x v="1"/>
    <x v="0"/>
    <s v="計畫月份 Property"/>
    <n v="488"/>
    <n v="482"/>
    <n v="0"/>
    <s v="Planned Month"/>
    <n v="3"/>
    <n v="0"/>
    <n v="0"/>
    <x v="0"/>
    <s v="Estimated Monthly Revenue and Shipment Data"/>
    <x v="54"/>
    <e v="#N/A"/>
    <x v="0"/>
    <s v="PNC:"/>
    <x v="6"/>
    <x v="6"/>
    <x v="486"/>
    <x v="252"/>
    <x v="252"/>
    <x v="218"/>
    <x v="0"/>
    <x v="0"/>
    <x v="0"/>
    <x v="3"/>
    <m/>
    <x v="0"/>
    <x v="1"/>
    <s v="Estimated Monthly Revenue and Shipment Data_Planned Month"/>
    <x v="470"/>
    <x v="1"/>
    <x v="0"/>
    <x v="6"/>
    <x v="5"/>
    <x v="0"/>
    <x v="0"/>
    <s v="INT_PNC_MLY_UTD_PLAN_REV"/>
    <s v="PLAN_MONTH"/>
    <x v="45"/>
    <x v="155"/>
    <x v="0"/>
    <n v="0"/>
    <x v="0"/>
    <x v="0"/>
    <x v="0"/>
    <s v=""/>
    <s v=""/>
    <n v="486"/>
    <s v="-486"/>
    <x v="0"/>
    <x v="0"/>
    <x v="0"/>
    <x v="252"/>
    <x v="7"/>
    <s v="計畫月份 "/>
    <s v=""/>
    <s v=""/>
    <x v="0"/>
    <x v="60"/>
    <m/>
    <s v="^()$"/>
    <n v="9"/>
    <x v="0"/>
    <x v="5"/>
    <x v="0"/>
    <x v="1"/>
    <x v="0"/>
    <x v="1"/>
    <b v="0"/>
    <x v="0"/>
    <x v="1"/>
    <n v="0"/>
    <x v="0"/>
    <b v="0"/>
    <b v="0"/>
    <b v="0"/>
    <b v="0"/>
    <b v="0"/>
    <b v="0"/>
    <b v="0"/>
    <b v="0"/>
    <b v="0"/>
    <b v="0"/>
    <b v="0"/>
    <x v="0"/>
    <x v="0"/>
    <n v="0"/>
    <x v="12"/>
    <x v="0"/>
  </r>
  <r>
    <m/>
    <x v="5"/>
    <x v="11"/>
    <x v="253"/>
    <x v="253"/>
    <x v="106"/>
    <x v="263"/>
    <s v="格式為 YYYYMMDD"/>
    <x v="1"/>
    <x v="55"/>
    <m/>
    <s v="General"/>
    <s v="日期類"/>
    <m/>
    <x v="0"/>
    <s v="PNC"/>
    <x v="7"/>
    <x v="6"/>
    <x v="0"/>
    <x v="0"/>
    <s v="INT_PNC_MLY_UTD_PLAN_REV"/>
    <s v="UTD_VERSION"/>
    <m/>
    <m/>
    <m/>
    <m/>
    <m/>
    <m/>
    <m/>
    <m/>
    <m/>
    <m/>
    <m/>
    <m/>
    <m/>
    <m/>
    <m/>
    <m/>
    <m/>
    <m/>
    <s v="資料清單"/>
    <x v="12"/>
    <x v="7"/>
    <x v="60"/>
    <x v="11"/>
    <e v="#N/A"/>
    <s v="Up to date Estimated Version Date"/>
    <x v="253"/>
    <x v="106"/>
    <x v="0"/>
    <x v="263"/>
    <x v="7"/>
    <s v="IEC_STD_V10 &gt;&gt; Common &gt;&gt; AutoMetaDataUp to date Estimated Version Date"/>
    <x v="1"/>
    <x v="0"/>
    <s v="最新預估版本日期Property"/>
    <n v="489"/>
    <n v="482"/>
    <n v="0"/>
    <s v="Up to date Estimated Version Date"/>
    <n v="1"/>
    <n v="0"/>
    <n v="0"/>
    <x v="0"/>
    <s v="Estimated Monthly Revenue and Shipment Data"/>
    <x v="54"/>
    <e v="#N/A"/>
    <x v="0"/>
    <s v="PNC:"/>
    <x v="7"/>
    <x v="7"/>
    <x v="487"/>
    <x v="253"/>
    <x v="253"/>
    <x v="219"/>
    <x v="0"/>
    <x v="0"/>
    <x v="0"/>
    <x v="3"/>
    <m/>
    <x v="0"/>
    <x v="1"/>
    <s v="Estimated Monthly Revenue and Shipment Data_Up to date Estimated Version Date"/>
    <x v="471"/>
    <x v="1"/>
    <x v="0"/>
    <x v="6"/>
    <x v="5"/>
    <x v="0"/>
    <x v="0"/>
    <s v="INT_PNC_MLY_UTD_PLAN_REV"/>
    <s v="UTD_VERSION"/>
    <x v="45"/>
    <x v="156"/>
    <x v="0"/>
    <n v="0"/>
    <x v="0"/>
    <x v="0"/>
    <x v="0"/>
    <s v=""/>
    <s v=""/>
    <n v="487"/>
    <s v="-487"/>
    <x v="0"/>
    <x v="0"/>
    <x v="0"/>
    <x v="253"/>
    <x v="7"/>
    <s v="最新預估版本日期"/>
    <s v=""/>
    <s v=""/>
    <x v="0"/>
    <x v="60"/>
    <m/>
    <s v="^()$"/>
    <n v="9"/>
    <x v="0"/>
    <x v="5"/>
    <x v="0"/>
    <x v="1"/>
    <x v="0"/>
    <x v="1"/>
    <b v="0"/>
    <x v="0"/>
    <x v="1"/>
    <n v="0"/>
    <x v="0"/>
    <b v="0"/>
    <b v="0"/>
    <b v="0"/>
    <b v="0"/>
    <b v="0"/>
    <b v="0"/>
    <b v="0"/>
    <b v="0"/>
    <b v="0"/>
    <b v="0"/>
    <b v="0"/>
    <x v="0"/>
    <x v="0"/>
    <n v="0"/>
    <x v="36"/>
    <x v="0"/>
  </r>
  <r>
    <m/>
    <x v="5"/>
    <x v="11"/>
    <x v="228"/>
    <x v="228"/>
    <x v="107"/>
    <x v="234"/>
    <s v="儲存單位為 台幣_x000a_顯示單位為 百萬台幣"/>
    <x v="1"/>
    <x v="55"/>
    <m/>
    <s v="General"/>
    <s v="金額類"/>
    <m/>
    <x v="0"/>
    <s v="PNC"/>
    <x v="7"/>
    <x v="6"/>
    <x v="0"/>
    <x v="0"/>
    <s v="INT_PNC_MLY_UTD_PLAN_REV"/>
    <s v="UTD_PLAN_REV"/>
    <m/>
    <m/>
    <m/>
    <m/>
    <m/>
    <m/>
    <m/>
    <m/>
    <m/>
    <m/>
    <m/>
    <m/>
    <m/>
    <m/>
    <m/>
    <m/>
    <m/>
    <m/>
    <s v="資料清單"/>
    <x v="12"/>
    <x v="8"/>
    <x v="60"/>
    <x v="11"/>
    <e v="#N/A"/>
    <s v="Up to date Monthly Estimated Revenue"/>
    <x v="228"/>
    <x v="107"/>
    <x v="0"/>
    <x v="234"/>
    <x v="7"/>
    <s v="IEC_STD_V10 &gt;&gt; Common &gt;&gt; AutoMetaDataUp to date Monthly Estimated Revenue"/>
    <x v="1"/>
    <x v="0"/>
    <s v="最新每月預估營業收入Property"/>
    <n v="408"/>
    <n v="482"/>
    <n v="0"/>
    <s v="Up to date Monthly Estimated Revenue"/>
    <n v="1"/>
    <n v="0"/>
    <n v="0"/>
    <x v="0"/>
    <s v="Estimated Monthly Revenue and Shipment Data"/>
    <x v="54"/>
    <e v="#N/A"/>
    <x v="0"/>
    <s v="PNC:"/>
    <x v="8"/>
    <x v="8"/>
    <x v="488"/>
    <x v="228"/>
    <x v="228"/>
    <x v="220"/>
    <x v="0"/>
    <x v="0"/>
    <x v="0"/>
    <x v="6"/>
    <m/>
    <x v="0"/>
    <x v="1"/>
    <s v="Estimated Monthly Revenue and Shipment Data_Up to date Monthly Estimated Revenue"/>
    <x v="472"/>
    <x v="1"/>
    <x v="0"/>
    <x v="6"/>
    <x v="5"/>
    <x v="0"/>
    <x v="0"/>
    <s v="INT_PNC_MLY_UTD_PLAN_REV"/>
    <s v="UTD_PLAN_REV"/>
    <x v="45"/>
    <x v="157"/>
    <x v="0"/>
    <n v="0"/>
    <x v="0"/>
    <x v="0"/>
    <x v="0"/>
    <s v=""/>
    <s v=""/>
    <n v="488"/>
    <s v="-488"/>
    <x v="0"/>
    <x v="0"/>
    <x v="0"/>
    <x v="228"/>
    <x v="7"/>
    <s v="最新每月預估營業收入"/>
    <s v=""/>
    <s v=""/>
    <x v="0"/>
    <x v="60"/>
    <m/>
    <s v="^()$"/>
    <n v="9"/>
    <x v="0"/>
    <x v="5"/>
    <x v="0"/>
    <x v="1"/>
    <x v="1"/>
    <x v="1"/>
    <b v="0"/>
    <x v="0"/>
    <x v="1"/>
    <n v="0"/>
    <x v="0"/>
    <b v="0"/>
    <b v="0"/>
    <b v="0"/>
    <b v="0"/>
    <b v="0"/>
    <b v="0"/>
    <b v="0"/>
    <b v="0"/>
    <b v="0"/>
    <b v="0"/>
    <b v="0"/>
    <x v="0"/>
    <x v="0"/>
    <n v="0"/>
    <x v="39"/>
    <x v="0"/>
  </r>
  <r>
    <m/>
    <x v="5"/>
    <x v="11"/>
    <x v="254"/>
    <x v="254"/>
    <x v="108"/>
    <x v="264"/>
    <s v="儲存單位為 台_x000a_顯示單位為 千台"/>
    <x v="1"/>
    <x v="55"/>
    <m/>
    <s v="General"/>
    <s v="數值類"/>
    <m/>
    <x v="0"/>
    <s v="PNC"/>
    <x v="7"/>
    <x v="6"/>
    <x v="0"/>
    <x v="0"/>
    <s v="INT_PNC_MLY_UTD_PLAN_REV"/>
    <s v="UTD_PLAN_SHIP"/>
    <m/>
    <m/>
    <m/>
    <m/>
    <m/>
    <m/>
    <m/>
    <m/>
    <m/>
    <m/>
    <m/>
    <m/>
    <m/>
    <m/>
    <m/>
    <m/>
    <m/>
    <m/>
    <s v="資料清單"/>
    <x v="12"/>
    <x v="9"/>
    <x v="60"/>
    <x v="11"/>
    <e v="#N/A"/>
    <s v="Up to date Monthly Estimated Shipment"/>
    <x v="254"/>
    <x v="108"/>
    <x v="0"/>
    <x v="264"/>
    <x v="7"/>
    <s v="IEC_STD_V10 &gt;&gt; Common &gt;&gt; AutoMetaDataUp to date Monthly Estimated Shipment"/>
    <x v="1"/>
    <x v="0"/>
    <s v="最新每月預估出貨量Property"/>
    <n v="491"/>
    <n v="482"/>
    <n v="0"/>
    <s v="Up to date Monthly Estimated Shipment"/>
    <n v="1"/>
    <n v="0"/>
    <n v="0"/>
    <x v="0"/>
    <s v="Estimated Monthly Revenue and Shipment Data"/>
    <x v="54"/>
    <e v="#N/A"/>
    <x v="0"/>
    <s v="PNC:"/>
    <x v="9"/>
    <x v="9"/>
    <x v="489"/>
    <x v="254"/>
    <x v="254"/>
    <x v="221"/>
    <x v="0"/>
    <x v="0"/>
    <x v="0"/>
    <x v="4"/>
    <m/>
    <x v="0"/>
    <x v="1"/>
    <s v="Estimated Monthly Revenue and Shipment Data_Up to date Monthly Estimated Shipment"/>
    <x v="473"/>
    <x v="1"/>
    <x v="0"/>
    <x v="6"/>
    <x v="5"/>
    <x v="0"/>
    <x v="0"/>
    <s v="INT_PNC_MLY_UTD_PLAN_REV"/>
    <s v="UTD_PLAN_SHIP"/>
    <x v="45"/>
    <x v="158"/>
    <x v="0"/>
    <n v="0"/>
    <x v="0"/>
    <x v="0"/>
    <x v="0"/>
    <s v=""/>
    <s v=""/>
    <n v="489"/>
    <s v="-489"/>
    <x v="0"/>
    <x v="0"/>
    <x v="0"/>
    <x v="254"/>
    <x v="7"/>
    <s v="最新每月預估出貨量"/>
    <s v=""/>
    <s v=""/>
    <x v="0"/>
    <x v="60"/>
    <m/>
    <s v="^()$"/>
    <n v="9"/>
    <x v="0"/>
    <x v="5"/>
    <x v="0"/>
    <x v="1"/>
    <x v="0"/>
    <x v="1"/>
    <b v="0"/>
    <x v="0"/>
    <x v="1"/>
    <n v="0"/>
    <x v="0"/>
    <b v="0"/>
    <b v="0"/>
    <b v="0"/>
    <b v="0"/>
    <b v="0"/>
    <b v="0"/>
    <b v="0"/>
    <b v="0"/>
    <b v="0"/>
    <b v="0"/>
    <b v="0"/>
    <x v="0"/>
    <x v="0"/>
    <n v="0"/>
    <x v="38"/>
    <x v="0"/>
  </r>
  <r>
    <m/>
    <x v="5"/>
    <x v="11"/>
    <x v="255"/>
    <x v="255"/>
    <x v="109"/>
    <x v="265"/>
    <s v="N/A"/>
    <x v="0"/>
    <x v="0"/>
    <m/>
    <s v="General"/>
    <s v="N/A"/>
    <s v="N/A"/>
    <x v="0"/>
    <s v="PNC"/>
    <x v="7"/>
    <x v="6"/>
    <x v="0"/>
    <x v="0"/>
    <s v="INT_PNC_MLY_BOD_PLAN_REV"/>
    <m/>
    <m/>
    <m/>
    <m/>
    <m/>
    <m/>
    <m/>
    <m/>
    <m/>
    <m/>
    <m/>
    <m/>
    <m/>
    <m/>
    <m/>
    <m/>
    <m/>
    <m/>
    <m/>
    <s v="資料清單"/>
    <x v="12"/>
    <x v="10"/>
    <x v="60"/>
    <x v="11"/>
    <e v="#N/A"/>
    <s v="Boards Est MLY Rev and SHIPT Data"/>
    <x v="255"/>
    <x v="109"/>
    <x v="0"/>
    <x v="265"/>
    <x v="7"/>
    <s v="IEC_STD_V10 &gt;&gt; Common &gt;&gt; AutoMetaDataBoards Est MLY Rev and SHIPT Data"/>
    <x v="0"/>
    <x v="0"/>
    <s v="每月營業收入與出貨董事會預估資料Concept"/>
    <n v="492"/>
    <n v="0"/>
    <n v="0"/>
    <s v=""/>
    <n v="0"/>
    <n v="0"/>
    <n v="0"/>
    <x v="0"/>
    <s v=""/>
    <x v="0"/>
    <s v=""/>
    <x v="0"/>
    <s v="PNC:"/>
    <x v="10"/>
    <x v="10"/>
    <x v="490"/>
    <x v="255"/>
    <x v="255"/>
    <x v="189"/>
    <x v="26"/>
    <x v="0"/>
    <x v="0"/>
    <x v="7"/>
    <m/>
    <x v="0"/>
    <x v="0"/>
    <s v="Boards Est MLY Rev and SHIPT Data"/>
    <x v="474"/>
    <x v="0"/>
    <x v="0"/>
    <x v="6"/>
    <x v="5"/>
    <x v="0"/>
    <x v="0"/>
    <s v="INT_PNC_MLY_BOD_PLAN_REV"/>
    <s v=""/>
    <x v="46"/>
    <x v="0"/>
    <x v="0"/>
    <n v="0"/>
    <x v="0"/>
    <x v="0"/>
    <x v="0"/>
    <s v=""/>
    <s v=""/>
    <n v="490"/>
    <s v="-490"/>
    <x v="0"/>
    <x v="0"/>
    <x v="0"/>
    <x v="255"/>
    <x v="7"/>
    <s v="每月營業收入與出貨董事會預估資料"/>
    <s v=""/>
    <s v=""/>
    <x v="0"/>
    <x v="60"/>
    <m/>
    <s v="^()$"/>
    <n v="9"/>
    <x v="0"/>
    <x v="5"/>
    <x v="0"/>
    <x v="1"/>
    <x v="0"/>
    <x v="1"/>
    <b v="0"/>
    <x v="0"/>
    <x v="0"/>
    <n v="0"/>
    <x v="0"/>
    <b v="0"/>
    <b v="0"/>
    <b v="0"/>
    <b v="0"/>
    <b v="0"/>
    <b v="0"/>
    <b v="0"/>
    <b v="0"/>
    <b v="0"/>
    <b v="0"/>
    <b v="0"/>
    <x v="0"/>
    <x v="0"/>
    <n v="0"/>
    <x v="36"/>
    <x v="0"/>
  </r>
  <r>
    <m/>
    <x v="5"/>
    <x v="11"/>
    <x v="177"/>
    <x v="177"/>
    <x v="99"/>
    <x v="258"/>
    <s v="N/A"/>
    <x v="2"/>
    <x v="56"/>
    <m/>
    <s v="General"/>
    <s v="代碼類"/>
    <s v="BU1: 第一事業部_x000a_BU2: 第二事業部"/>
    <x v="0"/>
    <s v="PNC"/>
    <x v="7"/>
    <x v="6"/>
    <x v="0"/>
    <x v="0"/>
    <s v="INT_PNC_MLY_BOD_PLAN_REV"/>
    <s v="BU"/>
    <m/>
    <m/>
    <m/>
    <m/>
    <m/>
    <m/>
    <m/>
    <m/>
    <m/>
    <m/>
    <m/>
    <m/>
    <m/>
    <m/>
    <m/>
    <m/>
    <m/>
    <m/>
    <s v="資料清單"/>
    <x v="12"/>
    <x v="11"/>
    <x v="60"/>
    <x v="11"/>
    <e v="#N/A"/>
    <s v="BU Code"/>
    <x v="177"/>
    <x v="99"/>
    <x v="0"/>
    <x v="258"/>
    <x v="7"/>
    <s v="IEC_STD_V10 &gt;&gt; Common &gt;&gt; AutoMetaDataBU Code"/>
    <x v="2"/>
    <x v="0"/>
    <s v="事業處代碼Relationship"/>
    <n v="339"/>
    <n v="492"/>
    <n v="0"/>
    <s v=""/>
    <n v="0"/>
    <n v="0"/>
    <n v="1055"/>
    <x v="80"/>
    <s v="Boards Est MLY Rev and SHIPT Data"/>
    <x v="55"/>
    <e v="#N/A"/>
    <x v="0"/>
    <s v="PNC:"/>
    <x v="11"/>
    <x v="11"/>
    <x v="491"/>
    <x v="177"/>
    <x v="177"/>
    <x v="189"/>
    <x v="37"/>
    <x v="0"/>
    <x v="0"/>
    <x v="2"/>
    <m/>
    <x v="0"/>
    <x v="2"/>
    <s v="Boards Est MLY Rev and SHIPT Data_BU Code"/>
    <x v="475"/>
    <x v="2"/>
    <x v="0"/>
    <x v="6"/>
    <x v="5"/>
    <x v="0"/>
    <x v="0"/>
    <s v="INT_PNC_MLY_BOD_PLAN_REV"/>
    <s v="BU"/>
    <x v="46"/>
    <x v="150"/>
    <x v="0"/>
    <n v="0"/>
    <x v="0"/>
    <x v="0"/>
    <x v="0"/>
    <s v=""/>
    <s v=""/>
    <n v="491"/>
    <s v="-491"/>
    <x v="0"/>
    <x v="0"/>
    <x v="0"/>
    <x v="177"/>
    <x v="7"/>
    <s v="事業處代碼"/>
    <s v=""/>
    <s v=""/>
    <x v="0"/>
    <x v="60"/>
    <m/>
    <s v="^()$"/>
    <n v="9"/>
    <x v="0"/>
    <x v="5"/>
    <x v="0"/>
    <x v="1"/>
    <x v="1"/>
    <x v="1"/>
    <b v="0"/>
    <x v="0"/>
    <x v="1"/>
    <n v="0"/>
    <x v="0"/>
    <b v="0"/>
    <b v="0"/>
    <b v="0"/>
    <b v="0"/>
    <b v="0"/>
    <b v="0"/>
    <b v="0"/>
    <b v="0"/>
    <b v="0"/>
    <b v="0"/>
    <b v="0"/>
    <x v="0"/>
    <x v="0"/>
    <n v="0"/>
    <x v="1"/>
    <x v="0"/>
  </r>
  <r>
    <m/>
    <x v="5"/>
    <x v="11"/>
    <x v="179"/>
    <x v="179"/>
    <x v="102"/>
    <x v="183"/>
    <s v="N/A"/>
    <x v="2"/>
    <x v="56"/>
    <m/>
    <s v="General"/>
    <s v="代碼類"/>
    <s v="BU1A_x000a_BU2B"/>
    <x v="0"/>
    <s v="PNC"/>
    <x v="7"/>
    <x v="6"/>
    <x v="0"/>
    <x v="0"/>
    <s v="INT_PNC_MLY_BOD_PLAN_REV"/>
    <s v="DIVISION"/>
    <m/>
    <m/>
    <m/>
    <m/>
    <m/>
    <m/>
    <m/>
    <m/>
    <m/>
    <m/>
    <m/>
    <m/>
    <m/>
    <m/>
    <m/>
    <m/>
    <m/>
    <m/>
    <s v="資料清單"/>
    <x v="12"/>
    <x v="12"/>
    <x v="60"/>
    <x v="11"/>
    <e v="#N/A"/>
    <s v="Division Code"/>
    <x v="179"/>
    <x v="102"/>
    <x v="0"/>
    <x v="183"/>
    <x v="7"/>
    <s v="IEC_STD_V10 &gt;&gt; Common &gt;&gt; AutoMetaDataDivision Code"/>
    <x v="2"/>
    <x v="0"/>
    <s v="產品事業部門代碼Relationship"/>
    <n v="341"/>
    <n v="492"/>
    <n v="0"/>
    <s v=""/>
    <n v="0"/>
    <n v="0"/>
    <n v="1051"/>
    <x v="82"/>
    <s v="Boards Est MLY Rev and SHIPT Data"/>
    <x v="55"/>
    <e v="#N/A"/>
    <x v="0"/>
    <s v="PNC:"/>
    <x v="12"/>
    <x v="12"/>
    <x v="492"/>
    <x v="179"/>
    <x v="179"/>
    <x v="189"/>
    <x v="38"/>
    <x v="0"/>
    <x v="0"/>
    <x v="2"/>
    <m/>
    <x v="0"/>
    <x v="2"/>
    <s v="Boards Est MLY Rev and SHIPT Data_Division Code"/>
    <x v="476"/>
    <x v="2"/>
    <x v="0"/>
    <x v="6"/>
    <x v="5"/>
    <x v="0"/>
    <x v="0"/>
    <s v="INT_PNC_MLY_BOD_PLAN_REV"/>
    <s v="DIVISION"/>
    <x v="46"/>
    <x v="151"/>
    <x v="0"/>
    <n v="0"/>
    <x v="0"/>
    <x v="0"/>
    <x v="0"/>
    <s v=""/>
    <s v=""/>
    <n v="492"/>
    <s v="-492"/>
    <x v="0"/>
    <x v="0"/>
    <x v="0"/>
    <x v="179"/>
    <x v="7"/>
    <s v="產品事業部門代碼"/>
    <s v=""/>
    <s v=""/>
    <x v="0"/>
    <x v="60"/>
    <m/>
    <s v="^()$"/>
    <n v="9"/>
    <x v="0"/>
    <x v="5"/>
    <x v="0"/>
    <x v="1"/>
    <x v="1"/>
    <x v="1"/>
    <b v="0"/>
    <x v="0"/>
    <x v="1"/>
    <n v="0"/>
    <x v="0"/>
    <b v="0"/>
    <b v="0"/>
    <b v="0"/>
    <b v="0"/>
    <b v="0"/>
    <b v="0"/>
    <b v="0"/>
    <b v="0"/>
    <b v="0"/>
    <b v="0"/>
    <b v="0"/>
    <x v="0"/>
    <x v="0"/>
    <n v="0"/>
    <x v="12"/>
    <x v="0"/>
  </r>
  <r>
    <m/>
    <x v="5"/>
    <x v="11"/>
    <x v="178"/>
    <x v="178"/>
    <x v="93"/>
    <x v="259"/>
    <s v="N/A"/>
    <x v="2"/>
    <x v="56"/>
    <m/>
    <s v="General"/>
    <s v="代碼類"/>
    <s v="HP, Dynabook, ASUS, Tiny"/>
    <x v="0"/>
    <s v="PNC"/>
    <x v="7"/>
    <x v="6"/>
    <x v="0"/>
    <x v="0"/>
    <s v="INT_PNC_MLY_BOD_PLAN_REV"/>
    <s v="CUSTOMER"/>
    <m/>
    <m/>
    <m/>
    <m/>
    <m/>
    <m/>
    <m/>
    <m/>
    <m/>
    <m/>
    <m/>
    <m/>
    <m/>
    <m/>
    <m/>
    <m/>
    <m/>
    <m/>
    <s v="資料清單"/>
    <x v="12"/>
    <x v="13"/>
    <x v="60"/>
    <x v="11"/>
    <e v="#N/A"/>
    <s v="Customer Name"/>
    <x v="178"/>
    <x v="93"/>
    <x v="0"/>
    <x v="259"/>
    <x v="7"/>
    <s v="IEC_STD_V10 &gt;&gt; Common &gt;&gt; AutoMetaDataCustomer Name"/>
    <x v="2"/>
    <x v="0"/>
    <s v="客戶名稱Relationship"/>
    <n v="340"/>
    <n v="492"/>
    <n v="0"/>
    <s v=""/>
    <n v="0"/>
    <n v="0"/>
    <n v="1036"/>
    <x v="81"/>
    <s v="Boards Est MLY Rev and SHIPT Data"/>
    <x v="55"/>
    <e v="#N/A"/>
    <x v="0"/>
    <s v="PNC:"/>
    <x v="13"/>
    <x v="13"/>
    <x v="493"/>
    <x v="178"/>
    <x v="178"/>
    <x v="189"/>
    <x v="39"/>
    <x v="0"/>
    <x v="0"/>
    <x v="2"/>
    <m/>
    <x v="0"/>
    <x v="2"/>
    <s v="Boards Est MLY Rev and SHIPT Data_Customer Name"/>
    <x v="477"/>
    <x v="2"/>
    <x v="0"/>
    <x v="6"/>
    <x v="5"/>
    <x v="0"/>
    <x v="0"/>
    <s v="INT_PNC_MLY_BOD_PLAN_REV"/>
    <s v="CUSTOMER"/>
    <x v="46"/>
    <x v="152"/>
    <x v="0"/>
    <n v="0"/>
    <x v="0"/>
    <x v="0"/>
    <x v="0"/>
    <s v=""/>
    <s v=""/>
    <n v="493"/>
    <s v="-493"/>
    <x v="0"/>
    <x v="0"/>
    <x v="0"/>
    <x v="178"/>
    <x v="7"/>
    <s v="客戶名稱"/>
    <s v=""/>
    <s v=""/>
    <x v="0"/>
    <x v="60"/>
    <m/>
    <s v="^()$"/>
    <n v="9"/>
    <x v="0"/>
    <x v="5"/>
    <x v="0"/>
    <x v="1"/>
    <x v="1"/>
    <x v="1"/>
    <b v="0"/>
    <x v="0"/>
    <x v="1"/>
    <n v="0"/>
    <x v="0"/>
    <b v="0"/>
    <b v="0"/>
    <b v="0"/>
    <b v="0"/>
    <b v="0"/>
    <b v="0"/>
    <b v="0"/>
    <b v="0"/>
    <b v="0"/>
    <b v="0"/>
    <b v="0"/>
    <x v="0"/>
    <x v="0"/>
    <n v="0"/>
    <x v="12"/>
    <x v="0"/>
  </r>
  <r>
    <m/>
    <x v="5"/>
    <x v="11"/>
    <x v="180"/>
    <x v="180"/>
    <x v="103"/>
    <x v="260"/>
    <s v="N/A"/>
    <x v="2"/>
    <x v="56"/>
    <m/>
    <s v="General"/>
    <s v="代碼類"/>
    <s v="待補充"/>
    <x v="0"/>
    <s v="PNC"/>
    <x v="7"/>
    <x v="6"/>
    <x v="0"/>
    <x v="0"/>
    <s v="INT_PNC_MLY_BOD_PLAN_REV"/>
    <s v="PROD_CATEGORY"/>
    <m/>
    <m/>
    <m/>
    <m/>
    <m/>
    <m/>
    <m/>
    <m/>
    <m/>
    <m/>
    <m/>
    <m/>
    <m/>
    <m/>
    <m/>
    <m/>
    <m/>
    <m/>
    <s v="資料清單"/>
    <x v="12"/>
    <x v="14"/>
    <x v="60"/>
    <x v="11"/>
    <e v="#N/A"/>
    <s v="Product Category"/>
    <x v="180"/>
    <x v="103"/>
    <x v="0"/>
    <x v="260"/>
    <x v="7"/>
    <s v="IEC_STD_V10 &gt;&gt; Common &gt;&gt; AutoMetaDataProduct Category"/>
    <x v="2"/>
    <x v="0"/>
    <s v="產品型態分類Relationship"/>
    <n v="342"/>
    <n v="492"/>
    <n v="0"/>
    <s v=""/>
    <n v="0"/>
    <n v="0"/>
    <n v="1046"/>
    <x v="83"/>
    <s v="Boards Est MLY Rev and SHIPT Data"/>
    <x v="55"/>
    <e v="#N/A"/>
    <x v="0"/>
    <s v="PNC:"/>
    <x v="14"/>
    <x v="14"/>
    <x v="494"/>
    <x v="180"/>
    <x v="180"/>
    <x v="189"/>
    <x v="40"/>
    <x v="0"/>
    <x v="0"/>
    <x v="2"/>
    <m/>
    <x v="0"/>
    <x v="2"/>
    <s v="Boards Est MLY Rev and SHIPT Data_Product Category"/>
    <x v="478"/>
    <x v="2"/>
    <x v="0"/>
    <x v="6"/>
    <x v="5"/>
    <x v="0"/>
    <x v="0"/>
    <s v="INT_PNC_MLY_BOD_PLAN_REV"/>
    <s v="PROD_CATEGORY"/>
    <x v="46"/>
    <x v="153"/>
    <x v="0"/>
    <n v="0"/>
    <x v="0"/>
    <x v="0"/>
    <x v="0"/>
    <s v=""/>
    <s v=""/>
    <n v="494"/>
    <s v="-494"/>
    <x v="0"/>
    <x v="0"/>
    <x v="0"/>
    <x v="180"/>
    <x v="7"/>
    <s v="產品型態分類"/>
    <s v=""/>
    <s v=""/>
    <x v="0"/>
    <x v="60"/>
    <m/>
    <s v="^()$"/>
    <n v="9"/>
    <x v="0"/>
    <x v="5"/>
    <x v="0"/>
    <x v="1"/>
    <x v="1"/>
    <x v="1"/>
    <b v="0"/>
    <x v="0"/>
    <x v="1"/>
    <n v="0"/>
    <x v="0"/>
    <b v="0"/>
    <b v="0"/>
    <b v="0"/>
    <b v="0"/>
    <b v="0"/>
    <b v="0"/>
    <b v="0"/>
    <b v="0"/>
    <b v="0"/>
    <b v="0"/>
    <b v="0"/>
    <x v="0"/>
    <x v="0"/>
    <n v="0"/>
    <x v="11"/>
    <x v="0"/>
  </r>
  <r>
    <m/>
    <x v="5"/>
    <x v="11"/>
    <x v="256"/>
    <x v="256"/>
    <x v="110"/>
    <x v="266"/>
    <s v="格式為 YYYYMM01"/>
    <x v="1"/>
    <x v="56"/>
    <m/>
    <s v="General"/>
    <s v="日期類"/>
    <m/>
    <x v="0"/>
    <s v="PNC"/>
    <x v="7"/>
    <x v="6"/>
    <x v="0"/>
    <x v="0"/>
    <s v="INT_PNC_MLY_BOD_PLAN_REV"/>
    <s v="BOD_VERSION"/>
    <m/>
    <m/>
    <m/>
    <m/>
    <m/>
    <m/>
    <m/>
    <m/>
    <m/>
    <m/>
    <m/>
    <m/>
    <m/>
    <m/>
    <m/>
    <m/>
    <m/>
    <m/>
    <s v="資料清單"/>
    <x v="12"/>
    <x v="15"/>
    <x v="60"/>
    <x v="11"/>
    <e v="#N/A"/>
    <s v="Boards Estimated Version Date"/>
    <x v="256"/>
    <x v="110"/>
    <x v="0"/>
    <x v="266"/>
    <x v="7"/>
    <s v="IEC_STD_V10 &gt;&gt; Common &gt;&gt; AutoMetaDataBoards Estimated Version Date"/>
    <x v="1"/>
    <x v="0"/>
    <s v="董事會預估版本日期Property"/>
    <n v="497"/>
    <n v="492"/>
    <n v="0"/>
    <s v="Boards Estimated Version Date"/>
    <n v="1"/>
    <n v="0"/>
    <n v="0"/>
    <x v="0"/>
    <s v="Boards Est MLY Rev and SHIPT Data"/>
    <x v="55"/>
    <e v="#N/A"/>
    <x v="0"/>
    <s v="PNC:"/>
    <x v="15"/>
    <x v="15"/>
    <x v="495"/>
    <x v="256"/>
    <x v="256"/>
    <x v="218"/>
    <x v="0"/>
    <x v="0"/>
    <x v="0"/>
    <x v="3"/>
    <m/>
    <x v="0"/>
    <x v="1"/>
    <s v="Boards Est MLY Rev and SHIPT Data_Boards Estimated Version Date"/>
    <x v="479"/>
    <x v="1"/>
    <x v="0"/>
    <x v="6"/>
    <x v="5"/>
    <x v="0"/>
    <x v="0"/>
    <s v="INT_PNC_MLY_BOD_PLAN_REV"/>
    <s v="BOD_VERSION"/>
    <x v="46"/>
    <x v="159"/>
    <x v="0"/>
    <n v="0"/>
    <x v="0"/>
    <x v="0"/>
    <x v="0"/>
    <s v=""/>
    <s v=""/>
    <n v="495"/>
    <s v="-495"/>
    <x v="0"/>
    <x v="0"/>
    <x v="0"/>
    <x v="256"/>
    <x v="7"/>
    <s v="董事會預估版本日期"/>
    <s v=""/>
    <s v=""/>
    <x v="0"/>
    <x v="60"/>
    <m/>
    <s v="^()$"/>
    <n v="9"/>
    <x v="0"/>
    <x v="5"/>
    <x v="0"/>
    <x v="1"/>
    <x v="0"/>
    <x v="1"/>
    <b v="0"/>
    <x v="0"/>
    <x v="1"/>
    <n v="0"/>
    <x v="0"/>
    <b v="0"/>
    <b v="0"/>
    <b v="0"/>
    <b v="0"/>
    <b v="0"/>
    <b v="0"/>
    <b v="0"/>
    <b v="0"/>
    <b v="0"/>
    <b v="0"/>
    <b v="0"/>
    <x v="0"/>
    <x v="0"/>
    <n v="0"/>
    <x v="7"/>
    <x v="0"/>
  </r>
  <r>
    <m/>
    <x v="5"/>
    <x v="11"/>
    <x v="251"/>
    <x v="251"/>
    <x v="104"/>
    <x v="261"/>
    <s v="格式為 YYYY"/>
    <x v="2"/>
    <x v="56"/>
    <m/>
    <s v="General"/>
    <s v="數值類"/>
    <m/>
    <x v="0"/>
    <s v="PNC"/>
    <x v="7"/>
    <x v="6"/>
    <x v="0"/>
    <x v="0"/>
    <s v="INT_PNC_MLY_BOD_PLAN_REV"/>
    <s v="PLAN_YEAR"/>
    <m/>
    <m/>
    <m/>
    <m/>
    <m/>
    <m/>
    <m/>
    <m/>
    <m/>
    <m/>
    <m/>
    <m/>
    <m/>
    <m/>
    <m/>
    <m/>
    <m/>
    <m/>
    <s v="資料清單"/>
    <x v="12"/>
    <x v="16"/>
    <x v="60"/>
    <x v="11"/>
    <e v="#N/A"/>
    <s v="Planned Year"/>
    <x v="251"/>
    <x v="104"/>
    <x v="0"/>
    <x v="261"/>
    <x v="7"/>
    <s v="IEC_STD_V10 &gt;&gt; Common &gt;&gt; AutoMetaDataPlanned Year"/>
    <x v="2"/>
    <x v="0"/>
    <s v="計畫年度 Relationship"/>
    <n v="487"/>
    <n v="492"/>
    <n v="0"/>
    <s v=""/>
    <n v="0"/>
    <n v="0"/>
    <n v="487"/>
    <x v="110"/>
    <s v="Boards Est MLY Rev and SHIPT Data"/>
    <x v="55"/>
    <e v="#N/A"/>
    <x v="0"/>
    <s v="PNC:"/>
    <x v="16"/>
    <x v="16"/>
    <x v="496"/>
    <x v="251"/>
    <x v="251"/>
    <x v="217"/>
    <x v="0"/>
    <x v="0"/>
    <x v="0"/>
    <x v="4"/>
    <m/>
    <x v="0"/>
    <x v="2"/>
    <s v="Boards Est MLY Rev and SHIPT Data_Planned Year"/>
    <x v="480"/>
    <x v="2"/>
    <x v="0"/>
    <x v="6"/>
    <x v="5"/>
    <x v="0"/>
    <x v="0"/>
    <s v="INT_PNC_MLY_BOD_PLAN_REV"/>
    <s v="PLAN_YEAR"/>
    <x v="46"/>
    <x v="154"/>
    <x v="0"/>
    <n v="0"/>
    <x v="0"/>
    <x v="0"/>
    <x v="0"/>
    <s v=""/>
    <s v=""/>
    <n v="496"/>
    <s v="-496"/>
    <x v="0"/>
    <x v="0"/>
    <x v="0"/>
    <x v="251"/>
    <x v="7"/>
    <s v="計畫年度 "/>
    <s v=""/>
    <s v=""/>
    <x v="0"/>
    <x v="60"/>
    <m/>
    <s v="^()$"/>
    <n v="9"/>
    <x v="0"/>
    <x v="5"/>
    <x v="0"/>
    <x v="1"/>
    <x v="1"/>
    <x v="1"/>
    <b v="0"/>
    <x v="0"/>
    <x v="1"/>
    <n v="0"/>
    <x v="0"/>
    <b v="0"/>
    <b v="0"/>
    <b v="0"/>
    <b v="0"/>
    <b v="0"/>
    <b v="0"/>
    <b v="0"/>
    <b v="0"/>
    <b v="0"/>
    <b v="0"/>
    <b v="0"/>
    <x v="0"/>
    <x v="0"/>
    <n v="0"/>
    <x v="2"/>
    <x v="0"/>
  </r>
  <r>
    <m/>
    <x v="5"/>
    <x v="11"/>
    <x v="252"/>
    <x v="252"/>
    <x v="105"/>
    <x v="262"/>
    <s v="格式為 YYYYMM01"/>
    <x v="1"/>
    <x v="56"/>
    <m/>
    <s v="General"/>
    <s v="日期類"/>
    <m/>
    <x v="0"/>
    <s v="PNC"/>
    <x v="7"/>
    <x v="6"/>
    <x v="0"/>
    <x v="0"/>
    <s v="INT_PNC_MLY_BOD_PLAN_REV"/>
    <s v="PLAN_MONTH"/>
    <m/>
    <m/>
    <m/>
    <m/>
    <m/>
    <m/>
    <m/>
    <m/>
    <m/>
    <m/>
    <m/>
    <m/>
    <m/>
    <m/>
    <m/>
    <m/>
    <m/>
    <m/>
    <s v="資料清單"/>
    <x v="12"/>
    <x v="17"/>
    <x v="60"/>
    <x v="11"/>
    <e v="#N/A"/>
    <s v="Planned Month"/>
    <x v="252"/>
    <x v="105"/>
    <x v="0"/>
    <x v="262"/>
    <x v="7"/>
    <s v="IEC_STD_V10 &gt;&gt; Common &gt;&gt; AutoMetaDataPlanned Month"/>
    <x v="1"/>
    <x v="0"/>
    <s v="計畫月份 Property"/>
    <n v="488"/>
    <n v="492"/>
    <n v="0"/>
    <s v="Planned Month"/>
    <n v="3"/>
    <n v="0"/>
    <n v="0"/>
    <x v="0"/>
    <s v="Boards Est MLY Rev and SHIPT Data"/>
    <x v="55"/>
    <e v="#N/A"/>
    <x v="0"/>
    <s v="PNC:"/>
    <x v="17"/>
    <x v="17"/>
    <x v="497"/>
    <x v="252"/>
    <x v="252"/>
    <x v="218"/>
    <x v="0"/>
    <x v="0"/>
    <x v="0"/>
    <x v="3"/>
    <m/>
    <x v="0"/>
    <x v="1"/>
    <s v="Boards Est MLY Rev and SHIPT Data_Planned Month"/>
    <x v="481"/>
    <x v="1"/>
    <x v="0"/>
    <x v="6"/>
    <x v="5"/>
    <x v="0"/>
    <x v="0"/>
    <s v="INT_PNC_MLY_BOD_PLAN_REV"/>
    <s v="PLAN_MONTH"/>
    <x v="46"/>
    <x v="155"/>
    <x v="0"/>
    <n v="0"/>
    <x v="0"/>
    <x v="0"/>
    <x v="0"/>
    <s v=""/>
    <s v=""/>
    <n v="497"/>
    <s v="-497"/>
    <x v="0"/>
    <x v="0"/>
    <x v="0"/>
    <x v="252"/>
    <x v="7"/>
    <s v="計畫月份 "/>
    <s v=""/>
    <s v=""/>
    <x v="0"/>
    <x v="60"/>
    <m/>
    <s v="^()$"/>
    <n v="9"/>
    <x v="0"/>
    <x v="5"/>
    <x v="0"/>
    <x v="1"/>
    <x v="1"/>
    <x v="1"/>
    <b v="0"/>
    <x v="0"/>
    <x v="1"/>
    <n v="0"/>
    <x v="0"/>
    <b v="0"/>
    <b v="0"/>
    <b v="0"/>
    <b v="0"/>
    <b v="0"/>
    <b v="0"/>
    <b v="0"/>
    <b v="0"/>
    <b v="0"/>
    <b v="0"/>
    <b v="0"/>
    <x v="0"/>
    <x v="0"/>
    <n v="0"/>
    <x v="12"/>
    <x v="0"/>
  </r>
  <r>
    <m/>
    <x v="5"/>
    <x v="11"/>
    <x v="257"/>
    <x v="257"/>
    <x v="111"/>
    <x v="267"/>
    <s v="儲存單位為 台幣_x000a_顯示單位為 百萬台幣"/>
    <x v="1"/>
    <x v="56"/>
    <m/>
    <s v="General"/>
    <s v="金額類"/>
    <m/>
    <x v="0"/>
    <s v="PNC"/>
    <x v="7"/>
    <x v="6"/>
    <x v="0"/>
    <x v="0"/>
    <s v="INT_PNC_MLY_BOD_PLAN_REV"/>
    <s v="BOD_PLAN_REV"/>
    <m/>
    <m/>
    <m/>
    <m/>
    <m/>
    <m/>
    <m/>
    <m/>
    <m/>
    <m/>
    <m/>
    <m/>
    <m/>
    <m/>
    <m/>
    <m/>
    <m/>
    <m/>
    <s v="資料清單"/>
    <x v="12"/>
    <x v="18"/>
    <x v="60"/>
    <x v="11"/>
    <e v="#N/A"/>
    <s v="Monthly Boards Estimated Revenue"/>
    <x v="257"/>
    <x v="111"/>
    <x v="0"/>
    <x v="267"/>
    <x v="7"/>
    <s v="IEC_STD_V10 &gt;&gt; Common &gt;&gt; AutoMetaDataMonthly Boards Estimated Revenue"/>
    <x v="1"/>
    <x v="0"/>
    <s v="每月董事會預估營業收入Property"/>
    <n v="500"/>
    <n v="492"/>
    <n v="0"/>
    <s v="Monthly Boards Estimated Revenue"/>
    <n v="1"/>
    <n v="0"/>
    <n v="0"/>
    <x v="0"/>
    <s v="Boards Est MLY Rev and SHIPT Data"/>
    <x v="55"/>
    <e v="#N/A"/>
    <x v="0"/>
    <s v="PNC:"/>
    <x v="18"/>
    <x v="18"/>
    <x v="498"/>
    <x v="257"/>
    <x v="257"/>
    <x v="220"/>
    <x v="0"/>
    <x v="0"/>
    <x v="0"/>
    <x v="6"/>
    <m/>
    <x v="0"/>
    <x v="1"/>
    <s v="Boards Est MLY Rev and SHIPT Data_Monthly Boards Estimated Revenue"/>
    <x v="482"/>
    <x v="1"/>
    <x v="0"/>
    <x v="6"/>
    <x v="5"/>
    <x v="0"/>
    <x v="0"/>
    <s v="INT_PNC_MLY_BOD_PLAN_REV"/>
    <s v="BOD_PLAN_REV"/>
    <x v="46"/>
    <x v="160"/>
    <x v="0"/>
    <n v="0"/>
    <x v="0"/>
    <x v="0"/>
    <x v="0"/>
    <s v=""/>
    <s v=""/>
    <n v="498"/>
    <s v="-498"/>
    <x v="0"/>
    <x v="0"/>
    <x v="0"/>
    <x v="257"/>
    <x v="7"/>
    <s v="每月董事會預估營業收入"/>
    <s v=""/>
    <s v=""/>
    <x v="0"/>
    <x v="60"/>
    <m/>
    <s v="^()$"/>
    <n v="9"/>
    <x v="0"/>
    <x v="5"/>
    <x v="0"/>
    <x v="1"/>
    <x v="0"/>
    <x v="1"/>
    <b v="0"/>
    <x v="0"/>
    <x v="1"/>
    <n v="0"/>
    <x v="0"/>
    <b v="0"/>
    <b v="0"/>
    <b v="0"/>
    <b v="0"/>
    <b v="0"/>
    <b v="0"/>
    <b v="0"/>
    <b v="0"/>
    <b v="0"/>
    <b v="0"/>
    <b v="0"/>
    <x v="0"/>
    <x v="0"/>
    <n v="0"/>
    <x v="20"/>
    <x v="0"/>
  </r>
  <r>
    <m/>
    <x v="5"/>
    <x v="11"/>
    <x v="258"/>
    <x v="258"/>
    <x v="112"/>
    <x v="268"/>
    <s v="儲存單位為 台_x000a_顯示單位為 千台"/>
    <x v="1"/>
    <x v="56"/>
    <m/>
    <s v="General"/>
    <s v="數值類"/>
    <m/>
    <x v="0"/>
    <s v="PNC"/>
    <x v="7"/>
    <x v="6"/>
    <x v="0"/>
    <x v="0"/>
    <s v="INT_PNC_MLY_BOD_PLAN_REV"/>
    <s v="BOD_PLAN_SHIP"/>
    <m/>
    <m/>
    <m/>
    <m/>
    <m/>
    <m/>
    <m/>
    <m/>
    <m/>
    <m/>
    <m/>
    <m/>
    <m/>
    <m/>
    <m/>
    <m/>
    <m/>
    <m/>
    <s v="資料清單"/>
    <x v="12"/>
    <x v="19"/>
    <x v="60"/>
    <x v="11"/>
    <e v="#N/A"/>
    <s v="Monthly Boards Estimated Shipment"/>
    <x v="258"/>
    <x v="112"/>
    <x v="0"/>
    <x v="268"/>
    <x v="7"/>
    <s v="IEC_STD_V10 &gt;&gt; Common &gt;&gt; AutoMetaDataMonthly Boards Estimated Shipment"/>
    <x v="1"/>
    <x v="0"/>
    <s v="每月董事會預估出貨量Property"/>
    <n v="501"/>
    <n v="492"/>
    <n v="0"/>
    <s v="Monthly Boards Estimated Shipment"/>
    <n v="1"/>
    <n v="0"/>
    <n v="0"/>
    <x v="0"/>
    <s v="Boards Est MLY Rev and SHIPT Data"/>
    <x v="55"/>
    <e v="#N/A"/>
    <x v="0"/>
    <s v="PNC:"/>
    <x v="19"/>
    <x v="19"/>
    <x v="499"/>
    <x v="258"/>
    <x v="258"/>
    <x v="221"/>
    <x v="0"/>
    <x v="0"/>
    <x v="0"/>
    <x v="4"/>
    <m/>
    <x v="0"/>
    <x v="1"/>
    <s v="Boards Est MLY Rev and SHIPT Data_Monthly Boards Estimated Shipment"/>
    <x v="483"/>
    <x v="1"/>
    <x v="0"/>
    <x v="6"/>
    <x v="5"/>
    <x v="0"/>
    <x v="0"/>
    <s v="INT_PNC_MLY_BOD_PLAN_REV"/>
    <s v="BOD_PLAN_SHIP"/>
    <x v="46"/>
    <x v="161"/>
    <x v="0"/>
    <n v="0"/>
    <x v="0"/>
    <x v="0"/>
    <x v="0"/>
    <s v=""/>
    <s v=""/>
    <n v="499"/>
    <s v="-499"/>
    <x v="0"/>
    <x v="0"/>
    <x v="0"/>
    <x v="258"/>
    <x v="7"/>
    <s v="每月董事會預估出貨量"/>
    <s v=""/>
    <s v=""/>
    <x v="0"/>
    <x v="60"/>
    <m/>
    <s v="^()$"/>
    <n v="9"/>
    <x v="0"/>
    <x v="5"/>
    <x v="0"/>
    <x v="1"/>
    <x v="0"/>
    <x v="1"/>
    <b v="0"/>
    <x v="0"/>
    <x v="1"/>
    <n v="0"/>
    <x v="0"/>
    <b v="0"/>
    <b v="0"/>
    <b v="0"/>
    <b v="0"/>
    <b v="0"/>
    <b v="0"/>
    <b v="0"/>
    <b v="0"/>
    <b v="0"/>
    <b v="0"/>
    <b v="0"/>
    <x v="0"/>
    <x v="0"/>
    <n v="0"/>
    <x v="36"/>
    <x v="0"/>
  </r>
  <r>
    <m/>
    <x v="5"/>
    <x v="11"/>
    <x v="259"/>
    <x v="259"/>
    <x v="113"/>
    <x v="269"/>
    <s v="N/A"/>
    <x v="0"/>
    <x v="0"/>
    <m/>
    <s v="General"/>
    <s v="N/A"/>
    <s v="N/A"/>
    <x v="0"/>
    <s v="PNC"/>
    <x v="7"/>
    <x v="6"/>
    <x v="0"/>
    <x v="0"/>
    <s v="INT_PNC_MLY_YLY_TGT_REV"/>
    <m/>
    <m/>
    <m/>
    <m/>
    <m/>
    <m/>
    <m/>
    <m/>
    <m/>
    <m/>
    <m/>
    <m/>
    <m/>
    <m/>
    <m/>
    <m/>
    <m/>
    <m/>
    <m/>
    <s v="資料清單"/>
    <x v="12"/>
    <x v="20"/>
    <x v="60"/>
    <x v="11"/>
    <e v="#N/A"/>
    <s v="MLY Rev and SHIPT Data of Yearly TRGT"/>
    <x v="259"/>
    <x v="113"/>
    <x v="0"/>
    <x v="269"/>
    <x v="7"/>
    <s v="IEC_STD_V10 &gt;&gt; Common &gt;&gt; AutoMetaDataMLY Rev and SHIPT Data of Yearly TRGT"/>
    <x v="0"/>
    <x v="0"/>
    <s v="年度目標的月營業收入與出貨資料Concept"/>
    <n v="502"/>
    <n v="0"/>
    <n v="0"/>
    <s v=""/>
    <n v="0"/>
    <n v="0"/>
    <n v="0"/>
    <x v="0"/>
    <s v=""/>
    <x v="0"/>
    <s v=""/>
    <x v="0"/>
    <s v="PNC:"/>
    <x v="20"/>
    <x v="20"/>
    <x v="500"/>
    <x v="259"/>
    <x v="259"/>
    <x v="189"/>
    <x v="26"/>
    <x v="0"/>
    <x v="0"/>
    <x v="7"/>
    <m/>
    <x v="0"/>
    <x v="0"/>
    <s v="MLY Rev and SHIPT Data of Yearly TRGT"/>
    <x v="484"/>
    <x v="0"/>
    <x v="0"/>
    <x v="6"/>
    <x v="5"/>
    <x v="0"/>
    <x v="0"/>
    <s v="INT_PNC_MLY_YLY_TGT_REV"/>
    <s v=""/>
    <x v="47"/>
    <x v="0"/>
    <x v="0"/>
    <n v="0"/>
    <x v="0"/>
    <x v="0"/>
    <x v="0"/>
    <s v=""/>
    <s v=""/>
    <n v="500"/>
    <s v="-500"/>
    <x v="0"/>
    <x v="0"/>
    <x v="0"/>
    <x v="259"/>
    <x v="7"/>
    <s v="年度目標的月營業收入與出貨資料"/>
    <s v=""/>
    <s v=""/>
    <x v="0"/>
    <x v="60"/>
    <m/>
    <s v="^()$"/>
    <n v="9"/>
    <x v="0"/>
    <x v="5"/>
    <x v="0"/>
    <x v="1"/>
    <x v="0"/>
    <x v="1"/>
    <b v="0"/>
    <x v="0"/>
    <x v="0"/>
    <n v="0"/>
    <x v="0"/>
    <b v="0"/>
    <b v="0"/>
    <b v="0"/>
    <b v="0"/>
    <b v="0"/>
    <b v="0"/>
    <b v="0"/>
    <b v="0"/>
    <b v="0"/>
    <b v="0"/>
    <b v="0"/>
    <x v="0"/>
    <x v="0"/>
    <n v="0"/>
    <x v="38"/>
    <x v="0"/>
  </r>
  <r>
    <m/>
    <x v="5"/>
    <x v="11"/>
    <x v="177"/>
    <x v="177"/>
    <x v="99"/>
    <x v="258"/>
    <s v="N/A"/>
    <x v="2"/>
    <x v="57"/>
    <m/>
    <s v="General"/>
    <s v="代碼類"/>
    <s v="BU1: 第一事業部_x000a_BU2: 第二事業部"/>
    <x v="0"/>
    <s v="PNC"/>
    <x v="7"/>
    <x v="6"/>
    <x v="0"/>
    <x v="0"/>
    <s v="INT_PNC_MLY_YLY_TGT_REV"/>
    <s v="BU"/>
    <m/>
    <m/>
    <m/>
    <m/>
    <m/>
    <m/>
    <m/>
    <m/>
    <m/>
    <m/>
    <m/>
    <m/>
    <m/>
    <m/>
    <m/>
    <m/>
    <m/>
    <m/>
    <s v="資料清單"/>
    <x v="12"/>
    <x v="21"/>
    <x v="60"/>
    <x v="11"/>
    <e v="#N/A"/>
    <s v="BU Code"/>
    <x v="177"/>
    <x v="99"/>
    <x v="0"/>
    <x v="258"/>
    <x v="7"/>
    <s v="IEC_STD_V10 &gt;&gt; Common &gt;&gt; AutoMetaDataBU Code"/>
    <x v="2"/>
    <x v="0"/>
    <s v="事業處代碼Relationship"/>
    <n v="339"/>
    <n v="502"/>
    <n v="0"/>
    <s v=""/>
    <n v="0"/>
    <n v="0"/>
    <n v="1055"/>
    <x v="80"/>
    <s v="MLY Rev and SHIPT Data of Yearly TRGT"/>
    <x v="56"/>
    <e v="#N/A"/>
    <x v="0"/>
    <s v="PNC:"/>
    <x v="21"/>
    <x v="21"/>
    <x v="501"/>
    <x v="177"/>
    <x v="177"/>
    <x v="189"/>
    <x v="37"/>
    <x v="0"/>
    <x v="0"/>
    <x v="2"/>
    <m/>
    <x v="0"/>
    <x v="2"/>
    <s v="MLY Rev and SHIPT Data of Yearly TRGT_BU Code"/>
    <x v="485"/>
    <x v="2"/>
    <x v="0"/>
    <x v="6"/>
    <x v="5"/>
    <x v="0"/>
    <x v="0"/>
    <s v="INT_PNC_MLY_YLY_TGT_REV"/>
    <s v="BU"/>
    <x v="47"/>
    <x v="150"/>
    <x v="0"/>
    <n v="0"/>
    <x v="0"/>
    <x v="0"/>
    <x v="0"/>
    <s v=""/>
    <s v=""/>
    <n v="501"/>
    <s v="-501"/>
    <x v="0"/>
    <x v="0"/>
    <x v="0"/>
    <x v="177"/>
    <x v="7"/>
    <s v="事業處代碼"/>
    <s v=""/>
    <s v=""/>
    <x v="0"/>
    <x v="60"/>
    <m/>
    <s v="^()$"/>
    <n v="9"/>
    <x v="0"/>
    <x v="5"/>
    <x v="0"/>
    <x v="1"/>
    <x v="1"/>
    <x v="1"/>
    <b v="0"/>
    <x v="0"/>
    <x v="1"/>
    <n v="0"/>
    <x v="0"/>
    <b v="0"/>
    <b v="0"/>
    <b v="0"/>
    <b v="0"/>
    <b v="0"/>
    <b v="0"/>
    <b v="0"/>
    <b v="0"/>
    <b v="0"/>
    <b v="0"/>
    <b v="0"/>
    <x v="0"/>
    <x v="0"/>
    <n v="0"/>
    <x v="1"/>
    <x v="0"/>
  </r>
  <r>
    <m/>
    <x v="5"/>
    <x v="11"/>
    <x v="179"/>
    <x v="179"/>
    <x v="102"/>
    <x v="183"/>
    <s v="N/A"/>
    <x v="2"/>
    <x v="57"/>
    <m/>
    <s v="General"/>
    <s v="代碼類"/>
    <s v="BU1A_x000a_BU2B"/>
    <x v="0"/>
    <s v="PNC"/>
    <x v="7"/>
    <x v="6"/>
    <x v="0"/>
    <x v="0"/>
    <s v="INT_PNC_MLY_YLY_TGT_REV"/>
    <s v="DIVISION"/>
    <m/>
    <m/>
    <m/>
    <m/>
    <m/>
    <m/>
    <m/>
    <m/>
    <m/>
    <m/>
    <m/>
    <m/>
    <m/>
    <m/>
    <m/>
    <m/>
    <m/>
    <m/>
    <s v="資料清單"/>
    <x v="12"/>
    <x v="22"/>
    <x v="60"/>
    <x v="11"/>
    <e v="#N/A"/>
    <s v="Division Code"/>
    <x v="179"/>
    <x v="102"/>
    <x v="0"/>
    <x v="183"/>
    <x v="7"/>
    <s v="IEC_STD_V10 &gt;&gt; Common &gt;&gt; AutoMetaDataDivision Code"/>
    <x v="2"/>
    <x v="0"/>
    <s v="產品事業部門代碼Relationship"/>
    <n v="341"/>
    <n v="502"/>
    <n v="0"/>
    <s v=""/>
    <n v="0"/>
    <n v="0"/>
    <n v="1051"/>
    <x v="82"/>
    <s v="MLY Rev and SHIPT Data of Yearly TRGT"/>
    <x v="56"/>
    <e v="#N/A"/>
    <x v="0"/>
    <s v="PNC:"/>
    <x v="22"/>
    <x v="22"/>
    <x v="502"/>
    <x v="179"/>
    <x v="179"/>
    <x v="189"/>
    <x v="38"/>
    <x v="0"/>
    <x v="0"/>
    <x v="2"/>
    <m/>
    <x v="0"/>
    <x v="2"/>
    <s v="MLY Rev and SHIPT Data of Yearly TRGT_Division Code"/>
    <x v="486"/>
    <x v="2"/>
    <x v="0"/>
    <x v="6"/>
    <x v="5"/>
    <x v="0"/>
    <x v="0"/>
    <s v="INT_PNC_MLY_YLY_TGT_REV"/>
    <s v="DIVISION"/>
    <x v="47"/>
    <x v="151"/>
    <x v="0"/>
    <n v="0"/>
    <x v="0"/>
    <x v="0"/>
    <x v="0"/>
    <s v=""/>
    <s v=""/>
    <n v="502"/>
    <s v="-502"/>
    <x v="0"/>
    <x v="0"/>
    <x v="0"/>
    <x v="179"/>
    <x v="7"/>
    <s v="產品事業部門代碼"/>
    <s v=""/>
    <s v=""/>
    <x v="0"/>
    <x v="60"/>
    <m/>
    <s v="^()$"/>
    <n v="9"/>
    <x v="0"/>
    <x v="5"/>
    <x v="0"/>
    <x v="1"/>
    <x v="1"/>
    <x v="1"/>
    <b v="0"/>
    <x v="0"/>
    <x v="1"/>
    <n v="0"/>
    <x v="0"/>
    <b v="0"/>
    <b v="0"/>
    <b v="0"/>
    <b v="0"/>
    <b v="0"/>
    <b v="0"/>
    <b v="0"/>
    <b v="0"/>
    <b v="0"/>
    <b v="0"/>
    <b v="0"/>
    <x v="0"/>
    <x v="0"/>
    <n v="0"/>
    <x v="12"/>
    <x v="0"/>
  </r>
  <r>
    <m/>
    <x v="5"/>
    <x v="11"/>
    <x v="178"/>
    <x v="178"/>
    <x v="93"/>
    <x v="259"/>
    <s v="N/A"/>
    <x v="2"/>
    <x v="57"/>
    <m/>
    <s v="General"/>
    <s v="代碼類"/>
    <s v="HP, Dynabook, ASUS, Tiny"/>
    <x v="0"/>
    <s v="PNC"/>
    <x v="7"/>
    <x v="6"/>
    <x v="0"/>
    <x v="0"/>
    <s v="INT_PNC_MLY_YLY_TGT_REV"/>
    <s v="CUSTOMER"/>
    <m/>
    <m/>
    <m/>
    <m/>
    <m/>
    <m/>
    <m/>
    <m/>
    <m/>
    <m/>
    <m/>
    <m/>
    <m/>
    <m/>
    <m/>
    <m/>
    <m/>
    <m/>
    <s v="資料清單"/>
    <x v="12"/>
    <x v="23"/>
    <x v="60"/>
    <x v="11"/>
    <e v="#N/A"/>
    <s v="Customer Name"/>
    <x v="178"/>
    <x v="93"/>
    <x v="0"/>
    <x v="259"/>
    <x v="7"/>
    <s v="IEC_STD_V10 &gt;&gt; Common &gt;&gt; AutoMetaDataCustomer Name"/>
    <x v="2"/>
    <x v="0"/>
    <s v="客戶名稱Relationship"/>
    <n v="340"/>
    <n v="502"/>
    <n v="0"/>
    <s v=""/>
    <n v="0"/>
    <n v="0"/>
    <n v="1036"/>
    <x v="81"/>
    <s v="MLY Rev and SHIPT Data of Yearly TRGT"/>
    <x v="56"/>
    <e v="#N/A"/>
    <x v="0"/>
    <s v="PNC:"/>
    <x v="23"/>
    <x v="23"/>
    <x v="503"/>
    <x v="178"/>
    <x v="178"/>
    <x v="189"/>
    <x v="39"/>
    <x v="0"/>
    <x v="0"/>
    <x v="2"/>
    <m/>
    <x v="0"/>
    <x v="2"/>
    <s v="MLY Rev and SHIPT Data of Yearly TRGT_Customer Name"/>
    <x v="487"/>
    <x v="2"/>
    <x v="0"/>
    <x v="6"/>
    <x v="5"/>
    <x v="0"/>
    <x v="0"/>
    <s v="INT_PNC_MLY_YLY_TGT_REV"/>
    <s v="CUSTOMER"/>
    <x v="47"/>
    <x v="152"/>
    <x v="0"/>
    <n v="0"/>
    <x v="0"/>
    <x v="0"/>
    <x v="0"/>
    <s v=""/>
    <s v=""/>
    <n v="503"/>
    <s v="-503"/>
    <x v="0"/>
    <x v="0"/>
    <x v="0"/>
    <x v="178"/>
    <x v="7"/>
    <s v="客戶名稱"/>
    <s v=""/>
    <s v=""/>
    <x v="0"/>
    <x v="60"/>
    <m/>
    <s v="^()$"/>
    <n v="9"/>
    <x v="0"/>
    <x v="5"/>
    <x v="0"/>
    <x v="1"/>
    <x v="1"/>
    <x v="1"/>
    <b v="0"/>
    <x v="0"/>
    <x v="1"/>
    <n v="0"/>
    <x v="0"/>
    <b v="0"/>
    <b v="0"/>
    <b v="0"/>
    <b v="0"/>
    <b v="0"/>
    <b v="0"/>
    <b v="0"/>
    <b v="0"/>
    <b v="0"/>
    <b v="0"/>
    <b v="0"/>
    <x v="0"/>
    <x v="0"/>
    <n v="0"/>
    <x v="12"/>
    <x v="0"/>
  </r>
  <r>
    <m/>
    <x v="5"/>
    <x v="11"/>
    <x v="180"/>
    <x v="180"/>
    <x v="103"/>
    <x v="260"/>
    <s v="N/A"/>
    <x v="2"/>
    <x v="57"/>
    <m/>
    <s v="General"/>
    <s v="代碼類"/>
    <s v="待補充"/>
    <x v="0"/>
    <s v="PNC"/>
    <x v="7"/>
    <x v="6"/>
    <x v="0"/>
    <x v="0"/>
    <s v="INT_PNC_MLY_YLY_TGT_REV"/>
    <s v="PROD_CATEGORY"/>
    <m/>
    <m/>
    <m/>
    <m/>
    <m/>
    <m/>
    <m/>
    <m/>
    <m/>
    <m/>
    <m/>
    <m/>
    <m/>
    <m/>
    <m/>
    <m/>
    <m/>
    <m/>
    <s v="資料清單"/>
    <x v="12"/>
    <x v="24"/>
    <x v="60"/>
    <x v="11"/>
    <e v="#N/A"/>
    <s v="Product Category"/>
    <x v="180"/>
    <x v="103"/>
    <x v="0"/>
    <x v="260"/>
    <x v="7"/>
    <s v="IEC_STD_V10 &gt;&gt; Common &gt;&gt; AutoMetaDataProduct Category"/>
    <x v="2"/>
    <x v="0"/>
    <s v="產品型態分類Relationship"/>
    <n v="342"/>
    <n v="502"/>
    <n v="0"/>
    <s v=""/>
    <n v="0"/>
    <n v="0"/>
    <n v="1046"/>
    <x v="83"/>
    <s v="MLY Rev and SHIPT Data of Yearly TRGT"/>
    <x v="56"/>
    <e v="#N/A"/>
    <x v="0"/>
    <s v="PNC:"/>
    <x v="24"/>
    <x v="24"/>
    <x v="504"/>
    <x v="180"/>
    <x v="180"/>
    <x v="189"/>
    <x v="40"/>
    <x v="0"/>
    <x v="0"/>
    <x v="2"/>
    <m/>
    <x v="0"/>
    <x v="2"/>
    <s v="MLY Rev and SHIPT Data of Yearly TRGT_Product Category"/>
    <x v="488"/>
    <x v="2"/>
    <x v="0"/>
    <x v="6"/>
    <x v="5"/>
    <x v="0"/>
    <x v="0"/>
    <s v="INT_PNC_MLY_YLY_TGT_REV"/>
    <s v="PROD_CATEGORY"/>
    <x v="47"/>
    <x v="153"/>
    <x v="0"/>
    <n v="0"/>
    <x v="0"/>
    <x v="0"/>
    <x v="0"/>
    <s v=""/>
    <s v=""/>
    <n v="504"/>
    <s v="-504"/>
    <x v="0"/>
    <x v="0"/>
    <x v="0"/>
    <x v="180"/>
    <x v="7"/>
    <s v="產品型態分類"/>
    <s v=""/>
    <s v=""/>
    <x v="0"/>
    <x v="60"/>
    <m/>
    <s v="^()$"/>
    <n v="9"/>
    <x v="0"/>
    <x v="5"/>
    <x v="0"/>
    <x v="1"/>
    <x v="1"/>
    <x v="1"/>
    <b v="0"/>
    <x v="0"/>
    <x v="1"/>
    <n v="0"/>
    <x v="0"/>
    <b v="0"/>
    <b v="0"/>
    <b v="0"/>
    <b v="0"/>
    <b v="0"/>
    <b v="0"/>
    <b v="0"/>
    <b v="0"/>
    <b v="0"/>
    <b v="0"/>
    <b v="0"/>
    <x v="0"/>
    <x v="0"/>
    <n v="0"/>
    <x v="11"/>
    <x v="0"/>
  </r>
  <r>
    <m/>
    <x v="5"/>
    <x v="11"/>
    <x v="251"/>
    <x v="251"/>
    <x v="104"/>
    <x v="261"/>
    <s v="格式為 YYYY"/>
    <x v="2"/>
    <x v="57"/>
    <m/>
    <s v="General"/>
    <s v="數值類"/>
    <m/>
    <x v="0"/>
    <s v="PNC"/>
    <x v="7"/>
    <x v="6"/>
    <x v="0"/>
    <x v="0"/>
    <s v="INT_PNC_MLY_YLY_TGT_REV"/>
    <s v="PLAN_YEAR"/>
    <m/>
    <m/>
    <m/>
    <m/>
    <m/>
    <m/>
    <m/>
    <m/>
    <m/>
    <m/>
    <m/>
    <m/>
    <m/>
    <m/>
    <m/>
    <m/>
    <m/>
    <m/>
    <s v="資料清單"/>
    <x v="12"/>
    <x v="25"/>
    <x v="60"/>
    <x v="11"/>
    <e v="#N/A"/>
    <s v="Planned Year"/>
    <x v="251"/>
    <x v="104"/>
    <x v="0"/>
    <x v="261"/>
    <x v="7"/>
    <s v="IEC_STD_V10 &gt;&gt; Common &gt;&gt; AutoMetaDataPlanned Year"/>
    <x v="2"/>
    <x v="0"/>
    <s v="計畫年度 Relationship"/>
    <n v="487"/>
    <n v="502"/>
    <n v="0"/>
    <s v=""/>
    <n v="0"/>
    <n v="0"/>
    <n v="487"/>
    <x v="110"/>
    <s v="MLY Rev and SHIPT Data of Yearly TRGT"/>
    <x v="56"/>
    <e v="#N/A"/>
    <x v="0"/>
    <s v="PNC:"/>
    <x v="25"/>
    <x v="25"/>
    <x v="505"/>
    <x v="251"/>
    <x v="251"/>
    <x v="217"/>
    <x v="0"/>
    <x v="0"/>
    <x v="0"/>
    <x v="4"/>
    <m/>
    <x v="0"/>
    <x v="2"/>
    <s v="MLY Rev and SHIPT Data of Yearly TRGT_Planned Year"/>
    <x v="489"/>
    <x v="2"/>
    <x v="0"/>
    <x v="6"/>
    <x v="5"/>
    <x v="0"/>
    <x v="0"/>
    <s v="INT_PNC_MLY_YLY_TGT_REV"/>
    <s v="PLAN_YEAR"/>
    <x v="47"/>
    <x v="154"/>
    <x v="0"/>
    <n v="0"/>
    <x v="0"/>
    <x v="0"/>
    <x v="0"/>
    <s v=""/>
    <s v=""/>
    <n v="505"/>
    <s v="-505"/>
    <x v="0"/>
    <x v="0"/>
    <x v="0"/>
    <x v="251"/>
    <x v="7"/>
    <s v="計畫年度 "/>
    <s v=""/>
    <s v=""/>
    <x v="0"/>
    <x v="60"/>
    <m/>
    <s v="^()$"/>
    <n v="9"/>
    <x v="0"/>
    <x v="5"/>
    <x v="0"/>
    <x v="1"/>
    <x v="1"/>
    <x v="1"/>
    <b v="0"/>
    <x v="0"/>
    <x v="1"/>
    <n v="0"/>
    <x v="0"/>
    <b v="0"/>
    <b v="0"/>
    <b v="0"/>
    <b v="0"/>
    <b v="0"/>
    <b v="0"/>
    <b v="0"/>
    <b v="0"/>
    <b v="0"/>
    <b v="0"/>
    <b v="0"/>
    <x v="0"/>
    <x v="0"/>
    <n v="0"/>
    <x v="2"/>
    <x v="0"/>
  </r>
  <r>
    <m/>
    <x v="5"/>
    <x v="11"/>
    <x v="252"/>
    <x v="252"/>
    <x v="105"/>
    <x v="262"/>
    <s v="格式為 YYYYMM01"/>
    <x v="1"/>
    <x v="57"/>
    <m/>
    <s v="General"/>
    <s v="日期類"/>
    <m/>
    <x v="0"/>
    <s v="PNC"/>
    <x v="7"/>
    <x v="6"/>
    <x v="0"/>
    <x v="0"/>
    <s v="INT_PNC_MLY_YLY_TGT_REV"/>
    <s v="PLAN_MONTH"/>
    <m/>
    <m/>
    <m/>
    <m/>
    <m/>
    <m/>
    <m/>
    <m/>
    <m/>
    <m/>
    <m/>
    <m/>
    <m/>
    <m/>
    <m/>
    <m/>
    <m/>
    <m/>
    <s v="資料清單"/>
    <x v="12"/>
    <x v="26"/>
    <x v="60"/>
    <x v="11"/>
    <e v="#N/A"/>
    <s v="Planned Month"/>
    <x v="252"/>
    <x v="105"/>
    <x v="0"/>
    <x v="262"/>
    <x v="7"/>
    <s v="IEC_STD_V10 &gt;&gt; Common &gt;&gt; AutoMetaDataPlanned Month"/>
    <x v="1"/>
    <x v="0"/>
    <s v="計畫月份 Property"/>
    <n v="488"/>
    <n v="502"/>
    <n v="0"/>
    <s v="Planned Month"/>
    <n v="3"/>
    <n v="0"/>
    <n v="0"/>
    <x v="0"/>
    <s v="MLY Rev and SHIPT Data of Yearly TRGT"/>
    <x v="56"/>
    <e v="#N/A"/>
    <x v="0"/>
    <s v="PNC:"/>
    <x v="26"/>
    <x v="26"/>
    <x v="506"/>
    <x v="252"/>
    <x v="252"/>
    <x v="218"/>
    <x v="0"/>
    <x v="0"/>
    <x v="0"/>
    <x v="3"/>
    <m/>
    <x v="0"/>
    <x v="1"/>
    <s v="MLY Rev and SHIPT Data of Yearly TRGT_Planned Month"/>
    <x v="490"/>
    <x v="1"/>
    <x v="0"/>
    <x v="6"/>
    <x v="5"/>
    <x v="0"/>
    <x v="0"/>
    <s v="INT_PNC_MLY_YLY_TGT_REV"/>
    <s v="PLAN_MONTH"/>
    <x v="47"/>
    <x v="155"/>
    <x v="0"/>
    <n v="0"/>
    <x v="0"/>
    <x v="0"/>
    <x v="0"/>
    <s v=""/>
    <s v=""/>
    <n v="506"/>
    <s v="-506"/>
    <x v="0"/>
    <x v="0"/>
    <x v="0"/>
    <x v="252"/>
    <x v="7"/>
    <s v="計畫月份 "/>
    <s v=""/>
    <s v=""/>
    <x v="0"/>
    <x v="60"/>
    <m/>
    <s v="^()$"/>
    <n v="9"/>
    <x v="0"/>
    <x v="5"/>
    <x v="0"/>
    <x v="1"/>
    <x v="1"/>
    <x v="1"/>
    <b v="0"/>
    <x v="0"/>
    <x v="1"/>
    <n v="0"/>
    <x v="0"/>
    <b v="0"/>
    <b v="0"/>
    <b v="0"/>
    <b v="0"/>
    <b v="0"/>
    <b v="0"/>
    <b v="0"/>
    <b v="0"/>
    <b v="0"/>
    <b v="0"/>
    <b v="0"/>
    <x v="0"/>
    <x v="0"/>
    <n v="0"/>
    <x v="12"/>
    <x v="0"/>
  </r>
  <r>
    <m/>
    <x v="5"/>
    <x v="11"/>
    <x v="260"/>
    <x v="260"/>
    <x v="114"/>
    <x v="270"/>
    <s v="以月資料的方式定義年度營業收入目標_x000a_儲存單位為 台幣_x000a_顯示單位為 百萬台幣"/>
    <x v="1"/>
    <x v="57"/>
    <m/>
    <s v="General"/>
    <s v="金額類"/>
    <m/>
    <x v="0"/>
    <s v="PNC"/>
    <x v="7"/>
    <x v="6"/>
    <x v="0"/>
    <x v="0"/>
    <s v="INT_PNC_MLY_YLY_TGT_REV"/>
    <s v="YLY_TGT_REV"/>
    <m/>
    <m/>
    <m/>
    <m/>
    <m/>
    <m/>
    <m/>
    <m/>
    <m/>
    <m/>
    <m/>
    <m/>
    <m/>
    <m/>
    <m/>
    <m/>
    <m/>
    <m/>
    <s v="資料清單"/>
    <x v="12"/>
    <x v="27"/>
    <x v="60"/>
    <x v="11"/>
    <e v="#N/A"/>
    <s v="Monthly Revenue of Yearly Target"/>
    <x v="260"/>
    <x v="114"/>
    <x v="0"/>
    <x v="270"/>
    <x v="7"/>
    <s v="IEC_STD_V10 &gt;&gt; Common &gt;&gt; AutoMetaDataMonthly Revenue of Yearly Target"/>
    <x v="1"/>
    <x v="0"/>
    <s v="年度目標的月營業收入Property"/>
    <n v="509"/>
    <n v="502"/>
    <n v="0"/>
    <s v="Monthly Revenue of Yearly Target"/>
    <n v="1"/>
    <n v="0"/>
    <n v="0"/>
    <x v="0"/>
    <s v="MLY Rev and SHIPT Data of Yearly TRGT"/>
    <x v="56"/>
    <e v="#N/A"/>
    <x v="0"/>
    <s v="PNC:"/>
    <x v="27"/>
    <x v="27"/>
    <x v="507"/>
    <x v="260"/>
    <x v="260"/>
    <x v="222"/>
    <x v="0"/>
    <x v="0"/>
    <x v="0"/>
    <x v="6"/>
    <m/>
    <x v="0"/>
    <x v="1"/>
    <s v="MLY Rev and SHIPT Data of Yearly TRGT_Monthly Revenue of Yearly Target"/>
    <x v="491"/>
    <x v="1"/>
    <x v="0"/>
    <x v="6"/>
    <x v="5"/>
    <x v="0"/>
    <x v="0"/>
    <s v="INT_PNC_MLY_YLY_TGT_REV"/>
    <s v="YLY_TGT_REV"/>
    <x v="47"/>
    <x v="162"/>
    <x v="0"/>
    <n v="0"/>
    <x v="0"/>
    <x v="0"/>
    <x v="0"/>
    <s v=""/>
    <s v=""/>
    <n v="507"/>
    <s v="-507"/>
    <x v="0"/>
    <x v="0"/>
    <x v="0"/>
    <x v="260"/>
    <x v="7"/>
    <s v="年度目標的月營業收入"/>
    <s v=""/>
    <s v=""/>
    <x v="0"/>
    <x v="60"/>
    <m/>
    <s v="^()$"/>
    <n v="9"/>
    <x v="0"/>
    <x v="5"/>
    <x v="0"/>
    <x v="1"/>
    <x v="0"/>
    <x v="1"/>
    <b v="0"/>
    <x v="0"/>
    <x v="1"/>
    <n v="0"/>
    <x v="0"/>
    <b v="0"/>
    <b v="0"/>
    <b v="0"/>
    <b v="0"/>
    <b v="0"/>
    <b v="0"/>
    <b v="0"/>
    <b v="0"/>
    <b v="0"/>
    <b v="0"/>
    <b v="0"/>
    <x v="0"/>
    <x v="0"/>
    <n v="0"/>
    <x v="20"/>
    <x v="0"/>
  </r>
  <r>
    <m/>
    <x v="5"/>
    <x v="11"/>
    <x v="261"/>
    <x v="261"/>
    <x v="115"/>
    <x v="271"/>
    <s v="以月資料的方式定義年度出貨目標_x000a_儲存單位為 台_x000a_顯示單位為 千台"/>
    <x v="1"/>
    <x v="57"/>
    <m/>
    <s v="General"/>
    <s v="數值類"/>
    <m/>
    <x v="0"/>
    <s v="PNC"/>
    <x v="7"/>
    <x v="6"/>
    <x v="0"/>
    <x v="0"/>
    <s v="INT_PNC_MLY_YLY_TGT_REV"/>
    <s v="YLY_TGT_SHIP"/>
    <m/>
    <m/>
    <m/>
    <m/>
    <m/>
    <m/>
    <m/>
    <m/>
    <m/>
    <m/>
    <m/>
    <m/>
    <m/>
    <m/>
    <m/>
    <m/>
    <m/>
    <m/>
    <s v="資料清單"/>
    <x v="12"/>
    <x v="28"/>
    <x v="60"/>
    <x v="11"/>
    <e v="#N/A"/>
    <s v="Monthly Shipment of Yearly Target"/>
    <x v="261"/>
    <x v="115"/>
    <x v="0"/>
    <x v="271"/>
    <x v="7"/>
    <s v="IEC_STD_V10 &gt;&gt; Common &gt;&gt; AutoMetaDataMonthly Shipment of Yearly Target"/>
    <x v="1"/>
    <x v="0"/>
    <s v="年度目標的月出貨量Property"/>
    <n v="510"/>
    <n v="502"/>
    <n v="0"/>
    <s v="Monthly Shipment of Yearly Target"/>
    <n v="1"/>
    <n v="0"/>
    <n v="0"/>
    <x v="0"/>
    <s v="MLY Rev and SHIPT Data of Yearly TRGT"/>
    <x v="56"/>
    <e v="#N/A"/>
    <x v="0"/>
    <s v="PNC:"/>
    <x v="28"/>
    <x v="28"/>
    <x v="508"/>
    <x v="261"/>
    <x v="261"/>
    <x v="223"/>
    <x v="0"/>
    <x v="0"/>
    <x v="0"/>
    <x v="4"/>
    <m/>
    <x v="0"/>
    <x v="1"/>
    <s v="MLY Rev and SHIPT Data of Yearly TRGT_Monthly Shipment of Yearly Target"/>
    <x v="492"/>
    <x v="1"/>
    <x v="0"/>
    <x v="6"/>
    <x v="5"/>
    <x v="0"/>
    <x v="0"/>
    <s v="INT_PNC_MLY_YLY_TGT_REV"/>
    <s v="YLY_TGT_SHIP"/>
    <x v="47"/>
    <x v="163"/>
    <x v="0"/>
    <n v="0"/>
    <x v="0"/>
    <x v="0"/>
    <x v="0"/>
    <s v=""/>
    <s v=""/>
    <n v="508"/>
    <s v="-508"/>
    <x v="0"/>
    <x v="0"/>
    <x v="0"/>
    <x v="261"/>
    <x v="7"/>
    <s v="年度目標的月出貨量"/>
    <s v=""/>
    <s v=""/>
    <x v="0"/>
    <x v="60"/>
    <m/>
    <s v="^()$"/>
    <n v="9"/>
    <x v="0"/>
    <x v="5"/>
    <x v="0"/>
    <x v="1"/>
    <x v="0"/>
    <x v="1"/>
    <b v="0"/>
    <x v="0"/>
    <x v="1"/>
    <n v="0"/>
    <x v="0"/>
    <b v="0"/>
    <b v="0"/>
    <b v="0"/>
    <b v="0"/>
    <b v="0"/>
    <b v="0"/>
    <b v="0"/>
    <b v="0"/>
    <b v="0"/>
    <b v="0"/>
    <b v="0"/>
    <x v="0"/>
    <x v="0"/>
    <n v="0"/>
    <x v="36"/>
    <x v="0"/>
  </r>
  <r>
    <m/>
    <x v="5"/>
    <x v="11"/>
    <x v="262"/>
    <x v="262"/>
    <x v="116"/>
    <x v="272"/>
    <s v="N/A"/>
    <x v="0"/>
    <x v="0"/>
    <m/>
    <s v="General"/>
    <s v="N/A"/>
    <s v="N/A"/>
    <x v="0"/>
    <s v="PNC"/>
    <x v="7"/>
    <x v="6"/>
    <x v="0"/>
    <x v="0"/>
    <s v="INT_PNC_DLY_ACT_REV"/>
    <m/>
    <m/>
    <m/>
    <m/>
    <m/>
    <m/>
    <m/>
    <m/>
    <m/>
    <m/>
    <m/>
    <m/>
    <m/>
    <m/>
    <m/>
    <m/>
    <m/>
    <m/>
    <m/>
    <s v="資料清單"/>
    <x v="12"/>
    <x v="29"/>
    <x v="60"/>
    <x v="11"/>
    <e v="#N/A"/>
    <s v="Actual Daily Revenue and Shipment Data"/>
    <x v="262"/>
    <x v="116"/>
    <x v="0"/>
    <x v="272"/>
    <x v="7"/>
    <s v="IEC_STD_V10 &gt;&gt; Common &gt;&gt; AutoMetaDataActual Daily Revenue and Shipment Data"/>
    <x v="0"/>
    <x v="0"/>
    <s v="每日營業收入與出貨實際資料Concept"/>
    <n v="511"/>
    <n v="0"/>
    <n v="0"/>
    <s v=""/>
    <n v="0"/>
    <n v="0"/>
    <n v="0"/>
    <x v="0"/>
    <s v=""/>
    <x v="0"/>
    <s v=""/>
    <x v="0"/>
    <s v="PNC:"/>
    <x v="29"/>
    <x v="29"/>
    <x v="509"/>
    <x v="262"/>
    <x v="262"/>
    <x v="189"/>
    <x v="26"/>
    <x v="0"/>
    <x v="0"/>
    <x v="7"/>
    <m/>
    <x v="0"/>
    <x v="0"/>
    <s v="Actual Daily Revenue and Shipment Data"/>
    <x v="493"/>
    <x v="0"/>
    <x v="0"/>
    <x v="6"/>
    <x v="5"/>
    <x v="0"/>
    <x v="0"/>
    <s v="INT_PNC_DLY_ACT_REV"/>
    <s v=""/>
    <x v="48"/>
    <x v="0"/>
    <x v="0"/>
    <n v="0"/>
    <x v="0"/>
    <x v="0"/>
    <x v="0"/>
    <s v=""/>
    <s v=""/>
    <n v="509"/>
    <s v="-509"/>
    <x v="0"/>
    <x v="0"/>
    <x v="0"/>
    <x v="262"/>
    <x v="7"/>
    <s v="每日營業收入與出貨實際資料"/>
    <s v=""/>
    <s v=""/>
    <x v="0"/>
    <x v="60"/>
    <m/>
    <s v="^()$"/>
    <n v="9"/>
    <x v="0"/>
    <x v="5"/>
    <x v="0"/>
    <x v="1"/>
    <x v="0"/>
    <x v="1"/>
    <b v="0"/>
    <x v="0"/>
    <x v="0"/>
    <n v="0"/>
    <x v="0"/>
    <b v="0"/>
    <b v="0"/>
    <b v="0"/>
    <b v="0"/>
    <b v="0"/>
    <b v="0"/>
    <b v="0"/>
    <b v="0"/>
    <b v="0"/>
    <b v="0"/>
    <b v="0"/>
    <x v="0"/>
    <x v="0"/>
    <n v="0"/>
    <x v="40"/>
    <x v="0"/>
  </r>
  <r>
    <m/>
    <x v="5"/>
    <x v="11"/>
    <x v="177"/>
    <x v="177"/>
    <x v="99"/>
    <x v="258"/>
    <s v="N/A"/>
    <x v="2"/>
    <x v="58"/>
    <m/>
    <s v="General"/>
    <s v="代碼類"/>
    <s v="BU1: 第一事業部_x000a_BU2: 第二事業部"/>
    <x v="0"/>
    <s v="PNC"/>
    <x v="7"/>
    <x v="6"/>
    <x v="0"/>
    <x v="0"/>
    <s v="INT_PNC_DLY_ACT_REV"/>
    <s v="BU"/>
    <m/>
    <m/>
    <m/>
    <m/>
    <m/>
    <m/>
    <m/>
    <m/>
    <m/>
    <m/>
    <m/>
    <m/>
    <m/>
    <m/>
    <m/>
    <m/>
    <m/>
    <m/>
    <s v="資料清單"/>
    <x v="12"/>
    <x v="30"/>
    <x v="60"/>
    <x v="11"/>
    <e v="#N/A"/>
    <s v="BU Code"/>
    <x v="177"/>
    <x v="99"/>
    <x v="0"/>
    <x v="258"/>
    <x v="7"/>
    <s v="IEC_STD_V10 &gt;&gt; Common &gt;&gt; AutoMetaDataBU Code"/>
    <x v="2"/>
    <x v="0"/>
    <s v="事業處代碼Relationship"/>
    <n v="339"/>
    <n v="511"/>
    <n v="0"/>
    <s v=""/>
    <n v="0"/>
    <n v="0"/>
    <n v="1055"/>
    <x v="80"/>
    <s v="Actual Daily Revenue and Shipment Data"/>
    <x v="57"/>
    <e v="#N/A"/>
    <x v="0"/>
    <s v="PNC:"/>
    <x v="30"/>
    <x v="30"/>
    <x v="510"/>
    <x v="177"/>
    <x v="177"/>
    <x v="189"/>
    <x v="37"/>
    <x v="0"/>
    <x v="0"/>
    <x v="2"/>
    <m/>
    <x v="0"/>
    <x v="2"/>
    <s v="Actual Daily Revenue and Shipment Data_BU Code"/>
    <x v="494"/>
    <x v="2"/>
    <x v="0"/>
    <x v="6"/>
    <x v="5"/>
    <x v="0"/>
    <x v="0"/>
    <s v="INT_PNC_DLY_ACT_REV"/>
    <s v="BU"/>
    <x v="48"/>
    <x v="150"/>
    <x v="0"/>
    <n v="0"/>
    <x v="0"/>
    <x v="0"/>
    <x v="0"/>
    <s v=""/>
    <s v=""/>
    <n v="510"/>
    <s v="-510"/>
    <x v="0"/>
    <x v="0"/>
    <x v="0"/>
    <x v="177"/>
    <x v="7"/>
    <s v="事業處代碼"/>
    <s v=""/>
    <s v=""/>
    <x v="0"/>
    <x v="60"/>
    <m/>
    <s v="^()$"/>
    <n v="9"/>
    <x v="0"/>
    <x v="5"/>
    <x v="0"/>
    <x v="1"/>
    <x v="1"/>
    <x v="1"/>
    <b v="0"/>
    <x v="0"/>
    <x v="1"/>
    <n v="0"/>
    <x v="0"/>
    <b v="0"/>
    <b v="0"/>
    <b v="0"/>
    <b v="0"/>
    <b v="0"/>
    <b v="0"/>
    <b v="0"/>
    <b v="0"/>
    <b v="0"/>
    <b v="0"/>
    <b v="0"/>
    <x v="0"/>
    <x v="0"/>
    <n v="0"/>
    <x v="1"/>
    <x v="0"/>
  </r>
  <r>
    <m/>
    <x v="5"/>
    <x v="11"/>
    <x v="179"/>
    <x v="179"/>
    <x v="102"/>
    <x v="183"/>
    <s v="N/A"/>
    <x v="2"/>
    <x v="58"/>
    <m/>
    <s v="General"/>
    <s v="代碼類"/>
    <s v="BU1A_x000a_BU2B"/>
    <x v="0"/>
    <s v="PNC"/>
    <x v="7"/>
    <x v="6"/>
    <x v="0"/>
    <x v="0"/>
    <s v="INT_PNC_DLY_ACT_REV"/>
    <s v="DIVISION"/>
    <m/>
    <m/>
    <m/>
    <m/>
    <m/>
    <m/>
    <m/>
    <m/>
    <m/>
    <m/>
    <m/>
    <m/>
    <m/>
    <m/>
    <m/>
    <m/>
    <m/>
    <m/>
    <s v="資料清單"/>
    <x v="12"/>
    <x v="31"/>
    <x v="60"/>
    <x v="11"/>
    <e v="#N/A"/>
    <s v="Division Code"/>
    <x v="179"/>
    <x v="102"/>
    <x v="0"/>
    <x v="183"/>
    <x v="7"/>
    <s v="IEC_STD_V10 &gt;&gt; Common &gt;&gt; AutoMetaDataDivision Code"/>
    <x v="2"/>
    <x v="0"/>
    <s v="產品事業部門代碼Relationship"/>
    <n v="341"/>
    <n v="511"/>
    <n v="0"/>
    <s v=""/>
    <n v="0"/>
    <n v="0"/>
    <n v="1051"/>
    <x v="82"/>
    <s v="Actual Daily Revenue and Shipment Data"/>
    <x v="57"/>
    <e v="#N/A"/>
    <x v="0"/>
    <s v="PNC:"/>
    <x v="31"/>
    <x v="31"/>
    <x v="511"/>
    <x v="179"/>
    <x v="179"/>
    <x v="189"/>
    <x v="38"/>
    <x v="0"/>
    <x v="0"/>
    <x v="2"/>
    <m/>
    <x v="0"/>
    <x v="2"/>
    <s v="Actual Daily Revenue and Shipment Data_Division Code"/>
    <x v="495"/>
    <x v="2"/>
    <x v="0"/>
    <x v="6"/>
    <x v="5"/>
    <x v="0"/>
    <x v="0"/>
    <s v="INT_PNC_DLY_ACT_REV"/>
    <s v="DIVISION"/>
    <x v="48"/>
    <x v="151"/>
    <x v="0"/>
    <n v="0"/>
    <x v="0"/>
    <x v="0"/>
    <x v="0"/>
    <s v=""/>
    <s v=""/>
    <n v="511"/>
    <s v="-511"/>
    <x v="0"/>
    <x v="0"/>
    <x v="0"/>
    <x v="179"/>
    <x v="7"/>
    <s v="產品事業部門代碼"/>
    <s v=""/>
    <s v=""/>
    <x v="0"/>
    <x v="60"/>
    <m/>
    <s v="^()$"/>
    <n v="9"/>
    <x v="0"/>
    <x v="5"/>
    <x v="0"/>
    <x v="1"/>
    <x v="1"/>
    <x v="1"/>
    <b v="0"/>
    <x v="0"/>
    <x v="1"/>
    <n v="0"/>
    <x v="0"/>
    <b v="0"/>
    <b v="0"/>
    <b v="0"/>
    <b v="0"/>
    <b v="0"/>
    <b v="0"/>
    <b v="0"/>
    <b v="0"/>
    <b v="0"/>
    <b v="0"/>
    <b v="0"/>
    <x v="0"/>
    <x v="0"/>
    <n v="0"/>
    <x v="12"/>
    <x v="0"/>
  </r>
  <r>
    <m/>
    <x v="5"/>
    <x v="11"/>
    <x v="178"/>
    <x v="178"/>
    <x v="93"/>
    <x v="259"/>
    <s v="N/A"/>
    <x v="2"/>
    <x v="58"/>
    <m/>
    <s v="General"/>
    <s v="代碼類"/>
    <s v="HP, Dynabook, ASUS, Tiny"/>
    <x v="0"/>
    <s v="PNC"/>
    <x v="7"/>
    <x v="6"/>
    <x v="0"/>
    <x v="0"/>
    <s v="INT_PNC_DLY_ACT_REV"/>
    <s v="CUSTOMER"/>
    <m/>
    <m/>
    <m/>
    <m/>
    <m/>
    <m/>
    <m/>
    <m/>
    <m/>
    <m/>
    <m/>
    <m/>
    <m/>
    <m/>
    <m/>
    <m/>
    <m/>
    <m/>
    <s v="資料清單"/>
    <x v="12"/>
    <x v="32"/>
    <x v="60"/>
    <x v="11"/>
    <e v="#N/A"/>
    <s v="Customer Name"/>
    <x v="178"/>
    <x v="93"/>
    <x v="0"/>
    <x v="259"/>
    <x v="7"/>
    <s v="IEC_STD_V10 &gt;&gt; Common &gt;&gt; AutoMetaDataCustomer Name"/>
    <x v="2"/>
    <x v="0"/>
    <s v="客戶名稱Relationship"/>
    <n v="340"/>
    <n v="511"/>
    <n v="0"/>
    <s v=""/>
    <n v="0"/>
    <n v="0"/>
    <n v="1036"/>
    <x v="81"/>
    <s v="Actual Daily Revenue and Shipment Data"/>
    <x v="57"/>
    <e v="#N/A"/>
    <x v="0"/>
    <s v="PNC:"/>
    <x v="32"/>
    <x v="32"/>
    <x v="512"/>
    <x v="178"/>
    <x v="178"/>
    <x v="189"/>
    <x v="39"/>
    <x v="0"/>
    <x v="0"/>
    <x v="2"/>
    <m/>
    <x v="0"/>
    <x v="2"/>
    <s v="Actual Daily Revenue and Shipment Data_Customer Name"/>
    <x v="496"/>
    <x v="2"/>
    <x v="0"/>
    <x v="6"/>
    <x v="5"/>
    <x v="0"/>
    <x v="0"/>
    <s v="INT_PNC_DLY_ACT_REV"/>
    <s v="CUSTOMER"/>
    <x v="48"/>
    <x v="152"/>
    <x v="0"/>
    <n v="0"/>
    <x v="0"/>
    <x v="0"/>
    <x v="0"/>
    <s v=""/>
    <s v=""/>
    <n v="512"/>
    <s v="-512"/>
    <x v="0"/>
    <x v="0"/>
    <x v="0"/>
    <x v="178"/>
    <x v="7"/>
    <s v="客戶名稱"/>
    <s v=""/>
    <s v=""/>
    <x v="0"/>
    <x v="60"/>
    <m/>
    <s v="^()$"/>
    <n v="9"/>
    <x v="0"/>
    <x v="5"/>
    <x v="0"/>
    <x v="1"/>
    <x v="1"/>
    <x v="1"/>
    <b v="0"/>
    <x v="0"/>
    <x v="1"/>
    <n v="0"/>
    <x v="0"/>
    <b v="0"/>
    <b v="0"/>
    <b v="0"/>
    <b v="0"/>
    <b v="0"/>
    <b v="0"/>
    <b v="0"/>
    <b v="0"/>
    <b v="0"/>
    <b v="0"/>
    <b v="0"/>
    <x v="0"/>
    <x v="0"/>
    <n v="0"/>
    <x v="12"/>
    <x v="0"/>
  </r>
  <r>
    <m/>
    <x v="5"/>
    <x v="11"/>
    <x v="180"/>
    <x v="180"/>
    <x v="103"/>
    <x v="260"/>
    <s v="N/A"/>
    <x v="2"/>
    <x v="58"/>
    <m/>
    <s v="General"/>
    <s v="代碼類"/>
    <s v="待補充"/>
    <x v="0"/>
    <s v="PNC"/>
    <x v="7"/>
    <x v="6"/>
    <x v="0"/>
    <x v="0"/>
    <s v="INT_PNC_DLY_ACT_REV"/>
    <s v="PROD_CATEGORY"/>
    <m/>
    <m/>
    <m/>
    <m/>
    <m/>
    <m/>
    <m/>
    <m/>
    <m/>
    <m/>
    <m/>
    <m/>
    <m/>
    <m/>
    <m/>
    <m/>
    <m/>
    <m/>
    <s v="資料清單"/>
    <x v="12"/>
    <x v="33"/>
    <x v="60"/>
    <x v="11"/>
    <e v="#N/A"/>
    <s v="Product Category"/>
    <x v="180"/>
    <x v="103"/>
    <x v="0"/>
    <x v="260"/>
    <x v="7"/>
    <s v="IEC_STD_V10 &gt;&gt; Common &gt;&gt; AutoMetaDataProduct Category"/>
    <x v="2"/>
    <x v="0"/>
    <s v="產品型態分類Relationship"/>
    <n v="342"/>
    <n v="511"/>
    <n v="0"/>
    <s v=""/>
    <n v="0"/>
    <n v="0"/>
    <n v="1046"/>
    <x v="83"/>
    <s v="Actual Daily Revenue and Shipment Data"/>
    <x v="57"/>
    <e v="#N/A"/>
    <x v="0"/>
    <s v="PNC:"/>
    <x v="33"/>
    <x v="33"/>
    <x v="513"/>
    <x v="180"/>
    <x v="180"/>
    <x v="189"/>
    <x v="40"/>
    <x v="0"/>
    <x v="0"/>
    <x v="2"/>
    <m/>
    <x v="0"/>
    <x v="2"/>
    <s v="Actual Daily Revenue and Shipment Data_Product Category"/>
    <x v="497"/>
    <x v="2"/>
    <x v="0"/>
    <x v="6"/>
    <x v="5"/>
    <x v="0"/>
    <x v="0"/>
    <s v="INT_PNC_DLY_ACT_REV"/>
    <s v="PROD_CATEGORY"/>
    <x v="48"/>
    <x v="153"/>
    <x v="0"/>
    <n v="0"/>
    <x v="0"/>
    <x v="0"/>
    <x v="0"/>
    <s v=""/>
    <s v=""/>
    <n v="513"/>
    <s v="-513"/>
    <x v="0"/>
    <x v="0"/>
    <x v="0"/>
    <x v="180"/>
    <x v="7"/>
    <s v="產品型態分類"/>
    <s v=""/>
    <s v=""/>
    <x v="0"/>
    <x v="60"/>
    <m/>
    <s v="^()$"/>
    <n v="9"/>
    <x v="0"/>
    <x v="5"/>
    <x v="0"/>
    <x v="1"/>
    <x v="1"/>
    <x v="1"/>
    <b v="0"/>
    <x v="0"/>
    <x v="1"/>
    <n v="0"/>
    <x v="0"/>
    <b v="0"/>
    <b v="0"/>
    <b v="0"/>
    <b v="0"/>
    <b v="0"/>
    <b v="0"/>
    <b v="0"/>
    <b v="0"/>
    <b v="0"/>
    <b v="0"/>
    <b v="0"/>
    <x v="0"/>
    <x v="0"/>
    <n v="0"/>
    <x v="11"/>
    <x v="0"/>
  </r>
  <r>
    <m/>
    <x v="5"/>
    <x v="11"/>
    <x v="263"/>
    <x v="263"/>
    <x v="117"/>
    <x v="273"/>
    <s v="N/A"/>
    <x v="1"/>
    <x v="58"/>
    <m/>
    <s v="General"/>
    <s v="日期類"/>
    <m/>
    <x v="0"/>
    <s v="PNC"/>
    <x v="7"/>
    <x v="6"/>
    <x v="0"/>
    <x v="0"/>
    <s v="INT_PNC_DLY_ACT_REV"/>
    <s v="POSTING_DATE"/>
    <m/>
    <m/>
    <m/>
    <m/>
    <m/>
    <m/>
    <m/>
    <m/>
    <m/>
    <m/>
    <m/>
    <m/>
    <m/>
    <m/>
    <m/>
    <m/>
    <m/>
    <m/>
    <s v="資料清單"/>
    <x v="12"/>
    <x v="34"/>
    <x v="60"/>
    <x v="11"/>
    <e v="#N/A"/>
    <s v="Actual Revenue and Shipment Date"/>
    <x v="263"/>
    <x v="117"/>
    <x v="0"/>
    <x v="273"/>
    <x v="7"/>
    <s v="IEC_STD_V10 &gt;&gt; Common &gt;&gt; AutoMetaDataActual Revenue and Shipment Date"/>
    <x v="1"/>
    <x v="0"/>
    <s v="營收出貨結帳日期Property"/>
    <n v="516"/>
    <n v="511"/>
    <n v="0"/>
    <s v="Actual Revenue and Shipment Date"/>
    <n v="1"/>
    <n v="0"/>
    <n v="0"/>
    <x v="0"/>
    <s v="Actual Daily Revenue and Shipment Data"/>
    <x v="57"/>
    <e v="#N/A"/>
    <x v="0"/>
    <s v="PNC:"/>
    <x v="34"/>
    <x v="34"/>
    <x v="514"/>
    <x v="263"/>
    <x v="263"/>
    <x v="189"/>
    <x v="0"/>
    <x v="0"/>
    <x v="0"/>
    <x v="3"/>
    <m/>
    <x v="0"/>
    <x v="1"/>
    <s v="Actual Daily Revenue and Shipment Data_Actual Revenue and Shipment Date"/>
    <x v="498"/>
    <x v="1"/>
    <x v="0"/>
    <x v="6"/>
    <x v="5"/>
    <x v="0"/>
    <x v="0"/>
    <s v="INT_PNC_DLY_ACT_REV"/>
    <s v="POSTING_DATE"/>
    <x v="48"/>
    <x v="164"/>
    <x v="0"/>
    <n v="0"/>
    <x v="0"/>
    <x v="0"/>
    <x v="0"/>
    <s v=""/>
    <s v=""/>
    <n v="514"/>
    <s v="-514"/>
    <x v="0"/>
    <x v="0"/>
    <x v="0"/>
    <x v="263"/>
    <x v="7"/>
    <s v="營收出貨結帳日期"/>
    <s v=""/>
    <s v=""/>
    <x v="0"/>
    <x v="60"/>
    <m/>
    <s v="^()$"/>
    <n v="9"/>
    <x v="0"/>
    <x v="5"/>
    <x v="0"/>
    <x v="1"/>
    <x v="0"/>
    <x v="1"/>
    <b v="0"/>
    <x v="0"/>
    <x v="1"/>
    <n v="0"/>
    <x v="0"/>
    <b v="0"/>
    <b v="0"/>
    <b v="0"/>
    <b v="0"/>
    <b v="0"/>
    <b v="0"/>
    <b v="0"/>
    <b v="0"/>
    <b v="0"/>
    <b v="0"/>
    <b v="0"/>
    <x v="0"/>
    <x v="0"/>
    <n v="0"/>
    <x v="20"/>
    <x v="0"/>
  </r>
  <r>
    <m/>
    <x v="5"/>
    <x v="11"/>
    <x v="264"/>
    <x v="264"/>
    <x v="118"/>
    <x v="274"/>
    <s v="儲存單位為 台幣_x000a_顯示單位為 百萬台幣"/>
    <x v="1"/>
    <x v="58"/>
    <m/>
    <s v="General"/>
    <s v="金額類"/>
    <m/>
    <x v="0"/>
    <s v="PNC"/>
    <x v="7"/>
    <x v="6"/>
    <x v="0"/>
    <x v="0"/>
    <s v="INT_PNC_DLY_ACT_REV"/>
    <s v="ACT_DLY_REV"/>
    <m/>
    <m/>
    <m/>
    <m/>
    <m/>
    <m/>
    <m/>
    <m/>
    <m/>
    <m/>
    <m/>
    <m/>
    <m/>
    <m/>
    <m/>
    <m/>
    <m/>
    <m/>
    <s v="資料清單"/>
    <x v="12"/>
    <x v="35"/>
    <x v="60"/>
    <x v="11"/>
    <e v="#N/A"/>
    <s v="Actual Daily Revenue"/>
    <x v="264"/>
    <x v="118"/>
    <x v="0"/>
    <x v="274"/>
    <x v="7"/>
    <s v="IEC_STD_V10 &gt;&gt; Common &gt;&gt; AutoMetaDataActual Daily Revenue"/>
    <x v="1"/>
    <x v="0"/>
    <s v="實際每日營業收入Property"/>
    <n v="517"/>
    <n v="511"/>
    <n v="0"/>
    <s v="Actual Daily Revenue"/>
    <n v="1"/>
    <n v="0"/>
    <n v="0"/>
    <x v="0"/>
    <s v="Actual Daily Revenue and Shipment Data"/>
    <x v="57"/>
    <e v="#N/A"/>
    <x v="0"/>
    <s v="PNC:"/>
    <x v="35"/>
    <x v="35"/>
    <x v="515"/>
    <x v="264"/>
    <x v="264"/>
    <x v="220"/>
    <x v="0"/>
    <x v="0"/>
    <x v="0"/>
    <x v="6"/>
    <m/>
    <x v="0"/>
    <x v="1"/>
    <s v="Actual Daily Revenue and Shipment Data_Actual Daily Revenue"/>
    <x v="499"/>
    <x v="1"/>
    <x v="0"/>
    <x v="6"/>
    <x v="5"/>
    <x v="0"/>
    <x v="0"/>
    <s v="INT_PNC_DLY_ACT_REV"/>
    <s v="ACT_DLY_REV"/>
    <x v="48"/>
    <x v="165"/>
    <x v="0"/>
    <n v="0"/>
    <x v="0"/>
    <x v="0"/>
    <x v="0"/>
    <s v=""/>
    <s v=""/>
    <n v="515"/>
    <s v="-515"/>
    <x v="0"/>
    <x v="0"/>
    <x v="0"/>
    <x v="264"/>
    <x v="7"/>
    <s v="實際每日營業收入"/>
    <s v=""/>
    <s v=""/>
    <x v="0"/>
    <x v="60"/>
    <m/>
    <s v="^()$"/>
    <n v="9"/>
    <x v="0"/>
    <x v="5"/>
    <x v="0"/>
    <x v="1"/>
    <x v="0"/>
    <x v="1"/>
    <b v="0"/>
    <x v="0"/>
    <x v="1"/>
    <n v="0"/>
    <x v="0"/>
    <b v="0"/>
    <b v="0"/>
    <b v="0"/>
    <b v="0"/>
    <b v="0"/>
    <b v="0"/>
    <b v="0"/>
    <b v="0"/>
    <b v="0"/>
    <b v="0"/>
    <b v="0"/>
    <x v="0"/>
    <x v="0"/>
    <n v="0"/>
    <x v="6"/>
    <x v="0"/>
  </r>
  <r>
    <m/>
    <x v="5"/>
    <x v="11"/>
    <x v="265"/>
    <x v="265"/>
    <x v="119"/>
    <x v="275"/>
    <s v="儲存單位為 台_x000a_顯示單位為 千台"/>
    <x v="1"/>
    <x v="58"/>
    <m/>
    <s v="General"/>
    <s v="數值類"/>
    <m/>
    <x v="0"/>
    <s v="PNC"/>
    <x v="7"/>
    <x v="6"/>
    <x v="0"/>
    <x v="0"/>
    <s v="INT_PNC_DLY_ACT_REV"/>
    <s v="ACT_DLY_SHIP"/>
    <m/>
    <m/>
    <m/>
    <m/>
    <m/>
    <m/>
    <m/>
    <m/>
    <m/>
    <m/>
    <m/>
    <m/>
    <m/>
    <m/>
    <m/>
    <m/>
    <m/>
    <m/>
    <s v="資料清單"/>
    <x v="12"/>
    <x v="36"/>
    <x v="60"/>
    <x v="11"/>
    <e v="#N/A"/>
    <s v="Actual Daily Shipment"/>
    <x v="265"/>
    <x v="119"/>
    <x v="0"/>
    <x v="275"/>
    <x v="7"/>
    <s v="IEC_STD_V10 &gt;&gt; Common &gt;&gt; AutoMetaDataActual Daily Shipment"/>
    <x v="1"/>
    <x v="0"/>
    <s v="實際每日出貨量Property"/>
    <n v="518"/>
    <n v="511"/>
    <n v="0"/>
    <s v="Actual Daily Shipment"/>
    <n v="1"/>
    <n v="0"/>
    <n v="0"/>
    <x v="0"/>
    <s v="Actual Daily Revenue and Shipment Data"/>
    <x v="57"/>
    <e v="#N/A"/>
    <x v="0"/>
    <s v="PNC:"/>
    <x v="36"/>
    <x v="36"/>
    <x v="516"/>
    <x v="265"/>
    <x v="265"/>
    <x v="221"/>
    <x v="0"/>
    <x v="0"/>
    <x v="0"/>
    <x v="4"/>
    <m/>
    <x v="0"/>
    <x v="1"/>
    <s v="Actual Daily Revenue and Shipment Data_Actual Daily Shipment"/>
    <x v="500"/>
    <x v="1"/>
    <x v="0"/>
    <x v="6"/>
    <x v="5"/>
    <x v="0"/>
    <x v="0"/>
    <s v="INT_PNC_DLY_ACT_REV"/>
    <s v="ACT_DLY_SHIP"/>
    <x v="48"/>
    <x v="166"/>
    <x v="0"/>
    <n v="0"/>
    <x v="0"/>
    <x v="0"/>
    <x v="0"/>
    <s v=""/>
    <s v=""/>
    <n v="516"/>
    <s v="-516"/>
    <x v="0"/>
    <x v="0"/>
    <x v="0"/>
    <x v="265"/>
    <x v="7"/>
    <s v="實際每日出貨量"/>
    <s v=""/>
    <s v=""/>
    <x v="0"/>
    <x v="60"/>
    <m/>
    <s v="^()$"/>
    <n v="9"/>
    <x v="0"/>
    <x v="5"/>
    <x v="0"/>
    <x v="1"/>
    <x v="0"/>
    <x v="1"/>
    <b v="0"/>
    <x v="0"/>
    <x v="1"/>
    <n v="0"/>
    <x v="0"/>
    <b v="0"/>
    <b v="0"/>
    <b v="0"/>
    <b v="0"/>
    <b v="0"/>
    <b v="0"/>
    <b v="0"/>
    <b v="0"/>
    <b v="0"/>
    <b v="0"/>
    <b v="0"/>
    <x v="0"/>
    <x v="0"/>
    <n v="0"/>
    <x v="28"/>
    <x v="0"/>
  </r>
  <r>
    <m/>
    <x v="5"/>
    <x v="11"/>
    <x v="266"/>
    <x v="266"/>
    <x v="120"/>
    <x v="276"/>
    <s v="N/A"/>
    <x v="0"/>
    <x v="0"/>
    <m/>
    <s v="General"/>
    <s v="N/A"/>
    <s v="N/A"/>
    <x v="0"/>
    <s v="PNC"/>
    <x v="7"/>
    <x v="6"/>
    <x v="0"/>
    <x v="0"/>
    <s v="INT_PNC_MLY_ACT_REV"/>
    <m/>
    <m/>
    <m/>
    <m/>
    <m/>
    <m/>
    <m/>
    <m/>
    <m/>
    <m/>
    <m/>
    <m/>
    <m/>
    <m/>
    <m/>
    <m/>
    <m/>
    <m/>
    <m/>
    <s v="資料清單"/>
    <x v="12"/>
    <x v="37"/>
    <x v="60"/>
    <x v="11"/>
    <e v="#N/A"/>
    <s v="Actual Monthly Revenue and Shipment Data"/>
    <x v="266"/>
    <x v="120"/>
    <x v="0"/>
    <x v="276"/>
    <x v="7"/>
    <s v="IEC_STD_V10 &gt;&gt; Common &gt;&gt; AutoMetaDataActual Monthly Revenue and Shipment Data"/>
    <x v="0"/>
    <x v="0"/>
    <s v="每月營業收入與出貨實際資料Concept"/>
    <n v="519"/>
    <n v="0"/>
    <n v="0"/>
    <s v=""/>
    <n v="0"/>
    <n v="0"/>
    <n v="0"/>
    <x v="0"/>
    <s v=""/>
    <x v="0"/>
    <s v=""/>
    <x v="0"/>
    <s v="PNC:"/>
    <x v="37"/>
    <x v="37"/>
    <x v="517"/>
    <x v="266"/>
    <x v="266"/>
    <x v="189"/>
    <x v="26"/>
    <x v="0"/>
    <x v="0"/>
    <x v="7"/>
    <m/>
    <x v="0"/>
    <x v="0"/>
    <s v="Actual Monthly Revenue and Shipment Data"/>
    <x v="501"/>
    <x v="0"/>
    <x v="0"/>
    <x v="6"/>
    <x v="5"/>
    <x v="0"/>
    <x v="0"/>
    <s v="INT_PNC_MLY_ACT_REV"/>
    <s v=""/>
    <x v="49"/>
    <x v="0"/>
    <x v="0"/>
    <n v="0"/>
    <x v="0"/>
    <x v="0"/>
    <x v="0"/>
    <s v=""/>
    <s v=""/>
    <n v="517"/>
    <s v="-517"/>
    <x v="0"/>
    <x v="0"/>
    <x v="0"/>
    <x v="266"/>
    <x v="7"/>
    <s v="每月營業收入與出貨實際資料"/>
    <s v=""/>
    <s v=""/>
    <x v="0"/>
    <x v="60"/>
    <m/>
    <s v="^()$"/>
    <n v="9"/>
    <x v="0"/>
    <x v="5"/>
    <x v="0"/>
    <x v="1"/>
    <x v="0"/>
    <x v="1"/>
    <b v="0"/>
    <x v="0"/>
    <x v="0"/>
    <n v="0"/>
    <x v="0"/>
    <b v="0"/>
    <b v="0"/>
    <b v="0"/>
    <b v="0"/>
    <b v="0"/>
    <b v="0"/>
    <b v="0"/>
    <b v="0"/>
    <b v="0"/>
    <b v="0"/>
    <b v="0"/>
    <x v="0"/>
    <x v="0"/>
    <n v="0"/>
    <x v="45"/>
    <x v="0"/>
  </r>
  <r>
    <m/>
    <x v="5"/>
    <x v="11"/>
    <x v="267"/>
    <x v="267"/>
    <x v="121"/>
    <x v="277"/>
    <s v="N/A"/>
    <x v="1"/>
    <x v="59"/>
    <m/>
    <s v="General"/>
    <s v="比例類"/>
    <m/>
    <x v="0"/>
    <s v="PNC"/>
    <x v="7"/>
    <x v="6"/>
    <x v="0"/>
    <x v="0"/>
    <s v="INT_PNC_MLY_ACT_REV"/>
    <s v="LATEST_CLOSE_MONTH"/>
    <m/>
    <m/>
    <m/>
    <m/>
    <m/>
    <m/>
    <m/>
    <m/>
    <m/>
    <m/>
    <m/>
    <m/>
    <m/>
    <m/>
    <m/>
    <m/>
    <m/>
    <m/>
    <s v="資料清單"/>
    <x v="12"/>
    <x v="38"/>
    <x v="60"/>
    <x v="11"/>
    <e v="#N/A"/>
    <s v="Latest Closing Month"/>
    <x v="267"/>
    <x v="121"/>
    <x v="0"/>
    <x v="277"/>
    <x v="7"/>
    <s v="IEC_STD_V10 &gt;&gt; Common &gt;&gt; AutoMetaDataLatest Closing Month"/>
    <x v="1"/>
    <x v="0"/>
    <s v="最新結算月份Property"/>
    <n v="520"/>
    <n v="519"/>
    <n v="0"/>
    <s v="Latest Closing Month"/>
    <n v="1"/>
    <n v="0"/>
    <n v="0"/>
    <x v="0"/>
    <s v="Actual Monthly Revenue and Shipment Data"/>
    <x v="58"/>
    <e v="#N/A"/>
    <x v="0"/>
    <s v="PNC:"/>
    <x v="38"/>
    <x v="38"/>
    <x v="518"/>
    <x v="267"/>
    <x v="267"/>
    <x v="189"/>
    <x v="0"/>
    <x v="0"/>
    <x v="0"/>
    <x v="5"/>
    <m/>
    <x v="0"/>
    <x v="1"/>
    <s v="Actual Monthly Revenue and Shipment Data_Latest Closing Month"/>
    <x v="502"/>
    <x v="1"/>
    <x v="0"/>
    <x v="6"/>
    <x v="5"/>
    <x v="0"/>
    <x v="0"/>
    <s v="INT_PNC_MLY_ACT_REV"/>
    <s v="LATEST_CLOSE_MONTH"/>
    <x v="49"/>
    <x v="167"/>
    <x v="0"/>
    <n v="0"/>
    <x v="0"/>
    <x v="0"/>
    <x v="0"/>
    <s v=""/>
    <s v=""/>
    <n v="518"/>
    <s v="-518"/>
    <x v="0"/>
    <x v="0"/>
    <x v="0"/>
    <x v="267"/>
    <x v="7"/>
    <s v="最新結算月份"/>
    <s v=""/>
    <s v=""/>
    <x v="0"/>
    <x v="60"/>
    <m/>
    <s v="^()$"/>
    <n v="9"/>
    <x v="0"/>
    <x v="5"/>
    <x v="0"/>
    <x v="1"/>
    <x v="0"/>
    <x v="1"/>
    <b v="0"/>
    <x v="0"/>
    <x v="1"/>
    <n v="0"/>
    <x v="0"/>
    <b v="0"/>
    <b v="0"/>
    <b v="0"/>
    <b v="0"/>
    <b v="1"/>
    <b v="0"/>
    <b v="0"/>
    <b v="0"/>
    <b v="0"/>
    <b v="0"/>
    <b v="0"/>
    <x v="1"/>
    <x v="1"/>
    <n v="0"/>
    <x v="6"/>
    <x v="0"/>
  </r>
  <r>
    <m/>
    <x v="5"/>
    <x v="11"/>
    <x v="177"/>
    <x v="177"/>
    <x v="99"/>
    <x v="258"/>
    <s v="N/A"/>
    <x v="2"/>
    <x v="59"/>
    <m/>
    <s v="General"/>
    <s v="代碼類"/>
    <s v="BU1: 第一事業部_x000a_BU2: 第二事業部"/>
    <x v="0"/>
    <s v="PNC"/>
    <x v="7"/>
    <x v="6"/>
    <x v="0"/>
    <x v="0"/>
    <s v="INT_PNC_MLY_ACT_REV"/>
    <s v="BU"/>
    <m/>
    <m/>
    <m/>
    <m/>
    <m/>
    <m/>
    <m/>
    <m/>
    <m/>
    <m/>
    <m/>
    <m/>
    <m/>
    <m/>
    <m/>
    <m/>
    <m/>
    <m/>
    <s v="資料清單"/>
    <x v="12"/>
    <x v="39"/>
    <x v="60"/>
    <x v="11"/>
    <e v="#N/A"/>
    <s v="BU Code"/>
    <x v="177"/>
    <x v="99"/>
    <x v="0"/>
    <x v="258"/>
    <x v="7"/>
    <s v="IEC_STD_V10 &gt;&gt; Common &gt;&gt; AutoMetaDataBU Code"/>
    <x v="2"/>
    <x v="0"/>
    <s v="事業處代碼Relationship"/>
    <n v="339"/>
    <n v="519"/>
    <n v="0"/>
    <s v=""/>
    <n v="0"/>
    <n v="0"/>
    <n v="1055"/>
    <x v="80"/>
    <s v="Actual Monthly Revenue and Shipment Data"/>
    <x v="58"/>
    <e v="#N/A"/>
    <x v="0"/>
    <s v="PNC:"/>
    <x v="39"/>
    <x v="39"/>
    <x v="519"/>
    <x v="177"/>
    <x v="177"/>
    <x v="189"/>
    <x v="37"/>
    <x v="0"/>
    <x v="0"/>
    <x v="2"/>
    <m/>
    <x v="0"/>
    <x v="2"/>
    <s v="Actual Monthly Revenue and Shipment Data_BU Code"/>
    <x v="503"/>
    <x v="2"/>
    <x v="0"/>
    <x v="6"/>
    <x v="5"/>
    <x v="0"/>
    <x v="0"/>
    <s v="INT_PNC_MLY_ACT_REV"/>
    <s v="BU"/>
    <x v="49"/>
    <x v="150"/>
    <x v="0"/>
    <n v="0"/>
    <x v="0"/>
    <x v="0"/>
    <x v="0"/>
    <s v=""/>
    <s v=""/>
    <n v="519"/>
    <s v="-519"/>
    <x v="0"/>
    <x v="0"/>
    <x v="0"/>
    <x v="177"/>
    <x v="7"/>
    <s v="事業處代碼"/>
    <s v=""/>
    <s v=""/>
    <x v="0"/>
    <x v="60"/>
    <m/>
    <s v="^()$"/>
    <n v="9"/>
    <x v="0"/>
    <x v="5"/>
    <x v="0"/>
    <x v="1"/>
    <x v="1"/>
    <x v="1"/>
    <b v="0"/>
    <x v="0"/>
    <x v="1"/>
    <n v="0"/>
    <x v="0"/>
    <b v="0"/>
    <b v="0"/>
    <b v="0"/>
    <b v="0"/>
    <b v="0"/>
    <b v="0"/>
    <b v="0"/>
    <b v="0"/>
    <b v="0"/>
    <b v="0"/>
    <b v="0"/>
    <x v="0"/>
    <x v="0"/>
    <n v="0"/>
    <x v="1"/>
    <x v="0"/>
  </r>
  <r>
    <m/>
    <x v="5"/>
    <x v="11"/>
    <x v="179"/>
    <x v="179"/>
    <x v="102"/>
    <x v="183"/>
    <s v="N/A"/>
    <x v="2"/>
    <x v="59"/>
    <m/>
    <s v="General"/>
    <s v="代碼類"/>
    <s v="BU1A_x000a_BU2B"/>
    <x v="0"/>
    <s v="PNC"/>
    <x v="7"/>
    <x v="6"/>
    <x v="0"/>
    <x v="0"/>
    <s v="INT_PNC_MLY_ACT_REV"/>
    <s v="DIVISION"/>
    <m/>
    <m/>
    <m/>
    <m/>
    <m/>
    <m/>
    <m/>
    <m/>
    <m/>
    <m/>
    <m/>
    <m/>
    <m/>
    <m/>
    <m/>
    <m/>
    <m/>
    <m/>
    <s v="資料清單"/>
    <x v="12"/>
    <x v="40"/>
    <x v="60"/>
    <x v="11"/>
    <e v="#N/A"/>
    <s v="Division Code"/>
    <x v="179"/>
    <x v="102"/>
    <x v="0"/>
    <x v="183"/>
    <x v="7"/>
    <s v="IEC_STD_V10 &gt;&gt; Common &gt;&gt; AutoMetaDataDivision Code"/>
    <x v="2"/>
    <x v="0"/>
    <s v="產品事業部門代碼Relationship"/>
    <n v="341"/>
    <n v="519"/>
    <n v="0"/>
    <s v=""/>
    <n v="0"/>
    <n v="0"/>
    <n v="1051"/>
    <x v="82"/>
    <s v="Actual Monthly Revenue and Shipment Data"/>
    <x v="58"/>
    <e v="#N/A"/>
    <x v="0"/>
    <s v="PNC:"/>
    <x v="40"/>
    <x v="40"/>
    <x v="520"/>
    <x v="179"/>
    <x v="179"/>
    <x v="189"/>
    <x v="38"/>
    <x v="0"/>
    <x v="0"/>
    <x v="2"/>
    <m/>
    <x v="0"/>
    <x v="2"/>
    <s v="Actual Monthly Revenue and Shipment Data_Division Code"/>
    <x v="504"/>
    <x v="2"/>
    <x v="0"/>
    <x v="6"/>
    <x v="5"/>
    <x v="0"/>
    <x v="0"/>
    <s v="INT_PNC_MLY_ACT_REV"/>
    <s v="DIVISION"/>
    <x v="49"/>
    <x v="151"/>
    <x v="0"/>
    <n v="0"/>
    <x v="0"/>
    <x v="0"/>
    <x v="0"/>
    <s v=""/>
    <s v=""/>
    <n v="520"/>
    <s v="-520"/>
    <x v="0"/>
    <x v="0"/>
    <x v="0"/>
    <x v="179"/>
    <x v="7"/>
    <s v="產品事業部門代碼"/>
    <s v=""/>
    <s v=""/>
    <x v="0"/>
    <x v="60"/>
    <m/>
    <s v="^()$"/>
    <n v="9"/>
    <x v="0"/>
    <x v="5"/>
    <x v="0"/>
    <x v="1"/>
    <x v="1"/>
    <x v="1"/>
    <b v="0"/>
    <x v="0"/>
    <x v="1"/>
    <n v="0"/>
    <x v="0"/>
    <b v="0"/>
    <b v="0"/>
    <b v="0"/>
    <b v="0"/>
    <b v="0"/>
    <b v="0"/>
    <b v="0"/>
    <b v="0"/>
    <b v="0"/>
    <b v="0"/>
    <b v="0"/>
    <x v="0"/>
    <x v="0"/>
    <n v="0"/>
    <x v="12"/>
    <x v="0"/>
  </r>
  <r>
    <m/>
    <x v="5"/>
    <x v="11"/>
    <x v="178"/>
    <x v="178"/>
    <x v="93"/>
    <x v="259"/>
    <s v="N/A"/>
    <x v="2"/>
    <x v="59"/>
    <m/>
    <s v="General"/>
    <s v="代碼類"/>
    <s v="HP, Dynabook, ASUS, Tiny"/>
    <x v="0"/>
    <s v="PNC"/>
    <x v="7"/>
    <x v="6"/>
    <x v="0"/>
    <x v="0"/>
    <s v="INT_PNC_MLY_ACT_REV"/>
    <s v="CUSTOMER"/>
    <m/>
    <m/>
    <m/>
    <m/>
    <m/>
    <m/>
    <m/>
    <m/>
    <m/>
    <m/>
    <m/>
    <m/>
    <m/>
    <m/>
    <m/>
    <m/>
    <m/>
    <m/>
    <s v="資料清單"/>
    <x v="12"/>
    <x v="41"/>
    <x v="60"/>
    <x v="11"/>
    <e v="#N/A"/>
    <s v="Customer Name"/>
    <x v="178"/>
    <x v="93"/>
    <x v="0"/>
    <x v="259"/>
    <x v="7"/>
    <s v="IEC_STD_V10 &gt;&gt; Common &gt;&gt; AutoMetaDataCustomer Name"/>
    <x v="2"/>
    <x v="0"/>
    <s v="客戶名稱Relationship"/>
    <n v="340"/>
    <n v="519"/>
    <n v="0"/>
    <s v=""/>
    <n v="0"/>
    <n v="0"/>
    <n v="1036"/>
    <x v="81"/>
    <s v="Actual Monthly Revenue and Shipment Data"/>
    <x v="58"/>
    <e v="#N/A"/>
    <x v="0"/>
    <s v="PNC:"/>
    <x v="41"/>
    <x v="41"/>
    <x v="521"/>
    <x v="178"/>
    <x v="178"/>
    <x v="189"/>
    <x v="39"/>
    <x v="0"/>
    <x v="0"/>
    <x v="2"/>
    <m/>
    <x v="0"/>
    <x v="2"/>
    <s v="Actual Monthly Revenue and Shipment Data_Customer Name"/>
    <x v="505"/>
    <x v="2"/>
    <x v="0"/>
    <x v="6"/>
    <x v="5"/>
    <x v="0"/>
    <x v="0"/>
    <s v="INT_PNC_MLY_ACT_REV"/>
    <s v="CUSTOMER"/>
    <x v="49"/>
    <x v="152"/>
    <x v="0"/>
    <n v="0"/>
    <x v="0"/>
    <x v="0"/>
    <x v="0"/>
    <s v=""/>
    <s v=""/>
    <n v="521"/>
    <s v="-521"/>
    <x v="0"/>
    <x v="0"/>
    <x v="0"/>
    <x v="178"/>
    <x v="7"/>
    <s v="客戶名稱"/>
    <s v=""/>
    <s v=""/>
    <x v="0"/>
    <x v="60"/>
    <m/>
    <s v="^()$"/>
    <n v="9"/>
    <x v="0"/>
    <x v="5"/>
    <x v="0"/>
    <x v="1"/>
    <x v="1"/>
    <x v="1"/>
    <b v="0"/>
    <x v="0"/>
    <x v="1"/>
    <n v="0"/>
    <x v="0"/>
    <b v="0"/>
    <b v="0"/>
    <b v="0"/>
    <b v="0"/>
    <b v="0"/>
    <b v="0"/>
    <b v="0"/>
    <b v="0"/>
    <b v="0"/>
    <b v="0"/>
    <b v="0"/>
    <x v="0"/>
    <x v="0"/>
    <n v="0"/>
    <x v="12"/>
    <x v="0"/>
  </r>
  <r>
    <m/>
    <x v="5"/>
    <x v="11"/>
    <x v="180"/>
    <x v="180"/>
    <x v="103"/>
    <x v="260"/>
    <s v="N/A"/>
    <x v="2"/>
    <x v="59"/>
    <m/>
    <s v="General"/>
    <s v="代碼類"/>
    <s v="待補充"/>
    <x v="0"/>
    <s v="PNC"/>
    <x v="7"/>
    <x v="6"/>
    <x v="0"/>
    <x v="0"/>
    <s v="INT_PNC_MLY_ACT_REV"/>
    <s v="PROD_CATEGORY"/>
    <m/>
    <m/>
    <m/>
    <m/>
    <m/>
    <m/>
    <m/>
    <m/>
    <m/>
    <m/>
    <m/>
    <m/>
    <m/>
    <m/>
    <m/>
    <m/>
    <m/>
    <m/>
    <s v="資料清單"/>
    <x v="12"/>
    <x v="42"/>
    <x v="60"/>
    <x v="11"/>
    <e v="#N/A"/>
    <s v="Product Category"/>
    <x v="180"/>
    <x v="103"/>
    <x v="0"/>
    <x v="260"/>
    <x v="7"/>
    <s v="IEC_STD_V10 &gt;&gt; Common &gt;&gt; AutoMetaDataProduct Category"/>
    <x v="2"/>
    <x v="0"/>
    <s v="產品型態分類Relationship"/>
    <n v="342"/>
    <n v="519"/>
    <n v="0"/>
    <s v=""/>
    <n v="0"/>
    <n v="0"/>
    <n v="1046"/>
    <x v="83"/>
    <s v="Actual Monthly Revenue and Shipment Data"/>
    <x v="58"/>
    <e v="#N/A"/>
    <x v="0"/>
    <s v="PNC:"/>
    <x v="42"/>
    <x v="42"/>
    <x v="522"/>
    <x v="180"/>
    <x v="180"/>
    <x v="189"/>
    <x v="40"/>
    <x v="0"/>
    <x v="0"/>
    <x v="2"/>
    <m/>
    <x v="0"/>
    <x v="2"/>
    <s v="Actual Monthly Revenue and Shipment Data_Product Category"/>
    <x v="506"/>
    <x v="2"/>
    <x v="0"/>
    <x v="6"/>
    <x v="5"/>
    <x v="0"/>
    <x v="0"/>
    <s v="INT_PNC_MLY_ACT_REV"/>
    <s v="PROD_CATEGORY"/>
    <x v="49"/>
    <x v="153"/>
    <x v="0"/>
    <n v="0"/>
    <x v="0"/>
    <x v="0"/>
    <x v="0"/>
    <s v=""/>
    <s v=""/>
    <n v="522"/>
    <s v="-522"/>
    <x v="0"/>
    <x v="0"/>
    <x v="0"/>
    <x v="180"/>
    <x v="7"/>
    <s v="產品型態分類"/>
    <s v=""/>
    <s v=""/>
    <x v="0"/>
    <x v="60"/>
    <m/>
    <s v="^()$"/>
    <n v="9"/>
    <x v="0"/>
    <x v="5"/>
    <x v="0"/>
    <x v="1"/>
    <x v="1"/>
    <x v="1"/>
    <b v="0"/>
    <x v="0"/>
    <x v="1"/>
    <n v="0"/>
    <x v="0"/>
    <b v="0"/>
    <b v="0"/>
    <b v="0"/>
    <b v="0"/>
    <b v="0"/>
    <b v="0"/>
    <b v="0"/>
    <b v="0"/>
    <b v="0"/>
    <b v="0"/>
    <b v="0"/>
    <x v="0"/>
    <x v="0"/>
    <n v="0"/>
    <x v="11"/>
    <x v="0"/>
  </r>
  <r>
    <m/>
    <x v="5"/>
    <x v="11"/>
    <x v="268"/>
    <x v="268"/>
    <x v="122"/>
    <x v="278"/>
    <s v="N/A"/>
    <x v="1"/>
    <x v="59"/>
    <m/>
    <s v="General"/>
    <s v="日期類"/>
    <m/>
    <x v="0"/>
    <s v="PNC"/>
    <x v="7"/>
    <x v="6"/>
    <x v="0"/>
    <x v="0"/>
    <s v="INT_PNC_MLY_ACT_REV"/>
    <s v="POSTING_MONTH"/>
    <m/>
    <m/>
    <m/>
    <m/>
    <m/>
    <m/>
    <m/>
    <m/>
    <m/>
    <m/>
    <m/>
    <m/>
    <m/>
    <m/>
    <m/>
    <m/>
    <m/>
    <m/>
    <s v="資料清單"/>
    <x v="12"/>
    <x v="43"/>
    <x v="60"/>
    <x v="11"/>
    <e v="#N/A"/>
    <s v="Actual Operating and Shipment Month"/>
    <x v="268"/>
    <x v="122"/>
    <x v="0"/>
    <x v="278"/>
    <x v="7"/>
    <s v="IEC_STD_V10 &gt;&gt; Common &gt;&gt; AutoMetaDataActual Operating and Shipment Month"/>
    <x v="1"/>
    <x v="0"/>
    <s v="營收出貨結帳月份Property"/>
    <n v="525"/>
    <n v="519"/>
    <n v="0"/>
    <s v="Actual Operating and Shipment Month"/>
    <n v="1"/>
    <n v="0"/>
    <n v="0"/>
    <x v="0"/>
    <s v="Actual Monthly Revenue and Shipment Data"/>
    <x v="58"/>
    <e v="#N/A"/>
    <x v="0"/>
    <s v="PNC:"/>
    <x v="43"/>
    <x v="43"/>
    <x v="523"/>
    <x v="268"/>
    <x v="268"/>
    <x v="189"/>
    <x v="0"/>
    <x v="0"/>
    <x v="0"/>
    <x v="3"/>
    <m/>
    <x v="0"/>
    <x v="1"/>
    <s v="Actual Monthly Revenue and Shipment Data_Actual Operating and Shipment Month"/>
    <x v="507"/>
    <x v="1"/>
    <x v="0"/>
    <x v="6"/>
    <x v="5"/>
    <x v="0"/>
    <x v="0"/>
    <s v="INT_PNC_MLY_ACT_REV"/>
    <s v="POSTING_MONTH"/>
    <x v="49"/>
    <x v="168"/>
    <x v="0"/>
    <n v="0"/>
    <x v="0"/>
    <x v="0"/>
    <x v="0"/>
    <s v=""/>
    <s v=""/>
    <n v="523"/>
    <s v="-523"/>
    <x v="0"/>
    <x v="0"/>
    <x v="0"/>
    <x v="268"/>
    <x v="7"/>
    <s v="營收出貨結帳月份"/>
    <s v=""/>
    <s v=""/>
    <x v="0"/>
    <x v="60"/>
    <m/>
    <s v="^()$"/>
    <n v="9"/>
    <x v="0"/>
    <x v="5"/>
    <x v="0"/>
    <x v="1"/>
    <x v="0"/>
    <x v="1"/>
    <b v="0"/>
    <x v="0"/>
    <x v="1"/>
    <n v="0"/>
    <x v="0"/>
    <b v="0"/>
    <b v="0"/>
    <b v="0"/>
    <b v="0"/>
    <b v="0"/>
    <b v="0"/>
    <b v="0"/>
    <b v="0"/>
    <b v="0"/>
    <b v="0"/>
    <b v="0"/>
    <x v="0"/>
    <x v="0"/>
    <n v="0"/>
    <x v="14"/>
    <x v="0"/>
  </r>
  <r>
    <m/>
    <x v="5"/>
    <x v="11"/>
    <x v="269"/>
    <x v="269"/>
    <x v="120"/>
    <x v="279"/>
    <s v="儲存單位為 台幣_x000a_顯示單位為 百萬台幣"/>
    <x v="1"/>
    <x v="59"/>
    <m/>
    <s v="General"/>
    <s v="金額類"/>
    <m/>
    <x v="0"/>
    <s v="PNC"/>
    <x v="7"/>
    <x v="6"/>
    <x v="0"/>
    <x v="0"/>
    <s v="INT_PNC_MLY_ACT_REV"/>
    <s v="MLY_ACT_REV"/>
    <m/>
    <m/>
    <m/>
    <m/>
    <m/>
    <m/>
    <m/>
    <m/>
    <m/>
    <m/>
    <m/>
    <m/>
    <m/>
    <m/>
    <m/>
    <m/>
    <m/>
    <m/>
    <s v="資料清單"/>
    <x v="12"/>
    <x v="44"/>
    <x v="60"/>
    <x v="11"/>
    <e v="#N/A"/>
    <s v="Monthly Actual Revenue"/>
    <x v="269"/>
    <x v="120"/>
    <x v="0"/>
    <x v="279"/>
    <x v="7"/>
    <s v="IEC_STD_V10 &gt;&gt; Common &gt;&gt; AutoMetaDataMonthly Actual Revenue"/>
    <x v="1"/>
    <x v="0"/>
    <s v="每月實際營業收入Property"/>
    <n v="526"/>
    <n v="519"/>
    <n v="0"/>
    <s v="Monthly Actual Revenue"/>
    <n v="1"/>
    <n v="0"/>
    <n v="0"/>
    <x v="0"/>
    <s v="Actual Monthly Revenue and Shipment Data"/>
    <x v="58"/>
    <e v="#N/A"/>
    <x v="0"/>
    <s v="PNC:"/>
    <x v="44"/>
    <x v="44"/>
    <x v="524"/>
    <x v="269"/>
    <x v="269"/>
    <x v="220"/>
    <x v="0"/>
    <x v="0"/>
    <x v="0"/>
    <x v="6"/>
    <m/>
    <x v="0"/>
    <x v="1"/>
    <s v="Actual Monthly Revenue and Shipment Data_Monthly Actual Revenue"/>
    <x v="508"/>
    <x v="1"/>
    <x v="0"/>
    <x v="6"/>
    <x v="5"/>
    <x v="0"/>
    <x v="0"/>
    <s v="INT_PNC_MLY_ACT_REV"/>
    <s v="MLY_ACT_REV"/>
    <x v="49"/>
    <x v="169"/>
    <x v="0"/>
    <n v="0"/>
    <x v="0"/>
    <x v="0"/>
    <x v="0"/>
    <s v=""/>
    <s v=""/>
    <n v="524"/>
    <s v="-524"/>
    <x v="0"/>
    <x v="0"/>
    <x v="0"/>
    <x v="269"/>
    <x v="7"/>
    <s v="每月實際營業收入"/>
    <s v=""/>
    <s v=""/>
    <x v="0"/>
    <x v="60"/>
    <m/>
    <s v="^()$"/>
    <n v="9"/>
    <x v="0"/>
    <x v="5"/>
    <x v="0"/>
    <x v="1"/>
    <x v="0"/>
    <x v="1"/>
    <b v="0"/>
    <x v="0"/>
    <x v="1"/>
    <n v="0"/>
    <x v="0"/>
    <b v="0"/>
    <b v="0"/>
    <b v="0"/>
    <b v="0"/>
    <b v="0"/>
    <b v="0"/>
    <b v="0"/>
    <b v="0"/>
    <b v="0"/>
    <b v="0"/>
    <b v="0"/>
    <x v="0"/>
    <x v="0"/>
    <n v="0"/>
    <x v="17"/>
    <x v="0"/>
  </r>
  <r>
    <m/>
    <x v="5"/>
    <x v="11"/>
    <x v="270"/>
    <x v="270"/>
    <x v="123"/>
    <x v="280"/>
    <s v="儲存單位為 台_x000a_顯示單位為 千台"/>
    <x v="1"/>
    <x v="59"/>
    <m/>
    <s v="General"/>
    <s v="數值類"/>
    <m/>
    <x v="0"/>
    <s v="PNC"/>
    <x v="7"/>
    <x v="6"/>
    <x v="0"/>
    <x v="0"/>
    <s v="INT_PNC_MLY_ACT_REV"/>
    <s v="MLY_ACT_SHIP"/>
    <m/>
    <m/>
    <m/>
    <m/>
    <m/>
    <m/>
    <m/>
    <m/>
    <m/>
    <m/>
    <m/>
    <m/>
    <m/>
    <m/>
    <m/>
    <m/>
    <m/>
    <m/>
    <s v="資料清單"/>
    <x v="12"/>
    <x v="45"/>
    <x v="60"/>
    <x v="11"/>
    <e v="#N/A"/>
    <s v="Monthly Actual Shipment"/>
    <x v="270"/>
    <x v="123"/>
    <x v="0"/>
    <x v="280"/>
    <x v="7"/>
    <s v="IEC_STD_V10 &gt;&gt; Common &gt;&gt; AutoMetaDataMonthly Actual Shipment"/>
    <x v="1"/>
    <x v="0"/>
    <s v="每月實際出貨量Property"/>
    <n v="527"/>
    <n v="519"/>
    <n v="0"/>
    <s v="Monthly Actual Shipment"/>
    <n v="1"/>
    <n v="0"/>
    <n v="0"/>
    <x v="0"/>
    <s v="Actual Monthly Revenue and Shipment Data"/>
    <x v="58"/>
    <e v="#N/A"/>
    <x v="0"/>
    <s v="PNC:"/>
    <x v="45"/>
    <x v="45"/>
    <x v="525"/>
    <x v="270"/>
    <x v="270"/>
    <x v="221"/>
    <x v="0"/>
    <x v="0"/>
    <x v="0"/>
    <x v="4"/>
    <m/>
    <x v="0"/>
    <x v="1"/>
    <s v="Actual Monthly Revenue and Shipment Data_Monthly Actual Shipment"/>
    <x v="509"/>
    <x v="1"/>
    <x v="0"/>
    <x v="6"/>
    <x v="5"/>
    <x v="0"/>
    <x v="0"/>
    <s v="INT_PNC_MLY_ACT_REV"/>
    <s v="MLY_ACT_SHIP"/>
    <x v="49"/>
    <x v="170"/>
    <x v="0"/>
    <n v="0"/>
    <x v="0"/>
    <x v="0"/>
    <x v="0"/>
    <s v=""/>
    <s v=""/>
    <n v="525"/>
    <s v="-525"/>
    <x v="0"/>
    <x v="0"/>
    <x v="0"/>
    <x v="270"/>
    <x v="7"/>
    <s v="每月實際出貨量"/>
    <s v=""/>
    <s v=""/>
    <x v="0"/>
    <x v="60"/>
    <m/>
    <s v="^()$"/>
    <n v="9"/>
    <x v="0"/>
    <x v="5"/>
    <x v="0"/>
    <x v="1"/>
    <x v="0"/>
    <x v="1"/>
    <b v="0"/>
    <x v="0"/>
    <x v="1"/>
    <n v="0"/>
    <x v="0"/>
    <b v="0"/>
    <b v="0"/>
    <b v="0"/>
    <b v="0"/>
    <b v="0"/>
    <b v="0"/>
    <b v="0"/>
    <b v="0"/>
    <b v="0"/>
    <b v="0"/>
    <b v="0"/>
    <x v="0"/>
    <x v="0"/>
    <n v="0"/>
    <x v="23"/>
    <x v="0"/>
  </r>
  <r>
    <m/>
    <x v="5"/>
    <x v="11"/>
    <x v="271"/>
    <x v="271"/>
    <x v="124"/>
    <x v="281"/>
    <s v="實際和目標營業收入差異率 = (實際營業收入 - 營業收入目標)/營業收入目標"/>
    <x v="1"/>
    <x v="59"/>
    <s v="Actual Daily Revenue and Shipment Data_Actual Daily Revenue;MLY Rev and SHIPT Data of Yearly TRGT_Monthly Revenue of Yearly Target"/>
    <s v="General"/>
    <s v="比例類"/>
    <m/>
    <x v="0"/>
    <s v="PNC"/>
    <x v="7"/>
    <x v="6"/>
    <x v="0"/>
    <x v="0"/>
    <s v="INT_PNC_MLY_ACT_REV"/>
    <s v="MLY_YLY_REV_DIFF_RATE"/>
    <m/>
    <m/>
    <m/>
    <m/>
    <m/>
    <m/>
    <m/>
    <m/>
    <m/>
    <m/>
    <m/>
    <m/>
    <m/>
    <m/>
    <m/>
    <m/>
    <m/>
    <m/>
    <s v="資料清單"/>
    <x v="12"/>
    <x v="46"/>
    <x v="60"/>
    <x v="11"/>
    <e v="#N/A"/>
    <s v="Diff Rate of MLY Act Rev vs Yearly Target Rev"/>
    <x v="271"/>
    <x v="124"/>
    <x v="0"/>
    <x v="281"/>
    <x v="7"/>
    <s v="IEC_STD_V10 &gt;&gt; Common &gt;&gt; AutoMetaDataDiff Rate of MLY Act Rev vs Yearly Target Rev"/>
    <x v="1"/>
    <x v="0"/>
    <s v="每月實際和年度目標營業收入差異率Property"/>
    <n v="528"/>
    <n v="519"/>
    <e v="#N/A"/>
    <s v="Diff Rate of MLY Act Rev vs Yearly Target Rev"/>
    <n v="1"/>
    <n v="0"/>
    <n v="0"/>
    <x v="0"/>
    <s v="Actual Monthly Revenue and Shipment Data"/>
    <x v="58"/>
    <e v="#N/A"/>
    <x v="56"/>
    <s v="PNC:"/>
    <x v="46"/>
    <x v="46"/>
    <x v="526"/>
    <x v="271"/>
    <x v="271"/>
    <x v="224"/>
    <x v="0"/>
    <x v="0"/>
    <x v="0"/>
    <x v="5"/>
    <m/>
    <x v="0"/>
    <x v="1"/>
    <s v="Actual Monthly Revenue and Shipment Data_Diff Rate of MLY Act Rev vs Yearly Target Rev"/>
    <x v="510"/>
    <x v="1"/>
    <x v="0"/>
    <x v="6"/>
    <x v="5"/>
    <x v="0"/>
    <x v="0"/>
    <s v="INT_PNC_MLY_ACT_REV"/>
    <s v="MLY_YLY_REV_DIFF_RATE"/>
    <x v="49"/>
    <x v="171"/>
    <x v="0"/>
    <n v="0"/>
    <x v="0"/>
    <x v="0"/>
    <x v="0"/>
    <s v=""/>
    <s v=""/>
    <n v="526"/>
    <s v="-526"/>
    <x v="0"/>
    <x v="0"/>
    <x v="0"/>
    <x v="271"/>
    <x v="7"/>
    <s v="每月實際和年度目標營業收入差異率"/>
    <s v=""/>
    <s v=""/>
    <x v="0"/>
    <x v="60"/>
    <m/>
    <s v="^()$"/>
    <n v="9"/>
    <x v="0"/>
    <x v="5"/>
    <x v="0"/>
    <x v="1"/>
    <x v="0"/>
    <x v="1"/>
    <b v="0"/>
    <x v="0"/>
    <x v="1"/>
    <n v="0"/>
    <x v="0"/>
    <b v="0"/>
    <b v="0"/>
    <b v="0"/>
    <b v="0"/>
    <b v="0"/>
    <b v="0"/>
    <b v="0"/>
    <b v="0"/>
    <b v="0"/>
    <b v="0"/>
    <b v="0"/>
    <x v="0"/>
    <x v="0"/>
    <n v="0"/>
    <x v="30"/>
    <x v="0"/>
  </r>
  <r>
    <m/>
    <x v="5"/>
    <x v="11"/>
    <x v="272"/>
    <x v="272"/>
    <x v="125"/>
    <x v="282"/>
    <s v="實際和目標出貨量差異率 = (實際出貨量 - 出貨量目標)/出貨量目標"/>
    <x v="1"/>
    <x v="59"/>
    <s v="Actual Daily Revenue and Shipment Data_Actual Daily Shipment;MLY Rev and SHIPT Data of Yearly TRGT_Monthly Revenue of Yearly Target"/>
    <s v="General"/>
    <s v="比例類"/>
    <m/>
    <x v="0"/>
    <s v="PNC"/>
    <x v="7"/>
    <x v="6"/>
    <x v="0"/>
    <x v="0"/>
    <s v="INT_PNC_MLY_ACT_REV"/>
    <s v="MLY_YLY_SHIP_DIFF_RATE"/>
    <m/>
    <m/>
    <m/>
    <m/>
    <m/>
    <m/>
    <m/>
    <m/>
    <m/>
    <m/>
    <m/>
    <m/>
    <m/>
    <m/>
    <m/>
    <m/>
    <m/>
    <m/>
    <s v="資料清單"/>
    <x v="12"/>
    <x v="47"/>
    <x v="60"/>
    <x v="11"/>
    <e v="#N/A"/>
    <s v="Diff Rate of MLY Act Ship vs Yearly Target Ship"/>
    <x v="272"/>
    <x v="125"/>
    <x v="0"/>
    <x v="282"/>
    <x v="7"/>
    <s v="IEC_STD_V10 &gt;&gt; Common &gt;&gt; AutoMetaDataDiff Rate of MLY Act Ship vs Yearly Target Ship"/>
    <x v="1"/>
    <x v="0"/>
    <s v="每月實際和年度目標出貨量差異率Property"/>
    <n v="529"/>
    <n v="519"/>
    <e v="#N/A"/>
    <s v="Diff Rate of MLY Act Ship vs Yearly Target Ship"/>
    <n v="1"/>
    <n v="0"/>
    <n v="0"/>
    <x v="0"/>
    <s v="Actual Monthly Revenue and Shipment Data"/>
    <x v="58"/>
    <e v="#N/A"/>
    <x v="57"/>
    <s v="PNC:"/>
    <x v="47"/>
    <x v="47"/>
    <x v="527"/>
    <x v="272"/>
    <x v="272"/>
    <x v="225"/>
    <x v="0"/>
    <x v="0"/>
    <x v="0"/>
    <x v="5"/>
    <m/>
    <x v="0"/>
    <x v="1"/>
    <s v="Actual Monthly Revenue and Shipment Data_Diff Rate of MLY Act Ship vs Yearly Target Ship"/>
    <x v="511"/>
    <x v="1"/>
    <x v="0"/>
    <x v="6"/>
    <x v="5"/>
    <x v="0"/>
    <x v="0"/>
    <s v="INT_PNC_MLY_ACT_REV"/>
    <s v="MLY_YLY_SHIP_DIFF_RATE"/>
    <x v="49"/>
    <x v="172"/>
    <x v="0"/>
    <n v="0"/>
    <x v="0"/>
    <x v="0"/>
    <x v="0"/>
    <s v=""/>
    <s v=""/>
    <n v="527"/>
    <s v="-527"/>
    <x v="0"/>
    <x v="0"/>
    <x v="0"/>
    <x v="272"/>
    <x v="7"/>
    <s v="每月實際和年度目標出貨量差異率"/>
    <s v=""/>
    <s v=""/>
    <x v="0"/>
    <x v="60"/>
    <m/>
    <s v="^()$"/>
    <n v="9"/>
    <x v="0"/>
    <x v="5"/>
    <x v="0"/>
    <x v="1"/>
    <x v="0"/>
    <x v="1"/>
    <b v="0"/>
    <x v="0"/>
    <x v="1"/>
    <n v="0"/>
    <x v="0"/>
    <b v="0"/>
    <b v="0"/>
    <b v="0"/>
    <b v="0"/>
    <b v="0"/>
    <b v="0"/>
    <b v="0"/>
    <b v="0"/>
    <b v="0"/>
    <b v="0"/>
    <b v="0"/>
    <x v="0"/>
    <x v="0"/>
    <n v="0"/>
    <x v="37"/>
    <x v="0"/>
  </r>
  <r>
    <m/>
    <x v="5"/>
    <x v="11"/>
    <x v="273"/>
    <x v="273"/>
    <x v="126"/>
    <x v="283"/>
    <s v="N/A"/>
    <x v="0"/>
    <x v="0"/>
    <m/>
    <s v="General"/>
    <s v="N/A"/>
    <s v="N/A"/>
    <x v="0"/>
    <s v="PNC"/>
    <x v="7"/>
    <x v="6"/>
    <x v="0"/>
    <x v="0"/>
    <s v="INT_PNC_MLY_REV_DIFF_RATE"/>
    <m/>
    <m/>
    <m/>
    <m/>
    <m/>
    <m/>
    <m/>
    <m/>
    <m/>
    <m/>
    <m/>
    <m/>
    <m/>
    <m/>
    <m/>
    <m/>
    <m/>
    <m/>
    <m/>
    <s v="資料清單"/>
    <x v="12"/>
    <x v="48"/>
    <x v="60"/>
    <x v="11"/>
    <e v="#N/A"/>
    <s v="Diff Rate and Hit Rate Data of Rev and SHIPT"/>
    <x v="273"/>
    <x v="126"/>
    <x v="0"/>
    <x v="283"/>
    <x v="7"/>
    <s v="IEC_STD_V10 &gt;&gt; Common &gt;&gt; AutoMetaDataDiff Rate and Hit Rate Data of Rev and SHIPT"/>
    <x v="0"/>
    <x v="0"/>
    <s v="實際與預估營收出貨差異率和達成率資料Concept"/>
    <n v="530"/>
    <n v="0"/>
    <n v="0"/>
    <s v=""/>
    <n v="0"/>
    <n v="0"/>
    <n v="0"/>
    <x v="0"/>
    <s v=""/>
    <x v="0"/>
    <s v=""/>
    <x v="0"/>
    <s v="PNC:"/>
    <x v="48"/>
    <x v="48"/>
    <x v="528"/>
    <x v="273"/>
    <x v="273"/>
    <x v="189"/>
    <x v="26"/>
    <x v="0"/>
    <x v="0"/>
    <x v="7"/>
    <m/>
    <x v="0"/>
    <x v="0"/>
    <s v="Diff Rate and Hit Rate Data of Rev and SHIPT"/>
    <x v="512"/>
    <x v="0"/>
    <x v="0"/>
    <x v="6"/>
    <x v="5"/>
    <x v="0"/>
    <x v="0"/>
    <s v="INT_PNC_MLY_REV_DIFF_RATE"/>
    <s v=""/>
    <x v="50"/>
    <x v="0"/>
    <x v="0"/>
    <n v="0"/>
    <x v="0"/>
    <x v="0"/>
    <x v="0"/>
    <s v=""/>
    <s v=""/>
    <n v="528"/>
    <s v="-528"/>
    <x v="0"/>
    <x v="0"/>
    <x v="0"/>
    <x v="273"/>
    <x v="7"/>
    <s v="實際與預估營收出貨差異率和達成率資料"/>
    <s v=""/>
    <s v=""/>
    <x v="0"/>
    <x v="60"/>
    <m/>
    <s v="^()$"/>
    <n v="9"/>
    <x v="0"/>
    <x v="5"/>
    <x v="0"/>
    <x v="1"/>
    <x v="0"/>
    <x v="1"/>
    <b v="0"/>
    <x v="0"/>
    <x v="0"/>
    <n v="0"/>
    <x v="0"/>
    <b v="0"/>
    <b v="0"/>
    <b v="0"/>
    <b v="0"/>
    <b v="0"/>
    <b v="0"/>
    <b v="0"/>
    <b v="0"/>
    <b v="0"/>
    <b v="0"/>
    <b v="0"/>
    <x v="0"/>
    <x v="0"/>
    <n v="0"/>
    <x v="41"/>
    <x v="0"/>
  </r>
  <r>
    <m/>
    <x v="5"/>
    <x v="11"/>
    <x v="177"/>
    <x v="177"/>
    <x v="99"/>
    <x v="258"/>
    <s v="N/A"/>
    <x v="2"/>
    <x v="60"/>
    <m/>
    <s v="General"/>
    <s v="代碼類"/>
    <s v="BU1: 第一事業部_x000a_BU2: 第二事業部"/>
    <x v="0"/>
    <s v="PNC"/>
    <x v="7"/>
    <x v="6"/>
    <x v="0"/>
    <x v="0"/>
    <s v="INT_PNC_MLY_REV_DIFF_RATE"/>
    <s v="BU"/>
    <m/>
    <m/>
    <m/>
    <m/>
    <m/>
    <m/>
    <m/>
    <m/>
    <m/>
    <m/>
    <m/>
    <m/>
    <m/>
    <m/>
    <m/>
    <m/>
    <m/>
    <m/>
    <s v="資料清單"/>
    <x v="12"/>
    <x v="49"/>
    <x v="60"/>
    <x v="11"/>
    <e v="#N/A"/>
    <s v="BU Code"/>
    <x v="177"/>
    <x v="99"/>
    <x v="0"/>
    <x v="258"/>
    <x v="7"/>
    <s v="IEC_STD_V10 &gt;&gt; Common &gt;&gt; AutoMetaDataBU Code"/>
    <x v="2"/>
    <x v="0"/>
    <s v="事業處代碼Relationship"/>
    <n v="339"/>
    <n v="530"/>
    <n v="0"/>
    <s v=""/>
    <n v="0"/>
    <n v="0"/>
    <n v="1055"/>
    <x v="80"/>
    <s v="Diff Rate and Hit Rate Data of Rev and SHIPT"/>
    <x v="59"/>
    <e v="#N/A"/>
    <x v="0"/>
    <s v="PNC:"/>
    <x v="49"/>
    <x v="49"/>
    <x v="529"/>
    <x v="177"/>
    <x v="177"/>
    <x v="189"/>
    <x v="37"/>
    <x v="0"/>
    <x v="0"/>
    <x v="2"/>
    <m/>
    <x v="0"/>
    <x v="2"/>
    <s v="Diff Rate and Hit Rate Data of Rev and SHIPT_BU Code"/>
    <x v="513"/>
    <x v="2"/>
    <x v="0"/>
    <x v="6"/>
    <x v="5"/>
    <x v="0"/>
    <x v="0"/>
    <s v="INT_PNC_MLY_REV_DIFF_RATE"/>
    <s v="BU"/>
    <x v="50"/>
    <x v="150"/>
    <x v="0"/>
    <n v="0"/>
    <x v="0"/>
    <x v="0"/>
    <x v="0"/>
    <s v=""/>
    <s v=""/>
    <n v="529"/>
    <s v="-529"/>
    <x v="0"/>
    <x v="0"/>
    <x v="0"/>
    <x v="177"/>
    <x v="7"/>
    <s v="事業處代碼"/>
    <s v=""/>
    <s v=""/>
    <x v="0"/>
    <x v="60"/>
    <m/>
    <s v="^()$"/>
    <n v="9"/>
    <x v="0"/>
    <x v="5"/>
    <x v="0"/>
    <x v="1"/>
    <x v="1"/>
    <x v="1"/>
    <b v="0"/>
    <x v="0"/>
    <x v="1"/>
    <n v="0"/>
    <x v="0"/>
    <b v="0"/>
    <b v="0"/>
    <b v="0"/>
    <b v="0"/>
    <b v="0"/>
    <b v="0"/>
    <b v="0"/>
    <b v="0"/>
    <b v="0"/>
    <b v="0"/>
    <b v="0"/>
    <x v="0"/>
    <x v="0"/>
    <n v="0"/>
    <x v="1"/>
    <x v="0"/>
  </r>
  <r>
    <m/>
    <x v="5"/>
    <x v="11"/>
    <x v="179"/>
    <x v="179"/>
    <x v="102"/>
    <x v="183"/>
    <s v="N/A"/>
    <x v="2"/>
    <x v="60"/>
    <m/>
    <s v="General"/>
    <s v="代碼類"/>
    <s v="BU1A_x000a_BU2B"/>
    <x v="0"/>
    <s v="PNC"/>
    <x v="7"/>
    <x v="6"/>
    <x v="0"/>
    <x v="0"/>
    <s v="INT_PNC_MLY_REV_DIFF_RATE"/>
    <s v="DIVISION"/>
    <m/>
    <m/>
    <m/>
    <m/>
    <m/>
    <m/>
    <m/>
    <m/>
    <m/>
    <m/>
    <m/>
    <m/>
    <m/>
    <m/>
    <m/>
    <m/>
    <m/>
    <m/>
    <s v="資料清單"/>
    <x v="12"/>
    <x v="50"/>
    <x v="60"/>
    <x v="11"/>
    <e v="#N/A"/>
    <s v="Division Code"/>
    <x v="179"/>
    <x v="102"/>
    <x v="0"/>
    <x v="183"/>
    <x v="7"/>
    <s v="IEC_STD_V10 &gt;&gt; Common &gt;&gt; AutoMetaDataDivision Code"/>
    <x v="2"/>
    <x v="0"/>
    <s v="產品事業部門代碼Relationship"/>
    <n v="341"/>
    <n v="530"/>
    <n v="0"/>
    <s v=""/>
    <n v="0"/>
    <n v="0"/>
    <n v="1051"/>
    <x v="82"/>
    <s v="Diff Rate and Hit Rate Data of Rev and SHIPT"/>
    <x v="59"/>
    <e v="#N/A"/>
    <x v="0"/>
    <s v="PNC:"/>
    <x v="50"/>
    <x v="50"/>
    <x v="530"/>
    <x v="179"/>
    <x v="179"/>
    <x v="189"/>
    <x v="38"/>
    <x v="0"/>
    <x v="0"/>
    <x v="2"/>
    <m/>
    <x v="0"/>
    <x v="2"/>
    <s v="Diff Rate and Hit Rate Data of Rev and SHIPT_Division Code"/>
    <x v="514"/>
    <x v="2"/>
    <x v="0"/>
    <x v="6"/>
    <x v="5"/>
    <x v="0"/>
    <x v="0"/>
    <s v="INT_PNC_MLY_REV_DIFF_RATE"/>
    <s v="DIVISION"/>
    <x v="50"/>
    <x v="151"/>
    <x v="0"/>
    <n v="0"/>
    <x v="0"/>
    <x v="0"/>
    <x v="0"/>
    <s v=""/>
    <s v=""/>
    <n v="530"/>
    <s v="-530"/>
    <x v="0"/>
    <x v="0"/>
    <x v="0"/>
    <x v="179"/>
    <x v="7"/>
    <s v="產品事業部門代碼"/>
    <s v=""/>
    <s v=""/>
    <x v="0"/>
    <x v="60"/>
    <m/>
    <s v="^()$"/>
    <n v="9"/>
    <x v="0"/>
    <x v="5"/>
    <x v="0"/>
    <x v="1"/>
    <x v="1"/>
    <x v="1"/>
    <b v="0"/>
    <x v="0"/>
    <x v="1"/>
    <n v="0"/>
    <x v="0"/>
    <b v="0"/>
    <b v="0"/>
    <b v="0"/>
    <b v="0"/>
    <b v="0"/>
    <b v="0"/>
    <b v="0"/>
    <b v="0"/>
    <b v="0"/>
    <b v="0"/>
    <b v="0"/>
    <x v="0"/>
    <x v="0"/>
    <n v="0"/>
    <x v="12"/>
    <x v="0"/>
  </r>
  <r>
    <m/>
    <x v="5"/>
    <x v="11"/>
    <x v="178"/>
    <x v="178"/>
    <x v="93"/>
    <x v="259"/>
    <s v="N/A"/>
    <x v="2"/>
    <x v="60"/>
    <m/>
    <s v="General"/>
    <s v="代碼類"/>
    <s v="HP, Dynabook, ASUS, Tiny"/>
    <x v="0"/>
    <s v="PNC"/>
    <x v="7"/>
    <x v="6"/>
    <x v="0"/>
    <x v="0"/>
    <s v="INT_PNC_MLY_REV_DIFF_RATE"/>
    <s v="CUSTOMER"/>
    <m/>
    <m/>
    <m/>
    <m/>
    <m/>
    <m/>
    <m/>
    <m/>
    <m/>
    <m/>
    <m/>
    <m/>
    <m/>
    <m/>
    <m/>
    <m/>
    <m/>
    <m/>
    <s v="資料清單"/>
    <x v="12"/>
    <x v="51"/>
    <x v="60"/>
    <x v="11"/>
    <e v="#N/A"/>
    <s v="Customer Name"/>
    <x v="178"/>
    <x v="93"/>
    <x v="0"/>
    <x v="259"/>
    <x v="7"/>
    <s v="IEC_STD_V10 &gt;&gt; Common &gt;&gt; AutoMetaDataCustomer Name"/>
    <x v="2"/>
    <x v="0"/>
    <s v="客戶名稱Relationship"/>
    <n v="340"/>
    <n v="530"/>
    <n v="0"/>
    <s v=""/>
    <n v="0"/>
    <n v="0"/>
    <n v="1036"/>
    <x v="81"/>
    <s v="Diff Rate and Hit Rate Data of Rev and SHIPT"/>
    <x v="59"/>
    <e v="#N/A"/>
    <x v="0"/>
    <s v="PNC:"/>
    <x v="51"/>
    <x v="51"/>
    <x v="531"/>
    <x v="178"/>
    <x v="178"/>
    <x v="189"/>
    <x v="39"/>
    <x v="0"/>
    <x v="0"/>
    <x v="2"/>
    <m/>
    <x v="0"/>
    <x v="2"/>
    <s v="Diff Rate and Hit Rate Data of Rev and SHIPT_Customer Name"/>
    <x v="515"/>
    <x v="2"/>
    <x v="0"/>
    <x v="6"/>
    <x v="5"/>
    <x v="0"/>
    <x v="0"/>
    <s v="INT_PNC_MLY_REV_DIFF_RATE"/>
    <s v="CUSTOMER"/>
    <x v="50"/>
    <x v="152"/>
    <x v="0"/>
    <n v="0"/>
    <x v="0"/>
    <x v="0"/>
    <x v="0"/>
    <s v=""/>
    <s v=""/>
    <n v="531"/>
    <s v="-531"/>
    <x v="0"/>
    <x v="0"/>
    <x v="0"/>
    <x v="178"/>
    <x v="7"/>
    <s v="客戶名稱"/>
    <s v=""/>
    <s v=""/>
    <x v="0"/>
    <x v="60"/>
    <m/>
    <s v="^()$"/>
    <n v="9"/>
    <x v="0"/>
    <x v="5"/>
    <x v="0"/>
    <x v="1"/>
    <x v="1"/>
    <x v="1"/>
    <b v="0"/>
    <x v="0"/>
    <x v="1"/>
    <n v="0"/>
    <x v="0"/>
    <b v="0"/>
    <b v="0"/>
    <b v="0"/>
    <b v="0"/>
    <b v="0"/>
    <b v="0"/>
    <b v="0"/>
    <b v="0"/>
    <b v="0"/>
    <b v="0"/>
    <b v="0"/>
    <x v="0"/>
    <x v="0"/>
    <n v="0"/>
    <x v="12"/>
    <x v="0"/>
  </r>
  <r>
    <m/>
    <x v="5"/>
    <x v="11"/>
    <x v="180"/>
    <x v="180"/>
    <x v="103"/>
    <x v="260"/>
    <s v="N/A"/>
    <x v="2"/>
    <x v="60"/>
    <m/>
    <s v="General"/>
    <s v="代碼類"/>
    <s v="待補充"/>
    <x v="0"/>
    <s v="PNC"/>
    <x v="7"/>
    <x v="6"/>
    <x v="0"/>
    <x v="0"/>
    <s v="INT_PNC_MLY_REV_DIFF_RATE"/>
    <s v="PROD_CATEGORY"/>
    <m/>
    <m/>
    <m/>
    <m/>
    <m/>
    <m/>
    <m/>
    <m/>
    <m/>
    <m/>
    <m/>
    <m/>
    <m/>
    <m/>
    <m/>
    <m/>
    <m/>
    <m/>
    <s v="資料清單"/>
    <x v="12"/>
    <x v="52"/>
    <x v="60"/>
    <x v="11"/>
    <e v="#N/A"/>
    <s v="Product Category"/>
    <x v="180"/>
    <x v="103"/>
    <x v="0"/>
    <x v="260"/>
    <x v="7"/>
    <s v="IEC_STD_V10 &gt;&gt; Common &gt;&gt; AutoMetaDataProduct Category"/>
    <x v="2"/>
    <x v="0"/>
    <s v="產品型態分類Relationship"/>
    <n v="342"/>
    <n v="530"/>
    <n v="0"/>
    <s v=""/>
    <n v="0"/>
    <n v="0"/>
    <n v="1046"/>
    <x v="83"/>
    <s v="Diff Rate and Hit Rate Data of Rev and SHIPT"/>
    <x v="59"/>
    <e v="#N/A"/>
    <x v="0"/>
    <s v="PNC:"/>
    <x v="52"/>
    <x v="52"/>
    <x v="532"/>
    <x v="180"/>
    <x v="180"/>
    <x v="189"/>
    <x v="40"/>
    <x v="0"/>
    <x v="0"/>
    <x v="2"/>
    <m/>
    <x v="0"/>
    <x v="2"/>
    <s v="Diff Rate and Hit Rate Data of Rev and SHIPT_Product Category"/>
    <x v="516"/>
    <x v="2"/>
    <x v="0"/>
    <x v="6"/>
    <x v="5"/>
    <x v="0"/>
    <x v="0"/>
    <s v="INT_PNC_MLY_REV_DIFF_RATE"/>
    <s v="PROD_CATEGORY"/>
    <x v="50"/>
    <x v="153"/>
    <x v="0"/>
    <n v="0"/>
    <x v="0"/>
    <x v="0"/>
    <x v="0"/>
    <s v=""/>
    <s v=""/>
    <n v="532"/>
    <s v="-532"/>
    <x v="0"/>
    <x v="0"/>
    <x v="0"/>
    <x v="180"/>
    <x v="7"/>
    <s v="產品型態分類"/>
    <s v=""/>
    <s v=""/>
    <x v="0"/>
    <x v="60"/>
    <m/>
    <s v="^()$"/>
    <n v="9"/>
    <x v="0"/>
    <x v="5"/>
    <x v="0"/>
    <x v="1"/>
    <x v="1"/>
    <x v="1"/>
    <b v="0"/>
    <x v="0"/>
    <x v="1"/>
    <n v="0"/>
    <x v="0"/>
    <b v="0"/>
    <b v="0"/>
    <b v="0"/>
    <b v="0"/>
    <b v="0"/>
    <b v="0"/>
    <b v="0"/>
    <b v="0"/>
    <b v="0"/>
    <b v="0"/>
    <b v="0"/>
    <x v="0"/>
    <x v="0"/>
    <n v="0"/>
    <x v="11"/>
    <x v="0"/>
  </r>
  <r>
    <m/>
    <x v="5"/>
    <x v="11"/>
    <x v="274"/>
    <x v="274"/>
    <x v="127"/>
    <x v="284"/>
    <s v="N/A"/>
    <x v="1"/>
    <x v="60"/>
    <m/>
    <s v="General"/>
    <s v="數值類"/>
    <m/>
    <x v="0"/>
    <s v="PNC"/>
    <x v="7"/>
    <x v="6"/>
    <x v="0"/>
    <x v="0"/>
    <s v="INT_PNC_MLY_REV_DIFF_RATE"/>
    <s v="REPORT_YEAR"/>
    <m/>
    <m/>
    <m/>
    <m/>
    <m/>
    <m/>
    <m/>
    <m/>
    <m/>
    <m/>
    <m/>
    <m/>
    <m/>
    <m/>
    <m/>
    <m/>
    <m/>
    <m/>
    <s v="資料清單"/>
    <x v="12"/>
    <x v="53"/>
    <x v="60"/>
    <x v="11"/>
    <e v="#N/A"/>
    <s v="Year of Calculation"/>
    <x v="274"/>
    <x v="127"/>
    <x v="0"/>
    <x v="284"/>
    <x v="7"/>
    <s v="IEC_STD_V10 &gt;&gt; Common &gt;&gt; AutoMetaDataYear of Calculation"/>
    <x v="1"/>
    <x v="0"/>
    <s v="計算年度Property"/>
    <n v="535"/>
    <n v="530"/>
    <n v="0"/>
    <s v="Year of Calculation"/>
    <n v="1"/>
    <n v="0"/>
    <n v="0"/>
    <x v="0"/>
    <s v="Diff Rate and Hit Rate Data of Rev and SHIPT"/>
    <x v="59"/>
    <e v="#N/A"/>
    <x v="0"/>
    <s v="PNC:"/>
    <x v="53"/>
    <x v="53"/>
    <x v="533"/>
    <x v="274"/>
    <x v="274"/>
    <x v="189"/>
    <x v="0"/>
    <x v="0"/>
    <x v="0"/>
    <x v="4"/>
    <m/>
    <x v="0"/>
    <x v="1"/>
    <s v="Diff Rate and Hit Rate Data of Rev and SHIPT_Year of Calculation"/>
    <x v="517"/>
    <x v="1"/>
    <x v="0"/>
    <x v="6"/>
    <x v="5"/>
    <x v="0"/>
    <x v="0"/>
    <s v="INT_PNC_MLY_REV_DIFF_RATE"/>
    <s v="REPORT_YEAR"/>
    <x v="50"/>
    <x v="173"/>
    <x v="0"/>
    <n v="0"/>
    <x v="0"/>
    <x v="0"/>
    <x v="0"/>
    <s v=""/>
    <s v=""/>
    <n v="533"/>
    <s v="-533"/>
    <x v="0"/>
    <x v="0"/>
    <x v="0"/>
    <x v="274"/>
    <x v="7"/>
    <s v="計算年度"/>
    <s v=""/>
    <s v=""/>
    <x v="0"/>
    <x v="60"/>
    <m/>
    <s v="^()$"/>
    <n v="9"/>
    <x v="0"/>
    <x v="5"/>
    <x v="0"/>
    <x v="1"/>
    <x v="0"/>
    <x v="1"/>
    <b v="0"/>
    <x v="0"/>
    <x v="1"/>
    <n v="0"/>
    <x v="0"/>
    <b v="0"/>
    <b v="0"/>
    <b v="0"/>
    <b v="0"/>
    <b v="0"/>
    <b v="0"/>
    <b v="0"/>
    <b v="0"/>
    <b v="0"/>
    <b v="0"/>
    <b v="0"/>
    <x v="0"/>
    <x v="0"/>
    <n v="0"/>
    <x v="5"/>
    <x v="0"/>
  </r>
  <r>
    <m/>
    <x v="5"/>
    <x v="11"/>
    <x v="275"/>
    <x v="275"/>
    <x v="128"/>
    <x v="285"/>
    <s v="N/A"/>
    <x v="1"/>
    <x v="60"/>
    <m/>
    <s v="General"/>
    <s v="日期類"/>
    <m/>
    <x v="0"/>
    <s v="PNC"/>
    <x v="7"/>
    <x v="6"/>
    <x v="0"/>
    <x v="0"/>
    <s v="INT_PNC_MLY_REV_DIFF_RATE"/>
    <s v="REPORT_MONTH"/>
    <m/>
    <m/>
    <m/>
    <m/>
    <m/>
    <m/>
    <m/>
    <m/>
    <m/>
    <m/>
    <m/>
    <m/>
    <m/>
    <m/>
    <m/>
    <m/>
    <m/>
    <m/>
    <s v="資料清單"/>
    <x v="12"/>
    <x v="54"/>
    <x v="60"/>
    <x v="11"/>
    <e v="#N/A"/>
    <s v="Month of Calculation"/>
    <x v="275"/>
    <x v="128"/>
    <x v="0"/>
    <x v="285"/>
    <x v="7"/>
    <s v="IEC_STD_V10 &gt;&gt; Common &gt;&gt; AutoMetaDataMonth of Calculation"/>
    <x v="1"/>
    <x v="0"/>
    <s v="計算月份Property"/>
    <n v="536"/>
    <n v="530"/>
    <n v="0"/>
    <s v="Month of Calculation"/>
    <n v="1"/>
    <n v="0"/>
    <n v="0"/>
    <x v="0"/>
    <s v="Diff Rate and Hit Rate Data of Rev and SHIPT"/>
    <x v="59"/>
    <e v="#N/A"/>
    <x v="0"/>
    <s v="PNC:"/>
    <x v="54"/>
    <x v="54"/>
    <x v="534"/>
    <x v="275"/>
    <x v="275"/>
    <x v="189"/>
    <x v="0"/>
    <x v="0"/>
    <x v="0"/>
    <x v="3"/>
    <m/>
    <x v="0"/>
    <x v="1"/>
    <s v="Diff Rate and Hit Rate Data of Rev and SHIPT_Month of Calculation"/>
    <x v="518"/>
    <x v="1"/>
    <x v="0"/>
    <x v="6"/>
    <x v="5"/>
    <x v="0"/>
    <x v="0"/>
    <s v="INT_PNC_MLY_REV_DIFF_RATE"/>
    <s v="REPORT_MONTH"/>
    <x v="50"/>
    <x v="174"/>
    <x v="0"/>
    <n v="0"/>
    <x v="0"/>
    <x v="0"/>
    <x v="0"/>
    <s v=""/>
    <s v=""/>
    <n v="534"/>
    <s v="-534"/>
    <x v="0"/>
    <x v="0"/>
    <x v="0"/>
    <x v="275"/>
    <x v="7"/>
    <s v="計算月份"/>
    <s v=""/>
    <s v=""/>
    <x v="0"/>
    <x v="60"/>
    <m/>
    <s v="^()$"/>
    <n v="9"/>
    <x v="0"/>
    <x v="5"/>
    <x v="0"/>
    <x v="1"/>
    <x v="0"/>
    <x v="1"/>
    <b v="0"/>
    <x v="0"/>
    <x v="1"/>
    <n v="0"/>
    <x v="0"/>
    <b v="0"/>
    <b v="0"/>
    <b v="0"/>
    <b v="0"/>
    <b v="0"/>
    <b v="0"/>
    <b v="0"/>
    <b v="0"/>
    <b v="0"/>
    <b v="0"/>
    <b v="0"/>
    <x v="0"/>
    <x v="0"/>
    <n v="0"/>
    <x v="6"/>
    <x v="0"/>
  </r>
  <r>
    <m/>
    <x v="5"/>
    <x v="11"/>
    <x v="276"/>
    <x v="276"/>
    <x v="129"/>
    <x v="286"/>
    <s v="實際和董事會預估營業收入差異率 = 實際營業收入 - 董事會預估營業收入_x000a_單位為 百萬台幣"/>
    <x v="1"/>
    <x v="60"/>
    <s v="Actual Daily Revenue and Shipment Data_Actual Daily Revenue;Boards Est MLY Rev and SHIPT Data_Monthly Boards Estimated Revenue"/>
    <s v="General"/>
    <s v="金額類"/>
    <m/>
    <x v="0"/>
    <s v="PNC"/>
    <x v="7"/>
    <x v="6"/>
    <x v="0"/>
    <x v="0"/>
    <s v="INT_PNC_MLY_REV_DIFF_RATE"/>
    <s v="MLY_BOD_REV_DIFF"/>
    <m/>
    <m/>
    <m/>
    <m/>
    <m/>
    <m/>
    <m/>
    <m/>
    <m/>
    <m/>
    <m/>
    <m/>
    <m/>
    <m/>
    <m/>
    <m/>
    <m/>
    <m/>
    <s v="資料清單"/>
    <x v="12"/>
    <x v="55"/>
    <x v="60"/>
    <x v="11"/>
    <e v="#N/A"/>
    <s v="Diff of MLY Act Rev vs Boards Est Rev"/>
    <x v="276"/>
    <x v="129"/>
    <x v="0"/>
    <x v="286"/>
    <x v="7"/>
    <s v="IEC_STD_V10 &gt;&gt; Common &gt;&gt; AutoMetaDataDiff of MLY Act Rev vs Boards Est Rev"/>
    <x v="1"/>
    <x v="0"/>
    <s v="每月實際和董事會預估營業收入差異Property"/>
    <n v="537"/>
    <n v="530"/>
    <e v="#N/A"/>
    <s v="Diff of MLY Act Rev vs Boards Est Rev"/>
    <n v="1"/>
    <n v="0"/>
    <n v="0"/>
    <x v="0"/>
    <s v="Diff Rate and Hit Rate Data of Rev and SHIPT"/>
    <x v="59"/>
    <e v="#N/A"/>
    <x v="58"/>
    <s v="PNC:"/>
    <x v="55"/>
    <x v="55"/>
    <x v="535"/>
    <x v="276"/>
    <x v="276"/>
    <x v="226"/>
    <x v="0"/>
    <x v="0"/>
    <x v="0"/>
    <x v="6"/>
    <m/>
    <x v="0"/>
    <x v="1"/>
    <s v="Diff Rate and Hit Rate Data of Rev and SHIPT_Diff of MLY Act Rev vs Boards Est Rev"/>
    <x v="519"/>
    <x v="1"/>
    <x v="0"/>
    <x v="6"/>
    <x v="5"/>
    <x v="0"/>
    <x v="0"/>
    <s v="INT_PNC_MLY_REV_DIFF_RATE"/>
    <s v="MLY_BOD_REV_DIFF"/>
    <x v="50"/>
    <x v="175"/>
    <x v="0"/>
    <n v="0"/>
    <x v="0"/>
    <x v="0"/>
    <x v="0"/>
    <s v=""/>
    <s v=""/>
    <n v="535"/>
    <s v="-535"/>
    <x v="0"/>
    <x v="0"/>
    <x v="0"/>
    <x v="276"/>
    <x v="7"/>
    <s v="每月實際和董事會預估營業收入差異"/>
    <s v=""/>
    <s v=""/>
    <x v="0"/>
    <x v="60"/>
    <m/>
    <s v="^()$"/>
    <n v="9"/>
    <x v="0"/>
    <x v="5"/>
    <x v="0"/>
    <x v="1"/>
    <x v="0"/>
    <x v="1"/>
    <b v="0"/>
    <x v="0"/>
    <x v="1"/>
    <n v="0"/>
    <x v="0"/>
    <b v="0"/>
    <b v="0"/>
    <b v="0"/>
    <b v="0"/>
    <b v="0"/>
    <b v="0"/>
    <b v="0"/>
    <b v="0"/>
    <b v="0"/>
    <b v="0"/>
    <b v="0"/>
    <x v="0"/>
    <x v="0"/>
    <n v="0"/>
    <x v="38"/>
    <x v="0"/>
  </r>
  <r>
    <m/>
    <x v="5"/>
    <x v="11"/>
    <x v="277"/>
    <x v="277"/>
    <x v="130"/>
    <x v="287"/>
    <s v="實際和董事會預估出貨量差異率 = 實際出貨量 - 董事會預估出貨量"/>
    <x v="1"/>
    <x v="60"/>
    <s v="Actual Daily Revenue and Shipment Data_Actual Daily Shipment;Boards Est MLY Rev and SHIPT Data_Monthly Boards Estimated Shipment"/>
    <s v="General"/>
    <s v="數值類"/>
    <m/>
    <x v="0"/>
    <s v="PNC"/>
    <x v="7"/>
    <x v="6"/>
    <x v="0"/>
    <x v="0"/>
    <s v="INT_PNC_MLY_REV_DIFF_RATE"/>
    <s v="MLY_BOD_SHIP_DIFF"/>
    <m/>
    <m/>
    <m/>
    <m/>
    <m/>
    <m/>
    <m/>
    <m/>
    <m/>
    <m/>
    <m/>
    <m/>
    <m/>
    <m/>
    <m/>
    <m/>
    <m/>
    <m/>
    <s v="資料清單"/>
    <x v="12"/>
    <x v="56"/>
    <x v="60"/>
    <x v="11"/>
    <e v="#N/A"/>
    <s v="Diff of MLY Act Ship vs Boards Est Ship"/>
    <x v="277"/>
    <x v="130"/>
    <x v="0"/>
    <x v="287"/>
    <x v="7"/>
    <s v="IEC_STD_V10 &gt;&gt; Common &gt;&gt; AutoMetaDataDiff of MLY Act Ship vs Boards Est Ship"/>
    <x v="1"/>
    <x v="0"/>
    <s v="每月實際和董事會預估出貨量差異Property"/>
    <n v="538"/>
    <n v="530"/>
    <e v="#N/A"/>
    <s v="Diff of MLY Act Ship vs Boards Est Ship"/>
    <n v="1"/>
    <n v="0"/>
    <n v="0"/>
    <x v="0"/>
    <s v="Diff Rate and Hit Rate Data of Rev and SHIPT"/>
    <x v="59"/>
    <e v="#N/A"/>
    <x v="59"/>
    <s v="PNC:"/>
    <x v="56"/>
    <x v="56"/>
    <x v="536"/>
    <x v="277"/>
    <x v="277"/>
    <x v="227"/>
    <x v="0"/>
    <x v="0"/>
    <x v="0"/>
    <x v="4"/>
    <m/>
    <x v="0"/>
    <x v="1"/>
    <s v="Diff Rate and Hit Rate Data of Rev and SHIPT_Diff of MLY Act Ship vs Boards Est Ship"/>
    <x v="520"/>
    <x v="1"/>
    <x v="0"/>
    <x v="6"/>
    <x v="5"/>
    <x v="0"/>
    <x v="0"/>
    <s v="INT_PNC_MLY_REV_DIFF_RATE"/>
    <s v="MLY_BOD_SHIP_DIFF"/>
    <x v="50"/>
    <x v="176"/>
    <x v="0"/>
    <n v="0"/>
    <x v="0"/>
    <x v="0"/>
    <x v="0"/>
    <s v=""/>
    <s v=""/>
    <n v="536"/>
    <s v="-536"/>
    <x v="0"/>
    <x v="0"/>
    <x v="0"/>
    <x v="277"/>
    <x v="7"/>
    <s v="每月實際和董事會預估出貨量差異"/>
    <s v=""/>
    <s v=""/>
    <x v="0"/>
    <x v="60"/>
    <m/>
    <s v="^()$"/>
    <n v="9"/>
    <x v="0"/>
    <x v="5"/>
    <x v="0"/>
    <x v="1"/>
    <x v="0"/>
    <x v="1"/>
    <b v="0"/>
    <x v="0"/>
    <x v="1"/>
    <n v="0"/>
    <x v="0"/>
    <b v="0"/>
    <b v="0"/>
    <b v="0"/>
    <b v="0"/>
    <b v="0"/>
    <b v="0"/>
    <b v="0"/>
    <b v="0"/>
    <b v="0"/>
    <b v="0"/>
    <b v="0"/>
    <x v="0"/>
    <x v="0"/>
    <n v="0"/>
    <x v="27"/>
    <x v="0"/>
  </r>
  <r>
    <m/>
    <x v="5"/>
    <x v="11"/>
    <x v="278"/>
    <x v="278"/>
    <x v="131"/>
    <x v="288"/>
    <s v="實際和董事會預估營業收入差異率 = (實際營業收入 - 董事會預估營業收入)/董事會預估營業收入"/>
    <x v="1"/>
    <x v="60"/>
    <s v="Actual Daily Revenue and Shipment Data_Actual Daily Revenue;Boards Est MLY Rev and SHIPT Data_Monthly Boards Estimated Revenue"/>
    <s v="General"/>
    <s v="比例類"/>
    <m/>
    <x v="0"/>
    <s v="PNC"/>
    <x v="7"/>
    <x v="6"/>
    <x v="0"/>
    <x v="0"/>
    <s v="INT_PNC_MLY_REV_DIFF_RATE"/>
    <s v="MLY_BOD_REV_DIFF_RATE"/>
    <m/>
    <m/>
    <m/>
    <m/>
    <m/>
    <m/>
    <m/>
    <m/>
    <m/>
    <m/>
    <m/>
    <m/>
    <m/>
    <m/>
    <m/>
    <m/>
    <m/>
    <m/>
    <s v="資料清單"/>
    <x v="12"/>
    <x v="57"/>
    <x v="60"/>
    <x v="11"/>
    <e v="#N/A"/>
    <s v="Diff Rate of MLY Act Rev vs Boards Est Rev"/>
    <x v="278"/>
    <x v="131"/>
    <x v="0"/>
    <x v="288"/>
    <x v="7"/>
    <s v="IEC_STD_V10 &gt;&gt; Common &gt;&gt; AutoMetaDataDiff Rate of MLY Act Rev vs Boards Est Rev"/>
    <x v="1"/>
    <x v="0"/>
    <s v="每月實際和董事會預估營業收入差異率Property"/>
    <n v="539"/>
    <n v="530"/>
    <e v="#N/A"/>
    <s v="Diff Rate of MLY Act Rev vs Boards Est Rev"/>
    <n v="1"/>
    <n v="0"/>
    <n v="0"/>
    <x v="0"/>
    <s v="Diff Rate and Hit Rate Data of Rev and SHIPT"/>
    <x v="59"/>
    <e v="#N/A"/>
    <x v="58"/>
    <s v="PNC:"/>
    <x v="57"/>
    <x v="57"/>
    <x v="537"/>
    <x v="278"/>
    <x v="278"/>
    <x v="228"/>
    <x v="0"/>
    <x v="0"/>
    <x v="0"/>
    <x v="5"/>
    <m/>
    <x v="0"/>
    <x v="1"/>
    <s v="Diff Rate and Hit Rate Data of Rev and SHIPT_Diff Rate of MLY Act Rev vs Boards Est Rev"/>
    <x v="521"/>
    <x v="1"/>
    <x v="0"/>
    <x v="6"/>
    <x v="5"/>
    <x v="0"/>
    <x v="0"/>
    <s v="INT_PNC_MLY_REV_DIFF_RATE"/>
    <s v="MLY_BOD_REV_DIFF_RATE"/>
    <x v="50"/>
    <x v="177"/>
    <x v="0"/>
    <n v="0"/>
    <x v="0"/>
    <x v="0"/>
    <x v="0"/>
    <s v=""/>
    <s v=""/>
    <n v="537"/>
    <s v="-537"/>
    <x v="0"/>
    <x v="0"/>
    <x v="0"/>
    <x v="278"/>
    <x v="7"/>
    <s v="每月實際和董事會預估營業收入差異率"/>
    <s v=""/>
    <s v=""/>
    <x v="0"/>
    <x v="60"/>
    <m/>
    <s v="^()$"/>
    <n v="9"/>
    <x v="0"/>
    <x v="5"/>
    <x v="0"/>
    <x v="1"/>
    <x v="0"/>
    <x v="1"/>
    <b v="0"/>
    <x v="0"/>
    <x v="1"/>
    <n v="0"/>
    <x v="0"/>
    <b v="0"/>
    <b v="0"/>
    <b v="0"/>
    <b v="0"/>
    <b v="0"/>
    <b v="0"/>
    <b v="0"/>
    <b v="0"/>
    <b v="0"/>
    <b v="0"/>
    <b v="0"/>
    <x v="0"/>
    <x v="0"/>
    <n v="0"/>
    <x v="46"/>
    <x v="0"/>
  </r>
  <r>
    <m/>
    <x v="5"/>
    <x v="11"/>
    <x v="279"/>
    <x v="279"/>
    <x v="132"/>
    <x v="289"/>
    <s v="實際和董事會預估出貨量差異率 = (實際出貨量 - 董事會預估出貨量)/董事會預估出貨量"/>
    <x v="1"/>
    <x v="60"/>
    <s v="Actual Daily Revenue and Shipment Data_Actual Daily Shipment;Boards Est MLY Rev and SHIPT Data_Monthly Boards Estimated Shipment"/>
    <s v="General"/>
    <s v="比例類"/>
    <m/>
    <x v="0"/>
    <s v="PNC"/>
    <x v="7"/>
    <x v="6"/>
    <x v="0"/>
    <x v="0"/>
    <s v="INT_PNC_MLY_REV_DIFF_RATE"/>
    <s v="MLY_BOD_SHIP_DIFF_RATE"/>
    <m/>
    <m/>
    <m/>
    <m/>
    <m/>
    <m/>
    <m/>
    <m/>
    <m/>
    <m/>
    <m/>
    <m/>
    <m/>
    <m/>
    <m/>
    <m/>
    <m/>
    <m/>
    <s v="資料清單"/>
    <x v="12"/>
    <x v="58"/>
    <x v="60"/>
    <x v="11"/>
    <e v="#N/A"/>
    <s v="Diff Rate of MLY Act Ship vs Boards Est Ship"/>
    <x v="279"/>
    <x v="132"/>
    <x v="0"/>
    <x v="289"/>
    <x v="7"/>
    <s v="IEC_STD_V10 &gt;&gt; Common &gt;&gt; AutoMetaDataDiff Rate of MLY Act Ship vs Boards Est Ship"/>
    <x v="1"/>
    <x v="0"/>
    <s v="每月實際和董事會預估出貨量差異率Property"/>
    <n v="540"/>
    <n v="530"/>
    <e v="#N/A"/>
    <s v="Diff Rate of MLY Act Ship vs Boards Est Ship"/>
    <n v="1"/>
    <n v="0"/>
    <n v="0"/>
    <x v="0"/>
    <s v="Diff Rate and Hit Rate Data of Rev and SHIPT"/>
    <x v="59"/>
    <e v="#N/A"/>
    <x v="59"/>
    <s v="PNC:"/>
    <x v="58"/>
    <x v="58"/>
    <x v="538"/>
    <x v="279"/>
    <x v="279"/>
    <x v="229"/>
    <x v="0"/>
    <x v="0"/>
    <x v="0"/>
    <x v="5"/>
    <m/>
    <x v="0"/>
    <x v="1"/>
    <s v="Diff Rate and Hit Rate Data of Rev and SHIPT_Diff Rate of MLY Act Ship vs Boards Est Ship"/>
    <x v="522"/>
    <x v="1"/>
    <x v="0"/>
    <x v="6"/>
    <x v="5"/>
    <x v="0"/>
    <x v="0"/>
    <s v="INT_PNC_MLY_REV_DIFF_RATE"/>
    <s v="MLY_BOD_SHIP_DIFF_RATE"/>
    <x v="50"/>
    <x v="178"/>
    <x v="0"/>
    <n v="0"/>
    <x v="0"/>
    <x v="0"/>
    <x v="0"/>
    <s v=""/>
    <s v=""/>
    <n v="538"/>
    <s v="-538"/>
    <x v="0"/>
    <x v="0"/>
    <x v="0"/>
    <x v="279"/>
    <x v="7"/>
    <s v="每月實際和董事會預估出貨量差異率"/>
    <s v=""/>
    <s v=""/>
    <x v="0"/>
    <x v="60"/>
    <m/>
    <s v="^()$"/>
    <n v="9"/>
    <x v="0"/>
    <x v="5"/>
    <x v="0"/>
    <x v="1"/>
    <x v="0"/>
    <x v="1"/>
    <b v="0"/>
    <x v="0"/>
    <x v="1"/>
    <n v="0"/>
    <x v="0"/>
    <b v="0"/>
    <b v="0"/>
    <b v="0"/>
    <b v="0"/>
    <b v="0"/>
    <b v="0"/>
    <b v="0"/>
    <b v="0"/>
    <b v="0"/>
    <b v="0"/>
    <b v="0"/>
    <x v="0"/>
    <x v="0"/>
    <n v="0"/>
    <x v="41"/>
    <x v="0"/>
  </r>
  <r>
    <m/>
    <x v="5"/>
    <x v="11"/>
    <x v="280"/>
    <x v="280"/>
    <x v="133"/>
    <x v="290"/>
    <s v="實際和董事會預估營業收入達成率 = 實際營業收入/董事會預估營業收入"/>
    <x v="1"/>
    <x v="60"/>
    <s v="Actual Daily Revenue and Shipment Data_Actual Daily Revenue;Boards Est MLY Rev and SHIPT Data_Monthly Boards Estimated Revenue"/>
    <s v="General"/>
    <s v="比例類"/>
    <m/>
    <x v="0"/>
    <s v="PNC"/>
    <x v="7"/>
    <x v="6"/>
    <x v="0"/>
    <x v="0"/>
    <s v="INT_PNC_MLY_REV_DIFF_RATE"/>
    <s v="MTD_BOD_REV_ACH_RATE"/>
    <m/>
    <m/>
    <m/>
    <m/>
    <m/>
    <m/>
    <m/>
    <m/>
    <m/>
    <m/>
    <m/>
    <m/>
    <m/>
    <m/>
    <m/>
    <m/>
    <m/>
    <m/>
    <s v="資料清單"/>
    <x v="12"/>
    <x v="59"/>
    <x v="60"/>
    <x v="11"/>
    <e v="#N/A"/>
    <s v="Hit Rate of MTD Act Rev vs MLY Boards Est Rev"/>
    <x v="280"/>
    <x v="133"/>
    <x v="0"/>
    <x v="290"/>
    <x v="7"/>
    <s v="IEC_STD_V10 &gt;&gt; Common &gt;&gt; AutoMetaDataHit Rate of MTD Act Rev vs MLY Boards Est Rev"/>
    <x v="1"/>
    <x v="0"/>
    <s v="月初至今實際和董事會預估營業收入達成率Property"/>
    <n v="541"/>
    <n v="530"/>
    <e v="#N/A"/>
    <s v="Hit Rate of MTD Act Rev vs MLY Boards Est Rev"/>
    <n v="1"/>
    <n v="0"/>
    <n v="0"/>
    <x v="0"/>
    <s v="Diff Rate and Hit Rate Data of Rev and SHIPT"/>
    <x v="59"/>
    <e v="#N/A"/>
    <x v="58"/>
    <s v="PNC:"/>
    <x v="59"/>
    <x v="59"/>
    <x v="539"/>
    <x v="280"/>
    <x v="280"/>
    <x v="230"/>
    <x v="0"/>
    <x v="0"/>
    <x v="0"/>
    <x v="5"/>
    <m/>
    <x v="0"/>
    <x v="1"/>
    <s v="Diff Rate and Hit Rate Data of Rev and SHIPT_Hit Rate of MTD Act Rev vs MLY Boards Est Rev"/>
    <x v="523"/>
    <x v="1"/>
    <x v="0"/>
    <x v="6"/>
    <x v="5"/>
    <x v="0"/>
    <x v="0"/>
    <s v="INT_PNC_MLY_REV_DIFF_RATE"/>
    <s v="MTD_BOD_REV_ACH_RATE"/>
    <x v="50"/>
    <x v="179"/>
    <x v="0"/>
    <n v="0"/>
    <x v="0"/>
    <x v="0"/>
    <x v="0"/>
    <s v=""/>
    <s v=""/>
    <n v="539"/>
    <s v="-539"/>
    <x v="0"/>
    <x v="0"/>
    <x v="0"/>
    <x v="280"/>
    <x v="7"/>
    <s v="月初至今實際和董事會預估營業收入達成率"/>
    <s v=""/>
    <s v=""/>
    <x v="0"/>
    <x v="60"/>
    <m/>
    <s v="^()$"/>
    <n v="9"/>
    <x v="0"/>
    <x v="5"/>
    <x v="0"/>
    <x v="1"/>
    <x v="0"/>
    <x v="1"/>
    <b v="0"/>
    <x v="0"/>
    <x v="1"/>
    <n v="0"/>
    <x v="0"/>
    <b v="0"/>
    <b v="0"/>
    <b v="0"/>
    <b v="0"/>
    <b v="0"/>
    <b v="0"/>
    <b v="0"/>
    <b v="0"/>
    <b v="0"/>
    <b v="0"/>
    <b v="0"/>
    <x v="0"/>
    <x v="0"/>
    <n v="0"/>
    <x v="30"/>
    <x v="0"/>
  </r>
  <r>
    <m/>
    <x v="5"/>
    <x v="11"/>
    <x v="281"/>
    <x v="281"/>
    <x v="134"/>
    <x v="291"/>
    <s v="實際和董事會預估出貨量達成率 = 實際出貨量/董事會預估出貨量"/>
    <x v="1"/>
    <x v="60"/>
    <s v="Actual Daily Revenue and Shipment Data_Actual Daily Shipment;Boards Est MLY Rev and SHIPT Data_Monthly Boards Estimated Shipment"/>
    <s v="General"/>
    <s v="比例類"/>
    <m/>
    <x v="0"/>
    <s v="PNC"/>
    <x v="7"/>
    <x v="6"/>
    <x v="0"/>
    <x v="0"/>
    <s v="INT_PNC_MLY_REV_DIFF_RATE"/>
    <s v="MTD_BOD_SHIP_ACH_RATE"/>
    <m/>
    <m/>
    <m/>
    <m/>
    <m/>
    <m/>
    <m/>
    <m/>
    <m/>
    <m/>
    <m/>
    <m/>
    <m/>
    <m/>
    <m/>
    <m/>
    <m/>
    <m/>
    <s v="資料清單"/>
    <x v="12"/>
    <x v="60"/>
    <x v="60"/>
    <x v="11"/>
    <e v="#N/A"/>
    <s v="Hit Rate of MTD Act Ship vs MLY Boards Est Ship"/>
    <x v="281"/>
    <x v="134"/>
    <x v="0"/>
    <x v="291"/>
    <x v="7"/>
    <s v="IEC_STD_V10 &gt;&gt; Common &gt;&gt; AutoMetaDataHit Rate of MTD Act Ship vs MLY Boards Est Ship"/>
    <x v="1"/>
    <x v="0"/>
    <s v="月初至今實際和董事會預估出貨量達成率Property"/>
    <n v="542"/>
    <n v="530"/>
    <e v="#N/A"/>
    <s v="Hit Rate of MTD Act Ship vs MLY Boards Est Ship"/>
    <n v="1"/>
    <n v="0"/>
    <n v="0"/>
    <x v="0"/>
    <s v="Diff Rate and Hit Rate Data of Rev and SHIPT"/>
    <x v="59"/>
    <e v="#N/A"/>
    <x v="59"/>
    <s v="PNC:"/>
    <x v="60"/>
    <x v="60"/>
    <x v="540"/>
    <x v="281"/>
    <x v="281"/>
    <x v="231"/>
    <x v="0"/>
    <x v="0"/>
    <x v="0"/>
    <x v="5"/>
    <m/>
    <x v="0"/>
    <x v="1"/>
    <s v="Diff Rate and Hit Rate Data of Rev and SHIPT_Hit Rate of MTD Act Ship vs MLY Boards Est Ship"/>
    <x v="524"/>
    <x v="1"/>
    <x v="0"/>
    <x v="6"/>
    <x v="5"/>
    <x v="0"/>
    <x v="0"/>
    <s v="INT_PNC_MLY_REV_DIFF_RATE"/>
    <s v="MTD_BOD_SHIP_ACH_RATE"/>
    <x v="50"/>
    <x v="180"/>
    <x v="0"/>
    <n v="0"/>
    <x v="0"/>
    <x v="0"/>
    <x v="0"/>
    <s v=""/>
    <s v=""/>
    <n v="540"/>
    <s v="-540"/>
    <x v="0"/>
    <x v="0"/>
    <x v="0"/>
    <x v="281"/>
    <x v="7"/>
    <s v="月初至今實際和董事會預估出貨量達成率"/>
    <s v=""/>
    <s v=""/>
    <x v="0"/>
    <x v="60"/>
    <m/>
    <s v="^()$"/>
    <n v="9"/>
    <x v="0"/>
    <x v="5"/>
    <x v="0"/>
    <x v="1"/>
    <x v="0"/>
    <x v="1"/>
    <b v="0"/>
    <x v="0"/>
    <x v="1"/>
    <n v="0"/>
    <x v="0"/>
    <b v="0"/>
    <b v="0"/>
    <b v="0"/>
    <b v="0"/>
    <b v="0"/>
    <b v="0"/>
    <b v="0"/>
    <b v="0"/>
    <b v="0"/>
    <b v="0"/>
    <b v="0"/>
    <x v="0"/>
    <x v="0"/>
    <n v="0"/>
    <x v="37"/>
    <x v="0"/>
  </r>
  <r>
    <m/>
    <x v="5"/>
    <x v="11"/>
    <x v="282"/>
    <x v="282"/>
    <x v="135"/>
    <x v="292"/>
    <s v="實際和目標營業收入差異 = 實際營業收入 - 營業收入目標_x000a_單位為 百萬台幣"/>
    <x v="1"/>
    <x v="60"/>
    <s v="Actual Daily Revenue and Shipment Data_Actual Daily Revenue;MLY Rev and SHIPT Data of Yearly TRGT_Monthly Revenue of Yearly Target"/>
    <s v="General"/>
    <s v="金額類"/>
    <m/>
    <x v="0"/>
    <s v="PNC"/>
    <x v="7"/>
    <x v="6"/>
    <x v="0"/>
    <x v="0"/>
    <s v="INT_PNC_MLY_REV_DIFF_RATE"/>
    <s v="MLY_YLY_REV_DIFF"/>
    <m/>
    <m/>
    <m/>
    <m/>
    <m/>
    <m/>
    <m/>
    <m/>
    <m/>
    <m/>
    <m/>
    <m/>
    <m/>
    <m/>
    <m/>
    <m/>
    <m/>
    <m/>
    <s v="資料清單"/>
    <x v="12"/>
    <x v="61"/>
    <x v="60"/>
    <x v="11"/>
    <e v="#N/A"/>
    <s v="Diff of MLY Act Rev vs Yearly Target Rev"/>
    <x v="282"/>
    <x v="135"/>
    <x v="0"/>
    <x v="292"/>
    <x v="7"/>
    <s v="IEC_STD_V10 &gt;&gt; Common &gt;&gt; AutoMetaDataDiff of MLY Act Rev vs Yearly Target Rev"/>
    <x v="1"/>
    <x v="0"/>
    <s v="每月實際和年度目標營業收入差異Property"/>
    <n v="543"/>
    <n v="530"/>
    <e v="#N/A"/>
    <s v="Diff of MLY Act Rev vs Yearly Target Rev"/>
    <n v="1"/>
    <n v="0"/>
    <n v="0"/>
    <x v="0"/>
    <s v="Diff Rate and Hit Rate Data of Rev and SHIPT"/>
    <x v="59"/>
    <e v="#N/A"/>
    <x v="56"/>
    <s v="PNC:"/>
    <x v="61"/>
    <x v="61"/>
    <x v="541"/>
    <x v="282"/>
    <x v="282"/>
    <x v="232"/>
    <x v="0"/>
    <x v="0"/>
    <x v="0"/>
    <x v="6"/>
    <m/>
    <x v="0"/>
    <x v="1"/>
    <s v="Diff Rate and Hit Rate Data of Rev and SHIPT_Diff of MLY Act Rev vs Yearly Target Rev"/>
    <x v="525"/>
    <x v="1"/>
    <x v="0"/>
    <x v="6"/>
    <x v="5"/>
    <x v="0"/>
    <x v="0"/>
    <s v="INT_PNC_MLY_REV_DIFF_RATE"/>
    <s v="MLY_YLY_REV_DIFF"/>
    <x v="50"/>
    <x v="181"/>
    <x v="0"/>
    <n v="0"/>
    <x v="0"/>
    <x v="0"/>
    <x v="0"/>
    <s v=""/>
    <s v=""/>
    <n v="541"/>
    <s v="-541"/>
    <x v="0"/>
    <x v="0"/>
    <x v="0"/>
    <x v="282"/>
    <x v="7"/>
    <s v="每月實際和年度目標營業收入差異"/>
    <s v=""/>
    <s v=""/>
    <x v="0"/>
    <x v="60"/>
    <m/>
    <s v="^()$"/>
    <n v="9"/>
    <x v="0"/>
    <x v="5"/>
    <x v="0"/>
    <x v="1"/>
    <x v="0"/>
    <x v="1"/>
    <b v="0"/>
    <x v="0"/>
    <x v="1"/>
    <n v="0"/>
    <x v="0"/>
    <b v="0"/>
    <b v="0"/>
    <b v="0"/>
    <b v="0"/>
    <b v="0"/>
    <b v="0"/>
    <b v="0"/>
    <b v="0"/>
    <b v="0"/>
    <b v="0"/>
    <b v="0"/>
    <x v="0"/>
    <x v="0"/>
    <n v="0"/>
    <x v="45"/>
    <x v="0"/>
  </r>
  <r>
    <m/>
    <x v="5"/>
    <x v="11"/>
    <x v="283"/>
    <x v="283"/>
    <x v="136"/>
    <x v="293"/>
    <s v="實際和目標出貨量差異 = 實際出貨量 - 出貨量目標"/>
    <x v="1"/>
    <x v="60"/>
    <s v="Actual Daily Revenue and Shipment Data_Actual Daily Shipment;MLY Rev and SHIPT Data of Yearly TRGT_Monthly Revenue of Yearly Target"/>
    <s v="General"/>
    <s v="數值類"/>
    <m/>
    <x v="0"/>
    <s v="PNC"/>
    <x v="7"/>
    <x v="6"/>
    <x v="0"/>
    <x v="0"/>
    <s v="INT_PNC_MLY_REV_DIFF_RATE"/>
    <s v="MLY_YLY_SHIP_DIFF"/>
    <m/>
    <m/>
    <m/>
    <m/>
    <m/>
    <m/>
    <m/>
    <m/>
    <m/>
    <m/>
    <m/>
    <m/>
    <m/>
    <m/>
    <m/>
    <m/>
    <m/>
    <m/>
    <s v="資料清單"/>
    <x v="12"/>
    <x v="62"/>
    <x v="60"/>
    <x v="11"/>
    <e v="#N/A"/>
    <s v="Diff of MLY Act Ship vs Yearly Target Ship"/>
    <x v="283"/>
    <x v="136"/>
    <x v="0"/>
    <x v="293"/>
    <x v="7"/>
    <s v="IEC_STD_V10 &gt;&gt; Common &gt;&gt; AutoMetaDataDiff of MLY Act Ship vs Yearly Target Ship"/>
    <x v="1"/>
    <x v="0"/>
    <s v="每月實際和年度目標出貨量差異Property"/>
    <n v="544"/>
    <n v="530"/>
    <e v="#N/A"/>
    <s v="Diff of MLY Act Ship vs Yearly Target Ship"/>
    <n v="1"/>
    <n v="0"/>
    <n v="0"/>
    <x v="0"/>
    <s v="Diff Rate and Hit Rate Data of Rev and SHIPT"/>
    <x v="59"/>
    <e v="#N/A"/>
    <x v="57"/>
    <s v="PNC:"/>
    <x v="62"/>
    <x v="62"/>
    <x v="542"/>
    <x v="283"/>
    <x v="283"/>
    <x v="233"/>
    <x v="0"/>
    <x v="0"/>
    <x v="0"/>
    <x v="4"/>
    <m/>
    <x v="0"/>
    <x v="1"/>
    <s v="Diff Rate and Hit Rate Data of Rev and SHIPT_Diff of MLY Act Ship vs Yearly Target Ship"/>
    <x v="526"/>
    <x v="1"/>
    <x v="0"/>
    <x v="6"/>
    <x v="5"/>
    <x v="0"/>
    <x v="0"/>
    <s v="INT_PNC_MLY_REV_DIFF_RATE"/>
    <s v="MLY_YLY_SHIP_DIFF"/>
    <x v="50"/>
    <x v="182"/>
    <x v="0"/>
    <n v="0"/>
    <x v="0"/>
    <x v="0"/>
    <x v="0"/>
    <s v=""/>
    <s v=""/>
    <n v="542"/>
    <s v="-542"/>
    <x v="0"/>
    <x v="0"/>
    <x v="0"/>
    <x v="283"/>
    <x v="7"/>
    <s v="每月實際和年度目標出貨量差異"/>
    <s v=""/>
    <s v=""/>
    <x v="0"/>
    <x v="60"/>
    <m/>
    <s v="^()$"/>
    <n v="9"/>
    <x v="0"/>
    <x v="5"/>
    <x v="0"/>
    <x v="1"/>
    <x v="0"/>
    <x v="1"/>
    <b v="0"/>
    <x v="0"/>
    <x v="1"/>
    <n v="0"/>
    <x v="0"/>
    <b v="0"/>
    <b v="0"/>
    <b v="0"/>
    <b v="0"/>
    <b v="0"/>
    <b v="0"/>
    <b v="0"/>
    <b v="0"/>
    <b v="0"/>
    <b v="0"/>
    <b v="0"/>
    <x v="0"/>
    <x v="0"/>
    <n v="0"/>
    <x v="46"/>
    <x v="0"/>
  </r>
  <r>
    <m/>
    <x v="5"/>
    <x v="11"/>
    <x v="284"/>
    <x v="284"/>
    <x v="137"/>
    <x v="294"/>
    <s v="實際和預估營業收入差異 = 實際營業收入 - 預估營業收入_x000a_單位為 百萬台幣"/>
    <x v="1"/>
    <x v="60"/>
    <s v="Actual Daily Revenue and Shipment Data_Actual Daily Revenue;Estimated Monthly Revenue and Shipment Data_Up to date Monthly Estimated Revenue"/>
    <s v="General"/>
    <s v="金額類"/>
    <m/>
    <x v="0"/>
    <s v="PNC"/>
    <x v="7"/>
    <x v="6"/>
    <x v="0"/>
    <x v="0"/>
    <s v="INT_PNC_MLY_REV_DIFF_RATE"/>
    <s v="MTD_UTD_REV_ACH_RATE"/>
    <m/>
    <m/>
    <m/>
    <m/>
    <m/>
    <m/>
    <m/>
    <m/>
    <m/>
    <m/>
    <m/>
    <m/>
    <m/>
    <m/>
    <m/>
    <m/>
    <m/>
    <m/>
    <s v="資料清單"/>
    <x v="12"/>
    <x v="63"/>
    <x v="60"/>
    <x v="11"/>
    <e v="#N/A"/>
    <s v="Hit Rate of MTD Act Rev vs UTD Est Rev"/>
    <x v="284"/>
    <x v="137"/>
    <x v="0"/>
    <x v="294"/>
    <x v="7"/>
    <s v="IEC_STD_V10 &gt;&gt; Common &gt;&gt; AutoMetaDataHit Rate of MTD Act Rev vs UTD Est Rev"/>
    <x v="1"/>
    <x v="0"/>
    <s v="月初至今實際和最新每月預估營業收入達成率Property"/>
    <n v="545"/>
    <n v="530"/>
    <e v="#N/A"/>
    <s v="Hit Rate of MTD Act Rev vs UTD Est Rev"/>
    <n v="1"/>
    <n v="0"/>
    <n v="0"/>
    <x v="0"/>
    <s v="Diff Rate and Hit Rate Data of Rev and SHIPT"/>
    <x v="59"/>
    <e v="#N/A"/>
    <x v="60"/>
    <s v="PNC:"/>
    <x v="63"/>
    <x v="63"/>
    <x v="543"/>
    <x v="284"/>
    <x v="284"/>
    <x v="234"/>
    <x v="0"/>
    <x v="0"/>
    <x v="0"/>
    <x v="6"/>
    <m/>
    <x v="0"/>
    <x v="1"/>
    <s v="Diff Rate and Hit Rate Data of Rev and SHIPT_Hit Rate of MTD Act Rev vs UTD Est Rev"/>
    <x v="527"/>
    <x v="1"/>
    <x v="0"/>
    <x v="6"/>
    <x v="5"/>
    <x v="0"/>
    <x v="0"/>
    <s v="INT_PNC_MLY_REV_DIFF_RATE"/>
    <s v="MTD_UTD_REV_ACH_RATE"/>
    <x v="50"/>
    <x v="183"/>
    <x v="0"/>
    <n v="0"/>
    <x v="0"/>
    <x v="0"/>
    <x v="0"/>
    <s v=""/>
    <s v=""/>
    <n v="543"/>
    <s v="-543"/>
    <x v="0"/>
    <x v="0"/>
    <x v="0"/>
    <x v="284"/>
    <x v="7"/>
    <s v="月初至今實際和最新每月預估營業收入達成率"/>
    <s v=""/>
    <s v=""/>
    <x v="0"/>
    <x v="60"/>
    <m/>
    <s v="^()$"/>
    <n v="9"/>
    <x v="0"/>
    <x v="5"/>
    <x v="0"/>
    <x v="1"/>
    <x v="0"/>
    <x v="1"/>
    <b v="0"/>
    <x v="0"/>
    <x v="1"/>
    <n v="0"/>
    <x v="0"/>
    <b v="0"/>
    <b v="0"/>
    <b v="0"/>
    <b v="0"/>
    <b v="0"/>
    <b v="0"/>
    <b v="0"/>
    <b v="0"/>
    <b v="0"/>
    <b v="0"/>
    <b v="0"/>
    <x v="0"/>
    <x v="0"/>
    <n v="0"/>
    <x v="40"/>
    <x v="0"/>
  </r>
  <r>
    <m/>
    <x v="5"/>
    <x v="11"/>
    <x v="285"/>
    <x v="285"/>
    <x v="138"/>
    <x v="295"/>
    <s v="實際和預估出貨量差異率 = (實際出貨量 - 預估出貨量)/預估出貨量"/>
    <x v="1"/>
    <x v="60"/>
    <s v="Actual Daily Revenue and Shipment Data_Actual Daily Shipment;Estimated Monthly Revenue and Shipment Data_Up to date Monthly Estimated Shipment"/>
    <s v="General"/>
    <s v="比例類"/>
    <m/>
    <x v="0"/>
    <s v="PNC"/>
    <x v="7"/>
    <x v="6"/>
    <x v="0"/>
    <x v="0"/>
    <s v="INT_PNC_MLY_REV_DIFF_RATE"/>
    <s v="MTD_UTD_SHIP_ACH_RATE"/>
    <m/>
    <m/>
    <m/>
    <m/>
    <m/>
    <m/>
    <m/>
    <m/>
    <m/>
    <m/>
    <m/>
    <m/>
    <m/>
    <m/>
    <m/>
    <m/>
    <m/>
    <m/>
    <s v="資料清單"/>
    <x v="12"/>
    <x v="64"/>
    <x v="60"/>
    <x v="11"/>
    <e v="#N/A"/>
    <s v="Hit Rate of MTD Act Ship vs UTD Est Ship"/>
    <x v="285"/>
    <x v="138"/>
    <x v="0"/>
    <x v="295"/>
    <x v="7"/>
    <s v="IEC_STD_V10 &gt;&gt; Common &gt;&gt; AutoMetaDataHit Rate of MTD Act Ship vs UTD Est Ship"/>
    <x v="1"/>
    <x v="0"/>
    <s v="月初至今實際和最新每月預估出貨量達成率Property"/>
    <n v="546"/>
    <n v="530"/>
    <e v="#N/A"/>
    <s v="Hit Rate of MTD Act Ship vs UTD Est Ship"/>
    <n v="1"/>
    <n v="0"/>
    <n v="0"/>
    <x v="0"/>
    <s v="Diff Rate and Hit Rate Data of Rev and SHIPT"/>
    <x v="59"/>
    <e v="#N/A"/>
    <x v="61"/>
    <s v="PNC:"/>
    <x v="64"/>
    <x v="64"/>
    <x v="544"/>
    <x v="285"/>
    <x v="285"/>
    <x v="235"/>
    <x v="0"/>
    <x v="0"/>
    <x v="0"/>
    <x v="5"/>
    <m/>
    <x v="0"/>
    <x v="1"/>
    <s v="Diff Rate and Hit Rate Data of Rev and SHIPT_Hit Rate of MTD Act Ship vs UTD Est Ship"/>
    <x v="528"/>
    <x v="1"/>
    <x v="0"/>
    <x v="6"/>
    <x v="5"/>
    <x v="0"/>
    <x v="0"/>
    <s v="INT_PNC_MLY_REV_DIFF_RATE"/>
    <s v="MTD_UTD_SHIP_ACH_RATE"/>
    <x v="50"/>
    <x v="184"/>
    <x v="0"/>
    <n v="0"/>
    <x v="0"/>
    <x v="0"/>
    <x v="0"/>
    <s v=""/>
    <s v=""/>
    <n v="544"/>
    <s v="-544"/>
    <x v="0"/>
    <x v="0"/>
    <x v="0"/>
    <x v="285"/>
    <x v="7"/>
    <s v="月初至今實際和最新每月預估出貨量達成率"/>
    <s v=""/>
    <s v=""/>
    <x v="0"/>
    <x v="60"/>
    <m/>
    <s v="^()$"/>
    <n v="9"/>
    <x v="0"/>
    <x v="5"/>
    <x v="0"/>
    <x v="1"/>
    <x v="0"/>
    <x v="1"/>
    <b v="0"/>
    <x v="0"/>
    <x v="1"/>
    <n v="0"/>
    <x v="0"/>
    <b v="0"/>
    <b v="0"/>
    <b v="0"/>
    <b v="0"/>
    <b v="0"/>
    <b v="0"/>
    <b v="0"/>
    <b v="0"/>
    <b v="0"/>
    <b v="0"/>
    <b v="0"/>
    <x v="0"/>
    <x v="0"/>
    <n v="0"/>
    <x v="45"/>
    <x v="0"/>
  </r>
  <r>
    <m/>
    <x v="5"/>
    <x v="11"/>
    <x v="286"/>
    <x v="286"/>
    <x v="139"/>
    <x v="296"/>
    <s v="N/A"/>
    <x v="0"/>
    <x v="0"/>
    <m/>
    <s v="General"/>
    <s v="N/A"/>
    <s v="N/A"/>
    <x v="0"/>
    <s v="PNC"/>
    <x v="7"/>
    <x v="6"/>
    <x v="0"/>
    <x v="0"/>
    <s v="INT_PNC_YLY_ACT_REV_DIFF_RATE"/>
    <m/>
    <m/>
    <m/>
    <m/>
    <m/>
    <m/>
    <m/>
    <m/>
    <m/>
    <m/>
    <m/>
    <m/>
    <m/>
    <m/>
    <m/>
    <m/>
    <m/>
    <m/>
    <m/>
    <s v="資料清單"/>
    <x v="12"/>
    <x v="65"/>
    <x v="60"/>
    <x v="11"/>
    <e v="#N/A"/>
    <s v="Diff Rate of Rev and SHIPT in Different Time Frame"/>
    <x v="286"/>
    <x v="139"/>
    <x v="0"/>
    <x v="296"/>
    <x v="7"/>
    <s v="IEC_STD_V10 &gt;&gt; Common &gt;&gt; AutoMetaDataDiff Rate of Rev and SHIPT in Different Time Frame"/>
    <x v="0"/>
    <x v="0"/>
    <s v="不同時間區間實際營收出貨差異率資料Concept"/>
    <n v="547"/>
    <n v="0"/>
    <n v="0"/>
    <s v=""/>
    <n v="0"/>
    <n v="0"/>
    <n v="0"/>
    <x v="0"/>
    <s v=""/>
    <x v="0"/>
    <s v=""/>
    <x v="0"/>
    <s v="PNC:"/>
    <x v="65"/>
    <x v="65"/>
    <x v="545"/>
    <x v="286"/>
    <x v="286"/>
    <x v="189"/>
    <x v="26"/>
    <x v="0"/>
    <x v="0"/>
    <x v="7"/>
    <m/>
    <x v="0"/>
    <x v="0"/>
    <s v="Diff Rate of Rev and SHIPT in Different Time Frame"/>
    <x v="529"/>
    <x v="0"/>
    <x v="0"/>
    <x v="6"/>
    <x v="5"/>
    <x v="0"/>
    <x v="0"/>
    <s v="INT_PNC_YLY_ACT_REV_DIFF_RATE"/>
    <s v=""/>
    <x v="51"/>
    <x v="0"/>
    <x v="0"/>
    <n v="0"/>
    <x v="0"/>
    <x v="0"/>
    <x v="0"/>
    <s v=""/>
    <s v=""/>
    <n v="545"/>
    <s v="-545"/>
    <x v="0"/>
    <x v="0"/>
    <x v="0"/>
    <x v="286"/>
    <x v="7"/>
    <s v="不同時間區間實際營收出貨差異率資料"/>
    <s v=""/>
    <s v=""/>
    <x v="0"/>
    <x v="60"/>
    <m/>
    <s v="^()$"/>
    <n v="9"/>
    <x v="0"/>
    <x v="5"/>
    <x v="0"/>
    <x v="1"/>
    <x v="0"/>
    <x v="1"/>
    <b v="0"/>
    <x v="0"/>
    <x v="0"/>
    <n v="0"/>
    <x v="0"/>
    <b v="0"/>
    <b v="0"/>
    <b v="0"/>
    <b v="0"/>
    <b v="0"/>
    <b v="0"/>
    <b v="0"/>
    <b v="0"/>
    <b v="0"/>
    <b v="0"/>
    <b v="0"/>
    <x v="0"/>
    <x v="0"/>
    <n v="0"/>
    <x v="47"/>
    <x v="0"/>
  </r>
  <r>
    <m/>
    <x v="5"/>
    <x v="11"/>
    <x v="177"/>
    <x v="177"/>
    <x v="99"/>
    <x v="258"/>
    <s v="N/A"/>
    <x v="2"/>
    <x v="61"/>
    <m/>
    <s v="General"/>
    <s v="代碼類"/>
    <s v="BU1: 第一事業部_x000a_BU2: 第二事業部"/>
    <x v="0"/>
    <s v="PNC"/>
    <x v="7"/>
    <x v="6"/>
    <x v="0"/>
    <x v="0"/>
    <s v="INT_PNC_YLY_ACT_REV_DIFF_RATE"/>
    <s v="BU"/>
    <m/>
    <m/>
    <m/>
    <m/>
    <m/>
    <m/>
    <m/>
    <m/>
    <m/>
    <m/>
    <m/>
    <m/>
    <m/>
    <m/>
    <m/>
    <m/>
    <m/>
    <m/>
    <s v="資料清單"/>
    <x v="12"/>
    <x v="66"/>
    <x v="60"/>
    <x v="11"/>
    <e v="#N/A"/>
    <s v="BU Code"/>
    <x v="177"/>
    <x v="99"/>
    <x v="0"/>
    <x v="258"/>
    <x v="7"/>
    <s v="IEC_STD_V10 &gt;&gt; Common &gt;&gt; AutoMetaDataBU Code"/>
    <x v="2"/>
    <x v="0"/>
    <s v="事業處代碼Relationship"/>
    <n v="339"/>
    <n v="547"/>
    <n v="0"/>
    <s v=""/>
    <n v="0"/>
    <n v="0"/>
    <n v="1055"/>
    <x v="80"/>
    <s v="Diff Rate of Rev and SHIPT in Different Time Frame"/>
    <x v="60"/>
    <e v="#N/A"/>
    <x v="0"/>
    <s v="PNC:"/>
    <x v="66"/>
    <x v="66"/>
    <x v="546"/>
    <x v="177"/>
    <x v="177"/>
    <x v="189"/>
    <x v="37"/>
    <x v="0"/>
    <x v="0"/>
    <x v="2"/>
    <m/>
    <x v="0"/>
    <x v="2"/>
    <s v="Diff Rate of Rev and SHIPT in Different Time Frame_BU Code"/>
    <x v="530"/>
    <x v="2"/>
    <x v="0"/>
    <x v="6"/>
    <x v="5"/>
    <x v="0"/>
    <x v="0"/>
    <s v="INT_PNC_YLY_ACT_REV_DIFF_RATE"/>
    <s v="BU"/>
    <x v="51"/>
    <x v="150"/>
    <x v="0"/>
    <n v="0"/>
    <x v="0"/>
    <x v="0"/>
    <x v="0"/>
    <s v=""/>
    <s v=""/>
    <n v="546"/>
    <s v="-546"/>
    <x v="0"/>
    <x v="0"/>
    <x v="0"/>
    <x v="177"/>
    <x v="7"/>
    <s v="事業處代碼"/>
    <s v=""/>
    <s v=""/>
    <x v="0"/>
    <x v="60"/>
    <m/>
    <s v="^()$"/>
    <n v="9"/>
    <x v="0"/>
    <x v="5"/>
    <x v="0"/>
    <x v="1"/>
    <x v="1"/>
    <x v="1"/>
    <b v="0"/>
    <x v="0"/>
    <x v="1"/>
    <n v="0"/>
    <x v="0"/>
    <b v="0"/>
    <b v="0"/>
    <b v="0"/>
    <b v="0"/>
    <b v="0"/>
    <b v="0"/>
    <b v="0"/>
    <b v="0"/>
    <b v="0"/>
    <b v="0"/>
    <b v="0"/>
    <x v="0"/>
    <x v="0"/>
    <n v="0"/>
    <x v="1"/>
    <x v="0"/>
  </r>
  <r>
    <m/>
    <x v="5"/>
    <x v="11"/>
    <x v="179"/>
    <x v="179"/>
    <x v="102"/>
    <x v="183"/>
    <s v="N/A"/>
    <x v="2"/>
    <x v="61"/>
    <m/>
    <s v="General"/>
    <s v="代碼類"/>
    <s v="BU1A_x000a_BU2B"/>
    <x v="0"/>
    <s v="PNC"/>
    <x v="7"/>
    <x v="6"/>
    <x v="0"/>
    <x v="0"/>
    <s v="INT_PNC_YLY_ACT_REV_DIFF_RATE"/>
    <s v="DIVISION"/>
    <m/>
    <m/>
    <m/>
    <m/>
    <m/>
    <m/>
    <m/>
    <m/>
    <m/>
    <m/>
    <m/>
    <m/>
    <m/>
    <m/>
    <m/>
    <m/>
    <m/>
    <m/>
    <s v="資料清單"/>
    <x v="12"/>
    <x v="67"/>
    <x v="60"/>
    <x v="11"/>
    <e v="#N/A"/>
    <s v="Division Code"/>
    <x v="179"/>
    <x v="102"/>
    <x v="0"/>
    <x v="183"/>
    <x v="7"/>
    <s v="IEC_STD_V10 &gt;&gt; Common &gt;&gt; AutoMetaDataDivision Code"/>
    <x v="2"/>
    <x v="0"/>
    <s v="產品事業部門代碼Relationship"/>
    <n v="341"/>
    <n v="547"/>
    <n v="0"/>
    <s v=""/>
    <n v="0"/>
    <n v="0"/>
    <n v="1051"/>
    <x v="82"/>
    <s v="Diff Rate of Rev and SHIPT in Different Time Frame"/>
    <x v="60"/>
    <e v="#N/A"/>
    <x v="0"/>
    <s v="PNC:"/>
    <x v="67"/>
    <x v="67"/>
    <x v="547"/>
    <x v="179"/>
    <x v="179"/>
    <x v="189"/>
    <x v="38"/>
    <x v="0"/>
    <x v="0"/>
    <x v="2"/>
    <m/>
    <x v="0"/>
    <x v="2"/>
    <s v="Diff Rate of Rev and SHIPT in Different Time Frame_Division Code"/>
    <x v="531"/>
    <x v="2"/>
    <x v="0"/>
    <x v="6"/>
    <x v="5"/>
    <x v="0"/>
    <x v="0"/>
    <s v="INT_PNC_YLY_ACT_REV_DIFF_RATE"/>
    <s v="DIVISION"/>
    <x v="51"/>
    <x v="151"/>
    <x v="0"/>
    <n v="0"/>
    <x v="0"/>
    <x v="0"/>
    <x v="0"/>
    <s v=""/>
    <s v=""/>
    <n v="547"/>
    <s v="-547"/>
    <x v="0"/>
    <x v="0"/>
    <x v="0"/>
    <x v="179"/>
    <x v="7"/>
    <s v="產品事業部門代碼"/>
    <s v=""/>
    <s v=""/>
    <x v="0"/>
    <x v="60"/>
    <m/>
    <s v="^()$"/>
    <n v="9"/>
    <x v="0"/>
    <x v="5"/>
    <x v="0"/>
    <x v="1"/>
    <x v="1"/>
    <x v="1"/>
    <b v="0"/>
    <x v="0"/>
    <x v="1"/>
    <n v="0"/>
    <x v="0"/>
    <b v="0"/>
    <b v="0"/>
    <b v="0"/>
    <b v="0"/>
    <b v="0"/>
    <b v="0"/>
    <b v="0"/>
    <b v="0"/>
    <b v="0"/>
    <b v="0"/>
    <b v="0"/>
    <x v="0"/>
    <x v="0"/>
    <n v="0"/>
    <x v="12"/>
    <x v="0"/>
  </r>
  <r>
    <m/>
    <x v="5"/>
    <x v="11"/>
    <x v="178"/>
    <x v="178"/>
    <x v="93"/>
    <x v="259"/>
    <s v="N/A"/>
    <x v="2"/>
    <x v="61"/>
    <m/>
    <s v="General"/>
    <s v="代碼類"/>
    <s v="HP, Dynabook, ASUS, Tiny"/>
    <x v="0"/>
    <s v="PNC"/>
    <x v="7"/>
    <x v="6"/>
    <x v="0"/>
    <x v="0"/>
    <s v="INT_PNC_YLY_ACT_REV_DIFF_RATE"/>
    <s v="CUSTOMER"/>
    <m/>
    <m/>
    <m/>
    <m/>
    <m/>
    <m/>
    <m/>
    <m/>
    <m/>
    <m/>
    <m/>
    <m/>
    <m/>
    <m/>
    <m/>
    <m/>
    <m/>
    <m/>
    <s v="資料清單"/>
    <x v="12"/>
    <x v="68"/>
    <x v="60"/>
    <x v="11"/>
    <e v="#N/A"/>
    <s v="Customer Name"/>
    <x v="178"/>
    <x v="93"/>
    <x v="0"/>
    <x v="259"/>
    <x v="7"/>
    <s v="IEC_STD_V10 &gt;&gt; Common &gt;&gt; AutoMetaDataCustomer Name"/>
    <x v="2"/>
    <x v="0"/>
    <s v="客戶名稱Relationship"/>
    <n v="340"/>
    <n v="547"/>
    <n v="0"/>
    <s v=""/>
    <n v="0"/>
    <n v="0"/>
    <n v="1036"/>
    <x v="81"/>
    <s v="Diff Rate of Rev and SHIPT in Different Time Frame"/>
    <x v="60"/>
    <e v="#N/A"/>
    <x v="0"/>
    <s v="PNC:"/>
    <x v="68"/>
    <x v="68"/>
    <x v="548"/>
    <x v="178"/>
    <x v="178"/>
    <x v="189"/>
    <x v="39"/>
    <x v="0"/>
    <x v="0"/>
    <x v="2"/>
    <m/>
    <x v="0"/>
    <x v="2"/>
    <s v="Diff Rate of Rev and SHIPT in Different Time Frame_Customer Name"/>
    <x v="532"/>
    <x v="2"/>
    <x v="0"/>
    <x v="6"/>
    <x v="5"/>
    <x v="0"/>
    <x v="0"/>
    <s v="INT_PNC_YLY_ACT_REV_DIFF_RATE"/>
    <s v="CUSTOMER"/>
    <x v="51"/>
    <x v="152"/>
    <x v="0"/>
    <n v="0"/>
    <x v="0"/>
    <x v="0"/>
    <x v="0"/>
    <s v=""/>
    <s v=""/>
    <n v="548"/>
    <s v="-548"/>
    <x v="0"/>
    <x v="0"/>
    <x v="0"/>
    <x v="178"/>
    <x v="7"/>
    <s v="客戶名稱"/>
    <s v=""/>
    <s v=""/>
    <x v="0"/>
    <x v="60"/>
    <m/>
    <s v="^()$"/>
    <n v="9"/>
    <x v="0"/>
    <x v="5"/>
    <x v="0"/>
    <x v="1"/>
    <x v="1"/>
    <x v="1"/>
    <b v="0"/>
    <x v="0"/>
    <x v="1"/>
    <n v="0"/>
    <x v="0"/>
    <b v="0"/>
    <b v="0"/>
    <b v="0"/>
    <b v="0"/>
    <b v="0"/>
    <b v="0"/>
    <b v="0"/>
    <b v="0"/>
    <b v="0"/>
    <b v="0"/>
    <b v="0"/>
    <x v="0"/>
    <x v="0"/>
    <n v="0"/>
    <x v="12"/>
    <x v="0"/>
  </r>
  <r>
    <m/>
    <x v="5"/>
    <x v="11"/>
    <x v="180"/>
    <x v="180"/>
    <x v="103"/>
    <x v="260"/>
    <s v="N/A"/>
    <x v="2"/>
    <x v="61"/>
    <m/>
    <s v="General"/>
    <s v="代碼類"/>
    <s v="待補充"/>
    <x v="0"/>
    <s v="PNC"/>
    <x v="7"/>
    <x v="6"/>
    <x v="0"/>
    <x v="0"/>
    <s v="INT_PNC_YLY_ACT_REV_DIFF_RATE"/>
    <s v="PROD_CATEGORY"/>
    <m/>
    <m/>
    <m/>
    <m/>
    <m/>
    <m/>
    <m/>
    <m/>
    <m/>
    <m/>
    <m/>
    <m/>
    <m/>
    <m/>
    <m/>
    <m/>
    <m/>
    <m/>
    <s v="資料清單"/>
    <x v="12"/>
    <x v="69"/>
    <x v="60"/>
    <x v="11"/>
    <e v="#N/A"/>
    <s v="Product Category"/>
    <x v="180"/>
    <x v="103"/>
    <x v="0"/>
    <x v="260"/>
    <x v="7"/>
    <s v="IEC_STD_V10 &gt;&gt; Common &gt;&gt; AutoMetaDataProduct Category"/>
    <x v="2"/>
    <x v="0"/>
    <s v="產品型態分類Relationship"/>
    <n v="342"/>
    <n v="547"/>
    <n v="0"/>
    <s v=""/>
    <n v="0"/>
    <n v="0"/>
    <n v="1046"/>
    <x v="83"/>
    <s v="Diff Rate of Rev and SHIPT in Different Time Frame"/>
    <x v="60"/>
    <e v="#N/A"/>
    <x v="0"/>
    <s v="PNC:"/>
    <x v="69"/>
    <x v="69"/>
    <x v="549"/>
    <x v="180"/>
    <x v="180"/>
    <x v="189"/>
    <x v="40"/>
    <x v="0"/>
    <x v="0"/>
    <x v="2"/>
    <m/>
    <x v="0"/>
    <x v="2"/>
    <s v="Diff Rate of Rev and SHIPT in Different Time Frame_Product Category"/>
    <x v="533"/>
    <x v="2"/>
    <x v="0"/>
    <x v="6"/>
    <x v="5"/>
    <x v="0"/>
    <x v="0"/>
    <s v="INT_PNC_YLY_ACT_REV_DIFF_RATE"/>
    <s v="PROD_CATEGORY"/>
    <x v="51"/>
    <x v="153"/>
    <x v="0"/>
    <n v="0"/>
    <x v="0"/>
    <x v="0"/>
    <x v="0"/>
    <s v=""/>
    <s v=""/>
    <n v="549"/>
    <s v="-549"/>
    <x v="0"/>
    <x v="0"/>
    <x v="0"/>
    <x v="180"/>
    <x v="7"/>
    <s v="產品型態分類"/>
    <s v=""/>
    <s v=""/>
    <x v="0"/>
    <x v="60"/>
    <m/>
    <s v="^()$"/>
    <n v="9"/>
    <x v="0"/>
    <x v="5"/>
    <x v="0"/>
    <x v="1"/>
    <x v="1"/>
    <x v="1"/>
    <b v="0"/>
    <x v="0"/>
    <x v="1"/>
    <n v="0"/>
    <x v="0"/>
    <b v="0"/>
    <b v="0"/>
    <b v="0"/>
    <b v="0"/>
    <b v="0"/>
    <b v="0"/>
    <b v="0"/>
    <b v="0"/>
    <b v="0"/>
    <b v="0"/>
    <b v="0"/>
    <x v="0"/>
    <x v="0"/>
    <n v="0"/>
    <x v="11"/>
    <x v="0"/>
  </r>
  <r>
    <m/>
    <x v="5"/>
    <x v="11"/>
    <x v="287"/>
    <x v="287"/>
    <x v="127"/>
    <x v="297"/>
    <s v="N/A"/>
    <x v="1"/>
    <x v="61"/>
    <m/>
    <s v="General"/>
    <s v="日期類"/>
    <m/>
    <x v="0"/>
    <s v="PNC"/>
    <x v="7"/>
    <x v="6"/>
    <x v="0"/>
    <x v="0"/>
    <s v="INT_PNC_YLY_ACT_REV_DIFF_RATE"/>
    <s v="REPORT_YEAR"/>
    <m/>
    <m/>
    <m/>
    <m/>
    <m/>
    <m/>
    <m/>
    <m/>
    <m/>
    <m/>
    <m/>
    <m/>
    <m/>
    <m/>
    <m/>
    <m/>
    <m/>
    <m/>
    <s v="資料清單"/>
    <x v="12"/>
    <x v="70"/>
    <x v="60"/>
    <x v="11"/>
    <e v="#N/A"/>
    <s v="Base Year of Calculation"/>
    <x v="287"/>
    <x v="127"/>
    <x v="0"/>
    <x v="297"/>
    <x v="7"/>
    <s v="IEC_STD_V10 &gt;&gt; Common &gt;&gt; AutoMetaDataBase Year of Calculation"/>
    <x v="1"/>
    <x v="0"/>
    <s v="計算基準年度Property"/>
    <n v="552"/>
    <n v="547"/>
    <n v="0"/>
    <s v="Base Year of Calculation"/>
    <n v="1"/>
    <n v="0"/>
    <n v="0"/>
    <x v="0"/>
    <s v="Diff Rate of Rev and SHIPT in Different Time Frame"/>
    <x v="60"/>
    <e v="#N/A"/>
    <x v="0"/>
    <s v="PNC:"/>
    <x v="70"/>
    <x v="70"/>
    <x v="550"/>
    <x v="287"/>
    <x v="287"/>
    <x v="189"/>
    <x v="0"/>
    <x v="0"/>
    <x v="0"/>
    <x v="3"/>
    <m/>
    <x v="0"/>
    <x v="1"/>
    <s v="Diff Rate of Rev and SHIPT in Different Time Frame_Base Year of Calculation"/>
    <x v="534"/>
    <x v="1"/>
    <x v="0"/>
    <x v="6"/>
    <x v="5"/>
    <x v="0"/>
    <x v="0"/>
    <s v="INT_PNC_YLY_ACT_REV_DIFF_RATE"/>
    <s v="REPORT_YEAR"/>
    <x v="51"/>
    <x v="173"/>
    <x v="0"/>
    <n v="0"/>
    <x v="0"/>
    <x v="0"/>
    <x v="0"/>
    <s v=""/>
    <s v=""/>
    <n v="550"/>
    <s v="-550"/>
    <x v="0"/>
    <x v="0"/>
    <x v="0"/>
    <x v="287"/>
    <x v="7"/>
    <s v="計算基準年度"/>
    <s v=""/>
    <s v=""/>
    <x v="0"/>
    <x v="60"/>
    <m/>
    <s v="^()$"/>
    <n v="9"/>
    <x v="0"/>
    <x v="5"/>
    <x v="0"/>
    <x v="1"/>
    <x v="0"/>
    <x v="1"/>
    <b v="0"/>
    <x v="0"/>
    <x v="1"/>
    <n v="0"/>
    <x v="0"/>
    <b v="0"/>
    <b v="0"/>
    <b v="0"/>
    <b v="0"/>
    <b v="0"/>
    <b v="0"/>
    <b v="0"/>
    <b v="0"/>
    <b v="0"/>
    <b v="0"/>
    <b v="0"/>
    <x v="0"/>
    <x v="0"/>
    <n v="0"/>
    <x v="9"/>
    <x v="0"/>
  </r>
  <r>
    <m/>
    <x v="5"/>
    <x v="11"/>
    <x v="288"/>
    <x v="288"/>
    <x v="140"/>
    <x v="298"/>
    <s v="年營業收入差異 = 計算基準年度營業收入-計算基準年度前一年營業收入_x000a_單位為 百萬台幣"/>
    <x v="1"/>
    <x v="61"/>
    <s v="Actual Monthly Revenue and Shipment Data_Monthly Actual Revenue"/>
    <s v="General"/>
    <s v="金額類"/>
    <m/>
    <x v="0"/>
    <s v="PNC"/>
    <x v="7"/>
    <x v="6"/>
    <x v="0"/>
    <x v="0"/>
    <s v="INT_PNC_YLY_ACT_REV_DIFF_RATE"/>
    <s v="YLY_ACT_REV_DIFF"/>
    <m/>
    <m/>
    <m/>
    <m/>
    <m/>
    <m/>
    <m/>
    <m/>
    <m/>
    <m/>
    <m/>
    <m/>
    <m/>
    <m/>
    <m/>
    <m/>
    <m/>
    <m/>
    <s v="資料清單"/>
    <x v="12"/>
    <x v="71"/>
    <x v="60"/>
    <x v="11"/>
    <e v="#N/A"/>
    <s v="Difference Between Yearly Revenue"/>
    <x v="288"/>
    <x v="140"/>
    <x v="0"/>
    <x v="298"/>
    <x v="7"/>
    <s v="IEC_STD_V10 &gt;&gt; Common &gt;&gt; AutoMetaDataDifference Between Yearly Revenue"/>
    <x v="1"/>
    <x v="0"/>
    <s v="年度營業收入差異Property"/>
    <n v="553"/>
    <n v="547"/>
    <e v="#N/A"/>
    <s v="Difference Between Yearly Revenue"/>
    <n v="1"/>
    <n v="0"/>
    <n v="0"/>
    <x v="0"/>
    <s v="Diff Rate of Rev and SHIPT in Different Time Frame"/>
    <x v="60"/>
    <e v="#N/A"/>
    <x v="62"/>
    <s v="PNC:"/>
    <x v="71"/>
    <x v="71"/>
    <x v="551"/>
    <x v="288"/>
    <x v="288"/>
    <x v="236"/>
    <x v="0"/>
    <x v="0"/>
    <x v="0"/>
    <x v="6"/>
    <m/>
    <x v="0"/>
    <x v="1"/>
    <s v="Diff Rate of Rev and SHIPT in Different Time Frame_Difference Between Yearly Revenue"/>
    <x v="535"/>
    <x v="1"/>
    <x v="0"/>
    <x v="6"/>
    <x v="5"/>
    <x v="0"/>
    <x v="0"/>
    <s v="INT_PNC_YLY_ACT_REV_DIFF_RATE"/>
    <s v="YLY_ACT_REV_DIFF"/>
    <x v="51"/>
    <x v="185"/>
    <x v="0"/>
    <n v="0"/>
    <x v="0"/>
    <x v="0"/>
    <x v="0"/>
    <s v=""/>
    <s v=""/>
    <n v="551"/>
    <s v="-551"/>
    <x v="0"/>
    <x v="0"/>
    <x v="0"/>
    <x v="288"/>
    <x v="7"/>
    <s v="年度營業收入差異"/>
    <s v=""/>
    <s v=""/>
    <x v="0"/>
    <x v="60"/>
    <m/>
    <s v="^()$"/>
    <n v="9"/>
    <x v="0"/>
    <x v="5"/>
    <x v="0"/>
    <x v="1"/>
    <x v="0"/>
    <x v="1"/>
    <b v="0"/>
    <x v="0"/>
    <x v="1"/>
    <n v="0"/>
    <x v="0"/>
    <b v="0"/>
    <b v="0"/>
    <b v="0"/>
    <b v="0"/>
    <b v="0"/>
    <b v="0"/>
    <b v="0"/>
    <b v="0"/>
    <b v="0"/>
    <b v="0"/>
    <b v="0"/>
    <x v="0"/>
    <x v="0"/>
    <n v="0"/>
    <x v="36"/>
    <x v="0"/>
  </r>
  <r>
    <m/>
    <x v="5"/>
    <x v="11"/>
    <x v="289"/>
    <x v="289"/>
    <x v="141"/>
    <x v="299"/>
    <s v="年出貨量差異 = 計算基準年度出貨量-計算基準年度前一年出貨量"/>
    <x v="1"/>
    <x v="61"/>
    <s v="Actual Monthly Revenue and Shipment Data_Monthly Actual Shipment"/>
    <s v="General"/>
    <s v="數值類"/>
    <m/>
    <x v="0"/>
    <s v="PNC"/>
    <x v="7"/>
    <x v="6"/>
    <x v="0"/>
    <x v="0"/>
    <s v="INT_PNC_YLY_ACT_REV_DIFF_RATE"/>
    <s v="YLY_ACT_SHIP_DIFF"/>
    <m/>
    <m/>
    <m/>
    <m/>
    <m/>
    <m/>
    <m/>
    <m/>
    <m/>
    <m/>
    <m/>
    <m/>
    <m/>
    <m/>
    <m/>
    <m/>
    <m/>
    <m/>
    <s v="資料清單"/>
    <x v="12"/>
    <x v="72"/>
    <x v="60"/>
    <x v="11"/>
    <e v="#N/A"/>
    <s v="Difference Between Yearly Shipment"/>
    <x v="289"/>
    <x v="141"/>
    <x v="0"/>
    <x v="299"/>
    <x v="7"/>
    <s v="IEC_STD_V10 &gt;&gt; Common &gt;&gt; AutoMetaDataDifference Between Yearly Shipment"/>
    <x v="1"/>
    <x v="0"/>
    <s v="年度出貨量差異Property"/>
    <n v="554"/>
    <n v="547"/>
    <e v="#N/A"/>
    <s v="Difference Between Yearly Shipment"/>
    <n v="1"/>
    <n v="0"/>
    <n v="0"/>
    <x v="0"/>
    <s v="Diff Rate of Rev and SHIPT in Different Time Frame"/>
    <x v="60"/>
    <e v="#N/A"/>
    <x v="63"/>
    <s v="PNC:"/>
    <x v="72"/>
    <x v="72"/>
    <x v="552"/>
    <x v="289"/>
    <x v="289"/>
    <x v="237"/>
    <x v="0"/>
    <x v="0"/>
    <x v="0"/>
    <x v="4"/>
    <m/>
    <x v="0"/>
    <x v="1"/>
    <s v="Diff Rate of Rev and SHIPT in Different Time Frame_Difference Between Yearly Shipment"/>
    <x v="536"/>
    <x v="1"/>
    <x v="0"/>
    <x v="6"/>
    <x v="5"/>
    <x v="0"/>
    <x v="0"/>
    <s v="INT_PNC_YLY_ACT_REV_DIFF_RATE"/>
    <s v="YLY_ACT_SHIP_DIFF"/>
    <x v="51"/>
    <x v="186"/>
    <x v="0"/>
    <n v="0"/>
    <x v="0"/>
    <x v="0"/>
    <x v="0"/>
    <s v=""/>
    <s v=""/>
    <n v="552"/>
    <s v="-552"/>
    <x v="0"/>
    <x v="0"/>
    <x v="0"/>
    <x v="289"/>
    <x v="7"/>
    <s v="年度出貨量差異"/>
    <s v=""/>
    <s v=""/>
    <x v="0"/>
    <x v="60"/>
    <m/>
    <s v="^()$"/>
    <n v="9"/>
    <x v="0"/>
    <x v="5"/>
    <x v="0"/>
    <x v="1"/>
    <x v="0"/>
    <x v="1"/>
    <b v="0"/>
    <x v="0"/>
    <x v="1"/>
    <n v="0"/>
    <x v="0"/>
    <b v="0"/>
    <b v="0"/>
    <b v="0"/>
    <b v="0"/>
    <b v="0"/>
    <b v="0"/>
    <b v="0"/>
    <b v="0"/>
    <b v="0"/>
    <b v="0"/>
    <b v="0"/>
    <x v="0"/>
    <x v="0"/>
    <n v="0"/>
    <x v="16"/>
    <x v="0"/>
  </r>
  <r>
    <m/>
    <x v="5"/>
    <x v="11"/>
    <x v="290"/>
    <x v="290"/>
    <x v="139"/>
    <x v="300"/>
    <s v="年營業收入差異率 = (計算基準年度營業收入-計算基準年度前一年營業收入)/計算基準年度前一年營業收入"/>
    <x v="1"/>
    <x v="61"/>
    <s v="Actual Monthly Revenue and Shipment Data_Monthly Actual Revenue"/>
    <s v="General"/>
    <s v="比例類"/>
    <m/>
    <x v="0"/>
    <s v="PNC"/>
    <x v="7"/>
    <x v="6"/>
    <x v="0"/>
    <x v="0"/>
    <s v="INT_PNC_YLY_ACT_REV_DIFF_RATE"/>
    <s v="YLY_ACT_REV_DIFF_RATE"/>
    <m/>
    <m/>
    <m/>
    <m/>
    <m/>
    <m/>
    <m/>
    <m/>
    <m/>
    <m/>
    <m/>
    <m/>
    <m/>
    <m/>
    <m/>
    <m/>
    <m/>
    <m/>
    <s v="資料清單"/>
    <x v="12"/>
    <x v="73"/>
    <x v="60"/>
    <x v="11"/>
    <e v="#N/A"/>
    <s v="Difference Ratio Between Yearly Revenue"/>
    <x v="290"/>
    <x v="139"/>
    <x v="0"/>
    <x v="300"/>
    <x v="7"/>
    <s v="IEC_STD_V10 &gt;&gt; Common &gt;&gt; AutoMetaDataDifference Ratio Between Yearly Revenue"/>
    <x v="1"/>
    <x v="0"/>
    <s v="年度營業收入差異率Property"/>
    <n v="555"/>
    <n v="547"/>
    <e v="#N/A"/>
    <s v="Difference Ratio Between Yearly Revenue"/>
    <n v="1"/>
    <n v="0"/>
    <n v="0"/>
    <x v="0"/>
    <s v="Diff Rate of Rev and SHIPT in Different Time Frame"/>
    <x v="60"/>
    <e v="#N/A"/>
    <x v="62"/>
    <s v="PNC:"/>
    <x v="73"/>
    <x v="73"/>
    <x v="553"/>
    <x v="290"/>
    <x v="290"/>
    <x v="238"/>
    <x v="0"/>
    <x v="0"/>
    <x v="0"/>
    <x v="5"/>
    <m/>
    <x v="0"/>
    <x v="1"/>
    <s v="Diff Rate of Rev and SHIPT in Different Time Frame_Difference Ratio Between Yearly Revenue"/>
    <x v="537"/>
    <x v="1"/>
    <x v="0"/>
    <x v="6"/>
    <x v="5"/>
    <x v="0"/>
    <x v="0"/>
    <s v="INT_PNC_YLY_ACT_REV_DIFF_RATE"/>
    <s v="YLY_ACT_REV_DIFF_RATE"/>
    <x v="51"/>
    <x v="187"/>
    <x v="0"/>
    <n v="0"/>
    <x v="0"/>
    <x v="0"/>
    <x v="0"/>
    <s v=""/>
    <s v=""/>
    <n v="553"/>
    <s v="-553"/>
    <x v="0"/>
    <x v="0"/>
    <x v="0"/>
    <x v="290"/>
    <x v="7"/>
    <s v="年度營業收入差異率"/>
    <s v=""/>
    <s v=""/>
    <x v="0"/>
    <x v="60"/>
    <m/>
    <s v="^()$"/>
    <n v="9"/>
    <x v="0"/>
    <x v="5"/>
    <x v="0"/>
    <x v="1"/>
    <x v="0"/>
    <x v="1"/>
    <b v="0"/>
    <x v="0"/>
    <x v="1"/>
    <n v="0"/>
    <x v="0"/>
    <b v="0"/>
    <b v="0"/>
    <b v="0"/>
    <b v="0"/>
    <b v="0"/>
    <b v="0"/>
    <b v="0"/>
    <b v="0"/>
    <b v="0"/>
    <b v="0"/>
    <b v="0"/>
    <x v="0"/>
    <x v="0"/>
    <n v="0"/>
    <x v="27"/>
    <x v="0"/>
  </r>
  <r>
    <m/>
    <x v="5"/>
    <x v="11"/>
    <x v="291"/>
    <x v="291"/>
    <x v="142"/>
    <x v="301"/>
    <s v="年出貨量差異率 = (計算基準年度出貨量-計算基準年度前一年出貨量)/計算基準年度前一年出貨量"/>
    <x v="1"/>
    <x v="61"/>
    <s v="Actual Monthly Revenue and Shipment Data_Monthly Actual Shipment"/>
    <s v="General"/>
    <s v="比例類"/>
    <m/>
    <x v="0"/>
    <s v="PNC"/>
    <x v="7"/>
    <x v="6"/>
    <x v="0"/>
    <x v="0"/>
    <s v="INT_PNC_YLY_ACT_REV_DIFF_RATE"/>
    <s v="YLY_ACT_SHIP_DIFF_RATE"/>
    <m/>
    <m/>
    <m/>
    <m/>
    <m/>
    <m/>
    <m/>
    <m/>
    <m/>
    <m/>
    <m/>
    <m/>
    <m/>
    <m/>
    <m/>
    <m/>
    <m/>
    <m/>
    <s v="資料清單"/>
    <x v="12"/>
    <x v="74"/>
    <x v="60"/>
    <x v="11"/>
    <e v="#N/A"/>
    <s v="Difference Ratio Between Yearly Shipment"/>
    <x v="291"/>
    <x v="142"/>
    <x v="0"/>
    <x v="301"/>
    <x v="7"/>
    <s v="IEC_STD_V10 &gt;&gt; Common &gt;&gt; AutoMetaDataDifference Ratio Between Yearly Shipment"/>
    <x v="1"/>
    <x v="0"/>
    <s v="年度出貨量差異率Property"/>
    <n v="556"/>
    <n v="547"/>
    <e v="#N/A"/>
    <s v="Difference Ratio Between Yearly Shipment"/>
    <n v="1"/>
    <n v="0"/>
    <n v="0"/>
    <x v="0"/>
    <s v="Diff Rate of Rev and SHIPT in Different Time Frame"/>
    <x v="60"/>
    <e v="#N/A"/>
    <x v="63"/>
    <s v="PNC:"/>
    <x v="74"/>
    <x v="74"/>
    <x v="554"/>
    <x v="291"/>
    <x v="291"/>
    <x v="239"/>
    <x v="0"/>
    <x v="0"/>
    <x v="0"/>
    <x v="5"/>
    <m/>
    <x v="0"/>
    <x v="1"/>
    <s v="Diff Rate of Rev and SHIPT in Different Time Frame_Difference Ratio Between Yearly Shipment"/>
    <x v="538"/>
    <x v="1"/>
    <x v="0"/>
    <x v="6"/>
    <x v="5"/>
    <x v="0"/>
    <x v="0"/>
    <s v="INT_PNC_YLY_ACT_REV_DIFF_RATE"/>
    <s v="YLY_ACT_SHIP_DIFF_RATE"/>
    <x v="51"/>
    <x v="188"/>
    <x v="0"/>
    <n v="0"/>
    <x v="0"/>
    <x v="0"/>
    <x v="0"/>
    <s v=""/>
    <s v=""/>
    <n v="554"/>
    <s v="-554"/>
    <x v="0"/>
    <x v="0"/>
    <x v="0"/>
    <x v="291"/>
    <x v="7"/>
    <s v="年度出貨量差異率"/>
    <s v=""/>
    <s v=""/>
    <x v="0"/>
    <x v="60"/>
    <m/>
    <s v="^()$"/>
    <n v="9"/>
    <x v="0"/>
    <x v="5"/>
    <x v="0"/>
    <x v="1"/>
    <x v="0"/>
    <x v="1"/>
    <b v="0"/>
    <x v="0"/>
    <x v="1"/>
    <n v="0"/>
    <x v="0"/>
    <b v="0"/>
    <b v="0"/>
    <b v="0"/>
    <b v="0"/>
    <b v="0"/>
    <b v="0"/>
    <b v="0"/>
    <b v="0"/>
    <b v="0"/>
    <b v="0"/>
    <b v="0"/>
    <x v="0"/>
    <x v="0"/>
    <n v="0"/>
    <x v="45"/>
    <x v="0"/>
  </r>
  <r>
    <m/>
    <x v="5"/>
    <x v="12"/>
    <x v="292"/>
    <x v="292"/>
    <x v="143"/>
    <x v="302"/>
    <s v="N/A"/>
    <x v="0"/>
    <x v="0"/>
    <m/>
    <s v="General"/>
    <s v="N/A"/>
    <s v="N/A"/>
    <x v="0"/>
    <s v="PNC"/>
    <x v="7"/>
    <x v="6"/>
    <x v="0"/>
    <x v="0"/>
    <s v="DM_PNC_MLY_REV_BY_CUST"/>
    <m/>
    <m/>
    <m/>
    <m/>
    <m/>
    <m/>
    <m/>
    <m/>
    <m/>
    <m/>
    <m/>
    <m/>
    <m/>
    <m/>
    <m/>
    <m/>
    <m/>
    <m/>
    <m/>
    <s v="資料清單"/>
    <x v="13"/>
    <x v="0"/>
    <x v="60"/>
    <x v="12"/>
    <e v="#N/A"/>
    <s v="MLY Rev and SHIPT by BU and CUS"/>
    <x v="292"/>
    <x v="143"/>
    <x v="0"/>
    <x v="302"/>
    <x v="7"/>
    <s v="IEC_STD_V10 &gt;&gt; Common &gt;&gt; AutoMetaDataMLY Rev and SHIPT by BU and CUS"/>
    <x v="0"/>
    <x v="0"/>
    <s v="依客戶與事業部代碼呈現月營業收入與出貨達成狀況Concept"/>
    <n v="557"/>
    <n v="0"/>
    <n v="0"/>
    <s v=""/>
    <n v="0"/>
    <n v="0"/>
    <n v="0"/>
    <x v="0"/>
    <s v=""/>
    <x v="0"/>
    <s v=""/>
    <x v="0"/>
    <s v="P.2.1.0: 產品營收與銷量達成率:"/>
    <x v="0"/>
    <x v="0"/>
    <x v="555"/>
    <x v="292"/>
    <x v="292"/>
    <x v="189"/>
    <x v="26"/>
    <x v="0"/>
    <x v="0"/>
    <x v="7"/>
    <m/>
    <x v="0"/>
    <x v="0"/>
    <s v="MLY Rev and SHIPT by BU and CUS"/>
    <x v="539"/>
    <x v="0"/>
    <x v="0"/>
    <x v="6"/>
    <x v="5"/>
    <x v="0"/>
    <x v="0"/>
    <s v="DM_PNC_MLY_REV_BY_CUST"/>
    <s v=""/>
    <x v="52"/>
    <x v="0"/>
    <x v="0"/>
    <n v="0"/>
    <x v="0"/>
    <x v="0"/>
    <x v="0"/>
    <s v=""/>
    <s v=""/>
    <n v="555"/>
    <s v="-555"/>
    <x v="0"/>
    <x v="0"/>
    <x v="0"/>
    <x v="292"/>
    <x v="7"/>
    <s v="依客戶與事業部代碼呈現月營業收入與出貨達成狀況"/>
    <s v=""/>
    <s v=""/>
    <x v="0"/>
    <x v="60"/>
    <m/>
    <s v="^()$"/>
    <n v="9"/>
    <x v="0"/>
    <x v="5"/>
    <x v="0"/>
    <x v="1"/>
    <x v="0"/>
    <x v="1"/>
    <b v="0"/>
    <x v="1"/>
    <x v="0"/>
    <n v="0"/>
    <x v="0"/>
    <b v="0"/>
    <b v="0"/>
    <b v="0"/>
    <b v="0"/>
    <b v="0"/>
    <b v="0"/>
    <b v="0"/>
    <b v="0"/>
    <b v="0"/>
    <b v="0"/>
    <b v="0"/>
    <x v="0"/>
    <x v="0"/>
    <n v="0"/>
    <x v="13"/>
    <x v="0"/>
  </r>
  <r>
    <m/>
    <x v="5"/>
    <x v="12"/>
    <x v="177"/>
    <x v="177"/>
    <x v="99"/>
    <x v="258"/>
    <s v="N/A"/>
    <x v="3"/>
    <x v="62"/>
    <m/>
    <s v="General"/>
    <s v="代碼類"/>
    <s v="BU1: 第一事業部_x000a_BU2: 第二事業部"/>
    <x v="0"/>
    <s v="PNC"/>
    <x v="7"/>
    <x v="6"/>
    <x v="0"/>
    <x v="0"/>
    <s v="DM_PNC_MLY_REV_BY_CUST"/>
    <s v="BU"/>
    <m/>
    <m/>
    <m/>
    <m/>
    <m/>
    <m/>
    <m/>
    <m/>
    <m/>
    <m/>
    <m/>
    <m/>
    <m/>
    <m/>
    <m/>
    <m/>
    <m/>
    <m/>
    <s v="資料清單"/>
    <x v="13"/>
    <x v="1"/>
    <x v="60"/>
    <x v="12"/>
    <e v="#N/A"/>
    <s v="BU Code"/>
    <x v="177"/>
    <x v="99"/>
    <x v="0"/>
    <x v="258"/>
    <x v="7"/>
    <s v="IEC_STD_V10 &gt;&gt; Common &gt;&gt; AutoMetaDataBU Code"/>
    <x v="3"/>
    <x v="0"/>
    <s v="事業處代碼Dimension"/>
    <n v="339"/>
    <n v="557"/>
    <n v="0"/>
    <s v=""/>
    <n v="0"/>
    <n v="0"/>
    <n v="1055"/>
    <x v="80"/>
    <s v="MLY Rev and SHIPT by BU and CUS"/>
    <x v="61"/>
    <e v="#N/A"/>
    <x v="0"/>
    <s v="P.2.1.0: 產品營收與銷量達成率:"/>
    <x v="1"/>
    <x v="1"/>
    <x v="556"/>
    <x v="177"/>
    <x v="177"/>
    <x v="189"/>
    <x v="37"/>
    <x v="0"/>
    <x v="0"/>
    <x v="2"/>
    <m/>
    <x v="0"/>
    <x v="3"/>
    <s v="MLY Rev and SHIPT by BU and CUS_BU Code"/>
    <x v="540"/>
    <x v="3"/>
    <x v="0"/>
    <x v="6"/>
    <x v="5"/>
    <x v="0"/>
    <x v="0"/>
    <s v="DM_PNC_MLY_REV_BY_CUST"/>
    <s v="BU"/>
    <x v="52"/>
    <x v="150"/>
    <x v="0"/>
    <n v="0"/>
    <x v="0"/>
    <x v="0"/>
    <x v="0"/>
    <s v=""/>
    <s v=""/>
    <n v="556"/>
    <s v="-556"/>
    <x v="0"/>
    <x v="0"/>
    <x v="0"/>
    <x v="177"/>
    <x v="7"/>
    <s v="事業處代碼"/>
    <s v=""/>
    <s v=""/>
    <x v="0"/>
    <x v="60"/>
    <m/>
    <s v="^()$"/>
    <n v="9"/>
    <x v="0"/>
    <x v="5"/>
    <x v="0"/>
    <x v="1"/>
    <x v="1"/>
    <x v="1"/>
    <b v="0"/>
    <x v="1"/>
    <x v="1"/>
    <n v="0"/>
    <x v="0"/>
    <b v="0"/>
    <b v="0"/>
    <b v="0"/>
    <b v="0"/>
    <b v="0"/>
    <b v="0"/>
    <b v="0"/>
    <b v="0"/>
    <b v="0"/>
    <b v="0"/>
    <b v="0"/>
    <x v="0"/>
    <x v="0"/>
    <n v="0"/>
    <x v="1"/>
    <x v="0"/>
  </r>
  <r>
    <m/>
    <x v="5"/>
    <x v="12"/>
    <x v="179"/>
    <x v="179"/>
    <x v="102"/>
    <x v="183"/>
    <s v="N/A"/>
    <x v="3"/>
    <x v="62"/>
    <m/>
    <s v="General"/>
    <s v="代碼類"/>
    <s v="BU1A_x000a_BD2A"/>
    <x v="0"/>
    <s v="PNC"/>
    <x v="7"/>
    <x v="6"/>
    <x v="0"/>
    <x v="0"/>
    <s v="DM_PNC_MLY_REV_BY_CUST"/>
    <s v="DIVISION"/>
    <m/>
    <m/>
    <m/>
    <m/>
    <m/>
    <m/>
    <m/>
    <m/>
    <m/>
    <m/>
    <m/>
    <m/>
    <m/>
    <m/>
    <m/>
    <m/>
    <m/>
    <m/>
    <s v="資料清單"/>
    <x v="13"/>
    <x v="2"/>
    <x v="60"/>
    <x v="12"/>
    <e v="#N/A"/>
    <s v="Division Code"/>
    <x v="179"/>
    <x v="102"/>
    <x v="0"/>
    <x v="183"/>
    <x v="7"/>
    <s v="IEC_STD_V10 &gt;&gt; Common &gt;&gt; AutoMetaDataDivision Code"/>
    <x v="3"/>
    <x v="0"/>
    <s v="產品事業部門代碼Dimension"/>
    <n v="341"/>
    <n v="557"/>
    <n v="0"/>
    <s v=""/>
    <n v="0"/>
    <n v="0"/>
    <n v="1051"/>
    <x v="82"/>
    <s v="MLY Rev and SHIPT by BU and CUS"/>
    <x v="61"/>
    <e v="#N/A"/>
    <x v="0"/>
    <s v="P.2.1.0: 產品營收與銷量達成率:"/>
    <x v="2"/>
    <x v="2"/>
    <x v="557"/>
    <x v="179"/>
    <x v="179"/>
    <x v="189"/>
    <x v="41"/>
    <x v="0"/>
    <x v="0"/>
    <x v="2"/>
    <m/>
    <x v="0"/>
    <x v="3"/>
    <s v="MLY Rev and SHIPT by BU and CUS_Division Code"/>
    <x v="541"/>
    <x v="3"/>
    <x v="0"/>
    <x v="6"/>
    <x v="5"/>
    <x v="0"/>
    <x v="0"/>
    <s v="DM_PNC_MLY_REV_BY_CUST"/>
    <s v="DIVISION"/>
    <x v="52"/>
    <x v="151"/>
    <x v="0"/>
    <n v="0"/>
    <x v="0"/>
    <x v="0"/>
    <x v="0"/>
    <s v=""/>
    <s v=""/>
    <n v="557"/>
    <s v="-557"/>
    <x v="0"/>
    <x v="0"/>
    <x v="0"/>
    <x v="179"/>
    <x v="7"/>
    <s v="產品事業部門代碼"/>
    <s v=""/>
    <s v=""/>
    <x v="0"/>
    <x v="60"/>
    <m/>
    <s v="^()$"/>
    <n v="9"/>
    <x v="0"/>
    <x v="5"/>
    <x v="0"/>
    <x v="1"/>
    <x v="1"/>
    <x v="1"/>
    <b v="0"/>
    <x v="1"/>
    <x v="1"/>
    <n v="0"/>
    <x v="0"/>
    <b v="0"/>
    <b v="0"/>
    <b v="0"/>
    <b v="0"/>
    <b v="0"/>
    <b v="0"/>
    <b v="0"/>
    <b v="0"/>
    <b v="0"/>
    <b v="0"/>
    <b v="0"/>
    <x v="0"/>
    <x v="0"/>
    <n v="0"/>
    <x v="12"/>
    <x v="0"/>
  </r>
  <r>
    <m/>
    <x v="5"/>
    <x v="12"/>
    <x v="178"/>
    <x v="178"/>
    <x v="93"/>
    <x v="259"/>
    <s v="N/A"/>
    <x v="3"/>
    <x v="62"/>
    <m/>
    <s v="General"/>
    <s v="代碼類"/>
    <s v="HP, Dynabook, ASUS, Tiny"/>
    <x v="0"/>
    <s v="PNC"/>
    <x v="7"/>
    <x v="6"/>
    <x v="0"/>
    <x v="0"/>
    <s v="DM_PNC_MLY_REV_BY_CUST"/>
    <s v="CUSTOMER"/>
    <m/>
    <m/>
    <m/>
    <m/>
    <m/>
    <m/>
    <m/>
    <m/>
    <m/>
    <m/>
    <m/>
    <m/>
    <m/>
    <m/>
    <m/>
    <m/>
    <m/>
    <m/>
    <s v="資料清單"/>
    <x v="13"/>
    <x v="3"/>
    <x v="60"/>
    <x v="12"/>
    <e v="#N/A"/>
    <s v="Customer Name"/>
    <x v="178"/>
    <x v="93"/>
    <x v="0"/>
    <x v="259"/>
    <x v="7"/>
    <s v="IEC_STD_V10 &gt;&gt; Common &gt;&gt; AutoMetaDataCustomer Name"/>
    <x v="3"/>
    <x v="0"/>
    <s v="客戶名稱Dimension"/>
    <n v="340"/>
    <n v="557"/>
    <n v="0"/>
    <s v=""/>
    <n v="0"/>
    <n v="0"/>
    <n v="1036"/>
    <x v="81"/>
    <s v="MLY Rev and SHIPT by BU and CUS"/>
    <x v="61"/>
    <e v="#N/A"/>
    <x v="0"/>
    <s v="P.2.1.0: 產品營收與銷量達成率:"/>
    <x v="3"/>
    <x v="3"/>
    <x v="558"/>
    <x v="178"/>
    <x v="178"/>
    <x v="189"/>
    <x v="39"/>
    <x v="0"/>
    <x v="0"/>
    <x v="2"/>
    <m/>
    <x v="0"/>
    <x v="3"/>
    <s v="MLY Rev and SHIPT by BU and CUS_Customer Name"/>
    <x v="542"/>
    <x v="3"/>
    <x v="0"/>
    <x v="6"/>
    <x v="5"/>
    <x v="0"/>
    <x v="0"/>
    <s v="DM_PNC_MLY_REV_BY_CUST"/>
    <s v="CUSTOMER"/>
    <x v="52"/>
    <x v="152"/>
    <x v="0"/>
    <n v="0"/>
    <x v="0"/>
    <x v="0"/>
    <x v="0"/>
    <s v=""/>
    <s v=""/>
    <n v="558"/>
    <s v="-558"/>
    <x v="0"/>
    <x v="0"/>
    <x v="0"/>
    <x v="178"/>
    <x v="7"/>
    <s v="客戶名稱"/>
    <s v=""/>
    <s v=""/>
    <x v="0"/>
    <x v="60"/>
    <m/>
    <s v="^()$"/>
    <n v="9"/>
    <x v="0"/>
    <x v="5"/>
    <x v="0"/>
    <x v="1"/>
    <x v="1"/>
    <x v="1"/>
    <b v="0"/>
    <x v="1"/>
    <x v="1"/>
    <n v="0"/>
    <x v="0"/>
    <b v="0"/>
    <b v="0"/>
    <b v="0"/>
    <b v="0"/>
    <b v="0"/>
    <b v="0"/>
    <b v="0"/>
    <b v="0"/>
    <b v="0"/>
    <b v="0"/>
    <b v="0"/>
    <x v="0"/>
    <x v="0"/>
    <n v="0"/>
    <x v="12"/>
    <x v="0"/>
  </r>
  <r>
    <m/>
    <x v="5"/>
    <x v="12"/>
    <x v="293"/>
    <x v="293"/>
    <x v="122"/>
    <x v="303"/>
    <s v="N/A"/>
    <x v="3"/>
    <x v="62"/>
    <m/>
    <s v="General"/>
    <s v="日期類"/>
    <m/>
    <x v="0"/>
    <s v="PNC"/>
    <x v="7"/>
    <x v="6"/>
    <x v="0"/>
    <x v="0"/>
    <s v="DM_PNC_MLY_REV_BY_CUST"/>
    <s v="POSTING_MONTH"/>
    <m/>
    <m/>
    <m/>
    <m/>
    <m/>
    <s v="Actual Monthly Revenue and Shipment Data_Actual Operating and Shipment Month"/>
    <m/>
    <m/>
    <m/>
    <m/>
    <m/>
    <m/>
    <m/>
    <m/>
    <m/>
    <m/>
    <m/>
    <m/>
    <s v="資料清單"/>
    <x v="13"/>
    <x v="4"/>
    <x v="60"/>
    <x v="12"/>
    <e v="#N/A"/>
    <s v="Journal Create Month"/>
    <x v="293"/>
    <x v="122"/>
    <x v="0"/>
    <x v="303"/>
    <x v="7"/>
    <s v="IEC_STD_V10 &gt;&gt; Common &gt;&gt; AutoMetaDataJournal Create Month"/>
    <x v="3"/>
    <x v="0"/>
    <s v="立帳月份Dimension"/>
    <n v="561"/>
    <n v="557"/>
    <n v="0"/>
    <s v=""/>
    <n v="0"/>
    <e v="#N/A"/>
    <e v="#N/A"/>
    <x v="111"/>
    <s v="MLY Rev and SHIPT by BU and CUS"/>
    <x v="61"/>
    <e v="#N/A"/>
    <x v="0"/>
    <s v="P.2.1.0: 產品營收與銷量達成率:"/>
    <x v="4"/>
    <x v="4"/>
    <x v="559"/>
    <x v="293"/>
    <x v="293"/>
    <x v="189"/>
    <x v="0"/>
    <x v="0"/>
    <x v="0"/>
    <x v="3"/>
    <m/>
    <x v="0"/>
    <x v="3"/>
    <s v="MLY Rev and SHIPT by BU and CUS_Journal Create Month"/>
    <x v="543"/>
    <x v="3"/>
    <x v="0"/>
    <x v="6"/>
    <x v="5"/>
    <x v="0"/>
    <x v="0"/>
    <s v="DM_PNC_MLY_REV_BY_CUST"/>
    <s v="POSTING_MONTH"/>
    <x v="52"/>
    <x v="168"/>
    <x v="0"/>
    <n v="0"/>
    <x v="0"/>
    <x v="0"/>
    <x v="2"/>
    <s v=""/>
    <s v=""/>
    <n v="559"/>
    <s v="-559"/>
    <x v="0"/>
    <x v="0"/>
    <x v="0"/>
    <x v="293"/>
    <x v="7"/>
    <s v="立帳月份"/>
    <s v=""/>
    <s v=""/>
    <x v="0"/>
    <x v="60"/>
    <m/>
    <s v="^()$"/>
    <n v="9"/>
    <x v="0"/>
    <x v="5"/>
    <x v="0"/>
    <x v="1"/>
    <x v="0"/>
    <x v="1"/>
    <b v="0"/>
    <x v="1"/>
    <x v="1"/>
    <n v="0"/>
    <x v="0"/>
    <b v="0"/>
    <b v="0"/>
    <b v="0"/>
    <b v="0"/>
    <b v="0"/>
    <b v="0"/>
    <b v="0"/>
    <b v="0"/>
    <e v="#N/A"/>
    <b v="0"/>
    <b v="0"/>
    <x v="2"/>
    <x v="7"/>
    <n v="0"/>
    <x v="6"/>
    <x v="0"/>
  </r>
  <r>
    <m/>
    <x v="5"/>
    <x v="12"/>
    <x v="256"/>
    <x v="256"/>
    <x v="110"/>
    <x v="266"/>
    <s v="格式為 YYYYMMDD"/>
    <x v="3"/>
    <x v="62"/>
    <m/>
    <s v="General"/>
    <s v="日期類"/>
    <m/>
    <x v="0"/>
    <s v="PNC"/>
    <x v="7"/>
    <x v="6"/>
    <x v="0"/>
    <x v="0"/>
    <s v="DM_PNC_MLY_REV_BY_CUST"/>
    <s v="BOD_VERSION"/>
    <m/>
    <m/>
    <m/>
    <m/>
    <m/>
    <m/>
    <m/>
    <m/>
    <m/>
    <m/>
    <m/>
    <m/>
    <m/>
    <m/>
    <m/>
    <m/>
    <m/>
    <m/>
    <s v="資料清單"/>
    <x v="13"/>
    <x v="5"/>
    <x v="60"/>
    <x v="12"/>
    <e v="#N/A"/>
    <s v="Boards Estimated Version Date"/>
    <x v="256"/>
    <x v="110"/>
    <x v="0"/>
    <x v="266"/>
    <x v="7"/>
    <s v="IEC_STD_V10 &gt;&gt; Common &gt;&gt; AutoMetaDataBoards Estimated Version Date"/>
    <x v="3"/>
    <x v="0"/>
    <s v="董事會預估版本日期Dimension"/>
    <n v="497"/>
    <n v="557"/>
    <n v="0"/>
    <s v=""/>
    <n v="0"/>
    <n v="0"/>
    <n v="497"/>
    <x v="112"/>
    <s v="MLY Rev and SHIPT by BU and CUS"/>
    <x v="61"/>
    <e v="#N/A"/>
    <x v="0"/>
    <s v="P.2.1.0: 產品營收與銷量達成率:"/>
    <x v="5"/>
    <x v="5"/>
    <x v="560"/>
    <x v="256"/>
    <x v="256"/>
    <x v="219"/>
    <x v="0"/>
    <x v="0"/>
    <x v="0"/>
    <x v="3"/>
    <m/>
    <x v="0"/>
    <x v="3"/>
    <s v="MLY Rev and SHIPT by BU and CUS_Boards Estimated Version Date"/>
    <x v="544"/>
    <x v="3"/>
    <x v="0"/>
    <x v="6"/>
    <x v="5"/>
    <x v="0"/>
    <x v="0"/>
    <s v="DM_PNC_MLY_REV_BY_CUST"/>
    <s v="BOD_VERSION"/>
    <x v="52"/>
    <x v="159"/>
    <x v="0"/>
    <n v="0"/>
    <x v="0"/>
    <x v="0"/>
    <x v="0"/>
    <s v=""/>
    <s v=""/>
    <n v="560"/>
    <s v="-560"/>
    <x v="0"/>
    <x v="0"/>
    <x v="0"/>
    <x v="256"/>
    <x v="7"/>
    <s v="董事會預估版本日期"/>
    <s v=""/>
    <s v=""/>
    <x v="0"/>
    <x v="60"/>
    <m/>
    <s v="^()$"/>
    <n v="9"/>
    <x v="0"/>
    <x v="5"/>
    <x v="0"/>
    <x v="1"/>
    <x v="1"/>
    <x v="1"/>
    <b v="0"/>
    <x v="1"/>
    <x v="1"/>
    <n v="0"/>
    <x v="0"/>
    <b v="0"/>
    <b v="0"/>
    <b v="0"/>
    <b v="0"/>
    <b v="0"/>
    <b v="0"/>
    <b v="0"/>
    <b v="0"/>
    <b v="0"/>
    <b v="0"/>
    <b v="0"/>
    <x v="0"/>
    <x v="0"/>
    <n v="0"/>
    <x v="7"/>
    <x v="0"/>
  </r>
  <r>
    <m/>
    <x v="5"/>
    <x v="12"/>
    <x v="253"/>
    <x v="253"/>
    <x v="106"/>
    <x v="263"/>
    <s v="格式為 YYYYMMDD"/>
    <x v="3"/>
    <x v="62"/>
    <m/>
    <s v="General"/>
    <s v="日期類"/>
    <m/>
    <x v="0"/>
    <s v="PNC"/>
    <x v="7"/>
    <x v="6"/>
    <x v="0"/>
    <x v="0"/>
    <s v="DM_PNC_MLY_REV_BY_CUST"/>
    <s v="UTD_VERSION"/>
    <m/>
    <m/>
    <m/>
    <m/>
    <m/>
    <m/>
    <m/>
    <m/>
    <m/>
    <m/>
    <m/>
    <m/>
    <m/>
    <m/>
    <m/>
    <m/>
    <m/>
    <m/>
    <s v="資料清單"/>
    <x v="13"/>
    <x v="6"/>
    <x v="60"/>
    <x v="12"/>
    <e v="#N/A"/>
    <s v="Up to date Estimated Version Date"/>
    <x v="253"/>
    <x v="106"/>
    <x v="0"/>
    <x v="263"/>
    <x v="7"/>
    <s v="IEC_STD_V10 &gt;&gt; Common &gt;&gt; AutoMetaDataUp to date Estimated Version Date"/>
    <x v="3"/>
    <x v="0"/>
    <s v="最新預估版本日期Dimension"/>
    <n v="489"/>
    <n v="557"/>
    <n v="0"/>
    <s v=""/>
    <n v="0"/>
    <n v="0"/>
    <n v="489"/>
    <x v="113"/>
    <s v="MLY Rev and SHIPT by BU and CUS"/>
    <x v="61"/>
    <e v="#N/A"/>
    <x v="0"/>
    <s v="P.2.1.0: 產品營收與銷量達成率:"/>
    <x v="6"/>
    <x v="6"/>
    <x v="561"/>
    <x v="253"/>
    <x v="253"/>
    <x v="219"/>
    <x v="0"/>
    <x v="0"/>
    <x v="0"/>
    <x v="3"/>
    <m/>
    <x v="0"/>
    <x v="3"/>
    <s v="MLY Rev and SHIPT by BU and CUS_Up to date Estimated Version Date"/>
    <x v="545"/>
    <x v="3"/>
    <x v="0"/>
    <x v="6"/>
    <x v="5"/>
    <x v="0"/>
    <x v="0"/>
    <s v="DM_PNC_MLY_REV_BY_CUST"/>
    <s v="UTD_VERSION"/>
    <x v="52"/>
    <x v="156"/>
    <x v="0"/>
    <n v="0"/>
    <x v="0"/>
    <x v="0"/>
    <x v="0"/>
    <s v=""/>
    <s v=""/>
    <n v="561"/>
    <s v="-561"/>
    <x v="0"/>
    <x v="0"/>
    <x v="0"/>
    <x v="253"/>
    <x v="7"/>
    <s v="最新預估版本日期"/>
    <s v=""/>
    <s v=""/>
    <x v="0"/>
    <x v="60"/>
    <m/>
    <s v="^()$"/>
    <n v="9"/>
    <x v="0"/>
    <x v="5"/>
    <x v="0"/>
    <x v="1"/>
    <x v="1"/>
    <x v="1"/>
    <b v="0"/>
    <x v="1"/>
    <x v="1"/>
    <n v="0"/>
    <x v="0"/>
    <b v="0"/>
    <b v="0"/>
    <b v="0"/>
    <b v="0"/>
    <b v="0"/>
    <b v="0"/>
    <b v="0"/>
    <b v="0"/>
    <b v="0"/>
    <b v="0"/>
    <b v="0"/>
    <x v="0"/>
    <x v="0"/>
    <n v="0"/>
    <x v="36"/>
    <x v="0"/>
  </r>
  <r>
    <m/>
    <x v="5"/>
    <x v="12"/>
    <x v="294"/>
    <x v="294"/>
    <x v="144"/>
    <x v="304"/>
    <s v="儲存單位為 台幣_x000a_顯示單位為 百萬台幣"/>
    <x v="4"/>
    <x v="62"/>
    <m/>
    <s v="General"/>
    <s v="金額類"/>
    <m/>
    <x v="0"/>
    <s v="PNC"/>
    <x v="7"/>
    <x v="6"/>
    <x v="0"/>
    <x v="0"/>
    <s v="DM_PNC_MLY_REV_BY_CUST"/>
    <s v="MTD_ACT_REV"/>
    <m/>
    <m/>
    <m/>
    <m/>
    <m/>
    <s v="Actual Daily Revenue and Shipment Data_Actual Daily Revenue"/>
    <m/>
    <m/>
    <m/>
    <m/>
    <m/>
    <m/>
    <m/>
    <m/>
    <m/>
    <m/>
    <m/>
    <m/>
    <s v="資料清單"/>
    <x v="13"/>
    <x v="7"/>
    <x v="60"/>
    <x v="12"/>
    <e v="#N/A"/>
    <s v="Month to Date Actual Revenue"/>
    <x v="294"/>
    <x v="144"/>
    <x v="0"/>
    <x v="304"/>
    <x v="7"/>
    <s v="IEC_STD_V10 &gt;&gt; Common &gt;&gt; AutoMetaDataMonth to Date Actual Revenue"/>
    <x v="4"/>
    <x v="0"/>
    <s v="月初至今實際營業收入Measure"/>
    <n v="564"/>
    <n v="557"/>
    <n v="0"/>
    <s v=""/>
    <n v="0"/>
    <e v="#N/A"/>
    <e v="#N/A"/>
    <x v="114"/>
    <s v="MLY Rev and SHIPT by BU and CUS"/>
    <x v="61"/>
    <e v="#N/A"/>
    <x v="0"/>
    <s v="P.2.1.0: 產品營收與銷量達成率:"/>
    <x v="7"/>
    <x v="7"/>
    <x v="562"/>
    <x v="294"/>
    <x v="294"/>
    <x v="220"/>
    <x v="0"/>
    <x v="0"/>
    <x v="0"/>
    <x v="6"/>
    <m/>
    <x v="0"/>
    <x v="4"/>
    <s v="MLY Rev and SHIPT by BU and CUS_Month to Date Actual Revenue"/>
    <x v="546"/>
    <x v="4"/>
    <x v="0"/>
    <x v="6"/>
    <x v="5"/>
    <x v="0"/>
    <x v="0"/>
    <s v="DM_PNC_MLY_REV_BY_CUST"/>
    <s v="MTD_ACT_REV"/>
    <x v="52"/>
    <x v="189"/>
    <x v="0"/>
    <n v="0"/>
    <x v="0"/>
    <x v="0"/>
    <x v="2"/>
    <s v=""/>
    <s v=""/>
    <n v="562"/>
    <s v="-562"/>
    <x v="0"/>
    <x v="0"/>
    <x v="0"/>
    <x v="294"/>
    <x v="7"/>
    <s v="月初至今實際營業收入"/>
    <s v=""/>
    <s v=""/>
    <x v="0"/>
    <x v="60"/>
    <m/>
    <s v="^()$"/>
    <n v="9"/>
    <x v="0"/>
    <x v="5"/>
    <x v="0"/>
    <x v="1"/>
    <x v="0"/>
    <x v="1"/>
    <b v="0"/>
    <x v="1"/>
    <x v="1"/>
    <n v="0"/>
    <x v="0"/>
    <b v="0"/>
    <b v="0"/>
    <b v="0"/>
    <b v="0"/>
    <b v="0"/>
    <b v="0"/>
    <b v="0"/>
    <b v="0"/>
    <e v="#N/A"/>
    <b v="0"/>
    <b v="0"/>
    <x v="2"/>
    <x v="7"/>
    <n v="0"/>
    <x v="10"/>
    <x v="0"/>
  </r>
  <r>
    <m/>
    <x v="5"/>
    <x v="12"/>
    <x v="295"/>
    <x v="295"/>
    <x v="145"/>
    <x v="305"/>
    <s v="儲存單位為 台_x000a_顯示單位為 千台"/>
    <x v="4"/>
    <x v="62"/>
    <m/>
    <s v="General"/>
    <s v="金額類"/>
    <m/>
    <x v="0"/>
    <s v="PNC"/>
    <x v="7"/>
    <x v="6"/>
    <x v="0"/>
    <x v="0"/>
    <s v="DM_PNC_MLY_REV_BY_CUST"/>
    <s v="MTD_ACT_SHIP"/>
    <m/>
    <m/>
    <m/>
    <m/>
    <m/>
    <s v="Actual Daily Revenue and Shipment Data_Actual Daily Revenue"/>
    <m/>
    <m/>
    <m/>
    <m/>
    <m/>
    <m/>
    <m/>
    <m/>
    <m/>
    <m/>
    <m/>
    <m/>
    <s v="資料清單"/>
    <x v="13"/>
    <x v="8"/>
    <x v="60"/>
    <x v="12"/>
    <e v="#N/A"/>
    <s v="Month to Date Actual Shipment"/>
    <x v="295"/>
    <x v="145"/>
    <x v="0"/>
    <x v="305"/>
    <x v="7"/>
    <s v="IEC_STD_V10 &gt;&gt; Common &gt;&gt; AutoMetaDataMonth to Date Actual Shipment"/>
    <x v="4"/>
    <x v="0"/>
    <s v="月初至今實際出貨量Measure"/>
    <n v="565"/>
    <n v="557"/>
    <n v="0"/>
    <s v=""/>
    <n v="0"/>
    <e v="#N/A"/>
    <e v="#N/A"/>
    <x v="114"/>
    <s v="MLY Rev and SHIPT by BU and CUS"/>
    <x v="61"/>
    <e v="#N/A"/>
    <x v="0"/>
    <s v="P.2.1.0: 產品營收與銷量達成率:"/>
    <x v="8"/>
    <x v="8"/>
    <x v="563"/>
    <x v="295"/>
    <x v="295"/>
    <x v="221"/>
    <x v="0"/>
    <x v="0"/>
    <x v="0"/>
    <x v="6"/>
    <m/>
    <x v="0"/>
    <x v="4"/>
    <s v="MLY Rev and SHIPT by BU and CUS_Month to Date Actual Shipment"/>
    <x v="547"/>
    <x v="4"/>
    <x v="0"/>
    <x v="6"/>
    <x v="5"/>
    <x v="0"/>
    <x v="0"/>
    <s v="DM_PNC_MLY_REV_BY_CUST"/>
    <s v="MTD_ACT_SHIP"/>
    <x v="52"/>
    <x v="190"/>
    <x v="0"/>
    <n v="0"/>
    <x v="0"/>
    <x v="0"/>
    <x v="2"/>
    <s v=""/>
    <s v=""/>
    <n v="563"/>
    <s v="-563"/>
    <x v="0"/>
    <x v="0"/>
    <x v="0"/>
    <x v="295"/>
    <x v="7"/>
    <s v="月初至今實際出貨量"/>
    <s v=""/>
    <s v=""/>
    <x v="0"/>
    <x v="60"/>
    <m/>
    <s v="^()$"/>
    <n v="9"/>
    <x v="0"/>
    <x v="5"/>
    <x v="0"/>
    <x v="1"/>
    <x v="0"/>
    <x v="1"/>
    <b v="0"/>
    <x v="1"/>
    <x v="1"/>
    <n v="0"/>
    <x v="0"/>
    <b v="0"/>
    <b v="0"/>
    <b v="0"/>
    <b v="0"/>
    <b v="0"/>
    <b v="0"/>
    <b v="0"/>
    <b v="0"/>
    <e v="#N/A"/>
    <b v="0"/>
    <b v="0"/>
    <x v="2"/>
    <x v="7"/>
    <n v="0"/>
    <x v="7"/>
    <x v="0"/>
  </r>
  <r>
    <m/>
    <x v="5"/>
    <x v="12"/>
    <x v="269"/>
    <x v="269"/>
    <x v="120"/>
    <x v="279"/>
    <s v="儲存單位為 台幣_x000a_顯示單位為 百萬台幣"/>
    <x v="4"/>
    <x v="62"/>
    <m/>
    <s v="General"/>
    <s v="金額類"/>
    <m/>
    <x v="0"/>
    <s v="PNC"/>
    <x v="7"/>
    <x v="6"/>
    <x v="0"/>
    <x v="0"/>
    <s v="DM_PNC_MLY_REV_BY_CUST"/>
    <s v="MLY_ACT_REV"/>
    <m/>
    <m/>
    <m/>
    <m/>
    <m/>
    <m/>
    <m/>
    <m/>
    <m/>
    <m/>
    <m/>
    <m/>
    <m/>
    <m/>
    <m/>
    <m/>
    <m/>
    <m/>
    <s v="資料清單"/>
    <x v="13"/>
    <x v="9"/>
    <x v="60"/>
    <x v="12"/>
    <e v="#N/A"/>
    <s v="Monthly Actual Revenue"/>
    <x v="269"/>
    <x v="120"/>
    <x v="0"/>
    <x v="279"/>
    <x v="7"/>
    <s v="IEC_STD_V10 &gt;&gt; Common &gt;&gt; AutoMetaDataMonthly Actual Revenue"/>
    <x v="4"/>
    <x v="0"/>
    <s v="每月實際營業收入Measure"/>
    <n v="526"/>
    <n v="557"/>
    <n v="0"/>
    <s v=""/>
    <n v="0"/>
    <n v="0"/>
    <n v="526"/>
    <x v="115"/>
    <s v="MLY Rev and SHIPT by BU and CUS"/>
    <x v="61"/>
    <e v="#N/A"/>
    <x v="0"/>
    <s v="P.2.1.0: 產品營收與銷量達成率:"/>
    <x v="9"/>
    <x v="9"/>
    <x v="564"/>
    <x v="269"/>
    <x v="269"/>
    <x v="220"/>
    <x v="0"/>
    <x v="0"/>
    <x v="0"/>
    <x v="6"/>
    <m/>
    <x v="0"/>
    <x v="4"/>
    <s v="MLY Rev and SHIPT by BU and CUS_Monthly Actual Revenue"/>
    <x v="548"/>
    <x v="4"/>
    <x v="0"/>
    <x v="6"/>
    <x v="5"/>
    <x v="0"/>
    <x v="0"/>
    <s v="DM_PNC_MLY_REV_BY_CUST"/>
    <s v="MLY_ACT_REV"/>
    <x v="52"/>
    <x v="169"/>
    <x v="0"/>
    <n v="0"/>
    <x v="0"/>
    <x v="0"/>
    <x v="0"/>
    <s v=""/>
    <s v=""/>
    <n v="564"/>
    <s v="-564"/>
    <x v="0"/>
    <x v="0"/>
    <x v="0"/>
    <x v="269"/>
    <x v="7"/>
    <s v="每月實際營業收入"/>
    <s v=""/>
    <s v=""/>
    <x v="0"/>
    <x v="60"/>
    <m/>
    <s v="^()$"/>
    <n v="9"/>
    <x v="0"/>
    <x v="5"/>
    <x v="0"/>
    <x v="1"/>
    <x v="1"/>
    <x v="1"/>
    <b v="0"/>
    <x v="1"/>
    <x v="1"/>
    <n v="0"/>
    <x v="0"/>
    <b v="0"/>
    <b v="0"/>
    <b v="0"/>
    <b v="0"/>
    <b v="0"/>
    <b v="0"/>
    <b v="0"/>
    <b v="0"/>
    <b v="0"/>
    <b v="0"/>
    <b v="0"/>
    <x v="0"/>
    <x v="0"/>
    <n v="0"/>
    <x v="17"/>
    <x v="0"/>
  </r>
  <r>
    <m/>
    <x v="5"/>
    <x v="12"/>
    <x v="270"/>
    <x v="270"/>
    <x v="123"/>
    <x v="280"/>
    <s v="儲存單位為 台_x000a_顯示單位為 千台"/>
    <x v="4"/>
    <x v="62"/>
    <m/>
    <s v="General"/>
    <s v="金額類"/>
    <m/>
    <x v="0"/>
    <s v="PNC"/>
    <x v="7"/>
    <x v="6"/>
    <x v="0"/>
    <x v="0"/>
    <s v="DM_PNC_MLY_REV_BY_CUST"/>
    <s v="MLY_ACT_SHIP"/>
    <m/>
    <m/>
    <m/>
    <m/>
    <m/>
    <m/>
    <m/>
    <m/>
    <m/>
    <m/>
    <m/>
    <m/>
    <m/>
    <m/>
    <m/>
    <m/>
    <m/>
    <m/>
    <s v="資料清單"/>
    <x v="13"/>
    <x v="10"/>
    <x v="60"/>
    <x v="12"/>
    <e v="#N/A"/>
    <s v="Monthly Actual Shipment"/>
    <x v="270"/>
    <x v="123"/>
    <x v="0"/>
    <x v="280"/>
    <x v="7"/>
    <s v="IEC_STD_V10 &gt;&gt; Common &gt;&gt; AutoMetaDataMonthly Actual Shipment"/>
    <x v="4"/>
    <x v="0"/>
    <s v="每月實際出貨量Measure"/>
    <n v="527"/>
    <n v="557"/>
    <n v="0"/>
    <s v=""/>
    <n v="0"/>
    <n v="0"/>
    <n v="527"/>
    <x v="116"/>
    <s v="MLY Rev and SHIPT by BU and CUS"/>
    <x v="61"/>
    <e v="#N/A"/>
    <x v="0"/>
    <s v="P.2.1.0: 產品營收與銷量達成率:"/>
    <x v="10"/>
    <x v="10"/>
    <x v="565"/>
    <x v="270"/>
    <x v="270"/>
    <x v="221"/>
    <x v="0"/>
    <x v="0"/>
    <x v="0"/>
    <x v="6"/>
    <m/>
    <x v="0"/>
    <x v="4"/>
    <s v="MLY Rev and SHIPT by BU and CUS_Monthly Actual Shipment"/>
    <x v="549"/>
    <x v="4"/>
    <x v="0"/>
    <x v="6"/>
    <x v="5"/>
    <x v="0"/>
    <x v="0"/>
    <s v="DM_PNC_MLY_REV_BY_CUST"/>
    <s v="MLY_ACT_SHIP"/>
    <x v="52"/>
    <x v="170"/>
    <x v="0"/>
    <n v="0"/>
    <x v="0"/>
    <x v="0"/>
    <x v="0"/>
    <s v=""/>
    <s v=""/>
    <n v="565"/>
    <s v="-565"/>
    <x v="0"/>
    <x v="0"/>
    <x v="0"/>
    <x v="270"/>
    <x v="7"/>
    <s v="每月實際出貨量"/>
    <s v=""/>
    <s v=""/>
    <x v="0"/>
    <x v="60"/>
    <m/>
    <s v="^()$"/>
    <n v="9"/>
    <x v="0"/>
    <x v="5"/>
    <x v="0"/>
    <x v="1"/>
    <x v="1"/>
    <x v="1"/>
    <b v="0"/>
    <x v="1"/>
    <x v="1"/>
    <n v="0"/>
    <x v="0"/>
    <b v="0"/>
    <b v="0"/>
    <b v="0"/>
    <b v="0"/>
    <b v="0"/>
    <b v="0"/>
    <b v="0"/>
    <b v="0"/>
    <b v="1"/>
    <b v="0"/>
    <b v="0"/>
    <x v="1"/>
    <x v="4"/>
    <n v="1"/>
    <x v="23"/>
    <x v="0"/>
  </r>
  <r>
    <m/>
    <x v="5"/>
    <x v="12"/>
    <x v="257"/>
    <x v="257"/>
    <x v="111"/>
    <x v="267"/>
    <s v="儲存單位為 台幣_x000a_顯示單位為 百萬台幣"/>
    <x v="4"/>
    <x v="62"/>
    <m/>
    <s v="General"/>
    <s v="金額類"/>
    <m/>
    <x v="0"/>
    <s v="PNC"/>
    <x v="7"/>
    <x v="6"/>
    <x v="0"/>
    <x v="0"/>
    <s v="DM_PNC_MLY_REV_BY_CUST"/>
    <s v="BOD_PLAN_REV"/>
    <m/>
    <m/>
    <m/>
    <m/>
    <m/>
    <m/>
    <m/>
    <m/>
    <m/>
    <m/>
    <m/>
    <m/>
    <m/>
    <m/>
    <m/>
    <m/>
    <m/>
    <m/>
    <s v="資料清單"/>
    <x v="13"/>
    <x v="11"/>
    <x v="60"/>
    <x v="12"/>
    <e v="#N/A"/>
    <s v="Monthly Boards Estimated Revenue"/>
    <x v="257"/>
    <x v="111"/>
    <x v="0"/>
    <x v="267"/>
    <x v="7"/>
    <s v="IEC_STD_V10 &gt;&gt; Common &gt;&gt; AutoMetaDataMonthly Boards Estimated Revenue"/>
    <x v="4"/>
    <x v="0"/>
    <s v="每月董事會預估營業收入Measure"/>
    <n v="500"/>
    <n v="557"/>
    <n v="0"/>
    <s v=""/>
    <n v="0"/>
    <n v="0"/>
    <n v="500"/>
    <x v="117"/>
    <s v="MLY Rev and SHIPT by BU and CUS"/>
    <x v="61"/>
    <e v="#N/A"/>
    <x v="0"/>
    <s v="P.2.1.0: 產品營收與銷量達成率:"/>
    <x v="11"/>
    <x v="11"/>
    <x v="566"/>
    <x v="257"/>
    <x v="257"/>
    <x v="220"/>
    <x v="0"/>
    <x v="0"/>
    <x v="0"/>
    <x v="6"/>
    <m/>
    <x v="0"/>
    <x v="4"/>
    <s v="MLY Rev and SHIPT by BU and CUS_Monthly Boards Estimated Revenue"/>
    <x v="550"/>
    <x v="4"/>
    <x v="0"/>
    <x v="6"/>
    <x v="5"/>
    <x v="0"/>
    <x v="0"/>
    <s v="DM_PNC_MLY_REV_BY_CUST"/>
    <s v="BOD_PLAN_REV"/>
    <x v="52"/>
    <x v="160"/>
    <x v="0"/>
    <n v="0"/>
    <x v="0"/>
    <x v="0"/>
    <x v="0"/>
    <s v=""/>
    <s v=""/>
    <n v="566"/>
    <s v="-566"/>
    <x v="0"/>
    <x v="0"/>
    <x v="0"/>
    <x v="257"/>
    <x v="7"/>
    <s v="每月董事會預估營業收入"/>
    <s v=""/>
    <s v=""/>
    <x v="0"/>
    <x v="60"/>
    <m/>
    <s v="^()$"/>
    <n v="9"/>
    <x v="0"/>
    <x v="5"/>
    <x v="0"/>
    <x v="1"/>
    <x v="1"/>
    <x v="1"/>
    <b v="0"/>
    <x v="1"/>
    <x v="1"/>
    <n v="0"/>
    <x v="0"/>
    <b v="0"/>
    <b v="0"/>
    <b v="0"/>
    <b v="0"/>
    <b v="0"/>
    <b v="0"/>
    <b v="0"/>
    <b v="0"/>
    <b v="0"/>
    <b v="0"/>
    <b v="0"/>
    <x v="0"/>
    <x v="0"/>
    <n v="0"/>
    <x v="20"/>
    <x v="0"/>
  </r>
  <r>
    <m/>
    <x v="5"/>
    <x v="12"/>
    <x v="258"/>
    <x v="258"/>
    <x v="112"/>
    <x v="268"/>
    <s v="儲存單位為 台_x000a_顯示單位為 千台"/>
    <x v="4"/>
    <x v="62"/>
    <m/>
    <s v="General"/>
    <s v="金額類"/>
    <m/>
    <x v="0"/>
    <s v="PNC"/>
    <x v="7"/>
    <x v="6"/>
    <x v="0"/>
    <x v="0"/>
    <s v="DM_PNC_MLY_REV_BY_CUST"/>
    <s v="BOD_PLAN_SHIP"/>
    <m/>
    <m/>
    <m/>
    <m/>
    <m/>
    <m/>
    <m/>
    <m/>
    <m/>
    <m/>
    <m/>
    <m/>
    <m/>
    <m/>
    <m/>
    <m/>
    <m/>
    <m/>
    <s v="資料清單"/>
    <x v="13"/>
    <x v="12"/>
    <x v="60"/>
    <x v="12"/>
    <e v="#N/A"/>
    <s v="Monthly Boards Estimated Shipment"/>
    <x v="258"/>
    <x v="112"/>
    <x v="0"/>
    <x v="268"/>
    <x v="7"/>
    <s v="IEC_STD_V10 &gt;&gt; Common &gt;&gt; AutoMetaDataMonthly Boards Estimated Shipment"/>
    <x v="4"/>
    <x v="0"/>
    <s v="每月董事會預估出貨量Measure"/>
    <n v="501"/>
    <n v="557"/>
    <n v="0"/>
    <s v=""/>
    <n v="0"/>
    <n v="0"/>
    <n v="501"/>
    <x v="118"/>
    <s v="MLY Rev and SHIPT by BU and CUS"/>
    <x v="61"/>
    <e v="#N/A"/>
    <x v="0"/>
    <s v="P.2.1.0: 產品營收與銷量達成率:"/>
    <x v="12"/>
    <x v="12"/>
    <x v="567"/>
    <x v="258"/>
    <x v="258"/>
    <x v="221"/>
    <x v="0"/>
    <x v="0"/>
    <x v="0"/>
    <x v="6"/>
    <m/>
    <x v="0"/>
    <x v="4"/>
    <s v="MLY Rev and SHIPT by BU and CUS_Monthly Boards Estimated Shipment"/>
    <x v="551"/>
    <x v="4"/>
    <x v="0"/>
    <x v="6"/>
    <x v="5"/>
    <x v="0"/>
    <x v="0"/>
    <s v="DM_PNC_MLY_REV_BY_CUST"/>
    <s v="BOD_PLAN_SHIP"/>
    <x v="52"/>
    <x v="161"/>
    <x v="0"/>
    <n v="0"/>
    <x v="0"/>
    <x v="0"/>
    <x v="0"/>
    <s v=""/>
    <s v=""/>
    <n v="567"/>
    <s v="-567"/>
    <x v="0"/>
    <x v="0"/>
    <x v="0"/>
    <x v="258"/>
    <x v="7"/>
    <s v="每月董事會預估出貨量"/>
    <s v=""/>
    <s v=""/>
    <x v="0"/>
    <x v="60"/>
    <m/>
    <s v="^()$"/>
    <n v="9"/>
    <x v="0"/>
    <x v="5"/>
    <x v="0"/>
    <x v="1"/>
    <x v="1"/>
    <x v="1"/>
    <b v="0"/>
    <x v="1"/>
    <x v="1"/>
    <n v="0"/>
    <x v="0"/>
    <b v="0"/>
    <b v="0"/>
    <b v="0"/>
    <b v="0"/>
    <b v="0"/>
    <b v="0"/>
    <b v="0"/>
    <b v="0"/>
    <b v="1"/>
    <b v="0"/>
    <b v="0"/>
    <x v="1"/>
    <x v="4"/>
    <n v="1"/>
    <x v="36"/>
    <x v="0"/>
  </r>
  <r>
    <m/>
    <x v="5"/>
    <x v="12"/>
    <x v="276"/>
    <x v="276"/>
    <x v="129"/>
    <x v="286"/>
    <s v="月實際和董事會預估營業收入差異 = 每月實際營業收入 - 每月董事會預估營業收入"/>
    <x v="4"/>
    <x v="62"/>
    <s v="MLY Rev and SHIPT by BU and CUS_Monthly Actual Revenue;MLY Rev and SHIPT by BU and CUS_Monthly Boards Estimated Revenue"/>
    <s v="General"/>
    <s v="金額類"/>
    <m/>
    <x v="0"/>
    <s v="PNC"/>
    <x v="7"/>
    <x v="6"/>
    <x v="0"/>
    <x v="0"/>
    <s v="DM_PNC_MLY_REV_BY_CUST"/>
    <s v="MLY_BOD_REV_DIFF"/>
    <m/>
    <m/>
    <m/>
    <m/>
    <m/>
    <s v="Diff Rate and Hit Rate Data of Rev and SHIPT_Diff of MLY Act Rev vs Boards Est Rev"/>
    <m/>
    <m/>
    <m/>
    <m/>
    <m/>
    <m/>
    <m/>
    <m/>
    <m/>
    <m/>
    <m/>
    <m/>
    <s v="資料清單"/>
    <x v="13"/>
    <x v="13"/>
    <x v="60"/>
    <x v="12"/>
    <e v="#N/A"/>
    <s v="Diff of MLY Act Rev vs Boards Est Rev"/>
    <x v="276"/>
    <x v="129"/>
    <x v="0"/>
    <x v="286"/>
    <x v="7"/>
    <s v="IEC_STD_V10 &gt;&gt; Common &gt;&gt; AutoMetaDataDiff of MLY Act Rev vs Boards Est Rev"/>
    <x v="4"/>
    <x v="0"/>
    <s v="每月實際和董事會預估營業收入差異Measure"/>
    <n v="537"/>
    <n v="557"/>
    <e v="#N/A"/>
    <s v=""/>
    <n v="0"/>
    <e v="#N/A"/>
    <e v="#N/A"/>
    <x v="119"/>
    <s v="MLY Rev and SHIPT by BU and CUS"/>
    <x v="61"/>
    <e v="#N/A"/>
    <x v="64"/>
    <s v="P.2.1.0: 產品營收與銷量達成率:"/>
    <x v="13"/>
    <x v="13"/>
    <x v="568"/>
    <x v="276"/>
    <x v="276"/>
    <x v="240"/>
    <x v="0"/>
    <x v="0"/>
    <x v="0"/>
    <x v="6"/>
    <m/>
    <x v="0"/>
    <x v="4"/>
    <s v="MLY Rev and SHIPT by BU and CUS_Diff of MLY Act Rev vs Boards Est Rev"/>
    <x v="552"/>
    <x v="4"/>
    <x v="0"/>
    <x v="6"/>
    <x v="5"/>
    <x v="0"/>
    <x v="0"/>
    <s v="DM_PNC_MLY_REV_BY_CUST"/>
    <s v="MLY_BOD_REV_DIFF"/>
    <x v="52"/>
    <x v="175"/>
    <x v="0"/>
    <n v="0"/>
    <x v="0"/>
    <x v="0"/>
    <x v="2"/>
    <s v=""/>
    <s v=""/>
    <n v="568"/>
    <s v="-568"/>
    <x v="0"/>
    <x v="0"/>
    <x v="0"/>
    <x v="276"/>
    <x v="7"/>
    <s v="每月實際和董事會預估營業收入差異"/>
    <s v=""/>
    <s v=""/>
    <x v="0"/>
    <x v="60"/>
    <m/>
    <s v="^()$"/>
    <n v="9"/>
    <x v="0"/>
    <x v="5"/>
    <x v="0"/>
    <x v="1"/>
    <x v="1"/>
    <x v="1"/>
    <b v="0"/>
    <x v="1"/>
    <x v="1"/>
    <n v="0"/>
    <x v="0"/>
    <b v="0"/>
    <b v="0"/>
    <b v="0"/>
    <b v="0"/>
    <b v="0"/>
    <b v="0"/>
    <b v="0"/>
    <b v="0"/>
    <e v="#N/A"/>
    <b v="0"/>
    <b v="0"/>
    <x v="2"/>
    <x v="7"/>
    <n v="0"/>
    <x v="38"/>
    <x v="0"/>
  </r>
  <r>
    <m/>
    <x v="5"/>
    <x v="12"/>
    <x v="277"/>
    <x v="277"/>
    <x v="130"/>
    <x v="287"/>
    <s v="月實際和董事會預估出貨量差異 = 每月實際出貨量 - 每月董事會預估出貨量"/>
    <x v="4"/>
    <x v="62"/>
    <s v="MLY Rev and SHIPT by BU and CUS_Monthly Actual Shipment;Boards Est MLY Rev and SHIPT Data_Monthly Boards Estimated Shipment"/>
    <s v="General"/>
    <s v="金額類"/>
    <m/>
    <x v="0"/>
    <s v="PNC"/>
    <x v="7"/>
    <x v="6"/>
    <x v="0"/>
    <x v="0"/>
    <s v="DM_PNC_MLY_REV_BY_CUST"/>
    <s v="MLY_BOD_SHIP_DIFF"/>
    <m/>
    <m/>
    <m/>
    <m/>
    <m/>
    <s v="Diff Rate and Hit Rate Data of Rev and SHIPT_Diff of MLY Act Rev vs Boards Est Rev"/>
    <m/>
    <m/>
    <m/>
    <m/>
    <m/>
    <m/>
    <m/>
    <m/>
    <m/>
    <m/>
    <m/>
    <m/>
    <s v="資料清單"/>
    <x v="13"/>
    <x v="14"/>
    <x v="60"/>
    <x v="12"/>
    <e v="#N/A"/>
    <s v="Diff of MLY Act Ship vs Boards Est Ship"/>
    <x v="277"/>
    <x v="130"/>
    <x v="0"/>
    <x v="287"/>
    <x v="7"/>
    <s v="IEC_STD_V10 &gt;&gt; Common &gt;&gt; AutoMetaDataDiff of MLY Act Ship vs Boards Est Ship"/>
    <x v="4"/>
    <x v="0"/>
    <s v="每月實際和董事會預估出貨量差異Measure"/>
    <n v="538"/>
    <n v="557"/>
    <e v="#N/A"/>
    <s v=""/>
    <n v="0"/>
    <e v="#N/A"/>
    <e v="#N/A"/>
    <x v="119"/>
    <s v="MLY Rev and SHIPT by BU and CUS"/>
    <x v="61"/>
    <e v="#N/A"/>
    <x v="65"/>
    <s v="P.2.1.0: 產品營收與銷量達成率:"/>
    <x v="14"/>
    <x v="14"/>
    <x v="569"/>
    <x v="277"/>
    <x v="277"/>
    <x v="241"/>
    <x v="0"/>
    <x v="0"/>
    <x v="0"/>
    <x v="6"/>
    <m/>
    <x v="0"/>
    <x v="4"/>
    <s v="MLY Rev and SHIPT by BU and CUS_Diff of MLY Act Ship vs Boards Est Ship"/>
    <x v="553"/>
    <x v="4"/>
    <x v="0"/>
    <x v="6"/>
    <x v="5"/>
    <x v="0"/>
    <x v="0"/>
    <s v="DM_PNC_MLY_REV_BY_CUST"/>
    <s v="MLY_BOD_SHIP_DIFF"/>
    <x v="52"/>
    <x v="176"/>
    <x v="0"/>
    <n v="0"/>
    <x v="0"/>
    <x v="0"/>
    <x v="2"/>
    <s v=""/>
    <s v=""/>
    <n v="569"/>
    <s v="-569"/>
    <x v="0"/>
    <x v="0"/>
    <x v="0"/>
    <x v="277"/>
    <x v="7"/>
    <s v="每月實際和董事會預估出貨量差異"/>
    <s v=""/>
    <s v=""/>
    <x v="0"/>
    <x v="60"/>
    <m/>
    <s v="^()$"/>
    <n v="9"/>
    <x v="0"/>
    <x v="5"/>
    <x v="0"/>
    <x v="1"/>
    <x v="1"/>
    <x v="1"/>
    <b v="0"/>
    <x v="1"/>
    <x v="1"/>
    <n v="0"/>
    <x v="0"/>
    <b v="0"/>
    <b v="0"/>
    <b v="0"/>
    <b v="0"/>
    <b v="0"/>
    <b v="0"/>
    <b v="0"/>
    <b v="0"/>
    <e v="#N/A"/>
    <b v="0"/>
    <b v="0"/>
    <x v="2"/>
    <x v="7"/>
    <n v="0"/>
    <x v="27"/>
    <x v="0"/>
  </r>
  <r>
    <m/>
    <x v="5"/>
    <x v="12"/>
    <x v="278"/>
    <x v="278"/>
    <x v="131"/>
    <x v="288"/>
    <s v="月實際和董事會預估營業收入差異率 = 每月實際和董事會預估營業收入差異/每月董事會預估營業收入"/>
    <x v="4"/>
    <x v="62"/>
    <s v="MLY Rev and SHIPT by BU and CUS_Diff of MLY Act Rev vs Boards Est Rev;MLY Rev and SHIPT by BU and CUS_Monthly Boards Estimated Revenue"/>
    <s v="General"/>
    <s v="比例類"/>
    <m/>
    <x v="0"/>
    <s v="PNC"/>
    <x v="7"/>
    <x v="6"/>
    <x v="0"/>
    <x v="0"/>
    <s v="DM_PNC_MLY_REV_BY_CUST"/>
    <s v="MLY_BOD_REV_DIFF_RATE"/>
    <m/>
    <m/>
    <m/>
    <m/>
    <m/>
    <s v="Diff Rate and Hit Rate Data of Rev and SHIPT_Diff Rate of MLY Act Rev vs Boards Est Rev"/>
    <m/>
    <m/>
    <m/>
    <m/>
    <m/>
    <m/>
    <m/>
    <m/>
    <m/>
    <m/>
    <m/>
    <m/>
    <s v="資料清單"/>
    <x v="13"/>
    <x v="15"/>
    <x v="60"/>
    <x v="12"/>
    <e v="#N/A"/>
    <s v="Diff Rate of MLY Act Rev vs Boards Est Rev"/>
    <x v="278"/>
    <x v="131"/>
    <x v="0"/>
    <x v="288"/>
    <x v="7"/>
    <s v="IEC_STD_V10 &gt;&gt; Common &gt;&gt; AutoMetaDataDiff Rate of MLY Act Rev vs Boards Est Rev"/>
    <x v="4"/>
    <x v="0"/>
    <s v="每月實際和董事會預估營業收入差異率Measure"/>
    <n v="539"/>
    <n v="557"/>
    <e v="#N/A"/>
    <s v=""/>
    <n v="0"/>
    <e v="#N/A"/>
    <e v="#N/A"/>
    <x v="120"/>
    <s v="MLY Rev and SHIPT by BU and CUS"/>
    <x v="61"/>
    <e v="#N/A"/>
    <x v="66"/>
    <s v="P.2.1.0: 產品營收與銷量達成率:"/>
    <x v="15"/>
    <x v="15"/>
    <x v="570"/>
    <x v="278"/>
    <x v="278"/>
    <x v="242"/>
    <x v="0"/>
    <x v="0"/>
    <x v="0"/>
    <x v="5"/>
    <m/>
    <x v="0"/>
    <x v="4"/>
    <s v="MLY Rev and SHIPT by BU and CUS_Diff Rate of MLY Act Rev vs Boards Est Rev"/>
    <x v="554"/>
    <x v="4"/>
    <x v="0"/>
    <x v="6"/>
    <x v="5"/>
    <x v="0"/>
    <x v="0"/>
    <s v="DM_PNC_MLY_REV_BY_CUST"/>
    <s v="MLY_BOD_REV_DIFF_RATE"/>
    <x v="52"/>
    <x v="177"/>
    <x v="0"/>
    <n v="0"/>
    <x v="0"/>
    <x v="0"/>
    <x v="2"/>
    <s v=""/>
    <s v=""/>
    <n v="570"/>
    <s v="-570"/>
    <x v="0"/>
    <x v="0"/>
    <x v="0"/>
    <x v="278"/>
    <x v="7"/>
    <s v="每月實際和董事會預估營業收入差異率"/>
    <s v=""/>
    <s v=""/>
    <x v="0"/>
    <x v="60"/>
    <m/>
    <s v="^()$"/>
    <n v="9"/>
    <x v="0"/>
    <x v="5"/>
    <x v="0"/>
    <x v="1"/>
    <x v="1"/>
    <x v="1"/>
    <b v="0"/>
    <x v="1"/>
    <x v="1"/>
    <n v="0"/>
    <x v="0"/>
    <b v="0"/>
    <b v="0"/>
    <b v="0"/>
    <b v="0"/>
    <b v="0"/>
    <b v="0"/>
    <b v="0"/>
    <b v="0"/>
    <e v="#N/A"/>
    <b v="0"/>
    <b v="0"/>
    <x v="2"/>
    <x v="7"/>
    <n v="0"/>
    <x v="46"/>
    <x v="0"/>
  </r>
  <r>
    <m/>
    <x v="5"/>
    <x v="12"/>
    <x v="279"/>
    <x v="279"/>
    <x v="132"/>
    <x v="289"/>
    <s v="月實際和董事會預估出貨量差異率 = 每月實際和董事會預估出貨量差異/每月董事會預估出貨量"/>
    <x v="4"/>
    <x v="62"/>
    <s v="MLY Rev and SHIPT by BU and CUS_Diff of MLY Act Ship vs Boards Est Ship;MLY Rev and SHIPT by BU and CUS_Monthly Boards Estimated Shipment"/>
    <s v="General"/>
    <s v="比例類"/>
    <m/>
    <x v="0"/>
    <s v="PNC"/>
    <x v="7"/>
    <x v="6"/>
    <x v="0"/>
    <x v="0"/>
    <s v="DM_PNC_MLY_REV_BY_CUST"/>
    <s v="MLY_BOD_SHIP_DIFF_RATE"/>
    <m/>
    <m/>
    <m/>
    <m/>
    <m/>
    <s v="Diff Rate and Hit Rate Data of Rev and SHIPT_Diff Rate of MLY Act Rev vs Boards Est Rev"/>
    <m/>
    <m/>
    <m/>
    <m/>
    <m/>
    <m/>
    <m/>
    <m/>
    <m/>
    <m/>
    <m/>
    <m/>
    <s v="資料清單"/>
    <x v="13"/>
    <x v="16"/>
    <x v="60"/>
    <x v="12"/>
    <e v="#N/A"/>
    <s v="Diff Rate of MLY Act Ship vs Boards Est Ship"/>
    <x v="279"/>
    <x v="132"/>
    <x v="0"/>
    <x v="289"/>
    <x v="7"/>
    <s v="IEC_STD_V10 &gt;&gt; Common &gt;&gt; AutoMetaDataDiff Rate of MLY Act Ship vs Boards Est Ship"/>
    <x v="4"/>
    <x v="0"/>
    <s v="每月實際和董事會預估出貨量差異率Measure"/>
    <n v="540"/>
    <n v="557"/>
    <e v="#N/A"/>
    <s v=""/>
    <n v="0"/>
    <e v="#N/A"/>
    <e v="#N/A"/>
    <x v="120"/>
    <s v="MLY Rev and SHIPT by BU and CUS"/>
    <x v="61"/>
    <e v="#N/A"/>
    <x v="67"/>
    <s v="P.2.1.0: 產品營收與銷量達成率:"/>
    <x v="16"/>
    <x v="16"/>
    <x v="571"/>
    <x v="279"/>
    <x v="279"/>
    <x v="243"/>
    <x v="0"/>
    <x v="0"/>
    <x v="0"/>
    <x v="5"/>
    <m/>
    <x v="0"/>
    <x v="4"/>
    <s v="MLY Rev and SHIPT by BU and CUS_Diff Rate of MLY Act Ship vs Boards Est Ship"/>
    <x v="555"/>
    <x v="4"/>
    <x v="0"/>
    <x v="6"/>
    <x v="5"/>
    <x v="0"/>
    <x v="0"/>
    <s v="DM_PNC_MLY_REV_BY_CUST"/>
    <s v="MLY_BOD_SHIP_DIFF_RATE"/>
    <x v="52"/>
    <x v="178"/>
    <x v="0"/>
    <n v="0"/>
    <x v="0"/>
    <x v="0"/>
    <x v="2"/>
    <s v=""/>
    <s v=""/>
    <n v="571"/>
    <s v="-571"/>
    <x v="0"/>
    <x v="0"/>
    <x v="0"/>
    <x v="279"/>
    <x v="7"/>
    <s v="每月實際和董事會預估出貨量差異率"/>
    <s v=""/>
    <s v=""/>
    <x v="0"/>
    <x v="60"/>
    <m/>
    <s v="^()$"/>
    <n v="9"/>
    <x v="0"/>
    <x v="5"/>
    <x v="0"/>
    <x v="1"/>
    <x v="1"/>
    <x v="1"/>
    <b v="0"/>
    <x v="1"/>
    <x v="1"/>
    <n v="0"/>
    <x v="0"/>
    <b v="0"/>
    <b v="0"/>
    <b v="0"/>
    <b v="0"/>
    <b v="0"/>
    <b v="0"/>
    <b v="0"/>
    <b v="0"/>
    <e v="#N/A"/>
    <b v="0"/>
    <b v="0"/>
    <x v="2"/>
    <x v="7"/>
    <n v="0"/>
    <x v="41"/>
    <x v="0"/>
  </r>
  <r>
    <m/>
    <x v="5"/>
    <x v="12"/>
    <x v="280"/>
    <x v="280"/>
    <x v="133"/>
    <x v="290"/>
    <s v="月初至今實際和董事會預估營業收入達成率 = 月初至今實際營業收入/每月董事會預估營業收入"/>
    <x v="4"/>
    <x v="62"/>
    <s v="MLY Rev and SHIPT by BU and CUS_Month to Date Actual Revenue;MLY Rev and SHIPT by BU and CUS_Monthly Boards Estimated Revenue"/>
    <s v="General"/>
    <s v="比例類"/>
    <m/>
    <x v="0"/>
    <s v="PNC"/>
    <x v="7"/>
    <x v="6"/>
    <x v="0"/>
    <x v="0"/>
    <s v="DM_PNC_MLY_REV_BY_CUST"/>
    <s v="MTD_BOD_REV_ACH_RATE"/>
    <m/>
    <m/>
    <m/>
    <m/>
    <m/>
    <s v="Diff Rate and Hit Rate Data of Rev and SHIPT_Hit Rate of MTD Act Rev vs MLY Boards Est Rev"/>
    <m/>
    <m/>
    <m/>
    <m/>
    <m/>
    <m/>
    <m/>
    <m/>
    <m/>
    <m/>
    <m/>
    <m/>
    <s v="資料清單"/>
    <x v="13"/>
    <x v="17"/>
    <x v="60"/>
    <x v="12"/>
    <e v="#N/A"/>
    <s v="Hit Rate of MTD Act Rev vs MLY Boards Est Rev"/>
    <x v="280"/>
    <x v="133"/>
    <x v="0"/>
    <x v="290"/>
    <x v="7"/>
    <s v="IEC_STD_V10 &gt;&gt; Common &gt;&gt; AutoMetaDataHit Rate of MTD Act Rev vs MLY Boards Est Rev"/>
    <x v="4"/>
    <x v="0"/>
    <s v="月初至今實際和董事會預估營業收入達成率Measure"/>
    <n v="541"/>
    <n v="557"/>
    <e v="#N/A"/>
    <s v=""/>
    <n v="0"/>
    <e v="#N/A"/>
    <e v="#N/A"/>
    <x v="121"/>
    <s v="MLY Rev and SHIPT by BU and CUS"/>
    <x v="61"/>
    <e v="#N/A"/>
    <x v="68"/>
    <s v="P.2.1.0: 產品營收與銷量達成率:"/>
    <x v="17"/>
    <x v="17"/>
    <x v="572"/>
    <x v="280"/>
    <x v="280"/>
    <x v="244"/>
    <x v="0"/>
    <x v="0"/>
    <x v="0"/>
    <x v="5"/>
    <m/>
    <x v="0"/>
    <x v="4"/>
    <s v="MLY Rev and SHIPT by BU and CUS_Hit Rate of MTD Act Rev vs MLY Boards Est Rev"/>
    <x v="556"/>
    <x v="4"/>
    <x v="0"/>
    <x v="6"/>
    <x v="5"/>
    <x v="0"/>
    <x v="0"/>
    <s v="DM_PNC_MLY_REV_BY_CUST"/>
    <s v="MTD_BOD_REV_ACH_RATE"/>
    <x v="52"/>
    <x v="179"/>
    <x v="0"/>
    <n v="0"/>
    <x v="0"/>
    <x v="0"/>
    <x v="2"/>
    <s v=""/>
    <s v=""/>
    <n v="572"/>
    <s v="-572"/>
    <x v="0"/>
    <x v="0"/>
    <x v="0"/>
    <x v="280"/>
    <x v="7"/>
    <s v="月初至今實際和董事會預估營業收入達成率"/>
    <s v=""/>
    <s v=""/>
    <x v="0"/>
    <x v="60"/>
    <m/>
    <s v="^()$"/>
    <n v="9"/>
    <x v="0"/>
    <x v="5"/>
    <x v="0"/>
    <x v="1"/>
    <x v="1"/>
    <x v="1"/>
    <b v="0"/>
    <x v="1"/>
    <x v="1"/>
    <n v="0"/>
    <x v="0"/>
    <b v="0"/>
    <b v="0"/>
    <b v="0"/>
    <b v="0"/>
    <b v="0"/>
    <b v="0"/>
    <b v="0"/>
    <b v="0"/>
    <e v="#N/A"/>
    <b v="0"/>
    <b v="0"/>
    <x v="2"/>
    <x v="7"/>
    <n v="0"/>
    <x v="30"/>
    <x v="0"/>
  </r>
  <r>
    <m/>
    <x v="5"/>
    <x v="12"/>
    <x v="281"/>
    <x v="281"/>
    <x v="134"/>
    <x v="291"/>
    <s v="月初至今實際和董事會預估出貨量達成率 = 月初至今實際出貨量/每月董事會預估出貨量"/>
    <x v="4"/>
    <x v="62"/>
    <s v="MLY Rev and SHIPT by BU and CUS_Month to Date Actual Shipment;MLY Rev and SHIPT by BU and CUS_Monthly Boards Estimated Shipment"/>
    <s v="General"/>
    <s v="比例類"/>
    <m/>
    <x v="0"/>
    <s v="PNC"/>
    <x v="7"/>
    <x v="6"/>
    <x v="0"/>
    <x v="0"/>
    <s v="DM_PNC_MLY_REV_BY_CUST"/>
    <s v="MTD_BOD_SHIP_ACH_RATE"/>
    <m/>
    <m/>
    <m/>
    <m/>
    <m/>
    <s v="Diff Rate and Hit Rate Data of Rev and SHIPT_Hit Rate of MTD Act Rev vs MLY Boards Est Rev"/>
    <m/>
    <m/>
    <m/>
    <m/>
    <m/>
    <m/>
    <m/>
    <m/>
    <m/>
    <m/>
    <m/>
    <m/>
    <s v="資料清單"/>
    <x v="13"/>
    <x v="18"/>
    <x v="60"/>
    <x v="12"/>
    <e v="#N/A"/>
    <s v="Hit Rate of MTD Act Ship vs MLY Boards Est Ship"/>
    <x v="281"/>
    <x v="134"/>
    <x v="0"/>
    <x v="291"/>
    <x v="7"/>
    <s v="IEC_STD_V10 &gt;&gt; Common &gt;&gt; AutoMetaDataHit Rate of MTD Act Ship vs MLY Boards Est Ship"/>
    <x v="4"/>
    <x v="0"/>
    <s v="月初至今實際和董事會預估出貨量達成率Measure"/>
    <n v="542"/>
    <n v="557"/>
    <e v="#N/A"/>
    <s v=""/>
    <n v="0"/>
    <e v="#N/A"/>
    <e v="#N/A"/>
    <x v="121"/>
    <s v="MLY Rev and SHIPT by BU and CUS"/>
    <x v="61"/>
    <e v="#N/A"/>
    <x v="69"/>
    <s v="P.2.1.0: 產品營收與銷量達成率:"/>
    <x v="18"/>
    <x v="18"/>
    <x v="573"/>
    <x v="281"/>
    <x v="281"/>
    <x v="245"/>
    <x v="0"/>
    <x v="0"/>
    <x v="0"/>
    <x v="5"/>
    <m/>
    <x v="0"/>
    <x v="4"/>
    <s v="MLY Rev and SHIPT by BU and CUS_Hit Rate of MTD Act Ship vs MLY Boards Est Ship"/>
    <x v="557"/>
    <x v="4"/>
    <x v="0"/>
    <x v="6"/>
    <x v="5"/>
    <x v="0"/>
    <x v="0"/>
    <s v="DM_PNC_MLY_REV_BY_CUST"/>
    <s v="MTD_BOD_SHIP_ACH_RATE"/>
    <x v="52"/>
    <x v="180"/>
    <x v="0"/>
    <n v="0"/>
    <x v="0"/>
    <x v="0"/>
    <x v="2"/>
    <s v=""/>
    <s v=""/>
    <n v="573"/>
    <s v="-573"/>
    <x v="0"/>
    <x v="0"/>
    <x v="0"/>
    <x v="281"/>
    <x v="7"/>
    <s v="月初至今實際和董事會預估出貨量達成率"/>
    <s v=""/>
    <s v=""/>
    <x v="0"/>
    <x v="60"/>
    <m/>
    <s v="^()$"/>
    <n v="9"/>
    <x v="0"/>
    <x v="5"/>
    <x v="0"/>
    <x v="1"/>
    <x v="1"/>
    <x v="1"/>
    <b v="0"/>
    <x v="1"/>
    <x v="1"/>
    <n v="0"/>
    <x v="0"/>
    <b v="0"/>
    <b v="0"/>
    <b v="0"/>
    <b v="0"/>
    <b v="0"/>
    <b v="0"/>
    <b v="0"/>
    <b v="0"/>
    <e v="#N/A"/>
    <b v="0"/>
    <b v="0"/>
    <x v="2"/>
    <x v="7"/>
    <n v="0"/>
    <x v="37"/>
    <x v="0"/>
  </r>
  <r>
    <m/>
    <x v="5"/>
    <x v="12"/>
    <x v="260"/>
    <x v="260"/>
    <x v="114"/>
    <x v="270"/>
    <s v="儲存單位為 台幣_x000a_顯示單位為 百萬台幣"/>
    <x v="4"/>
    <x v="62"/>
    <m/>
    <s v="General"/>
    <s v="金額類"/>
    <m/>
    <x v="0"/>
    <s v="PNC"/>
    <x v="7"/>
    <x v="6"/>
    <x v="0"/>
    <x v="0"/>
    <s v="DM_PNC_MLY_REV_BY_CUST"/>
    <s v="YLY_TGT_REV"/>
    <m/>
    <m/>
    <m/>
    <m/>
    <m/>
    <m/>
    <m/>
    <m/>
    <m/>
    <m/>
    <m/>
    <m/>
    <m/>
    <m/>
    <m/>
    <m/>
    <m/>
    <m/>
    <s v="資料清單"/>
    <x v="13"/>
    <x v="19"/>
    <x v="60"/>
    <x v="12"/>
    <e v="#N/A"/>
    <s v="Monthly Revenue of Yearly Target"/>
    <x v="260"/>
    <x v="114"/>
    <x v="0"/>
    <x v="270"/>
    <x v="7"/>
    <s v="IEC_STD_V10 &gt;&gt; Common &gt;&gt; AutoMetaDataMonthly Revenue of Yearly Target"/>
    <x v="4"/>
    <x v="0"/>
    <s v="年度目標的月營業收入Measure"/>
    <n v="509"/>
    <n v="557"/>
    <n v="0"/>
    <s v=""/>
    <n v="0"/>
    <n v="0"/>
    <n v="509"/>
    <x v="122"/>
    <s v="MLY Rev and SHIPT by BU and CUS"/>
    <x v="61"/>
    <e v="#N/A"/>
    <x v="0"/>
    <s v="P.2.1.0: 產品營收與銷量達成率:"/>
    <x v="19"/>
    <x v="19"/>
    <x v="574"/>
    <x v="260"/>
    <x v="260"/>
    <x v="220"/>
    <x v="0"/>
    <x v="0"/>
    <x v="0"/>
    <x v="6"/>
    <m/>
    <x v="0"/>
    <x v="4"/>
    <s v="MLY Rev and SHIPT by BU and CUS_Monthly Revenue of Yearly Target"/>
    <x v="558"/>
    <x v="4"/>
    <x v="0"/>
    <x v="6"/>
    <x v="5"/>
    <x v="0"/>
    <x v="0"/>
    <s v="DM_PNC_MLY_REV_BY_CUST"/>
    <s v="YLY_TGT_REV"/>
    <x v="52"/>
    <x v="162"/>
    <x v="0"/>
    <n v="0"/>
    <x v="0"/>
    <x v="0"/>
    <x v="0"/>
    <s v=""/>
    <s v=""/>
    <n v="574"/>
    <s v="-574"/>
    <x v="0"/>
    <x v="0"/>
    <x v="0"/>
    <x v="260"/>
    <x v="7"/>
    <s v="年度目標的月營業收入"/>
    <s v=""/>
    <s v=""/>
    <x v="0"/>
    <x v="60"/>
    <m/>
    <s v="^()$"/>
    <n v="9"/>
    <x v="0"/>
    <x v="5"/>
    <x v="0"/>
    <x v="1"/>
    <x v="1"/>
    <x v="1"/>
    <b v="0"/>
    <x v="1"/>
    <x v="1"/>
    <n v="0"/>
    <x v="0"/>
    <b v="0"/>
    <b v="0"/>
    <b v="0"/>
    <b v="0"/>
    <b v="0"/>
    <b v="0"/>
    <b v="0"/>
    <b v="0"/>
    <b v="0"/>
    <b v="0"/>
    <b v="0"/>
    <x v="0"/>
    <x v="0"/>
    <n v="0"/>
    <x v="20"/>
    <x v="0"/>
  </r>
  <r>
    <m/>
    <x v="5"/>
    <x v="12"/>
    <x v="261"/>
    <x v="261"/>
    <x v="115"/>
    <x v="271"/>
    <s v="儲存單位為 台_x000a_顯示單位為 千台"/>
    <x v="4"/>
    <x v="62"/>
    <m/>
    <s v="General"/>
    <s v="金額類"/>
    <m/>
    <x v="0"/>
    <s v="PNC"/>
    <x v="7"/>
    <x v="6"/>
    <x v="0"/>
    <x v="0"/>
    <s v="DM_PNC_MLY_REV_BY_CUST"/>
    <s v="YLY_TGT_SHIP"/>
    <m/>
    <m/>
    <m/>
    <m/>
    <m/>
    <m/>
    <m/>
    <m/>
    <m/>
    <m/>
    <m/>
    <m/>
    <m/>
    <m/>
    <m/>
    <m/>
    <m/>
    <m/>
    <s v="資料清單"/>
    <x v="13"/>
    <x v="20"/>
    <x v="60"/>
    <x v="12"/>
    <e v="#N/A"/>
    <s v="Monthly Shipment of Yearly Target"/>
    <x v="261"/>
    <x v="115"/>
    <x v="0"/>
    <x v="271"/>
    <x v="7"/>
    <s v="IEC_STD_V10 &gt;&gt; Common &gt;&gt; AutoMetaDataMonthly Shipment of Yearly Target"/>
    <x v="4"/>
    <x v="0"/>
    <s v="年度目標的月出貨量Measure"/>
    <n v="510"/>
    <n v="557"/>
    <n v="0"/>
    <s v=""/>
    <n v="0"/>
    <n v="0"/>
    <n v="510"/>
    <x v="123"/>
    <s v="MLY Rev and SHIPT by BU and CUS"/>
    <x v="61"/>
    <e v="#N/A"/>
    <x v="0"/>
    <s v="P.2.1.0: 產品營收與銷量達成率:"/>
    <x v="20"/>
    <x v="20"/>
    <x v="575"/>
    <x v="261"/>
    <x v="261"/>
    <x v="221"/>
    <x v="0"/>
    <x v="0"/>
    <x v="0"/>
    <x v="6"/>
    <m/>
    <x v="0"/>
    <x v="4"/>
    <s v="MLY Rev and SHIPT by BU and CUS_Monthly Shipment of Yearly Target"/>
    <x v="559"/>
    <x v="4"/>
    <x v="0"/>
    <x v="6"/>
    <x v="5"/>
    <x v="0"/>
    <x v="0"/>
    <s v="DM_PNC_MLY_REV_BY_CUST"/>
    <s v="YLY_TGT_SHIP"/>
    <x v="52"/>
    <x v="163"/>
    <x v="0"/>
    <n v="0"/>
    <x v="0"/>
    <x v="0"/>
    <x v="0"/>
    <s v=""/>
    <s v=""/>
    <n v="575"/>
    <s v="-575"/>
    <x v="0"/>
    <x v="0"/>
    <x v="0"/>
    <x v="261"/>
    <x v="7"/>
    <s v="年度目標的月出貨量"/>
    <s v=""/>
    <s v=""/>
    <x v="0"/>
    <x v="60"/>
    <m/>
    <s v="^()$"/>
    <n v="9"/>
    <x v="0"/>
    <x v="5"/>
    <x v="0"/>
    <x v="1"/>
    <x v="1"/>
    <x v="1"/>
    <b v="0"/>
    <x v="1"/>
    <x v="1"/>
    <n v="0"/>
    <x v="0"/>
    <b v="0"/>
    <b v="0"/>
    <b v="0"/>
    <b v="0"/>
    <b v="0"/>
    <b v="0"/>
    <b v="0"/>
    <b v="0"/>
    <b v="1"/>
    <b v="0"/>
    <b v="0"/>
    <x v="1"/>
    <x v="4"/>
    <n v="1"/>
    <x v="36"/>
    <x v="0"/>
  </r>
  <r>
    <m/>
    <x v="5"/>
    <x v="12"/>
    <x v="282"/>
    <x v="282"/>
    <x v="135"/>
    <x v="292"/>
    <s v="每月實際和年度目標營業收入差異 = 每月實際營業收入 - 年度目標的月營業收入"/>
    <x v="4"/>
    <x v="62"/>
    <s v="MLY Rev and SHIPT by BU and CUS_Monthly Actual Revenue;MLY Rev and SHIPT by BU and CUS_Monthly Revenue of Yearly Target"/>
    <s v="General"/>
    <s v="金額類"/>
    <m/>
    <x v="0"/>
    <s v="PNC"/>
    <x v="7"/>
    <x v="6"/>
    <x v="0"/>
    <x v="0"/>
    <s v="DM_PNC_MLY_REV_BY_CUST"/>
    <s v="MLY_YLY_REV_DIFF"/>
    <m/>
    <m/>
    <m/>
    <m/>
    <m/>
    <s v="Diff Rate and Hit Rate Data of Rev and SHIPT_Diff of MLY Act Rev vs Boards Est Rev"/>
    <m/>
    <m/>
    <m/>
    <m/>
    <m/>
    <m/>
    <m/>
    <m/>
    <m/>
    <m/>
    <m/>
    <m/>
    <s v="資料清單"/>
    <x v="13"/>
    <x v="21"/>
    <x v="60"/>
    <x v="12"/>
    <e v="#N/A"/>
    <s v="Diff of MLY Act Rev vs Yearly Target Rev"/>
    <x v="282"/>
    <x v="135"/>
    <x v="0"/>
    <x v="292"/>
    <x v="7"/>
    <s v="IEC_STD_V10 &gt;&gt; Common &gt;&gt; AutoMetaDataDiff of MLY Act Rev vs Yearly Target Rev"/>
    <x v="4"/>
    <x v="0"/>
    <s v="每月實際和年度目標營業收入差異Measure"/>
    <n v="543"/>
    <n v="557"/>
    <e v="#N/A"/>
    <s v=""/>
    <n v="0"/>
    <e v="#N/A"/>
    <e v="#N/A"/>
    <x v="119"/>
    <s v="MLY Rev and SHIPT by BU and CUS"/>
    <x v="61"/>
    <e v="#N/A"/>
    <x v="70"/>
    <s v="P.2.1.0: 產品營收與銷量達成率:"/>
    <x v="21"/>
    <x v="21"/>
    <x v="576"/>
    <x v="282"/>
    <x v="282"/>
    <x v="246"/>
    <x v="0"/>
    <x v="0"/>
    <x v="0"/>
    <x v="6"/>
    <m/>
    <x v="0"/>
    <x v="4"/>
    <s v="MLY Rev and SHIPT by BU and CUS_Diff of MLY Act Rev vs Yearly Target Rev"/>
    <x v="560"/>
    <x v="4"/>
    <x v="0"/>
    <x v="6"/>
    <x v="5"/>
    <x v="0"/>
    <x v="0"/>
    <s v="DM_PNC_MLY_REV_BY_CUST"/>
    <s v="MLY_YLY_REV_DIFF"/>
    <x v="52"/>
    <x v="181"/>
    <x v="0"/>
    <n v="0"/>
    <x v="0"/>
    <x v="0"/>
    <x v="2"/>
    <s v=""/>
    <s v=""/>
    <n v="576"/>
    <s v="-576"/>
    <x v="0"/>
    <x v="0"/>
    <x v="0"/>
    <x v="282"/>
    <x v="7"/>
    <s v="每月實際和年度目標營業收入差異"/>
    <s v=""/>
    <s v=""/>
    <x v="0"/>
    <x v="60"/>
    <m/>
    <s v="^()$"/>
    <n v="9"/>
    <x v="0"/>
    <x v="5"/>
    <x v="0"/>
    <x v="1"/>
    <x v="1"/>
    <x v="1"/>
    <b v="0"/>
    <x v="1"/>
    <x v="1"/>
    <n v="0"/>
    <x v="0"/>
    <b v="0"/>
    <b v="0"/>
    <b v="0"/>
    <b v="0"/>
    <b v="0"/>
    <b v="0"/>
    <b v="0"/>
    <b v="0"/>
    <e v="#N/A"/>
    <b v="0"/>
    <b v="0"/>
    <x v="2"/>
    <x v="7"/>
    <n v="0"/>
    <x v="45"/>
    <x v="0"/>
  </r>
  <r>
    <m/>
    <x v="5"/>
    <x v="12"/>
    <x v="283"/>
    <x v="283"/>
    <x v="136"/>
    <x v="293"/>
    <s v="每月實際和年度目標營業出貨量 = 每月實際出貨量 - 年度目標的月出貨量"/>
    <x v="4"/>
    <x v="62"/>
    <s v="MLY Rev and SHIPT by BU and CUS_Monthly Actual Revenue;MLY Rev and SHIPT by BU and CUS_Monthly Revenue of Yearly Target"/>
    <s v="General"/>
    <s v="金額類"/>
    <m/>
    <x v="0"/>
    <s v="PNC"/>
    <x v="7"/>
    <x v="6"/>
    <x v="0"/>
    <x v="0"/>
    <s v="DM_PNC_MLY_REV_BY_CUST"/>
    <s v="MLY_YLY_SHIP_DIFF"/>
    <m/>
    <m/>
    <m/>
    <m/>
    <m/>
    <s v="Diff Rate and Hit Rate Data of Rev and SHIPT_Diff of MLY Act Rev vs Boards Est Rev"/>
    <m/>
    <m/>
    <m/>
    <m/>
    <m/>
    <m/>
    <m/>
    <m/>
    <m/>
    <m/>
    <m/>
    <m/>
    <s v="資料清單"/>
    <x v="13"/>
    <x v="22"/>
    <x v="60"/>
    <x v="12"/>
    <e v="#N/A"/>
    <s v="Diff of MLY Act Ship vs Yearly Target Ship"/>
    <x v="283"/>
    <x v="136"/>
    <x v="0"/>
    <x v="293"/>
    <x v="7"/>
    <s v="IEC_STD_V10 &gt;&gt; Common &gt;&gt; AutoMetaDataDiff of MLY Act Ship vs Yearly Target Ship"/>
    <x v="4"/>
    <x v="0"/>
    <s v="每月實際和年度目標出貨量差異Measure"/>
    <n v="544"/>
    <n v="557"/>
    <e v="#N/A"/>
    <s v=""/>
    <n v="0"/>
    <e v="#N/A"/>
    <e v="#N/A"/>
    <x v="119"/>
    <s v="MLY Rev and SHIPT by BU and CUS"/>
    <x v="61"/>
    <e v="#N/A"/>
    <x v="70"/>
    <s v="P.2.1.0: 產品營收與銷量達成率:"/>
    <x v="22"/>
    <x v="22"/>
    <x v="577"/>
    <x v="283"/>
    <x v="283"/>
    <x v="247"/>
    <x v="0"/>
    <x v="0"/>
    <x v="0"/>
    <x v="6"/>
    <m/>
    <x v="0"/>
    <x v="4"/>
    <s v="MLY Rev and SHIPT by BU and CUS_Diff of MLY Act Ship vs Yearly Target Ship"/>
    <x v="561"/>
    <x v="4"/>
    <x v="0"/>
    <x v="6"/>
    <x v="5"/>
    <x v="0"/>
    <x v="0"/>
    <s v="DM_PNC_MLY_REV_BY_CUST"/>
    <s v="MLY_YLY_SHIP_DIFF"/>
    <x v="52"/>
    <x v="182"/>
    <x v="0"/>
    <n v="0"/>
    <x v="0"/>
    <x v="0"/>
    <x v="2"/>
    <s v=""/>
    <s v=""/>
    <n v="577"/>
    <s v="-577"/>
    <x v="0"/>
    <x v="0"/>
    <x v="0"/>
    <x v="283"/>
    <x v="7"/>
    <s v="每月實際和年度目標出貨量差異"/>
    <s v=""/>
    <s v=""/>
    <x v="0"/>
    <x v="60"/>
    <m/>
    <s v="^()$"/>
    <n v="9"/>
    <x v="0"/>
    <x v="5"/>
    <x v="0"/>
    <x v="1"/>
    <x v="1"/>
    <x v="1"/>
    <b v="0"/>
    <x v="1"/>
    <x v="1"/>
    <n v="0"/>
    <x v="0"/>
    <b v="0"/>
    <b v="0"/>
    <b v="0"/>
    <b v="0"/>
    <b v="0"/>
    <b v="0"/>
    <b v="0"/>
    <b v="0"/>
    <e v="#N/A"/>
    <b v="0"/>
    <b v="0"/>
    <x v="2"/>
    <x v="7"/>
    <n v="0"/>
    <x v="46"/>
    <x v="0"/>
  </r>
  <r>
    <m/>
    <x v="5"/>
    <x v="12"/>
    <x v="271"/>
    <x v="271"/>
    <x v="124"/>
    <x v="281"/>
    <s v="每月實際和年度目標營業收入差異率 = 每月實際和年度目標營業收入差異 / 年度目標的月營業收入"/>
    <x v="4"/>
    <x v="62"/>
    <s v="MLY Rev and SHIPT by BU and CUS_Monthly Actual Revenue;MLY Rev and SHIPT by BU and CUS_Diff of MLY Act Rev vs Yearly Target Rev"/>
    <s v="General"/>
    <s v="比例類"/>
    <m/>
    <x v="0"/>
    <s v="PNC"/>
    <x v="7"/>
    <x v="6"/>
    <x v="0"/>
    <x v="0"/>
    <s v="DM_PNC_MLY_REV_BY_CUST"/>
    <s v="MLY_YLY_REV_DIFF_RATE"/>
    <m/>
    <m/>
    <m/>
    <m/>
    <m/>
    <s v="Diff Rate and Hit Rate Data of Rev and SHIPT_Diff Rate of MLY Act Rev vs Boards Est Rev"/>
    <m/>
    <m/>
    <m/>
    <m/>
    <m/>
    <m/>
    <m/>
    <m/>
    <m/>
    <m/>
    <m/>
    <m/>
    <s v="資料清單"/>
    <x v="13"/>
    <x v="23"/>
    <x v="60"/>
    <x v="12"/>
    <e v="#N/A"/>
    <s v="Diff Rate of MLY Act Rev vs Yearly Target Rev"/>
    <x v="271"/>
    <x v="124"/>
    <x v="0"/>
    <x v="281"/>
    <x v="7"/>
    <s v="IEC_STD_V10 &gt;&gt; Common &gt;&gt; AutoMetaDataDiff Rate of MLY Act Rev vs Yearly Target Rev"/>
    <x v="4"/>
    <x v="0"/>
    <s v="每月實際和年度目標營業收入差異率Measure"/>
    <n v="528"/>
    <n v="557"/>
    <e v="#N/A"/>
    <s v=""/>
    <n v="0"/>
    <e v="#N/A"/>
    <e v="#N/A"/>
    <x v="120"/>
    <s v="MLY Rev and SHIPT by BU and CUS"/>
    <x v="61"/>
    <e v="#N/A"/>
    <x v="71"/>
    <s v="P.2.1.0: 產品營收與銷量達成率:"/>
    <x v="23"/>
    <x v="23"/>
    <x v="578"/>
    <x v="271"/>
    <x v="271"/>
    <x v="248"/>
    <x v="0"/>
    <x v="0"/>
    <x v="0"/>
    <x v="5"/>
    <m/>
    <x v="0"/>
    <x v="4"/>
    <s v="MLY Rev and SHIPT by BU and CUS_Diff Rate of MLY Act Rev vs Yearly Target Rev"/>
    <x v="562"/>
    <x v="4"/>
    <x v="0"/>
    <x v="6"/>
    <x v="5"/>
    <x v="0"/>
    <x v="0"/>
    <s v="DM_PNC_MLY_REV_BY_CUST"/>
    <s v="MLY_YLY_REV_DIFF_RATE"/>
    <x v="52"/>
    <x v="171"/>
    <x v="0"/>
    <n v="0"/>
    <x v="0"/>
    <x v="0"/>
    <x v="2"/>
    <s v=""/>
    <s v=""/>
    <n v="578"/>
    <s v="-578"/>
    <x v="0"/>
    <x v="0"/>
    <x v="0"/>
    <x v="271"/>
    <x v="7"/>
    <s v="每月實際和年度目標營業收入差異率"/>
    <s v=""/>
    <s v=""/>
    <x v="0"/>
    <x v="60"/>
    <m/>
    <s v="^()$"/>
    <n v="9"/>
    <x v="0"/>
    <x v="5"/>
    <x v="0"/>
    <x v="1"/>
    <x v="1"/>
    <x v="1"/>
    <b v="0"/>
    <x v="1"/>
    <x v="1"/>
    <n v="0"/>
    <x v="0"/>
    <b v="0"/>
    <b v="0"/>
    <b v="0"/>
    <b v="0"/>
    <b v="0"/>
    <b v="0"/>
    <b v="0"/>
    <b v="0"/>
    <e v="#N/A"/>
    <b v="0"/>
    <b v="0"/>
    <x v="2"/>
    <x v="7"/>
    <n v="0"/>
    <x v="30"/>
    <x v="0"/>
  </r>
  <r>
    <m/>
    <x v="5"/>
    <x v="12"/>
    <x v="272"/>
    <x v="272"/>
    <x v="125"/>
    <x v="282"/>
    <s v="每月實際和年度目標出貨量差異率 = 每月實際和年度目標出貨量差異 / 年度目標的月出貨量"/>
    <x v="4"/>
    <x v="62"/>
    <s v="MLY Rev and SHIPT by BU and CUS_Monthly Actual Revenue;MLY Rev and SHIPT by BU and CUS_Diff of MLY Act Rev vs Yearly Target Rev"/>
    <s v="General"/>
    <s v="比例類"/>
    <m/>
    <x v="0"/>
    <s v="PNC"/>
    <x v="7"/>
    <x v="6"/>
    <x v="0"/>
    <x v="0"/>
    <s v="DM_PNC_MLY_REV_BY_CUST"/>
    <s v="MLY_YLY_SHIP_DIFF_RATE"/>
    <m/>
    <m/>
    <m/>
    <m/>
    <m/>
    <s v="Diff Rate and Hit Rate Data of Rev and SHIPT_Diff Rate of MLY Act Rev vs Boards Est Rev"/>
    <m/>
    <m/>
    <m/>
    <m/>
    <m/>
    <m/>
    <m/>
    <m/>
    <m/>
    <m/>
    <m/>
    <m/>
    <s v="資料清單"/>
    <x v="13"/>
    <x v="24"/>
    <x v="60"/>
    <x v="12"/>
    <e v="#N/A"/>
    <s v="Diff Rate of MLY Act Ship vs Yearly Target Ship"/>
    <x v="272"/>
    <x v="125"/>
    <x v="0"/>
    <x v="282"/>
    <x v="7"/>
    <s v="IEC_STD_V10 &gt;&gt; Common &gt;&gt; AutoMetaDataDiff Rate of MLY Act Ship vs Yearly Target Ship"/>
    <x v="4"/>
    <x v="0"/>
    <s v="每月實際和年度目標出貨量差異率Measure"/>
    <n v="529"/>
    <n v="557"/>
    <e v="#N/A"/>
    <s v=""/>
    <n v="0"/>
    <e v="#N/A"/>
    <e v="#N/A"/>
    <x v="120"/>
    <s v="MLY Rev and SHIPT by BU and CUS"/>
    <x v="61"/>
    <e v="#N/A"/>
    <x v="71"/>
    <s v="P.2.1.0: 產品營收與銷量達成率:"/>
    <x v="24"/>
    <x v="24"/>
    <x v="579"/>
    <x v="272"/>
    <x v="272"/>
    <x v="249"/>
    <x v="0"/>
    <x v="0"/>
    <x v="0"/>
    <x v="5"/>
    <m/>
    <x v="0"/>
    <x v="4"/>
    <s v="MLY Rev and SHIPT by BU and CUS_Diff Rate of MLY Act Ship vs Yearly Target Ship"/>
    <x v="563"/>
    <x v="4"/>
    <x v="0"/>
    <x v="6"/>
    <x v="5"/>
    <x v="0"/>
    <x v="0"/>
    <s v="DM_PNC_MLY_REV_BY_CUST"/>
    <s v="MLY_YLY_SHIP_DIFF_RATE"/>
    <x v="52"/>
    <x v="172"/>
    <x v="0"/>
    <n v="0"/>
    <x v="0"/>
    <x v="0"/>
    <x v="2"/>
    <s v=""/>
    <s v=""/>
    <n v="579"/>
    <s v="-579"/>
    <x v="0"/>
    <x v="0"/>
    <x v="0"/>
    <x v="272"/>
    <x v="7"/>
    <s v="每月實際和年度目標出貨量差異率"/>
    <s v=""/>
    <s v=""/>
    <x v="0"/>
    <x v="60"/>
    <m/>
    <s v="^()$"/>
    <n v="9"/>
    <x v="0"/>
    <x v="5"/>
    <x v="0"/>
    <x v="1"/>
    <x v="1"/>
    <x v="1"/>
    <b v="0"/>
    <x v="1"/>
    <x v="1"/>
    <n v="0"/>
    <x v="0"/>
    <b v="0"/>
    <b v="0"/>
    <b v="0"/>
    <b v="0"/>
    <b v="0"/>
    <b v="0"/>
    <b v="0"/>
    <b v="0"/>
    <e v="#N/A"/>
    <b v="0"/>
    <b v="0"/>
    <x v="2"/>
    <x v="7"/>
    <n v="0"/>
    <x v="37"/>
    <x v="0"/>
  </r>
  <r>
    <m/>
    <x v="5"/>
    <x v="12"/>
    <x v="228"/>
    <x v="228"/>
    <x v="107"/>
    <x v="234"/>
    <s v="儲存單位為 台幣_x000a_顯示單位為 百萬台幣"/>
    <x v="4"/>
    <x v="62"/>
    <m/>
    <s v="General"/>
    <s v="金額類"/>
    <m/>
    <x v="0"/>
    <s v="PNC"/>
    <x v="7"/>
    <x v="6"/>
    <x v="0"/>
    <x v="0"/>
    <s v="DM_PNC_MLY_REV_BY_CUST"/>
    <s v="UTD_PLAN_REV"/>
    <m/>
    <m/>
    <m/>
    <m/>
    <m/>
    <m/>
    <m/>
    <m/>
    <m/>
    <m/>
    <m/>
    <m/>
    <m/>
    <m/>
    <m/>
    <m/>
    <m/>
    <m/>
    <s v="資料清單"/>
    <x v="13"/>
    <x v="25"/>
    <x v="60"/>
    <x v="12"/>
    <e v="#N/A"/>
    <s v="Up to date Monthly Estimated Revenue"/>
    <x v="228"/>
    <x v="107"/>
    <x v="0"/>
    <x v="234"/>
    <x v="7"/>
    <s v="IEC_STD_V10 &gt;&gt; Common &gt;&gt; AutoMetaDataUp to date Monthly Estimated Revenue"/>
    <x v="4"/>
    <x v="0"/>
    <s v="最新每月預估營業收入Measure"/>
    <n v="408"/>
    <n v="557"/>
    <n v="0"/>
    <s v=""/>
    <n v="0"/>
    <n v="0"/>
    <n v="490"/>
    <x v="93"/>
    <s v="MLY Rev and SHIPT by BU and CUS"/>
    <x v="61"/>
    <e v="#N/A"/>
    <x v="0"/>
    <s v="P.2.1.0: 產品營收與銷量達成率:"/>
    <x v="25"/>
    <x v="25"/>
    <x v="580"/>
    <x v="228"/>
    <x v="228"/>
    <x v="220"/>
    <x v="0"/>
    <x v="0"/>
    <x v="0"/>
    <x v="6"/>
    <m/>
    <x v="0"/>
    <x v="4"/>
    <s v="MLY Rev and SHIPT by BU and CUS_Up to date Monthly Estimated Revenue"/>
    <x v="564"/>
    <x v="4"/>
    <x v="0"/>
    <x v="6"/>
    <x v="5"/>
    <x v="0"/>
    <x v="0"/>
    <s v="DM_PNC_MLY_REV_BY_CUST"/>
    <s v="UTD_PLAN_REV"/>
    <x v="52"/>
    <x v="157"/>
    <x v="0"/>
    <n v="0"/>
    <x v="0"/>
    <x v="0"/>
    <x v="0"/>
    <s v=""/>
    <s v=""/>
    <n v="580"/>
    <s v="-580"/>
    <x v="0"/>
    <x v="0"/>
    <x v="0"/>
    <x v="228"/>
    <x v="7"/>
    <s v="最新每月預估營業收入"/>
    <s v=""/>
    <s v=""/>
    <x v="0"/>
    <x v="60"/>
    <m/>
    <s v="^()$"/>
    <n v="9"/>
    <x v="0"/>
    <x v="5"/>
    <x v="0"/>
    <x v="1"/>
    <x v="1"/>
    <x v="1"/>
    <b v="0"/>
    <x v="1"/>
    <x v="1"/>
    <n v="0"/>
    <x v="0"/>
    <b v="0"/>
    <b v="0"/>
    <b v="0"/>
    <b v="0"/>
    <b v="0"/>
    <b v="0"/>
    <b v="0"/>
    <b v="0"/>
    <b v="0"/>
    <b v="0"/>
    <b v="0"/>
    <x v="0"/>
    <x v="0"/>
    <n v="0"/>
    <x v="39"/>
    <x v="0"/>
  </r>
  <r>
    <m/>
    <x v="5"/>
    <x v="12"/>
    <x v="254"/>
    <x v="254"/>
    <x v="108"/>
    <x v="264"/>
    <s v="儲存單位為 台_x000a_顯示單位為 千台"/>
    <x v="4"/>
    <x v="62"/>
    <m/>
    <s v="General"/>
    <s v="金額類"/>
    <m/>
    <x v="0"/>
    <s v="PNC"/>
    <x v="7"/>
    <x v="6"/>
    <x v="0"/>
    <x v="0"/>
    <s v="DM_PNC_MLY_REV_BY_CUST"/>
    <s v="UTD_PLAN_SHIP"/>
    <m/>
    <m/>
    <m/>
    <m/>
    <m/>
    <m/>
    <m/>
    <m/>
    <m/>
    <m/>
    <m/>
    <m/>
    <m/>
    <m/>
    <m/>
    <m/>
    <m/>
    <m/>
    <s v="資料清單"/>
    <x v="13"/>
    <x v="26"/>
    <x v="60"/>
    <x v="12"/>
    <e v="#N/A"/>
    <s v="Up to date Monthly Estimated Shipment"/>
    <x v="254"/>
    <x v="108"/>
    <x v="0"/>
    <x v="264"/>
    <x v="7"/>
    <s v="IEC_STD_V10 &gt;&gt; Common &gt;&gt; AutoMetaDataUp to date Monthly Estimated Shipment"/>
    <x v="4"/>
    <x v="0"/>
    <s v="最新每月預估出貨量Measure"/>
    <n v="491"/>
    <n v="557"/>
    <n v="0"/>
    <s v=""/>
    <n v="0"/>
    <n v="0"/>
    <n v="491"/>
    <x v="124"/>
    <s v="MLY Rev and SHIPT by BU and CUS"/>
    <x v="61"/>
    <e v="#N/A"/>
    <x v="0"/>
    <s v="P.2.1.0: 產品營收與銷量達成率:"/>
    <x v="26"/>
    <x v="26"/>
    <x v="581"/>
    <x v="254"/>
    <x v="254"/>
    <x v="221"/>
    <x v="0"/>
    <x v="0"/>
    <x v="0"/>
    <x v="6"/>
    <m/>
    <x v="0"/>
    <x v="4"/>
    <s v="MLY Rev and SHIPT by BU and CUS_Up to date Monthly Estimated Shipment"/>
    <x v="565"/>
    <x v="4"/>
    <x v="0"/>
    <x v="6"/>
    <x v="5"/>
    <x v="0"/>
    <x v="0"/>
    <s v="DM_PNC_MLY_REV_BY_CUST"/>
    <s v="UTD_PLAN_SHIP"/>
    <x v="52"/>
    <x v="158"/>
    <x v="0"/>
    <n v="0"/>
    <x v="0"/>
    <x v="0"/>
    <x v="0"/>
    <s v=""/>
    <s v=""/>
    <n v="581"/>
    <s v="-581"/>
    <x v="0"/>
    <x v="0"/>
    <x v="0"/>
    <x v="254"/>
    <x v="7"/>
    <s v="最新每月預估出貨量"/>
    <s v=""/>
    <s v=""/>
    <x v="0"/>
    <x v="60"/>
    <m/>
    <s v="^()$"/>
    <n v="9"/>
    <x v="0"/>
    <x v="5"/>
    <x v="0"/>
    <x v="1"/>
    <x v="1"/>
    <x v="1"/>
    <b v="0"/>
    <x v="1"/>
    <x v="1"/>
    <n v="0"/>
    <x v="0"/>
    <b v="0"/>
    <b v="0"/>
    <b v="0"/>
    <b v="0"/>
    <b v="0"/>
    <b v="0"/>
    <b v="0"/>
    <b v="0"/>
    <b v="1"/>
    <b v="0"/>
    <b v="0"/>
    <x v="1"/>
    <x v="4"/>
    <n v="1"/>
    <x v="38"/>
    <x v="0"/>
  </r>
  <r>
    <m/>
    <x v="5"/>
    <x v="12"/>
    <x v="284"/>
    <x v="284"/>
    <x v="137"/>
    <x v="294"/>
    <s v="月初至今實際和最新每月預估營業收入達成率 = 月初至今實際營業收入 / 最新每月預估營業收入"/>
    <x v="4"/>
    <x v="62"/>
    <s v="MLY Rev and SHIPT by BU and CUS_Month to Date Actual Revenue;MLY Rev and SHIPT by PRD_Up to date Monthly Estimated Revenue"/>
    <s v="General"/>
    <s v="比例類"/>
    <m/>
    <x v="0"/>
    <s v="PNC"/>
    <x v="7"/>
    <x v="6"/>
    <x v="0"/>
    <x v="0"/>
    <s v="DM_PNC_MLY_REV_BY_CUST"/>
    <s v="MTD_UTD_REV_ACH_RATE"/>
    <m/>
    <m/>
    <m/>
    <m/>
    <m/>
    <s v="Actual Monthly Revenue and Shipment Data_Diff Rate of MLY Act Rev vs Yearly Target Rev"/>
    <m/>
    <m/>
    <m/>
    <m/>
    <m/>
    <m/>
    <m/>
    <m/>
    <m/>
    <m/>
    <m/>
    <m/>
    <s v="資料清單"/>
    <x v="13"/>
    <x v="27"/>
    <x v="60"/>
    <x v="12"/>
    <e v="#N/A"/>
    <s v="Hit Rate of MTD Act Rev vs UTD Est Rev"/>
    <x v="284"/>
    <x v="137"/>
    <x v="0"/>
    <x v="294"/>
    <x v="7"/>
    <s v="IEC_STD_V10 &gt;&gt; Common &gt;&gt; AutoMetaDataHit Rate of MTD Act Rev vs UTD Est Rev"/>
    <x v="4"/>
    <x v="0"/>
    <s v="月初至今實際和最新每月預估營業收入達成率Measure"/>
    <n v="545"/>
    <n v="557"/>
    <e v="#N/A"/>
    <s v=""/>
    <n v="0"/>
    <e v="#N/A"/>
    <e v="#N/A"/>
    <x v="125"/>
    <s v="MLY Rev and SHIPT by BU and CUS"/>
    <x v="61"/>
    <e v="#N/A"/>
    <x v="72"/>
    <s v="P.2.1.0: 產品營收與銷量達成率:"/>
    <x v="27"/>
    <x v="27"/>
    <x v="582"/>
    <x v="284"/>
    <x v="284"/>
    <x v="250"/>
    <x v="0"/>
    <x v="0"/>
    <x v="0"/>
    <x v="5"/>
    <m/>
    <x v="0"/>
    <x v="4"/>
    <s v="MLY Rev and SHIPT by BU and CUS_Hit Rate of MTD Act Rev vs UTD Est Rev"/>
    <x v="566"/>
    <x v="4"/>
    <x v="0"/>
    <x v="6"/>
    <x v="5"/>
    <x v="0"/>
    <x v="0"/>
    <s v="DM_PNC_MLY_REV_BY_CUST"/>
    <s v="MTD_UTD_REV_ACH_RATE"/>
    <x v="52"/>
    <x v="183"/>
    <x v="0"/>
    <n v="0"/>
    <x v="0"/>
    <x v="0"/>
    <x v="2"/>
    <s v=""/>
    <s v=""/>
    <n v="582"/>
    <s v="-582"/>
    <x v="0"/>
    <x v="0"/>
    <x v="0"/>
    <x v="284"/>
    <x v="7"/>
    <s v="月初至今實際和最新每月預估營業收入達成率"/>
    <s v=""/>
    <s v=""/>
    <x v="0"/>
    <x v="60"/>
    <m/>
    <s v="^()$"/>
    <n v="9"/>
    <x v="0"/>
    <x v="5"/>
    <x v="0"/>
    <x v="1"/>
    <x v="1"/>
    <x v="1"/>
    <b v="0"/>
    <x v="1"/>
    <x v="1"/>
    <n v="0"/>
    <x v="0"/>
    <b v="0"/>
    <b v="0"/>
    <b v="0"/>
    <b v="0"/>
    <b v="0"/>
    <b v="0"/>
    <b v="0"/>
    <b v="0"/>
    <e v="#N/A"/>
    <b v="0"/>
    <b v="0"/>
    <x v="2"/>
    <x v="7"/>
    <n v="0"/>
    <x v="40"/>
    <x v="0"/>
  </r>
  <r>
    <m/>
    <x v="5"/>
    <x v="12"/>
    <x v="285"/>
    <x v="285"/>
    <x v="138"/>
    <x v="295"/>
    <s v="月初至今實際和最新每月預估營業收入達成率 = 月初至今實際營業收入 / 最新每月預估營業收入"/>
    <x v="4"/>
    <x v="62"/>
    <s v="MLY Rev and SHIPT by BU and CUS_Month to Date Actual Revenue;MLY Rev and SHIPT by PRD_Up to date Monthly Estimated Revenue"/>
    <s v="General"/>
    <s v="比例類"/>
    <m/>
    <x v="0"/>
    <s v="PNC"/>
    <x v="7"/>
    <x v="6"/>
    <x v="0"/>
    <x v="0"/>
    <s v="DM_PNC_MLY_REV_BY_CUST"/>
    <s v="MTD_UTD_SHIP_ACH_RATE"/>
    <m/>
    <m/>
    <m/>
    <m/>
    <m/>
    <s v="Actual Monthly Revenue and Shipment Data_Diff Rate of MLY Act Rev vs Yearly Target Rev"/>
    <m/>
    <m/>
    <m/>
    <m/>
    <m/>
    <m/>
    <m/>
    <m/>
    <m/>
    <m/>
    <m/>
    <m/>
    <s v="資料清單"/>
    <x v="13"/>
    <x v="28"/>
    <x v="60"/>
    <x v="12"/>
    <e v="#N/A"/>
    <s v="Hit Rate of MTD Act Ship vs UTD Est Ship"/>
    <x v="285"/>
    <x v="138"/>
    <x v="0"/>
    <x v="295"/>
    <x v="7"/>
    <s v="IEC_STD_V10 &gt;&gt; Common &gt;&gt; AutoMetaDataHit Rate of MTD Act Ship vs UTD Est Ship"/>
    <x v="4"/>
    <x v="0"/>
    <s v="月初至今實際和最新每月預估出貨量達成率Measure"/>
    <n v="546"/>
    <n v="557"/>
    <e v="#N/A"/>
    <s v=""/>
    <n v="0"/>
    <e v="#N/A"/>
    <e v="#N/A"/>
    <x v="125"/>
    <s v="MLY Rev and SHIPT by BU and CUS"/>
    <x v="61"/>
    <e v="#N/A"/>
    <x v="72"/>
    <s v="P.2.1.0: 產品營收與銷量達成率:"/>
    <x v="28"/>
    <x v="28"/>
    <x v="583"/>
    <x v="285"/>
    <x v="285"/>
    <x v="250"/>
    <x v="0"/>
    <x v="0"/>
    <x v="0"/>
    <x v="5"/>
    <m/>
    <x v="0"/>
    <x v="4"/>
    <s v="MLY Rev and SHIPT by BU and CUS_Hit Rate of MTD Act Ship vs UTD Est Ship"/>
    <x v="567"/>
    <x v="4"/>
    <x v="0"/>
    <x v="6"/>
    <x v="5"/>
    <x v="0"/>
    <x v="0"/>
    <s v="DM_PNC_MLY_REV_BY_CUST"/>
    <s v="MTD_UTD_SHIP_ACH_RATE"/>
    <x v="52"/>
    <x v="184"/>
    <x v="0"/>
    <n v="0"/>
    <x v="0"/>
    <x v="0"/>
    <x v="2"/>
    <s v=""/>
    <s v=""/>
    <n v="583"/>
    <s v="-583"/>
    <x v="0"/>
    <x v="0"/>
    <x v="0"/>
    <x v="285"/>
    <x v="7"/>
    <s v="月初至今實際和最新每月預估出貨量達成率"/>
    <s v=""/>
    <s v=""/>
    <x v="0"/>
    <x v="60"/>
    <m/>
    <s v="^()$"/>
    <n v="9"/>
    <x v="0"/>
    <x v="5"/>
    <x v="0"/>
    <x v="1"/>
    <x v="1"/>
    <x v="1"/>
    <b v="0"/>
    <x v="1"/>
    <x v="1"/>
    <n v="0"/>
    <x v="0"/>
    <b v="0"/>
    <b v="0"/>
    <b v="0"/>
    <b v="0"/>
    <b v="0"/>
    <b v="0"/>
    <b v="0"/>
    <b v="0"/>
    <e v="#N/A"/>
    <b v="0"/>
    <b v="0"/>
    <x v="2"/>
    <x v="7"/>
    <n v="0"/>
    <x v="45"/>
    <x v="0"/>
  </r>
  <r>
    <m/>
    <x v="5"/>
    <x v="12"/>
    <x v="267"/>
    <x v="267"/>
    <x v="121"/>
    <x v="277"/>
    <s v="N/A"/>
    <x v="3"/>
    <x v="62"/>
    <s v="MLY Rev and SHIPT by BU and CUS_Month to Date Actual Revenue;MLY Rev and SHIPT by PRD_Up to date Monthly Estimated Revenue"/>
    <s v="General"/>
    <s v="日期類"/>
    <m/>
    <x v="0"/>
    <s v="PNC"/>
    <x v="7"/>
    <x v="6"/>
    <x v="0"/>
    <x v="0"/>
    <s v="DM_PNC_MLY_REV_BY_CUST"/>
    <s v="LATEST_CLOSE_MONTH"/>
    <m/>
    <m/>
    <m/>
    <m/>
    <m/>
    <s v="Actual Monthly Revenue and Shipment Data_Latest Closing Month"/>
    <m/>
    <m/>
    <m/>
    <m/>
    <m/>
    <m/>
    <m/>
    <m/>
    <m/>
    <m/>
    <m/>
    <m/>
    <s v="資料清單"/>
    <x v="13"/>
    <x v="29"/>
    <x v="60"/>
    <x v="12"/>
    <e v="#N/A"/>
    <s v="Latest Closing Month"/>
    <x v="267"/>
    <x v="121"/>
    <x v="0"/>
    <x v="277"/>
    <x v="7"/>
    <s v="IEC_STD_V10 &gt;&gt; Common &gt;&gt; AutoMetaDataLatest Closing Month"/>
    <x v="3"/>
    <x v="0"/>
    <s v="最新結算月份Dimension"/>
    <n v="520"/>
    <n v="557"/>
    <e v="#N/A"/>
    <s v=""/>
    <n v="0"/>
    <e v="#N/A"/>
    <e v="#N/A"/>
    <x v="126"/>
    <s v="MLY Rev and SHIPT by BU and CUS"/>
    <x v="61"/>
    <e v="#N/A"/>
    <x v="72"/>
    <s v="P.2.1.0: 產品營收與銷量達成率:"/>
    <x v="29"/>
    <x v="29"/>
    <x v="584"/>
    <x v="267"/>
    <x v="267"/>
    <x v="189"/>
    <x v="0"/>
    <x v="0"/>
    <x v="0"/>
    <x v="3"/>
    <m/>
    <x v="0"/>
    <x v="3"/>
    <s v="MLY Rev and SHIPT by BU and CUS_Latest Closing Month"/>
    <x v="568"/>
    <x v="3"/>
    <x v="0"/>
    <x v="6"/>
    <x v="5"/>
    <x v="0"/>
    <x v="0"/>
    <s v="DM_PNC_MLY_REV_BY_CUST"/>
    <s v="LATEST_CLOSE_MONTH"/>
    <x v="52"/>
    <x v="167"/>
    <x v="0"/>
    <n v="0"/>
    <x v="0"/>
    <x v="0"/>
    <x v="2"/>
    <s v=""/>
    <s v=""/>
    <n v="584"/>
    <s v="-584"/>
    <x v="0"/>
    <x v="0"/>
    <x v="0"/>
    <x v="267"/>
    <x v="7"/>
    <s v="最新結算月份"/>
    <s v=""/>
    <s v=""/>
    <x v="0"/>
    <x v="60"/>
    <m/>
    <s v="^()$"/>
    <n v="9"/>
    <x v="0"/>
    <x v="5"/>
    <x v="0"/>
    <x v="1"/>
    <x v="1"/>
    <x v="1"/>
    <b v="0"/>
    <x v="1"/>
    <x v="1"/>
    <n v="0"/>
    <x v="0"/>
    <b v="0"/>
    <b v="0"/>
    <b v="0"/>
    <b v="0"/>
    <b v="1"/>
    <b v="0"/>
    <b v="0"/>
    <b v="0"/>
    <e v="#N/A"/>
    <b v="0"/>
    <b v="0"/>
    <x v="2"/>
    <x v="7"/>
    <n v="0"/>
    <x v="6"/>
    <x v="0"/>
  </r>
  <r>
    <m/>
    <x v="5"/>
    <x v="12"/>
    <x v="296"/>
    <x v="296"/>
    <x v="146"/>
    <x v="306"/>
    <s v="N/A"/>
    <x v="0"/>
    <x v="0"/>
    <m/>
    <s v="General"/>
    <s v="N/A"/>
    <s v="N/A"/>
    <x v="0"/>
    <s v="PNC"/>
    <x v="7"/>
    <x v="6"/>
    <x v="0"/>
    <x v="0"/>
    <s v="DM_PNC_MLY_REV_BY_PROD"/>
    <m/>
    <m/>
    <m/>
    <m/>
    <m/>
    <m/>
    <m/>
    <m/>
    <m/>
    <m/>
    <m/>
    <m/>
    <m/>
    <m/>
    <m/>
    <m/>
    <m/>
    <m/>
    <m/>
    <s v="資料清單"/>
    <x v="13"/>
    <x v="30"/>
    <x v="60"/>
    <x v="12"/>
    <e v="#N/A"/>
    <s v="MLY Rev and SHIPT by PRD"/>
    <x v="296"/>
    <x v="146"/>
    <x v="0"/>
    <x v="306"/>
    <x v="7"/>
    <s v="IEC_STD_V10 &gt;&gt; Common &gt;&gt; AutoMetaDataMLY Rev and SHIPT by PRD"/>
    <x v="0"/>
    <x v="0"/>
    <s v="依產品呈現月營業收入與出貨達成狀況Concept"/>
    <n v="587"/>
    <n v="0"/>
    <n v="0"/>
    <s v=""/>
    <n v="0"/>
    <n v="0"/>
    <n v="0"/>
    <x v="0"/>
    <s v=""/>
    <x v="0"/>
    <s v=""/>
    <x v="0"/>
    <s v="P.2.1.0: 產品營收與銷量達成率:"/>
    <x v="30"/>
    <x v="30"/>
    <x v="585"/>
    <x v="296"/>
    <x v="296"/>
    <x v="189"/>
    <x v="26"/>
    <x v="0"/>
    <x v="0"/>
    <x v="7"/>
    <m/>
    <x v="0"/>
    <x v="0"/>
    <s v="MLY Rev and SHIPT by PRD"/>
    <x v="569"/>
    <x v="0"/>
    <x v="0"/>
    <x v="6"/>
    <x v="5"/>
    <x v="0"/>
    <x v="0"/>
    <s v="DM_PNC_MLY_REV_BY_PROD"/>
    <s v=""/>
    <x v="53"/>
    <x v="0"/>
    <x v="0"/>
    <n v="0"/>
    <x v="0"/>
    <x v="0"/>
    <x v="0"/>
    <s v=""/>
    <s v=""/>
    <n v="585"/>
    <s v="-585"/>
    <x v="0"/>
    <x v="0"/>
    <x v="0"/>
    <x v="296"/>
    <x v="7"/>
    <s v="依產品呈現月營業收入與出貨達成狀況"/>
    <s v=""/>
    <s v=""/>
    <x v="0"/>
    <x v="60"/>
    <m/>
    <s v="^()$"/>
    <n v="9"/>
    <x v="0"/>
    <x v="5"/>
    <x v="0"/>
    <x v="1"/>
    <x v="0"/>
    <x v="1"/>
    <b v="0"/>
    <x v="1"/>
    <x v="0"/>
    <n v="0"/>
    <x v="0"/>
    <b v="0"/>
    <b v="0"/>
    <b v="0"/>
    <b v="0"/>
    <b v="0"/>
    <b v="0"/>
    <b v="0"/>
    <b v="0"/>
    <b v="0"/>
    <b v="0"/>
    <b v="0"/>
    <x v="0"/>
    <x v="0"/>
    <n v="0"/>
    <x v="9"/>
    <x v="0"/>
  </r>
  <r>
    <m/>
    <x v="5"/>
    <x v="12"/>
    <x v="177"/>
    <x v="177"/>
    <x v="99"/>
    <x v="258"/>
    <s v="N/A"/>
    <x v="3"/>
    <x v="63"/>
    <m/>
    <s v="General"/>
    <s v="代碼類"/>
    <s v="BU1: 第一事業部_x000a_BU2: 第二事業部"/>
    <x v="0"/>
    <s v="PNC"/>
    <x v="7"/>
    <x v="6"/>
    <x v="0"/>
    <x v="0"/>
    <s v="DM_PNC_MLY_REV_BY_PROD"/>
    <s v="BU"/>
    <m/>
    <m/>
    <m/>
    <m/>
    <m/>
    <m/>
    <m/>
    <m/>
    <m/>
    <m/>
    <m/>
    <m/>
    <m/>
    <m/>
    <m/>
    <m/>
    <m/>
    <m/>
    <s v="資料清單"/>
    <x v="13"/>
    <x v="31"/>
    <x v="60"/>
    <x v="12"/>
    <e v="#N/A"/>
    <s v="BU Code"/>
    <x v="177"/>
    <x v="99"/>
    <x v="0"/>
    <x v="258"/>
    <x v="7"/>
    <s v="IEC_STD_V10 &gt;&gt; Common &gt;&gt; AutoMetaDataBU Code"/>
    <x v="3"/>
    <x v="0"/>
    <s v="事業處代碼Dimension"/>
    <n v="339"/>
    <n v="587"/>
    <n v="0"/>
    <s v=""/>
    <n v="0"/>
    <n v="0"/>
    <n v="1055"/>
    <x v="80"/>
    <s v="MLY Rev and SHIPT by PRD"/>
    <x v="62"/>
    <e v="#N/A"/>
    <x v="0"/>
    <s v="P.2.1.0: 產品營收與銷量達成率:"/>
    <x v="31"/>
    <x v="31"/>
    <x v="586"/>
    <x v="177"/>
    <x v="177"/>
    <x v="189"/>
    <x v="37"/>
    <x v="0"/>
    <x v="0"/>
    <x v="2"/>
    <m/>
    <x v="0"/>
    <x v="3"/>
    <s v="MLY Rev and SHIPT by PRD_BU Code"/>
    <x v="570"/>
    <x v="3"/>
    <x v="0"/>
    <x v="6"/>
    <x v="5"/>
    <x v="0"/>
    <x v="0"/>
    <s v="DM_PNC_MLY_REV_BY_PROD"/>
    <s v="BU"/>
    <x v="53"/>
    <x v="150"/>
    <x v="0"/>
    <n v="0"/>
    <x v="0"/>
    <x v="0"/>
    <x v="0"/>
    <s v=""/>
    <s v=""/>
    <n v="586"/>
    <s v="-586"/>
    <x v="0"/>
    <x v="0"/>
    <x v="0"/>
    <x v="177"/>
    <x v="7"/>
    <s v="事業處代碼"/>
    <s v=""/>
    <s v=""/>
    <x v="0"/>
    <x v="60"/>
    <m/>
    <s v="^()$"/>
    <n v="9"/>
    <x v="0"/>
    <x v="5"/>
    <x v="0"/>
    <x v="1"/>
    <x v="1"/>
    <x v="1"/>
    <b v="0"/>
    <x v="1"/>
    <x v="1"/>
    <n v="0"/>
    <x v="0"/>
    <b v="0"/>
    <b v="0"/>
    <b v="0"/>
    <b v="0"/>
    <b v="0"/>
    <b v="0"/>
    <b v="0"/>
    <b v="0"/>
    <b v="0"/>
    <b v="0"/>
    <b v="0"/>
    <x v="0"/>
    <x v="0"/>
    <n v="0"/>
    <x v="1"/>
    <x v="0"/>
  </r>
  <r>
    <m/>
    <x v="5"/>
    <x v="12"/>
    <x v="179"/>
    <x v="179"/>
    <x v="102"/>
    <x v="183"/>
    <s v="N/A"/>
    <x v="3"/>
    <x v="63"/>
    <m/>
    <s v="General"/>
    <s v="代碼類"/>
    <s v="BU1A_x000a_BD2A"/>
    <x v="0"/>
    <s v="PNC"/>
    <x v="7"/>
    <x v="6"/>
    <x v="0"/>
    <x v="0"/>
    <s v="DM_PNC_MLY_REV_BY_PROD"/>
    <s v="DIVISION"/>
    <m/>
    <m/>
    <m/>
    <m/>
    <m/>
    <m/>
    <m/>
    <m/>
    <m/>
    <m/>
    <m/>
    <m/>
    <m/>
    <m/>
    <m/>
    <m/>
    <m/>
    <m/>
    <s v="資料清單"/>
    <x v="13"/>
    <x v="32"/>
    <x v="60"/>
    <x v="12"/>
    <e v="#N/A"/>
    <s v="Division Code"/>
    <x v="179"/>
    <x v="102"/>
    <x v="0"/>
    <x v="183"/>
    <x v="7"/>
    <s v="IEC_STD_V10 &gt;&gt; Common &gt;&gt; AutoMetaDataDivision Code"/>
    <x v="3"/>
    <x v="0"/>
    <s v="產品事業部門代碼Dimension"/>
    <n v="341"/>
    <n v="587"/>
    <n v="0"/>
    <s v=""/>
    <n v="0"/>
    <n v="0"/>
    <n v="1051"/>
    <x v="82"/>
    <s v="MLY Rev and SHIPT by PRD"/>
    <x v="62"/>
    <e v="#N/A"/>
    <x v="0"/>
    <s v="P.2.1.0: 產品營收與銷量達成率:"/>
    <x v="32"/>
    <x v="32"/>
    <x v="587"/>
    <x v="179"/>
    <x v="179"/>
    <x v="189"/>
    <x v="41"/>
    <x v="0"/>
    <x v="0"/>
    <x v="2"/>
    <m/>
    <x v="0"/>
    <x v="3"/>
    <s v="MLY Rev and SHIPT by PRD_Division Code"/>
    <x v="571"/>
    <x v="3"/>
    <x v="0"/>
    <x v="6"/>
    <x v="5"/>
    <x v="0"/>
    <x v="0"/>
    <s v="DM_PNC_MLY_REV_BY_PROD"/>
    <s v="DIVISION"/>
    <x v="53"/>
    <x v="151"/>
    <x v="0"/>
    <n v="0"/>
    <x v="0"/>
    <x v="0"/>
    <x v="0"/>
    <s v=""/>
    <s v=""/>
    <n v="587"/>
    <s v="-587"/>
    <x v="0"/>
    <x v="0"/>
    <x v="0"/>
    <x v="179"/>
    <x v="7"/>
    <s v="產品事業部門代碼"/>
    <s v=""/>
    <s v=""/>
    <x v="0"/>
    <x v="60"/>
    <m/>
    <s v="^()$"/>
    <n v="9"/>
    <x v="0"/>
    <x v="5"/>
    <x v="0"/>
    <x v="1"/>
    <x v="1"/>
    <x v="1"/>
    <b v="0"/>
    <x v="1"/>
    <x v="1"/>
    <n v="0"/>
    <x v="0"/>
    <b v="0"/>
    <b v="0"/>
    <b v="0"/>
    <b v="0"/>
    <b v="0"/>
    <b v="0"/>
    <b v="0"/>
    <b v="0"/>
    <b v="0"/>
    <b v="0"/>
    <b v="0"/>
    <x v="0"/>
    <x v="0"/>
    <n v="0"/>
    <x v="12"/>
    <x v="0"/>
  </r>
  <r>
    <m/>
    <x v="5"/>
    <x v="12"/>
    <x v="178"/>
    <x v="178"/>
    <x v="93"/>
    <x v="259"/>
    <s v="N/A"/>
    <x v="3"/>
    <x v="63"/>
    <m/>
    <s v="General"/>
    <s v="代碼類"/>
    <s v="HP, Dynabook, ASUS, Tiny"/>
    <x v="0"/>
    <s v="PNC"/>
    <x v="7"/>
    <x v="6"/>
    <x v="0"/>
    <x v="0"/>
    <s v="DM_PNC_MLY_REV_BY_PROD"/>
    <s v="CUSTOMER"/>
    <m/>
    <m/>
    <m/>
    <m/>
    <m/>
    <m/>
    <m/>
    <m/>
    <m/>
    <m/>
    <m/>
    <m/>
    <m/>
    <m/>
    <m/>
    <m/>
    <m/>
    <m/>
    <s v="資料清單"/>
    <x v="13"/>
    <x v="33"/>
    <x v="60"/>
    <x v="12"/>
    <e v="#N/A"/>
    <s v="Customer Name"/>
    <x v="178"/>
    <x v="93"/>
    <x v="0"/>
    <x v="259"/>
    <x v="7"/>
    <s v="IEC_STD_V10 &gt;&gt; Common &gt;&gt; AutoMetaDataCustomer Name"/>
    <x v="3"/>
    <x v="0"/>
    <s v="客戶名稱Dimension"/>
    <n v="340"/>
    <n v="587"/>
    <n v="0"/>
    <s v=""/>
    <n v="0"/>
    <n v="0"/>
    <n v="1036"/>
    <x v="81"/>
    <s v="MLY Rev and SHIPT by PRD"/>
    <x v="62"/>
    <e v="#N/A"/>
    <x v="0"/>
    <s v="P.2.1.0: 產品營收與銷量達成率:"/>
    <x v="33"/>
    <x v="33"/>
    <x v="588"/>
    <x v="178"/>
    <x v="178"/>
    <x v="189"/>
    <x v="39"/>
    <x v="0"/>
    <x v="0"/>
    <x v="2"/>
    <m/>
    <x v="0"/>
    <x v="3"/>
    <s v="MLY Rev and SHIPT by PRD_Customer Name"/>
    <x v="572"/>
    <x v="3"/>
    <x v="0"/>
    <x v="6"/>
    <x v="5"/>
    <x v="0"/>
    <x v="0"/>
    <s v="DM_PNC_MLY_REV_BY_PROD"/>
    <s v="CUSTOMER"/>
    <x v="53"/>
    <x v="152"/>
    <x v="0"/>
    <n v="0"/>
    <x v="0"/>
    <x v="0"/>
    <x v="0"/>
    <s v=""/>
    <s v=""/>
    <n v="588"/>
    <s v="-588"/>
    <x v="0"/>
    <x v="0"/>
    <x v="0"/>
    <x v="178"/>
    <x v="7"/>
    <s v="客戶名稱"/>
    <s v=""/>
    <s v=""/>
    <x v="0"/>
    <x v="60"/>
    <m/>
    <s v="^()$"/>
    <n v="9"/>
    <x v="0"/>
    <x v="5"/>
    <x v="0"/>
    <x v="1"/>
    <x v="1"/>
    <x v="1"/>
    <b v="0"/>
    <x v="1"/>
    <x v="1"/>
    <n v="0"/>
    <x v="0"/>
    <b v="0"/>
    <b v="0"/>
    <b v="0"/>
    <b v="0"/>
    <b v="0"/>
    <b v="0"/>
    <b v="0"/>
    <b v="0"/>
    <b v="0"/>
    <b v="0"/>
    <b v="0"/>
    <x v="0"/>
    <x v="0"/>
    <n v="0"/>
    <x v="12"/>
    <x v="0"/>
  </r>
  <r>
    <m/>
    <x v="5"/>
    <x v="12"/>
    <x v="180"/>
    <x v="180"/>
    <x v="103"/>
    <x v="260"/>
    <s v="N/A"/>
    <x v="3"/>
    <x v="63"/>
    <m/>
    <s v="General"/>
    <s v="代碼類"/>
    <s v="XXX"/>
    <x v="0"/>
    <s v="PNC"/>
    <x v="7"/>
    <x v="6"/>
    <x v="0"/>
    <x v="0"/>
    <s v="DM_PNC_MLY_REV_BY_PROD"/>
    <s v="PROD_CATEGORY"/>
    <m/>
    <m/>
    <m/>
    <m/>
    <m/>
    <m/>
    <m/>
    <m/>
    <m/>
    <m/>
    <m/>
    <m/>
    <m/>
    <m/>
    <m/>
    <m/>
    <m/>
    <m/>
    <s v="資料清單"/>
    <x v="13"/>
    <x v="34"/>
    <x v="60"/>
    <x v="12"/>
    <e v="#N/A"/>
    <s v="Product Category"/>
    <x v="180"/>
    <x v="103"/>
    <x v="0"/>
    <x v="260"/>
    <x v="7"/>
    <s v="IEC_STD_V10 &gt;&gt; Common &gt;&gt; AutoMetaDataProduct Category"/>
    <x v="3"/>
    <x v="0"/>
    <s v="產品型態分類Dimension"/>
    <n v="342"/>
    <n v="587"/>
    <n v="0"/>
    <s v=""/>
    <n v="0"/>
    <n v="0"/>
    <n v="1046"/>
    <x v="83"/>
    <s v="MLY Rev and SHIPT by PRD"/>
    <x v="62"/>
    <e v="#N/A"/>
    <x v="0"/>
    <s v="P.2.1.0: 產品營收與銷量達成率:"/>
    <x v="34"/>
    <x v="34"/>
    <x v="589"/>
    <x v="180"/>
    <x v="180"/>
    <x v="189"/>
    <x v="42"/>
    <x v="0"/>
    <x v="0"/>
    <x v="2"/>
    <m/>
    <x v="0"/>
    <x v="3"/>
    <s v="MLY Rev and SHIPT by PRD_Product Category"/>
    <x v="573"/>
    <x v="3"/>
    <x v="0"/>
    <x v="6"/>
    <x v="5"/>
    <x v="0"/>
    <x v="0"/>
    <s v="DM_PNC_MLY_REV_BY_PROD"/>
    <s v="PROD_CATEGORY"/>
    <x v="53"/>
    <x v="153"/>
    <x v="0"/>
    <n v="0"/>
    <x v="0"/>
    <x v="0"/>
    <x v="0"/>
    <s v=""/>
    <s v=""/>
    <n v="589"/>
    <s v="-589"/>
    <x v="0"/>
    <x v="0"/>
    <x v="0"/>
    <x v="180"/>
    <x v="7"/>
    <s v="產品型態分類"/>
    <s v=""/>
    <s v=""/>
    <x v="0"/>
    <x v="60"/>
    <m/>
    <s v="^()$"/>
    <n v="9"/>
    <x v="0"/>
    <x v="5"/>
    <x v="0"/>
    <x v="1"/>
    <x v="1"/>
    <x v="1"/>
    <b v="0"/>
    <x v="1"/>
    <x v="1"/>
    <n v="0"/>
    <x v="0"/>
    <b v="0"/>
    <b v="0"/>
    <b v="0"/>
    <b v="0"/>
    <b v="0"/>
    <b v="0"/>
    <b v="0"/>
    <b v="0"/>
    <b v="0"/>
    <b v="0"/>
    <b v="0"/>
    <x v="0"/>
    <x v="0"/>
    <n v="0"/>
    <x v="11"/>
    <x v="0"/>
  </r>
  <r>
    <m/>
    <x v="5"/>
    <x v="12"/>
    <x v="293"/>
    <x v="293"/>
    <x v="122"/>
    <x v="303"/>
    <s v="N/A"/>
    <x v="3"/>
    <x v="63"/>
    <m/>
    <s v="General"/>
    <s v="日期類"/>
    <m/>
    <x v="0"/>
    <s v="PNC"/>
    <x v="7"/>
    <x v="6"/>
    <x v="0"/>
    <x v="0"/>
    <s v="DM_PNC_MLY_REV_BY_PROD"/>
    <s v="POSTING_MONTH"/>
    <m/>
    <m/>
    <m/>
    <m/>
    <m/>
    <s v="Actual Monthly Revenue and Shipment Data_Actual Operating and Shipment Month"/>
    <m/>
    <m/>
    <m/>
    <m/>
    <m/>
    <m/>
    <m/>
    <m/>
    <m/>
    <m/>
    <m/>
    <m/>
    <s v="資料清單"/>
    <x v="13"/>
    <x v="35"/>
    <x v="60"/>
    <x v="12"/>
    <e v="#N/A"/>
    <s v="Journal Create Month"/>
    <x v="293"/>
    <x v="122"/>
    <x v="0"/>
    <x v="303"/>
    <x v="7"/>
    <s v="IEC_STD_V10 &gt;&gt; Common &gt;&gt; AutoMetaDataJournal Create Month"/>
    <x v="3"/>
    <x v="0"/>
    <s v="立帳月份Dimension"/>
    <n v="561"/>
    <n v="587"/>
    <n v="0"/>
    <s v=""/>
    <n v="0"/>
    <e v="#N/A"/>
    <e v="#N/A"/>
    <x v="111"/>
    <s v="MLY Rev and SHIPT by PRD"/>
    <x v="62"/>
    <e v="#N/A"/>
    <x v="0"/>
    <s v="P.2.1.0: 產品營收與銷量達成率:"/>
    <x v="35"/>
    <x v="35"/>
    <x v="590"/>
    <x v="293"/>
    <x v="293"/>
    <x v="189"/>
    <x v="0"/>
    <x v="0"/>
    <x v="0"/>
    <x v="3"/>
    <m/>
    <x v="0"/>
    <x v="3"/>
    <s v="MLY Rev and SHIPT by PRD_Journal Create Month"/>
    <x v="574"/>
    <x v="3"/>
    <x v="0"/>
    <x v="6"/>
    <x v="5"/>
    <x v="0"/>
    <x v="0"/>
    <s v="DM_PNC_MLY_REV_BY_PROD"/>
    <s v="POSTING_MONTH"/>
    <x v="53"/>
    <x v="168"/>
    <x v="0"/>
    <n v="0"/>
    <x v="0"/>
    <x v="0"/>
    <x v="2"/>
    <s v=""/>
    <s v=""/>
    <n v="590"/>
    <s v="-590"/>
    <x v="0"/>
    <x v="0"/>
    <x v="0"/>
    <x v="293"/>
    <x v="7"/>
    <s v="立帳月份"/>
    <s v=""/>
    <s v=""/>
    <x v="0"/>
    <x v="60"/>
    <m/>
    <s v="^()$"/>
    <n v="9"/>
    <x v="0"/>
    <x v="5"/>
    <x v="0"/>
    <x v="1"/>
    <x v="1"/>
    <x v="1"/>
    <b v="0"/>
    <x v="1"/>
    <x v="1"/>
    <n v="0"/>
    <x v="0"/>
    <b v="0"/>
    <b v="0"/>
    <b v="0"/>
    <b v="0"/>
    <b v="0"/>
    <b v="0"/>
    <b v="0"/>
    <b v="0"/>
    <e v="#N/A"/>
    <b v="0"/>
    <b v="0"/>
    <x v="2"/>
    <x v="7"/>
    <n v="0"/>
    <x v="6"/>
    <x v="0"/>
  </r>
  <r>
    <m/>
    <x v="5"/>
    <x v="12"/>
    <x v="256"/>
    <x v="256"/>
    <x v="110"/>
    <x v="266"/>
    <s v="格式為 YYYYMMDD"/>
    <x v="3"/>
    <x v="63"/>
    <m/>
    <s v="General"/>
    <s v="日期類"/>
    <m/>
    <x v="0"/>
    <s v="PNC"/>
    <x v="7"/>
    <x v="6"/>
    <x v="0"/>
    <x v="0"/>
    <s v="DM_PNC_MLY_REV_BY_PROD"/>
    <s v="BOD_VERSION"/>
    <m/>
    <m/>
    <m/>
    <m/>
    <m/>
    <m/>
    <m/>
    <m/>
    <m/>
    <m/>
    <m/>
    <m/>
    <m/>
    <m/>
    <m/>
    <m/>
    <m/>
    <m/>
    <s v="資料清單"/>
    <x v="13"/>
    <x v="36"/>
    <x v="60"/>
    <x v="12"/>
    <e v="#N/A"/>
    <s v="Boards Estimated Version Date"/>
    <x v="256"/>
    <x v="110"/>
    <x v="0"/>
    <x v="266"/>
    <x v="7"/>
    <s v="IEC_STD_V10 &gt;&gt; Common &gt;&gt; AutoMetaDataBoards Estimated Version Date"/>
    <x v="3"/>
    <x v="0"/>
    <s v="董事會預估版本日期Dimension"/>
    <n v="497"/>
    <n v="587"/>
    <n v="0"/>
    <s v=""/>
    <n v="0"/>
    <n v="0"/>
    <n v="497"/>
    <x v="112"/>
    <s v="MLY Rev and SHIPT by PRD"/>
    <x v="62"/>
    <e v="#N/A"/>
    <x v="0"/>
    <s v="P.2.1.0: 產品營收與銷量達成率:"/>
    <x v="36"/>
    <x v="36"/>
    <x v="591"/>
    <x v="256"/>
    <x v="256"/>
    <x v="219"/>
    <x v="0"/>
    <x v="0"/>
    <x v="0"/>
    <x v="3"/>
    <m/>
    <x v="0"/>
    <x v="3"/>
    <s v="MLY Rev and SHIPT by PRD_Boards Estimated Version Date"/>
    <x v="575"/>
    <x v="3"/>
    <x v="0"/>
    <x v="6"/>
    <x v="5"/>
    <x v="0"/>
    <x v="0"/>
    <s v="DM_PNC_MLY_REV_BY_PROD"/>
    <s v="BOD_VERSION"/>
    <x v="53"/>
    <x v="159"/>
    <x v="0"/>
    <n v="0"/>
    <x v="0"/>
    <x v="0"/>
    <x v="0"/>
    <s v=""/>
    <s v=""/>
    <n v="591"/>
    <s v="-591"/>
    <x v="0"/>
    <x v="0"/>
    <x v="0"/>
    <x v="256"/>
    <x v="7"/>
    <s v="董事會預估版本日期"/>
    <s v=""/>
    <s v=""/>
    <x v="0"/>
    <x v="60"/>
    <m/>
    <s v="^()$"/>
    <n v="9"/>
    <x v="0"/>
    <x v="5"/>
    <x v="0"/>
    <x v="1"/>
    <x v="1"/>
    <x v="1"/>
    <b v="0"/>
    <x v="1"/>
    <x v="1"/>
    <n v="0"/>
    <x v="0"/>
    <b v="0"/>
    <b v="0"/>
    <b v="0"/>
    <b v="0"/>
    <b v="0"/>
    <b v="0"/>
    <b v="0"/>
    <b v="0"/>
    <b v="0"/>
    <b v="0"/>
    <b v="0"/>
    <x v="0"/>
    <x v="0"/>
    <n v="0"/>
    <x v="7"/>
    <x v="0"/>
  </r>
  <r>
    <m/>
    <x v="5"/>
    <x v="12"/>
    <x v="253"/>
    <x v="253"/>
    <x v="106"/>
    <x v="263"/>
    <s v="格式為 YYYYMMDD"/>
    <x v="3"/>
    <x v="63"/>
    <m/>
    <s v="General"/>
    <s v="日期類"/>
    <m/>
    <x v="0"/>
    <s v="PNC"/>
    <x v="7"/>
    <x v="6"/>
    <x v="0"/>
    <x v="0"/>
    <s v="DM_PNC_MLY_REV_BY_PROD"/>
    <s v="UTD_VERSION"/>
    <m/>
    <m/>
    <m/>
    <m/>
    <m/>
    <m/>
    <m/>
    <m/>
    <m/>
    <m/>
    <m/>
    <m/>
    <m/>
    <m/>
    <m/>
    <m/>
    <m/>
    <m/>
    <s v="資料清單"/>
    <x v="13"/>
    <x v="37"/>
    <x v="60"/>
    <x v="12"/>
    <e v="#N/A"/>
    <s v="Up to date Estimated Version Date"/>
    <x v="253"/>
    <x v="106"/>
    <x v="0"/>
    <x v="263"/>
    <x v="7"/>
    <s v="IEC_STD_V10 &gt;&gt; Common &gt;&gt; AutoMetaDataUp to date Estimated Version Date"/>
    <x v="3"/>
    <x v="0"/>
    <s v="最新預估版本日期Dimension"/>
    <n v="489"/>
    <n v="587"/>
    <n v="0"/>
    <s v=""/>
    <n v="0"/>
    <n v="0"/>
    <n v="489"/>
    <x v="113"/>
    <s v="MLY Rev and SHIPT by PRD"/>
    <x v="62"/>
    <e v="#N/A"/>
    <x v="0"/>
    <s v="P.2.1.0: 產品營收與銷量達成率:"/>
    <x v="37"/>
    <x v="37"/>
    <x v="592"/>
    <x v="253"/>
    <x v="253"/>
    <x v="219"/>
    <x v="0"/>
    <x v="0"/>
    <x v="0"/>
    <x v="3"/>
    <m/>
    <x v="0"/>
    <x v="3"/>
    <s v="MLY Rev and SHIPT by PRD_Up to date Estimated Version Date"/>
    <x v="576"/>
    <x v="3"/>
    <x v="0"/>
    <x v="6"/>
    <x v="5"/>
    <x v="0"/>
    <x v="0"/>
    <s v="DM_PNC_MLY_REV_BY_PROD"/>
    <s v="UTD_VERSION"/>
    <x v="53"/>
    <x v="156"/>
    <x v="0"/>
    <n v="0"/>
    <x v="0"/>
    <x v="0"/>
    <x v="0"/>
    <s v=""/>
    <s v=""/>
    <n v="592"/>
    <s v="-592"/>
    <x v="0"/>
    <x v="0"/>
    <x v="0"/>
    <x v="253"/>
    <x v="7"/>
    <s v="最新預估版本日期"/>
    <s v=""/>
    <s v=""/>
    <x v="0"/>
    <x v="60"/>
    <m/>
    <s v="^()$"/>
    <n v="9"/>
    <x v="0"/>
    <x v="5"/>
    <x v="0"/>
    <x v="1"/>
    <x v="1"/>
    <x v="1"/>
    <b v="0"/>
    <x v="1"/>
    <x v="1"/>
    <n v="0"/>
    <x v="0"/>
    <b v="0"/>
    <b v="0"/>
    <b v="0"/>
    <b v="0"/>
    <b v="0"/>
    <b v="0"/>
    <b v="0"/>
    <b v="0"/>
    <b v="0"/>
    <b v="0"/>
    <b v="0"/>
    <x v="0"/>
    <x v="0"/>
    <n v="0"/>
    <x v="36"/>
    <x v="0"/>
  </r>
  <r>
    <m/>
    <x v="5"/>
    <x v="12"/>
    <x v="294"/>
    <x v="294"/>
    <x v="144"/>
    <x v="304"/>
    <s v="儲存單位為 台幣_x000a_顯示單位為 百萬台幣"/>
    <x v="4"/>
    <x v="63"/>
    <m/>
    <s v="General"/>
    <s v="金額類"/>
    <m/>
    <x v="0"/>
    <s v="PNC"/>
    <x v="7"/>
    <x v="6"/>
    <x v="0"/>
    <x v="0"/>
    <s v="DM_PNC_MLY_REV_BY_PROD"/>
    <s v="MTD_ACT_REV"/>
    <m/>
    <m/>
    <m/>
    <m/>
    <m/>
    <s v="Actual Daily Revenue and Shipment Data_Actual Daily Revenue"/>
    <m/>
    <m/>
    <m/>
    <m/>
    <m/>
    <m/>
    <m/>
    <m/>
    <m/>
    <m/>
    <m/>
    <m/>
    <s v="資料清單"/>
    <x v="13"/>
    <x v="38"/>
    <x v="60"/>
    <x v="12"/>
    <e v="#N/A"/>
    <s v="Month to Date Actual Revenue"/>
    <x v="294"/>
    <x v="144"/>
    <x v="0"/>
    <x v="304"/>
    <x v="7"/>
    <s v="IEC_STD_V10 &gt;&gt; Common &gt;&gt; AutoMetaDataMonth to Date Actual Revenue"/>
    <x v="4"/>
    <x v="0"/>
    <s v="月初至今實際營業收入Measure"/>
    <n v="564"/>
    <n v="587"/>
    <n v="0"/>
    <s v=""/>
    <n v="0"/>
    <e v="#N/A"/>
    <e v="#N/A"/>
    <x v="114"/>
    <s v="MLY Rev and SHIPT by PRD"/>
    <x v="62"/>
    <e v="#N/A"/>
    <x v="0"/>
    <s v="P.2.1.0: 產品營收與銷量達成率:"/>
    <x v="38"/>
    <x v="38"/>
    <x v="593"/>
    <x v="294"/>
    <x v="294"/>
    <x v="220"/>
    <x v="0"/>
    <x v="0"/>
    <x v="0"/>
    <x v="6"/>
    <m/>
    <x v="0"/>
    <x v="4"/>
    <s v="MLY Rev and SHIPT by PRD_Month to Date Actual Revenue"/>
    <x v="577"/>
    <x v="4"/>
    <x v="0"/>
    <x v="6"/>
    <x v="5"/>
    <x v="0"/>
    <x v="0"/>
    <s v="DM_PNC_MLY_REV_BY_PROD"/>
    <s v="MTD_ACT_REV"/>
    <x v="53"/>
    <x v="189"/>
    <x v="0"/>
    <n v="0"/>
    <x v="0"/>
    <x v="0"/>
    <x v="2"/>
    <s v=""/>
    <s v=""/>
    <n v="593"/>
    <s v="-593"/>
    <x v="0"/>
    <x v="0"/>
    <x v="0"/>
    <x v="294"/>
    <x v="7"/>
    <s v="月初至今實際營業收入"/>
    <s v=""/>
    <s v=""/>
    <x v="0"/>
    <x v="60"/>
    <m/>
    <s v="^()$"/>
    <n v="9"/>
    <x v="0"/>
    <x v="5"/>
    <x v="0"/>
    <x v="1"/>
    <x v="1"/>
    <x v="1"/>
    <b v="0"/>
    <x v="1"/>
    <x v="1"/>
    <n v="0"/>
    <x v="0"/>
    <b v="0"/>
    <b v="0"/>
    <b v="0"/>
    <b v="0"/>
    <b v="0"/>
    <b v="0"/>
    <b v="0"/>
    <b v="0"/>
    <e v="#N/A"/>
    <b v="0"/>
    <b v="0"/>
    <x v="2"/>
    <x v="7"/>
    <n v="0"/>
    <x v="10"/>
    <x v="0"/>
  </r>
  <r>
    <m/>
    <x v="5"/>
    <x v="12"/>
    <x v="295"/>
    <x v="295"/>
    <x v="145"/>
    <x v="305"/>
    <s v="儲存單位為 台_x000a_顯示單位為 千台"/>
    <x v="4"/>
    <x v="63"/>
    <m/>
    <s v="General"/>
    <s v="金額類"/>
    <m/>
    <x v="0"/>
    <s v="PNC"/>
    <x v="7"/>
    <x v="6"/>
    <x v="0"/>
    <x v="0"/>
    <s v="DM_PNC_MLY_REV_BY_PROD"/>
    <s v="MTD_ACT_SHIP"/>
    <m/>
    <m/>
    <m/>
    <m/>
    <m/>
    <s v="Actual Daily Revenue and Shipment Data_Actual Daily Revenue"/>
    <m/>
    <m/>
    <m/>
    <m/>
    <m/>
    <m/>
    <m/>
    <m/>
    <m/>
    <m/>
    <m/>
    <m/>
    <s v="資料清單"/>
    <x v="13"/>
    <x v="39"/>
    <x v="60"/>
    <x v="12"/>
    <e v="#N/A"/>
    <s v="Month to Date Actual Shipment"/>
    <x v="295"/>
    <x v="145"/>
    <x v="0"/>
    <x v="305"/>
    <x v="7"/>
    <s v="IEC_STD_V10 &gt;&gt; Common &gt;&gt; AutoMetaDataMonth to Date Actual Shipment"/>
    <x v="4"/>
    <x v="0"/>
    <s v="月初至今實際出貨量Measure"/>
    <n v="565"/>
    <n v="587"/>
    <n v="0"/>
    <s v=""/>
    <n v="0"/>
    <e v="#N/A"/>
    <e v="#N/A"/>
    <x v="114"/>
    <s v="MLY Rev and SHIPT by PRD"/>
    <x v="62"/>
    <e v="#N/A"/>
    <x v="0"/>
    <s v="P.2.1.0: 產品營收與銷量達成率:"/>
    <x v="39"/>
    <x v="39"/>
    <x v="594"/>
    <x v="295"/>
    <x v="295"/>
    <x v="221"/>
    <x v="0"/>
    <x v="0"/>
    <x v="0"/>
    <x v="6"/>
    <m/>
    <x v="0"/>
    <x v="4"/>
    <s v="MLY Rev and SHIPT by PRD_Month to Date Actual Shipment"/>
    <x v="578"/>
    <x v="4"/>
    <x v="0"/>
    <x v="6"/>
    <x v="5"/>
    <x v="0"/>
    <x v="0"/>
    <s v="DM_PNC_MLY_REV_BY_PROD"/>
    <s v="MTD_ACT_SHIP"/>
    <x v="53"/>
    <x v="190"/>
    <x v="0"/>
    <n v="0"/>
    <x v="0"/>
    <x v="0"/>
    <x v="2"/>
    <s v=""/>
    <s v=""/>
    <n v="594"/>
    <s v="-594"/>
    <x v="0"/>
    <x v="0"/>
    <x v="0"/>
    <x v="295"/>
    <x v="7"/>
    <s v="月初至今實際出貨量"/>
    <s v=""/>
    <s v=""/>
    <x v="0"/>
    <x v="60"/>
    <m/>
    <s v="^()$"/>
    <n v="9"/>
    <x v="0"/>
    <x v="5"/>
    <x v="0"/>
    <x v="1"/>
    <x v="1"/>
    <x v="1"/>
    <b v="0"/>
    <x v="1"/>
    <x v="1"/>
    <n v="0"/>
    <x v="0"/>
    <b v="0"/>
    <b v="0"/>
    <b v="0"/>
    <b v="0"/>
    <b v="0"/>
    <b v="0"/>
    <b v="0"/>
    <b v="0"/>
    <e v="#N/A"/>
    <b v="0"/>
    <b v="0"/>
    <x v="2"/>
    <x v="7"/>
    <n v="0"/>
    <x v="7"/>
    <x v="0"/>
  </r>
  <r>
    <m/>
    <x v="5"/>
    <x v="12"/>
    <x v="269"/>
    <x v="269"/>
    <x v="120"/>
    <x v="279"/>
    <s v="儲存單位為 台幣_x000a_顯示單位為 百萬台幣"/>
    <x v="4"/>
    <x v="63"/>
    <m/>
    <s v="General"/>
    <s v="金額類"/>
    <m/>
    <x v="0"/>
    <s v="PNC"/>
    <x v="7"/>
    <x v="6"/>
    <x v="0"/>
    <x v="0"/>
    <s v="DM_PNC_MLY_REV_BY_PROD"/>
    <s v="MLY_ACT_REV"/>
    <m/>
    <m/>
    <m/>
    <m/>
    <m/>
    <m/>
    <m/>
    <m/>
    <m/>
    <m/>
    <m/>
    <m/>
    <m/>
    <m/>
    <m/>
    <m/>
    <m/>
    <m/>
    <s v="資料清單"/>
    <x v="13"/>
    <x v="40"/>
    <x v="60"/>
    <x v="12"/>
    <e v="#N/A"/>
    <s v="Monthly Actual Revenue"/>
    <x v="269"/>
    <x v="120"/>
    <x v="0"/>
    <x v="279"/>
    <x v="7"/>
    <s v="IEC_STD_V10 &gt;&gt; Common &gt;&gt; AutoMetaDataMonthly Actual Revenue"/>
    <x v="4"/>
    <x v="0"/>
    <s v="每月實際營業收入Measure"/>
    <n v="526"/>
    <n v="587"/>
    <n v="0"/>
    <s v=""/>
    <n v="0"/>
    <n v="0"/>
    <n v="526"/>
    <x v="115"/>
    <s v="MLY Rev and SHIPT by PRD"/>
    <x v="62"/>
    <e v="#N/A"/>
    <x v="0"/>
    <s v="P.2.1.0: 產品營收與銷量達成率:"/>
    <x v="40"/>
    <x v="40"/>
    <x v="595"/>
    <x v="269"/>
    <x v="269"/>
    <x v="220"/>
    <x v="0"/>
    <x v="0"/>
    <x v="0"/>
    <x v="6"/>
    <m/>
    <x v="0"/>
    <x v="4"/>
    <s v="MLY Rev and SHIPT by PRD_Monthly Actual Revenue"/>
    <x v="579"/>
    <x v="4"/>
    <x v="0"/>
    <x v="6"/>
    <x v="5"/>
    <x v="0"/>
    <x v="0"/>
    <s v="DM_PNC_MLY_REV_BY_PROD"/>
    <s v="MLY_ACT_REV"/>
    <x v="53"/>
    <x v="169"/>
    <x v="0"/>
    <n v="0"/>
    <x v="0"/>
    <x v="0"/>
    <x v="0"/>
    <s v=""/>
    <s v=""/>
    <n v="595"/>
    <s v="-595"/>
    <x v="0"/>
    <x v="0"/>
    <x v="0"/>
    <x v="269"/>
    <x v="7"/>
    <s v="每月實際營業收入"/>
    <s v=""/>
    <s v=""/>
    <x v="0"/>
    <x v="60"/>
    <m/>
    <s v="^()$"/>
    <n v="9"/>
    <x v="0"/>
    <x v="5"/>
    <x v="0"/>
    <x v="1"/>
    <x v="1"/>
    <x v="1"/>
    <b v="0"/>
    <x v="1"/>
    <x v="1"/>
    <n v="0"/>
    <x v="0"/>
    <b v="0"/>
    <b v="0"/>
    <b v="0"/>
    <b v="0"/>
    <b v="0"/>
    <b v="0"/>
    <b v="0"/>
    <b v="0"/>
    <b v="0"/>
    <b v="0"/>
    <b v="0"/>
    <x v="0"/>
    <x v="0"/>
    <n v="0"/>
    <x v="17"/>
    <x v="0"/>
  </r>
  <r>
    <m/>
    <x v="5"/>
    <x v="12"/>
    <x v="270"/>
    <x v="270"/>
    <x v="123"/>
    <x v="280"/>
    <s v="儲存單位為 台_x000a_顯示單位為 千台"/>
    <x v="4"/>
    <x v="63"/>
    <m/>
    <s v="General"/>
    <s v="金額類"/>
    <m/>
    <x v="0"/>
    <s v="PNC"/>
    <x v="7"/>
    <x v="6"/>
    <x v="0"/>
    <x v="0"/>
    <s v="DM_PNC_MLY_REV_BY_PROD"/>
    <s v="MLY_ACT_SHIP"/>
    <m/>
    <m/>
    <m/>
    <m/>
    <m/>
    <m/>
    <m/>
    <m/>
    <m/>
    <m/>
    <m/>
    <m/>
    <m/>
    <m/>
    <m/>
    <m/>
    <m/>
    <m/>
    <s v="資料清單"/>
    <x v="13"/>
    <x v="41"/>
    <x v="60"/>
    <x v="12"/>
    <e v="#N/A"/>
    <s v="Monthly Actual Shipment"/>
    <x v="270"/>
    <x v="123"/>
    <x v="0"/>
    <x v="280"/>
    <x v="7"/>
    <s v="IEC_STD_V10 &gt;&gt; Common &gt;&gt; AutoMetaDataMonthly Actual Shipment"/>
    <x v="4"/>
    <x v="0"/>
    <s v="每月實際出貨量Measure"/>
    <n v="527"/>
    <n v="587"/>
    <n v="0"/>
    <s v=""/>
    <n v="0"/>
    <n v="0"/>
    <n v="527"/>
    <x v="116"/>
    <s v="MLY Rev and SHIPT by PRD"/>
    <x v="62"/>
    <e v="#N/A"/>
    <x v="0"/>
    <s v="P.2.1.0: 產品營收與銷量達成率:"/>
    <x v="41"/>
    <x v="41"/>
    <x v="596"/>
    <x v="270"/>
    <x v="270"/>
    <x v="221"/>
    <x v="0"/>
    <x v="0"/>
    <x v="0"/>
    <x v="6"/>
    <m/>
    <x v="0"/>
    <x v="4"/>
    <s v="MLY Rev and SHIPT by PRD_Monthly Actual Shipment"/>
    <x v="580"/>
    <x v="4"/>
    <x v="0"/>
    <x v="6"/>
    <x v="5"/>
    <x v="0"/>
    <x v="0"/>
    <s v="DM_PNC_MLY_REV_BY_PROD"/>
    <s v="MLY_ACT_SHIP"/>
    <x v="53"/>
    <x v="170"/>
    <x v="0"/>
    <n v="0"/>
    <x v="0"/>
    <x v="0"/>
    <x v="0"/>
    <s v=""/>
    <s v=""/>
    <n v="596"/>
    <s v="-596"/>
    <x v="0"/>
    <x v="0"/>
    <x v="0"/>
    <x v="270"/>
    <x v="7"/>
    <s v="每月實際出貨量"/>
    <s v=""/>
    <s v=""/>
    <x v="0"/>
    <x v="60"/>
    <m/>
    <s v="^()$"/>
    <n v="9"/>
    <x v="0"/>
    <x v="5"/>
    <x v="0"/>
    <x v="1"/>
    <x v="1"/>
    <x v="1"/>
    <b v="0"/>
    <x v="1"/>
    <x v="1"/>
    <n v="0"/>
    <x v="0"/>
    <b v="0"/>
    <b v="0"/>
    <b v="0"/>
    <b v="0"/>
    <b v="0"/>
    <b v="0"/>
    <b v="0"/>
    <b v="0"/>
    <b v="1"/>
    <b v="0"/>
    <b v="0"/>
    <x v="1"/>
    <x v="4"/>
    <n v="1"/>
    <x v="23"/>
    <x v="0"/>
  </r>
  <r>
    <m/>
    <x v="5"/>
    <x v="12"/>
    <x v="257"/>
    <x v="257"/>
    <x v="111"/>
    <x v="267"/>
    <s v="儲存單位為 台幣_x000a_顯示單位為 百萬台幣"/>
    <x v="4"/>
    <x v="63"/>
    <m/>
    <s v="General"/>
    <s v="金額類"/>
    <m/>
    <x v="0"/>
    <s v="PNC"/>
    <x v="7"/>
    <x v="6"/>
    <x v="0"/>
    <x v="0"/>
    <s v="DM_PNC_MLY_REV_BY_PROD"/>
    <s v="BOD_PLAN_REV"/>
    <m/>
    <m/>
    <m/>
    <m/>
    <m/>
    <m/>
    <m/>
    <m/>
    <m/>
    <m/>
    <m/>
    <m/>
    <m/>
    <m/>
    <m/>
    <m/>
    <m/>
    <m/>
    <s v="資料清單"/>
    <x v="13"/>
    <x v="42"/>
    <x v="60"/>
    <x v="12"/>
    <e v="#N/A"/>
    <s v="Monthly Boards Estimated Revenue"/>
    <x v="257"/>
    <x v="111"/>
    <x v="0"/>
    <x v="267"/>
    <x v="7"/>
    <s v="IEC_STD_V10 &gt;&gt; Common &gt;&gt; AutoMetaDataMonthly Boards Estimated Revenue"/>
    <x v="4"/>
    <x v="0"/>
    <s v="每月董事會預估營業收入Measure"/>
    <n v="500"/>
    <n v="587"/>
    <n v="0"/>
    <s v=""/>
    <n v="0"/>
    <n v="0"/>
    <n v="500"/>
    <x v="117"/>
    <s v="MLY Rev and SHIPT by PRD"/>
    <x v="62"/>
    <e v="#N/A"/>
    <x v="0"/>
    <s v="P.2.1.0: 產品營收與銷量達成率:"/>
    <x v="42"/>
    <x v="42"/>
    <x v="597"/>
    <x v="257"/>
    <x v="257"/>
    <x v="220"/>
    <x v="0"/>
    <x v="0"/>
    <x v="0"/>
    <x v="6"/>
    <m/>
    <x v="0"/>
    <x v="4"/>
    <s v="MLY Rev and SHIPT by PRD_Monthly Boards Estimated Revenue"/>
    <x v="581"/>
    <x v="4"/>
    <x v="0"/>
    <x v="6"/>
    <x v="5"/>
    <x v="0"/>
    <x v="0"/>
    <s v="DM_PNC_MLY_REV_BY_PROD"/>
    <s v="BOD_PLAN_REV"/>
    <x v="53"/>
    <x v="160"/>
    <x v="0"/>
    <n v="0"/>
    <x v="0"/>
    <x v="0"/>
    <x v="0"/>
    <s v=""/>
    <s v=""/>
    <n v="597"/>
    <s v="-597"/>
    <x v="0"/>
    <x v="0"/>
    <x v="0"/>
    <x v="257"/>
    <x v="7"/>
    <s v="每月董事會預估營業收入"/>
    <s v=""/>
    <s v=""/>
    <x v="0"/>
    <x v="60"/>
    <m/>
    <s v="^()$"/>
    <n v="9"/>
    <x v="0"/>
    <x v="5"/>
    <x v="0"/>
    <x v="1"/>
    <x v="1"/>
    <x v="1"/>
    <b v="0"/>
    <x v="1"/>
    <x v="1"/>
    <n v="0"/>
    <x v="0"/>
    <b v="0"/>
    <b v="0"/>
    <b v="0"/>
    <b v="0"/>
    <b v="0"/>
    <b v="0"/>
    <b v="0"/>
    <b v="0"/>
    <b v="0"/>
    <b v="0"/>
    <b v="0"/>
    <x v="0"/>
    <x v="0"/>
    <n v="0"/>
    <x v="20"/>
    <x v="0"/>
  </r>
  <r>
    <m/>
    <x v="5"/>
    <x v="12"/>
    <x v="258"/>
    <x v="258"/>
    <x v="112"/>
    <x v="268"/>
    <s v="儲存單位為 台_x000a_顯示單位為 千台"/>
    <x v="4"/>
    <x v="63"/>
    <m/>
    <s v="General"/>
    <s v="金額類"/>
    <m/>
    <x v="0"/>
    <s v="PNC"/>
    <x v="7"/>
    <x v="6"/>
    <x v="0"/>
    <x v="0"/>
    <s v="DM_PNC_MLY_REV_BY_PROD"/>
    <s v="BOD_PLAN_SHIP"/>
    <m/>
    <m/>
    <m/>
    <m/>
    <m/>
    <m/>
    <m/>
    <m/>
    <m/>
    <m/>
    <m/>
    <m/>
    <m/>
    <m/>
    <m/>
    <m/>
    <m/>
    <m/>
    <s v="資料清單"/>
    <x v="13"/>
    <x v="43"/>
    <x v="60"/>
    <x v="12"/>
    <e v="#N/A"/>
    <s v="Monthly Boards Estimated Shipment"/>
    <x v="258"/>
    <x v="112"/>
    <x v="0"/>
    <x v="268"/>
    <x v="7"/>
    <s v="IEC_STD_V10 &gt;&gt; Common &gt;&gt; AutoMetaDataMonthly Boards Estimated Shipment"/>
    <x v="4"/>
    <x v="0"/>
    <s v="每月董事會預估出貨量Measure"/>
    <n v="501"/>
    <n v="587"/>
    <n v="0"/>
    <s v=""/>
    <n v="0"/>
    <n v="0"/>
    <n v="501"/>
    <x v="118"/>
    <s v="MLY Rev and SHIPT by PRD"/>
    <x v="62"/>
    <e v="#N/A"/>
    <x v="0"/>
    <s v="P.2.1.0: 產品營收與銷量達成率:"/>
    <x v="43"/>
    <x v="43"/>
    <x v="598"/>
    <x v="258"/>
    <x v="258"/>
    <x v="221"/>
    <x v="0"/>
    <x v="0"/>
    <x v="0"/>
    <x v="6"/>
    <m/>
    <x v="0"/>
    <x v="4"/>
    <s v="MLY Rev and SHIPT by PRD_Monthly Boards Estimated Shipment"/>
    <x v="582"/>
    <x v="4"/>
    <x v="0"/>
    <x v="6"/>
    <x v="5"/>
    <x v="0"/>
    <x v="0"/>
    <s v="DM_PNC_MLY_REV_BY_PROD"/>
    <s v="BOD_PLAN_SHIP"/>
    <x v="53"/>
    <x v="161"/>
    <x v="0"/>
    <n v="0"/>
    <x v="0"/>
    <x v="0"/>
    <x v="0"/>
    <s v=""/>
    <s v=""/>
    <n v="598"/>
    <s v="-598"/>
    <x v="0"/>
    <x v="0"/>
    <x v="0"/>
    <x v="258"/>
    <x v="7"/>
    <s v="每月董事會預估出貨量"/>
    <s v=""/>
    <s v=""/>
    <x v="0"/>
    <x v="60"/>
    <m/>
    <s v="^()$"/>
    <n v="9"/>
    <x v="0"/>
    <x v="5"/>
    <x v="0"/>
    <x v="1"/>
    <x v="1"/>
    <x v="1"/>
    <b v="0"/>
    <x v="1"/>
    <x v="1"/>
    <n v="0"/>
    <x v="0"/>
    <b v="0"/>
    <b v="0"/>
    <b v="0"/>
    <b v="0"/>
    <b v="0"/>
    <b v="0"/>
    <b v="0"/>
    <b v="0"/>
    <b v="1"/>
    <b v="0"/>
    <b v="0"/>
    <x v="1"/>
    <x v="4"/>
    <n v="1"/>
    <x v="36"/>
    <x v="0"/>
  </r>
  <r>
    <m/>
    <x v="5"/>
    <x v="12"/>
    <x v="276"/>
    <x v="276"/>
    <x v="129"/>
    <x v="286"/>
    <s v="月實際和董事會預估營業收入差異 = 每月實際營業收入 - 每月董事會預估營業收入"/>
    <x v="4"/>
    <x v="63"/>
    <s v="MLY Rev and SHIPT by BU and CUS_Monthly Actual Revenue;MLY Rev and SHIPT by BU and CUS_Monthly Boards Estimated Revenue"/>
    <s v="General"/>
    <s v="金額類"/>
    <m/>
    <x v="0"/>
    <s v="PNC"/>
    <x v="7"/>
    <x v="6"/>
    <x v="0"/>
    <x v="0"/>
    <s v="DM_PNC_MLY_REV_BY_PROD"/>
    <s v="MLY_BOD_REV_DIFF"/>
    <m/>
    <m/>
    <m/>
    <m/>
    <m/>
    <s v="Diff Rate and Hit Rate Data of Rev and SHIPT_Diff of MLY Act Rev vs Boards Est Rev"/>
    <m/>
    <m/>
    <m/>
    <m/>
    <m/>
    <m/>
    <m/>
    <m/>
    <m/>
    <m/>
    <m/>
    <m/>
    <s v="資料清單"/>
    <x v="13"/>
    <x v="44"/>
    <x v="60"/>
    <x v="12"/>
    <e v="#N/A"/>
    <s v="Diff of MLY Act Rev vs Boards Est Rev"/>
    <x v="276"/>
    <x v="129"/>
    <x v="0"/>
    <x v="286"/>
    <x v="7"/>
    <s v="IEC_STD_V10 &gt;&gt; Common &gt;&gt; AutoMetaDataDiff of MLY Act Rev vs Boards Est Rev"/>
    <x v="4"/>
    <x v="0"/>
    <s v="每月實際和董事會預估營業收入差異Measure"/>
    <n v="537"/>
    <n v="587"/>
    <e v="#N/A"/>
    <s v=""/>
    <n v="0"/>
    <e v="#N/A"/>
    <e v="#N/A"/>
    <x v="119"/>
    <s v="MLY Rev and SHIPT by PRD"/>
    <x v="62"/>
    <e v="#N/A"/>
    <x v="64"/>
    <s v="P.2.1.0: 產品營收與銷量達成率:"/>
    <x v="44"/>
    <x v="44"/>
    <x v="599"/>
    <x v="276"/>
    <x v="276"/>
    <x v="240"/>
    <x v="0"/>
    <x v="0"/>
    <x v="0"/>
    <x v="6"/>
    <m/>
    <x v="0"/>
    <x v="4"/>
    <s v="MLY Rev and SHIPT by PRD_Diff of MLY Act Rev vs Boards Est Rev"/>
    <x v="583"/>
    <x v="4"/>
    <x v="0"/>
    <x v="6"/>
    <x v="5"/>
    <x v="0"/>
    <x v="0"/>
    <s v="DM_PNC_MLY_REV_BY_PROD"/>
    <s v="MLY_BOD_REV_DIFF"/>
    <x v="53"/>
    <x v="175"/>
    <x v="0"/>
    <n v="0"/>
    <x v="0"/>
    <x v="0"/>
    <x v="2"/>
    <s v=""/>
    <s v=""/>
    <n v="599"/>
    <s v="-599"/>
    <x v="0"/>
    <x v="0"/>
    <x v="0"/>
    <x v="276"/>
    <x v="7"/>
    <s v="每月實際和董事會預估營業收入差異"/>
    <s v=""/>
    <s v=""/>
    <x v="0"/>
    <x v="60"/>
    <m/>
    <s v="^()$"/>
    <n v="9"/>
    <x v="0"/>
    <x v="5"/>
    <x v="0"/>
    <x v="1"/>
    <x v="1"/>
    <x v="1"/>
    <b v="0"/>
    <x v="1"/>
    <x v="1"/>
    <n v="0"/>
    <x v="0"/>
    <b v="0"/>
    <b v="0"/>
    <b v="0"/>
    <b v="0"/>
    <b v="0"/>
    <b v="0"/>
    <b v="0"/>
    <b v="0"/>
    <e v="#N/A"/>
    <b v="0"/>
    <b v="0"/>
    <x v="2"/>
    <x v="7"/>
    <n v="0"/>
    <x v="38"/>
    <x v="0"/>
  </r>
  <r>
    <m/>
    <x v="5"/>
    <x v="12"/>
    <x v="277"/>
    <x v="277"/>
    <x v="130"/>
    <x v="287"/>
    <s v="月實際和董事會預估出貨量差異 = 每月實際出貨量 - 每月董事會預估出貨量"/>
    <x v="4"/>
    <x v="63"/>
    <s v="MLY Rev and SHIPT by BU and CUS_Monthly Actual Shipment;Boards Est MLY Rev and SHIPT Data_Monthly Boards Estimated Shipment"/>
    <s v="General"/>
    <s v="金額類"/>
    <m/>
    <x v="0"/>
    <s v="PNC"/>
    <x v="7"/>
    <x v="6"/>
    <x v="0"/>
    <x v="0"/>
    <s v="DM_PNC_MLY_REV_BY_PROD"/>
    <s v="MLY_BOD_SHIP_DIFF"/>
    <m/>
    <m/>
    <m/>
    <m/>
    <m/>
    <s v="Diff Rate and Hit Rate Data of Rev and SHIPT_Diff of MLY Act Rev vs Boards Est Rev"/>
    <m/>
    <m/>
    <m/>
    <m/>
    <m/>
    <m/>
    <m/>
    <m/>
    <m/>
    <m/>
    <m/>
    <m/>
    <s v="資料清單"/>
    <x v="13"/>
    <x v="45"/>
    <x v="60"/>
    <x v="12"/>
    <e v="#N/A"/>
    <s v="Diff of MLY Act Ship vs Boards Est Ship"/>
    <x v="277"/>
    <x v="130"/>
    <x v="0"/>
    <x v="287"/>
    <x v="7"/>
    <s v="IEC_STD_V10 &gt;&gt; Common &gt;&gt; AutoMetaDataDiff of MLY Act Ship vs Boards Est Ship"/>
    <x v="4"/>
    <x v="0"/>
    <s v="每月實際和董事會預估出貨量差異Measure"/>
    <n v="538"/>
    <n v="587"/>
    <e v="#N/A"/>
    <s v=""/>
    <n v="0"/>
    <e v="#N/A"/>
    <e v="#N/A"/>
    <x v="119"/>
    <s v="MLY Rev and SHIPT by PRD"/>
    <x v="62"/>
    <e v="#N/A"/>
    <x v="65"/>
    <s v="P.2.1.0: 產品營收與銷量達成率:"/>
    <x v="45"/>
    <x v="45"/>
    <x v="600"/>
    <x v="277"/>
    <x v="277"/>
    <x v="241"/>
    <x v="0"/>
    <x v="0"/>
    <x v="0"/>
    <x v="6"/>
    <m/>
    <x v="0"/>
    <x v="4"/>
    <s v="MLY Rev and SHIPT by PRD_Diff of MLY Act Ship vs Boards Est Ship"/>
    <x v="584"/>
    <x v="4"/>
    <x v="0"/>
    <x v="6"/>
    <x v="5"/>
    <x v="0"/>
    <x v="0"/>
    <s v="DM_PNC_MLY_REV_BY_PROD"/>
    <s v="MLY_BOD_SHIP_DIFF"/>
    <x v="53"/>
    <x v="176"/>
    <x v="0"/>
    <n v="0"/>
    <x v="0"/>
    <x v="0"/>
    <x v="2"/>
    <s v=""/>
    <s v=""/>
    <n v="600"/>
    <s v="-600"/>
    <x v="0"/>
    <x v="0"/>
    <x v="0"/>
    <x v="277"/>
    <x v="7"/>
    <s v="每月實際和董事會預估出貨量差異"/>
    <s v=""/>
    <s v=""/>
    <x v="0"/>
    <x v="60"/>
    <m/>
    <s v="^()$"/>
    <n v="9"/>
    <x v="0"/>
    <x v="5"/>
    <x v="0"/>
    <x v="1"/>
    <x v="1"/>
    <x v="1"/>
    <b v="0"/>
    <x v="1"/>
    <x v="1"/>
    <n v="0"/>
    <x v="0"/>
    <b v="0"/>
    <b v="0"/>
    <b v="0"/>
    <b v="0"/>
    <b v="0"/>
    <b v="0"/>
    <b v="0"/>
    <b v="0"/>
    <e v="#N/A"/>
    <b v="0"/>
    <b v="0"/>
    <x v="2"/>
    <x v="7"/>
    <n v="0"/>
    <x v="27"/>
    <x v="0"/>
  </r>
  <r>
    <m/>
    <x v="5"/>
    <x v="12"/>
    <x v="278"/>
    <x v="278"/>
    <x v="131"/>
    <x v="288"/>
    <s v="月實際和董事會預估營業收入差異率 = 每月實際和董事會預估營業收入差異/每月董事會預估營業收入"/>
    <x v="4"/>
    <x v="63"/>
    <s v="MLY Rev and SHIPT by BU and CUS_Diff of MLY Act Rev vs Boards Est Rev;MLY Rev and SHIPT by BU and CUS_Monthly Boards Estimated Revenue"/>
    <s v="General"/>
    <s v="比例類"/>
    <m/>
    <x v="0"/>
    <s v="PNC"/>
    <x v="7"/>
    <x v="6"/>
    <x v="0"/>
    <x v="0"/>
    <s v="DM_PNC_MLY_REV_BY_PROD"/>
    <s v="MLY_BOD_REV_DIFF_RATE"/>
    <m/>
    <m/>
    <m/>
    <m/>
    <m/>
    <s v="Diff Rate and Hit Rate Data of Rev and SHIPT_Diff Rate of MLY Act Rev vs Boards Est Rev"/>
    <m/>
    <m/>
    <m/>
    <m/>
    <m/>
    <m/>
    <m/>
    <m/>
    <m/>
    <m/>
    <m/>
    <m/>
    <s v="資料清單"/>
    <x v="13"/>
    <x v="46"/>
    <x v="60"/>
    <x v="12"/>
    <e v="#N/A"/>
    <s v="Diff Rate of MLY Act Rev vs Boards Est Rev"/>
    <x v="278"/>
    <x v="131"/>
    <x v="0"/>
    <x v="288"/>
    <x v="7"/>
    <s v="IEC_STD_V10 &gt;&gt; Common &gt;&gt; AutoMetaDataDiff Rate of MLY Act Rev vs Boards Est Rev"/>
    <x v="4"/>
    <x v="0"/>
    <s v="每月實際和董事會預估營業收入差異率Measure"/>
    <n v="539"/>
    <n v="587"/>
    <e v="#N/A"/>
    <s v=""/>
    <n v="0"/>
    <e v="#N/A"/>
    <e v="#N/A"/>
    <x v="120"/>
    <s v="MLY Rev and SHIPT by PRD"/>
    <x v="62"/>
    <e v="#N/A"/>
    <x v="66"/>
    <s v="P.2.1.0: 產品營收與銷量達成率:"/>
    <x v="46"/>
    <x v="46"/>
    <x v="601"/>
    <x v="278"/>
    <x v="278"/>
    <x v="242"/>
    <x v="0"/>
    <x v="0"/>
    <x v="0"/>
    <x v="5"/>
    <m/>
    <x v="0"/>
    <x v="4"/>
    <s v="MLY Rev and SHIPT by PRD_Diff Rate of MLY Act Rev vs Boards Est Rev"/>
    <x v="585"/>
    <x v="4"/>
    <x v="0"/>
    <x v="6"/>
    <x v="5"/>
    <x v="0"/>
    <x v="0"/>
    <s v="DM_PNC_MLY_REV_BY_PROD"/>
    <s v="MLY_BOD_REV_DIFF_RATE"/>
    <x v="53"/>
    <x v="177"/>
    <x v="0"/>
    <n v="0"/>
    <x v="0"/>
    <x v="0"/>
    <x v="2"/>
    <s v=""/>
    <s v=""/>
    <n v="601"/>
    <s v="-601"/>
    <x v="0"/>
    <x v="0"/>
    <x v="0"/>
    <x v="278"/>
    <x v="7"/>
    <s v="每月實際和董事會預估營業收入差異率"/>
    <s v=""/>
    <s v=""/>
    <x v="0"/>
    <x v="60"/>
    <m/>
    <s v="^()$"/>
    <n v="9"/>
    <x v="0"/>
    <x v="5"/>
    <x v="0"/>
    <x v="1"/>
    <x v="1"/>
    <x v="1"/>
    <b v="0"/>
    <x v="1"/>
    <x v="1"/>
    <n v="0"/>
    <x v="0"/>
    <b v="0"/>
    <b v="0"/>
    <b v="0"/>
    <b v="0"/>
    <b v="0"/>
    <b v="0"/>
    <b v="0"/>
    <b v="0"/>
    <e v="#N/A"/>
    <b v="0"/>
    <b v="0"/>
    <x v="2"/>
    <x v="7"/>
    <n v="0"/>
    <x v="46"/>
    <x v="0"/>
  </r>
  <r>
    <m/>
    <x v="5"/>
    <x v="12"/>
    <x v="279"/>
    <x v="279"/>
    <x v="132"/>
    <x v="289"/>
    <s v="月實際和董事會預估出貨量差異率 = 每月實際和董事會預估出貨量差異/每月董事會預估出貨量"/>
    <x v="4"/>
    <x v="63"/>
    <s v="MLY Rev and SHIPT by BU and CUS_Diff of MLY Act Ship vs Boards Est Ship;MLY Rev and SHIPT by BU and CUS_Monthly Boards Estimated Shipment"/>
    <s v="General"/>
    <s v="比例類"/>
    <m/>
    <x v="0"/>
    <s v="PNC"/>
    <x v="7"/>
    <x v="6"/>
    <x v="0"/>
    <x v="0"/>
    <s v="DM_PNC_MLY_REV_BY_PROD"/>
    <s v="MLY_BOD_SHIP_DIFF_RATE"/>
    <m/>
    <m/>
    <m/>
    <m/>
    <m/>
    <s v="Diff Rate and Hit Rate Data of Rev and SHIPT_Diff Rate of MLY Act Rev vs Boards Est Rev"/>
    <m/>
    <m/>
    <m/>
    <m/>
    <m/>
    <m/>
    <m/>
    <m/>
    <m/>
    <m/>
    <m/>
    <m/>
    <s v="資料清單"/>
    <x v="13"/>
    <x v="47"/>
    <x v="60"/>
    <x v="12"/>
    <e v="#N/A"/>
    <s v="Diff Rate of MLY Act Ship vs Boards Est Ship"/>
    <x v="279"/>
    <x v="132"/>
    <x v="0"/>
    <x v="289"/>
    <x v="7"/>
    <s v="IEC_STD_V10 &gt;&gt; Common &gt;&gt; AutoMetaDataDiff Rate of MLY Act Ship vs Boards Est Ship"/>
    <x v="4"/>
    <x v="0"/>
    <s v="每月實際和董事會預估出貨量差異率Measure"/>
    <n v="540"/>
    <n v="587"/>
    <e v="#N/A"/>
    <s v=""/>
    <n v="0"/>
    <e v="#N/A"/>
    <e v="#N/A"/>
    <x v="120"/>
    <s v="MLY Rev and SHIPT by PRD"/>
    <x v="62"/>
    <e v="#N/A"/>
    <x v="67"/>
    <s v="P.2.1.0: 產品營收與銷量達成率:"/>
    <x v="47"/>
    <x v="47"/>
    <x v="602"/>
    <x v="279"/>
    <x v="279"/>
    <x v="243"/>
    <x v="0"/>
    <x v="0"/>
    <x v="0"/>
    <x v="5"/>
    <m/>
    <x v="0"/>
    <x v="4"/>
    <s v="MLY Rev and SHIPT by PRD_Diff Rate of MLY Act Ship vs Boards Est Ship"/>
    <x v="586"/>
    <x v="4"/>
    <x v="0"/>
    <x v="6"/>
    <x v="5"/>
    <x v="0"/>
    <x v="0"/>
    <s v="DM_PNC_MLY_REV_BY_PROD"/>
    <s v="MLY_BOD_SHIP_DIFF_RATE"/>
    <x v="53"/>
    <x v="178"/>
    <x v="0"/>
    <n v="0"/>
    <x v="0"/>
    <x v="0"/>
    <x v="2"/>
    <s v=""/>
    <s v=""/>
    <n v="602"/>
    <s v="-602"/>
    <x v="0"/>
    <x v="0"/>
    <x v="0"/>
    <x v="279"/>
    <x v="7"/>
    <s v="每月實際和董事會預估出貨量差異率"/>
    <s v=""/>
    <s v=""/>
    <x v="0"/>
    <x v="60"/>
    <m/>
    <s v="^()$"/>
    <n v="9"/>
    <x v="0"/>
    <x v="5"/>
    <x v="0"/>
    <x v="1"/>
    <x v="1"/>
    <x v="1"/>
    <b v="0"/>
    <x v="1"/>
    <x v="1"/>
    <n v="0"/>
    <x v="0"/>
    <b v="0"/>
    <b v="0"/>
    <b v="0"/>
    <b v="0"/>
    <b v="0"/>
    <b v="0"/>
    <b v="0"/>
    <b v="0"/>
    <e v="#N/A"/>
    <b v="0"/>
    <b v="0"/>
    <x v="2"/>
    <x v="7"/>
    <n v="0"/>
    <x v="41"/>
    <x v="0"/>
  </r>
  <r>
    <m/>
    <x v="5"/>
    <x v="12"/>
    <x v="280"/>
    <x v="280"/>
    <x v="133"/>
    <x v="290"/>
    <s v="月初至今實際和董事會預估營業收入達成率 = 月初至今實際營業收入/每月董事會預估營業收入"/>
    <x v="4"/>
    <x v="63"/>
    <s v="MLY Rev and SHIPT by BU and CUS_Month to Date Actual Revenue;MLY Rev and SHIPT by BU and CUS_Monthly Boards Estimated Revenue"/>
    <s v="General"/>
    <s v="比例類"/>
    <m/>
    <x v="0"/>
    <s v="PNC"/>
    <x v="7"/>
    <x v="6"/>
    <x v="0"/>
    <x v="0"/>
    <s v="DM_PNC_MLY_REV_BY_PROD"/>
    <s v="MTD_BOD_REV_ACH_RATE"/>
    <m/>
    <m/>
    <m/>
    <m/>
    <m/>
    <s v="Diff Rate and Hit Rate Data of Rev and SHIPT_Hit Rate of MTD Act Rev vs MLY Boards Est Rev"/>
    <m/>
    <m/>
    <m/>
    <m/>
    <m/>
    <m/>
    <m/>
    <m/>
    <m/>
    <m/>
    <m/>
    <m/>
    <s v="資料清單"/>
    <x v="13"/>
    <x v="48"/>
    <x v="60"/>
    <x v="12"/>
    <e v="#N/A"/>
    <s v="Hit Rate of MTD Act Rev vs MLY Boards Est Rev"/>
    <x v="280"/>
    <x v="133"/>
    <x v="0"/>
    <x v="290"/>
    <x v="7"/>
    <s v="IEC_STD_V10 &gt;&gt; Common &gt;&gt; AutoMetaDataHit Rate of MTD Act Rev vs MLY Boards Est Rev"/>
    <x v="4"/>
    <x v="0"/>
    <s v="月初至今實際和董事會預估營業收入達成率Measure"/>
    <n v="541"/>
    <n v="587"/>
    <e v="#N/A"/>
    <s v=""/>
    <n v="0"/>
    <e v="#N/A"/>
    <e v="#N/A"/>
    <x v="121"/>
    <s v="MLY Rev and SHIPT by PRD"/>
    <x v="62"/>
    <e v="#N/A"/>
    <x v="68"/>
    <s v="P.2.1.0: 產品營收與銷量達成率:"/>
    <x v="48"/>
    <x v="48"/>
    <x v="603"/>
    <x v="280"/>
    <x v="280"/>
    <x v="244"/>
    <x v="0"/>
    <x v="0"/>
    <x v="0"/>
    <x v="5"/>
    <m/>
    <x v="0"/>
    <x v="4"/>
    <s v="MLY Rev and SHIPT by PRD_Hit Rate of MTD Act Rev vs MLY Boards Est Rev"/>
    <x v="587"/>
    <x v="4"/>
    <x v="0"/>
    <x v="6"/>
    <x v="5"/>
    <x v="0"/>
    <x v="0"/>
    <s v="DM_PNC_MLY_REV_BY_PROD"/>
    <s v="MTD_BOD_REV_ACH_RATE"/>
    <x v="53"/>
    <x v="179"/>
    <x v="0"/>
    <n v="0"/>
    <x v="0"/>
    <x v="0"/>
    <x v="2"/>
    <s v=""/>
    <s v=""/>
    <n v="603"/>
    <s v="-603"/>
    <x v="0"/>
    <x v="0"/>
    <x v="0"/>
    <x v="280"/>
    <x v="7"/>
    <s v="月初至今實際和董事會預估營業收入達成率"/>
    <s v=""/>
    <s v=""/>
    <x v="0"/>
    <x v="60"/>
    <m/>
    <s v="^()$"/>
    <n v="9"/>
    <x v="0"/>
    <x v="5"/>
    <x v="0"/>
    <x v="1"/>
    <x v="1"/>
    <x v="1"/>
    <b v="0"/>
    <x v="1"/>
    <x v="1"/>
    <n v="0"/>
    <x v="0"/>
    <b v="0"/>
    <b v="0"/>
    <b v="0"/>
    <b v="0"/>
    <b v="0"/>
    <b v="0"/>
    <b v="0"/>
    <b v="0"/>
    <e v="#N/A"/>
    <b v="0"/>
    <b v="0"/>
    <x v="2"/>
    <x v="7"/>
    <n v="0"/>
    <x v="30"/>
    <x v="0"/>
  </r>
  <r>
    <m/>
    <x v="5"/>
    <x v="12"/>
    <x v="281"/>
    <x v="281"/>
    <x v="134"/>
    <x v="291"/>
    <s v="月初至今實際和董事會預估出貨量達成率 = 月初至今實際出貨量/每月董事會預估出貨量"/>
    <x v="4"/>
    <x v="63"/>
    <s v="MLY Rev and SHIPT by BU and CUS_Month to Date Actual Shipment;MLY Rev and SHIPT by BU and CUS_Monthly Boards Estimated Shipment"/>
    <s v="General"/>
    <s v="比例類"/>
    <m/>
    <x v="0"/>
    <s v="PNC"/>
    <x v="7"/>
    <x v="6"/>
    <x v="0"/>
    <x v="0"/>
    <s v="DM_PNC_MLY_REV_BY_PROD"/>
    <s v="MTD_BOD_SHIP_ACH_RATE"/>
    <m/>
    <m/>
    <m/>
    <m/>
    <m/>
    <s v="Diff Rate and Hit Rate Data of Rev and SHIPT_Hit Rate of MTD Act Rev vs MLY Boards Est Rev"/>
    <m/>
    <m/>
    <m/>
    <m/>
    <m/>
    <m/>
    <m/>
    <m/>
    <m/>
    <m/>
    <m/>
    <m/>
    <s v="資料清單"/>
    <x v="13"/>
    <x v="49"/>
    <x v="60"/>
    <x v="12"/>
    <e v="#N/A"/>
    <s v="Hit Rate of MTD Act Ship vs MLY Boards Est Ship"/>
    <x v="281"/>
    <x v="134"/>
    <x v="0"/>
    <x v="291"/>
    <x v="7"/>
    <s v="IEC_STD_V10 &gt;&gt; Common &gt;&gt; AutoMetaDataHit Rate of MTD Act Ship vs MLY Boards Est Ship"/>
    <x v="4"/>
    <x v="0"/>
    <s v="月初至今實際和董事會預估出貨量達成率Measure"/>
    <n v="542"/>
    <n v="587"/>
    <e v="#N/A"/>
    <s v=""/>
    <n v="0"/>
    <e v="#N/A"/>
    <e v="#N/A"/>
    <x v="121"/>
    <s v="MLY Rev and SHIPT by PRD"/>
    <x v="62"/>
    <e v="#N/A"/>
    <x v="69"/>
    <s v="P.2.1.0: 產品營收與銷量達成率:"/>
    <x v="49"/>
    <x v="49"/>
    <x v="604"/>
    <x v="281"/>
    <x v="281"/>
    <x v="245"/>
    <x v="0"/>
    <x v="0"/>
    <x v="0"/>
    <x v="5"/>
    <m/>
    <x v="0"/>
    <x v="4"/>
    <s v="MLY Rev and SHIPT by PRD_Hit Rate of MTD Act Ship vs MLY Boards Est Ship"/>
    <x v="588"/>
    <x v="4"/>
    <x v="0"/>
    <x v="6"/>
    <x v="5"/>
    <x v="0"/>
    <x v="0"/>
    <s v="DM_PNC_MLY_REV_BY_PROD"/>
    <s v="MTD_BOD_SHIP_ACH_RATE"/>
    <x v="53"/>
    <x v="180"/>
    <x v="0"/>
    <n v="0"/>
    <x v="0"/>
    <x v="0"/>
    <x v="2"/>
    <s v=""/>
    <s v=""/>
    <n v="604"/>
    <s v="-604"/>
    <x v="0"/>
    <x v="0"/>
    <x v="0"/>
    <x v="281"/>
    <x v="7"/>
    <s v="月初至今實際和董事會預估出貨量達成率"/>
    <s v=""/>
    <s v=""/>
    <x v="0"/>
    <x v="60"/>
    <m/>
    <s v="^()$"/>
    <n v="9"/>
    <x v="0"/>
    <x v="5"/>
    <x v="0"/>
    <x v="1"/>
    <x v="1"/>
    <x v="1"/>
    <b v="0"/>
    <x v="1"/>
    <x v="1"/>
    <n v="0"/>
    <x v="0"/>
    <b v="0"/>
    <b v="0"/>
    <b v="0"/>
    <b v="0"/>
    <b v="0"/>
    <b v="0"/>
    <b v="0"/>
    <b v="0"/>
    <e v="#N/A"/>
    <b v="0"/>
    <b v="0"/>
    <x v="2"/>
    <x v="7"/>
    <n v="0"/>
    <x v="37"/>
    <x v="0"/>
  </r>
  <r>
    <m/>
    <x v="5"/>
    <x v="12"/>
    <x v="260"/>
    <x v="260"/>
    <x v="114"/>
    <x v="270"/>
    <s v="儲存單位為 台幣_x000a_顯示單位為 百萬台幣"/>
    <x v="4"/>
    <x v="63"/>
    <m/>
    <s v="General"/>
    <s v="金額類"/>
    <m/>
    <x v="0"/>
    <s v="PNC"/>
    <x v="7"/>
    <x v="6"/>
    <x v="0"/>
    <x v="0"/>
    <s v="DM_PNC_MLY_REV_BY_PROD"/>
    <s v="YLY_TGT_REV"/>
    <m/>
    <m/>
    <m/>
    <m/>
    <m/>
    <m/>
    <m/>
    <m/>
    <m/>
    <m/>
    <m/>
    <m/>
    <m/>
    <m/>
    <m/>
    <m/>
    <m/>
    <m/>
    <s v="資料清單"/>
    <x v="13"/>
    <x v="50"/>
    <x v="60"/>
    <x v="12"/>
    <e v="#N/A"/>
    <s v="Monthly Revenue of Yearly Target"/>
    <x v="260"/>
    <x v="114"/>
    <x v="0"/>
    <x v="270"/>
    <x v="7"/>
    <s v="IEC_STD_V10 &gt;&gt; Common &gt;&gt; AutoMetaDataMonthly Revenue of Yearly Target"/>
    <x v="4"/>
    <x v="0"/>
    <s v="年度目標的月營業收入Measure"/>
    <n v="509"/>
    <n v="587"/>
    <n v="0"/>
    <s v=""/>
    <n v="0"/>
    <n v="0"/>
    <n v="509"/>
    <x v="122"/>
    <s v="MLY Rev and SHIPT by PRD"/>
    <x v="62"/>
    <e v="#N/A"/>
    <x v="0"/>
    <s v="P.2.1.0: 產品營收與銷量達成率:"/>
    <x v="50"/>
    <x v="50"/>
    <x v="605"/>
    <x v="260"/>
    <x v="260"/>
    <x v="220"/>
    <x v="0"/>
    <x v="0"/>
    <x v="0"/>
    <x v="6"/>
    <m/>
    <x v="0"/>
    <x v="4"/>
    <s v="MLY Rev and SHIPT by PRD_Monthly Revenue of Yearly Target"/>
    <x v="589"/>
    <x v="4"/>
    <x v="0"/>
    <x v="6"/>
    <x v="5"/>
    <x v="0"/>
    <x v="0"/>
    <s v="DM_PNC_MLY_REV_BY_PROD"/>
    <s v="YLY_TGT_REV"/>
    <x v="53"/>
    <x v="162"/>
    <x v="0"/>
    <n v="0"/>
    <x v="0"/>
    <x v="0"/>
    <x v="0"/>
    <s v=""/>
    <s v=""/>
    <n v="605"/>
    <s v="-605"/>
    <x v="0"/>
    <x v="0"/>
    <x v="0"/>
    <x v="260"/>
    <x v="7"/>
    <s v="年度目標的月營業收入"/>
    <s v=""/>
    <s v=""/>
    <x v="0"/>
    <x v="60"/>
    <m/>
    <s v="^()$"/>
    <n v="9"/>
    <x v="0"/>
    <x v="5"/>
    <x v="0"/>
    <x v="1"/>
    <x v="1"/>
    <x v="1"/>
    <b v="0"/>
    <x v="1"/>
    <x v="1"/>
    <n v="0"/>
    <x v="0"/>
    <b v="0"/>
    <b v="0"/>
    <b v="0"/>
    <b v="0"/>
    <b v="0"/>
    <b v="0"/>
    <b v="0"/>
    <b v="0"/>
    <b v="0"/>
    <b v="0"/>
    <b v="0"/>
    <x v="0"/>
    <x v="0"/>
    <n v="0"/>
    <x v="20"/>
    <x v="0"/>
  </r>
  <r>
    <m/>
    <x v="5"/>
    <x v="12"/>
    <x v="261"/>
    <x v="261"/>
    <x v="115"/>
    <x v="271"/>
    <s v="儲存單位為 台_x000a_顯示單位為 千台"/>
    <x v="4"/>
    <x v="63"/>
    <m/>
    <s v="General"/>
    <s v="金額類"/>
    <m/>
    <x v="0"/>
    <s v="PNC"/>
    <x v="7"/>
    <x v="6"/>
    <x v="0"/>
    <x v="0"/>
    <s v="DM_PNC_MLY_REV_BY_PROD"/>
    <s v="YLY_TGT_SHIP"/>
    <m/>
    <m/>
    <m/>
    <m/>
    <m/>
    <m/>
    <m/>
    <m/>
    <m/>
    <m/>
    <m/>
    <m/>
    <m/>
    <m/>
    <m/>
    <m/>
    <m/>
    <m/>
    <s v="資料清單"/>
    <x v="13"/>
    <x v="51"/>
    <x v="60"/>
    <x v="12"/>
    <e v="#N/A"/>
    <s v="Monthly Shipment of Yearly Target"/>
    <x v="261"/>
    <x v="115"/>
    <x v="0"/>
    <x v="271"/>
    <x v="7"/>
    <s v="IEC_STD_V10 &gt;&gt; Common &gt;&gt; AutoMetaDataMonthly Shipment of Yearly Target"/>
    <x v="4"/>
    <x v="0"/>
    <s v="年度目標的月出貨量Measure"/>
    <n v="510"/>
    <n v="587"/>
    <n v="0"/>
    <s v=""/>
    <n v="0"/>
    <n v="0"/>
    <n v="510"/>
    <x v="123"/>
    <s v="MLY Rev and SHIPT by PRD"/>
    <x v="62"/>
    <e v="#N/A"/>
    <x v="0"/>
    <s v="P.2.1.0: 產品營收與銷量達成率:"/>
    <x v="51"/>
    <x v="51"/>
    <x v="606"/>
    <x v="261"/>
    <x v="261"/>
    <x v="221"/>
    <x v="0"/>
    <x v="0"/>
    <x v="0"/>
    <x v="6"/>
    <m/>
    <x v="0"/>
    <x v="4"/>
    <s v="MLY Rev and SHIPT by PRD_Monthly Shipment of Yearly Target"/>
    <x v="590"/>
    <x v="4"/>
    <x v="0"/>
    <x v="6"/>
    <x v="5"/>
    <x v="0"/>
    <x v="0"/>
    <s v="DM_PNC_MLY_REV_BY_PROD"/>
    <s v="YLY_TGT_SHIP"/>
    <x v="53"/>
    <x v="163"/>
    <x v="0"/>
    <n v="0"/>
    <x v="0"/>
    <x v="0"/>
    <x v="0"/>
    <s v=""/>
    <s v=""/>
    <n v="606"/>
    <s v="-606"/>
    <x v="0"/>
    <x v="0"/>
    <x v="0"/>
    <x v="261"/>
    <x v="7"/>
    <s v="年度目標的月出貨量"/>
    <s v=""/>
    <s v=""/>
    <x v="0"/>
    <x v="60"/>
    <m/>
    <s v="^()$"/>
    <n v="9"/>
    <x v="0"/>
    <x v="5"/>
    <x v="0"/>
    <x v="1"/>
    <x v="1"/>
    <x v="1"/>
    <b v="0"/>
    <x v="1"/>
    <x v="1"/>
    <n v="0"/>
    <x v="0"/>
    <b v="0"/>
    <b v="0"/>
    <b v="0"/>
    <b v="0"/>
    <b v="0"/>
    <b v="0"/>
    <b v="0"/>
    <b v="0"/>
    <b v="1"/>
    <b v="0"/>
    <b v="0"/>
    <x v="1"/>
    <x v="4"/>
    <n v="1"/>
    <x v="36"/>
    <x v="0"/>
  </r>
  <r>
    <m/>
    <x v="5"/>
    <x v="12"/>
    <x v="282"/>
    <x v="282"/>
    <x v="135"/>
    <x v="292"/>
    <s v="每月實際和年度目標營業收入差異 = 每月實際營業收入 - 年度目標的月營業收入"/>
    <x v="4"/>
    <x v="63"/>
    <s v="MLY Rev and SHIPT by BU and CUS_Monthly Actual Revenue;MLY Rev and SHIPT by BU and CUS_Monthly Revenue of Yearly Target"/>
    <s v="General"/>
    <s v="金額類"/>
    <m/>
    <x v="0"/>
    <s v="PNC"/>
    <x v="7"/>
    <x v="6"/>
    <x v="0"/>
    <x v="0"/>
    <s v="DM_PNC_MLY_REV_BY_PROD"/>
    <s v="MLY_YLY_REV_DIFF"/>
    <m/>
    <m/>
    <m/>
    <m/>
    <m/>
    <s v="Diff Rate and Hit Rate Data of Rev and SHIPT_Diff of MLY Act Rev vs Boards Est Rev"/>
    <m/>
    <m/>
    <m/>
    <m/>
    <m/>
    <m/>
    <m/>
    <m/>
    <m/>
    <m/>
    <m/>
    <m/>
    <s v="資料清單"/>
    <x v="13"/>
    <x v="52"/>
    <x v="60"/>
    <x v="12"/>
    <e v="#N/A"/>
    <s v="Diff of MLY Act Rev vs Yearly Target Rev"/>
    <x v="282"/>
    <x v="135"/>
    <x v="0"/>
    <x v="292"/>
    <x v="7"/>
    <s v="IEC_STD_V10 &gt;&gt; Common &gt;&gt; AutoMetaDataDiff of MLY Act Rev vs Yearly Target Rev"/>
    <x v="4"/>
    <x v="0"/>
    <s v="每月實際和年度目標營業收入差異Measure"/>
    <n v="543"/>
    <n v="587"/>
    <e v="#N/A"/>
    <s v=""/>
    <n v="0"/>
    <e v="#N/A"/>
    <e v="#N/A"/>
    <x v="119"/>
    <s v="MLY Rev and SHIPT by PRD"/>
    <x v="62"/>
    <e v="#N/A"/>
    <x v="70"/>
    <s v="P.2.1.0: 產品營收與銷量達成率:"/>
    <x v="52"/>
    <x v="52"/>
    <x v="607"/>
    <x v="282"/>
    <x v="282"/>
    <x v="246"/>
    <x v="0"/>
    <x v="0"/>
    <x v="0"/>
    <x v="6"/>
    <m/>
    <x v="0"/>
    <x v="4"/>
    <s v="MLY Rev and SHIPT by PRD_Diff of MLY Act Rev vs Yearly Target Rev"/>
    <x v="591"/>
    <x v="4"/>
    <x v="0"/>
    <x v="6"/>
    <x v="5"/>
    <x v="0"/>
    <x v="0"/>
    <s v="DM_PNC_MLY_REV_BY_PROD"/>
    <s v="MLY_YLY_REV_DIFF"/>
    <x v="53"/>
    <x v="181"/>
    <x v="0"/>
    <n v="0"/>
    <x v="0"/>
    <x v="0"/>
    <x v="2"/>
    <s v=""/>
    <s v=""/>
    <n v="607"/>
    <s v="-607"/>
    <x v="0"/>
    <x v="0"/>
    <x v="0"/>
    <x v="282"/>
    <x v="7"/>
    <s v="每月實際和年度目標營業收入差異"/>
    <s v=""/>
    <s v=""/>
    <x v="0"/>
    <x v="60"/>
    <m/>
    <s v="^()$"/>
    <n v="9"/>
    <x v="0"/>
    <x v="5"/>
    <x v="0"/>
    <x v="1"/>
    <x v="1"/>
    <x v="1"/>
    <b v="0"/>
    <x v="1"/>
    <x v="1"/>
    <n v="0"/>
    <x v="0"/>
    <b v="0"/>
    <b v="0"/>
    <b v="0"/>
    <b v="0"/>
    <b v="0"/>
    <b v="0"/>
    <b v="0"/>
    <b v="0"/>
    <e v="#N/A"/>
    <b v="0"/>
    <b v="0"/>
    <x v="2"/>
    <x v="7"/>
    <n v="0"/>
    <x v="45"/>
    <x v="0"/>
  </r>
  <r>
    <m/>
    <x v="5"/>
    <x v="12"/>
    <x v="283"/>
    <x v="283"/>
    <x v="136"/>
    <x v="293"/>
    <s v="每月實際和年度目標營業出貨量 = 每月實際出貨量 - 年度目標的月出貨量"/>
    <x v="4"/>
    <x v="63"/>
    <s v="MLY Rev and SHIPT by BU and CUS_Monthly Actual Revenue;MLY Rev and SHIPT by BU and CUS_Monthly Revenue of Yearly Target"/>
    <s v="General"/>
    <s v="金額類"/>
    <m/>
    <x v="0"/>
    <s v="PNC"/>
    <x v="7"/>
    <x v="6"/>
    <x v="0"/>
    <x v="0"/>
    <s v="DM_PNC_MLY_REV_BY_PROD"/>
    <s v="MLY_YLY_SHIP_DIFF"/>
    <m/>
    <m/>
    <m/>
    <m/>
    <m/>
    <s v="Diff Rate and Hit Rate Data of Rev and SHIPT_Diff of MLY Act Rev vs Boards Est Rev"/>
    <m/>
    <m/>
    <m/>
    <m/>
    <m/>
    <m/>
    <m/>
    <m/>
    <m/>
    <m/>
    <m/>
    <m/>
    <s v="資料清單"/>
    <x v="13"/>
    <x v="53"/>
    <x v="60"/>
    <x v="12"/>
    <e v="#N/A"/>
    <s v="Diff of MLY Act Ship vs Yearly Target Ship"/>
    <x v="283"/>
    <x v="136"/>
    <x v="0"/>
    <x v="293"/>
    <x v="7"/>
    <s v="IEC_STD_V10 &gt;&gt; Common &gt;&gt; AutoMetaDataDiff of MLY Act Ship vs Yearly Target Ship"/>
    <x v="4"/>
    <x v="0"/>
    <s v="每月實際和年度目標出貨量差異Measure"/>
    <n v="544"/>
    <n v="587"/>
    <e v="#N/A"/>
    <s v=""/>
    <n v="0"/>
    <e v="#N/A"/>
    <e v="#N/A"/>
    <x v="119"/>
    <s v="MLY Rev and SHIPT by PRD"/>
    <x v="62"/>
    <e v="#N/A"/>
    <x v="70"/>
    <s v="P.2.1.0: 產品營收與銷量達成率:"/>
    <x v="53"/>
    <x v="53"/>
    <x v="608"/>
    <x v="283"/>
    <x v="283"/>
    <x v="247"/>
    <x v="0"/>
    <x v="0"/>
    <x v="0"/>
    <x v="6"/>
    <m/>
    <x v="0"/>
    <x v="4"/>
    <s v="MLY Rev and SHIPT by PRD_Diff of MLY Act Ship vs Yearly Target Ship"/>
    <x v="592"/>
    <x v="4"/>
    <x v="0"/>
    <x v="6"/>
    <x v="5"/>
    <x v="0"/>
    <x v="0"/>
    <s v="DM_PNC_MLY_REV_BY_PROD"/>
    <s v="MLY_YLY_SHIP_DIFF"/>
    <x v="53"/>
    <x v="182"/>
    <x v="0"/>
    <n v="0"/>
    <x v="0"/>
    <x v="0"/>
    <x v="2"/>
    <s v=""/>
    <s v=""/>
    <n v="608"/>
    <s v="-608"/>
    <x v="0"/>
    <x v="0"/>
    <x v="0"/>
    <x v="283"/>
    <x v="7"/>
    <s v="每月實際和年度目標出貨量差異"/>
    <s v=""/>
    <s v=""/>
    <x v="0"/>
    <x v="60"/>
    <m/>
    <s v="^()$"/>
    <n v="9"/>
    <x v="0"/>
    <x v="5"/>
    <x v="0"/>
    <x v="1"/>
    <x v="1"/>
    <x v="1"/>
    <b v="0"/>
    <x v="1"/>
    <x v="1"/>
    <n v="0"/>
    <x v="0"/>
    <b v="0"/>
    <b v="0"/>
    <b v="0"/>
    <b v="0"/>
    <b v="0"/>
    <b v="0"/>
    <b v="0"/>
    <b v="0"/>
    <e v="#N/A"/>
    <b v="0"/>
    <b v="0"/>
    <x v="2"/>
    <x v="7"/>
    <n v="0"/>
    <x v="46"/>
    <x v="0"/>
  </r>
  <r>
    <m/>
    <x v="5"/>
    <x v="12"/>
    <x v="271"/>
    <x v="271"/>
    <x v="124"/>
    <x v="281"/>
    <s v="每月實際和年度目標營業收入差異率 = 每月實際和年度目標營業收入差異 / 年度目標的月營業收入"/>
    <x v="4"/>
    <x v="63"/>
    <s v="MLY Rev and SHIPT by BU and CUS_Monthly Actual Revenue;MLY Rev and SHIPT by BU and CUS_Diff of MLY Act Rev vs Yearly Target Rev"/>
    <s v="General"/>
    <s v="比例類"/>
    <m/>
    <x v="0"/>
    <s v="PNC"/>
    <x v="7"/>
    <x v="6"/>
    <x v="0"/>
    <x v="0"/>
    <s v="DM_PNC_MLY_REV_BY_PROD"/>
    <s v="MLY_YLY_REV_DIFF_RATE"/>
    <m/>
    <m/>
    <m/>
    <m/>
    <m/>
    <s v="Diff Rate and Hit Rate Data of Rev and SHIPT_Diff Rate of MLY Act Rev vs Boards Est Rev"/>
    <m/>
    <m/>
    <m/>
    <m/>
    <m/>
    <m/>
    <m/>
    <m/>
    <m/>
    <m/>
    <m/>
    <m/>
    <s v="資料清單"/>
    <x v="13"/>
    <x v="54"/>
    <x v="60"/>
    <x v="12"/>
    <e v="#N/A"/>
    <s v="Diff Rate of MLY Act Rev vs Yearly Target Rev"/>
    <x v="271"/>
    <x v="124"/>
    <x v="0"/>
    <x v="281"/>
    <x v="7"/>
    <s v="IEC_STD_V10 &gt;&gt; Common &gt;&gt; AutoMetaDataDiff Rate of MLY Act Rev vs Yearly Target Rev"/>
    <x v="4"/>
    <x v="0"/>
    <s v="每月實際和年度目標營業收入差異率Measure"/>
    <n v="528"/>
    <n v="587"/>
    <e v="#N/A"/>
    <s v=""/>
    <n v="0"/>
    <e v="#N/A"/>
    <e v="#N/A"/>
    <x v="120"/>
    <s v="MLY Rev and SHIPT by PRD"/>
    <x v="62"/>
    <e v="#N/A"/>
    <x v="71"/>
    <s v="P.2.1.0: 產品營收與銷量達成率:"/>
    <x v="54"/>
    <x v="54"/>
    <x v="609"/>
    <x v="271"/>
    <x v="271"/>
    <x v="248"/>
    <x v="0"/>
    <x v="0"/>
    <x v="0"/>
    <x v="5"/>
    <m/>
    <x v="0"/>
    <x v="4"/>
    <s v="MLY Rev and SHIPT by PRD_Diff Rate of MLY Act Rev vs Yearly Target Rev"/>
    <x v="593"/>
    <x v="4"/>
    <x v="0"/>
    <x v="6"/>
    <x v="5"/>
    <x v="0"/>
    <x v="0"/>
    <s v="DM_PNC_MLY_REV_BY_PROD"/>
    <s v="MLY_YLY_REV_DIFF_RATE"/>
    <x v="53"/>
    <x v="171"/>
    <x v="0"/>
    <n v="0"/>
    <x v="0"/>
    <x v="0"/>
    <x v="2"/>
    <s v=""/>
    <s v=""/>
    <n v="609"/>
    <s v="-609"/>
    <x v="0"/>
    <x v="0"/>
    <x v="0"/>
    <x v="271"/>
    <x v="7"/>
    <s v="每月實際和年度目標營業收入差異率"/>
    <s v=""/>
    <s v=""/>
    <x v="0"/>
    <x v="60"/>
    <m/>
    <s v="^()$"/>
    <n v="9"/>
    <x v="0"/>
    <x v="5"/>
    <x v="0"/>
    <x v="1"/>
    <x v="1"/>
    <x v="1"/>
    <b v="0"/>
    <x v="1"/>
    <x v="1"/>
    <n v="0"/>
    <x v="0"/>
    <b v="0"/>
    <b v="0"/>
    <b v="0"/>
    <b v="0"/>
    <b v="0"/>
    <b v="0"/>
    <b v="0"/>
    <b v="0"/>
    <e v="#N/A"/>
    <b v="0"/>
    <b v="0"/>
    <x v="2"/>
    <x v="7"/>
    <n v="0"/>
    <x v="30"/>
    <x v="0"/>
  </r>
  <r>
    <m/>
    <x v="5"/>
    <x v="12"/>
    <x v="272"/>
    <x v="272"/>
    <x v="125"/>
    <x v="282"/>
    <s v="每月實際和年度目標出貨量差異率 = 每月實際和年度目標出貨量差異 / 年度目標的月出貨量"/>
    <x v="4"/>
    <x v="63"/>
    <s v="MLY Rev and SHIPT by BU and CUS_Monthly Actual Revenue;MLY Rev and SHIPT by BU and CUS_Diff of MLY Act Rev vs Yearly Target Rev"/>
    <s v="General"/>
    <s v="比例類"/>
    <m/>
    <x v="0"/>
    <s v="PNC"/>
    <x v="7"/>
    <x v="6"/>
    <x v="0"/>
    <x v="0"/>
    <s v="DM_PNC_MLY_REV_BY_PROD"/>
    <s v="MLY_YLY_SHIP_DIFF_RATE"/>
    <m/>
    <m/>
    <m/>
    <m/>
    <m/>
    <s v="Diff Rate and Hit Rate Data of Rev and SHIPT_Diff Rate of MLY Act Rev vs Boards Est Rev"/>
    <m/>
    <m/>
    <m/>
    <m/>
    <m/>
    <m/>
    <m/>
    <m/>
    <m/>
    <m/>
    <m/>
    <m/>
    <s v="資料清單"/>
    <x v="13"/>
    <x v="55"/>
    <x v="60"/>
    <x v="12"/>
    <e v="#N/A"/>
    <s v="Diff Rate of MLY Act Ship vs Yearly Target Ship"/>
    <x v="272"/>
    <x v="125"/>
    <x v="0"/>
    <x v="282"/>
    <x v="7"/>
    <s v="IEC_STD_V10 &gt;&gt; Common &gt;&gt; AutoMetaDataDiff Rate of MLY Act Ship vs Yearly Target Ship"/>
    <x v="4"/>
    <x v="0"/>
    <s v="每月實際和年度目標出貨量差異率Measure"/>
    <n v="529"/>
    <n v="587"/>
    <e v="#N/A"/>
    <s v=""/>
    <n v="0"/>
    <e v="#N/A"/>
    <e v="#N/A"/>
    <x v="120"/>
    <s v="MLY Rev and SHIPT by PRD"/>
    <x v="62"/>
    <e v="#N/A"/>
    <x v="71"/>
    <s v="P.2.1.0: 產品營收與銷量達成率:"/>
    <x v="55"/>
    <x v="55"/>
    <x v="610"/>
    <x v="272"/>
    <x v="272"/>
    <x v="249"/>
    <x v="0"/>
    <x v="0"/>
    <x v="0"/>
    <x v="5"/>
    <m/>
    <x v="0"/>
    <x v="4"/>
    <s v="MLY Rev and SHIPT by PRD_Diff Rate of MLY Act Ship vs Yearly Target Ship"/>
    <x v="594"/>
    <x v="4"/>
    <x v="0"/>
    <x v="6"/>
    <x v="5"/>
    <x v="0"/>
    <x v="0"/>
    <s v="DM_PNC_MLY_REV_BY_PROD"/>
    <s v="MLY_YLY_SHIP_DIFF_RATE"/>
    <x v="53"/>
    <x v="172"/>
    <x v="0"/>
    <n v="0"/>
    <x v="0"/>
    <x v="0"/>
    <x v="2"/>
    <s v=""/>
    <s v=""/>
    <n v="610"/>
    <s v="-610"/>
    <x v="0"/>
    <x v="0"/>
    <x v="0"/>
    <x v="272"/>
    <x v="7"/>
    <s v="每月實際和年度目標出貨量差異率"/>
    <s v=""/>
    <s v=""/>
    <x v="0"/>
    <x v="60"/>
    <m/>
    <s v="^()$"/>
    <n v="9"/>
    <x v="0"/>
    <x v="5"/>
    <x v="0"/>
    <x v="1"/>
    <x v="1"/>
    <x v="1"/>
    <b v="0"/>
    <x v="1"/>
    <x v="1"/>
    <n v="0"/>
    <x v="0"/>
    <b v="0"/>
    <b v="0"/>
    <b v="0"/>
    <b v="0"/>
    <b v="0"/>
    <b v="0"/>
    <b v="0"/>
    <b v="0"/>
    <e v="#N/A"/>
    <b v="0"/>
    <b v="0"/>
    <x v="2"/>
    <x v="7"/>
    <n v="0"/>
    <x v="37"/>
    <x v="0"/>
  </r>
  <r>
    <m/>
    <x v="5"/>
    <x v="12"/>
    <x v="228"/>
    <x v="228"/>
    <x v="107"/>
    <x v="234"/>
    <s v="儲存單位為 台幣_x000a_顯示單位為 百萬台幣"/>
    <x v="4"/>
    <x v="63"/>
    <m/>
    <s v="General"/>
    <s v="金額類"/>
    <m/>
    <x v="0"/>
    <s v="PNC"/>
    <x v="7"/>
    <x v="6"/>
    <x v="0"/>
    <x v="0"/>
    <s v="DM_PNC_MLY_REV_BY_PROD"/>
    <s v="UTD_PLAN_REV"/>
    <m/>
    <m/>
    <m/>
    <m/>
    <m/>
    <m/>
    <m/>
    <m/>
    <m/>
    <m/>
    <m/>
    <m/>
    <m/>
    <m/>
    <m/>
    <m/>
    <m/>
    <m/>
    <s v="資料清單"/>
    <x v="13"/>
    <x v="56"/>
    <x v="60"/>
    <x v="12"/>
    <e v="#N/A"/>
    <s v="Up to date Monthly Estimated Revenue"/>
    <x v="228"/>
    <x v="107"/>
    <x v="0"/>
    <x v="234"/>
    <x v="7"/>
    <s v="IEC_STD_V10 &gt;&gt; Common &gt;&gt; AutoMetaDataUp to date Monthly Estimated Revenue"/>
    <x v="4"/>
    <x v="0"/>
    <s v="最新每月預估營業收入Measure"/>
    <n v="408"/>
    <n v="587"/>
    <n v="0"/>
    <s v=""/>
    <n v="0"/>
    <n v="0"/>
    <n v="490"/>
    <x v="93"/>
    <s v="MLY Rev and SHIPT by PRD"/>
    <x v="62"/>
    <e v="#N/A"/>
    <x v="0"/>
    <s v="P.2.1.0: 產品營收與銷量達成率:"/>
    <x v="56"/>
    <x v="56"/>
    <x v="611"/>
    <x v="228"/>
    <x v="228"/>
    <x v="220"/>
    <x v="0"/>
    <x v="0"/>
    <x v="0"/>
    <x v="6"/>
    <m/>
    <x v="0"/>
    <x v="4"/>
    <s v="MLY Rev and SHIPT by PRD_Up to date Monthly Estimated Revenue"/>
    <x v="595"/>
    <x v="4"/>
    <x v="0"/>
    <x v="6"/>
    <x v="5"/>
    <x v="0"/>
    <x v="0"/>
    <s v="DM_PNC_MLY_REV_BY_PROD"/>
    <s v="UTD_PLAN_REV"/>
    <x v="53"/>
    <x v="157"/>
    <x v="0"/>
    <n v="0"/>
    <x v="0"/>
    <x v="0"/>
    <x v="0"/>
    <s v=""/>
    <s v=""/>
    <n v="611"/>
    <s v="-611"/>
    <x v="0"/>
    <x v="0"/>
    <x v="0"/>
    <x v="228"/>
    <x v="7"/>
    <s v="最新每月預估營業收入"/>
    <s v=""/>
    <s v=""/>
    <x v="0"/>
    <x v="60"/>
    <m/>
    <s v="^()$"/>
    <n v="9"/>
    <x v="0"/>
    <x v="5"/>
    <x v="0"/>
    <x v="1"/>
    <x v="1"/>
    <x v="1"/>
    <b v="0"/>
    <x v="1"/>
    <x v="1"/>
    <n v="0"/>
    <x v="0"/>
    <b v="0"/>
    <b v="0"/>
    <b v="0"/>
    <b v="0"/>
    <b v="0"/>
    <b v="0"/>
    <b v="0"/>
    <b v="0"/>
    <b v="0"/>
    <b v="0"/>
    <b v="0"/>
    <x v="0"/>
    <x v="0"/>
    <n v="0"/>
    <x v="39"/>
    <x v="0"/>
  </r>
  <r>
    <m/>
    <x v="5"/>
    <x v="12"/>
    <x v="254"/>
    <x v="254"/>
    <x v="108"/>
    <x v="264"/>
    <s v="儲存單位為 台_x000a_顯示單位為 千台"/>
    <x v="4"/>
    <x v="63"/>
    <m/>
    <s v="General"/>
    <s v="金額類"/>
    <m/>
    <x v="0"/>
    <s v="PNC"/>
    <x v="7"/>
    <x v="6"/>
    <x v="0"/>
    <x v="0"/>
    <s v="DM_PNC_MLY_REV_BY_PROD"/>
    <s v="UTD_PLAN_SHIP"/>
    <m/>
    <m/>
    <m/>
    <m/>
    <m/>
    <m/>
    <m/>
    <m/>
    <m/>
    <m/>
    <m/>
    <m/>
    <m/>
    <m/>
    <m/>
    <m/>
    <m/>
    <m/>
    <s v="資料清單"/>
    <x v="13"/>
    <x v="57"/>
    <x v="60"/>
    <x v="12"/>
    <e v="#N/A"/>
    <s v="Up to date Monthly Estimated Shipment"/>
    <x v="254"/>
    <x v="108"/>
    <x v="0"/>
    <x v="264"/>
    <x v="7"/>
    <s v="IEC_STD_V10 &gt;&gt; Common &gt;&gt; AutoMetaDataUp to date Monthly Estimated Shipment"/>
    <x v="4"/>
    <x v="0"/>
    <s v="最新每月預估出貨量Measure"/>
    <n v="491"/>
    <n v="587"/>
    <n v="0"/>
    <s v=""/>
    <n v="0"/>
    <n v="0"/>
    <n v="491"/>
    <x v="124"/>
    <s v="MLY Rev and SHIPT by PRD"/>
    <x v="62"/>
    <e v="#N/A"/>
    <x v="0"/>
    <s v="P.2.1.0: 產品營收與銷量達成率:"/>
    <x v="57"/>
    <x v="57"/>
    <x v="612"/>
    <x v="254"/>
    <x v="254"/>
    <x v="221"/>
    <x v="0"/>
    <x v="0"/>
    <x v="0"/>
    <x v="6"/>
    <m/>
    <x v="0"/>
    <x v="4"/>
    <s v="MLY Rev and SHIPT by PRD_Up to date Monthly Estimated Shipment"/>
    <x v="596"/>
    <x v="4"/>
    <x v="0"/>
    <x v="6"/>
    <x v="5"/>
    <x v="0"/>
    <x v="0"/>
    <s v="DM_PNC_MLY_REV_BY_PROD"/>
    <s v="UTD_PLAN_SHIP"/>
    <x v="53"/>
    <x v="158"/>
    <x v="0"/>
    <n v="0"/>
    <x v="0"/>
    <x v="0"/>
    <x v="0"/>
    <s v=""/>
    <s v=""/>
    <n v="612"/>
    <s v="-612"/>
    <x v="0"/>
    <x v="0"/>
    <x v="0"/>
    <x v="254"/>
    <x v="7"/>
    <s v="最新每月預估出貨量"/>
    <s v=""/>
    <s v=""/>
    <x v="0"/>
    <x v="60"/>
    <m/>
    <s v="^()$"/>
    <n v="9"/>
    <x v="0"/>
    <x v="5"/>
    <x v="0"/>
    <x v="1"/>
    <x v="1"/>
    <x v="1"/>
    <b v="0"/>
    <x v="1"/>
    <x v="1"/>
    <n v="0"/>
    <x v="0"/>
    <b v="0"/>
    <b v="0"/>
    <b v="0"/>
    <b v="0"/>
    <b v="0"/>
    <b v="0"/>
    <b v="0"/>
    <b v="0"/>
    <b v="1"/>
    <b v="0"/>
    <b v="0"/>
    <x v="1"/>
    <x v="4"/>
    <n v="1"/>
    <x v="38"/>
    <x v="0"/>
  </r>
  <r>
    <m/>
    <x v="5"/>
    <x v="12"/>
    <x v="284"/>
    <x v="284"/>
    <x v="137"/>
    <x v="294"/>
    <s v="月初至今實際和最新每月預估營業收入達成率 = 月初至今實際營業收入 / 最新每月預估營業收入"/>
    <x v="4"/>
    <x v="63"/>
    <s v="MLY Rev and SHIPT by BU and CUS_Month to Date Actual Revenue;MLY Rev and SHIPT by PRD_Up to date Monthly Estimated Revenue"/>
    <s v="General"/>
    <s v="比例類"/>
    <m/>
    <x v="0"/>
    <s v="PNC"/>
    <x v="7"/>
    <x v="6"/>
    <x v="0"/>
    <x v="0"/>
    <s v="DM_PNC_MLY_REV_BY_PROD"/>
    <s v="MTD_UTD_REV_ACH_RATE"/>
    <m/>
    <m/>
    <m/>
    <m/>
    <m/>
    <s v="Actual Monthly Revenue and Shipment Data_Diff Rate of MLY Act Rev vs Yearly Target Rev"/>
    <m/>
    <m/>
    <m/>
    <m/>
    <m/>
    <m/>
    <m/>
    <m/>
    <m/>
    <m/>
    <m/>
    <m/>
    <s v="資料清單"/>
    <x v="13"/>
    <x v="58"/>
    <x v="60"/>
    <x v="12"/>
    <e v="#N/A"/>
    <s v="Hit Rate of MTD Act Rev vs UTD Est Rev"/>
    <x v="284"/>
    <x v="137"/>
    <x v="0"/>
    <x v="294"/>
    <x v="7"/>
    <s v="IEC_STD_V10 &gt;&gt; Common &gt;&gt; AutoMetaDataHit Rate of MTD Act Rev vs UTD Est Rev"/>
    <x v="4"/>
    <x v="0"/>
    <s v="月初至今實際和最新每月預估營業收入達成率Measure"/>
    <n v="545"/>
    <n v="587"/>
    <e v="#N/A"/>
    <s v=""/>
    <n v="0"/>
    <e v="#N/A"/>
    <e v="#N/A"/>
    <x v="125"/>
    <s v="MLY Rev and SHIPT by PRD"/>
    <x v="62"/>
    <e v="#N/A"/>
    <x v="72"/>
    <s v="P.2.1.0: 產品營收與銷量達成率:"/>
    <x v="58"/>
    <x v="58"/>
    <x v="613"/>
    <x v="284"/>
    <x v="284"/>
    <x v="250"/>
    <x v="0"/>
    <x v="0"/>
    <x v="0"/>
    <x v="5"/>
    <m/>
    <x v="0"/>
    <x v="4"/>
    <s v="MLY Rev and SHIPT by PRD_Hit Rate of MTD Act Rev vs UTD Est Rev"/>
    <x v="597"/>
    <x v="4"/>
    <x v="0"/>
    <x v="6"/>
    <x v="5"/>
    <x v="0"/>
    <x v="0"/>
    <s v="DM_PNC_MLY_REV_BY_PROD"/>
    <s v="MTD_UTD_REV_ACH_RATE"/>
    <x v="53"/>
    <x v="183"/>
    <x v="0"/>
    <n v="0"/>
    <x v="0"/>
    <x v="0"/>
    <x v="2"/>
    <s v=""/>
    <s v=""/>
    <n v="613"/>
    <s v="-613"/>
    <x v="0"/>
    <x v="0"/>
    <x v="0"/>
    <x v="284"/>
    <x v="7"/>
    <s v="月初至今實際和最新每月預估營業收入達成率"/>
    <s v=""/>
    <s v=""/>
    <x v="0"/>
    <x v="60"/>
    <m/>
    <s v="^()$"/>
    <n v="9"/>
    <x v="0"/>
    <x v="5"/>
    <x v="0"/>
    <x v="1"/>
    <x v="1"/>
    <x v="1"/>
    <b v="0"/>
    <x v="1"/>
    <x v="1"/>
    <n v="0"/>
    <x v="0"/>
    <b v="0"/>
    <b v="0"/>
    <b v="0"/>
    <b v="0"/>
    <b v="0"/>
    <b v="0"/>
    <b v="0"/>
    <b v="0"/>
    <e v="#N/A"/>
    <b v="0"/>
    <b v="0"/>
    <x v="2"/>
    <x v="7"/>
    <n v="0"/>
    <x v="40"/>
    <x v="0"/>
  </r>
  <r>
    <m/>
    <x v="5"/>
    <x v="12"/>
    <x v="285"/>
    <x v="285"/>
    <x v="138"/>
    <x v="295"/>
    <s v="月初至今實際和最新每月預估營業收入達成率 = 月初至今實際營業收入 / 最新每月預估營業收入"/>
    <x v="4"/>
    <x v="63"/>
    <s v="MLY Rev and SHIPT by BU and CUS_Month to Date Actual Revenue;MLY Rev and SHIPT by PRD_Up to date Monthly Estimated Revenue"/>
    <s v="General"/>
    <s v="比例類"/>
    <m/>
    <x v="0"/>
    <s v="PNC"/>
    <x v="7"/>
    <x v="6"/>
    <x v="0"/>
    <x v="0"/>
    <s v="DM_PNC_MLY_REV_BY_PROD"/>
    <s v="MTD_UTD_SHIP_ACH_RATE"/>
    <m/>
    <m/>
    <m/>
    <m/>
    <m/>
    <s v="Actual Monthly Revenue and Shipment Data_Diff Rate of MLY Act Rev vs Yearly Target Rev"/>
    <m/>
    <m/>
    <m/>
    <m/>
    <m/>
    <m/>
    <m/>
    <m/>
    <m/>
    <m/>
    <m/>
    <m/>
    <s v="資料清單"/>
    <x v="13"/>
    <x v="59"/>
    <x v="60"/>
    <x v="12"/>
    <e v="#N/A"/>
    <s v="Hit Rate of MTD Act Ship vs UTD Est Ship"/>
    <x v="285"/>
    <x v="138"/>
    <x v="0"/>
    <x v="295"/>
    <x v="7"/>
    <s v="IEC_STD_V10 &gt;&gt; Common &gt;&gt; AutoMetaDataHit Rate of MTD Act Ship vs UTD Est Ship"/>
    <x v="4"/>
    <x v="0"/>
    <s v="月初至今實際和最新每月預估出貨量達成率Measure"/>
    <n v="546"/>
    <n v="587"/>
    <e v="#N/A"/>
    <s v=""/>
    <n v="0"/>
    <e v="#N/A"/>
    <e v="#N/A"/>
    <x v="125"/>
    <s v="MLY Rev and SHIPT by PRD"/>
    <x v="62"/>
    <e v="#N/A"/>
    <x v="72"/>
    <s v="P.2.1.0: 產品營收與銷量達成率:"/>
    <x v="59"/>
    <x v="59"/>
    <x v="614"/>
    <x v="285"/>
    <x v="285"/>
    <x v="250"/>
    <x v="0"/>
    <x v="0"/>
    <x v="0"/>
    <x v="5"/>
    <m/>
    <x v="0"/>
    <x v="4"/>
    <s v="MLY Rev and SHIPT by PRD_Hit Rate of MTD Act Ship vs UTD Est Ship"/>
    <x v="598"/>
    <x v="4"/>
    <x v="0"/>
    <x v="6"/>
    <x v="5"/>
    <x v="0"/>
    <x v="0"/>
    <s v="DM_PNC_MLY_REV_BY_PROD"/>
    <s v="MTD_UTD_SHIP_ACH_RATE"/>
    <x v="53"/>
    <x v="184"/>
    <x v="0"/>
    <n v="0"/>
    <x v="0"/>
    <x v="0"/>
    <x v="2"/>
    <s v=""/>
    <s v=""/>
    <n v="614"/>
    <s v="-614"/>
    <x v="0"/>
    <x v="0"/>
    <x v="0"/>
    <x v="285"/>
    <x v="7"/>
    <s v="月初至今實際和最新每月預估出貨量達成率"/>
    <s v=""/>
    <s v=""/>
    <x v="0"/>
    <x v="60"/>
    <m/>
    <s v="^()$"/>
    <n v="9"/>
    <x v="0"/>
    <x v="5"/>
    <x v="0"/>
    <x v="1"/>
    <x v="1"/>
    <x v="1"/>
    <b v="0"/>
    <x v="1"/>
    <x v="1"/>
    <n v="0"/>
    <x v="0"/>
    <b v="0"/>
    <b v="0"/>
    <b v="0"/>
    <b v="0"/>
    <b v="0"/>
    <b v="0"/>
    <b v="0"/>
    <b v="0"/>
    <e v="#N/A"/>
    <b v="0"/>
    <b v="0"/>
    <x v="2"/>
    <x v="7"/>
    <n v="0"/>
    <x v="45"/>
    <x v="0"/>
  </r>
  <r>
    <m/>
    <x v="5"/>
    <x v="12"/>
    <x v="267"/>
    <x v="297"/>
    <x v="121"/>
    <x v="277"/>
    <s v="N/A"/>
    <x v="3"/>
    <x v="63"/>
    <s v="MLY Rev and SHIPT by BU and CUS_Month to Date Actual Revenue;MLY Rev and SHIPT by PRD_Up to date Monthly Estimated Revenue"/>
    <s v="General"/>
    <s v="日期類"/>
    <m/>
    <x v="0"/>
    <s v="PNC"/>
    <x v="7"/>
    <x v="6"/>
    <x v="0"/>
    <x v="0"/>
    <s v="DM_PNC_MLY_REV_BY_PROD"/>
    <s v="LATEST_CLOSE_MONTH"/>
    <m/>
    <m/>
    <m/>
    <m/>
    <m/>
    <s v="Actual Monthly Revenue and Shipment Data_Latest Closing Month"/>
    <m/>
    <m/>
    <m/>
    <m/>
    <m/>
    <m/>
    <m/>
    <m/>
    <m/>
    <m/>
    <m/>
    <m/>
    <s v="資料清單"/>
    <x v="13"/>
    <x v="60"/>
    <x v="60"/>
    <x v="12"/>
    <e v="#N/A"/>
    <s v="Latest Closing Month "/>
    <x v="297"/>
    <x v="121"/>
    <x v="0"/>
    <x v="277"/>
    <x v="7"/>
    <s v="IEC_STD_V10 &gt;&gt; Common &gt;&gt; AutoMetaDataLatest Closing Month "/>
    <x v="3"/>
    <x v="0"/>
    <s v="最新結算月份Dimension"/>
    <n v="617"/>
    <n v="587"/>
    <e v="#N/A"/>
    <s v=""/>
    <n v="0"/>
    <e v="#N/A"/>
    <e v="#N/A"/>
    <x v="126"/>
    <s v="MLY Rev and SHIPT by PRD"/>
    <x v="62"/>
    <e v="#N/A"/>
    <x v="72"/>
    <s v="P.2.1.0: 產品營收與銷量達成率:"/>
    <x v="60"/>
    <x v="60"/>
    <x v="615"/>
    <x v="267"/>
    <x v="297"/>
    <x v="189"/>
    <x v="0"/>
    <x v="0"/>
    <x v="0"/>
    <x v="3"/>
    <m/>
    <x v="0"/>
    <x v="3"/>
    <s v="MLY Rev and SHIPT by PRD_Latest Closing Month "/>
    <x v="599"/>
    <x v="3"/>
    <x v="0"/>
    <x v="6"/>
    <x v="5"/>
    <x v="0"/>
    <x v="0"/>
    <s v="DM_PNC_MLY_REV_BY_PROD"/>
    <s v="LATEST_CLOSE_MONTH"/>
    <x v="53"/>
    <x v="167"/>
    <x v="0"/>
    <n v="0"/>
    <x v="0"/>
    <x v="0"/>
    <x v="2"/>
    <s v=""/>
    <s v=""/>
    <n v="615"/>
    <s v="-615"/>
    <x v="0"/>
    <x v="0"/>
    <x v="0"/>
    <x v="297"/>
    <x v="7"/>
    <s v="最新結算月份"/>
    <s v=""/>
    <s v=""/>
    <x v="0"/>
    <x v="60"/>
    <m/>
    <s v="^()$"/>
    <n v="9"/>
    <x v="0"/>
    <x v="5"/>
    <x v="0"/>
    <x v="1"/>
    <x v="0"/>
    <x v="1"/>
    <b v="0"/>
    <x v="1"/>
    <x v="1"/>
    <n v="0"/>
    <x v="0"/>
    <b v="0"/>
    <b v="0"/>
    <b v="0"/>
    <b v="0"/>
    <b v="1"/>
    <b v="0"/>
    <b v="0"/>
    <b v="0"/>
    <e v="#N/A"/>
    <b v="0"/>
    <b v="0"/>
    <x v="2"/>
    <x v="7"/>
    <n v="0"/>
    <x v="28"/>
    <x v="0"/>
  </r>
  <r>
    <m/>
    <x v="5"/>
    <x v="12"/>
    <x v="297"/>
    <x v="298"/>
    <x v="147"/>
    <x v="307"/>
    <s v="N/A"/>
    <x v="0"/>
    <x v="0"/>
    <m/>
    <s v="General"/>
    <s v="N/A"/>
    <s v="N/A"/>
    <x v="0"/>
    <s v="PNC"/>
    <x v="7"/>
    <x v="6"/>
    <x v="0"/>
    <x v="0"/>
    <s v="DM_PNC_YLY_REV_BY_CUST"/>
    <m/>
    <m/>
    <m/>
    <m/>
    <m/>
    <m/>
    <m/>
    <m/>
    <m/>
    <m/>
    <m/>
    <m/>
    <m/>
    <m/>
    <m/>
    <m/>
    <m/>
    <m/>
    <m/>
    <s v="資料清單"/>
    <x v="13"/>
    <x v="61"/>
    <x v="60"/>
    <x v="12"/>
    <e v="#N/A"/>
    <s v="Yearly Rev and SHIPT by BU and CUS"/>
    <x v="298"/>
    <x v="147"/>
    <x v="0"/>
    <x v="307"/>
    <x v="7"/>
    <s v="IEC_STD_V10 &gt;&gt; Common &gt;&gt; AutoMetaDataYearly Rev and SHIPT by BU and CUS"/>
    <x v="0"/>
    <x v="0"/>
    <s v="依客戶與事業部代碼呈現年度營業收入與出貨達成狀況Concept"/>
    <n v="618"/>
    <n v="0"/>
    <n v="0"/>
    <s v=""/>
    <n v="0"/>
    <n v="0"/>
    <n v="0"/>
    <x v="0"/>
    <s v=""/>
    <x v="0"/>
    <s v=""/>
    <x v="0"/>
    <s v="P.2.1.0: 產品營收與銷量達成率:"/>
    <x v="61"/>
    <x v="61"/>
    <x v="616"/>
    <x v="297"/>
    <x v="298"/>
    <x v="189"/>
    <x v="26"/>
    <x v="0"/>
    <x v="0"/>
    <x v="7"/>
    <m/>
    <x v="0"/>
    <x v="0"/>
    <s v="Yearly Rev and SHIPT by BU and CUS"/>
    <x v="600"/>
    <x v="0"/>
    <x v="0"/>
    <x v="6"/>
    <x v="5"/>
    <x v="0"/>
    <x v="0"/>
    <s v="DM_PNC_YLY_REV_BY_CUST"/>
    <s v=""/>
    <x v="54"/>
    <x v="0"/>
    <x v="0"/>
    <n v="0"/>
    <x v="0"/>
    <x v="0"/>
    <x v="0"/>
    <s v=""/>
    <s v=""/>
    <n v="616"/>
    <s v="-616"/>
    <x v="0"/>
    <x v="0"/>
    <x v="0"/>
    <x v="298"/>
    <x v="7"/>
    <s v="依客戶與事業部代碼呈現年度營業收入與出貨達成狀況"/>
    <s v=""/>
    <s v=""/>
    <x v="0"/>
    <x v="60"/>
    <m/>
    <s v="^()$"/>
    <n v="9"/>
    <x v="0"/>
    <x v="5"/>
    <x v="0"/>
    <x v="1"/>
    <x v="0"/>
    <x v="1"/>
    <b v="0"/>
    <x v="1"/>
    <x v="0"/>
    <n v="0"/>
    <x v="0"/>
    <b v="0"/>
    <b v="0"/>
    <b v="0"/>
    <b v="0"/>
    <b v="0"/>
    <b v="0"/>
    <b v="0"/>
    <b v="0"/>
    <b v="0"/>
    <b v="0"/>
    <b v="0"/>
    <x v="0"/>
    <x v="0"/>
    <n v="0"/>
    <x v="16"/>
    <x v="0"/>
  </r>
  <r>
    <m/>
    <x v="5"/>
    <x v="12"/>
    <x v="177"/>
    <x v="177"/>
    <x v="99"/>
    <x v="258"/>
    <s v="N/A"/>
    <x v="3"/>
    <x v="64"/>
    <m/>
    <s v="General"/>
    <s v="代碼類"/>
    <s v="BU1: 第一事業部_x000a_BU2: 第二事業部"/>
    <x v="0"/>
    <s v="PNC"/>
    <x v="7"/>
    <x v="6"/>
    <x v="0"/>
    <x v="0"/>
    <s v="DM_PNC_YLY_REV_BY_CUST"/>
    <s v="BU"/>
    <m/>
    <m/>
    <m/>
    <m/>
    <m/>
    <m/>
    <m/>
    <m/>
    <m/>
    <m/>
    <m/>
    <m/>
    <m/>
    <m/>
    <m/>
    <m/>
    <m/>
    <m/>
    <s v="資料清單"/>
    <x v="13"/>
    <x v="62"/>
    <x v="60"/>
    <x v="12"/>
    <e v="#N/A"/>
    <s v="BU Code"/>
    <x v="177"/>
    <x v="99"/>
    <x v="0"/>
    <x v="258"/>
    <x v="7"/>
    <s v="IEC_STD_V10 &gt;&gt; Common &gt;&gt; AutoMetaDataBU Code"/>
    <x v="3"/>
    <x v="0"/>
    <s v="事業處代碼Dimension"/>
    <n v="339"/>
    <n v="618"/>
    <n v="0"/>
    <s v=""/>
    <n v="0"/>
    <n v="0"/>
    <n v="1055"/>
    <x v="80"/>
    <s v="Yearly Rev and SHIPT by BU and CUS"/>
    <x v="63"/>
    <e v="#N/A"/>
    <x v="0"/>
    <s v="P.2.1.0: 產品營收與銷量達成率:"/>
    <x v="62"/>
    <x v="62"/>
    <x v="617"/>
    <x v="177"/>
    <x v="177"/>
    <x v="189"/>
    <x v="37"/>
    <x v="0"/>
    <x v="0"/>
    <x v="2"/>
    <m/>
    <x v="0"/>
    <x v="3"/>
    <s v="Yearly Rev and SHIPT by BU and CUS_BU Code"/>
    <x v="601"/>
    <x v="3"/>
    <x v="0"/>
    <x v="6"/>
    <x v="5"/>
    <x v="0"/>
    <x v="0"/>
    <s v="DM_PNC_YLY_REV_BY_CUST"/>
    <s v="BU"/>
    <x v="54"/>
    <x v="150"/>
    <x v="0"/>
    <n v="0"/>
    <x v="0"/>
    <x v="0"/>
    <x v="0"/>
    <s v=""/>
    <s v=""/>
    <n v="617"/>
    <s v="-617"/>
    <x v="0"/>
    <x v="0"/>
    <x v="0"/>
    <x v="177"/>
    <x v="7"/>
    <s v="事業處代碼"/>
    <s v=""/>
    <s v=""/>
    <x v="0"/>
    <x v="60"/>
    <m/>
    <s v="^()$"/>
    <n v="9"/>
    <x v="0"/>
    <x v="5"/>
    <x v="0"/>
    <x v="1"/>
    <x v="1"/>
    <x v="1"/>
    <b v="0"/>
    <x v="1"/>
    <x v="1"/>
    <n v="0"/>
    <x v="0"/>
    <b v="0"/>
    <b v="0"/>
    <b v="0"/>
    <b v="0"/>
    <b v="0"/>
    <b v="0"/>
    <b v="0"/>
    <b v="0"/>
    <b v="0"/>
    <b v="0"/>
    <b v="0"/>
    <x v="0"/>
    <x v="0"/>
    <n v="0"/>
    <x v="1"/>
    <x v="0"/>
  </r>
  <r>
    <m/>
    <x v="5"/>
    <x v="12"/>
    <x v="179"/>
    <x v="179"/>
    <x v="102"/>
    <x v="183"/>
    <s v="N/A"/>
    <x v="3"/>
    <x v="64"/>
    <m/>
    <s v="General"/>
    <s v="代碼類"/>
    <s v="BU1A_x000a_BU2B"/>
    <x v="0"/>
    <s v="PNC"/>
    <x v="7"/>
    <x v="6"/>
    <x v="0"/>
    <x v="0"/>
    <s v="DM_PNC_YLY_REV_BY_CUST"/>
    <s v="DIVISION"/>
    <m/>
    <m/>
    <m/>
    <m/>
    <m/>
    <m/>
    <m/>
    <m/>
    <m/>
    <m/>
    <m/>
    <m/>
    <m/>
    <m/>
    <m/>
    <m/>
    <m/>
    <m/>
    <s v="資料清單"/>
    <x v="13"/>
    <x v="63"/>
    <x v="60"/>
    <x v="12"/>
    <e v="#N/A"/>
    <s v="Division Code"/>
    <x v="179"/>
    <x v="102"/>
    <x v="0"/>
    <x v="183"/>
    <x v="7"/>
    <s v="IEC_STD_V10 &gt;&gt; Common &gt;&gt; AutoMetaDataDivision Code"/>
    <x v="3"/>
    <x v="0"/>
    <s v="產品事業部門代碼Dimension"/>
    <n v="341"/>
    <n v="618"/>
    <n v="0"/>
    <s v=""/>
    <n v="0"/>
    <n v="0"/>
    <n v="1051"/>
    <x v="82"/>
    <s v="Yearly Rev and SHIPT by BU and CUS"/>
    <x v="63"/>
    <e v="#N/A"/>
    <x v="0"/>
    <s v="P.2.1.0: 產品營收與銷量達成率:"/>
    <x v="63"/>
    <x v="63"/>
    <x v="618"/>
    <x v="179"/>
    <x v="179"/>
    <x v="189"/>
    <x v="38"/>
    <x v="0"/>
    <x v="0"/>
    <x v="2"/>
    <m/>
    <x v="0"/>
    <x v="3"/>
    <s v="Yearly Rev and SHIPT by BU and CUS_Division Code"/>
    <x v="602"/>
    <x v="3"/>
    <x v="0"/>
    <x v="6"/>
    <x v="5"/>
    <x v="0"/>
    <x v="0"/>
    <s v="DM_PNC_YLY_REV_BY_CUST"/>
    <s v="DIVISION"/>
    <x v="54"/>
    <x v="151"/>
    <x v="0"/>
    <n v="0"/>
    <x v="0"/>
    <x v="0"/>
    <x v="0"/>
    <s v=""/>
    <s v=""/>
    <n v="618"/>
    <s v="-618"/>
    <x v="0"/>
    <x v="0"/>
    <x v="0"/>
    <x v="179"/>
    <x v="7"/>
    <s v="產品事業部門代碼"/>
    <s v=""/>
    <s v=""/>
    <x v="0"/>
    <x v="60"/>
    <m/>
    <s v="^()$"/>
    <n v="9"/>
    <x v="0"/>
    <x v="5"/>
    <x v="0"/>
    <x v="1"/>
    <x v="1"/>
    <x v="1"/>
    <b v="0"/>
    <x v="1"/>
    <x v="1"/>
    <n v="0"/>
    <x v="0"/>
    <b v="0"/>
    <b v="0"/>
    <b v="0"/>
    <b v="0"/>
    <b v="0"/>
    <b v="0"/>
    <b v="0"/>
    <b v="0"/>
    <b v="0"/>
    <b v="0"/>
    <b v="0"/>
    <x v="0"/>
    <x v="0"/>
    <n v="0"/>
    <x v="12"/>
    <x v="0"/>
  </r>
  <r>
    <m/>
    <x v="5"/>
    <x v="12"/>
    <x v="178"/>
    <x v="178"/>
    <x v="93"/>
    <x v="259"/>
    <s v="N/A"/>
    <x v="3"/>
    <x v="64"/>
    <m/>
    <s v="General"/>
    <s v="代碼類"/>
    <s v="HP, Dynabook, ASUS, Tiny"/>
    <x v="0"/>
    <s v="PNC"/>
    <x v="7"/>
    <x v="6"/>
    <x v="0"/>
    <x v="0"/>
    <s v="DM_PNC_YLY_REV_BY_CUST"/>
    <s v="CUSTOMER"/>
    <m/>
    <m/>
    <m/>
    <m/>
    <m/>
    <m/>
    <m/>
    <m/>
    <m/>
    <m/>
    <m/>
    <m/>
    <m/>
    <m/>
    <m/>
    <m/>
    <m/>
    <m/>
    <s v="資料清單"/>
    <x v="13"/>
    <x v="64"/>
    <x v="60"/>
    <x v="12"/>
    <e v="#N/A"/>
    <s v="Customer Name"/>
    <x v="178"/>
    <x v="93"/>
    <x v="0"/>
    <x v="259"/>
    <x v="7"/>
    <s v="IEC_STD_V10 &gt;&gt; Common &gt;&gt; AutoMetaDataCustomer Name"/>
    <x v="3"/>
    <x v="0"/>
    <s v="客戶名稱Dimension"/>
    <n v="340"/>
    <n v="618"/>
    <n v="0"/>
    <s v=""/>
    <n v="0"/>
    <n v="0"/>
    <n v="1036"/>
    <x v="81"/>
    <s v="Yearly Rev and SHIPT by BU and CUS"/>
    <x v="63"/>
    <e v="#N/A"/>
    <x v="0"/>
    <s v="P.2.1.0: 產品營收與銷量達成率:"/>
    <x v="64"/>
    <x v="64"/>
    <x v="619"/>
    <x v="178"/>
    <x v="178"/>
    <x v="189"/>
    <x v="39"/>
    <x v="0"/>
    <x v="0"/>
    <x v="2"/>
    <m/>
    <x v="0"/>
    <x v="3"/>
    <s v="Yearly Rev and SHIPT by BU and CUS_Customer Name"/>
    <x v="603"/>
    <x v="3"/>
    <x v="0"/>
    <x v="6"/>
    <x v="5"/>
    <x v="0"/>
    <x v="0"/>
    <s v="DM_PNC_YLY_REV_BY_CUST"/>
    <s v="CUSTOMER"/>
    <x v="54"/>
    <x v="152"/>
    <x v="0"/>
    <n v="0"/>
    <x v="0"/>
    <x v="0"/>
    <x v="0"/>
    <s v=""/>
    <s v=""/>
    <n v="619"/>
    <s v="-619"/>
    <x v="0"/>
    <x v="0"/>
    <x v="0"/>
    <x v="178"/>
    <x v="7"/>
    <s v="客戶名稱"/>
    <s v=""/>
    <s v=""/>
    <x v="0"/>
    <x v="60"/>
    <m/>
    <s v="^()$"/>
    <n v="9"/>
    <x v="0"/>
    <x v="5"/>
    <x v="0"/>
    <x v="1"/>
    <x v="1"/>
    <x v="1"/>
    <b v="0"/>
    <x v="1"/>
    <x v="1"/>
    <n v="0"/>
    <x v="0"/>
    <b v="0"/>
    <b v="0"/>
    <b v="0"/>
    <b v="0"/>
    <b v="0"/>
    <b v="0"/>
    <b v="0"/>
    <b v="0"/>
    <b v="0"/>
    <b v="0"/>
    <b v="0"/>
    <x v="0"/>
    <x v="0"/>
    <n v="0"/>
    <x v="12"/>
    <x v="0"/>
  </r>
  <r>
    <m/>
    <x v="5"/>
    <x v="12"/>
    <x v="298"/>
    <x v="299"/>
    <x v="148"/>
    <x v="308"/>
    <s v="N/A"/>
    <x v="3"/>
    <x v="64"/>
    <m/>
    <s v="General"/>
    <s v="日期類"/>
    <m/>
    <x v="0"/>
    <s v="PNC"/>
    <x v="7"/>
    <x v="6"/>
    <x v="0"/>
    <x v="0"/>
    <s v="DM_PNC_YLY_REV_BY_CUST"/>
    <s v="POSTING_YEAR"/>
    <m/>
    <m/>
    <m/>
    <m/>
    <m/>
    <s v="Actual Monthly Revenue and Shipment Data_Actual Operating and Shipment Month"/>
    <m/>
    <m/>
    <m/>
    <m/>
    <m/>
    <m/>
    <m/>
    <m/>
    <m/>
    <m/>
    <m/>
    <m/>
    <s v="資料清單"/>
    <x v="13"/>
    <x v="65"/>
    <x v="60"/>
    <x v="12"/>
    <e v="#N/A"/>
    <s v="Journal Create Year"/>
    <x v="299"/>
    <x v="148"/>
    <x v="0"/>
    <x v="308"/>
    <x v="7"/>
    <s v="IEC_STD_V10 &gt;&gt; Common &gt;&gt; AutoMetaDataJournal Create Year"/>
    <x v="3"/>
    <x v="0"/>
    <s v="立帳年度Dimension"/>
    <n v="622"/>
    <n v="618"/>
    <n v="0"/>
    <s v=""/>
    <n v="0"/>
    <e v="#N/A"/>
    <e v="#N/A"/>
    <x v="111"/>
    <s v="Yearly Rev and SHIPT by BU and CUS"/>
    <x v="63"/>
    <e v="#N/A"/>
    <x v="0"/>
    <s v="P.2.1.0: 產品營收與銷量達成率:"/>
    <x v="65"/>
    <x v="65"/>
    <x v="620"/>
    <x v="298"/>
    <x v="299"/>
    <x v="189"/>
    <x v="0"/>
    <x v="0"/>
    <x v="0"/>
    <x v="3"/>
    <m/>
    <x v="0"/>
    <x v="3"/>
    <s v="Yearly Rev and SHIPT by BU and CUS_Journal Create Year"/>
    <x v="604"/>
    <x v="3"/>
    <x v="0"/>
    <x v="6"/>
    <x v="5"/>
    <x v="0"/>
    <x v="0"/>
    <s v="DM_PNC_YLY_REV_BY_CUST"/>
    <s v="POSTING_YEAR"/>
    <x v="54"/>
    <x v="191"/>
    <x v="0"/>
    <n v="0"/>
    <x v="0"/>
    <x v="0"/>
    <x v="2"/>
    <s v=""/>
    <s v=""/>
    <n v="620"/>
    <s v="-620"/>
    <x v="0"/>
    <x v="0"/>
    <x v="0"/>
    <x v="299"/>
    <x v="7"/>
    <s v="立帳年度"/>
    <s v=""/>
    <s v=""/>
    <x v="0"/>
    <x v="60"/>
    <m/>
    <s v="^()$"/>
    <n v="9"/>
    <x v="0"/>
    <x v="5"/>
    <x v="0"/>
    <x v="1"/>
    <x v="0"/>
    <x v="1"/>
    <b v="0"/>
    <x v="1"/>
    <x v="1"/>
    <n v="0"/>
    <x v="0"/>
    <b v="0"/>
    <b v="0"/>
    <b v="0"/>
    <b v="0"/>
    <b v="0"/>
    <b v="0"/>
    <b v="0"/>
    <b v="0"/>
    <e v="#N/A"/>
    <b v="0"/>
    <b v="0"/>
    <x v="2"/>
    <x v="7"/>
    <n v="0"/>
    <x v="5"/>
    <x v="0"/>
  </r>
  <r>
    <m/>
    <x v="5"/>
    <x v="12"/>
    <x v="299"/>
    <x v="300"/>
    <x v="149"/>
    <x v="309"/>
    <s v="當年度: 實際和預估營業收入 = YTM 實際營業收入 + 剩餘月董事會預估營業收入_x000a_以往年度: 實際和預估營業收入 = 每月實際營業收入加總_x000a__x000a_儲存單位為 台幣_x000a_顯示單位為 百萬台幣"/>
    <x v="4"/>
    <x v="64"/>
    <m/>
    <s v="General"/>
    <s v="金額類"/>
    <m/>
    <x v="0"/>
    <s v="PNC"/>
    <x v="7"/>
    <x v="6"/>
    <x v="0"/>
    <x v="0"/>
    <s v="DM_PNC_YLY_REV_BY_CUST"/>
    <s v="YLY_ACT_REV"/>
    <m/>
    <m/>
    <m/>
    <m/>
    <m/>
    <s v="Actual Monthly Revenue and Shipment Data_Monthly Actual Revenue"/>
    <m/>
    <m/>
    <m/>
    <m/>
    <m/>
    <m/>
    <m/>
    <m/>
    <m/>
    <m/>
    <m/>
    <m/>
    <s v="資料清單"/>
    <x v="13"/>
    <x v="66"/>
    <x v="60"/>
    <x v="12"/>
    <e v="#N/A"/>
    <s v="Yearly Actual and Predict Revenue"/>
    <x v="300"/>
    <x v="149"/>
    <x v="0"/>
    <x v="309"/>
    <x v="7"/>
    <s v="IEC_STD_V10 &gt;&gt; Common &gt;&gt; AutoMetaDataYearly Actual and Predict Revenue"/>
    <x v="4"/>
    <x v="0"/>
    <s v="年度實際和預估營業收入Measure"/>
    <n v="623"/>
    <n v="618"/>
    <n v="0"/>
    <s v=""/>
    <n v="0"/>
    <e v="#N/A"/>
    <e v="#N/A"/>
    <x v="127"/>
    <s v="Yearly Rev and SHIPT by BU and CUS"/>
    <x v="63"/>
    <e v="#N/A"/>
    <x v="0"/>
    <s v="P.2.1.0: 產品營收與銷量達成率:"/>
    <x v="66"/>
    <x v="66"/>
    <x v="621"/>
    <x v="299"/>
    <x v="300"/>
    <x v="251"/>
    <x v="0"/>
    <x v="0"/>
    <x v="0"/>
    <x v="6"/>
    <m/>
    <x v="0"/>
    <x v="4"/>
    <s v="Yearly Rev and SHIPT by BU and CUS_Yearly Actual and Predict Revenue"/>
    <x v="605"/>
    <x v="4"/>
    <x v="0"/>
    <x v="6"/>
    <x v="5"/>
    <x v="0"/>
    <x v="0"/>
    <s v="DM_PNC_YLY_REV_BY_CUST"/>
    <s v="YLY_ACT_REV"/>
    <x v="54"/>
    <x v="192"/>
    <x v="0"/>
    <n v="0"/>
    <x v="0"/>
    <x v="0"/>
    <x v="2"/>
    <s v=""/>
    <s v=""/>
    <n v="621"/>
    <s v="-621"/>
    <x v="0"/>
    <x v="0"/>
    <x v="0"/>
    <x v="300"/>
    <x v="7"/>
    <s v="年度實際和預估營業收入"/>
    <s v=""/>
    <s v=""/>
    <x v="0"/>
    <x v="60"/>
    <m/>
    <s v="^()$"/>
    <n v="9"/>
    <x v="0"/>
    <x v="5"/>
    <x v="0"/>
    <x v="1"/>
    <x v="0"/>
    <x v="1"/>
    <b v="0"/>
    <x v="1"/>
    <x v="1"/>
    <n v="0"/>
    <x v="0"/>
    <b v="0"/>
    <b v="0"/>
    <b v="0"/>
    <b v="0"/>
    <b v="0"/>
    <b v="0"/>
    <b v="0"/>
    <b v="0"/>
    <e v="#N/A"/>
    <b v="0"/>
    <b v="0"/>
    <x v="2"/>
    <x v="7"/>
    <n v="0"/>
    <x v="36"/>
    <x v="0"/>
  </r>
  <r>
    <m/>
    <x v="5"/>
    <x v="12"/>
    <x v="300"/>
    <x v="301"/>
    <x v="150"/>
    <x v="310"/>
    <s v="當年度: 實際和預估出貨量 = YTM 實際出貨量 + 剩餘月董事會預估出貨量_x000a_以往年度: 實際和預估出貨量 = 每月實際出貨量加總_x000a__x000a_儲存單位為 台_x000a_顯示單位為 千台"/>
    <x v="4"/>
    <x v="64"/>
    <m/>
    <s v="General"/>
    <s v="金額類"/>
    <m/>
    <x v="0"/>
    <s v="PNC"/>
    <x v="7"/>
    <x v="6"/>
    <x v="0"/>
    <x v="0"/>
    <s v="DM_PNC_YLY_REV_BY_CUST"/>
    <s v="YLY_ACT_SHIP"/>
    <m/>
    <m/>
    <m/>
    <m/>
    <m/>
    <s v="Actual Monthly Revenue and Shipment Data_Monthly Actual Revenue"/>
    <m/>
    <m/>
    <m/>
    <m/>
    <m/>
    <m/>
    <m/>
    <m/>
    <m/>
    <m/>
    <m/>
    <m/>
    <s v="資料清單"/>
    <x v="13"/>
    <x v="67"/>
    <x v="60"/>
    <x v="12"/>
    <e v="#N/A"/>
    <s v="Yearly Actual and Predict Shipment"/>
    <x v="301"/>
    <x v="150"/>
    <x v="0"/>
    <x v="310"/>
    <x v="7"/>
    <s v="IEC_STD_V10 &gt;&gt; Common &gt;&gt; AutoMetaDataYearly Actual and Predict Shipment"/>
    <x v="4"/>
    <x v="0"/>
    <s v="年度實際和預估出貨量Measure"/>
    <n v="624"/>
    <n v="618"/>
    <n v="0"/>
    <s v=""/>
    <n v="0"/>
    <e v="#N/A"/>
    <e v="#N/A"/>
    <x v="127"/>
    <s v="Yearly Rev and SHIPT by BU and CUS"/>
    <x v="63"/>
    <e v="#N/A"/>
    <x v="0"/>
    <s v="P.2.1.0: 產品營收與銷量達成率:"/>
    <x v="67"/>
    <x v="67"/>
    <x v="622"/>
    <x v="300"/>
    <x v="301"/>
    <x v="252"/>
    <x v="0"/>
    <x v="0"/>
    <x v="0"/>
    <x v="6"/>
    <m/>
    <x v="0"/>
    <x v="4"/>
    <s v="Yearly Rev and SHIPT by BU and CUS_Yearly Actual and Predict Shipment"/>
    <x v="606"/>
    <x v="4"/>
    <x v="0"/>
    <x v="6"/>
    <x v="5"/>
    <x v="0"/>
    <x v="0"/>
    <s v="DM_PNC_YLY_REV_BY_CUST"/>
    <s v="YLY_ACT_SHIP"/>
    <x v="54"/>
    <x v="193"/>
    <x v="0"/>
    <n v="0"/>
    <x v="0"/>
    <x v="0"/>
    <x v="2"/>
    <s v=""/>
    <s v=""/>
    <n v="622"/>
    <s v="-622"/>
    <x v="0"/>
    <x v="0"/>
    <x v="0"/>
    <x v="301"/>
    <x v="7"/>
    <s v="年度實際和預估出貨量"/>
    <s v=""/>
    <s v=""/>
    <x v="0"/>
    <x v="60"/>
    <m/>
    <s v="^()$"/>
    <n v="9"/>
    <x v="0"/>
    <x v="5"/>
    <x v="0"/>
    <x v="1"/>
    <x v="0"/>
    <x v="1"/>
    <b v="0"/>
    <x v="1"/>
    <x v="1"/>
    <n v="0"/>
    <x v="0"/>
    <b v="0"/>
    <b v="0"/>
    <b v="0"/>
    <b v="0"/>
    <b v="0"/>
    <b v="0"/>
    <b v="0"/>
    <b v="0"/>
    <e v="#N/A"/>
    <b v="0"/>
    <b v="0"/>
    <x v="2"/>
    <x v="7"/>
    <n v="0"/>
    <x v="16"/>
    <x v="0"/>
  </r>
  <r>
    <m/>
    <x v="5"/>
    <x v="12"/>
    <x v="301"/>
    <x v="302"/>
    <x v="151"/>
    <x v="311"/>
    <s v="當年度: 董事會預估營業收入 = ( YTM - 1 )實際營業收入 + 剩餘月董事會預估營業收入_x000a_以往年度: 董事會預估營業收入 = 每月實際營業收入加總_x000a__x000a_儲存單位為 台幣_x000a_顯示單位為 百萬台幣"/>
    <x v="4"/>
    <x v="64"/>
    <m/>
    <s v="General"/>
    <s v="金額類"/>
    <m/>
    <x v="0"/>
    <s v="PNC"/>
    <x v="7"/>
    <x v="6"/>
    <x v="0"/>
    <x v="0"/>
    <s v="DM_PNC_YLY_REV_BY_CUST"/>
    <s v="YLY_BOD_REV"/>
    <m/>
    <m/>
    <m/>
    <m/>
    <m/>
    <s v="Boards Est MLY Rev and SHIPT Data_Monthly Boards Estimated Revenue"/>
    <m/>
    <m/>
    <m/>
    <m/>
    <m/>
    <m/>
    <m/>
    <m/>
    <m/>
    <m/>
    <m/>
    <m/>
    <s v="資料清單"/>
    <x v="13"/>
    <x v="68"/>
    <x v="60"/>
    <x v="12"/>
    <e v="#N/A"/>
    <s v="Yearly Boards Estimated Revenue"/>
    <x v="302"/>
    <x v="151"/>
    <x v="0"/>
    <x v="311"/>
    <x v="7"/>
    <s v="IEC_STD_V10 &gt;&gt; Common &gt;&gt; AutoMetaDataYearly Boards Estimated Revenue"/>
    <x v="4"/>
    <x v="0"/>
    <s v="年度董事會預估營業收入Measure"/>
    <n v="625"/>
    <n v="618"/>
    <n v="0"/>
    <s v=""/>
    <n v="0"/>
    <e v="#N/A"/>
    <e v="#N/A"/>
    <x v="128"/>
    <s v="Yearly Rev and SHIPT by BU and CUS"/>
    <x v="63"/>
    <e v="#N/A"/>
    <x v="0"/>
    <s v="P.2.1.0: 產品營收與銷量達成率:"/>
    <x v="68"/>
    <x v="68"/>
    <x v="623"/>
    <x v="301"/>
    <x v="302"/>
    <x v="253"/>
    <x v="0"/>
    <x v="0"/>
    <x v="0"/>
    <x v="6"/>
    <m/>
    <x v="0"/>
    <x v="4"/>
    <s v="Yearly Rev and SHIPT by BU and CUS_Yearly Boards Estimated Revenue"/>
    <x v="607"/>
    <x v="4"/>
    <x v="0"/>
    <x v="6"/>
    <x v="5"/>
    <x v="0"/>
    <x v="0"/>
    <s v="DM_PNC_YLY_REV_BY_CUST"/>
    <s v="YLY_BOD_REV"/>
    <x v="54"/>
    <x v="194"/>
    <x v="0"/>
    <n v="0"/>
    <x v="0"/>
    <x v="0"/>
    <x v="2"/>
    <s v=""/>
    <s v=""/>
    <n v="623"/>
    <s v="-623"/>
    <x v="0"/>
    <x v="0"/>
    <x v="0"/>
    <x v="302"/>
    <x v="7"/>
    <s v="年度董事會預估營業收入"/>
    <s v=""/>
    <s v=""/>
    <x v="0"/>
    <x v="60"/>
    <m/>
    <s v="^()$"/>
    <n v="9"/>
    <x v="0"/>
    <x v="5"/>
    <x v="0"/>
    <x v="1"/>
    <x v="0"/>
    <x v="1"/>
    <b v="0"/>
    <x v="1"/>
    <x v="1"/>
    <n v="0"/>
    <x v="0"/>
    <b v="0"/>
    <b v="0"/>
    <b v="0"/>
    <b v="0"/>
    <b v="0"/>
    <b v="0"/>
    <b v="0"/>
    <b v="0"/>
    <e v="#N/A"/>
    <b v="0"/>
    <b v="0"/>
    <x v="2"/>
    <x v="7"/>
    <n v="0"/>
    <x v="13"/>
    <x v="0"/>
  </r>
  <r>
    <m/>
    <x v="5"/>
    <x v="12"/>
    <x v="302"/>
    <x v="303"/>
    <x v="152"/>
    <x v="312"/>
    <s v="當年度: 董事會預估出貨量 = ( YTM - 1 )實際出貨量 + 剩餘月董事會預估出貨量_x000a_以往年度: 董事會預估出貨量 = 每月實際出貨量加總_x000a__x000a_儲存單位為 台_x000a_顯示單位為 千台"/>
    <x v="4"/>
    <x v="64"/>
    <m/>
    <s v="General"/>
    <s v="金額類"/>
    <m/>
    <x v="0"/>
    <s v="PNC"/>
    <x v="7"/>
    <x v="6"/>
    <x v="0"/>
    <x v="0"/>
    <s v="DM_PNC_YLY_REV_BY_CUST"/>
    <s v="YLY_BOD_SHIP"/>
    <m/>
    <m/>
    <m/>
    <m/>
    <m/>
    <s v="Boards Est MLY Rev and SHIPT Data_Monthly Boards Estimated Revenue"/>
    <m/>
    <m/>
    <m/>
    <m/>
    <m/>
    <m/>
    <m/>
    <m/>
    <m/>
    <m/>
    <m/>
    <m/>
    <s v="資料清單"/>
    <x v="13"/>
    <x v="69"/>
    <x v="60"/>
    <x v="12"/>
    <e v="#N/A"/>
    <s v="Yearly Boards Estimated Shipment"/>
    <x v="303"/>
    <x v="152"/>
    <x v="0"/>
    <x v="312"/>
    <x v="7"/>
    <s v="IEC_STD_V10 &gt;&gt; Common &gt;&gt; AutoMetaDataYearly Boards Estimated Shipment"/>
    <x v="4"/>
    <x v="0"/>
    <s v="年度董事會預估出貨量Measure"/>
    <n v="626"/>
    <n v="618"/>
    <n v="0"/>
    <s v=""/>
    <n v="0"/>
    <e v="#N/A"/>
    <e v="#N/A"/>
    <x v="128"/>
    <s v="Yearly Rev and SHIPT by BU and CUS"/>
    <x v="63"/>
    <e v="#N/A"/>
    <x v="0"/>
    <s v="P.2.1.0: 產品營收與銷量達成率:"/>
    <x v="69"/>
    <x v="69"/>
    <x v="624"/>
    <x v="302"/>
    <x v="303"/>
    <x v="254"/>
    <x v="0"/>
    <x v="0"/>
    <x v="0"/>
    <x v="6"/>
    <m/>
    <x v="0"/>
    <x v="4"/>
    <s v="Yearly Rev and SHIPT by BU and CUS_Yearly Boards Estimated Shipment"/>
    <x v="608"/>
    <x v="4"/>
    <x v="0"/>
    <x v="6"/>
    <x v="5"/>
    <x v="0"/>
    <x v="0"/>
    <s v="DM_PNC_YLY_REV_BY_CUST"/>
    <s v="YLY_BOD_SHIP"/>
    <x v="54"/>
    <x v="195"/>
    <x v="0"/>
    <n v="0"/>
    <x v="0"/>
    <x v="0"/>
    <x v="2"/>
    <s v=""/>
    <s v=""/>
    <n v="624"/>
    <s v="-624"/>
    <x v="0"/>
    <x v="0"/>
    <x v="0"/>
    <x v="303"/>
    <x v="7"/>
    <s v="年度董事會預估出貨量"/>
    <s v=""/>
    <s v=""/>
    <x v="0"/>
    <x v="60"/>
    <m/>
    <s v="^()$"/>
    <n v="9"/>
    <x v="0"/>
    <x v="5"/>
    <x v="0"/>
    <x v="1"/>
    <x v="0"/>
    <x v="1"/>
    <b v="0"/>
    <x v="1"/>
    <x v="1"/>
    <n v="0"/>
    <x v="0"/>
    <b v="0"/>
    <b v="0"/>
    <b v="0"/>
    <b v="0"/>
    <b v="0"/>
    <b v="0"/>
    <b v="0"/>
    <b v="0"/>
    <e v="#N/A"/>
    <b v="0"/>
    <b v="0"/>
    <x v="2"/>
    <x v="7"/>
    <n v="0"/>
    <x v="20"/>
    <x v="0"/>
  </r>
  <r>
    <m/>
    <x v="5"/>
    <x v="12"/>
    <x v="303"/>
    <x v="304"/>
    <x v="153"/>
    <x v="313"/>
    <s v="實際與預估和董事會預估營業收入差異 = 年度實際和預估營業收入 - 年度董事會預估營業收入"/>
    <x v="4"/>
    <x v="64"/>
    <s v="Yearly Rev and SHIPT by BU and CUS_Yearly Actual and Predict Revenue;Yearly Rev and SHIPT by BU and CUS_Yearly Boards Estimated Revenue"/>
    <s v="General"/>
    <s v="金額類"/>
    <m/>
    <x v="0"/>
    <s v="PNC"/>
    <x v="7"/>
    <x v="6"/>
    <x v="0"/>
    <x v="0"/>
    <s v="DM_PNC_YLY_REV_BY_CUST"/>
    <s v="YLY_ACT_BOD_REV_DIFF"/>
    <m/>
    <m/>
    <m/>
    <m/>
    <m/>
    <s v="Diff Rate and Hit Rate Data of Rev and SHIPT_Diff of MLY Act Rev vs Boards Est Rev"/>
    <m/>
    <m/>
    <m/>
    <m/>
    <m/>
    <m/>
    <m/>
    <m/>
    <m/>
    <m/>
    <m/>
    <m/>
    <s v="資料清單"/>
    <x v="13"/>
    <x v="70"/>
    <x v="60"/>
    <x v="12"/>
    <e v="#N/A"/>
    <s v="Diff of Yearly ActPred and Boards Est Rev"/>
    <x v="304"/>
    <x v="153"/>
    <x v="0"/>
    <x v="313"/>
    <x v="7"/>
    <s v="IEC_STD_V10 &gt;&gt; Common &gt;&gt; AutoMetaDataDiff of Yearly ActPred and Boards Est Rev"/>
    <x v="4"/>
    <x v="0"/>
    <s v="年度實際與預估和董事會預估營業收入差異Measure"/>
    <n v="627"/>
    <n v="618"/>
    <e v="#N/A"/>
    <s v=""/>
    <n v="0"/>
    <e v="#N/A"/>
    <e v="#N/A"/>
    <x v="119"/>
    <s v="Yearly Rev and SHIPT by BU and CUS"/>
    <x v="63"/>
    <e v="#N/A"/>
    <x v="73"/>
    <s v="P.2.1.0: 產品營收與銷量達成率:"/>
    <x v="70"/>
    <x v="70"/>
    <x v="625"/>
    <x v="303"/>
    <x v="304"/>
    <x v="255"/>
    <x v="0"/>
    <x v="0"/>
    <x v="0"/>
    <x v="6"/>
    <m/>
    <x v="0"/>
    <x v="4"/>
    <s v="Yearly Rev and SHIPT by BU and CUS_Diff of Yearly ActPred and Boards Est Rev"/>
    <x v="609"/>
    <x v="4"/>
    <x v="0"/>
    <x v="6"/>
    <x v="5"/>
    <x v="0"/>
    <x v="0"/>
    <s v="DM_PNC_YLY_REV_BY_CUST"/>
    <s v="YLY_ACT_BOD_REV_DIFF"/>
    <x v="54"/>
    <x v="196"/>
    <x v="0"/>
    <n v="0"/>
    <x v="0"/>
    <x v="0"/>
    <x v="2"/>
    <s v=""/>
    <s v=""/>
    <n v="625"/>
    <s v="-625"/>
    <x v="0"/>
    <x v="0"/>
    <x v="0"/>
    <x v="304"/>
    <x v="7"/>
    <s v="年度實際與預估和董事會預估營業收入差異"/>
    <s v=""/>
    <s v=""/>
    <x v="0"/>
    <x v="60"/>
    <m/>
    <s v="^()$"/>
    <n v="9"/>
    <x v="0"/>
    <x v="5"/>
    <x v="0"/>
    <x v="1"/>
    <x v="0"/>
    <x v="1"/>
    <b v="0"/>
    <x v="1"/>
    <x v="1"/>
    <n v="0"/>
    <x v="0"/>
    <b v="0"/>
    <b v="0"/>
    <b v="0"/>
    <b v="0"/>
    <b v="0"/>
    <b v="0"/>
    <b v="0"/>
    <b v="0"/>
    <e v="#N/A"/>
    <b v="0"/>
    <b v="0"/>
    <x v="2"/>
    <x v="7"/>
    <n v="0"/>
    <x v="22"/>
    <x v="0"/>
  </r>
  <r>
    <m/>
    <x v="5"/>
    <x v="12"/>
    <x v="304"/>
    <x v="305"/>
    <x v="154"/>
    <x v="314"/>
    <s v="實際與預估和董事會預估出貨量差異 = 年度實際和預估出貨量 - 年度董事會預估出貨量"/>
    <x v="4"/>
    <x v="64"/>
    <s v="Yearly Rev and SHIPT by BU and CUS_Yearly Actual and Predict Revenue;Yearly Rev and SHIPT by BU and CUS_Yearly Boards Estimated Revenue"/>
    <s v="General"/>
    <s v="金額類"/>
    <m/>
    <x v="0"/>
    <s v="PNC"/>
    <x v="7"/>
    <x v="6"/>
    <x v="0"/>
    <x v="0"/>
    <s v="DM_PNC_YLY_REV_BY_CUST"/>
    <s v="YLY_ACT_BOD_SHIP_DIFF"/>
    <m/>
    <m/>
    <m/>
    <m/>
    <m/>
    <s v="Diff Rate and Hit Rate Data of Rev and SHIPT_Diff of MLY Act Ship vs Boards Est Ship"/>
    <m/>
    <m/>
    <m/>
    <m/>
    <m/>
    <m/>
    <m/>
    <m/>
    <m/>
    <m/>
    <m/>
    <m/>
    <s v="資料清單"/>
    <x v="13"/>
    <x v="71"/>
    <x v="60"/>
    <x v="12"/>
    <e v="#N/A"/>
    <s v="Diff of Yearly ActPred and Boards Est Ship"/>
    <x v="305"/>
    <x v="154"/>
    <x v="0"/>
    <x v="314"/>
    <x v="7"/>
    <s v="IEC_STD_V10 &gt;&gt; Common &gt;&gt; AutoMetaDataDiff of Yearly ActPred and Boards Est Ship"/>
    <x v="4"/>
    <x v="0"/>
    <s v="年度實際與預估和董事會預估出貨量差異Measure"/>
    <n v="628"/>
    <n v="618"/>
    <e v="#N/A"/>
    <s v=""/>
    <n v="0"/>
    <e v="#N/A"/>
    <e v="#N/A"/>
    <x v="129"/>
    <s v="Yearly Rev and SHIPT by BU and CUS"/>
    <x v="63"/>
    <e v="#N/A"/>
    <x v="73"/>
    <s v="P.2.1.0: 產品營收與銷量達成率:"/>
    <x v="71"/>
    <x v="71"/>
    <x v="626"/>
    <x v="304"/>
    <x v="305"/>
    <x v="256"/>
    <x v="0"/>
    <x v="0"/>
    <x v="0"/>
    <x v="6"/>
    <m/>
    <x v="0"/>
    <x v="4"/>
    <s v="Yearly Rev and SHIPT by BU and CUS_Diff of Yearly ActPred and Boards Est Ship"/>
    <x v="610"/>
    <x v="4"/>
    <x v="0"/>
    <x v="6"/>
    <x v="5"/>
    <x v="0"/>
    <x v="0"/>
    <s v="DM_PNC_YLY_REV_BY_CUST"/>
    <s v="YLY_ACT_BOD_SHIP_DIFF"/>
    <x v="54"/>
    <x v="197"/>
    <x v="0"/>
    <n v="0"/>
    <x v="0"/>
    <x v="0"/>
    <x v="2"/>
    <s v=""/>
    <s v=""/>
    <n v="626"/>
    <s v="-626"/>
    <x v="0"/>
    <x v="0"/>
    <x v="0"/>
    <x v="305"/>
    <x v="7"/>
    <s v="年度實際與預估和董事會預估出貨量差異"/>
    <s v=""/>
    <s v=""/>
    <x v="0"/>
    <x v="60"/>
    <m/>
    <s v="^()$"/>
    <n v="9"/>
    <x v="0"/>
    <x v="5"/>
    <x v="0"/>
    <x v="1"/>
    <x v="0"/>
    <x v="1"/>
    <b v="0"/>
    <x v="1"/>
    <x v="1"/>
    <n v="0"/>
    <x v="0"/>
    <b v="0"/>
    <b v="0"/>
    <b v="0"/>
    <b v="0"/>
    <b v="0"/>
    <b v="0"/>
    <b v="0"/>
    <b v="0"/>
    <e v="#N/A"/>
    <b v="0"/>
    <b v="0"/>
    <x v="2"/>
    <x v="7"/>
    <n v="0"/>
    <x v="46"/>
    <x v="0"/>
  </r>
  <r>
    <m/>
    <x v="5"/>
    <x v="12"/>
    <x v="305"/>
    <x v="306"/>
    <x v="155"/>
    <x v="315"/>
    <s v="實際與預估和董事會預估營業收入差異率 = 年度實際與預估和董事會預估營業收入差異/年度董事會預估營業收入"/>
    <x v="4"/>
    <x v="64"/>
    <s v="Yearly Rev and SHIPT by BU and CUS_Diff of Yearly ActPred and Boards Est Rev;Yearly Rev and SHIPT by BU and CUS_Yearly Boards Estimated Revenue"/>
    <s v="General"/>
    <s v="比例類"/>
    <m/>
    <x v="0"/>
    <s v="PNC"/>
    <x v="7"/>
    <x v="6"/>
    <x v="0"/>
    <x v="0"/>
    <s v="DM_PNC_YLY_REV_BY_CUST"/>
    <s v="YLY_ACT_BOD_REV_DIFF_RATE"/>
    <m/>
    <m/>
    <m/>
    <m/>
    <m/>
    <s v="Diff Rate and Hit Rate Data of Rev and SHIPT_Diff Rate of MLY Act Rev vs Boards Est Rev"/>
    <m/>
    <m/>
    <m/>
    <m/>
    <m/>
    <m/>
    <m/>
    <m/>
    <m/>
    <m/>
    <m/>
    <m/>
    <s v="資料清單"/>
    <x v="13"/>
    <x v="72"/>
    <x v="60"/>
    <x v="12"/>
    <e v="#N/A"/>
    <s v="Diff Rate of Yearly ActPred and Boards Est Rev"/>
    <x v="306"/>
    <x v="155"/>
    <x v="0"/>
    <x v="315"/>
    <x v="7"/>
    <s v="IEC_STD_V10 &gt;&gt; Common &gt;&gt; AutoMetaDataDiff Rate of Yearly ActPred and Boards Est Rev"/>
    <x v="4"/>
    <x v="0"/>
    <s v="年度實際與預估和董事會預估營業收入差異率Measure"/>
    <n v="629"/>
    <n v="618"/>
    <e v="#N/A"/>
    <s v=""/>
    <n v="0"/>
    <e v="#N/A"/>
    <e v="#N/A"/>
    <x v="120"/>
    <s v="Yearly Rev and SHIPT by BU and CUS"/>
    <x v="63"/>
    <e v="#N/A"/>
    <x v="74"/>
    <s v="P.2.1.0: 產品營收與銷量達成率:"/>
    <x v="72"/>
    <x v="72"/>
    <x v="627"/>
    <x v="305"/>
    <x v="306"/>
    <x v="257"/>
    <x v="0"/>
    <x v="0"/>
    <x v="0"/>
    <x v="5"/>
    <m/>
    <x v="0"/>
    <x v="4"/>
    <s v="Yearly Rev and SHIPT by BU and CUS_Diff Rate of Yearly ActPred and Boards Est Rev"/>
    <x v="611"/>
    <x v="4"/>
    <x v="0"/>
    <x v="6"/>
    <x v="5"/>
    <x v="0"/>
    <x v="0"/>
    <s v="DM_PNC_YLY_REV_BY_CUST"/>
    <s v="YLY_ACT_BOD_REV_DIFF_RATE"/>
    <x v="54"/>
    <x v="198"/>
    <x v="0"/>
    <n v="0"/>
    <x v="0"/>
    <x v="0"/>
    <x v="2"/>
    <s v=""/>
    <s v=""/>
    <n v="627"/>
    <s v="-627"/>
    <x v="0"/>
    <x v="0"/>
    <x v="0"/>
    <x v="306"/>
    <x v="7"/>
    <s v="年度實際與預估和董事會預估營業收入差異率"/>
    <s v=""/>
    <s v=""/>
    <x v="0"/>
    <x v="60"/>
    <m/>
    <s v="^()$"/>
    <n v="9"/>
    <x v="0"/>
    <x v="5"/>
    <x v="0"/>
    <x v="1"/>
    <x v="0"/>
    <x v="1"/>
    <b v="0"/>
    <x v="1"/>
    <x v="1"/>
    <n v="0"/>
    <x v="0"/>
    <b v="0"/>
    <b v="0"/>
    <b v="0"/>
    <b v="0"/>
    <b v="0"/>
    <b v="0"/>
    <b v="0"/>
    <b v="0"/>
    <e v="#N/A"/>
    <b v="0"/>
    <b v="0"/>
    <x v="2"/>
    <x v="7"/>
    <n v="0"/>
    <x v="43"/>
    <x v="0"/>
  </r>
  <r>
    <m/>
    <x v="5"/>
    <x v="12"/>
    <x v="306"/>
    <x v="307"/>
    <x v="156"/>
    <x v="316"/>
    <s v="實際與預估和董事會預估出貨量差異率 = 年度實際與預估和董事會預估出貨量差異/年度董事會預估出貨量"/>
    <x v="4"/>
    <x v="64"/>
    <s v="Yearly Rev and SHIPT by BU and CUS_Diff of Yearly ActPred and Boards Est Rev;Yearly Rev and SHIPT by BU and CUS_Yearly Boards Estimated Revenue"/>
    <s v="General"/>
    <s v="比例類"/>
    <m/>
    <x v="0"/>
    <s v="PNC"/>
    <x v="7"/>
    <x v="6"/>
    <x v="0"/>
    <x v="0"/>
    <s v="DM_PNC_YLY_REV_BY_CUST"/>
    <s v="YLY_ACT_BOD_SHIP_DIFF_RATE"/>
    <m/>
    <m/>
    <m/>
    <m/>
    <m/>
    <s v="Diff Rate and Hit Rate Data of Rev and SHIPT_Diff Rate of MLY Act Ship vs Boards Est Ship"/>
    <m/>
    <m/>
    <m/>
    <m/>
    <m/>
    <m/>
    <m/>
    <m/>
    <m/>
    <m/>
    <m/>
    <m/>
    <s v="資料清單"/>
    <x v="13"/>
    <x v="73"/>
    <x v="60"/>
    <x v="12"/>
    <e v="#N/A"/>
    <s v="Diff Rate of Yearly ActPred and Boards Est Ship"/>
    <x v="307"/>
    <x v="156"/>
    <x v="0"/>
    <x v="316"/>
    <x v="7"/>
    <s v="IEC_STD_V10 &gt;&gt; Common &gt;&gt; AutoMetaDataDiff Rate of Yearly ActPred and Boards Est Ship"/>
    <x v="4"/>
    <x v="0"/>
    <s v="年度實際與預估和董事會預估出貨量差異率Measure"/>
    <n v="630"/>
    <n v="618"/>
    <e v="#N/A"/>
    <s v=""/>
    <n v="0"/>
    <e v="#N/A"/>
    <e v="#N/A"/>
    <x v="130"/>
    <s v="Yearly Rev and SHIPT by BU and CUS"/>
    <x v="63"/>
    <e v="#N/A"/>
    <x v="74"/>
    <s v="P.2.1.0: 產品營收與銷量達成率:"/>
    <x v="73"/>
    <x v="73"/>
    <x v="628"/>
    <x v="306"/>
    <x v="307"/>
    <x v="258"/>
    <x v="0"/>
    <x v="0"/>
    <x v="0"/>
    <x v="5"/>
    <m/>
    <x v="0"/>
    <x v="4"/>
    <s v="Yearly Rev and SHIPT by BU and CUS_Diff Rate of Yearly ActPred and Boards Est Ship"/>
    <x v="612"/>
    <x v="4"/>
    <x v="0"/>
    <x v="6"/>
    <x v="5"/>
    <x v="0"/>
    <x v="0"/>
    <s v="DM_PNC_YLY_REV_BY_CUST"/>
    <s v="YLY_ACT_BOD_SHIP_DIFF_RATE"/>
    <x v="54"/>
    <x v="199"/>
    <x v="0"/>
    <n v="0"/>
    <x v="0"/>
    <x v="0"/>
    <x v="2"/>
    <s v=""/>
    <s v=""/>
    <n v="628"/>
    <s v="-628"/>
    <x v="0"/>
    <x v="0"/>
    <x v="0"/>
    <x v="307"/>
    <x v="7"/>
    <s v="年度實際與預估和董事會預估出貨量差異率"/>
    <s v=""/>
    <s v=""/>
    <x v="0"/>
    <x v="60"/>
    <m/>
    <s v="^()$"/>
    <n v="9"/>
    <x v="0"/>
    <x v="5"/>
    <x v="0"/>
    <x v="1"/>
    <x v="0"/>
    <x v="1"/>
    <b v="0"/>
    <x v="1"/>
    <x v="1"/>
    <n v="0"/>
    <x v="0"/>
    <b v="0"/>
    <b v="0"/>
    <b v="0"/>
    <b v="0"/>
    <b v="0"/>
    <b v="0"/>
    <b v="0"/>
    <b v="0"/>
    <e v="#N/A"/>
    <b v="0"/>
    <b v="0"/>
    <x v="2"/>
    <x v="7"/>
    <n v="0"/>
    <x v="37"/>
    <x v="0"/>
  </r>
  <r>
    <m/>
    <x v="5"/>
    <x v="12"/>
    <x v="307"/>
    <x v="308"/>
    <x v="114"/>
    <x v="317"/>
    <s v="儲存單位為 台幣_x000a_顯示單位為 百萬台幣"/>
    <x v="4"/>
    <x v="64"/>
    <m/>
    <s v="General"/>
    <s v="金額類"/>
    <m/>
    <x v="0"/>
    <s v="PNC"/>
    <x v="7"/>
    <x v="6"/>
    <x v="0"/>
    <x v="0"/>
    <s v="DM_PNC_YLY_REV_BY_CUST"/>
    <s v="YLY_TGT_REV"/>
    <m/>
    <m/>
    <m/>
    <m/>
    <m/>
    <s v="MLY Rev and SHIPT Data of Yearly TRGT_Monthly Revenue of Yearly Target"/>
    <m/>
    <m/>
    <m/>
    <m/>
    <m/>
    <m/>
    <m/>
    <m/>
    <m/>
    <m/>
    <m/>
    <m/>
    <s v="資料清單"/>
    <x v="13"/>
    <x v="74"/>
    <x v="60"/>
    <x v="12"/>
    <e v="#N/A"/>
    <s v="Yearly Revenue Target"/>
    <x v="308"/>
    <x v="114"/>
    <x v="0"/>
    <x v="317"/>
    <x v="7"/>
    <s v="IEC_STD_V10 &gt;&gt; Common &gt;&gt; AutoMetaDataYearly Revenue Target"/>
    <x v="4"/>
    <x v="0"/>
    <s v="年度營業收入目標Measure"/>
    <n v="631"/>
    <n v="618"/>
    <n v="0"/>
    <s v=""/>
    <n v="0"/>
    <e v="#N/A"/>
    <e v="#N/A"/>
    <x v="131"/>
    <s v="Yearly Rev and SHIPT by BU and CUS"/>
    <x v="63"/>
    <e v="#N/A"/>
    <x v="0"/>
    <s v="P.2.1.0: 產品營收與銷量達成率:"/>
    <x v="74"/>
    <x v="74"/>
    <x v="629"/>
    <x v="307"/>
    <x v="308"/>
    <x v="220"/>
    <x v="0"/>
    <x v="0"/>
    <x v="0"/>
    <x v="6"/>
    <m/>
    <x v="0"/>
    <x v="4"/>
    <s v="Yearly Rev and SHIPT by BU and CUS_Yearly Revenue Target"/>
    <x v="613"/>
    <x v="4"/>
    <x v="0"/>
    <x v="6"/>
    <x v="5"/>
    <x v="0"/>
    <x v="0"/>
    <s v="DM_PNC_YLY_REV_BY_CUST"/>
    <s v="YLY_TGT_REV"/>
    <x v="54"/>
    <x v="162"/>
    <x v="0"/>
    <n v="0"/>
    <x v="0"/>
    <x v="0"/>
    <x v="2"/>
    <s v=""/>
    <s v=""/>
    <n v="629"/>
    <s v="-629"/>
    <x v="0"/>
    <x v="0"/>
    <x v="0"/>
    <x v="308"/>
    <x v="7"/>
    <s v="年度營業收入目標"/>
    <s v=""/>
    <s v=""/>
    <x v="0"/>
    <x v="60"/>
    <m/>
    <s v="^()$"/>
    <n v="9"/>
    <x v="0"/>
    <x v="5"/>
    <x v="0"/>
    <x v="1"/>
    <x v="0"/>
    <x v="1"/>
    <b v="0"/>
    <x v="1"/>
    <x v="1"/>
    <n v="0"/>
    <x v="0"/>
    <b v="0"/>
    <b v="0"/>
    <b v="0"/>
    <b v="0"/>
    <b v="0"/>
    <b v="0"/>
    <b v="0"/>
    <b v="0"/>
    <e v="#N/A"/>
    <b v="0"/>
    <b v="0"/>
    <x v="2"/>
    <x v="7"/>
    <n v="0"/>
    <x v="28"/>
    <x v="0"/>
  </r>
  <r>
    <m/>
    <x v="5"/>
    <x v="12"/>
    <x v="308"/>
    <x v="309"/>
    <x v="115"/>
    <x v="318"/>
    <s v="儲存單位為 台幣_x000a_顯示單位為 百萬台幣"/>
    <x v="4"/>
    <x v="64"/>
    <m/>
    <s v="General"/>
    <s v="金額類"/>
    <m/>
    <x v="0"/>
    <s v="PNC"/>
    <x v="7"/>
    <x v="6"/>
    <x v="0"/>
    <x v="0"/>
    <s v="DM_PNC_YLY_REV_BY_CUST"/>
    <s v="YLY_TGT_SHIP"/>
    <m/>
    <m/>
    <m/>
    <m/>
    <m/>
    <s v="MLY Rev and SHIPT Data of Yearly TRGT_Monthly Revenue of Yearly Target"/>
    <m/>
    <m/>
    <m/>
    <m/>
    <m/>
    <m/>
    <m/>
    <m/>
    <m/>
    <m/>
    <m/>
    <m/>
    <s v="資料清單"/>
    <x v="13"/>
    <x v="75"/>
    <x v="60"/>
    <x v="12"/>
    <e v="#N/A"/>
    <s v="Yearly Shipment Target"/>
    <x v="309"/>
    <x v="115"/>
    <x v="0"/>
    <x v="318"/>
    <x v="7"/>
    <s v="IEC_STD_V10 &gt;&gt; Common &gt;&gt; AutoMetaDataYearly Shipment Target"/>
    <x v="4"/>
    <x v="0"/>
    <s v="年度出貨目標Measure"/>
    <n v="632"/>
    <n v="618"/>
    <n v="0"/>
    <s v=""/>
    <n v="0"/>
    <e v="#N/A"/>
    <e v="#N/A"/>
    <x v="131"/>
    <s v="Yearly Rev and SHIPT by BU and CUS"/>
    <x v="63"/>
    <e v="#N/A"/>
    <x v="0"/>
    <s v="P.2.1.0: 產品營收與銷量達成率:"/>
    <x v="75"/>
    <x v="75"/>
    <x v="630"/>
    <x v="308"/>
    <x v="309"/>
    <x v="220"/>
    <x v="0"/>
    <x v="0"/>
    <x v="0"/>
    <x v="6"/>
    <m/>
    <x v="0"/>
    <x v="4"/>
    <s v="Yearly Rev and SHIPT by BU and CUS_Yearly Shipment Target"/>
    <x v="614"/>
    <x v="4"/>
    <x v="0"/>
    <x v="6"/>
    <x v="5"/>
    <x v="0"/>
    <x v="0"/>
    <s v="DM_PNC_YLY_REV_BY_CUST"/>
    <s v="YLY_TGT_SHIP"/>
    <x v="54"/>
    <x v="163"/>
    <x v="0"/>
    <n v="0"/>
    <x v="0"/>
    <x v="0"/>
    <x v="2"/>
    <s v=""/>
    <s v=""/>
    <n v="630"/>
    <s v="-630"/>
    <x v="0"/>
    <x v="0"/>
    <x v="0"/>
    <x v="309"/>
    <x v="7"/>
    <s v="年度出貨目標"/>
    <s v=""/>
    <s v=""/>
    <x v="0"/>
    <x v="60"/>
    <m/>
    <s v="^()$"/>
    <n v="9"/>
    <x v="0"/>
    <x v="5"/>
    <x v="0"/>
    <x v="1"/>
    <x v="0"/>
    <x v="1"/>
    <b v="0"/>
    <x v="1"/>
    <x v="1"/>
    <n v="0"/>
    <x v="0"/>
    <b v="0"/>
    <b v="0"/>
    <b v="0"/>
    <b v="0"/>
    <b v="0"/>
    <b v="0"/>
    <b v="0"/>
    <b v="0"/>
    <e v="#N/A"/>
    <b v="0"/>
    <b v="0"/>
    <x v="2"/>
    <x v="7"/>
    <n v="0"/>
    <x v="17"/>
    <x v="0"/>
  </r>
  <r>
    <m/>
    <x v="5"/>
    <x v="12"/>
    <x v="309"/>
    <x v="310"/>
    <x v="157"/>
    <x v="319"/>
    <s v="實際與預估和目標營業收入差異 = 實際和預估營業收入 - 年度營業收入目標"/>
    <x v="4"/>
    <x v="64"/>
    <s v="Yearly Rev and SHIPT by BU and CUS_Yearly Revenue Target;Yearly Rev and SHIPT by BU and CUS_Yearly Actual and Predict Revenue"/>
    <s v="General"/>
    <s v="金額類"/>
    <m/>
    <x v="0"/>
    <s v="PNC"/>
    <x v="7"/>
    <x v="6"/>
    <x v="0"/>
    <x v="0"/>
    <s v="DM_PNC_YLY_REV_BY_CUST"/>
    <s v="YLY_ACT_TGT_REV_DIFF"/>
    <m/>
    <m/>
    <m/>
    <m/>
    <m/>
    <s v="Diff Rate and Hit Rate Data of Rev and SHIPT_Diff of MLY Act Rev vs Yearly Target Rev"/>
    <m/>
    <m/>
    <m/>
    <m/>
    <m/>
    <m/>
    <m/>
    <m/>
    <m/>
    <m/>
    <m/>
    <m/>
    <s v="資料清單"/>
    <x v="13"/>
    <x v="76"/>
    <x v="60"/>
    <x v="12"/>
    <e v="#N/A"/>
    <s v="Diff of Yearly ActPred and TRGT Rev"/>
    <x v="310"/>
    <x v="157"/>
    <x v="0"/>
    <x v="319"/>
    <x v="7"/>
    <s v="IEC_STD_V10 &gt;&gt; Common &gt;&gt; AutoMetaDataDiff of Yearly ActPred and TRGT Rev"/>
    <x v="4"/>
    <x v="0"/>
    <s v="年度實際與預估和目標營業收入差異Measure"/>
    <n v="633"/>
    <n v="618"/>
    <e v="#N/A"/>
    <s v=""/>
    <n v="0"/>
    <e v="#N/A"/>
    <e v="#N/A"/>
    <x v="132"/>
    <s v="Yearly Rev and SHIPT by BU and CUS"/>
    <x v="63"/>
    <e v="#N/A"/>
    <x v="75"/>
    <s v="P.2.1.0: 產品營收與銷量達成率:"/>
    <x v="76"/>
    <x v="76"/>
    <x v="631"/>
    <x v="309"/>
    <x v="310"/>
    <x v="259"/>
    <x v="0"/>
    <x v="0"/>
    <x v="0"/>
    <x v="6"/>
    <m/>
    <x v="0"/>
    <x v="4"/>
    <s v="Yearly Rev and SHIPT by BU and CUS_Diff of Yearly ActPred and TRGT Rev"/>
    <x v="615"/>
    <x v="4"/>
    <x v="0"/>
    <x v="6"/>
    <x v="5"/>
    <x v="0"/>
    <x v="0"/>
    <s v="DM_PNC_YLY_REV_BY_CUST"/>
    <s v="YLY_ACT_TGT_REV_DIFF"/>
    <x v="54"/>
    <x v="200"/>
    <x v="0"/>
    <n v="0"/>
    <x v="0"/>
    <x v="0"/>
    <x v="2"/>
    <s v=""/>
    <s v=""/>
    <n v="631"/>
    <s v="-631"/>
    <x v="0"/>
    <x v="0"/>
    <x v="0"/>
    <x v="310"/>
    <x v="7"/>
    <s v="年度實際與預估和目標營業收入差異"/>
    <s v=""/>
    <s v=""/>
    <x v="0"/>
    <x v="60"/>
    <m/>
    <s v="^()$"/>
    <n v="9"/>
    <x v="0"/>
    <x v="5"/>
    <x v="0"/>
    <x v="1"/>
    <x v="0"/>
    <x v="1"/>
    <b v="0"/>
    <x v="1"/>
    <x v="1"/>
    <n v="0"/>
    <x v="0"/>
    <b v="0"/>
    <b v="0"/>
    <b v="0"/>
    <b v="0"/>
    <b v="0"/>
    <b v="0"/>
    <b v="0"/>
    <b v="0"/>
    <e v="#N/A"/>
    <b v="0"/>
    <b v="0"/>
    <x v="2"/>
    <x v="7"/>
    <n v="0"/>
    <x v="14"/>
    <x v="0"/>
  </r>
  <r>
    <m/>
    <x v="5"/>
    <x v="12"/>
    <x v="310"/>
    <x v="311"/>
    <x v="158"/>
    <x v="320"/>
    <s v="實際與預估和目標出貨量差異 = 實際和預估出貨量 - 年度出貨量目標"/>
    <x v="4"/>
    <x v="64"/>
    <s v="Yearly Rev and SHIPT by BU and CUS_Yearly Revenue Target;Yearly Rev and SHIPT by BU and CUS_Yearly Actual and Predict Revenue"/>
    <s v="General"/>
    <s v="金額類"/>
    <m/>
    <x v="0"/>
    <s v="PNC"/>
    <x v="7"/>
    <x v="6"/>
    <x v="0"/>
    <x v="0"/>
    <s v="DM_PNC_YLY_REV_BY_CUST"/>
    <s v="YLY_ACT_TGT_SHIP_DIFF"/>
    <m/>
    <m/>
    <m/>
    <m/>
    <m/>
    <s v="Diff Rate and Hit Rate Data of Rev and SHIPT_Diff of MLY Act Ship vs Yearly Target Ship"/>
    <m/>
    <m/>
    <m/>
    <m/>
    <m/>
    <m/>
    <m/>
    <m/>
    <m/>
    <m/>
    <m/>
    <m/>
    <s v="資料清單"/>
    <x v="13"/>
    <x v="77"/>
    <x v="60"/>
    <x v="12"/>
    <e v="#N/A"/>
    <s v="Diff of Yearly ActPred and TRGT Ship"/>
    <x v="311"/>
    <x v="158"/>
    <x v="0"/>
    <x v="320"/>
    <x v="7"/>
    <s v="IEC_STD_V10 &gt;&gt; Common &gt;&gt; AutoMetaDataDiff of Yearly ActPred and TRGT Ship"/>
    <x v="4"/>
    <x v="0"/>
    <s v="年度實際與預估和目標出貨量差異Measure"/>
    <n v="634"/>
    <n v="618"/>
    <e v="#N/A"/>
    <s v=""/>
    <n v="0"/>
    <e v="#N/A"/>
    <e v="#N/A"/>
    <x v="133"/>
    <s v="Yearly Rev and SHIPT by BU and CUS"/>
    <x v="63"/>
    <e v="#N/A"/>
    <x v="75"/>
    <s v="P.2.1.0: 產品營收與銷量達成率:"/>
    <x v="77"/>
    <x v="77"/>
    <x v="632"/>
    <x v="310"/>
    <x v="311"/>
    <x v="260"/>
    <x v="0"/>
    <x v="0"/>
    <x v="0"/>
    <x v="6"/>
    <m/>
    <x v="0"/>
    <x v="4"/>
    <s v="Yearly Rev and SHIPT by BU and CUS_Diff of Yearly ActPred and TRGT Ship"/>
    <x v="616"/>
    <x v="4"/>
    <x v="0"/>
    <x v="6"/>
    <x v="5"/>
    <x v="0"/>
    <x v="0"/>
    <s v="DM_PNC_YLY_REV_BY_CUST"/>
    <s v="YLY_ACT_TGT_SHIP_DIFF"/>
    <x v="54"/>
    <x v="201"/>
    <x v="0"/>
    <n v="0"/>
    <x v="0"/>
    <x v="0"/>
    <x v="2"/>
    <s v=""/>
    <s v=""/>
    <n v="632"/>
    <s v="-632"/>
    <x v="0"/>
    <x v="0"/>
    <x v="0"/>
    <x v="311"/>
    <x v="7"/>
    <s v="年度實際與預估和目標出貨量差異"/>
    <s v=""/>
    <s v=""/>
    <x v="0"/>
    <x v="60"/>
    <m/>
    <s v="^()$"/>
    <n v="9"/>
    <x v="0"/>
    <x v="5"/>
    <x v="0"/>
    <x v="1"/>
    <x v="0"/>
    <x v="1"/>
    <b v="0"/>
    <x v="1"/>
    <x v="1"/>
    <n v="0"/>
    <x v="0"/>
    <b v="0"/>
    <b v="0"/>
    <b v="0"/>
    <b v="0"/>
    <b v="0"/>
    <b v="0"/>
    <b v="0"/>
    <b v="0"/>
    <e v="#N/A"/>
    <b v="0"/>
    <b v="0"/>
    <x v="2"/>
    <x v="7"/>
    <n v="0"/>
    <x v="39"/>
    <x v="0"/>
  </r>
  <r>
    <m/>
    <x v="5"/>
    <x v="12"/>
    <x v="311"/>
    <x v="312"/>
    <x v="159"/>
    <x v="321"/>
    <s v="實際與預估和目標營業收入差異率 = 年度實際與預估和目標營業收入差異 / 年度營業收入目標"/>
    <x v="4"/>
    <x v="64"/>
    <s v="Yearly Rev and SHIPT by BU and CUS_Yearly Revenue Target;Yearly Rev and SHIPT by BU and CUS_Yearly Actual and Predict Revenue"/>
    <s v="General"/>
    <s v="比例類"/>
    <m/>
    <x v="0"/>
    <s v="PNC"/>
    <x v="7"/>
    <x v="6"/>
    <x v="0"/>
    <x v="0"/>
    <s v="DM_PNC_YLY_REV_BY_CUST"/>
    <s v="YLY_ACT_TGT_REV_DIFF_RATE"/>
    <m/>
    <m/>
    <m/>
    <m/>
    <m/>
    <s v="Actual Monthly Revenue and Shipment Data_Diff Rate of MLY Act Rev vs Yearly Target Rev"/>
    <m/>
    <m/>
    <m/>
    <m/>
    <m/>
    <m/>
    <m/>
    <m/>
    <m/>
    <m/>
    <m/>
    <m/>
    <s v="資料清單"/>
    <x v="13"/>
    <x v="78"/>
    <x v="60"/>
    <x v="12"/>
    <e v="#N/A"/>
    <s v="Diff Rate of Yearly ActPred and TRGT Rev"/>
    <x v="312"/>
    <x v="159"/>
    <x v="0"/>
    <x v="321"/>
    <x v="7"/>
    <s v="IEC_STD_V10 &gt;&gt; Common &gt;&gt; AutoMetaDataDiff Rate of Yearly ActPred and TRGT Rev"/>
    <x v="4"/>
    <x v="0"/>
    <s v="年度實際與預估和目標營業收入差異率Measure"/>
    <n v="635"/>
    <n v="618"/>
    <e v="#N/A"/>
    <s v=""/>
    <n v="0"/>
    <e v="#N/A"/>
    <e v="#N/A"/>
    <x v="125"/>
    <s v="Yearly Rev and SHIPT by BU and CUS"/>
    <x v="63"/>
    <e v="#N/A"/>
    <x v="75"/>
    <s v="P.2.1.0: 產品營收與銷量達成率:"/>
    <x v="78"/>
    <x v="78"/>
    <x v="633"/>
    <x v="311"/>
    <x v="312"/>
    <x v="261"/>
    <x v="0"/>
    <x v="0"/>
    <x v="0"/>
    <x v="5"/>
    <m/>
    <x v="0"/>
    <x v="4"/>
    <s v="Yearly Rev and SHIPT by BU and CUS_Diff Rate of Yearly ActPred and TRGT Rev"/>
    <x v="617"/>
    <x v="4"/>
    <x v="0"/>
    <x v="6"/>
    <x v="5"/>
    <x v="0"/>
    <x v="0"/>
    <s v="DM_PNC_YLY_REV_BY_CUST"/>
    <s v="YLY_ACT_TGT_REV_DIFF_RATE"/>
    <x v="54"/>
    <x v="202"/>
    <x v="0"/>
    <n v="0"/>
    <x v="0"/>
    <x v="0"/>
    <x v="2"/>
    <s v=""/>
    <s v=""/>
    <n v="633"/>
    <s v="-633"/>
    <x v="0"/>
    <x v="0"/>
    <x v="0"/>
    <x v="312"/>
    <x v="7"/>
    <s v="年度實際與預估和目標營業收入差異率"/>
    <s v=""/>
    <s v=""/>
    <x v="0"/>
    <x v="60"/>
    <m/>
    <s v="^()$"/>
    <n v="9"/>
    <x v="0"/>
    <x v="5"/>
    <x v="0"/>
    <x v="1"/>
    <x v="0"/>
    <x v="1"/>
    <b v="0"/>
    <x v="1"/>
    <x v="1"/>
    <n v="0"/>
    <x v="0"/>
    <b v="0"/>
    <b v="0"/>
    <b v="0"/>
    <b v="0"/>
    <b v="0"/>
    <b v="0"/>
    <b v="0"/>
    <b v="0"/>
    <e v="#N/A"/>
    <b v="0"/>
    <b v="0"/>
    <x v="2"/>
    <x v="7"/>
    <n v="0"/>
    <x v="45"/>
    <x v="0"/>
  </r>
  <r>
    <m/>
    <x v="5"/>
    <x v="12"/>
    <x v="312"/>
    <x v="313"/>
    <x v="160"/>
    <x v="322"/>
    <s v="實際與預估和目標出貨量差異率 = 年度實際與預估和目標出貨量差異 / 年度出貨量目標"/>
    <x v="4"/>
    <x v="64"/>
    <s v="Yearly Rev and SHIPT by BU and CUS_Yearly Revenue Target;Yearly Rev and SHIPT by BU and CUS_Yearly Actual and Predict Revenue"/>
    <s v="General"/>
    <s v="比例類"/>
    <m/>
    <x v="0"/>
    <s v="PNC"/>
    <x v="7"/>
    <x v="6"/>
    <x v="0"/>
    <x v="0"/>
    <s v="DM_PNC_YLY_REV_BY_CUST"/>
    <s v="YLY_ACT_TGT_SHIP_DIFF_RATE"/>
    <m/>
    <m/>
    <m/>
    <m/>
    <m/>
    <s v="Actual Monthly Revenue and Shipment Data_Diff Rate of MLY Act Ship vs Yearly Target Ship"/>
    <m/>
    <m/>
    <m/>
    <m/>
    <m/>
    <m/>
    <m/>
    <m/>
    <m/>
    <m/>
    <m/>
    <m/>
    <s v="資料清單"/>
    <x v="13"/>
    <x v="79"/>
    <x v="60"/>
    <x v="12"/>
    <e v="#N/A"/>
    <s v="Diff Rate of Yearly ActPred and TRGT Ship"/>
    <x v="313"/>
    <x v="160"/>
    <x v="0"/>
    <x v="322"/>
    <x v="7"/>
    <s v="IEC_STD_V10 &gt;&gt; Common &gt;&gt; AutoMetaDataDiff Rate of Yearly ActPred and TRGT Ship"/>
    <x v="4"/>
    <x v="0"/>
    <s v="年度實際與預估和目標出貨量差異率Measure"/>
    <n v="636"/>
    <n v="618"/>
    <e v="#N/A"/>
    <s v=""/>
    <n v="0"/>
    <e v="#N/A"/>
    <e v="#N/A"/>
    <x v="134"/>
    <s v="Yearly Rev and SHIPT by BU and CUS"/>
    <x v="63"/>
    <e v="#N/A"/>
    <x v="75"/>
    <s v="P.2.1.0: 產品營收與銷量達成率:"/>
    <x v="79"/>
    <x v="79"/>
    <x v="634"/>
    <x v="312"/>
    <x v="313"/>
    <x v="262"/>
    <x v="0"/>
    <x v="0"/>
    <x v="0"/>
    <x v="5"/>
    <m/>
    <x v="0"/>
    <x v="4"/>
    <s v="Yearly Rev and SHIPT by BU and CUS_Diff Rate of Yearly ActPred and TRGT Ship"/>
    <x v="618"/>
    <x v="4"/>
    <x v="0"/>
    <x v="6"/>
    <x v="5"/>
    <x v="0"/>
    <x v="0"/>
    <s v="DM_PNC_YLY_REV_BY_CUST"/>
    <s v="YLY_ACT_TGT_SHIP_DIFF_RATE"/>
    <x v="54"/>
    <x v="203"/>
    <x v="0"/>
    <n v="0"/>
    <x v="0"/>
    <x v="0"/>
    <x v="2"/>
    <s v=""/>
    <s v=""/>
    <n v="634"/>
    <s v="-634"/>
    <x v="0"/>
    <x v="0"/>
    <x v="0"/>
    <x v="313"/>
    <x v="7"/>
    <s v="年度實際與預估和目標出貨量差異率"/>
    <s v=""/>
    <s v=""/>
    <x v="0"/>
    <x v="60"/>
    <m/>
    <s v="^()$"/>
    <n v="9"/>
    <x v="0"/>
    <x v="5"/>
    <x v="0"/>
    <x v="1"/>
    <x v="0"/>
    <x v="1"/>
    <b v="0"/>
    <x v="1"/>
    <x v="1"/>
    <n v="0"/>
    <x v="0"/>
    <b v="0"/>
    <b v="0"/>
    <b v="0"/>
    <b v="0"/>
    <b v="0"/>
    <b v="0"/>
    <b v="0"/>
    <b v="0"/>
    <e v="#N/A"/>
    <b v="0"/>
    <b v="0"/>
    <x v="2"/>
    <x v="7"/>
    <n v="0"/>
    <x v="22"/>
    <x v="0"/>
  </r>
  <r>
    <m/>
    <x v="5"/>
    <x v="12"/>
    <x v="267"/>
    <x v="297"/>
    <x v="121"/>
    <x v="277"/>
    <m/>
    <x v="4"/>
    <x v="64"/>
    <s v="Yearly Rev and SHIPT by BU and CUS_Yearly Revenue Target;Yearly Rev and SHIPT by BU and CUS_Yearly Actual and Predict Revenue"/>
    <s v="General"/>
    <s v="比例類"/>
    <m/>
    <x v="0"/>
    <s v="PNC"/>
    <x v="7"/>
    <x v="6"/>
    <x v="0"/>
    <x v="0"/>
    <s v="DM_PNC_YLY_REV_BY_CUST"/>
    <s v="LATEST_CLOSE_MONTH"/>
    <m/>
    <m/>
    <m/>
    <m/>
    <m/>
    <s v="Actual Monthly Revenue and Shipment Data_Diff Rate of MLY Act Rev vs Yearly Target Rev"/>
    <m/>
    <m/>
    <m/>
    <m/>
    <m/>
    <m/>
    <m/>
    <m/>
    <m/>
    <m/>
    <m/>
    <m/>
    <s v="資料清單"/>
    <x v="13"/>
    <x v="80"/>
    <x v="60"/>
    <x v="12"/>
    <e v="#N/A"/>
    <s v="Latest Closing Month "/>
    <x v="297"/>
    <x v="121"/>
    <x v="0"/>
    <x v="277"/>
    <x v="7"/>
    <s v="IEC_STD_V10 &gt;&gt; Common &gt;&gt; AutoMetaDataLatest Closing Month "/>
    <x v="4"/>
    <x v="0"/>
    <s v="最新結算月份Measure"/>
    <n v="617"/>
    <n v="618"/>
    <e v="#N/A"/>
    <s v=""/>
    <n v="0"/>
    <e v="#N/A"/>
    <e v="#N/A"/>
    <x v="125"/>
    <s v="Yearly Rev and SHIPT by BU and CUS"/>
    <x v="63"/>
    <e v="#N/A"/>
    <x v="75"/>
    <s v="P.2.1.0: 產品營收與銷量達成率:"/>
    <x v="80"/>
    <x v="80"/>
    <x v="635"/>
    <x v="267"/>
    <x v="297"/>
    <x v="203"/>
    <x v="0"/>
    <x v="0"/>
    <x v="0"/>
    <x v="5"/>
    <m/>
    <x v="0"/>
    <x v="4"/>
    <s v="Yearly Rev and SHIPT by BU and CUS_Latest Closing Month "/>
    <x v="619"/>
    <x v="4"/>
    <x v="0"/>
    <x v="6"/>
    <x v="5"/>
    <x v="0"/>
    <x v="0"/>
    <s v="DM_PNC_YLY_REV_BY_CUST"/>
    <s v="LATEST_CLOSE_MONTH"/>
    <x v="54"/>
    <x v="167"/>
    <x v="0"/>
    <n v="0"/>
    <x v="0"/>
    <x v="0"/>
    <x v="2"/>
    <s v=""/>
    <s v=""/>
    <n v="635"/>
    <s v="-635"/>
    <x v="0"/>
    <x v="0"/>
    <x v="0"/>
    <x v="297"/>
    <x v="7"/>
    <s v="最新結算月份"/>
    <s v=""/>
    <s v=""/>
    <x v="0"/>
    <x v="60"/>
    <m/>
    <s v="^()$"/>
    <n v="9"/>
    <x v="0"/>
    <x v="5"/>
    <x v="0"/>
    <x v="1"/>
    <x v="1"/>
    <x v="1"/>
    <b v="0"/>
    <x v="1"/>
    <x v="1"/>
    <n v="0"/>
    <x v="0"/>
    <b v="0"/>
    <b v="0"/>
    <b v="0"/>
    <b v="0"/>
    <b v="1"/>
    <b v="0"/>
    <b v="0"/>
    <b v="0"/>
    <e v="#N/A"/>
    <b v="0"/>
    <b v="0"/>
    <x v="2"/>
    <x v="7"/>
    <n v="0"/>
    <x v="28"/>
    <x v="0"/>
  </r>
  <r>
    <m/>
    <x v="5"/>
    <x v="12"/>
    <x v="313"/>
    <x v="314"/>
    <x v="161"/>
    <x v="323"/>
    <s v="N/A"/>
    <x v="0"/>
    <x v="0"/>
    <m/>
    <s v="General"/>
    <s v="N/A"/>
    <s v="N/A"/>
    <x v="0"/>
    <s v="PNC"/>
    <x v="7"/>
    <x v="6"/>
    <x v="0"/>
    <x v="0"/>
    <s v="DM_PNC_YLY_REV_BY_PROD"/>
    <m/>
    <m/>
    <m/>
    <m/>
    <m/>
    <m/>
    <m/>
    <m/>
    <m/>
    <m/>
    <m/>
    <m/>
    <m/>
    <m/>
    <m/>
    <m/>
    <m/>
    <m/>
    <m/>
    <s v="資料清單"/>
    <x v="13"/>
    <x v="81"/>
    <x v="60"/>
    <x v="12"/>
    <e v="#N/A"/>
    <s v="Yearly Rev and SHIPT by PRD"/>
    <x v="314"/>
    <x v="161"/>
    <x v="0"/>
    <x v="323"/>
    <x v="7"/>
    <s v="IEC_STD_V10 &gt;&gt; Common &gt;&gt; AutoMetaDataYearly Rev and SHIPT by PRD"/>
    <x v="0"/>
    <x v="0"/>
    <s v="依產品呈現年度營業收入與出貨達成狀況Concept"/>
    <n v="638"/>
    <n v="0"/>
    <n v="0"/>
    <s v=""/>
    <n v="0"/>
    <n v="0"/>
    <n v="0"/>
    <x v="0"/>
    <s v=""/>
    <x v="0"/>
    <s v=""/>
    <x v="0"/>
    <s v="P.2.1.0: 產品營收與銷量達成率:"/>
    <x v="81"/>
    <x v="81"/>
    <x v="636"/>
    <x v="313"/>
    <x v="314"/>
    <x v="189"/>
    <x v="26"/>
    <x v="0"/>
    <x v="0"/>
    <x v="7"/>
    <m/>
    <x v="0"/>
    <x v="0"/>
    <s v="Yearly Rev and SHIPT by PRD"/>
    <x v="620"/>
    <x v="0"/>
    <x v="0"/>
    <x v="6"/>
    <x v="5"/>
    <x v="0"/>
    <x v="0"/>
    <s v="DM_PNC_YLY_REV_BY_PROD"/>
    <s v=""/>
    <x v="55"/>
    <x v="0"/>
    <x v="0"/>
    <n v="0"/>
    <x v="0"/>
    <x v="0"/>
    <x v="0"/>
    <s v=""/>
    <s v=""/>
    <n v="636"/>
    <s v="-636"/>
    <x v="0"/>
    <x v="0"/>
    <x v="0"/>
    <x v="314"/>
    <x v="7"/>
    <s v="依產品呈現年度營業收入與出貨達成狀況"/>
    <s v=""/>
    <s v=""/>
    <x v="0"/>
    <x v="60"/>
    <m/>
    <s v="^()$"/>
    <n v="9"/>
    <x v="0"/>
    <x v="5"/>
    <x v="0"/>
    <x v="1"/>
    <x v="0"/>
    <x v="1"/>
    <b v="0"/>
    <x v="1"/>
    <x v="0"/>
    <n v="0"/>
    <x v="0"/>
    <b v="0"/>
    <b v="0"/>
    <b v="0"/>
    <b v="0"/>
    <b v="0"/>
    <b v="0"/>
    <b v="0"/>
    <b v="0"/>
    <b v="0"/>
    <b v="0"/>
    <b v="0"/>
    <x v="0"/>
    <x v="0"/>
    <n v="0"/>
    <x v="8"/>
    <x v="0"/>
  </r>
  <r>
    <m/>
    <x v="5"/>
    <x v="12"/>
    <x v="177"/>
    <x v="177"/>
    <x v="99"/>
    <x v="258"/>
    <s v="N/A"/>
    <x v="3"/>
    <x v="65"/>
    <m/>
    <s v="General"/>
    <s v="代碼類"/>
    <s v="BU1: 第一事業部_x000a_BU2: 第二事業部"/>
    <x v="0"/>
    <s v="PNC"/>
    <x v="7"/>
    <x v="6"/>
    <x v="0"/>
    <x v="0"/>
    <s v="DM_PNC_YLY_REV_BY_PROD"/>
    <s v="BU"/>
    <m/>
    <m/>
    <m/>
    <m/>
    <m/>
    <m/>
    <m/>
    <m/>
    <m/>
    <m/>
    <m/>
    <m/>
    <m/>
    <m/>
    <m/>
    <m/>
    <m/>
    <m/>
    <s v="資料清單"/>
    <x v="13"/>
    <x v="82"/>
    <x v="60"/>
    <x v="12"/>
    <e v="#N/A"/>
    <s v="BU Code"/>
    <x v="177"/>
    <x v="99"/>
    <x v="0"/>
    <x v="258"/>
    <x v="7"/>
    <s v="IEC_STD_V10 &gt;&gt; Common &gt;&gt; AutoMetaDataBU Code"/>
    <x v="3"/>
    <x v="0"/>
    <s v="事業處代碼Dimension"/>
    <n v="339"/>
    <n v="638"/>
    <n v="0"/>
    <s v=""/>
    <n v="0"/>
    <n v="0"/>
    <n v="1055"/>
    <x v="80"/>
    <s v="Yearly Rev and SHIPT by PRD"/>
    <x v="64"/>
    <e v="#N/A"/>
    <x v="0"/>
    <s v="P.2.1.0: 產品營收與銷量達成率:"/>
    <x v="82"/>
    <x v="82"/>
    <x v="637"/>
    <x v="177"/>
    <x v="177"/>
    <x v="189"/>
    <x v="37"/>
    <x v="0"/>
    <x v="0"/>
    <x v="2"/>
    <m/>
    <x v="0"/>
    <x v="3"/>
    <s v="Yearly Rev and SHIPT by PRD_BU Code"/>
    <x v="621"/>
    <x v="3"/>
    <x v="0"/>
    <x v="6"/>
    <x v="5"/>
    <x v="0"/>
    <x v="0"/>
    <s v="DM_PNC_YLY_REV_BY_PROD"/>
    <s v="BU"/>
    <x v="55"/>
    <x v="150"/>
    <x v="0"/>
    <n v="0"/>
    <x v="0"/>
    <x v="0"/>
    <x v="0"/>
    <s v=""/>
    <s v=""/>
    <n v="637"/>
    <s v="-637"/>
    <x v="0"/>
    <x v="0"/>
    <x v="0"/>
    <x v="177"/>
    <x v="7"/>
    <s v="事業處代碼"/>
    <s v=""/>
    <s v=""/>
    <x v="0"/>
    <x v="60"/>
    <m/>
    <s v="^()$"/>
    <n v="9"/>
    <x v="0"/>
    <x v="5"/>
    <x v="0"/>
    <x v="1"/>
    <x v="1"/>
    <x v="1"/>
    <b v="0"/>
    <x v="1"/>
    <x v="1"/>
    <n v="0"/>
    <x v="0"/>
    <b v="0"/>
    <b v="0"/>
    <b v="0"/>
    <b v="0"/>
    <b v="0"/>
    <b v="0"/>
    <b v="0"/>
    <b v="0"/>
    <b v="0"/>
    <b v="0"/>
    <b v="0"/>
    <x v="0"/>
    <x v="0"/>
    <n v="0"/>
    <x v="1"/>
    <x v="0"/>
  </r>
  <r>
    <m/>
    <x v="5"/>
    <x v="12"/>
    <x v="179"/>
    <x v="179"/>
    <x v="102"/>
    <x v="183"/>
    <s v="N/A"/>
    <x v="3"/>
    <x v="65"/>
    <m/>
    <s v="General"/>
    <s v="代碼類"/>
    <s v="BU1A_x000a_BU2B"/>
    <x v="0"/>
    <s v="PNC"/>
    <x v="7"/>
    <x v="6"/>
    <x v="0"/>
    <x v="0"/>
    <s v="DM_PNC_YLY_REV_BY_PROD"/>
    <s v="DIVISION"/>
    <m/>
    <m/>
    <m/>
    <m/>
    <m/>
    <m/>
    <m/>
    <m/>
    <m/>
    <m/>
    <m/>
    <m/>
    <m/>
    <m/>
    <m/>
    <m/>
    <m/>
    <m/>
    <s v="資料清單"/>
    <x v="13"/>
    <x v="83"/>
    <x v="60"/>
    <x v="12"/>
    <e v="#N/A"/>
    <s v="Division Code"/>
    <x v="179"/>
    <x v="102"/>
    <x v="0"/>
    <x v="183"/>
    <x v="7"/>
    <s v="IEC_STD_V10 &gt;&gt; Common &gt;&gt; AutoMetaDataDivision Code"/>
    <x v="3"/>
    <x v="0"/>
    <s v="產品事業部門代碼Dimension"/>
    <n v="341"/>
    <n v="638"/>
    <n v="0"/>
    <s v=""/>
    <n v="0"/>
    <n v="0"/>
    <n v="1051"/>
    <x v="82"/>
    <s v="Yearly Rev and SHIPT by PRD"/>
    <x v="64"/>
    <e v="#N/A"/>
    <x v="0"/>
    <s v="P.2.1.0: 產品營收與銷量達成率:"/>
    <x v="83"/>
    <x v="83"/>
    <x v="638"/>
    <x v="179"/>
    <x v="179"/>
    <x v="189"/>
    <x v="38"/>
    <x v="0"/>
    <x v="0"/>
    <x v="2"/>
    <m/>
    <x v="0"/>
    <x v="3"/>
    <s v="Yearly Rev and SHIPT by PRD_Division Code"/>
    <x v="622"/>
    <x v="3"/>
    <x v="0"/>
    <x v="6"/>
    <x v="5"/>
    <x v="0"/>
    <x v="0"/>
    <s v="DM_PNC_YLY_REV_BY_PROD"/>
    <s v="DIVISION"/>
    <x v="55"/>
    <x v="151"/>
    <x v="0"/>
    <n v="0"/>
    <x v="0"/>
    <x v="0"/>
    <x v="0"/>
    <s v=""/>
    <s v=""/>
    <n v="638"/>
    <s v="-638"/>
    <x v="0"/>
    <x v="0"/>
    <x v="0"/>
    <x v="179"/>
    <x v="7"/>
    <s v="產品事業部門代碼"/>
    <s v=""/>
    <s v=""/>
    <x v="0"/>
    <x v="60"/>
    <m/>
    <s v="^()$"/>
    <n v="9"/>
    <x v="0"/>
    <x v="5"/>
    <x v="0"/>
    <x v="1"/>
    <x v="1"/>
    <x v="1"/>
    <b v="0"/>
    <x v="1"/>
    <x v="1"/>
    <n v="0"/>
    <x v="0"/>
    <b v="0"/>
    <b v="0"/>
    <b v="0"/>
    <b v="0"/>
    <b v="0"/>
    <b v="0"/>
    <b v="0"/>
    <b v="0"/>
    <b v="0"/>
    <b v="0"/>
    <b v="0"/>
    <x v="0"/>
    <x v="0"/>
    <n v="0"/>
    <x v="12"/>
    <x v="0"/>
  </r>
  <r>
    <m/>
    <x v="5"/>
    <x v="12"/>
    <x v="178"/>
    <x v="178"/>
    <x v="93"/>
    <x v="259"/>
    <s v="N/A"/>
    <x v="3"/>
    <x v="65"/>
    <m/>
    <s v="General"/>
    <s v="代碼類"/>
    <s v="HP, Dynabook, ASUS, Tiny"/>
    <x v="0"/>
    <s v="PNC"/>
    <x v="7"/>
    <x v="6"/>
    <x v="0"/>
    <x v="0"/>
    <s v="DM_PNC_YLY_REV_BY_PROD"/>
    <s v="CUSTOMER"/>
    <m/>
    <m/>
    <m/>
    <m/>
    <m/>
    <m/>
    <m/>
    <m/>
    <m/>
    <m/>
    <m/>
    <m/>
    <m/>
    <m/>
    <m/>
    <m/>
    <m/>
    <m/>
    <s v="資料清單"/>
    <x v="13"/>
    <x v="84"/>
    <x v="60"/>
    <x v="12"/>
    <e v="#N/A"/>
    <s v="Customer Name"/>
    <x v="178"/>
    <x v="93"/>
    <x v="0"/>
    <x v="259"/>
    <x v="7"/>
    <s v="IEC_STD_V10 &gt;&gt; Common &gt;&gt; AutoMetaDataCustomer Name"/>
    <x v="3"/>
    <x v="0"/>
    <s v="客戶名稱Dimension"/>
    <n v="340"/>
    <n v="638"/>
    <n v="0"/>
    <s v=""/>
    <n v="0"/>
    <n v="0"/>
    <n v="1036"/>
    <x v="81"/>
    <s v="Yearly Rev and SHIPT by PRD"/>
    <x v="64"/>
    <e v="#N/A"/>
    <x v="0"/>
    <s v="P.2.1.0: 產品營收與銷量達成率:"/>
    <x v="84"/>
    <x v="84"/>
    <x v="639"/>
    <x v="178"/>
    <x v="178"/>
    <x v="189"/>
    <x v="39"/>
    <x v="0"/>
    <x v="0"/>
    <x v="2"/>
    <m/>
    <x v="0"/>
    <x v="3"/>
    <s v="Yearly Rev and SHIPT by PRD_Customer Name"/>
    <x v="623"/>
    <x v="3"/>
    <x v="0"/>
    <x v="6"/>
    <x v="5"/>
    <x v="0"/>
    <x v="0"/>
    <s v="DM_PNC_YLY_REV_BY_PROD"/>
    <s v="CUSTOMER"/>
    <x v="55"/>
    <x v="152"/>
    <x v="0"/>
    <n v="0"/>
    <x v="0"/>
    <x v="0"/>
    <x v="0"/>
    <s v=""/>
    <s v=""/>
    <n v="639"/>
    <s v="-639"/>
    <x v="0"/>
    <x v="0"/>
    <x v="0"/>
    <x v="178"/>
    <x v="7"/>
    <s v="客戶名稱"/>
    <s v=""/>
    <s v=""/>
    <x v="0"/>
    <x v="60"/>
    <m/>
    <s v="^()$"/>
    <n v="9"/>
    <x v="0"/>
    <x v="5"/>
    <x v="0"/>
    <x v="1"/>
    <x v="1"/>
    <x v="1"/>
    <b v="0"/>
    <x v="1"/>
    <x v="1"/>
    <n v="0"/>
    <x v="0"/>
    <b v="0"/>
    <b v="0"/>
    <b v="0"/>
    <b v="0"/>
    <b v="0"/>
    <b v="0"/>
    <b v="0"/>
    <b v="0"/>
    <b v="0"/>
    <b v="0"/>
    <b v="0"/>
    <x v="0"/>
    <x v="0"/>
    <n v="0"/>
    <x v="12"/>
    <x v="0"/>
  </r>
  <r>
    <m/>
    <x v="5"/>
    <x v="12"/>
    <x v="180"/>
    <x v="180"/>
    <x v="103"/>
    <x v="260"/>
    <s v="N/A"/>
    <x v="3"/>
    <x v="65"/>
    <m/>
    <s v="General"/>
    <s v="代碼類"/>
    <s v="XXX"/>
    <x v="0"/>
    <s v="PNC"/>
    <x v="7"/>
    <x v="6"/>
    <x v="0"/>
    <x v="0"/>
    <s v="DM_PNC_YLY_REV_BY_PROD"/>
    <s v="PROD_CATEGORY"/>
    <m/>
    <m/>
    <m/>
    <m/>
    <m/>
    <m/>
    <m/>
    <m/>
    <m/>
    <m/>
    <m/>
    <m/>
    <m/>
    <m/>
    <m/>
    <m/>
    <m/>
    <m/>
    <s v="資料清單"/>
    <x v="13"/>
    <x v="85"/>
    <x v="60"/>
    <x v="12"/>
    <e v="#N/A"/>
    <s v="Product Category"/>
    <x v="180"/>
    <x v="103"/>
    <x v="0"/>
    <x v="260"/>
    <x v="7"/>
    <s v="IEC_STD_V10 &gt;&gt; Common &gt;&gt; AutoMetaDataProduct Category"/>
    <x v="3"/>
    <x v="0"/>
    <s v="產品型態分類Dimension"/>
    <n v="342"/>
    <n v="638"/>
    <n v="0"/>
    <s v=""/>
    <n v="0"/>
    <n v="0"/>
    <n v="1046"/>
    <x v="83"/>
    <s v="Yearly Rev and SHIPT by PRD"/>
    <x v="64"/>
    <e v="#N/A"/>
    <x v="0"/>
    <s v="P.2.1.0: 產品營收與銷量達成率:"/>
    <x v="85"/>
    <x v="85"/>
    <x v="640"/>
    <x v="180"/>
    <x v="180"/>
    <x v="189"/>
    <x v="42"/>
    <x v="0"/>
    <x v="0"/>
    <x v="2"/>
    <m/>
    <x v="0"/>
    <x v="3"/>
    <s v="Yearly Rev and SHIPT by PRD_Product Category"/>
    <x v="624"/>
    <x v="3"/>
    <x v="0"/>
    <x v="6"/>
    <x v="5"/>
    <x v="0"/>
    <x v="0"/>
    <s v="DM_PNC_YLY_REV_BY_PROD"/>
    <s v="PROD_CATEGORY"/>
    <x v="55"/>
    <x v="153"/>
    <x v="0"/>
    <n v="0"/>
    <x v="0"/>
    <x v="0"/>
    <x v="0"/>
    <s v=""/>
    <s v=""/>
    <n v="640"/>
    <s v="-640"/>
    <x v="0"/>
    <x v="0"/>
    <x v="0"/>
    <x v="180"/>
    <x v="7"/>
    <s v="產品型態分類"/>
    <s v=""/>
    <s v=""/>
    <x v="0"/>
    <x v="60"/>
    <m/>
    <s v="^()$"/>
    <n v="9"/>
    <x v="0"/>
    <x v="5"/>
    <x v="0"/>
    <x v="1"/>
    <x v="1"/>
    <x v="1"/>
    <b v="0"/>
    <x v="1"/>
    <x v="1"/>
    <n v="0"/>
    <x v="0"/>
    <b v="0"/>
    <b v="0"/>
    <b v="0"/>
    <b v="0"/>
    <b v="0"/>
    <b v="0"/>
    <b v="0"/>
    <b v="0"/>
    <b v="0"/>
    <b v="0"/>
    <b v="0"/>
    <x v="0"/>
    <x v="0"/>
    <n v="0"/>
    <x v="11"/>
    <x v="0"/>
  </r>
  <r>
    <m/>
    <x v="5"/>
    <x v="12"/>
    <x v="298"/>
    <x v="299"/>
    <x v="148"/>
    <x v="308"/>
    <s v="N/A"/>
    <x v="3"/>
    <x v="65"/>
    <m/>
    <s v="General"/>
    <s v="日期類"/>
    <m/>
    <x v="0"/>
    <s v="PNC"/>
    <x v="7"/>
    <x v="6"/>
    <x v="0"/>
    <x v="0"/>
    <s v="DM_PNC_YLY_REV_BY_PROD"/>
    <s v="POSTING_YEAR"/>
    <m/>
    <m/>
    <m/>
    <m/>
    <m/>
    <s v="Actual Monthly Revenue and Shipment Data_Actual Operating and Shipment Month"/>
    <m/>
    <m/>
    <m/>
    <m/>
    <m/>
    <m/>
    <m/>
    <m/>
    <m/>
    <m/>
    <m/>
    <m/>
    <s v="資料清單"/>
    <x v="13"/>
    <x v="86"/>
    <x v="60"/>
    <x v="12"/>
    <e v="#N/A"/>
    <s v="Journal Create Year"/>
    <x v="299"/>
    <x v="148"/>
    <x v="0"/>
    <x v="308"/>
    <x v="7"/>
    <s v="IEC_STD_V10 &gt;&gt; Common &gt;&gt; AutoMetaDataJournal Create Year"/>
    <x v="3"/>
    <x v="0"/>
    <s v="立帳年度Dimension"/>
    <n v="622"/>
    <n v="638"/>
    <n v="0"/>
    <s v=""/>
    <n v="0"/>
    <e v="#N/A"/>
    <e v="#N/A"/>
    <x v="111"/>
    <s v="Yearly Rev and SHIPT by PRD"/>
    <x v="64"/>
    <e v="#N/A"/>
    <x v="0"/>
    <s v="P.2.1.0: 產品營收與銷量達成率:"/>
    <x v="86"/>
    <x v="86"/>
    <x v="641"/>
    <x v="298"/>
    <x v="299"/>
    <x v="189"/>
    <x v="0"/>
    <x v="0"/>
    <x v="0"/>
    <x v="3"/>
    <m/>
    <x v="0"/>
    <x v="3"/>
    <s v="Yearly Rev and SHIPT by PRD_Journal Create Year"/>
    <x v="625"/>
    <x v="3"/>
    <x v="0"/>
    <x v="6"/>
    <x v="5"/>
    <x v="0"/>
    <x v="0"/>
    <s v="DM_PNC_YLY_REV_BY_PROD"/>
    <s v="POSTING_YEAR"/>
    <x v="55"/>
    <x v="191"/>
    <x v="0"/>
    <n v="0"/>
    <x v="0"/>
    <x v="0"/>
    <x v="2"/>
    <s v=""/>
    <s v=""/>
    <n v="641"/>
    <s v="-641"/>
    <x v="0"/>
    <x v="0"/>
    <x v="0"/>
    <x v="299"/>
    <x v="7"/>
    <s v="立帳年度"/>
    <s v=""/>
    <s v=""/>
    <x v="0"/>
    <x v="60"/>
    <m/>
    <s v="^()$"/>
    <n v="9"/>
    <x v="0"/>
    <x v="5"/>
    <x v="0"/>
    <x v="1"/>
    <x v="1"/>
    <x v="1"/>
    <b v="0"/>
    <x v="1"/>
    <x v="1"/>
    <n v="0"/>
    <x v="0"/>
    <b v="0"/>
    <b v="0"/>
    <b v="0"/>
    <b v="0"/>
    <b v="0"/>
    <b v="0"/>
    <b v="0"/>
    <b v="0"/>
    <e v="#N/A"/>
    <b v="0"/>
    <b v="0"/>
    <x v="2"/>
    <x v="7"/>
    <n v="0"/>
    <x v="5"/>
    <x v="0"/>
  </r>
  <r>
    <m/>
    <x v="5"/>
    <x v="12"/>
    <x v="299"/>
    <x v="300"/>
    <x v="149"/>
    <x v="309"/>
    <s v="當年度: 實際和預估營業收入 = YTM 實際營業收入 + 剩餘月董事會預估營業收入_x000a_以往年度: 實際和預估營業收入 = 每月實際營業收入加總_x000a__x000a_儲存單位為 台幣_x000a_顯示單位為 百萬台幣"/>
    <x v="4"/>
    <x v="65"/>
    <m/>
    <s v="General"/>
    <s v="金額類"/>
    <m/>
    <x v="0"/>
    <s v="PNC"/>
    <x v="7"/>
    <x v="6"/>
    <x v="0"/>
    <x v="0"/>
    <s v="DM_PNC_YLY_REV_BY_PROD"/>
    <s v="YLY_ACT_REV"/>
    <m/>
    <m/>
    <m/>
    <m/>
    <m/>
    <s v="Actual Monthly Revenue and Shipment Data_Monthly Actual Revenue"/>
    <m/>
    <m/>
    <m/>
    <m/>
    <m/>
    <m/>
    <m/>
    <m/>
    <m/>
    <m/>
    <m/>
    <m/>
    <s v="資料清單"/>
    <x v="13"/>
    <x v="87"/>
    <x v="60"/>
    <x v="12"/>
    <e v="#N/A"/>
    <s v="Yearly Actual and Predict Revenue"/>
    <x v="300"/>
    <x v="149"/>
    <x v="0"/>
    <x v="309"/>
    <x v="7"/>
    <s v="IEC_STD_V10 &gt;&gt; Common &gt;&gt; AutoMetaDataYearly Actual and Predict Revenue"/>
    <x v="4"/>
    <x v="0"/>
    <s v="年度實際和預估營業收入Measure"/>
    <n v="623"/>
    <n v="638"/>
    <n v="0"/>
    <s v=""/>
    <n v="0"/>
    <e v="#N/A"/>
    <e v="#N/A"/>
    <x v="127"/>
    <s v="Yearly Rev and SHIPT by PRD"/>
    <x v="64"/>
    <e v="#N/A"/>
    <x v="0"/>
    <s v="P.2.1.0: 產品營收與銷量達成率:"/>
    <x v="87"/>
    <x v="87"/>
    <x v="642"/>
    <x v="299"/>
    <x v="300"/>
    <x v="251"/>
    <x v="0"/>
    <x v="0"/>
    <x v="0"/>
    <x v="6"/>
    <m/>
    <x v="0"/>
    <x v="4"/>
    <s v="Yearly Rev and SHIPT by PRD_Yearly Actual and Predict Revenue"/>
    <x v="626"/>
    <x v="4"/>
    <x v="0"/>
    <x v="6"/>
    <x v="5"/>
    <x v="0"/>
    <x v="0"/>
    <s v="DM_PNC_YLY_REV_BY_PROD"/>
    <s v="YLY_ACT_REV"/>
    <x v="55"/>
    <x v="192"/>
    <x v="0"/>
    <n v="0"/>
    <x v="0"/>
    <x v="0"/>
    <x v="2"/>
    <s v=""/>
    <s v=""/>
    <n v="642"/>
    <s v="-642"/>
    <x v="0"/>
    <x v="0"/>
    <x v="0"/>
    <x v="300"/>
    <x v="7"/>
    <s v="年度實際和預估營業收入"/>
    <s v=""/>
    <s v=""/>
    <x v="0"/>
    <x v="60"/>
    <m/>
    <s v="^()$"/>
    <n v="9"/>
    <x v="0"/>
    <x v="5"/>
    <x v="0"/>
    <x v="1"/>
    <x v="1"/>
    <x v="1"/>
    <b v="0"/>
    <x v="1"/>
    <x v="1"/>
    <n v="0"/>
    <x v="0"/>
    <b v="0"/>
    <b v="0"/>
    <b v="0"/>
    <b v="0"/>
    <b v="0"/>
    <b v="0"/>
    <b v="0"/>
    <b v="0"/>
    <e v="#N/A"/>
    <b v="0"/>
    <b v="0"/>
    <x v="2"/>
    <x v="7"/>
    <n v="0"/>
    <x v="36"/>
    <x v="0"/>
  </r>
  <r>
    <m/>
    <x v="5"/>
    <x v="12"/>
    <x v="300"/>
    <x v="301"/>
    <x v="150"/>
    <x v="310"/>
    <s v="當年度: 實際和預估出貨量 = YTM 實際出貨量 + 剩餘月董事會預估出貨量_x000a_以往年度: 實際和預估出貨量 = 每月實際出貨量加總_x000a__x000a_儲存單位為 台_x000a_顯示單位為 千台"/>
    <x v="4"/>
    <x v="65"/>
    <m/>
    <s v="General"/>
    <s v="金額類"/>
    <m/>
    <x v="0"/>
    <s v="PNC"/>
    <x v="7"/>
    <x v="6"/>
    <x v="0"/>
    <x v="0"/>
    <s v="DM_PNC_YLY_REV_BY_PROD"/>
    <s v="YLY_ACT_SHIP"/>
    <m/>
    <m/>
    <m/>
    <m/>
    <m/>
    <s v="Actual Monthly Revenue and Shipment Data_Monthly Actual Revenue"/>
    <m/>
    <m/>
    <m/>
    <m/>
    <m/>
    <m/>
    <m/>
    <m/>
    <m/>
    <m/>
    <m/>
    <m/>
    <s v="資料清單"/>
    <x v="13"/>
    <x v="88"/>
    <x v="60"/>
    <x v="12"/>
    <e v="#N/A"/>
    <s v="Yearly Actual and Predict Shipment"/>
    <x v="301"/>
    <x v="150"/>
    <x v="0"/>
    <x v="310"/>
    <x v="7"/>
    <s v="IEC_STD_V10 &gt;&gt; Common &gt;&gt; AutoMetaDataYearly Actual and Predict Shipment"/>
    <x v="4"/>
    <x v="0"/>
    <s v="年度實際和預估出貨量Measure"/>
    <n v="624"/>
    <n v="638"/>
    <n v="0"/>
    <s v=""/>
    <n v="0"/>
    <e v="#N/A"/>
    <e v="#N/A"/>
    <x v="127"/>
    <s v="Yearly Rev and SHIPT by PRD"/>
    <x v="64"/>
    <e v="#N/A"/>
    <x v="0"/>
    <s v="P.2.1.0: 產品營收與銷量達成率:"/>
    <x v="88"/>
    <x v="88"/>
    <x v="643"/>
    <x v="300"/>
    <x v="301"/>
    <x v="252"/>
    <x v="0"/>
    <x v="0"/>
    <x v="0"/>
    <x v="6"/>
    <m/>
    <x v="0"/>
    <x v="4"/>
    <s v="Yearly Rev and SHIPT by PRD_Yearly Actual and Predict Shipment"/>
    <x v="627"/>
    <x v="4"/>
    <x v="0"/>
    <x v="6"/>
    <x v="5"/>
    <x v="0"/>
    <x v="0"/>
    <s v="DM_PNC_YLY_REV_BY_PROD"/>
    <s v="YLY_ACT_SHIP"/>
    <x v="55"/>
    <x v="193"/>
    <x v="0"/>
    <n v="0"/>
    <x v="0"/>
    <x v="0"/>
    <x v="2"/>
    <s v=""/>
    <s v=""/>
    <n v="643"/>
    <s v="-643"/>
    <x v="0"/>
    <x v="0"/>
    <x v="0"/>
    <x v="301"/>
    <x v="7"/>
    <s v="年度實際和預估出貨量"/>
    <s v=""/>
    <s v=""/>
    <x v="0"/>
    <x v="60"/>
    <m/>
    <s v="^()$"/>
    <n v="9"/>
    <x v="0"/>
    <x v="5"/>
    <x v="0"/>
    <x v="1"/>
    <x v="1"/>
    <x v="1"/>
    <b v="0"/>
    <x v="1"/>
    <x v="1"/>
    <n v="0"/>
    <x v="0"/>
    <b v="0"/>
    <b v="0"/>
    <b v="0"/>
    <b v="0"/>
    <b v="0"/>
    <b v="0"/>
    <b v="0"/>
    <b v="0"/>
    <e v="#N/A"/>
    <b v="0"/>
    <b v="0"/>
    <x v="2"/>
    <x v="7"/>
    <n v="0"/>
    <x v="16"/>
    <x v="0"/>
  </r>
  <r>
    <m/>
    <x v="5"/>
    <x v="12"/>
    <x v="301"/>
    <x v="302"/>
    <x v="151"/>
    <x v="311"/>
    <s v="當年度: 董事會預估營業收入 = ( YTM - 1 )實際營業收入 + 剩餘月董事會預估營業收入_x000a_以往年度: 董事會預估營業收入 = 每月實際營業收入加總_x000a__x000a_儲存單位為 台幣_x000a_顯示單位為 百萬台幣"/>
    <x v="4"/>
    <x v="65"/>
    <m/>
    <s v="General"/>
    <s v="金額類"/>
    <m/>
    <x v="0"/>
    <s v="PNC"/>
    <x v="7"/>
    <x v="6"/>
    <x v="0"/>
    <x v="0"/>
    <s v="DM_PNC_YLY_REV_BY_PROD"/>
    <s v="YLY_BOD_REV"/>
    <m/>
    <m/>
    <m/>
    <m/>
    <m/>
    <s v="Boards Est MLY Rev and SHIPT Data_Monthly Boards Estimated Revenue"/>
    <m/>
    <m/>
    <m/>
    <m/>
    <m/>
    <m/>
    <m/>
    <m/>
    <m/>
    <m/>
    <m/>
    <m/>
    <s v="資料清單"/>
    <x v="13"/>
    <x v="89"/>
    <x v="60"/>
    <x v="12"/>
    <e v="#N/A"/>
    <s v="Yearly Boards Estimated Revenue"/>
    <x v="302"/>
    <x v="151"/>
    <x v="0"/>
    <x v="311"/>
    <x v="7"/>
    <s v="IEC_STD_V10 &gt;&gt; Common &gt;&gt; AutoMetaDataYearly Boards Estimated Revenue"/>
    <x v="4"/>
    <x v="0"/>
    <s v="年度董事會預估營業收入Measure"/>
    <n v="625"/>
    <n v="638"/>
    <n v="0"/>
    <s v=""/>
    <n v="0"/>
    <e v="#N/A"/>
    <e v="#N/A"/>
    <x v="128"/>
    <s v="Yearly Rev and SHIPT by PRD"/>
    <x v="64"/>
    <e v="#N/A"/>
    <x v="0"/>
    <s v="P.2.1.0: 產品營收與銷量達成率:"/>
    <x v="89"/>
    <x v="89"/>
    <x v="644"/>
    <x v="301"/>
    <x v="302"/>
    <x v="253"/>
    <x v="0"/>
    <x v="0"/>
    <x v="0"/>
    <x v="6"/>
    <m/>
    <x v="0"/>
    <x v="4"/>
    <s v="Yearly Rev and SHIPT by PRD_Yearly Boards Estimated Revenue"/>
    <x v="628"/>
    <x v="4"/>
    <x v="0"/>
    <x v="6"/>
    <x v="5"/>
    <x v="0"/>
    <x v="0"/>
    <s v="DM_PNC_YLY_REV_BY_PROD"/>
    <s v="YLY_BOD_REV"/>
    <x v="55"/>
    <x v="194"/>
    <x v="0"/>
    <n v="0"/>
    <x v="0"/>
    <x v="0"/>
    <x v="2"/>
    <s v=""/>
    <s v=""/>
    <n v="644"/>
    <s v="-644"/>
    <x v="0"/>
    <x v="0"/>
    <x v="0"/>
    <x v="302"/>
    <x v="7"/>
    <s v="年度董事會預估營業收入"/>
    <s v=""/>
    <s v=""/>
    <x v="0"/>
    <x v="60"/>
    <m/>
    <s v="^()$"/>
    <n v="9"/>
    <x v="0"/>
    <x v="5"/>
    <x v="0"/>
    <x v="1"/>
    <x v="1"/>
    <x v="1"/>
    <b v="0"/>
    <x v="1"/>
    <x v="1"/>
    <n v="0"/>
    <x v="0"/>
    <b v="0"/>
    <b v="0"/>
    <b v="0"/>
    <b v="0"/>
    <b v="0"/>
    <b v="0"/>
    <b v="0"/>
    <b v="0"/>
    <e v="#N/A"/>
    <b v="0"/>
    <b v="0"/>
    <x v="2"/>
    <x v="7"/>
    <n v="0"/>
    <x v="13"/>
    <x v="0"/>
  </r>
  <r>
    <m/>
    <x v="5"/>
    <x v="12"/>
    <x v="302"/>
    <x v="303"/>
    <x v="152"/>
    <x v="312"/>
    <s v="當年度: 董事會預估出貨量 = ( YTM - 1 )實際出貨量 + 剩餘月董事會預估出貨量_x000a_以往年度: 董事會預估出貨量 = 每月實際出貨量加總_x000a__x000a_儲存單位為 台_x000a_顯示單位為 千台"/>
    <x v="4"/>
    <x v="65"/>
    <m/>
    <s v="General"/>
    <s v="金額類"/>
    <m/>
    <x v="0"/>
    <s v="PNC"/>
    <x v="7"/>
    <x v="6"/>
    <x v="0"/>
    <x v="0"/>
    <s v="DM_PNC_YLY_REV_BY_PROD"/>
    <s v="YLY_BOD_SHIP"/>
    <m/>
    <m/>
    <m/>
    <m/>
    <m/>
    <s v="Boards Est MLY Rev and SHIPT Data_Monthly Boards Estimated Revenue"/>
    <m/>
    <m/>
    <m/>
    <m/>
    <m/>
    <m/>
    <m/>
    <m/>
    <m/>
    <m/>
    <m/>
    <m/>
    <s v="資料清單"/>
    <x v="13"/>
    <x v="90"/>
    <x v="60"/>
    <x v="12"/>
    <e v="#N/A"/>
    <s v="Yearly Boards Estimated Shipment"/>
    <x v="303"/>
    <x v="152"/>
    <x v="0"/>
    <x v="312"/>
    <x v="7"/>
    <s v="IEC_STD_V10 &gt;&gt; Common &gt;&gt; AutoMetaDataYearly Boards Estimated Shipment"/>
    <x v="4"/>
    <x v="0"/>
    <s v="年度董事會預估出貨量Measure"/>
    <n v="626"/>
    <n v="638"/>
    <n v="0"/>
    <s v=""/>
    <n v="0"/>
    <e v="#N/A"/>
    <e v="#N/A"/>
    <x v="128"/>
    <s v="Yearly Rev and SHIPT by PRD"/>
    <x v="64"/>
    <e v="#N/A"/>
    <x v="0"/>
    <s v="P.2.1.0: 產品營收與銷量達成率:"/>
    <x v="90"/>
    <x v="90"/>
    <x v="645"/>
    <x v="302"/>
    <x v="303"/>
    <x v="254"/>
    <x v="0"/>
    <x v="0"/>
    <x v="0"/>
    <x v="6"/>
    <m/>
    <x v="0"/>
    <x v="4"/>
    <s v="Yearly Rev and SHIPT by PRD_Yearly Boards Estimated Shipment"/>
    <x v="629"/>
    <x v="4"/>
    <x v="0"/>
    <x v="6"/>
    <x v="5"/>
    <x v="0"/>
    <x v="0"/>
    <s v="DM_PNC_YLY_REV_BY_PROD"/>
    <s v="YLY_BOD_SHIP"/>
    <x v="55"/>
    <x v="195"/>
    <x v="0"/>
    <n v="0"/>
    <x v="0"/>
    <x v="0"/>
    <x v="2"/>
    <s v=""/>
    <s v=""/>
    <n v="645"/>
    <s v="-645"/>
    <x v="0"/>
    <x v="0"/>
    <x v="0"/>
    <x v="303"/>
    <x v="7"/>
    <s v="年度董事會預估出貨量"/>
    <s v=""/>
    <s v=""/>
    <x v="0"/>
    <x v="60"/>
    <m/>
    <s v="^()$"/>
    <n v="9"/>
    <x v="0"/>
    <x v="5"/>
    <x v="0"/>
    <x v="1"/>
    <x v="1"/>
    <x v="1"/>
    <b v="0"/>
    <x v="1"/>
    <x v="1"/>
    <n v="0"/>
    <x v="0"/>
    <b v="0"/>
    <b v="0"/>
    <b v="0"/>
    <b v="0"/>
    <b v="0"/>
    <b v="0"/>
    <b v="0"/>
    <b v="0"/>
    <e v="#N/A"/>
    <b v="0"/>
    <b v="0"/>
    <x v="2"/>
    <x v="7"/>
    <n v="0"/>
    <x v="20"/>
    <x v="0"/>
  </r>
  <r>
    <m/>
    <x v="5"/>
    <x v="12"/>
    <x v="303"/>
    <x v="304"/>
    <x v="153"/>
    <x v="313"/>
    <s v="實際與預估和董事會預估營業收入差異 = 年度實際和預估營業收入 - 年度董事會預估營業收入"/>
    <x v="4"/>
    <x v="65"/>
    <s v="Yearly Rev and SHIPT by BU and CUS_Yearly Actual and Predict Revenue;Yearly Rev and SHIPT by BU and CUS_Yearly Boards Estimated Revenue"/>
    <s v="General"/>
    <s v="金額類"/>
    <m/>
    <x v="0"/>
    <s v="PNC"/>
    <x v="7"/>
    <x v="6"/>
    <x v="0"/>
    <x v="0"/>
    <s v="DM_PNC_YLY_REV_BY_PROD"/>
    <s v="YLY_ACT_BOD_REV_DIFF"/>
    <m/>
    <m/>
    <m/>
    <m/>
    <m/>
    <s v="Diff Rate and Hit Rate Data of Rev and SHIPT_Diff of MLY Act Rev vs Boards Est Rev"/>
    <m/>
    <m/>
    <m/>
    <m/>
    <m/>
    <m/>
    <m/>
    <m/>
    <m/>
    <m/>
    <m/>
    <m/>
    <s v="資料清單"/>
    <x v="13"/>
    <x v="91"/>
    <x v="60"/>
    <x v="12"/>
    <e v="#N/A"/>
    <s v="Diff of Yearly ActPred and Boards Est Rev"/>
    <x v="304"/>
    <x v="153"/>
    <x v="0"/>
    <x v="313"/>
    <x v="7"/>
    <s v="IEC_STD_V10 &gt;&gt; Common &gt;&gt; AutoMetaDataDiff of Yearly ActPred and Boards Est Rev"/>
    <x v="4"/>
    <x v="0"/>
    <s v="年度實際與預估和董事會預估營業收入差異Measure"/>
    <n v="627"/>
    <n v="638"/>
    <e v="#N/A"/>
    <s v=""/>
    <n v="0"/>
    <e v="#N/A"/>
    <e v="#N/A"/>
    <x v="119"/>
    <s v="Yearly Rev and SHIPT by PRD"/>
    <x v="64"/>
    <e v="#N/A"/>
    <x v="73"/>
    <s v="P.2.1.0: 產品營收與銷量達成率:"/>
    <x v="91"/>
    <x v="91"/>
    <x v="646"/>
    <x v="303"/>
    <x v="304"/>
    <x v="255"/>
    <x v="0"/>
    <x v="0"/>
    <x v="0"/>
    <x v="6"/>
    <m/>
    <x v="0"/>
    <x v="4"/>
    <s v="Yearly Rev and SHIPT by PRD_Diff of Yearly ActPred and Boards Est Rev"/>
    <x v="630"/>
    <x v="4"/>
    <x v="0"/>
    <x v="6"/>
    <x v="5"/>
    <x v="0"/>
    <x v="0"/>
    <s v="DM_PNC_YLY_REV_BY_PROD"/>
    <s v="YLY_ACT_BOD_REV_DIFF"/>
    <x v="55"/>
    <x v="196"/>
    <x v="0"/>
    <n v="0"/>
    <x v="0"/>
    <x v="0"/>
    <x v="2"/>
    <s v=""/>
    <s v=""/>
    <n v="646"/>
    <s v="-646"/>
    <x v="0"/>
    <x v="0"/>
    <x v="0"/>
    <x v="304"/>
    <x v="7"/>
    <s v="年度實際與預估和董事會預估營業收入差異"/>
    <s v=""/>
    <s v=""/>
    <x v="0"/>
    <x v="60"/>
    <m/>
    <s v="^()$"/>
    <n v="9"/>
    <x v="0"/>
    <x v="5"/>
    <x v="0"/>
    <x v="1"/>
    <x v="1"/>
    <x v="1"/>
    <b v="0"/>
    <x v="1"/>
    <x v="1"/>
    <n v="0"/>
    <x v="0"/>
    <b v="0"/>
    <b v="0"/>
    <b v="0"/>
    <b v="0"/>
    <b v="0"/>
    <b v="0"/>
    <b v="0"/>
    <b v="0"/>
    <e v="#N/A"/>
    <b v="0"/>
    <b v="0"/>
    <x v="2"/>
    <x v="7"/>
    <n v="0"/>
    <x v="22"/>
    <x v="0"/>
  </r>
  <r>
    <m/>
    <x v="5"/>
    <x v="12"/>
    <x v="304"/>
    <x v="305"/>
    <x v="154"/>
    <x v="314"/>
    <s v="實際與預估和董事會預估出貨量差異 = 年度實際和預估出貨量 - 年度董事會預估出貨量"/>
    <x v="4"/>
    <x v="65"/>
    <s v="Yearly Rev and SHIPT by BU and CUS_Yearly Actual and Predict Revenue;Yearly Rev and SHIPT by BU and CUS_Yearly Boards Estimated Revenue"/>
    <s v="General"/>
    <s v="金額類"/>
    <m/>
    <x v="0"/>
    <s v="PNC"/>
    <x v="7"/>
    <x v="6"/>
    <x v="0"/>
    <x v="0"/>
    <s v="DM_PNC_YLY_REV_BY_PROD"/>
    <s v="YLY_ACT_BOD_SHIP_DIFF"/>
    <m/>
    <m/>
    <m/>
    <m/>
    <m/>
    <s v="Diff Rate and Hit Rate Data of Rev and SHIPT_Diff of MLY Act Ship vs Boards Est Ship"/>
    <m/>
    <m/>
    <m/>
    <m/>
    <m/>
    <m/>
    <m/>
    <m/>
    <m/>
    <m/>
    <m/>
    <m/>
    <s v="資料清單"/>
    <x v="13"/>
    <x v="92"/>
    <x v="60"/>
    <x v="12"/>
    <e v="#N/A"/>
    <s v="Diff of Yearly ActPred and Boards Est Ship"/>
    <x v="305"/>
    <x v="154"/>
    <x v="0"/>
    <x v="314"/>
    <x v="7"/>
    <s v="IEC_STD_V10 &gt;&gt; Common &gt;&gt; AutoMetaDataDiff of Yearly ActPred and Boards Est Ship"/>
    <x v="4"/>
    <x v="0"/>
    <s v="年度實際與預估和董事會預估出貨量差異Measure"/>
    <n v="628"/>
    <n v="638"/>
    <e v="#N/A"/>
    <s v=""/>
    <n v="0"/>
    <e v="#N/A"/>
    <e v="#N/A"/>
    <x v="129"/>
    <s v="Yearly Rev and SHIPT by PRD"/>
    <x v="64"/>
    <e v="#N/A"/>
    <x v="73"/>
    <s v="P.2.1.0: 產品營收與銷量達成率:"/>
    <x v="92"/>
    <x v="92"/>
    <x v="647"/>
    <x v="304"/>
    <x v="305"/>
    <x v="256"/>
    <x v="0"/>
    <x v="0"/>
    <x v="0"/>
    <x v="6"/>
    <m/>
    <x v="0"/>
    <x v="4"/>
    <s v="Yearly Rev and SHIPT by PRD_Diff of Yearly ActPred and Boards Est Ship"/>
    <x v="631"/>
    <x v="4"/>
    <x v="0"/>
    <x v="6"/>
    <x v="5"/>
    <x v="0"/>
    <x v="0"/>
    <s v="DM_PNC_YLY_REV_BY_PROD"/>
    <s v="YLY_ACT_BOD_SHIP_DIFF"/>
    <x v="55"/>
    <x v="197"/>
    <x v="0"/>
    <n v="0"/>
    <x v="0"/>
    <x v="0"/>
    <x v="2"/>
    <s v=""/>
    <s v=""/>
    <n v="647"/>
    <s v="-647"/>
    <x v="0"/>
    <x v="0"/>
    <x v="0"/>
    <x v="305"/>
    <x v="7"/>
    <s v="年度實際與預估和董事會預估出貨量差異"/>
    <s v=""/>
    <s v=""/>
    <x v="0"/>
    <x v="60"/>
    <m/>
    <s v="^()$"/>
    <n v="9"/>
    <x v="0"/>
    <x v="5"/>
    <x v="0"/>
    <x v="1"/>
    <x v="1"/>
    <x v="1"/>
    <b v="0"/>
    <x v="1"/>
    <x v="1"/>
    <n v="0"/>
    <x v="0"/>
    <b v="0"/>
    <b v="0"/>
    <b v="0"/>
    <b v="0"/>
    <b v="0"/>
    <b v="0"/>
    <b v="0"/>
    <b v="0"/>
    <e v="#N/A"/>
    <b v="0"/>
    <b v="0"/>
    <x v="2"/>
    <x v="7"/>
    <n v="0"/>
    <x v="46"/>
    <x v="0"/>
  </r>
  <r>
    <m/>
    <x v="5"/>
    <x v="12"/>
    <x v="305"/>
    <x v="306"/>
    <x v="155"/>
    <x v="315"/>
    <s v="實際與預估和董事會預估營業收入差異率 = 年度實際與預估和董事會預估營業收入差異/年度董事會預估營業收入"/>
    <x v="4"/>
    <x v="65"/>
    <s v="Yearly Rev and SHIPT by BU and CUS_Diff of Yearly ActPred and Boards Est Rev;Yearly Rev and SHIPT by BU and CUS_Yearly Boards Estimated Revenue"/>
    <s v="General"/>
    <s v="比例類"/>
    <m/>
    <x v="0"/>
    <s v="PNC"/>
    <x v="7"/>
    <x v="6"/>
    <x v="0"/>
    <x v="0"/>
    <s v="DM_PNC_YLY_REV_BY_PROD"/>
    <s v="YLY_ACT_BOD_REV_DIFF_RATE"/>
    <m/>
    <m/>
    <m/>
    <m/>
    <m/>
    <s v="Diff Rate and Hit Rate Data of Rev and SHIPT_Diff Rate of MLY Act Rev vs Boards Est Rev"/>
    <m/>
    <m/>
    <m/>
    <m/>
    <m/>
    <m/>
    <m/>
    <m/>
    <m/>
    <m/>
    <m/>
    <m/>
    <s v="資料清單"/>
    <x v="13"/>
    <x v="93"/>
    <x v="60"/>
    <x v="12"/>
    <e v="#N/A"/>
    <s v="Diff Rate of Yearly ActPred and Boards Est Rev"/>
    <x v="306"/>
    <x v="155"/>
    <x v="0"/>
    <x v="315"/>
    <x v="7"/>
    <s v="IEC_STD_V10 &gt;&gt; Common &gt;&gt; AutoMetaDataDiff Rate of Yearly ActPred and Boards Est Rev"/>
    <x v="4"/>
    <x v="0"/>
    <s v="年度實際與預估和董事會預估營業收入差異率Measure"/>
    <n v="629"/>
    <n v="638"/>
    <e v="#N/A"/>
    <s v=""/>
    <n v="0"/>
    <e v="#N/A"/>
    <e v="#N/A"/>
    <x v="120"/>
    <s v="Yearly Rev and SHIPT by PRD"/>
    <x v="64"/>
    <e v="#N/A"/>
    <x v="74"/>
    <s v="P.2.1.0: 產品營收與銷量達成率:"/>
    <x v="93"/>
    <x v="93"/>
    <x v="648"/>
    <x v="305"/>
    <x v="306"/>
    <x v="257"/>
    <x v="0"/>
    <x v="0"/>
    <x v="0"/>
    <x v="5"/>
    <m/>
    <x v="0"/>
    <x v="4"/>
    <s v="Yearly Rev and SHIPT by PRD_Diff Rate of Yearly ActPred and Boards Est Rev"/>
    <x v="632"/>
    <x v="4"/>
    <x v="0"/>
    <x v="6"/>
    <x v="5"/>
    <x v="0"/>
    <x v="0"/>
    <s v="DM_PNC_YLY_REV_BY_PROD"/>
    <s v="YLY_ACT_BOD_REV_DIFF_RATE"/>
    <x v="55"/>
    <x v="198"/>
    <x v="0"/>
    <n v="0"/>
    <x v="0"/>
    <x v="0"/>
    <x v="2"/>
    <s v=""/>
    <s v=""/>
    <n v="648"/>
    <s v="-648"/>
    <x v="0"/>
    <x v="0"/>
    <x v="0"/>
    <x v="306"/>
    <x v="7"/>
    <s v="年度實際與預估和董事會預估營業收入差異率"/>
    <s v=""/>
    <s v=""/>
    <x v="0"/>
    <x v="60"/>
    <m/>
    <s v="^()$"/>
    <n v="9"/>
    <x v="0"/>
    <x v="5"/>
    <x v="0"/>
    <x v="1"/>
    <x v="1"/>
    <x v="1"/>
    <b v="0"/>
    <x v="1"/>
    <x v="1"/>
    <n v="0"/>
    <x v="0"/>
    <b v="0"/>
    <b v="0"/>
    <b v="0"/>
    <b v="0"/>
    <b v="0"/>
    <b v="0"/>
    <b v="0"/>
    <b v="0"/>
    <e v="#N/A"/>
    <b v="0"/>
    <b v="0"/>
    <x v="2"/>
    <x v="7"/>
    <n v="0"/>
    <x v="43"/>
    <x v="0"/>
  </r>
  <r>
    <m/>
    <x v="5"/>
    <x v="12"/>
    <x v="306"/>
    <x v="307"/>
    <x v="156"/>
    <x v="316"/>
    <s v="實際與預估和董事會預估出貨量差異率 = 年度實際與預估和董事會預估出貨量差異/年度董事會預估出貨量"/>
    <x v="4"/>
    <x v="65"/>
    <s v="Yearly Rev and SHIPT by BU and CUS_Diff of Yearly ActPred and Boards Est Rev;Yearly Rev and SHIPT by BU and CUS_Yearly Boards Estimated Revenue"/>
    <s v="General"/>
    <s v="比例類"/>
    <m/>
    <x v="0"/>
    <s v="PNC"/>
    <x v="7"/>
    <x v="6"/>
    <x v="0"/>
    <x v="0"/>
    <s v="DM_PNC_YLY_REV_BY_PROD"/>
    <s v="YLY_ACT_BOD_SHIP_DIFF_RATE"/>
    <m/>
    <m/>
    <m/>
    <m/>
    <m/>
    <s v="Diff Rate and Hit Rate Data of Rev and SHIPT_Diff Rate of MLY Act Ship vs Boards Est Ship"/>
    <m/>
    <m/>
    <m/>
    <m/>
    <m/>
    <m/>
    <m/>
    <m/>
    <m/>
    <m/>
    <m/>
    <m/>
    <s v="資料清單"/>
    <x v="13"/>
    <x v="94"/>
    <x v="60"/>
    <x v="12"/>
    <e v="#N/A"/>
    <s v="Diff Rate of Yearly ActPred and Boards Est Ship"/>
    <x v="307"/>
    <x v="156"/>
    <x v="0"/>
    <x v="316"/>
    <x v="7"/>
    <s v="IEC_STD_V10 &gt;&gt; Common &gt;&gt; AutoMetaDataDiff Rate of Yearly ActPred and Boards Est Ship"/>
    <x v="4"/>
    <x v="0"/>
    <s v="年度實際與預估和董事會預估出貨量差異率Measure"/>
    <n v="630"/>
    <n v="638"/>
    <e v="#N/A"/>
    <s v=""/>
    <n v="0"/>
    <e v="#N/A"/>
    <e v="#N/A"/>
    <x v="130"/>
    <s v="Yearly Rev and SHIPT by PRD"/>
    <x v="64"/>
    <e v="#N/A"/>
    <x v="74"/>
    <s v="P.2.1.0: 產品營收與銷量達成率:"/>
    <x v="94"/>
    <x v="94"/>
    <x v="649"/>
    <x v="306"/>
    <x v="307"/>
    <x v="258"/>
    <x v="0"/>
    <x v="0"/>
    <x v="0"/>
    <x v="5"/>
    <m/>
    <x v="0"/>
    <x v="4"/>
    <s v="Yearly Rev and SHIPT by PRD_Diff Rate of Yearly ActPred and Boards Est Ship"/>
    <x v="633"/>
    <x v="4"/>
    <x v="0"/>
    <x v="6"/>
    <x v="5"/>
    <x v="0"/>
    <x v="0"/>
    <s v="DM_PNC_YLY_REV_BY_PROD"/>
    <s v="YLY_ACT_BOD_SHIP_DIFF_RATE"/>
    <x v="55"/>
    <x v="199"/>
    <x v="0"/>
    <n v="0"/>
    <x v="0"/>
    <x v="0"/>
    <x v="2"/>
    <s v=""/>
    <s v=""/>
    <n v="649"/>
    <s v="-649"/>
    <x v="0"/>
    <x v="0"/>
    <x v="0"/>
    <x v="307"/>
    <x v="7"/>
    <s v="年度實際與預估和董事會預估出貨量差異率"/>
    <s v=""/>
    <s v=""/>
    <x v="0"/>
    <x v="60"/>
    <m/>
    <s v="^()$"/>
    <n v="9"/>
    <x v="0"/>
    <x v="5"/>
    <x v="0"/>
    <x v="1"/>
    <x v="1"/>
    <x v="1"/>
    <b v="0"/>
    <x v="1"/>
    <x v="1"/>
    <n v="0"/>
    <x v="0"/>
    <b v="0"/>
    <b v="0"/>
    <b v="0"/>
    <b v="0"/>
    <b v="0"/>
    <b v="0"/>
    <b v="0"/>
    <b v="0"/>
    <e v="#N/A"/>
    <b v="0"/>
    <b v="0"/>
    <x v="2"/>
    <x v="7"/>
    <n v="0"/>
    <x v="37"/>
    <x v="0"/>
  </r>
  <r>
    <m/>
    <x v="5"/>
    <x v="12"/>
    <x v="307"/>
    <x v="308"/>
    <x v="114"/>
    <x v="317"/>
    <s v="儲存單位為 台幣_x000a_顯示單位為 百萬台幣"/>
    <x v="4"/>
    <x v="65"/>
    <m/>
    <s v="General"/>
    <s v="金額類"/>
    <m/>
    <x v="0"/>
    <s v="PNC"/>
    <x v="7"/>
    <x v="6"/>
    <x v="0"/>
    <x v="0"/>
    <s v="DM_PNC_YLY_REV_BY_PROD"/>
    <s v="YLY_TGT_REV"/>
    <m/>
    <m/>
    <m/>
    <m/>
    <m/>
    <s v="MLY Rev and SHIPT Data of Yearly TRGT_Monthly Revenue of Yearly Target"/>
    <m/>
    <m/>
    <m/>
    <m/>
    <m/>
    <m/>
    <m/>
    <m/>
    <m/>
    <m/>
    <m/>
    <m/>
    <s v="資料清單"/>
    <x v="13"/>
    <x v="95"/>
    <x v="60"/>
    <x v="12"/>
    <e v="#N/A"/>
    <s v="Yearly Revenue Target"/>
    <x v="308"/>
    <x v="114"/>
    <x v="0"/>
    <x v="317"/>
    <x v="7"/>
    <s v="IEC_STD_V10 &gt;&gt; Common &gt;&gt; AutoMetaDataYearly Revenue Target"/>
    <x v="4"/>
    <x v="0"/>
    <s v="年度營業收入目標Measure"/>
    <n v="631"/>
    <n v="638"/>
    <n v="0"/>
    <s v=""/>
    <n v="0"/>
    <e v="#N/A"/>
    <e v="#N/A"/>
    <x v="131"/>
    <s v="Yearly Rev and SHIPT by PRD"/>
    <x v="64"/>
    <e v="#N/A"/>
    <x v="0"/>
    <s v="P.2.1.0: 產品營收與銷量達成率:"/>
    <x v="95"/>
    <x v="95"/>
    <x v="650"/>
    <x v="307"/>
    <x v="308"/>
    <x v="220"/>
    <x v="0"/>
    <x v="0"/>
    <x v="0"/>
    <x v="6"/>
    <m/>
    <x v="0"/>
    <x v="4"/>
    <s v="Yearly Rev and SHIPT by PRD_Yearly Revenue Target"/>
    <x v="634"/>
    <x v="4"/>
    <x v="0"/>
    <x v="6"/>
    <x v="5"/>
    <x v="0"/>
    <x v="0"/>
    <s v="DM_PNC_YLY_REV_BY_PROD"/>
    <s v="YLY_TGT_REV"/>
    <x v="55"/>
    <x v="162"/>
    <x v="0"/>
    <n v="0"/>
    <x v="0"/>
    <x v="0"/>
    <x v="2"/>
    <s v=""/>
    <s v=""/>
    <n v="650"/>
    <s v="-650"/>
    <x v="0"/>
    <x v="0"/>
    <x v="0"/>
    <x v="308"/>
    <x v="7"/>
    <s v="年度營業收入目標"/>
    <s v=""/>
    <s v=""/>
    <x v="0"/>
    <x v="60"/>
    <m/>
    <s v="^()$"/>
    <n v="9"/>
    <x v="0"/>
    <x v="5"/>
    <x v="0"/>
    <x v="1"/>
    <x v="1"/>
    <x v="1"/>
    <b v="0"/>
    <x v="1"/>
    <x v="1"/>
    <n v="0"/>
    <x v="0"/>
    <b v="0"/>
    <b v="0"/>
    <b v="0"/>
    <b v="0"/>
    <b v="0"/>
    <b v="0"/>
    <b v="0"/>
    <b v="0"/>
    <e v="#N/A"/>
    <b v="0"/>
    <b v="0"/>
    <x v="2"/>
    <x v="7"/>
    <n v="0"/>
    <x v="28"/>
    <x v="0"/>
  </r>
  <r>
    <m/>
    <x v="5"/>
    <x v="12"/>
    <x v="308"/>
    <x v="309"/>
    <x v="115"/>
    <x v="318"/>
    <s v="儲存單位為 台幣_x000a_顯示單位為 百萬台幣"/>
    <x v="4"/>
    <x v="65"/>
    <m/>
    <s v="General"/>
    <s v="金額類"/>
    <m/>
    <x v="0"/>
    <s v="PNC"/>
    <x v="7"/>
    <x v="6"/>
    <x v="0"/>
    <x v="0"/>
    <s v="DM_PNC_YLY_REV_BY_PROD"/>
    <s v="YLY_TGT_SHIP"/>
    <m/>
    <m/>
    <m/>
    <m/>
    <m/>
    <s v="MLY Rev and SHIPT Data of Yearly TRGT_Monthly Shipment of Yearly Target"/>
    <m/>
    <m/>
    <m/>
    <m/>
    <m/>
    <m/>
    <m/>
    <m/>
    <m/>
    <m/>
    <m/>
    <m/>
    <s v="資料清單"/>
    <x v="13"/>
    <x v="96"/>
    <x v="60"/>
    <x v="12"/>
    <e v="#N/A"/>
    <s v="Yearly Shipment Target"/>
    <x v="309"/>
    <x v="115"/>
    <x v="0"/>
    <x v="318"/>
    <x v="7"/>
    <s v="IEC_STD_V10 &gt;&gt; Common &gt;&gt; AutoMetaDataYearly Shipment Target"/>
    <x v="4"/>
    <x v="0"/>
    <s v="年度出貨目標Measure"/>
    <n v="632"/>
    <n v="638"/>
    <n v="0"/>
    <s v=""/>
    <n v="0"/>
    <e v="#N/A"/>
    <e v="#N/A"/>
    <x v="135"/>
    <s v="Yearly Rev and SHIPT by PRD"/>
    <x v="64"/>
    <e v="#N/A"/>
    <x v="0"/>
    <s v="P.2.1.0: 產品營收與銷量達成率:"/>
    <x v="96"/>
    <x v="96"/>
    <x v="651"/>
    <x v="308"/>
    <x v="309"/>
    <x v="220"/>
    <x v="0"/>
    <x v="0"/>
    <x v="0"/>
    <x v="6"/>
    <m/>
    <x v="0"/>
    <x v="4"/>
    <s v="Yearly Rev and SHIPT by PRD_Yearly Shipment Target"/>
    <x v="635"/>
    <x v="4"/>
    <x v="0"/>
    <x v="6"/>
    <x v="5"/>
    <x v="0"/>
    <x v="0"/>
    <s v="DM_PNC_YLY_REV_BY_PROD"/>
    <s v="YLY_TGT_SHIP"/>
    <x v="55"/>
    <x v="163"/>
    <x v="0"/>
    <n v="0"/>
    <x v="0"/>
    <x v="0"/>
    <x v="2"/>
    <s v=""/>
    <s v=""/>
    <n v="651"/>
    <s v="-651"/>
    <x v="0"/>
    <x v="0"/>
    <x v="0"/>
    <x v="309"/>
    <x v="7"/>
    <s v="年度出貨目標"/>
    <s v=""/>
    <s v=""/>
    <x v="0"/>
    <x v="60"/>
    <m/>
    <s v="^()$"/>
    <n v="9"/>
    <x v="0"/>
    <x v="5"/>
    <x v="0"/>
    <x v="1"/>
    <x v="1"/>
    <x v="1"/>
    <b v="0"/>
    <x v="1"/>
    <x v="1"/>
    <n v="0"/>
    <x v="0"/>
    <b v="0"/>
    <b v="0"/>
    <b v="0"/>
    <b v="0"/>
    <b v="0"/>
    <b v="0"/>
    <b v="0"/>
    <b v="0"/>
    <e v="#N/A"/>
    <b v="0"/>
    <b v="0"/>
    <x v="2"/>
    <x v="7"/>
    <n v="0"/>
    <x v="17"/>
    <x v="0"/>
  </r>
  <r>
    <m/>
    <x v="5"/>
    <x v="12"/>
    <x v="309"/>
    <x v="310"/>
    <x v="157"/>
    <x v="319"/>
    <s v="實際與預估和目標營業收入差異 = 實際和預估營業收入 - 年度營業收入目標"/>
    <x v="4"/>
    <x v="65"/>
    <s v="Yearly Rev and SHIPT by BU and CUS_Yearly Revenue Target;Yearly Rev and SHIPT by BU and CUS_Yearly Actual and Predict Revenue"/>
    <s v="General"/>
    <s v="金額類"/>
    <m/>
    <x v="0"/>
    <s v="PNC"/>
    <x v="7"/>
    <x v="6"/>
    <x v="0"/>
    <x v="0"/>
    <s v="DM_PNC_YLY_REV_BY_PROD"/>
    <s v="YLY_ACT_TGT_REV_DIFF"/>
    <m/>
    <m/>
    <m/>
    <m/>
    <m/>
    <s v="Diff Rate and Hit Rate Data of Rev and SHIPT_Diff of MLY Act Rev vs Yearly Target Rev"/>
    <m/>
    <m/>
    <m/>
    <m/>
    <m/>
    <m/>
    <m/>
    <m/>
    <m/>
    <m/>
    <m/>
    <m/>
    <s v="資料清單"/>
    <x v="13"/>
    <x v="97"/>
    <x v="60"/>
    <x v="12"/>
    <e v="#N/A"/>
    <s v="Diff of Yearly ActPred and TRGT Rev"/>
    <x v="310"/>
    <x v="157"/>
    <x v="0"/>
    <x v="319"/>
    <x v="7"/>
    <s v="IEC_STD_V10 &gt;&gt; Common &gt;&gt; AutoMetaDataDiff of Yearly ActPred and TRGT Rev"/>
    <x v="4"/>
    <x v="0"/>
    <s v="年度實際與預估和目標營業收入差異Measure"/>
    <n v="633"/>
    <n v="638"/>
    <e v="#N/A"/>
    <s v=""/>
    <n v="0"/>
    <e v="#N/A"/>
    <e v="#N/A"/>
    <x v="132"/>
    <s v="Yearly Rev and SHIPT by PRD"/>
    <x v="64"/>
    <e v="#N/A"/>
    <x v="75"/>
    <s v="P.2.1.0: 產品營收與銷量達成率:"/>
    <x v="97"/>
    <x v="97"/>
    <x v="652"/>
    <x v="309"/>
    <x v="310"/>
    <x v="259"/>
    <x v="0"/>
    <x v="0"/>
    <x v="0"/>
    <x v="6"/>
    <m/>
    <x v="0"/>
    <x v="4"/>
    <s v="Yearly Rev and SHIPT by PRD_Diff of Yearly ActPred and TRGT Rev"/>
    <x v="636"/>
    <x v="4"/>
    <x v="0"/>
    <x v="6"/>
    <x v="5"/>
    <x v="0"/>
    <x v="0"/>
    <s v="DM_PNC_YLY_REV_BY_PROD"/>
    <s v="YLY_ACT_TGT_REV_DIFF"/>
    <x v="55"/>
    <x v="200"/>
    <x v="0"/>
    <n v="0"/>
    <x v="0"/>
    <x v="0"/>
    <x v="2"/>
    <s v=""/>
    <s v=""/>
    <n v="652"/>
    <s v="-652"/>
    <x v="0"/>
    <x v="0"/>
    <x v="0"/>
    <x v="310"/>
    <x v="7"/>
    <s v="年度實際與預估和目標營業收入差異"/>
    <s v=""/>
    <s v=""/>
    <x v="0"/>
    <x v="60"/>
    <m/>
    <s v="^()$"/>
    <n v="9"/>
    <x v="0"/>
    <x v="5"/>
    <x v="0"/>
    <x v="1"/>
    <x v="1"/>
    <x v="1"/>
    <b v="0"/>
    <x v="1"/>
    <x v="1"/>
    <n v="0"/>
    <x v="0"/>
    <b v="0"/>
    <b v="0"/>
    <b v="0"/>
    <b v="0"/>
    <b v="0"/>
    <b v="0"/>
    <b v="0"/>
    <b v="0"/>
    <e v="#N/A"/>
    <b v="0"/>
    <b v="0"/>
    <x v="2"/>
    <x v="7"/>
    <n v="0"/>
    <x v="14"/>
    <x v="0"/>
  </r>
  <r>
    <m/>
    <x v="5"/>
    <x v="12"/>
    <x v="310"/>
    <x v="311"/>
    <x v="158"/>
    <x v="320"/>
    <s v="實際與預估和目標出貨量差異 = 實際和預估出貨量 - 年度出貨量目標"/>
    <x v="4"/>
    <x v="65"/>
    <s v="Yearly Rev and SHIPT by BU and CUS_Yearly Revenue Target;Yearly Rev and SHIPT by BU and CUS_Yearly Actual and Predict Revenue"/>
    <s v="General"/>
    <s v="金額類"/>
    <m/>
    <x v="0"/>
    <s v="PNC"/>
    <x v="7"/>
    <x v="6"/>
    <x v="0"/>
    <x v="0"/>
    <s v="DM_PNC_YLY_REV_BY_PROD"/>
    <s v="YLY_ACT_TGT_SHIP_DIFF"/>
    <m/>
    <m/>
    <m/>
    <m/>
    <m/>
    <s v="Diff Rate and Hit Rate Data of Rev and SHIPT_Diff of MLY Act Ship vs Yearly Target Ship"/>
    <m/>
    <m/>
    <m/>
    <m/>
    <m/>
    <m/>
    <m/>
    <m/>
    <m/>
    <m/>
    <m/>
    <m/>
    <s v="資料清單"/>
    <x v="13"/>
    <x v="98"/>
    <x v="60"/>
    <x v="12"/>
    <e v="#N/A"/>
    <s v="Diff of Yearly ActPred and TRGT Ship"/>
    <x v="311"/>
    <x v="158"/>
    <x v="0"/>
    <x v="320"/>
    <x v="7"/>
    <s v="IEC_STD_V10 &gt;&gt; Common &gt;&gt; AutoMetaDataDiff of Yearly ActPred and TRGT Ship"/>
    <x v="4"/>
    <x v="0"/>
    <s v="年度實際與預估和目標出貨量差異Measure"/>
    <n v="634"/>
    <n v="638"/>
    <e v="#N/A"/>
    <s v=""/>
    <n v="0"/>
    <e v="#N/A"/>
    <e v="#N/A"/>
    <x v="133"/>
    <s v="Yearly Rev and SHIPT by PRD"/>
    <x v="64"/>
    <e v="#N/A"/>
    <x v="75"/>
    <s v="P.2.1.0: 產品營收與銷量達成率:"/>
    <x v="98"/>
    <x v="98"/>
    <x v="653"/>
    <x v="310"/>
    <x v="311"/>
    <x v="260"/>
    <x v="0"/>
    <x v="0"/>
    <x v="0"/>
    <x v="6"/>
    <m/>
    <x v="0"/>
    <x v="4"/>
    <s v="Yearly Rev and SHIPT by PRD_Diff of Yearly ActPred and TRGT Ship"/>
    <x v="637"/>
    <x v="4"/>
    <x v="0"/>
    <x v="6"/>
    <x v="5"/>
    <x v="0"/>
    <x v="0"/>
    <s v="DM_PNC_YLY_REV_BY_PROD"/>
    <s v="YLY_ACT_TGT_SHIP_DIFF"/>
    <x v="55"/>
    <x v="201"/>
    <x v="0"/>
    <n v="0"/>
    <x v="0"/>
    <x v="0"/>
    <x v="2"/>
    <s v=""/>
    <s v=""/>
    <n v="653"/>
    <s v="-653"/>
    <x v="0"/>
    <x v="0"/>
    <x v="0"/>
    <x v="311"/>
    <x v="7"/>
    <s v="年度實際與預估和目標出貨量差異"/>
    <s v=""/>
    <s v=""/>
    <x v="0"/>
    <x v="60"/>
    <m/>
    <s v="^()$"/>
    <n v="9"/>
    <x v="0"/>
    <x v="5"/>
    <x v="0"/>
    <x v="1"/>
    <x v="1"/>
    <x v="1"/>
    <b v="0"/>
    <x v="1"/>
    <x v="1"/>
    <n v="0"/>
    <x v="0"/>
    <b v="0"/>
    <b v="0"/>
    <b v="0"/>
    <b v="0"/>
    <b v="0"/>
    <b v="0"/>
    <b v="0"/>
    <b v="0"/>
    <e v="#N/A"/>
    <b v="0"/>
    <b v="0"/>
    <x v="2"/>
    <x v="7"/>
    <n v="0"/>
    <x v="39"/>
    <x v="0"/>
  </r>
  <r>
    <m/>
    <x v="5"/>
    <x v="12"/>
    <x v="311"/>
    <x v="312"/>
    <x v="159"/>
    <x v="321"/>
    <s v="實際與預估和目標營業收入差異率 = 年度實際與預估和目標營業收入差異 / 年度營業收入目標"/>
    <x v="4"/>
    <x v="65"/>
    <s v="Yearly Rev and SHIPT by BU and CUS_Yearly Revenue Target;Yearly Rev and SHIPT by BU and CUS_Yearly Actual and Predict Revenue"/>
    <s v="General"/>
    <s v="比例類"/>
    <m/>
    <x v="0"/>
    <s v="PNC"/>
    <x v="7"/>
    <x v="6"/>
    <x v="0"/>
    <x v="0"/>
    <s v="DM_PNC_YLY_REV_BY_PROD"/>
    <s v="YLY_ACT_TGT_REV_DIFF_RATE"/>
    <m/>
    <m/>
    <m/>
    <m/>
    <m/>
    <s v="Actual Monthly Revenue and Shipment Data_Diff Rate of MLY Act Rev vs Yearly Target Rev"/>
    <m/>
    <m/>
    <m/>
    <m/>
    <m/>
    <m/>
    <m/>
    <m/>
    <m/>
    <m/>
    <m/>
    <m/>
    <s v="資料清單"/>
    <x v="13"/>
    <x v="99"/>
    <x v="60"/>
    <x v="12"/>
    <e v="#N/A"/>
    <s v="Diff Rate of Yearly ActPred and TRGT Rev"/>
    <x v="312"/>
    <x v="159"/>
    <x v="0"/>
    <x v="321"/>
    <x v="7"/>
    <s v="IEC_STD_V10 &gt;&gt; Common &gt;&gt; AutoMetaDataDiff Rate of Yearly ActPred and TRGT Rev"/>
    <x v="4"/>
    <x v="0"/>
    <s v="年度實際與預估和目標營業收入差異率Measure"/>
    <n v="635"/>
    <n v="638"/>
    <e v="#N/A"/>
    <s v=""/>
    <n v="0"/>
    <e v="#N/A"/>
    <e v="#N/A"/>
    <x v="125"/>
    <s v="Yearly Rev and SHIPT by PRD"/>
    <x v="64"/>
    <e v="#N/A"/>
    <x v="75"/>
    <s v="P.2.1.0: 產品營收與銷量達成率:"/>
    <x v="99"/>
    <x v="99"/>
    <x v="654"/>
    <x v="311"/>
    <x v="312"/>
    <x v="261"/>
    <x v="0"/>
    <x v="0"/>
    <x v="0"/>
    <x v="5"/>
    <m/>
    <x v="0"/>
    <x v="4"/>
    <s v="Yearly Rev and SHIPT by PRD_Diff Rate of Yearly ActPred and TRGT Rev"/>
    <x v="638"/>
    <x v="4"/>
    <x v="0"/>
    <x v="6"/>
    <x v="5"/>
    <x v="0"/>
    <x v="0"/>
    <s v="DM_PNC_YLY_REV_BY_PROD"/>
    <s v="YLY_ACT_TGT_REV_DIFF_RATE"/>
    <x v="55"/>
    <x v="202"/>
    <x v="0"/>
    <n v="0"/>
    <x v="0"/>
    <x v="0"/>
    <x v="2"/>
    <s v=""/>
    <s v=""/>
    <n v="654"/>
    <s v="-654"/>
    <x v="0"/>
    <x v="0"/>
    <x v="0"/>
    <x v="312"/>
    <x v="7"/>
    <s v="年度實際與預估和目標營業收入差異率"/>
    <s v=""/>
    <s v=""/>
    <x v="0"/>
    <x v="60"/>
    <m/>
    <s v="^()$"/>
    <n v="9"/>
    <x v="0"/>
    <x v="5"/>
    <x v="0"/>
    <x v="1"/>
    <x v="1"/>
    <x v="1"/>
    <b v="0"/>
    <x v="1"/>
    <x v="1"/>
    <n v="0"/>
    <x v="0"/>
    <b v="0"/>
    <b v="0"/>
    <b v="0"/>
    <b v="0"/>
    <b v="0"/>
    <b v="0"/>
    <b v="0"/>
    <b v="0"/>
    <e v="#N/A"/>
    <b v="0"/>
    <b v="0"/>
    <x v="2"/>
    <x v="7"/>
    <n v="0"/>
    <x v="45"/>
    <x v="0"/>
  </r>
  <r>
    <m/>
    <x v="5"/>
    <x v="12"/>
    <x v="312"/>
    <x v="313"/>
    <x v="160"/>
    <x v="322"/>
    <s v="實際與預估和目標出貨量差異率 = 年度實際與預估和目標出貨量差異 / 年度出貨量目標"/>
    <x v="4"/>
    <x v="65"/>
    <s v="Yearly Rev and SHIPT by BU and CUS_Yearly Revenue Target;Yearly Rev and SHIPT by BU and CUS_Yearly Actual and Predict Revenue"/>
    <s v="General"/>
    <s v="比例類"/>
    <m/>
    <x v="0"/>
    <s v="PNC"/>
    <x v="7"/>
    <x v="6"/>
    <x v="0"/>
    <x v="0"/>
    <s v="DM_PNC_YLY_REV_BY_PROD"/>
    <s v="YLY_ACT_TGT_SHIP_DIFF_RATE"/>
    <m/>
    <m/>
    <m/>
    <m/>
    <m/>
    <s v="Actual Monthly Revenue and Shipment Data_Diff Rate of MLY Act Ship vs Yearly Target Ship"/>
    <m/>
    <m/>
    <m/>
    <m/>
    <m/>
    <m/>
    <m/>
    <m/>
    <m/>
    <m/>
    <m/>
    <m/>
    <s v="資料清單"/>
    <x v="13"/>
    <x v="100"/>
    <x v="60"/>
    <x v="12"/>
    <e v="#N/A"/>
    <s v="Diff Rate of Yearly ActPred and TRGT Ship"/>
    <x v="313"/>
    <x v="160"/>
    <x v="0"/>
    <x v="322"/>
    <x v="7"/>
    <s v="IEC_STD_V10 &gt;&gt; Common &gt;&gt; AutoMetaDataDiff Rate of Yearly ActPred and TRGT Ship"/>
    <x v="4"/>
    <x v="0"/>
    <s v="年度實際與預估和目標出貨量差異率Measure"/>
    <n v="636"/>
    <n v="638"/>
    <e v="#N/A"/>
    <s v=""/>
    <n v="0"/>
    <e v="#N/A"/>
    <e v="#N/A"/>
    <x v="134"/>
    <s v="Yearly Rev and SHIPT by PRD"/>
    <x v="64"/>
    <e v="#N/A"/>
    <x v="75"/>
    <s v="P.2.1.0: 產品營收與銷量達成率:"/>
    <x v="100"/>
    <x v="100"/>
    <x v="655"/>
    <x v="312"/>
    <x v="313"/>
    <x v="262"/>
    <x v="0"/>
    <x v="0"/>
    <x v="0"/>
    <x v="5"/>
    <m/>
    <x v="0"/>
    <x v="4"/>
    <s v="Yearly Rev and SHIPT by PRD_Diff Rate of Yearly ActPred and TRGT Ship"/>
    <x v="639"/>
    <x v="4"/>
    <x v="0"/>
    <x v="6"/>
    <x v="5"/>
    <x v="0"/>
    <x v="0"/>
    <s v="DM_PNC_YLY_REV_BY_PROD"/>
    <s v="YLY_ACT_TGT_SHIP_DIFF_RATE"/>
    <x v="55"/>
    <x v="203"/>
    <x v="0"/>
    <n v="0"/>
    <x v="0"/>
    <x v="0"/>
    <x v="2"/>
    <s v=""/>
    <s v=""/>
    <n v="655"/>
    <s v="-655"/>
    <x v="0"/>
    <x v="0"/>
    <x v="0"/>
    <x v="313"/>
    <x v="7"/>
    <s v="年度實際與預估和目標出貨量差異率"/>
    <s v=""/>
    <s v=""/>
    <x v="0"/>
    <x v="60"/>
    <m/>
    <s v="^()$"/>
    <n v="9"/>
    <x v="0"/>
    <x v="5"/>
    <x v="0"/>
    <x v="1"/>
    <x v="1"/>
    <x v="1"/>
    <b v="0"/>
    <x v="1"/>
    <x v="1"/>
    <n v="0"/>
    <x v="0"/>
    <b v="0"/>
    <b v="0"/>
    <b v="0"/>
    <b v="0"/>
    <b v="0"/>
    <b v="0"/>
    <b v="0"/>
    <b v="0"/>
    <e v="#N/A"/>
    <b v="0"/>
    <b v="0"/>
    <x v="2"/>
    <x v="7"/>
    <n v="0"/>
    <x v="22"/>
    <x v="0"/>
  </r>
  <r>
    <m/>
    <x v="5"/>
    <x v="12"/>
    <x v="267"/>
    <x v="297"/>
    <x v="121"/>
    <x v="277"/>
    <m/>
    <x v="4"/>
    <x v="65"/>
    <s v="Yearly Rev and SHIPT by BU and CUS_Yearly Revenue Target;Yearly Rev and SHIPT by BU and CUS_Yearly Actual and Predict Revenue"/>
    <s v="General"/>
    <s v="比例類"/>
    <m/>
    <x v="0"/>
    <s v="PNC"/>
    <x v="7"/>
    <x v="6"/>
    <x v="0"/>
    <x v="0"/>
    <s v="DM_PNC_YLY_REV_BY_PROD"/>
    <s v="LATEST_CLOSE_MONTH"/>
    <m/>
    <m/>
    <m/>
    <m/>
    <m/>
    <s v="Actual Monthly Revenue and Shipment Data_Diff Rate of MLY Act Rev vs Yearly Target Rev"/>
    <m/>
    <m/>
    <m/>
    <m/>
    <m/>
    <m/>
    <m/>
    <m/>
    <m/>
    <m/>
    <m/>
    <m/>
    <s v="資料清單"/>
    <x v="13"/>
    <x v="101"/>
    <x v="60"/>
    <x v="12"/>
    <e v="#N/A"/>
    <s v="Latest Closing Month "/>
    <x v="297"/>
    <x v="121"/>
    <x v="0"/>
    <x v="277"/>
    <x v="7"/>
    <s v="IEC_STD_V10 &gt;&gt; Common &gt;&gt; AutoMetaDataLatest Closing Month "/>
    <x v="4"/>
    <x v="0"/>
    <s v="最新結算月份Measure"/>
    <n v="617"/>
    <n v="638"/>
    <e v="#N/A"/>
    <s v=""/>
    <n v="0"/>
    <e v="#N/A"/>
    <e v="#N/A"/>
    <x v="125"/>
    <s v="Yearly Rev and SHIPT by PRD"/>
    <x v="64"/>
    <e v="#N/A"/>
    <x v="75"/>
    <s v="P.2.1.0: 產品營收與銷量達成率:"/>
    <x v="101"/>
    <x v="101"/>
    <x v="656"/>
    <x v="267"/>
    <x v="297"/>
    <x v="203"/>
    <x v="0"/>
    <x v="0"/>
    <x v="0"/>
    <x v="5"/>
    <m/>
    <x v="0"/>
    <x v="4"/>
    <s v="Yearly Rev and SHIPT by PRD_Latest Closing Month "/>
    <x v="640"/>
    <x v="4"/>
    <x v="0"/>
    <x v="6"/>
    <x v="5"/>
    <x v="0"/>
    <x v="0"/>
    <s v="DM_PNC_YLY_REV_BY_PROD"/>
    <s v="LATEST_CLOSE_MONTH"/>
    <x v="55"/>
    <x v="167"/>
    <x v="0"/>
    <n v="0"/>
    <x v="0"/>
    <x v="0"/>
    <x v="2"/>
    <s v=""/>
    <s v=""/>
    <n v="656"/>
    <s v="-656"/>
    <x v="0"/>
    <x v="0"/>
    <x v="0"/>
    <x v="297"/>
    <x v="7"/>
    <s v="最新結算月份"/>
    <s v=""/>
    <s v=""/>
    <x v="0"/>
    <x v="60"/>
    <m/>
    <s v="^()$"/>
    <n v="9"/>
    <x v="0"/>
    <x v="5"/>
    <x v="0"/>
    <x v="1"/>
    <x v="1"/>
    <x v="1"/>
    <b v="0"/>
    <x v="1"/>
    <x v="1"/>
    <n v="0"/>
    <x v="0"/>
    <b v="0"/>
    <b v="0"/>
    <b v="0"/>
    <b v="0"/>
    <b v="1"/>
    <b v="0"/>
    <b v="0"/>
    <b v="0"/>
    <e v="#N/A"/>
    <b v="0"/>
    <b v="0"/>
    <x v="2"/>
    <x v="7"/>
    <n v="0"/>
    <x v="28"/>
    <x v="0"/>
  </r>
  <r>
    <m/>
    <x v="5"/>
    <x v="12"/>
    <x v="314"/>
    <x v="315"/>
    <x v="162"/>
    <x v="324"/>
    <s v="N/A"/>
    <x v="0"/>
    <x v="0"/>
    <m/>
    <s v="General"/>
    <s v="N/A"/>
    <s v="N/A"/>
    <x v="0"/>
    <s v="PNC"/>
    <x v="7"/>
    <x v="6"/>
    <x v="0"/>
    <x v="0"/>
    <s v="DM_PNC_YTD_REV_BY_CUST"/>
    <m/>
    <m/>
    <m/>
    <m/>
    <m/>
    <m/>
    <m/>
    <m/>
    <m/>
    <m/>
    <m/>
    <m/>
    <m/>
    <m/>
    <m/>
    <m/>
    <m/>
    <m/>
    <m/>
    <s v="資料清單"/>
    <x v="13"/>
    <x v="102"/>
    <x v="60"/>
    <x v="12"/>
    <e v="#N/A"/>
    <s v="YTD Rev and SHIPT by BU and CUS"/>
    <x v="315"/>
    <x v="162"/>
    <x v="0"/>
    <x v="324"/>
    <x v="7"/>
    <s v="IEC_STD_V10 &gt;&gt; Common &gt;&gt; AutoMetaDataYTD Rev and SHIPT by BU and CUS"/>
    <x v="0"/>
    <x v="0"/>
    <s v="依客戶與事業部代碼呈現年初至今營業收入與出貨達成狀況Concept"/>
    <n v="659"/>
    <n v="0"/>
    <n v="0"/>
    <s v=""/>
    <n v="0"/>
    <n v="0"/>
    <n v="0"/>
    <x v="0"/>
    <s v=""/>
    <x v="0"/>
    <s v=""/>
    <x v="0"/>
    <s v="P.2.1.0: 產品營收與銷量達成率:"/>
    <x v="102"/>
    <x v="102"/>
    <x v="657"/>
    <x v="314"/>
    <x v="315"/>
    <x v="189"/>
    <x v="26"/>
    <x v="0"/>
    <x v="0"/>
    <x v="7"/>
    <m/>
    <x v="0"/>
    <x v="0"/>
    <s v="YTD Rev and SHIPT by BU and CUS"/>
    <x v="641"/>
    <x v="0"/>
    <x v="0"/>
    <x v="6"/>
    <x v="5"/>
    <x v="0"/>
    <x v="0"/>
    <s v="DM_PNC_YTD_REV_BY_CUST"/>
    <s v=""/>
    <x v="56"/>
    <x v="0"/>
    <x v="0"/>
    <n v="0"/>
    <x v="0"/>
    <x v="0"/>
    <x v="0"/>
    <s v=""/>
    <s v=""/>
    <n v="657"/>
    <s v="-657"/>
    <x v="0"/>
    <x v="0"/>
    <x v="0"/>
    <x v="315"/>
    <x v="7"/>
    <s v="依客戶與事業部代碼呈現年初至今營業收入與出貨達成狀況"/>
    <s v=""/>
    <s v=""/>
    <x v="0"/>
    <x v="60"/>
    <m/>
    <s v="^()$"/>
    <n v="9"/>
    <x v="0"/>
    <x v="5"/>
    <x v="0"/>
    <x v="1"/>
    <x v="0"/>
    <x v="1"/>
    <b v="0"/>
    <x v="1"/>
    <x v="0"/>
    <n v="0"/>
    <x v="0"/>
    <b v="0"/>
    <b v="0"/>
    <b v="0"/>
    <b v="0"/>
    <b v="0"/>
    <b v="0"/>
    <b v="0"/>
    <b v="0"/>
    <b v="0"/>
    <b v="0"/>
    <b v="0"/>
    <x v="0"/>
    <x v="0"/>
    <n v="0"/>
    <x v="13"/>
    <x v="0"/>
  </r>
  <r>
    <m/>
    <x v="5"/>
    <x v="12"/>
    <x v="177"/>
    <x v="177"/>
    <x v="99"/>
    <x v="258"/>
    <s v="N/A"/>
    <x v="3"/>
    <x v="66"/>
    <m/>
    <s v="General"/>
    <s v="代碼類"/>
    <s v="BU1: 第一事業部_x000a_BU2: 第二事業部"/>
    <x v="0"/>
    <s v="PNC"/>
    <x v="7"/>
    <x v="6"/>
    <x v="0"/>
    <x v="0"/>
    <s v="DM_PNC_YTD_REV_BY_CUST"/>
    <s v="BU"/>
    <m/>
    <m/>
    <m/>
    <m/>
    <m/>
    <m/>
    <m/>
    <m/>
    <m/>
    <m/>
    <m/>
    <m/>
    <m/>
    <m/>
    <m/>
    <m/>
    <m/>
    <m/>
    <s v="資料清單"/>
    <x v="13"/>
    <x v="103"/>
    <x v="60"/>
    <x v="12"/>
    <e v="#N/A"/>
    <s v="BU Code"/>
    <x v="177"/>
    <x v="99"/>
    <x v="0"/>
    <x v="258"/>
    <x v="7"/>
    <s v="IEC_STD_V10 &gt;&gt; Common &gt;&gt; AutoMetaDataBU Code"/>
    <x v="3"/>
    <x v="0"/>
    <s v="事業處代碼Dimension"/>
    <n v="339"/>
    <n v="659"/>
    <n v="0"/>
    <s v=""/>
    <n v="0"/>
    <n v="0"/>
    <n v="1055"/>
    <x v="80"/>
    <s v="YTD Rev and SHIPT by BU and CUS"/>
    <x v="65"/>
    <e v="#N/A"/>
    <x v="0"/>
    <s v="P.2.1.0: 產品營收與銷量達成率:"/>
    <x v="103"/>
    <x v="103"/>
    <x v="658"/>
    <x v="177"/>
    <x v="177"/>
    <x v="189"/>
    <x v="37"/>
    <x v="0"/>
    <x v="0"/>
    <x v="2"/>
    <m/>
    <x v="0"/>
    <x v="3"/>
    <s v="YTD Rev and SHIPT by BU and CUS_BU Code"/>
    <x v="642"/>
    <x v="3"/>
    <x v="0"/>
    <x v="6"/>
    <x v="5"/>
    <x v="0"/>
    <x v="0"/>
    <s v="DM_PNC_YTD_REV_BY_CUST"/>
    <s v="BU"/>
    <x v="56"/>
    <x v="150"/>
    <x v="0"/>
    <n v="0"/>
    <x v="0"/>
    <x v="0"/>
    <x v="0"/>
    <s v=""/>
    <s v=""/>
    <n v="658"/>
    <s v="-658"/>
    <x v="0"/>
    <x v="0"/>
    <x v="0"/>
    <x v="177"/>
    <x v="7"/>
    <s v="事業處代碼"/>
    <s v=""/>
    <s v=""/>
    <x v="0"/>
    <x v="60"/>
    <m/>
    <s v="^()$"/>
    <n v="9"/>
    <x v="0"/>
    <x v="5"/>
    <x v="0"/>
    <x v="1"/>
    <x v="1"/>
    <x v="1"/>
    <b v="0"/>
    <x v="1"/>
    <x v="1"/>
    <n v="0"/>
    <x v="0"/>
    <b v="0"/>
    <b v="0"/>
    <b v="0"/>
    <b v="0"/>
    <b v="0"/>
    <b v="0"/>
    <b v="0"/>
    <b v="0"/>
    <b v="0"/>
    <b v="0"/>
    <b v="0"/>
    <x v="0"/>
    <x v="0"/>
    <n v="0"/>
    <x v="1"/>
    <x v="0"/>
  </r>
  <r>
    <m/>
    <x v="5"/>
    <x v="12"/>
    <x v="179"/>
    <x v="179"/>
    <x v="102"/>
    <x v="183"/>
    <s v="N/A"/>
    <x v="3"/>
    <x v="66"/>
    <m/>
    <s v="General"/>
    <s v="代碼類"/>
    <s v="BU1A_x000a_BU2B"/>
    <x v="0"/>
    <s v="PNC"/>
    <x v="7"/>
    <x v="6"/>
    <x v="0"/>
    <x v="0"/>
    <s v="DM_PNC_YTD_REV_BY_CUST"/>
    <s v="DIVISION"/>
    <m/>
    <m/>
    <m/>
    <m/>
    <m/>
    <m/>
    <m/>
    <m/>
    <m/>
    <m/>
    <m/>
    <m/>
    <m/>
    <m/>
    <m/>
    <m/>
    <m/>
    <m/>
    <s v="資料清單"/>
    <x v="13"/>
    <x v="104"/>
    <x v="60"/>
    <x v="12"/>
    <e v="#N/A"/>
    <s v="Division Code"/>
    <x v="179"/>
    <x v="102"/>
    <x v="0"/>
    <x v="183"/>
    <x v="7"/>
    <s v="IEC_STD_V10 &gt;&gt; Common &gt;&gt; AutoMetaDataDivision Code"/>
    <x v="3"/>
    <x v="0"/>
    <s v="產品事業部門代碼Dimension"/>
    <n v="341"/>
    <n v="659"/>
    <n v="0"/>
    <s v=""/>
    <n v="0"/>
    <n v="0"/>
    <n v="1051"/>
    <x v="82"/>
    <s v="YTD Rev and SHIPT by BU and CUS"/>
    <x v="65"/>
    <e v="#N/A"/>
    <x v="0"/>
    <s v="P.2.1.0: 產品營收與銷量達成率:"/>
    <x v="104"/>
    <x v="104"/>
    <x v="659"/>
    <x v="179"/>
    <x v="179"/>
    <x v="189"/>
    <x v="38"/>
    <x v="0"/>
    <x v="0"/>
    <x v="2"/>
    <m/>
    <x v="0"/>
    <x v="3"/>
    <s v="YTD Rev and SHIPT by BU and CUS_Division Code"/>
    <x v="643"/>
    <x v="3"/>
    <x v="0"/>
    <x v="6"/>
    <x v="5"/>
    <x v="0"/>
    <x v="0"/>
    <s v="DM_PNC_YTD_REV_BY_CUST"/>
    <s v="DIVISION"/>
    <x v="56"/>
    <x v="151"/>
    <x v="0"/>
    <n v="0"/>
    <x v="0"/>
    <x v="0"/>
    <x v="0"/>
    <s v=""/>
    <s v=""/>
    <n v="659"/>
    <s v="-659"/>
    <x v="0"/>
    <x v="0"/>
    <x v="0"/>
    <x v="179"/>
    <x v="7"/>
    <s v="產品事業部門代碼"/>
    <s v=""/>
    <s v=""/>
    <x v="0"/>
    <x v="60"/>
    <m/>
    <s v="^()$"/>
    <n v="9"/>
    <x v="0"/>
    <x v="5"/>
    <x v="0"/>
    <x v="1"/>
    <x v="1"/>
    <x v="1"/>
    <b v="0"/>
    <x v="1"/>
    <x v="1"/>
    <n v="0"/>
    <x v="0"/>
    <b v="0"/>
    <b v="0"/>
    <b v="0"/>
    <b v="0"/>
    <b v="0"/>
    <b v="0"/>
    <b v="0"/>
    <b v="0"/>
    <b v="0"/>
    <b v="0"/>
    <b v="0"/>
    <x v="0"/>
    <x v="0"/>
    <n v="0"/>
    <x v="12"/>
    <x v="0"/>
  </r>
  <r>
    <m/>
    <x v="5"/>
    <x v="12"/>
    <x v="178"/>
    <x v="178"/>
    <x v="93"/>
    <x v="259"/>
    <s v="N/A"/>
    <x v="3"/>
    <x v="66"/>
    <m/>
    <s v="General"/>
    <s v="代碼類"/>
    <s v="HP, Dynabook, ASUS, Tiny"/>
    <x v="0"/>
    <s v="PNC"/>
    <x v="7"/>
    <x v="6"/>
    <x v="0"/>
    <x v="0"/>
    <s v="DM_PNC_YTD_REV_BY_CUST"/>
    <s v="CUSTOMER"/>
    <m/>
    <m/>
    <m/>
    <m/>
    <m/>
    <m/>
    <m/>
    <m/>
    <m/>
    <m/>
    <m/>
    <m/>
    <m/>
    <m/>
    <m/>
    <m/>
    <m/>
    <m/>
    <s v="資料清單"/>
    <x v="13"/>
    <x v="105"/>
    <x v="60"/>
    <x v="12"/>
    <e v="#N/A"/>
    <s v="Customer Name"/>
    <x v="178"/>
    <x v="93"/>
    <x v="0"/>
    <x v="259"/>
    <x v="7"/>
    <s v="IEC_STD_V10 &gt;&gt; Common &gt;&gt; AutoMetaDataCustomer Name"/>
    <x v="3"/>
    <x v="0"/>
    <s v="客戶名稱Dimension"/>
    <n v="340"/>
    <n v="659"/>
    <n v="0"/>
    <s v=""/>
    <n v="0"/>
    <n v="0"/>
    <n v="1036"/>
    <x v="81"/>
    <s v="YTD Rev and SHIPT by BU and CUS"/>
    <x v="65"/>
    <e v="#N/A"/>
    <x v="0"/>
    <s v="P.2.1.0: 產品營收與銷量達成率:"/>
    <x v="105"/>
    <x v="105"/>
    <x v="660"/>
    <x v="178"/>
    <x v="178"/>
    <x v="189"/>
    <x v="39"/>
    <x v="0"/>
    <x v="0"/>
    <x v="2"/>
    <m/>
    <x v="0"/>
    <x v="3"/>
    <s v="YTD Rev and SHIPT by BU and CUS_Customer Name"/>
    <x v="644"/>
    <x v="3"/>
    <x v="0"/>
    <x v="6"/>
    <x v="5"/>
    <x v="0"/>
    <x v="0"/>
    <s v="DM_PNC_YTD_REV_BY_CUST"/>
    <s v="CUSTOMER"/>
    <x v="56"/>
    <x v="152"/>
    <x v="0"/>
    <n v="0"/>
    <x v="0"/>
    <x v="0"/>
    <x v="0"/>
    <s v=""/>
    <s v=""/>
    <n v="660"/>
    <s v="-660"/>
    <x v="0"/>
    <x v="0"/>
    <x v="0"/>
    <x v="178"/>
    <x v="7"/>
    <s v="客戶名稱"/>
    <s v=""/>
    <s v=""/>
    <x v="0"/>
    <x v="60"/>
    <m/>
    <s v="^()$"/>
    <n v="9"/>
    <x v="0"/>
    <x v="5"/>
    <x v="0"/>
    <x v="1"/>
    <x v="1"/>
    <x v="1"/>
    <b v="0"/>
    <x v="1"/>
    <x v="1"/>
    <n v="0"/>
    <x v="0"/>
    <b v="0"/>
    <b v="0"/>
    <b v="0"/>
    <b v="0"/>
    <b v="0"/>
    <b v="0"/>
    <b v="0"/>
    <b v="0"/>
    <b v="0"/>
    <b v="0"/>
    <b v="0"/>
    <x v="0"/>
    <x v="0"/>
    <n v="0"/>
    <x v="12"/>
    <x v="0"/>
  </r>
  <r>
    <m/>
    <x v="5"/>
    <x v="12"/>
    <x v="298"/>
    <x v="299"/>
    <x v="148"/>
    <x v="308"/>
    <s v="N/A"/>
    <x v="3"/>
    <x v="66"/>
    <m/>
    <s v="General"/>
    <s v="日期類"/>
    <m/>
    <x v="0"/>
    <s v="PNC"/>
    <x v="7"/>
    <x v="6"/>
    <x v="0"/>
    <x v="0"/>
    <s v="DM_PNC_YTD_REV_BY_CUST"/>
    <s v="POSTING_YEAR"/>
    <m/>
    <m/>
    <m/>
    <m/>
    <m/>
    <s v="Actual Monthly Revenue and Shipment Data_Actual Operating and Shipment Month"/>
    <m/>
    <m/>
    <m/>
    <m/>
    <m/>
    <m/>
    <m/>
    <m/>
    <m/>
    <m/>
    <m/>
    <m/>
    <s v="資料清單"/>
    <x v="13"/>
    <x v="106"/>
    <x v="60"/>
    <x v="12"/>
    <e v="#N/A"/>
    <s v="Journal Create Year"/>
    <x v="299"/>
    <x v="148"/>
    <x v="0"/>
    <x v="308"/>
    <x v="7"/>
    <s v="IEC_STD_V10 &gt;&gt; Common &gt;&gt; AutoMetaDataJournal Create Year"/>
    <x v="3"/>
    <x v="0"/>
    <s v="立帳年度Dimension"/>
    <n v="622"/>
    <n v="659"/>
    <n v="0"/>
    <s v=""/>
    <n v="0"/>
    <e v="#N/A"/>
    <e v="#N/A"/>
    <x v="111"/>
    <s v="YTD Rev and SHIPT by BU and CUS"/>
    <x v="65"/>
    <e v="#N/A"/>
    <x v="0"/>
    <s v="P.2.1.0: 產品營收與銷量達成率:"/>
    <x v="106"/>
    <x v="106"/>
    <x v="661"/>
    <x v="298"/>
    <x v="299"/>
    <x v="189"/>
    <x v="0"/>
    <x v="0"/>
    <x v="0"/>
    <x v="3"/>
    <m/>
    <x v="0"/>
    <x v="3"/>
    <s v="YTD Rev and SHIPT by BU and CUS_Journal Create Year"/>
    <x v="645"/>
    <x v="3"/>
    <x v="0"/>
    <x v="6"/>
    <x v="5"/>
    <x v="0"/>
    <x v="0"/>
    <s v="DM_PNC_YTD_REV_BY_CUST"/>
    <s v="POSTING_YEAR"/>
    <x v="56"/>
    <x v="191"/>
    <x v="0"/>
    <n v="0"/>
    <x v="0"/>
    <x v="0"/>
    <x v="2"/>
    <s v=""/>
    <s v=""/>
    <n v="661"/>
    <s v="-661"/>
    <x v="0"/>
    <x v="0"/>
    <x v="0"/>
    <x v="299"/>
    <x v="7"/>
    <s v="立帳年度"/>
    <s v=""/>
    <s v=""/>
    <x v="0"/>
    <x v="60"/>
    <m/>
    <s v="^()$"/>
    <n v="9"/>
    <x v="0"/>
    <x v="5"/>
    <x v="0"/>
    <x v="1"/>
    <x v="1"/>
    <x v="1"/>
    <b v="0"/>
    <x v="1"/>
    <x v="1"/>
    <n v="0"/>
    <x v="0"/>
    <b v="0"/>
    <b v="0"/>
    <b v="0"/>
    <b v="0"/>
    <b v="0"/>
    <b v="0"/>
    <b v="0"/>
    <b v="0"/>
    <e v="#N/A"/>
    <b v="0"/>
    <b v="0"/>
    <x v="2"/>
    <x v="7"/>
    <n v="0"/>
    <x v="5"/>
    <x v="0"/>
  </r>
  <r>
    <m/>
    <x v="5"/>
    <x v="12"/>
    <x v="315"/>
    <x v="316"/>
    <x v="163"/>
    <x v="325"/>
    <s v="年初至今累積營業收入 = YTM 實際營業收入_x000a__x000a_儲存單位為 台幣_x000a_顯示單位為 百萬台幣"/>
    <x v="4"/>
    <x v="66"/>
    <m/>
    <s v="General"/>
    <s v="金額類"/>
    <m/>
    <x v="0"/>
    <s v="PNC"/>
    <x v="7"/>
    <x v="6"/>
    <x v="0"/>
    <x v="0"/>
    <s v="DM_PNC_YTD_REV_BY_CUST"/>
    <s v="YTD_ACT_REV"/>
    <m/>
    <m/>
    <m/>
    <m/>
    <m/>
    <s v="Actual Monthly Revenue and Shipment Data_Monthly Actual Revenue"/>
    <m/>
    <m/>
    <m/>
    <m/>
    <m/>
    <m/>
    <m/>
    <m/>
    <m/>
    <m/>
    <m/>
    <m/>
    <s v="資料清單"/>
    <x v="13"/>
    <x v="107"/>
    <x v="60"/>
    <x v="12"/>
    <e v="#N/A"/>
    <s v="Year to Date Actual Revenue"/>
    <x v="316"/>
    <x v="163"/>
    <x v="0"/>
    <x v="325"/>
    <x v="7"/>
    <s v="IEC_STD_V10 &gt;&gt; Common &gt;&gt; AutoMetaDataYear to Date Actual Revenue"/>
    <x v="4"/>
    <x v="0"/>
    <s v="年初至今累積營業收入Measure"/>
    <n v="664"/>
    <n v="659"/>
    <n v="0"/>
    <s v=""/>
    <n v="0"/>
    <e v="#N/A"/>
    <e v="#N/A"/>
    <x v="127"/>
    <s v="YTD Rev and SHIPT by BU and CUS"/>
    <x v="65"/>
    <e v="#N/A"/>
    <x v="0"/>
    <s v="P.2.1.0: 產品營收與銷量達成率:"/>
    <x v="107"/>
    <x v="107"/>
    <x v="662"/>
    <x v="315"/>
    <x v="316"/>
    <x v="263"/>
    <x v="0"/>
    <x v="0"/>
    <x v="0"/>
    <x v="6"/>
    <m/>
    <x v="0"/>
    <x v="4"/>
    <s v="YTD Rev and SHIPT by BU and CUS_Year to Date Actual Revenue"/>
    <x v="646"/>
    <x v="4"/>
    <x v="0"/>
    <x v="6"/>
    <x v="5"/>
    <x v="0"/>
    <x v="0"/>
    <s v="DM_PNC_YTD_REV_BY_CUST"/>
    <s v="YTD_ACT_REV"/>
    <x v="56"/>
    <x v="204"/>
    <x v="0"/>
    <n v="0"/>
    <x v="0"/>
    <x v="0"/>
    <x v="2"/>
    <s v=""/>
    <s v=""/>
    <n v="662"/>
    <s v="-662"/>
    <x v="0"/>
    <x v="0"/>
    <x v="0"/>
    <x v="316"/>
    <x v="7"/>
    <s v="年初至今累積營業收入"/>
    <s v=""/>
    <s v=""/>
    <x v="0"/>
    <x v="60"/>
    <m/>
    <s v="^()$"/>
    <n v="9"/>
    <x v="0"/>
    <x v="5"/>
    <x v="0"/>
    <x v="1"/>
    <x v="0"/>
    <x v="1"/>
    <b v="0"/>
    <x v="1"/>
    <x v="1"/>
    <n v="0"/>
    <x v="0"/>
    <b v="0"/>
    <b v="0"/>
    <b v="0"/>
    <b v="0"/>
    <b v="0"/>
    <b v="0"/>
    <b v="0"/>
    <b v="0"/>
    <e v="#N/A"/>
    <b v="0"/>
    <b v="0"/>
    <x v="2"/>
    <x v="7"/>
    <n v="0"/>
    <x v="8"/>
    <x v="0"/>
  </r>
  <r>
    <m/>
    <x v="5"/>
    <x v="12"/>
    <x v="316"/>
    <x v="317"/>
    <x v="164"/>
    <x v="326"/>
    <s v="年初至今累積出貨量 =YTM 實際出貨量_x000a__x000a_儲存單位為 台_x000a_顯示單位為 千台"/>
    <x v="4"/>
    <x v="66"/>
    <m/>
    <s v="General"/>
    <s v="金額類"/>
    <m/>
    <x v="0"/>
    <s v="PNC"/>
    <x v="7"/>
    <x v="6"/>
    <x v="0"/>
    <x v="0"/>
    <s v="DM_PNC_YTD_REV_BY_CUST"/>
    <s v="YTD_ACT_SHIP"/>
    <m/>
    <m/>
    <m/>
    <m/>
    <m/>
    <s v="Actual Monthly Revenue and Shipment Data_Monthly Actual Shipment"/>
    <m/>
    <m/>
    <m/>
    <m/>
    <m/>
    <m/>
    <m/>
    <m/>
    <m/>
    <m/>
    <m/>
    <m/>
    <s v="資料清單"/>
    <x v="13"/>
    <x v="108"/>
    <x v="60"/>
    <x v="12"/>
    <e v="#N/A"/>
    <s v="Year to Date Actual Shipment"/>
    <x v="317"/>
    <x v="164"/>
    <x v="0"/>
    <x v="326"/>
    <x v="7"/>
    <s v="IEC_STD_V10 &gt;&gt; Common &gt;&gt; AutoMetaDataYear to Date Actual Shipment"/>
    <x v="4"/>
    <x v="0"/>
    <s v="年初至今累積出貨量Measure"/>
    <n v="665"/>
    <n v="659"/>
    <n v="0"/>
    <s v=""/>
    <n v="0"/>
    <e v="#N/A"/>
    <e v="#N/A"/>
    <x v="136"/>
    <s v="YTD Rev and SHIPT by BU and CUS"/>
    <x v="65"/>
    <e v="#N/A"/>
    <x v="0"/>
    <s v="P.2.1.0: 產品營收與銷量達成率:"/>
    <x v="108"/>
    <x v="108"/>
    <x v="663"/>
    <x v="316"/>
    <x v="317"/>
    <x v="264"/>
    <x v="0"/>
    <x v="0"/>
    <x v="0"/>
    <x v="6"/>
    <m/>
    <x v="0"/>
    <x v="4"/>
    <s v="YTD Rev and SHIPT by BU and CUS_Year to Date Actual Shipment"/>
    <x v="647"/>
    <x v="4"/>
    <x v="0"/>
    <x v="6"/>
    <x v="5"/>
    <x v="0"/>
    <x v="0"/>
    <s v="DM_PNC_YTD_REV_BY_CUST"/>
    <s v="YTD_ACT_SHIP"/>
    <x v="56"/>
    <x v="205"/>
    <x v="0"/>
    <n v="0"/>
    <x v="0"/>
    <x v="0"/>
    <x v="2"/>
    <s v=""/>
    <s v=""/>
    <n v="663"/>
    <s v="-663"/>
    <x v="0"/>
    <x v="0"/>
    <x v="0"/>
    <x v="317"/>
    <x v="7"/>
    <s v="年初至今累積出貨量"/>
    <s v=""/>
    <s v=""/>
    <x v="0"/>
    <x v="60"/>
    <m/>
    <s v="^()$"/>
    <n v="9"/>
    <x v="0"/>
    <x v="5"/>
    <x v="0"/>
    <x v="1"/>
    <x v="0"/>
    <x v="1"/>
    <b v="0"/>
    <x v="1"/>
    <x v="1"/>
    <n v="0"/>
    <x v="0"/>
    <b v="0"/>
    <b v="0"/>
    <b v="0"/>
    <b v="0"/>
    <b v="0"/>
    <b v="0"/>
    <b v="0"/>
    <b v="0"/>
    <e v="#N/A"/>
    <b v="0"/>
    <b v="0"/>
    <x v="2"/>
    <x v="7"/>
    <n v="0"/>
    <x v="10"/>
    <x v="0"/>
  </r>
  <r>
    <m/>
    <x v="5"/>
    <x v="12"/>
    <x v="317"/>
    <x v="318"/>
    <x v="165"/>
    <x v="327"/>
    <s v="年初至今董事會預估營業收入 = YTM 實際營業收入 + 當月董事會預估營業收入_x000a__x000a_儲存單位為 台幣_x000a_顯示單位為 百萬台幣"/>
    <x v="4"/>
    <x v="66"/>
    <m/>
    <s v="General"/>
    <s v="金額類"/>
    <m/>
    <x v="0"/>
    <s v="PNC"/>
    <x v="7"/>
    <x v="6"/>
    <x v="0"/>
    <x v="0"/>
    <s v="DM_PNC_YTD_REV_BY_CUST"/>
    <s v="YTD_BOD_REV"/>
    <m/>
    <m/>
    <m/>
    <m/>
    <m/>
    <s v="Boards Est MLY Rev and SHIPT Data_Monthly Boards Estimated Revenue"/>
    <m/>
    <m/>
    <m/>
    <m/>
    <m/>
    <m/>
    <m/>
    <m/>
    <m/>
    <m/>
    <m/>
    <m/>
    <s v="資料清單"/>
    <x v="13"/>
    <x v="109"/>
    <x v="60"/>
    <x v="12"/>
    <e v="#N/A"/>
    <s v="Year to Date Boards Estimated Revenue"/>
    <x v="318"/>
    <x v="165"/>
    <x v="0"/>
    <x v="327"/>
    <x v="7"/>
    <s v="IEC_STD_V10 &gt;&gt; Common &gt;&gt; AutoMetaDataYear to Date Boards Estimated Revenue"/>
    <x v="4"/>
    <x v="0"/>
    <s v="年初至今董事會預估營業收入Measure"/>
    <n v="666"/>
    <n v="659"/>
    <n v="0"/>
    <s v=""/>
    <n v="0"/>
    <e v="#N/A"/>
    <e v="#N/A"/>
    <x v="128"/>
    <s v="YTD Rev and SHIPT by BU and CUS"/>
    <x v="65"/>
    <e v="#N/A"/>
    <x v="0"/>
    <s v="P.2.1.0: 產品營收與銷量達成率:"/>
    <x v="109"/>
    <x v="109"/>
    <x v="664"/>
    <x v="317"/>
    <x v="318"/>
    <x v="265"/>
    <x v="0"/>
    <x v="0"/>
    <x v="0"/>
    <x v="6"/>
    <m/>
    <x v="0"/>
    <x v="4"/>
    <s v="YTD Rev and SHIPT by BU and CUS_Year to Date Boards Estimated Revenue"/>
    <x v="648"/>
    <x v="4"/>
    <x v="0"/>
    <x v="6"/>
    <x v="5"/>
    <x v="0"/>
    <x v="0"/>
    <s v="DM_PNC_YTD_REV_BY_CUST"/>
    <s v="YTD_BOD_REV"/>
    <x v="56"/>
    <x v="206"/>
    <x v="0"/>
    <n v="0"/>
    <x v="0"/>
    <x v="0"/>
    <x v="2"/>
    <s v=""/>
    <s v=""/>
    <n v="664"/>
    <s v="-664"/>
    <x v="0"/>
    <x v="0"/>
    <x v="0"/>
    <x v="318"/>
    <x v="7"/>
    <s v="年初至今董事會預估營業收入"/>
    <s v=""/>
    <s v=""/>
    <x v="0"/>
    <x v="60"/>
    <m/>
    <s v="^()$"/>
    <n v="9"/>
    <x v="0"/>
    <x v="5"/>
    <x v="0"/>
    <x v="1"/>
    <x v="0"/>
    <x v="1"/>
    <b v="0"/>
    <x v="1"/>
    <x v="1"/>
    <n v="0"/>
    <x v="0"/>
    <b v="0"/>
    <b v="0"/>
    <b v="0"/>
    <b v="0"/>
    <b v="0"/>
    <b v="0"/>
    <b v="0"/>
    <b v="0"/>
    <e v="#N/A"/>
    <b v="0"/>
    <b v="0"/>
    <x v="2"/>
    <x v="7"/>
    <n v="0"/>
    <x v="38"/>
    <x v="0"/>
  </r>
  <r>
    <m/>
    <x v="5"/>
    <x v="12"/>
    <x v="318"/>
    <x v="319"/>
    <x v="166"/>
    <x v="328"/>
    <s v="年初至今董事會預估出貨量 = YTM 實際出貨量 + 當月董事會預估出貨量_x000a__x000a_儲存單位為 台_x000a_顯示單位為 千台"/>
    <x v="4"/>
    <x v="66"/>
    <m/>
    <s v="General"/>
    <s v="金額類"/>
    <m/>
    <x v="0"/>
    <s v="PNC"/>
    <x v="7"/>
    <x v="6"/>
    <x v="0"/>
    <x v="0"/>
    <s v="DM_PNC_YTD_REV_BY_CUST"/>
    <s v="YTD_BOD_SHIP"/>
    <m/>
    <m/>
    <m/>
    <m/>
    <m/>
    <s v="Boards Est MLY Rev and SHIPT Data_Monthly Boards Estimated Shipment"/>
    <m/>
    <m/>
    <m/>
    <m/>
    <m/>
    <m/>
    <m/>
    <m/>
    <m/>
    <m/>
    <m/>
    <m/>
    <s v="資料清單"/>
    <x v="13"/>
    <x v="110"/>
    <x v="60"/>
    <x v="12"/>
    <e v="#N/A"/>
    <s v="Year to Date Boards Estimated Shipment"/>
    <x v="319"/>
    <x v="166"/>
    <x v="0"/>
    <x v="328"/>
    <x v="7"/>
    <s v="IEC_STD_V10 &gt;&gt; Common &gt;&gt; AutoMetaDataYear to Date Boards Estimated Shipment"/>
    <x v="4"/>
    <x v="0"/>
    <s v="年初至今董事會預估出貨量Measure"/>
    <n v="667"/>
    <n v="659"/>
    <n v="0"/>
    <s v=""/>
    <n v="0"/>
    <e v="#N/A"/>
    <e v="#N/A"/>
    <x v="137"/>
    <s v="YTD Rev and SHIPT by BU and CUS"/>
    <x v="65"/>
    <e v="#N/A"/>
    <x v="0"/>
    <s v="P.2.1.0: 產品營收與銷量達成率:"/>
    <x v="110"/>
    <x v="110"/>
    <x v="665"/>
    <x v="318"/>
    <x v="319"/>
    <x v="266"/>
    <x v="0"/>
    <x v="0"/>
    <x v="0"/>
    <x v="6"/>
    <m/>
    <x v="0"/>
    <x v="4"/>
    <s v="YTD Rev and SHIPT by BU and CUS_Year to Date Boards Estimated Shipment"/>
    <x v="649"/>
    <x v="4"/>
    <x v="0"/>
    <x v="6"/>
    <x v="5"/>
    <x v="0"/>
    <x v="0"/>
    <s v="DM_PNC_YTD_REV_BY_CUST"/>
    <s v="YTD_BOD_SHIP"/>
    <x v="56"/>
    <x v="207"/>
    <x v="0"/>
    <n v="0"/>
    <x v="0"/>
    <x v="0"/>
    <x v="2"/>
    <s v=""/>
    <s v=""/>
    <n v="665"/>
    <s v="-665"/>
    <x v="0"/>
    <x v="0"/>
    <x v="0"/>
    <x v="319"/>
    <x v="7"/>
    <s v="年初至今董事會預估出貨量"/>
    <s v=""/>
    <s v=""/>
    <x v="0"/>
    <x v="60"/>
    <m/>
    <s v="^()$"/>
    <n v="9"/>
    <x v="0"/>
    <x v="5"/>
    <x v="0"/>
    <x v="1"/>
    <x v="0"/>
    <x v="1"/>
    <b v="0"/>
    <x v="1"/>
    <x v="1"/>
    <n v="0"/>
    <x v="0"/>
    <b v="0"/>
    <b v="0"/>
    <b v="0"/>
    <b v="0"/>
    <b v="0"/>
    <b v="0"/>
    <b v="0"/>
    <b v="0"/>
    <e v="#N/A"/>
    <b v="0"/>
    <b v="0"/>
    <x v="2"/>
    <x v="7"/>
    <n v="0"/>
    <x v="40"/>
    <x v="0"/>
  </r>
  <r>
    <m/>
    <x v="5"/>
    <x v="12"/>
    <x v="319"/>
    <x v="320"/>
    <x v="167"/>
    <x v="329"/>
    <s v="年初至今實際和董事會預估營業收入差異 = 年初至今累積營業收入 - 年初至今董事會預估營業收入"/>
    <x v="4"/>
    <x v="66"/>
    <s v="YTD Rev and SHIPT by BU and CUS_Year to Date Actual Revenue;YTD Rev and SHIPT by BU and CUS_Year to Date Boards Estimated Revenue"/>
    <s v="General"/>
    <s v="金額類"/>
    <m/>
    <x v="0"/>
    <s v="PNC"/>
    <x v="7"/>
    <x v="6"/>
    <x v="0"/>
    <x v="0"/>
    <s v="DM_PNC_YTD_REV_BY_CUST"/>
    <s v="YTD_ACT_BOD_REV_DIFF"/>
    <m/>
    <m/>
    <m/>
    <m/>
    <m/>
    <s v="Diff Rate and Hit Rate Data of Rev and SHIPT_Diff of MLY Act Rev vs Boards Est Rev"/>
    <m/>
    <m/>
    <m/>
    <m/>
    <m/>
    <m/>
    <m/>
    <m/>
    <m/>
    <m/>
    <m/>
    <m/>
    <s v="資料清單"/>
    <x v="13"/>
    <x v="111"/>
    <x v="60"/>
    <x v="12"/>
    <e v="#N/A"/>
    <s v="Diff of YTD Act Rev and YTD Boards Est Rev"/>
    <x v="320"/>
    <x v="167"/>
    <x v="0"/>
    <x v="329"/>
    <x v="7"/>
    <s v="IEC_STD_V10 &gt;&gt; Common &gt;&gt; AutoMetaDataDiff of YTD Act Rev and YTD Boards Est Rev"/>
    <x v="4"/>
    <x v="0"/>
    <s v="年初至今實際和董事會預估營業收入差異Measure"/>
    <n v="668"/>
    <n v="659"/>
    <e v="#N/A"/>
    <s v=""/>
    <n v="0"/>
    <e v="#N/A"/>
    <e v="#N/A"/>
    <x v="119"/>
    <s v="YTD Rev and SHIPT by BU and CUS"/>
    <x v="65"/>
    <e v="#N/A"/>
    <x v="76"/>
    <s v="P.2.1.0: 產品營收與銷量達成率:"/>
    <x v="111"/>
    <x v="111"/>
    <x v="666"/>
    <x v="319"/>
    <x v="320"/>
    <x v="267"/>
    <x v="0"/>
    <x v="0"/>
    <x v="0"/>
    <x v="6"/>
    <m/>
    <x v="0"/>
    <x v="4"/>
    <s v="YTD Rev and SHIPT by BU and CUS_Diff of YTD Act Rev and YTD Boards Est Rev"/>
    <x v="650"/>
    <x v="4"/>
    <x v="0"/>
    <x v="6"/>
    <x v="5"/>
    <x v="0"/>
    <x v="0"/>
    <s v="DM_PNC_YTD_REV_BY_CUST"/>
    <s v="YTD_ACT_BOD_REV_DIFF"/>
    <x v="56"/>
    <x v="208"/>
    <x v="0"/>
    <n v="0"/>
    <x v="0"/>
    <x v="0"/>
    <x v="2"/>
    <s v=""/>
    <s v=""/>
    <n v="666"/>
    <s v="-666"/>
    <x v="0"/>
    <x v="0"/>
    <x v="0"/>
    <x v="320"/>
    <x v="7"/>
    <s v="年初至今實際和董事會預估營業收入差異"/>
    <s v=""/>
    <s v=""/>
    <x v="0"/>
    <x v="60"/>
    <m/>
    <s v="^()$"/>
    <n v="9"/>
    <x v="0"/>
    <x v="5"/>
    <x v="0"/>
    <x v="1"/>
    <x v="0"/>
    <x v="1"/>
    <b v="0"/>
    <x v="1"/>
    <x v="1"/>
    <n v="0"/>
    <x v="0"/>
    <b v="0"/>
    <b v="0"/>
    <b v="0"/>
    <b v="0"/>
    <b v="0"/>
    <b v="0"/>
    <b v="0"/>
    <b v="0"/>
    <e v="#N/A"/>
    <b v="0"/>
    <b v="0"/>
    <x v="2"/>
    <x v="7"/>
    <n v="0"/>
    <x v="46"/>
    <x v="0"/>
  </r>
  <r>
    <m/>
    <x v="5"/>
    <x v="12"/>
    <x v="320"/>
    <x v="321"/>
    <x v="168"/>
    <x v="330"/>
    <s v="年初至今實際和董事會預估出貨量差異 = 年初至今累積出貨量 - 年初至今董事會預估出貨量"/>
    <x v="4"/>
    <x v="66"/>
    <s v="YTD Rev and SHIPT by BU and CUS_Year to Date Actual Shipment;YTD Rev and SHIPT by BU and CUS_Year to Date Boards Estimated Shipment"/>
    <s v="General"/>
    <s v="金額類"/>
    <m/>
    <x v="0"/>
    <s v="PNC"/>
    <x v="7"/>
    <x v="6"/>
    <x v="0"/>
    <x v="0"/>
    <s v="DM_PNC_YTD_REV_BY_CUST"/>
    <s v="YTD_ACT_BOD_SHIP_DIFF"/>
    <m/>
    <m/>
    <m/>
    <m/>
    <m/>
    <s v="Diff Rate and Hit Rate Data of Rev and SHIPT_Diff of MLY Act Ship vs Boards Est Ship"/>
    <m/>
    <m/>
    <m/>
    <m/>
    <m/>
    <m/>
    <m/>
    <m/>
    <m/>
    <m/>
    <m/>
    <m/>
    <s v="資料清單"/>
    <x v="13"/>
    <x v="112"/>
    <x v="60"/>
    <x v="12"/>
    <e v="#N/A"/>
    <s v="Diff of YTD Act SHIPT and Boards Est SHIPT"/>
    <x v="321"/>
    <x v="168"/>
    <x v="0"/>
    <x v="330"/>
    <x v="7"/>
    <s v="IEC_STD_V10 &gt;&gt; Common &gt;&gt; AutoMetaDataDiff of YTD Act SHIPT and Boards Est SHIPT"/>
    <x v="4"/>
    <x v="0"/>
    <s v="年初至今實際和董事會預估出貨量差異Measure"/>
    <n v="669"/>
    <n v="659"/>
    <e v="#N/A"/>
    <s v=""/>
    <n v="0"/>
    <e v="#N/A"/>
    <e v="#N/A"/>
    <x v="129"/>
    <s v="YTD Rev and SHIPT by BU and CUS"/>
    <x v="65"/>
    <e v="#N/A"/>
    <x v="77"/>
    <s v="P.2.1.0: 產品營收與銷量達成率:"/>
    <x v="112"/>
    <x v="112"/>
    <x v="667"/>
    <x v="320"/>
    <x v="321"/>
    <x v="268"/>
    <x v="0"/>
    <x v="0"/>
    <x v="0"/>
    <x v="6"/>
    <m/>
    <x v="0"/>
    <x v="4"/>
    <s v="YTD Rev and SHIPT by BU and CUS_Diff of YTD Act SHIPT and Boards Est SHIPT"/>
    <x v="651"/>
    <x v="4"/>
    <x v="0"/>
    <x v="6"/>
    <x v="5"/>
    <x v="0"/>
    <x v="0"/>
    <s v="DM_PNC_YTD_REV_BY_CUST"/>
    <s v="YTD_ACT_BOD_SHIP_DIFF"/>
    <x v="56"/>
    <x v="209"/>
    <x v="0"/>
    <n v="0"/>
    <x v="0"/>
    <x v="0"/>
    <x v="2"/>
    <s v=""/>
    <s v=""/>
    <n v="667"/>
    <s v="-667"/>
    <x v="0"/>
    <x v="0"/>
    <x v="0"/>
    <x v="321"/>
    <x v="7"/>
    <s v="年初至今實際和董事會預估出貨量差異"/>
    <s v=""/>
    <s v=""/>
    <x v="0"/>
    <x v="60"/>
    <m/>
    <s v="^()$"/>
    <n v="9"/>
    <x v="0"/>
    <x v="5"/>
    <x v="0"/>
    <x v="1"/>
    <x v="0"/>
    <x v="1"/>
    <b v="0"/>
    <x v="1"/>
    <x v="1"/>
    <n v="0"/>
    <x v="0"/>
    <b v="0"/>
    <b v="0"/>
    <b v="0"/>
    <b v="0"/>
    <b v="0"/>
    <b v="0"/>
    <b v="0"/>
    <b v="0"/>
    <e v="#N/A"/>
    <b v="0"/>
    <b v="0"/>
    <x v="2"/>
    <x v="7"/>
    <n v="0"/>
    <x v="46"/>
    <x v="0"/>
  </r>
  <r>
    <m/>
    <x v="5"/>
    <x v="12"/>
    <x v="321"/>
    <x v="322"/>
    <x v="169"/>
    <x v="331"/>
    <s v="年初至今實際和董事會預估營業收入差異率 = (年初至今累積營業收入 - 年初至今董事會預估營業收入)/年初至今董事會預估營業收入"/>
    <x v="4"/>
    <x v="66"/>
    <s v="YTD Rev and SHIPT by BU and CUS_Year to Date Actual Revenue;YTD Rev and SHIPT by BU and CUS_Year to Date Boards Estimated Revenue"/>
    <s v="General"/>
    <s v="比例類"/>
    <m/>
    <x v="0"/>
    <s v="PNC"/>
    <x v="7"/>
    <x v="6"/>
    <x v="0"/>
    <x v="0"/>
    <s v="DM_PNC_YTD_REV_BY_CUST"/>
    <s v="YTD_ACT_BOD_REV_DIFF_RATE"/>
    <m/>
    <m/>
    <m/>
    <m/>
    <m/>
    <s v="Diff Rate and Hit Rate Data of Rev and SHIPT_Diff of MLY Act Rev vs Boards Est Rev"/>
    <m/>
    <m/>
    <m/>
    <m/>
    <m/>
    <m/>
    <m/>
    <m/>
    <m/>
    <m/>
    <m/>
    <m/>
    <s v="資料清單"/>
    <x v="13"/>
    <x v="113"/>
    <x v="60"/>
    <x v="12"/>
    <e v="#N/A"/>
    <s v="Diff Rate of YTD Act Rev and YTD Boards Est Rev"/>
    <x v="322"/>
    <x v="169"/>
    <x v="0"/>
    <x v="331"/>
    <x v="7"/>
    <s v="IEC_STD_V10 &gt;&gt; Common &gt;&gt; AutoMetaDataDiff Rate of YTD Act Rev and YTD Boards Est Rev"/>
    <x v="4"/>
    <x v="0"/>
    <s v="年初至今實際和董事會預估營業收入差異率Measure"/>
    <n v="670"/>
    <n v="659"/>
    <e v="#N/A"/>
    <s v=""/>
    <n v="0"/>
    <e v="#N/A"/>
    <e v="#N/A"/>
    <x v="119"/>
    <s v="YTD Rev and SHIPT by BU and CUS"/>
    <x v="65"/>
    <e v="#N/A"/>
    <x v="76"/>
    <s v="P.2.1.0: 產品營收與銷量達成率:"/>
    <x v="113"/>
    <x v="113"/>
    <x v="668"/>
    <x v="321"/>
    <x v="322"/>
    <x v="269"/>
    <x v="0"/>
    <x v="0"/>
    <x v="0"/>
    <x v="5"/>
    <m/>
    <x v="0"/>
    <x v="4"/>
    <s v="YTD Rev and SHIPT by BU and CUS_Diff Rate of YTD Act Rev and YTD Boards Est Rev"/>
    <x v="652"/>
    <x v="4"/>
    <x v="0"/>
    <x v="6"/>
    <x v="5"/>
    <x v="0"/>
    <x v="0"/>
    <s v="DM_PNC_YTD_REV_BY_CUST"/>
    <s v="YTD_ACT_BOD_REV_DIFF_RATE"/>
    <x v="56"/>
    <x v="210"/>
    <x v="0"/>
    <n v="0"/>
    <x v="0"/>
    <x v="0"/>
    <x v="2"/>
    <s v=""/>
    <s v=""/>
    <n v="668"/>
    <s v="-668"/>
    <x v="0"/>
    <x v="0"/>
    <x v="0"/>
    <x v="322"/>
    <x v="7"/>
    <s v="年初至今實際和董事會預估營業收入差異率"/>
    <s v=""/>
    <s v=""/>
    <x v="0"/>
    <x v="60"/>
    <m/>
    <s v="^()$"/>
    <n v="9"/>
    <x v="0"/>
    <x v="5"/>
    <x v="0"/>
    <x v="1"/>
    <x v="0"/>
    <x v="1"/>
    <b v="0"/>
    <x v="1"/>
    <x v="1"/>
    <n v="0"/>
    <x v="0"/>
    <b v="0"/>
    <b v="0"/>
    <b v="0"/>
    <b v="0"/>
    <b v="0"/>
    <b v="0"/>
    <b v="0"/>
    <b v="0"/>
    <e v="#N/A"/>
    <b v="0"/>
    <b v="0"/>
    <x v="2"/>
    <x v="7"/>
    <n v="0"/>
    <x v="37"/>
    <x v="0"/>
  </r>
  <r>
    <m/>
    <x v="5"/>
    <x v="12"/>
    <x v="322"/>
    <x v="323"/>
    <x v="170"/>
    <x v="332"/>
    <s v="年初至今實際和董事會預估出貨量差異率 = (年初至今累積出貨量 - 年初至今董事會預估出貨量)/年初至今董事會預估出貨量"/>
    <x v="4"/>
    <x v="66"/>
    <s v="YTD Rev and SHIPT by BU and CUS_Year to Date Actual Shipment;YTD Rev and SHIPT by BU and CUS_Year to Date Boards Estimated Shipment"/>
    <s v="General"/>
    <s v="比例類"/>
    <m/>
    <x v="0"/>
    <s v="PNC"/>
    <x v="7"/>
    <x v="6"/>
    <x v="0"/>
    <x v="0"/>
    <s v="DM_PNC_YTD_REV_BY_CUST"/>
    <s v="YTD_ACT_BOD_SHIP_DIFF_RATE"/>
    <m/>
    <m/>
    <m/>
    <m/>
    <m/>
    <s v="Diff Rate and Hit Rate Data of Rev and SHIPT_Diff Rate of MLY Act Ship vs Boards Est Ship"/>
    <m/>
    <m/>
    <m/>
    <m/>
    <m/>
    <m/>
    <m/>
    <m/>
    <m/>
    <m/>
    <m/>
    <m/>
    <s v="資料清單"/>
    <x v="13"/>
    <x v="114"/>
    <x v="60"/>
    <x v="12"/>
    <e v="#N/A"/>
    <s v="Diff Rate of YTD Act SHIPT and Boards Est SHIPT"/>
    <x v="323"/>
    <x v="170"/>
    <x v="0"/>
    <x v="332"/>
    <x v="7"/>
    <s v="IEC_STD_V10 &gt;&gt; Common &gt;&gt; AutoMetaDataDiff Rate of YTD Act SHIPT and Boards Est SHIPT"/>
    <x v="4"/>
    <x v="0"/>
    <s v="年初至今實際和董事會預估出貨量差異率Measure"/>
    <n v="671"/>
    <n v="659"/>
    <e v="#N/A"/>
    <s v=""/>
    <n v="0"/>
    <e v="#N/A"/>
    <e v="#N/A"/>
    <x v="130"/>
    <s v="YTD Rev and SHIPT by BU and CUS"/>
    <x v="65"/>
    <e v="#N/A"/>
    <x v="77"/>
    <s v="P.2.1.0: 產品營收與銷量達成率:"/>
    <x v="114"/>
    <x v="114"/>
    <x v="669"/>
    <x v="322"/>
    <x v="323"/>
    <x v="270"/>
    <x v="0"/>
    <x v="0"/>
    <x v="0"/>
    <x v="5"/>
    <m/>
    <x v="0"/>
    <x v="4"/>
    <s v="YTD Rev and SHIPT by BU and CUS_Diff Rate of YTD Act SHIPT and Boards Est SHIPT"/>
    <x v="653"/>
    <x v="4"/>
    <x v="0"/>
    <x v="6"/>
    <x v="5"/>
    <x v="0"/>
    <x v="0"/>
    <s v="DM_PNC_YTD_REV_BY_CUST"/>
    <s v="YTD_ACT_BOD_SHIP_DIFF_RATE"/>
    <x v="56"/>
    <x v="211"/>
    <x v="0"/>
    <n v="0"/>
    <x v="0"/>
    <x v="0"/>
    <x v="2"/>
    <s v=""/>
    <s v=""/>
    <n v="669"/>
    <s v="-669"/>
    <x v="0"/>
    <x v="0"/>
    <x v="0"/>
    <x v="323"/>
    <x v="7"/>
    <s v="年初至今實際和董事會預估出貨量差異率"/>
    <s v=""/>
    <s v=""/>
    <x v="0"/>
    <x v="60"/>
    <m/>
    <s v="^()$"/>
    <n v="9"/>
    <x v="0"/>
    <x v="5"/>
    <x v="0"/>
    <x v="1"/>
    <x v="0"/>
    <x v="1"/>
    <b v="0"/>
    <x v="1"/>
    <x v="1"/>
    <n v="0"/>
    <x v="0"/>
    <b v="0"/>
    <b v="0"/>
    <b v="0"/>
    <b v="0"/>
    <b v="0"/>
    <b v="0"/>
    <b v="0"/>
    <b v="0"/>
    <e v="#N/A"/>
    <b v="0"/>
    <b v="0"/>
    <x v="2"/>
    <x v="7"/>
    <n v="0"/>
    <x v="37"/>
    <x v="0"/>
  </r>
  <r>
    <m/>
    <x v="5"/>
    <x v="12"/>
    <x v="323"/>
    <x v="324"/>
    <x v="171"/>
    <x v="333"/>
    <s v="儲存單位為 台幣_x000a_顯示單位為 百萬台幣"/>
    <x v="4"/>
    <x v="66"/>
    <m/>
    <s v="General"/>
    <s v="金額類"/>
    <m/>
    <x v="0"/>
    <s v="PNC"/>
    <x v="7"/>
    <x v="6"/>
    <x v="0"/>
    <x v="0"/>
    <s v="DM_PNC_YTD_REV_BY_CUST"/>
    <s v="YTD_TGT_REV"/>
    <m/>
    <m/>
    <m/>
    <m/>
    <m/>
    <s v="MLY Rev and SHIPT Data of Yearly TRGT_Monthly Revenue of Yearly Target"/>
    <m/>
    <m/>
    <m/>
    <m/>
    <m/>
    <m/>
    <m/>
    <m/>
    <m/>
    <m/>
    <m/>
    <m/>
    <s v="資料清單"/>
    <x v="13"/>
    <x v="115"/>
    <x v="60"/>
    <x v="12"/>
    <e v="#N/A"/>
    <s v="Year to Date Revenue Target"/>
    <x v="324"/>
    <x v="171"/>
    <x v="0"/>
    <x v="333"/>
    <x v="7"/>
    <s v="IEC_STD_V10 &gt;&gt; Common &gt;&gt; AutoMetaDataYear to Date Revenue Target"/>
    <x v="4"/>
    <x v="0"/>
    <s v="年初至今營業收入目標Measure"/>
    <n v="672"/>
    <n v="659"/>
    <n v="0"/>
    <s v=""/>
    <n v="0"/>
    <e v="#N/A"/>
    <e v="#N/A"/>
    <x v="131"/>
    <s v="YTD Rev and SHIPT by BU and CUS"/>
    <x v="65"/>
    <e v="#N/A"/>
    <x v="0"/>
    <s v="P.2.1.0: 產品營收與銷量達成率:"/>
    <x v="115"/>
    <x v="115"/>
    <x v="670"/>
    <x v="323"/>
    <x v="324"/>
    <x v="220"/>
    <x v="0"/>
    <x v="0"/>
    <x v="0"/>
    <x v="6"/>
    <m/>
    <x v="0"/>
    <x v="4"/>
    <s v="YTD Rev and SHIPT by BU and CUS_Year to Date Revenue Target"/>
    <x v="654"/>
    <x v="4"/>
    <x v="0"/>
    <x v="6"/>
    <x v="5"/>
    <x v="0"/>
    <x v="0"/>
    <s v="DM_PNC_YTD_REV_BY_CUST"/>
    <s v="YTD_TGT_REV"/>
    <x v="56"/>
    <x v="212"/>
    <x v="0"/>
    <n v="0"/>
    <x v="0"/>
    <x v="0"/>
    <x v="2"/>
    <s v=""/>
    <s v=""/>
    <n v="670"/>
    <s v="-670"/>
    <x v="0"/>
    <x v="0"/>
    <x v="0"/>
    <x v="324"/>
    <x v="7"/>
    <s v="年初至今營業收入目標"/>
    <s v=""/>
    <s v=""/>
    <x v="0"/>
    <x v="60"/>
    <m/>
    <s v="^()$"/>
    <n v="9"/>
    <x v="0"/>
    <x v="5"/>
    <x v="0"/>
    <x v="1"/>
    <x v="0"/>
    <x v="1"/>
    <b v="0"/>
    <x v="1"/>
    <x v="1"/>
    <n v="0"/>
    <x v="0"/>
    <b v="0"/>
    <b v="0"/>
    <b v="0"/>
    <b v="0"/>
    <b v="0"/>
    <b v="0"/>
    <b v="0"/>
    <b v="0"/>
    <e v="#N/A"/>
    <b v="0"/>
    <b v="0"/>
    <x v="2"/>
    <x v="7"/>
    <n v="0"/>
    <x v="8"/>
    <x v="0"/>
  </r>
  <r>
    <m/>
    <x v="5"/>
    <x v="12"/>
    <x v="324"/>
    <x v="325"/>
    <x v="172"/>
    <x v="334"/>
    <s v="儲存單位為 台_x000a_顯示單位為 千台"/>
    <x v="4"/>
    <x v="66"/>
    <m/>
    <s v="General"/>
    <s v="金額類"/>
    <m/>
    <x v="0"/>
    <s v="PNC"/>
    <x v="7"/>
    <x v="6"/>
    <x v="0"/>
    <x v="0"/>
    <s v="DM_PNC_YTD_REV_BY_CUST"/>
    <s v="YTD_TGT_SHIP"/>
    <m/>
    <m/>
    <m/>
    <m/>
    <m/>
    <s v="MLY Rev and SHIPT Data of Yearly TRGT_Monthly Shipment of Yearly Target"/>
    <m/>
    <m/>
    <m/>
    <m/>
    <m/>
    <m/>
    <m/>
    <m/>
    <m/>
    <m/>
    <m/>
    <m/>
    <s v="資料清單"/>
    <x v="13"/>
    <x v="116"/>
    <x v="60"/>
    <x v="12"/>
    <e v="#N/A"/>
    <s v="Year to Date Shipment Target"/>
    <x v="325"/>
    <x v="172"/>
    <x v="0"/>
    <x v="334"/>
    <x v="7"/>
    <s v="IEC_STD_V10 &gt;&gt; Common &gt;&gt; AutoMetaDataYear to Date Shipment Target"/>
    <x v="4"/>
    <x v="0"/>
    <s v="年初至今出貨目標Measure"/>
    <n v="673"/>
    <n v="659"/>
    <n v="0"/>
    <s v=""/>
    <n v="0"/>
    <e v="#N/A"/>
    <e v="#N/A"/>
    <x v="135"/>
    <s v="YTD Rev and SHIPT by BU and CUS"/>
    <x v="65"/>
    <e v="#N/A"/>
    <x v="0"/>
    <s v="P.2.1.0: 產品營收與銷量達成率:"/>
    <x v="116"/>
    <x v="116"/>
    <x v="671"/>
    <x v="324"/>
    <x v="325"/>
    <x v="221"/>
    <x v="0"/>
    <x v="0"/>
    <x v="0"/>
    <x v="6"/>
    <m/>
    <x v="0"/>
    <x v="4"/>
    <s v="YTD Rev and SHIPT by BU and CUS_Year to Date Shipment Target"/>
    <x v="655"/>
    <x v="4"/>
    <x v="0"/>
    <x v="6"/>
    <x v="5"/>
    <x v="0"/>
    <x v="0"/>
    <s v="DM_PNC_YTD_REV_BY_CUST"/>
    <s v="YTD_TGT_SHIP"/>
    <x v="56"/>
    <x v="213"/>
    <x v="0"/>
    <n v="0"/>
    <x v="0"/>
    <x v="0"/>
    <x v="2"/>
    <s v=""/>
    <s v=""/>
    <n v="671"/>
    <s v="-671"/>
    <x v="0"/>
    <x v="0"/>
    <x v="0"/>
    <x v="325"/>
    <x v="7"/>
    <s v="年初至今出貨目標"/>
    <s v=""/>
    <s v=""/>
    <x v="0"/>
    <x v="60"/>
    <m/>
    <s v="^()$"/>
    <n v="9"/>
    <x v="0"/>
    <x v="5"/>
    <x v="0"/>
    <x v="1"/>
    <x v="0"/>
    <x v="1"/>
    <b v="0"/>
    <x v="1"/>
    <x v="1"/>
    <n v="0"/>
    <x v="0"/>
    <b v="0"/>
    <b v="0"/>
    <b v="0"/>
    <b v="0"/>
    <b v="0"/>
    <b v="0"/>
    <b v="0"/>
    <b v="0"/>
    <e v="#N/A"/>
    <b v="0"/>
    <b v="0"/>
    <x v="2"/>
    <x v="7"/>
    <n v="0"/>
    <x v="10"/>
    <x v="0"/>
  </r>
  <r>
    <m/>
    <x v="5"/>
    <x v="12"/>
    <x v="325"/>
    <x v="326"/>
    <x v="173"/>
    <x v="335"/>
    <s v="年初至今實際和目標營業收入差異 = 年初至今累積營業收入 - 年初至今營業收入目標"/>
    <x v="4"/>
    <x v="66"/>
    <s v="YTD Rev and SHIPT by BU and CUS_Year to Date Actual Revenue;YTD Rev and SHIPT by BU and CUS_Year to Date Revenue Target"/>
    <s v="General"/>
    <s v="金額類"/>
    <m/>
    <x v="0"/>
    <s v="PNC"/>
    <x v="7"/>
    <x v="6"/>
    <x v="0"/>
    <x v="0"/>
    <s v="DM_PNC_YTD_REV_BY_CUST"/>
    <s v="YTD_ACT_TGT_REV_DIFF"/>
    <m/>
    <m/>
    <m/>
    <m/>
    <m/>
    <s v="Diff Rate and Hit Rate Data of Rev and SHIPT_Diff of MLY Act Rev vs Yearly Target Rev"/>
    <m/>
    <m/>
    <m/>
    <m/>
    <m/>
    <m/>
    <m/>
    <m/>
    <m/>
    <m/>
    <m/>
    <m/>
    <s v="資料清單"/>
    <x v="13"/>
    <x v="117"/>
    <x v="60"/>
    <x v="12"/>
    <e v="#N/A"/>
    <s v="Diff of YTD Act Rev and YTD Rev TRGT"/>
    <x v="326"/>
    <x v="173"/>
    <x v="0"/>
    <x v="335"/>
    <x v="7"/>
    <s v="IEC_STD_V10 &gt;&gt; Common &gt;&gt; AutoMetaDataDiff of YTD Act Rev and YTD Rev TRGT"/>
    <x v="4"/>
    <x v="0"/>
    <s v="年初至今實際和目標營業收入差異Measure"/>
    <n v="674"/>
    <n v="659"/>
    <e v="#N/A"/>
    <s v=""/>
    <n v="0"/>
    <e v="#N/A"/>
    <e v="#N/A"/>
    <x v="132"/>
    <s v="YTD Rev and SHIPT by BU and CUS"/>
    <x v="65"/>
    <e v="#N/A"/>
    <x v="78"/>
    <s v="P.2.1.0: 產品營收與銷量達成率:"/>
    <x v="117"/>
    <x v="117"/>
    <x v="672"/>
    <x v="325"/>
    <x v="326"/>
    <x v="271"/>
    <x v="0"/>
    <x v="0"/>
    <x v="0"/>
    <x v="6"/>
    <m/>
    <x v="0"/>
    <x v="4"/>
    <s v="YTD Rev and SHIPT by BU and CUS_Diff of YTD Act Rev and YTD Rev TRGT"/>
    <x v="656"/>
    <x v="4"/>
    <x v="0"/>
    <x v="6"/>
    <x v="5"/>
    <x v="0"/>
    <x v="0"/>
    <s v="DM_PNC_YTD_REV_BY_CUST"/>
    <s v="YTD_ACT_TGT_REV_DIFF"/>
    <x v="56"/>
    <x v="214"/>
    <x v="0"/>
    <n v="0"/>
    <x v="0"/>
    <x v="0"/>
    <x v="2"/>
    <s v=""/>
    <s v=""/>
    <n v="672"/>
    <s v="-672"/>
    <x v="0"/>
    <x v="0"/>
    <x v="0"/>
    <x v="326"/>
    <x v="7"/>
    <s v="年初至今實際和目標營業收入差異"/>
    <s v=""/>
    <s v=""/>
    <x v="0"/>
    <x v="60"/>
    <m/>
    <s v="^()$"/>
    <n v="9"/>
    <x v="0"/>
    <x v="5"/>
    <x v="0"/>
    <x v="1"/>
    <x v="0"/>
    <x v="1"/>
    <b v="0"/>
    <x v="1"/>
    <x v="1"/>
    <n v="0"/>
    <x v="0"/>
    <b v="0"/>
    <b v="0"/>
    <b v="0"/>
    <b v="0"/>
    <b v="0"/>
    <b v="0"/>
    <b v="0"/>
    <b v="0"/>
    <e v="#N/A"/>
    <b v="0"/>
    <b v="0"/>
    <x v="2"/>
    <x v="7"/>
    <n v="0"/>
    <x v="39"/>
    <x v="0"/>
  </r>
  <r>
    <m/>
    <x v="5"/>
    <x v="12"/>
    <x v="326"/>
    <x v="327"/>
    <x v="174"/>
    <x v="336"/>
    <s v="年初至今實際和目標出貨量差異 = 年初至今累積出貨量 - 年初至今出貨量目標"/>
    <x v="4"/>
    <x v="66"/>
    <s v="YTD Rev and SHIPT by BU and CUS_Year to Date Actual Shipment;YTD Rev and SHIPT by BU and CUS_Year to Date Shipment Target"/>
    <s v="General"/>
    <s v="金額類"/>
    <m/>
    <x v="0"/>
    <s v="PNC"/>
    <x v="7"/>
    <x v="6"/>
    <x v="0"/>
    <x v="0"/>
    <s v="DM_PNC_YTD_REV_BY_CUST"/>
    <s v="YTD_ACT_TGT_SHIP_DIFF"/>
    <m/>
    <m/>
    <m/>
    <m/>
    <m/>
    <s v="Diff Rate and Hit Rate Data of Rev and SHIPT_Diff of MLY Act Ship vs Yearly Target Ship"/>
    <m/>
    <m/>
    <m/>
    <m/>
    <m/>
    <m/>
    <m/>
    <m/>
    <m/>
    <m/>
    <m/>
    <m/>
    <s v="資料清單"/>
    <x v="13"/>
    <x v="118"/>
    <x v="60"/>
    <x v="12"/>
    <e v="#N/A"/>
    <s v="Diff of YTD Act SHIPT and YTD Shipping TRGT"/>
    <x v="327"/>
    <x v="174"/>
    <x v="0"/>
    <x v="336"/>
    <x v="7"/>
    <s v="IEC_STD_V10 &gt;&gt; Common &gt;&gt; AutoMetaDataDiff of YTD Act SHIPT and YTD Shipping TRGT"/>
    <x v="4"/>
    <x v="0"/>
    <s v="年初至今實際和目標出貨量差異Measure"/>
    <n v="675"/>
    <n v="659"/>
    <e v="#N/A"/>
    <s v=""/>
    <n v="0"/>
    <e v="#N/A"/>
    <e v="#N/A"/>
    <x v="133"/>
    <s v="YTD Rev and SHIPT by BU and CUS"/>
    <x v="65"/>
    <e v="#N/A"/>
    <x v="79"/>
    <s v="P.2.1.0: 產品營收與銷量達成率:"/>
    <x v="118"/>
    <x v="118"/>
    <x v="673"/>
    <x v="326"/>
    <x v="327"/>
    <x v="272"/>
    <x v="0"/>
    <x v="0"/>
    <x v="0"/>
    <x v="6"/>
    <m/>
    <x v="0"/>
    <x v="4"/>
    <s v="YTD Rev and SHIPT by BU and CUS_Diff of YTD Act SHIPT and YTD Shipping TRGT"/>
    <x v="657"/>
    <x v="4"/>
    <x v="0"/>
    <x v="6"/>
    <x v="5"/>
    <x v="0"/>
    <x v="0"/>
    <s v="DM_PNC_YTD_REV_BY_CUST"/>
    <s v="YTD_ACT_TGT_SHIP_DIFF"/>
    <x v="56"/>
    <x v="215"/>
    <x v="0"/>
    <n v="0"/>
    <x v="0"/>
    <x v="0"/>
    <x v="2"/>
    <s v=""/>
    <s v=""/>
    <n v="673"/>
    <s v="-673"/>
    <x v="0"/>
    <x v="0"/>
    <x v="0"/>
    <x v="327"/>
    <x v="7"/>
    <s v="年初至今實際和目標出貨量差異"/>
    <s v=""/>
    <s v=""/>
    <x v="0"/>
    <x v="60"/>
    <m/>
    <s v="^()$"/>
    <n v="9"/>
    <x v="0"/>
    <x v="5"/>
    <x v="0"/>
    <x v="1"/>
    <x v="0"/>
    <x v="1"/>
    <b v="0"/>
    <x v="1"/>
    <x v="1"/>
    <n v="0"/>
    <x v="0"/>
    <b v="0"/>
    <b v="0"/>
    <b v="0"/>
    <b v="0"/>
    <b v="0"/>
    <b v="0"/>
    <b v="0"/>
    <b v="0"/>
    <e v="#N/A"/>
    <b v="0"/>
    <b v="0"/>
    <x v="2"/>
    <x v="7"/>
    <n v="0"/>
    <x v="44"/>
    <x v="0"/>
  </r>
  <r>
    <m/>
    <x v="5"/>
    <x v="12"/>
    <x v="327"/>
    <x v="328"/>
    <x v="175"/>
    <x v="337"/>
    <s v="年初至今實際和目標營業收入差異率 = (年初至今累積營業收入 - 年初至今營業收入目標)/年初至今營業收入目標"/>
    <x v="4"/>
    <x v="66"/>
    <s v="YTD Rev and SHIPT by BU and CUS_Year to Date Actual Revenue;YTD Rev and SHIPT by BU and CUS_Year to Date Revenue Target"/>
    <s v="General"/>
    <s v="比例類"/>
    <m/>
    <x v="0"/>
    <s v="PNC"/>
    <x v="7"/>
    <x v="6"/>
    <x v="0"/>
    <x v="0"/>
    <s v="DM_PNC_YTD_REV_BY_CUST"/>
    <s v="YTD_ACT_TGT_REV_DIFF_RATE"/>
    <m/>
    <m/>
    <m/>
    <m/>
    <m/>
    <s v="Actual Monthly Revenue and Shipment Data_Diff Rate of MLY Act Rev vs Yearly Target Rev"/>
    <m/>
    <m/>
    <m/>
    <m/>
    <m/>
    <m/>
    <m/>
    <m/>
    <m/>
    <m/>
    <m/>
    <m/>
    <s v="資料清單"/>
    <x v="13"/>
    <x v="119"/>
    <x v="60"/>
    <x v="12"/>
    <e v="#N/A"/>
    <s v="Diff Rate of YTD Act Rev and YTD Rev TRGT"/>
    <x v="328"/>
    <x v="175"/>
    <x v="0"/>
    <x v="337"/>
    <x v="7"/>
    <s v="IEC_STD_V10 &gt;&gt; Common &gt;&gt; AutoMetaDataDiff Rate of YTD Act Rev and YTD Rev TRGT"/>
    <x v="4"/>
    <x v="0"/>
    <s v="年初至今實際和目標營業收入差異率Measure"/>
    <n v="676"/>
    <n v="659"/>
    <e v="#N/A"/>
    <s v=""/>
    <n v="0"/>
    <e v="#N/A"/>
    <e v="#N/A"/>
    <x v="125"/>
    <s v="YTD Rev and SHIPT by BU and CUS"/>
    <x v="65"/>
    <e v="#N/A"/>
    <x v="78"/>
    <s v="P.2.1.0: 產品營收與銷量達成率:"/>
    <x v="119"/>
    <x v="119"/>
    <x v="674"/>
    <x v="327"/>
    <x v="328"/>
    <x v="273"/>
    <x v="0"/>
    <x v="0"/>
    <x v="0"/>
    <x v="5"/>
    <m/>
    <x v="0"/>
    <x v="4"/>
    <s v="YTD Rev and SHIPT by BU and CUS_Diff Rate of YTD Act Rev and YTD Rev TRGT"/>
    <x v="658"/>
    <x v="4"/>
    <x v="0"/>
    <x v="6"/>
    <x v="5"/>
    <x v="0"/>
    <x v="0"/>
    <s v="DM_PNC_YTD_REV_BY_CUST"/>
    <s v="YTD_ACT_TGT_REV_DIFF_RATE"/>
    <x v="56"/>
    <x v="216"/>
    <x v="0"/>
    <n v="0"/>
    <x v="0"/>
    <x v="0"/>
    <x v="2"/>
    <s v=""/>
    <s v=""/>
    <n v="674"/>
    <s v="-674"/>
    <x v="0"/>
    <x v="0"/>
    <x v="0"/>
    <x v="328"/>
    <x v="7"/>
    <s v="年初至今實際和目標營業收入差異率"/>
    <s v=""/>
    <s v=""/>
    <x v="0"/>
    <x v="60"/>
    <m/>
    <s v="^()$"/>
    <n v="9"/>
    <x v="0"/>
    <x v="5"/>
    <x v="0"/>
    <x v="1"/>
    <x v="0"/>
    <x v="1"/>
    <b v="0"/>
    <x v="1"/>
    <x v="1"/>
    <n v="0"/>
    <x v="0"/>
    <b v="0"/>
    <b v="0"/>
    <b v="0"/>
    <b v="0"/>
    <b v="0"/>
    <b v="0"/>
    <b v="0"/>
    <b v="0"/>
    <e v="#N/A"/>
    <b v="0"/>
    <b v="0"/>
    <x v="2"/>
    <x v="7"/>
    <n v="0"/>
    <x v="22"/>
    <x v="0"/>
  </r>
  <r>
    <m/>
    <x v="5"/>
    <x v="12"/>
    <x v="328"/>
    <x v="329"/>
    <x v="176"/>
    <x v="338"/>
    <s v="年初至今實際和目標出貨量差異率 = (年初至今累積出貨量 - 年初至今出貨量目標)/年初至今出貨量目標"/>
    <x v="4"/>
    <x v="66"/>
    <s v="YTD Rev and SHIPT by BU and CUS_Year to Date Actual Shipment;YTD Rev and SHIPT by BU and CUS_Year to Date Shipment Target"/>
    <s v="General"/>
    <s v="比例類"/>
    <m/>
    <x v="0"/>
    <s v="PNC"/>
    <x v="7"/>
    <x v="6"/>
    <x v="0"/>
    <x v="0"/>
    <s v="DM_PNC_YTD_REV_BY_CUST"/>
    <s v="YTD_ACT_TGT_SHIP_DIFF_RATE"/>
    <m/>
    <m/>
    <m/>
    <m/>
    <m/>
    <s v="Actual Monthly Revenue and Shipment Data_Diff Rate of MLY Act Ship vs Yearly Target Ship"/>
    <m/>
    <m/>
    <m/>
    <m/>
    <m/>
    <m/>
    <m/>
    <m/>
    <m/>
    <m/>
    <m/>
    <m/>
    <s v="資料清單"/>
    <x v="13"/>
    <x v="120"/>
    <x v="60"/>
    <x v="12"/>
    <e v="#N/A"/>
    <s v="Diff Rate of YTD Act SHIPT and YTD Shipping TRGT"/>
    <x v="329"/>
    <x v="176"/>
    <x v="0"/>
    <x v="338"/>
    <x v="7"/>
    <s v="IEC_STD_V10 &gt;&gt; Common &gt;&gt; AutoMetaDataDiff Rate of YTD Act SHIPT and YTD Shipping TRGT"/>
    <x v="4"/>
    <x v="0"/>
    <s v="年初至今實際和目標出貨量差異率Measure"/>
    <n v="677"/>
    <n v="659"/>
    <e v="#N/A"/>
    <s v=""/>
    <n v="0"/>
    <e v="#N/A"/>
    <e v="#N/A"/>
    <x v="134"/>
    <s v="YTD Rev and SHIPT by BU and CUS"/>
    <x v="65"/>
    <e v="#N/A"/>
    <x v="79"/>
    <s v="P.2.1.0: 產品營收與銷量達成率:"/>
    <x v="120"/>
    <x v="120"/>
    <x v="675"/>
    <x v="328"/>
    <x v="329"/>
    <x v="274"/>
    <x v="0"/>
    <x v="0"/>
    <x v="0"/>
    <x v="5"/>
    <m/>
    <x v="0"/>
    <x v="4"/>
    <s v="YTD Rev and SHIPT by BU and CUS_Diff Rate of YTD Act SHIPT and YTD Shipping TRGT"/>
    <x v="659"/>
    <x v="4"/>
    <x v="0"/>
    <x v="6"/>
    <x v="5"/>
    <x v="0"/>
    <x v="0"/>
    <s v="DM_PNC_YTD_REV_BY_CUST"/>
    <s v="YTD_ACT_TGT_SHIP_DIFF_RATE"/>
    <x v="56"/>
    <x v="217"/>
    <x v="0"/>
    <n v="0"/>
    <x v="0"/>
    <x v="0"/>
    <x v="2"/>
    <s v=""/>
    <s v=""/>
    <n v="675"/>
    <s v="-675"/>
    <x v="0"/>
    <x v="0"/>
    <x v="0"/>
    <x v="329"/>
    <x v="7"/>
    <s v="年初至今實際和目標出貨量差異率"/>
    <s v=""/>
    <s v=""/>
    <x v="0"/>
    <x v="60"/>
    <m/>
    <s v="^()$"/>
    <n v="9"/>
    <x v="0"/>
    <x v="5"/>
    <x v="0"/>
    <x v="1"/>
    <x v="0"/>
    <x v="1"/>
    <b v="0"/>
    <x v="1"/>
    <x v="1"/>
    <n v="0"/>
    <x v="0"/>
    <b v="0"/>
    <b v="0"/>
    <b v="0"/>
    <b v="0"/>
    <b v="0"/>
    <b v="0"/>
    <b v="0"/>
    <b v="0"/>
    <e v="#N/A"/>
    <b v="0"/>
    <b v="0"/>
    <x v="2"/>
    <x v="7"/>
    <n v="0"/>
    <x v="31"/>
    <x v="0"/>
  </r>
  <r>
    <m/>
    <x v="5"/>
    <x v="12"/>
    <x v="267"/>
    <x v="297"/>
    <x v="121"/>
    <x v="277"/>
    <m/>
    <x v="4"/>
    <x v="66"/>
    <s v="YTD Rev and SHIPT by BU and CUS_Year to Date Actual Shipment;YTD Rev and SHIPT by BU and CUS_Year to Date Shipment Target"/>
    <s v="General"/>
    <s v="比例類"/>
    <m/>
    <x v="0"/>
    <s v="PNC"/>
    <x v="7"/>
    <x v="6"/>
    <x v="0"/>
    <x v="0"/>
    <s v="DM_PNC_YTD_REV_BY_CUST"/>
    <s v="LATEST_CLOSE_MONTH"/>
    <m/>
    <m/>
    <m/>
    <m/>
    <m/>
    <s v="Actual Monthly Revenue and Shipment Data_Diff Rate of MLY Act Ship vs Yearly Target Ship"/>
    <m/>
    <m/>
    <m/>
    <m/>
    <m/>
    <m/>
    <m/>
    <m/>
    <m/>
    <m/>
    <m/>
    <m/>
    <s v="資料清單"/>
    <x v="13"/>
    <x v="121"/>
    <x v="60"/>
    <x v="12"/>
    <e v="#N/A"/>
    <s v="Latest Closing Month "/>
    <x v="297"/>
    <x v="121"/>
    <x v="0"/>
    <x v="277"/>
    <x v="7"/>
    <s v="IEC_STD_V10 &gt;&gt; Common &gt;&gt; AutoMetaDataLatest Closing Month "/>
    <x v="4"/>
    <x v="0"/>
    <s v="最新結算月份Measure"/>
    <n v="617"/>
    <n v="659"/>
    <e v="#N/A"/>
    <s v=""/>
    <n v="0"/>
    <e v="#N/A"/>
    <e v="#N/A"/>
    <x v="134"/>
    <s v="YTD Rev and SHIPT by BU and CUS"/>
    <x v="65"/>
    <e v="#N/A"/>
    <x v="79"/>
    <s v="P.2.1.0: 產品營收與銷量達成率:"/>
    <x v="121"/>
    <x v="121"/>
    <x v="676"/>
    <x v="267"/>
    <x v="297"/>
    <x v="203"/>
    <x v="0"/>
    <x v="0"/>
    <x v="0"/>
    <x v="5"/>
    <m/>
    <x v="0"/>
    <x v="4"/>
    <s v="YTD Rev and SHIPT by BU and CUS_Latest Closing Month "/>
    <x v="660"/>
    <x v="4"/>
    <x v="0"/>
    <x v="6"/>
    <x v="5"/>
    <x v="0"/>
    <x v="0"/>
    <s v="DM_PNC_YTD_REV_BY_CUST"/>
    <s v="LATEST_CLOSE_MONTH"/>
    <x v="56"/>
    <x v="167"/>
    <x v="0"/>
    <n v="0"/>
    <x v="0"/>
    <x v="0"/>
    <x v="2"/>
    <s v=""/>
    <s v=""/>
    <n v="676"/>
    <s v="-676"/>
    <x v="0"/>
    <x v="0"/>
    <x v="0"/>
    <x v="297"/>
    <x v="7"/>
    <s v="最新結算月份"/>
    <s v=""/>
    <s v=""/>
    <x v="0"/>
    <x v="60"/>
    <m/>
    <s v="^()$"/>
    <n v="9"/>
    <x v="0"/>
    <x v="5"/>
    <x v="0"/>
    <x v="1"/>
    <x v="1"/>
    <x v="1"/>
    <b v="0"/>
    <x v="1"/>
    <x v="1"/>
    <n v="0"/>
    <x v="0"/>
    <b v="0"/>
    <b v="0"/>
    <b v="0"/>
    <b v="0"/>
    <b v="1"/>
    <b v="0"/>
    <b v="0"/>
    <b v="0"/>
    <e v="#N/A"/>
    <b v="0"/>
    <b v="0"/>
    <x v="2"/>
    <x v="7"/>
    <n v="0"/>
    <x v="28"/>
    <x v="0"/>
  </r>
  <r>
    <m/>
    <x v="5"/>
    <x v="12"/>
    <x v="329"/>
    <x v="330"/>
    <x v="177"/>
    <x v="339"/>
    <s v="N/A"/>
    <x v="0"/>
    <x v="0"/>
    <m/>
    <s v="General"/>
    <s v="N/A"/>
    <s v="N/A"/>
    <x v="0"/>
    <s v="PNC"/>
    <x v="7"/>
    <x v="6"/>
    <x v="0"/>
    <x v="0"/>
    <s v="DM_PNC_YTD_REV_BY_PROD"/>
    <m/>
    <m/>
    <m/>
    <m/>
    <m/>
    <m/>
    <m/>
    <m/>
    <m/>
    <m/>
    <m/>
    <m/>
    <m/>
    <m/>
    <m/>
    <m/>
    <m/>
    <m/>
    <m/>
    <s v="資料清單"/>
    <x v="13"/>
    <x v="122"/>
    <x v="60"/>
    <x v="12"/>
    <e v="#N/A"/>
    <s v="YTD Rev and SHIPT by PRD"/>
    <x v="330"/>
    <x v="177"/>
    <x v="0"/>
    <x v="339"/>
    <x v="7"/>
    <s v="IEC_STD_V10 &gt;&gt; Common &gt;&gt; AutoMetaDataYTD Rev and SHIPT by PRD"/>
    <x v="0"/>
    <x v="0"/>
    <s v="依產品呈現年初至今營業收入與出貨達成狀況Concept"/>
    <n v="679"/>
    <n v="0"/>
    <n v="0"/>
    <s v=""/>
    <n v="0"/>
    <n v="0"/>
    <n v="0"/>
    <x v="0"/>
    <s v=""/>
    <x v="0"/>
    <s v=""/>
    <x v="0"/>
    <s v="P.2.1.0: 產品營收與銷量達成率:"/>
    <x v="122"/>
    <x v="122"/>
    <x v="677"/>
    <x v="329"/>
    <x v="330"/>
    <x v="189"/>
    <x v="26"/>
    <x v="0"/>
    <x v="0"/>
    <x v="7"/>
    <m/>
    <x v="0"/>
    <x v="0"/>
    <s v="YTD Rev and SHIPT by PRD"/>
    <x v="661"/>
    <x v="0"/>
    <x v="0"/>
    <x v="6"/>
    <x v="5"/>
    <x v="0"/>
    <x v="0"/>
    <s v="DM_PNC_YTD_REV_BY_PROD"/>
    <s v=""/>
    <x v="57"/>
    <x v="0"/>
    <x v="0"/>
    <n v="0"/>
    <x v="0"/>
    <x v="0"/>
    <x v="0"/>
    <s v=""/>
    <s v=""/>
    <n v="677"/>
    <s v="-677"/>
    <x v="0"/>
    <x v="0"/>
    <x v="0"/>
    <x v="330"/>
    <x v="7"/>
    <s v="依產品呈現年初至今營業收入與出貨達成狀況"/>
    <s v=""/>
    <s v=""/>
    <x v="0"/>
    <x v="60"/>
    <m/>
    <s v="^()$"/>
    <n v="9"/>
    <x v="0"/>
    <x v="5"/>
    <x v="0"/>
    <x v="1"/>
    <x v="0"/>
    <x v="1"/>
    <b v="0"/>
    <x v="1"/>
    <x v="0"/>
    <n v="0"/>
    <x v="0"/>
    <b v="0"/>
    <b v="0"/>
    <b v="0"/>
    <b v="0"/>
    <b v="0"/>
    <b v="0"/>
    <b v="0"/>
    <b v="0"/>
    <b v="0"/>
    <b v="0"/>
    <b v="0"/>
    <x v="0"/>
    <x v="0"/>
    <n v="0"/>
    <x v="9"/>
    <x v="0"/>
  </r>
  <r>
    <m/>
    <x v="5"/>
    <x v="12"/>
    <x v="177"/>
    <x v="177"/>
    <x v="99"/>
    <x v="258"/>
    <s v="N/A"/>
    <x v="3"/>
    <x v="67"/>
    <m/>
    <s v="General"/>
    <s v="代碼類"/>
    <s v="BU1: 第一事業部_x000a_BU2: 第二事業部"/>
    <x v="0"/>
    <s v="PNC"/>
    <x v="7"/>
    <x v="6"/>
    <x v="0"/>
    <x v="0"/>
    <s v="DM_PNC_YTD_REV_BY_PROD"/>
    <s v="BU"/>
    <m/>
    <m/>
    <m/>
    <m/>
    <m/>
    <m/>
    <m/>
    <m/>
    <m/>
    <m/>
    <m/>
    <m/>
    <m/>
    <m/>
    <m/>
    <m/>
    <m/>
    <m/>
    <s v="資料清單"/>
    <x v="13"/>
    <x v="123"/>
    <x v="60"/>
    <x v="12"/>
    <e v="#N/A"/>
    <s v="BU Code"/>
    <x v="177"/>
    <x v="99"/>
    <x v="0"/>
    <x v="258"/>
    <x v="7"/>
    <s v="IEC_STD_V10 &gt;&gt; Common &gt;&gt; AutoMetaDataBU Code"/>
    <x v="3"/>
    <x v="0"/>
    <s v="事業處代碼Dimension"/>
    <n v="339"/>
    <n v="679"/>
    <n v="0"/>
    <s v=""/>
    <n v="0"/>
    <n v="0"/>
    <n v="1055"/>
    <x v="80"/>
    <s v="YTD Rev and SHIPT by PRD"/>
    <x v="66"/>
    <e v="#N/A"/>
    <x v="0"/>
    <s v="P.2.1.0: 產品營收與銷量達成率:"/>
    <x v="123"/>
    <x v="123"/>
    <x v="678"/>
    <x v="177"/>
    <x v="177"/>
    <x v="189"/>
    <x v="37"/>
    <x v="0"/>
    <x v="0"/>
    <x v="2"/>
    <m/>
    <x v="0"/>
    <x v="3"/>
    <s v="YTD Rev and SHIPT by PRD_BU Code"/>
    <x v="662"/>
    <x v="3"/>
    <x v="0"/>
    <x v="6"/>
    <x v="5"/>
    <x v="0"/>
    <x v="0"/>
    <s v="DM_PNC_YTD_REV_BY_PROD"/>
    <s v="BU"/>
    <x v="57"/>
    <x v="150"/>
    <x v="0"/>
    <n v="0"/>
    <x v="0"/>
    <x v="0"/>
    <x v="0"/>
    <s v=""/>
    <s v=""/>
    <n v="678"/>
    <s v="-678"/>
    <x v="0"/>
    <x v="0"/>
    <x v="0"/>
    <x v="177"/>
    <x v="7"/>
    <s v="事業處代碼"/>
    <s v=""/>
    <s v=""/>
    <x v="0"/>
    <x v="60"/>
    <m/>
    <s v="^()$"/>
    <n v="9"/>
    <x v="0"/>
    <x v="5"/>
    <x v="0"/>
    <x v="1"/>
    <x v="1"/>
    <x v="1"/>
    <b v="0"/>
    <x v="1"/>
    <x v="1"/>
    <n v="0"/>
    <x v="0"/>
    <b v="0"/>
    <b v="0"/>
    <b v="0"/>
    <b v="0"/>
    <b v="0"/>
    <b v="0"/>
    <b v="0"/>
    <b v="0"/>
    <b v="0"/>
    <b v="0"/>
    <b v="0"/>
    <x v="0"/>
    <x v="0"/>
    <n v="0"/>
    <x v="1"/>
    <x v="0"/>
  </r>
  <r>
    <m/>
    <x v="5"/>
    <x v="12"/>
    <x v="179"/>
    <x v="179"/>
    <x v="102"/>
    <x v="183"/>
    <s v="N/A"/>
    <x v="3"/>
    <x v="67"/>
    <m/>
    <s v="General"/>
    <s v="代碼類"/>
    <s v="BU1A_x000a_BU2B"/>
    <x v="0"/>
    <s v="PNC"/>
    <x v="7"/>
    <x v="6"/>
    <x v="0"/>
    <x v="0"/>
    <s v="DM_PNC_YTD_REV_BY_PROD"/>
    <s v="DIVISION"/>
    <m/>
    <m/>
    <m/>
    <m/>
    <m/>
    <m/>
    <m/>
    <m/>
    <m/>
    <m/>
    <m/>
    <m/>
    <m/>
    <m/>
    <m/>
    <m/>
    <m/>
    <m/>
    <s v="資料清單"/>
    <x v="13"/>
    <x v="124"/>
    <x v="60"/>
    <x v="12"/>
    <e v="#N/A"/>
    <s v="Division Code"/>
    <x v="179"/>
    <x v="102"/>
    <x v="0"/>
    <x v="183"/>
    <x v="7"/>
    <s v="IEC_STD_V10 &gt;&gt; Common &gt;&gt; AutoMetaDataDivision Code"/>
    <x v="3"/>
    <x v="0"/>
    <s v="產品事業部門代碼Dimension"/>
    <n v="341"/>
    <n v="679"/>
    <n v="0"/>
    <s v=""/>
    <n v="0"/>
    <n v="0"/>
    <n v="1051"/>
    <x v="82"/>
    <s v="YTD Rev and SHIPT by PRD"/>
    <x v="66"/>
    <e v="#N/A"/>
    <x v="0"/>
    <s v="P.2.1.0: 產品營收與銷量達成率:"/>
    <x v="124"/>
    <x v="124"/>
    <x v="679"/>
    <x v="179"/>
    <x v="179"/>
    <x v="189"/>
    <x v="38"/>
    <x v="0"/>
    <x v="0"/>
    <x v="2"/>
    <m/>
    <x v="0"/>
    <x v="3"/>
    <s v="YTD Rev and SHIPT by PRD_Division Code"/>
    <x v="663"/>
    <x v="3"/>
    <x v="0"/>
    <x v="6"/>
    <x v="5"/>
    <x v="0"/>
    <x v="0"/>
    <s v="DM_PNC_YTD_REV_BY_PROD"/>
    <s v="DIVISION"/>
    <x v="57"/>
    <x v="151"/>
    <x v="0"/>
    <n v="0"/>
    <x v="0"/>
    <x v="0"/>
    <x v="0"/>
    <s v=""/>
    <s v=""/>
    <n v="679"/>
    <s v="-679"/>
    <x v="0"/>
    <x v="0"/>
    <x v="0"/>
    <x v="179"/>
    <x v="7"/>
    <s v="產品事業部門代碼"/>
    <s v=""/>
    <s v=""/>
    <x v="0"/>
    <x v="60"/>
    <m/>
    <s v="^()$"/>
    <n v="9"/>
    <x v="0"/>
    <x v="5"/>
    <x v="0"/>
    <x v="1"/>
    <x v="1"/>
    <x v="1"/>
    <b v="0"/>
    <x v="1"/>
    <x v="1"/>
    <n v="0"/>
    <x v="0"/>
    <b v="0"/>
    <b v="0"/>
    <b v="0"/>
    <b v="0"/>
    <b v="0"/>
    <b v="0"/>
    <b v="0"/>
    <b v="0"/>
    <b v="0"/>
    <b v="0"/>
    <b v="0"/>
    <x v="0"/>
    <x v="0"/>
    <n v="0"/>
    <x v="12"/>
    <x v="0"/>
  </r>
  <r>
    <m/>
    <x v="5"/>
    <x v="12"/>
    <x v="178"/>
    <x v="178"/>
    <x v="93"/>
    <x v="259"/>
    <s v="N/A"/>
    <x v="3"/>
    <x v="67"/>
    <m/>
    <s v="General"/>
    <s v="代碼類"/>
    <s v="HP, Dynabook, ASUS, Tiny"/>
    <x v="0"/>
    <s v="PNC"/>
    <x v="7"/>
    <x v="6"/>
    <x v="0"/>
    <x v="0"/>
    <s v="DM_PNC_YTD_REV_BY_PROD"/>
    <s v="CUSTOMER"/>
    <m/>
    <m/>
    <m/>
    <m/>
    <m/>
    <m/>
    <m/>
    <m/>
    <m/>
    <m/>
    <m/>
    <m/>
    <m/>
    <m/>
    <m/>
    <m/>
    <m/>
    <m/>
    <s v="資料清單"/>
    <x v="13"/>
    <x v="125"/>
    <x v="60"/>
    <x v="12"/>
    <e v="#N/A"/>
    <s v="Customer Name"/>
    <x v="178"/>
    <x v="93"/>
    <x v="0"/>
    <x v="259"/>
    <x v="7"/>
    <s v="IEC_STD_V10 &gt;&gt; Common &gt;&gt; AutoMetaDataCustomer Name"/>
    <x v="3"/>
    <x v="0"/>
    <s v="客戶名稱Dimension"/>
    <n v="340"/>
    <n v="679"/>
    <n v="0"/>
    <s v=""/>
    <n v="0"/>
    <n v="0"/>
    <n v="1036"/>
    <x v="81"/>
    <s v="YTD Rev and SHIPT by PRD"/>
    <x v="66"/>
    <e v="#N/A"/>
    <x v="0"/>
    <s v="P.2.1.0: 產品營收與銷量達成率:"/>
    <x v="125"/>
    <x v="125"/>
    <x v="680"/>
    <x v="178"/>
    <x v="178"/>
    <x v="189"/>
    <x v="39"/>
    <x v="0"/>
    <x v="0"/>
    <x v="2"/>
    <m/>
    <x v="0"/>
    <x v="3"/>
    <s v="YTD Rev and SHIPT by PRD_Customer Name"/>
    <x v="664"/>
    <x v="3"/>
    <x v="0"/>
    <x v="6"/>
    <x v="5"/>
    <x v="0"/>
    <x v="0"/>
    <s v="DM_PNC_YTD_REV_BY_PROD"/>
    <s v="CUSTOMER"/>
    <x v="57"/>
    <x v="152"/>
    <x v="0"/>
    <n v="0"/>
    <x v="0"/>
    <x v="0"/>
    <x v="0"/>
    <s v=""/>
    <s v=""/>
    <n v="680"/>
    <s v="-680"/>
    <x v="0"/>
    <x v="0"/>
    <x v="0"/>
    <x v="178"/>
    <x v="7"/>
    <s v="客戶名稱"/>
    <s v=""/>
    <s v=""/>
    <x v="0"/>
    <x v="60"/>
    <m/>
    <s v="^()$"/>
    <n v="9"/>
    <x v="0"/>
    <x v="5"/>
    <x v="0"/>
    <x v="1"/>
    <x v="1"/>
    <x v="1"/>
    <b v="0"/>
    <x v="1"/>
    <x v="1"/>
    <n v="0"/>
    <x v="0"/>
    <b v="0"/>
    <b v="0"/>
    <b v="0"/>
    <b v="0"/>
    <b v="0"/>
    <b v="0"/>
    <b v="0"/>
    <b v="0"/>
    <b v="0"/>
    <b v="0"/>
    <b v="0"/>
    <x v="0"/>
    <x v="0"/>
    <n v="0"/>
    <x v="12"/>
    <x v="0"/>
  </r>
  <r>
    <m/>
    <x v="5"/>
    <x v="12"/>
    <x v="180"/>
    <x v="180"/>
    <x v="103"/>
    <x v="260"/>
    <s v="N/A"/>
    <x v="3"/>
    <x v="67"/>
    <m/>
    <s v="General"/>
    <s v="代碼類"/>
    <s v="XXX"/>
    <x v="0"/>
    <s v="PNC"/>
    <x v="7"/>
    <x v="6"/>
    <x v="0"/>
    <x v="0"/>
    <s v="DM_PNC_YTD_REV_BY_PROD"/>
    <s v="PROD_CATEGORY"/>
    <m/>
    <m/>
    <m/>
    <m/>
    <m/>
    <m/>
    <m/>
    <m/>
    <m/>
    <m/>
    <m/>
    <m/>
    <m/>
    <m/>
    <m/>
    <m/>
    <m/>
    <m/>
    <s v="資料清單"/>
    <x v="13"/>
    <x v="126"/>
    <x v="60"/>
    <x v="12"/>
    <e v="#N/A"/>
    <s v="Product Category"/>
    <x v="180"/>
    <x v="103"/>
    <x v="0"/>
    <x v="260"/>
    <x v="7"/>
    <s v="IEC_STD_V10 &gt;&gt; Common &gt;&gt; AutoMetaDataProduct Category"/>
    <x v="3"/>
    <x v="0"/>
    <s v="產品型態分類Dimension"/>
    <n v="342"/>
    <n v="679"/>
    <n v="0"/>
    <s v=""/>
    <n v="0"/>
    <n v="0"/>
    <n v="1046"/>
    <x v="83"/>
    <s v="YTD Rev and SHIPT by PRD"/>
    <x v="66"/>
    <e v="#N/A"/>
    <x v="0"/>
    <s v="P.2.1.0: 產品營收與銷量達成率:"/>
    <x v="126"/>
    <x v="126"/>
    <x v="681"/>
    <x v="180"/>
    <x v="180"/>
    <x v="189"/>
    <x v="42"/>
    <x v="0"/>
    <x v="0"/>
    <x v="2"/>
    <m/>
    <x v="0"/>
    <x v="3"/>
    <s v="YTD Rev and SHIPT by PRD_Product Category"/>
    <x v="665"/>
    <x v="3"/>
    <x v="0"/>
    <x v="6"/>
    <x v="5"/>
    <x v="0"/>
    <x v="0"/>
    <s v="DM_PNC_YTD_REV_BY_PROD"/>
    <s v="PROD_CATEGORY"/>
    <x v="57"/>
    <x v="153"/>
    <x v="0"/>
    <n v="0"/>
    <x v="0"/>
    <x v="0"/>
    <x v="0"/>
    <s v=""/>
    <s v=""/>
    <n v="681"/>
    <s v="-681"/>
    <x v="0"/>
    <x v="0"/>
    <x v="0"/>
    <x v="180"/>
    <x v="7"/>
    <s v="產品型態分類"/>
    <s v=""/>
    <s v=""/>
    <x v="0"/>
    <x v="60"/>
    <m/>
    <s v="^()$"/>
    <n v="9"/>
    <x v="0"/>
    <x v="5"/>
    <x v="0"/>
    <x v="1"/>
    <x v="1"/>
    <x v="1"/>
    <b v="0"/>
    <x v="1"/>
    <x v="1"/>
    <n v="0"/>
    <x v="0"/>
    <b v="0"/>
    <b v="0"/>
    <b v="0"/>
    <b v="0"/>
    <b v="0"/>
    <b v="0"/>
    <b v="0"/>
    <b v="0"/>
    <b v="0"/>
    <b v="0"/>
    <b v="0"/>
    <x v="0"/>
    <x v="0"/>
    <n v="0"/>
    <x v="11"/>
    <x v="0"/>
  </r>
  <r>
    <m/>
    <x v="5"/>
    <x v="12"/>
    <x v="298"/>
    <x v="299"/>
    <x v="148"/>
    <x v="308"/>
    <s v="N/A"/>
    <x v="3"/>
    <x v="67"/>
    <m/>
    <s v="General"/>
    <s v="日期類"/>
    <m/>
    <x v="0"/>
    <s v="PNC"/>
    <x v="7"/>
    <x v="6"/>
    <x v="0"/>
    <x v="0"/>
    <s v="DM_PNC_YTD_REV_BY_PROD"/>
    <s v="POSTING_YEAR"/>
    <m/>
    <m/>
    <m/>
    <m/>
    <m/>
    <s v="Actual Monthly Revenue and Shipment Data_Actual Operating and Shipment Month"/>
    <m/>
    <m/>
    <m/>
    <m/>
    <m/>
    <m/>
    <m/>
    <m/>
    <m/>
    <m/>
    <m/>
    <m/>
    <s v="資料清單"/>
    <x v="13"/>
    <x v="127"/>
    <x v="60"/>
    <x v="12"/>
    <e v="#N/A"/>
    <s v="Journal Create Year"/>
    <x v="299"/>
    <x v="148"/>
    <x v="0"/>
    <x v="308"/>
    <x v="7"/>
    <s v="IEC_STD_V10 &gt;&gt; Common &gt;&gt; AutoMetaDataJournal Create Year"/>
    <x v="3"/>
    <x v="0"/>
    <s v="立帳年度Dimension"/>
    <n v="622"/>
    <n v="679"/>
    <n v="0"/>
    <s v=""/>
    <n v="0"/>
    <e v="#N/A"/>
    <e v="#N/A"/>
    <x v="111"/>
    <s v="YTD Rev and SHIPT by PRD"/>
    <x v="66"/>
    <e v="#N/A"/>
    <x v="0"/>
    <s v="P.2.1.0: 產品營收與銷量達成率:"/>
    <x v="127"/>
    <x v="127"/>
    <x v="682"/>
    <x v="298"/>
    <x v="299"/>
    <x v="189"/>
    <x v="0"/>
    <x v="0"/>
    <x v="0"/>
    <x v="3"/>
    <m/>
    <x v="0"/>
    <x v="3"/>
    <s v="YTD Rev and SHIPT by PRD_Journal Create Year"/>
    <x v="666"/>
    <x v="3"/>
    <x v="0"/>
    <x v="6"/>
    <x v="5"/>
    <x v="0"/>
    <x v="0"/>
    <s v="DM_PNC_YTD_REV_BY_PROD"/>
    <s v="POSTING_YEAR"/>
    <x v="57"/>
    <x v="191"/>
    <x v="0"/>
    <n v="0"/>
    <x v="0"/>
    <x v="0"/>
    <x v="2"/>
    <s v=""/>
    <s v=""/>
    <n v="682"/>
    <s v="-682"/>
    <x v="0"/>
    <x v="0"/>
    <x v="0"/>
    <x v="299"/>
    <x v="7"/>
    <s v="立帳年度"/>
    <s v=""/>
    <s v=""/>
    <x v="0"/>
    <x v="60"/>
    <m/>
    <s v="^()$"/>
    <n v="9"/>
    <x v="0"/>
    <x v="5"/>
    <x v="0"/>
    <x v="1"/>
    <x v="1"/>
    <x v="1"/>
    <b v="0"/>
    <x v="1"/>
    <x v="1"/>
    <n v="0"/>
    <x v="0"/>
    <b v="0"/>
    <b v="0"/>
    <b v="0"/>
    <b v="0"/>
    <b v="0"/>
    <b v="0"/>
    <b v="0"/>
    <b v="0"/>
    <e v="#N/A"/>
    <b v="0"/>
    <b v="0"/>
    <x v="2"/>
    <x v="7"/>
    <n v="0"/>
    <x v="5"/>
    <x v="0"/>
  </r>
  <r>
    <m/>
    <x v="5"/>
    <x v="12"/>
    <x v="315"/>
    <x v="316"/>
    <x v="163"/>
    <x v="325"/>
    <s v="年初至今累積營業收入 = YTM 實際營業收入_x000a__x000a_儲存單位為 台幣_x000a_顯示單位為 百萬台幣"/>
    <x v="4"/>
    <x v="67"/>
    <m/>
    <s v="General"/>
    <s v="金額類"/>
    <m/>
    <x v="0"/>
    <s v="PNC"/>
    <x v="7"/>
    <x v="6"/>
    <x v="0"/>
    <x v="0"/>
    <s v="DM_PNC_YTD_REV_BY_PROD"/>
    <s v="YTD_ACT_REV"/>
    <m/>
    <m/>
    <m/>
    <m/>
    <m/>
    <s v="Actual Monthly Revenue and Shipment Data_Monthly Actual Revenue"/>
    <m/>
    <m/>
    <m/>
    <m/>
    <m/>
    <m/>
    <m/>
    <m/>
    <m/>
    <m/>
    <m/>
    <m/>
    <s v="資料清單"/>
    <x v="13"/>
    <x v="128"/>
    <x v="60"/>
    <x v="12"/>
    <e v="#N/A"/>
    <s v="Year to Date Actual Revenue"/>
    <x v="316"/>
    <x v="163"/>
    <x v="0"/>
    <x v="325"/>
    <x v="7"/>
    <s v="IEC_STD_V10 &gt;&gt; Common &gt;&gt; AutoMetaDataYear to Date Actual Revenue"/>
    <x v="4"/>
    <x v="0"/>
    <s v="年初至今累積營業收入Measure"/>
    <n v="664"/>
    <n v="679"/>
    <n v="0"/>
    <s v=""/>
    <n v="0"/>
    <e v="#N/A"/>
    <e v="#N/A"/>
    <x v="127"/>
    <s v="YTD Rev and SHIPT by PRD"/>
    <x v="66"/>
    <e v="#N/A"/>
    <x v="0"/>
    <s v="P.2.1.0: 產品營收與銷量達成率:"/>
    <x v="128"/>
    <x v="128"/>
    <x v="683"/>
    <x v="315"/>
    <x v="316"/>
    <x v="263"/>
    <x v="0"/>
    <x v="0"/>
    <x v="0"/>
    <x v="6"/>
    <m/>
    <x v="0"/>
    <x v="4"/>
    <s v="YTD Rev and SHIPT by PRD_Year to Date Actual Revenue"/>
    <x v="667"/>
    <x v="4"/>
    <x v="0"/>
    <x v="6"/>
    <x v="5"/>
    <x v="0"/>
    <x v="0"/>
    <s v="DM_PNC_YTD_REV_BY_PROD"/>
    <s v="YTD_ACT_REV"/>
    <x v="57"/>
    <x v="204"/>
    <x v="0"/>
    <n v="0"/>
    <x v="0"/>
    <x v="0"/>
    <x v="2"/>
    <s v=""/>
    <s v=""/>
    <n v="683"/>
    <s v="-683"/>
    <x v="0"/>
    <x v="0"/>
    <x v="0"/>
    <x v="316"/>
    <x v="7"/>
    <s v="年初至今累積營業收入"/>
    <s v=""/>
    <s v=""/>
    <x v="0"/>
    <x v="60"/>
    <m/>
    <s v="^()$"/>
    <n v="9"/>
    <x v="0"/>
    <x v="5"/>
    <x v="0"/>
    <x v="1"/>
    <x v="1"/>
    <x v="1"/>
    <b v="0"/>
    <x v="1"/>
    <x v="1"/>
    <n v="0"/>
    <x v="0"/>
    <b v="0"/>
    <b v="0"/>
    <b v="0"/>
    <b v="0"/>
    <b v="0"/>
    <b v="0"/>
    <b v="0"/>
    <b v="0"/>
    <e v="#N/A"/>
    <b v="0"/>
    <b v="0"/>
    <x v="2"/>
    <x v="7"/>
    <n v="0"/>
    <x v="8"/>
    <x v="0"/>
  </r>
  <r>
    <m/>
    <x v="5"/>
    <x v="12"/>
    <x v="316"/>
    <x v="317"/>
    <x v="164"/>
    <x v="326"/>
    <s v="年初至今累積出貨量 =YTM 實際出貨量_x000a__x000a_儲存單位為 台_x000a_顯示單位為 千台"/>
    <x v="4"/>
    <x v="67"/>
    <m/>
    <s v="General"/>
    <s v="金額類"/>
    <m/>
    <x v="0"/>
    <s v="PNC"/>
    <x v="7"/>
    <x v="6"/>
    <x v="0"/>
    <x v="0"/>
    <s v="DM_PNC_YTD_REV_BY_PROD"/>
    <s v="YTD_ACT_SHIP"/>
    <m/>
    <m/>
    <m/>
    <m/>
    <m/>
    <s v="Actual Monthly Revenue and Shipment Data_Monthly Actual Shipment"/>
    <m/>
    <m/>
    <m/>
    <m/>
    <m/>
    <m/>
    <m/>
    <m/>
    <m/>
    <m/>
    <m/>
    <m/>
    <s v="資料清單"/>
    <x v="13"/>
    <x v="129"/>
    <x v="60"/>
    <x v="12"/>
    <e v="#N/A"/>
    <s v="Year to Date Actual Shipment"/>
    <x v="317"/>
    <x v="164"/>
    <x v="0"/>
    <x v="326"/>
    <x v="7"/>
    <s v="IEC_STD_V10 &gt;&gt; Common &gt;&gt; AutoMetaDataYear to Date Actual Shipment"/>
    <x v="4"/>
    <x v="0"/>
    <s v="年初至今累積出貨量Measure"/>
    <n v="665"/>
    <n v="679"/>
    <n v="0"/>
    <s v=""/>
    <n v="0"/>
    <e v="#N/A"/>
    <e v="#N/A"/>
    <x v="136"/>
    <s v="YTD Rev and SHIPT by PRD"/>
    <x v="66"/>
    <e v="#N/A"/>
    <x v="0"/>
    <s v="P.2.1.0: 產品營收與銷量達成率:"/>
    <x v="129"/>
    <x v="129"/>
    <x v="684"/>
    <x v="316"/>
    <x v="317"/>
    <x v="264"/>
    <x v="0"/>
    <x v="0"/>
    <x v="0"/>
    <x v="6"/>
    <m/>
    <x v="0"/>
    <x v="4"/>
    <s v="YTD Rev and SHIPT by PRD_Year to Date Actual Shipment"/>
    <x v="668"/>
    <x v="4"/>
    <x v="0"/>
    <x v="6"/>
    <x v="5"/>
    <x v="0"/>
    <x v="0"/>
    <s v="DM_PNC_YTD_REV_BY_PROD"/>
    <s v="YTD_ACT_SHIP"/>
    <x v="57"/>
    <x v="205"/>
    <x v="0"/>
    <n v="0"/>
    <x v="0"/>
    <x v="0"/>
    <x v="2"/>
    <s v=""/>
    <s v=""/>
    <n v="684"/>
    <s v="-684"/>
    <x v="0"/>
    <x v="0"/>
    <x v="0"/>
    <x v="317"/>
    <x v="7"/>
    <s v="年初至今累積出貨量"/>
    <s v=""/>
    <s v=""/>
    <x v="0"/>
    <x v="60"/>
    <m/>
    <s v="^()$"/>
    <n v="9"/>
    <x v="0"/>
    <x v="5"/>
    <x v="0"/>
    <x v="1"/>
    <x v="1"/>
    <x v="1"/>
    <b v="0"/>
    <x v="1"/>
    <x v="1"/>
    <n v="0"/>
    <x v="0"/>
    <b v="0"/>
    <b v="0"/>
    <b v="0"/>
    <b v="0"/>
    <b v="0"/>
    <b v="0"/>
    <b v="0"/>
    <b v="0"/>
    <e v="#N/A"/>
    <b v="0"/>
    <b v="0"/>
    <x v="2"/>
    <x v="7"/>
    <n v="0"/>
    <x v="10"/>
    <x v="0"/>
  </r>
  <r>
    <m/>
    <x v="5"/>
    <x v="12"/>
    <x v="317"/>
    <x v="318"/>
    <x v="165"/>
    <x v="327"/>
    <s v="年初至今董事會預估營業收入 = YTM 實際營業收入 + 當月董事會預估營業收入_x000a__x000a_儲存單位為 台幣_x000a_顯示單位為 百萬台幣"/>
    <x v="4"/>
    <x v="67"/>
    <m/>
    <s v="General"/>
    <s v="金額類"/>
    <m/>
    <x v="0"/>
    <s v="PNC"/>
    <x v="7"/>
    <x v="6"/>
    <x v="0"/>
    <x v="0"/>
    <s v="DM_PNC_YTD_REV_BY_PROD"/>
    <s v="YTD_BOD_REV"/>
    <m/>
    <m/>
    <m/>
    <m/>
    <m/>
    <s v="Boards Est MLY Rev and SHIPT Data_Monthly Boards Estimated Revenue"/>
    <m/>
    <m/>
    <m/>
    <m/>
    <m/>
    <m/>
    <m/>
    <m/>
    <m/>
    <m/>
    <m/>
    <m/>
    <s v="資料清單"/>
    <x v="13"/>
    <x v="130"/>
    <x v="60"/>
    <x v="12"/>
    <e v="#N/A"/>
    <s v="Year to Date Boards Estimated Revenue"/>
    <x v="318"/>
    <x v="165"/>
    <x v="0"/>
    <x v="327"/>
    <x v="7"/>
    <s v="IEC_STD_V10 &gt;&gt; Common &gt;&gt; AutoMetaDataYear to Date Boards Estimated Revenue"/>
    <x v="4"/>
    <x v="0"/>
    <s v="年初至今董事會預估營業收入Measure"/>
    <n v="666"/>
    <n v="679"/>
    <n v="0"/>
    <s v=""/>
    <n v="0"/>
    <e v="#N/A"/>
    <e v="#N/A"/>
    <x v="128"/>
    <s v="YTD Rev and SHIPT by PRD"/>
    <x v="66"/>
    <e v="#N/A"/>
    <x v="0"/>
    <s v="P.2.1.0: 產品營收與銷量達成率:"/>
    <x v="130"/>
    <x v="130"/>
    <x v="685"/>
    <x v="317"/>
    <x v="318"/>
    <x v="265"/>
    <x v="0"/>
    <x v="0"/>
    <x v="0"/>
    <x v="6"/>
    <m/>
    <x v="0"/>
    <x v="4"/>
    <s v="YTD Rev and SHIPT by PRD_Year to Date Boards Estimated Revenue"/>
    <x v="669"/>
    <x v="4"/>
    <x v="0"/>
    <x v="6"/>
    <x v="5"/>
    <x v="0"/>
    <x v="0"/>
    <s v="DM_PNC_YTD_REV_BY_PROD"/>
    <s v="YTD_BOD_REV"/>
    <x v="57"/>
    <x v="206"/>
    <x v="0"/>
    <n v="0"/>
    <x v="0"/>
    <x v="0"/>
    <x v="2"/>
    <s v=""/>
    <s v=""/>
    <n v="685"/>
    <s v="-685"/>
    <x v="0"/>
    <x v="0"/>
    <x v="0"/>
    <x v="318"/>
    <x v="7"/>
    <s v="年初至今董事會預估營業收入"/>
    <s v=""/>
    <s v=""/>
    <x v="0"/>
    <x v="60"/>
    <m/>
    <s v="^()$"/>
    <n v="9"/>
    <x v="0"/>
    <x v="5"/>
    <x v="0"/>
    <x v="1"/>
    <x v="1"/>
    <x v="1"/>
    <b v="0"/>
    <x v="1"/>
    <x v="1"/>
    <n v="0"/>
    <x v="0"/>
    <b v="0"/>
    <b v="0"/>
    <b v="0"/>
    <b v="0"/>
    <b v="0"/>
    <b v="0"/>
    <b v="0"/>
    <b v="0"/>
    <e v="#N/A"/>
    <b v="0"/>
    <b v="0"/>
    <x v="2"/>
    <x v="7"/>
    <n v="0"/>
    <x v="38"/>
    <x v="0"/>
  </r>
  <r>
    <m/>
    <x v="5"/>
    <x v="12"/>
    <x v="318"/>
    <x v="319"/>
    <x v="166"/>
    <x v="328"/>
    <s v="年初至今董事會預估出貨量 = YTM 實際出貨量 + 當月董事會預估出貨量_x000a__x000a_儲存單位為 台_x000a_顯示單位為 千台"/>
    <x v="4"/>
    <x v="67"/>
    <m/>
    <s v="General"/>
    <s v="金額類"/>
    <m/>
    <x v="0"/>
    <s v="PNC"/>
    <x v="7"/>
    <x v="6"/>
    <x v="0"/>
    <x v="0"/>
    <s v="DM_PNC_YTD_REV_BY_PROD"/>
    <s v="YTD_BOD_SHIP"/>
    <m/>
    <m/>
    <m/>
    <m/>
    <m/>
    <s v="Boards Est MLY Rev and SHIPT Data_Monthly Boards Estimated Shipment"/>
    <m/>
    <m/>
    <m/>
    <m/>
    <m/>
    <m/>
    <m/>
    <m/>
    <m/>
    <m/>
    <m/>
    <m/>
    <s v="資料清單"/>
    <x v="13"/>
    <x v="131"/>
    <x v="60"/>
    <x v="12"/>
    <e v="#N/A"/>
    <s v="Year to Date Boards Estimated Shipment"/>
    <x v="319"/>
    <x v="166"/>
    <x v="0"/>
    <x v="328"/>
    <x v="7"/>
    <s v="IEC_STD_V10 &gt;&gt; Common &gt;&gt; AutoMetaDataYear to Date Boards Estimated Shipment"/>
    <x v="4"/>
    <x v="0"/>
    <s v="年初至今董事會預估出貨量Measure"/>
    <n v="667"/>
    <n v="679"/>
    <n v="0"/>
    <s v=""/>
    <n v="0"/>
    <e v="#N/A"/>
    <e v="#N/A"/>
    <x v="137"/>
    <s v="YTD Rev and SHIPT by PRD"/>
    <x v="66"/>
    <e v="#N/A"/>
    <x v="0"/>
    <s v="P.2.1.0: 產品營收與銷量達成率:"/>
    <x v="131"/>
    <x v="131"/>
    <x v="686"/>
    <x v="318"/>
    <x v="319"/>
    <x v="266"/>
    <x v="0"/>
    <x v="0"/>
    <x v="0"/>
    <x v="6"/>
    <m/>
    <x v="0"/>
    <x v="4"/>
    <s v="YTD Rev and SHIPT by PRD_Year to Date Boards Estimated Shipment"/>
    <x v="670"/>
    <x v="4"/>
    <x v="0"/>
    <x v="6"/>
    <x v="5"/>
    <x v="0"/>
    <x v="0"/>
    <s v="DM_PNC_YTD_REV_BY_PROD"/>
    <s v="YTD_BOD_SHIP"/>
    <x v="57"/>
    <x v="207"/>
    <x v="0"/>
    <n v="0"/>
    <x v="0"/>
    <x v="0"/>
    <x v="2"/>
    <s v=""/>
    <s v=""/>
    <n v="686"/>
    <s v="-686"/>
    <x v="0"/>
    <x v="0"/>
    <x v="0"/>
    <x v="319"/>
    <x v="7"/>
    <s v="年初至今董事會預估出貨量"/>
    <s v=""/>
    <s v=""/>
    <x v="0"/>
    <x v="60"/>
    <m/>
    <s v="^()$"/>
    <n v="9"/>
    <x v="0"/>
    <x v="5"/>
    <x v="0"/>
    <x v="1"/>
    <x v="1"/>
    <x v="1"/>
    <b v="0"/>
    <x v="1"/>
    <x v="1"/>
    <n v="0"/>
    <x v="0"/>
    <b v="0"/>
    <b v="0"/>
    <b v="0"/>
    <b v="0"/>
    <b v="0"/>
    <b v="0"/>
    <b v="0"/>
    <b v="0"/>
    <e v="#N/A"/>
    <b v="0"/>
    <b v="0"/>
    <x v="2"/>
    <x v="7"/>
    <n v="0"/>
    <x v="40"/>
    <x v="0"/>
  </r>
  <r>
    <m/>
    <x v="5"/>
    <x v="12"/>
    <x v="319"/>
    <x v="320"/>
    <x v="167"/>
    <x v="329"/>
    <s v="年初至今實際和董事會預估營業收入差異 = 年初至今累積營業收入 - 年初至今董事會預估營業收入"/>
    <x v="4"/>
    <x v="67"/>
    <s v="YTD Rev and SHIPT by BU and CUS_Year to Date Actual Revenue;YTD Rev and SHIPT by BU and CUS_Year to Date Boards Estimated Revenue"/>
    <s v="General"/>
    <s v="金額類"/>
    <m/>
    <x v="0"/>
    <s v="PNC"/>
    <x v="7"/>
    <x v="6"/>
    <x v="0"/>
    <x v="0"/>
    <s v="DM_PNC_YTD_REV_BY_PROD"/>
    <s v="YTD_ACT_BOD_REV_DIFF"/>
    <m/>
    <m/>
    <m/>
    <m/>
    <m/>
    <s v="Diff Rate and Hit Rate Data of Rev and SHIPT_Diff of MLY Act Rev vs Boards Est Rev"/>
    <m/>
    <m/>
    <m/>
    <m/>
    <m/>
    <m/>
    <m/>
    <m/>
    <m/>
    <m/>
    <m/>
    <m/>
    <s v="資料清單"/>
    <x v="13"/>
    <x v="132"/>
    <x v="60"/>
    <x v="12"/>
    <e v="#N/A"/>
    <s v="Diff of YTD Act Rev and YTD Boards Est Rev"/>
    <x v="320"/>
    <x v="167"/>
    <x v="0"/>
    <x v="329"/>
    <x v="7"/>
    <s v="IEC_STD_V10 &gt;&gt; Common &gt;&gt; AutoMetaDataDiff of YTD Act Rev and YTD Boards Est Rev"/>
    <x v="4"/>
    <x v="0"/>
    <s v="年初至今實際和董事會預估營業收入差異Measure"/>
    <n v="668"/>
    <n v="679"/>
    <e v="#N/A"/>
    <s v=""/>
    <n v="0"/>
    <e v="#N/A"/>
    <e v="#N/A"/>
    <x v="119"/>
    <s v="YTD Rev and SHIPT by PRD"/>
    <x v="66"/>
    <e v="#N/A"/>
    <x v="76"/>
    <s v="P.2.1.0: 產品營收與銷量達成率:"/>
    <x v="132"/>
    <x v="132"/>
    <x v="687"/>
    <x v="319"/>
    <x v="320"/>
    <x v="267"/>
    <x v="0"/>
    <x v="0"/>
    <x v="0"/>
    <x v="6"/>
    <m/>
    <x v="0"/>
    <x v="4"/>
    <s v="YTD Rev and SHIPT by PRD_Diff of YTD Act Rev and YTD Boards Est Rev"/>
    <x v="671"/>
    <x v="4"/>
    <x v="0"/>
    <x v="6"/>
    <x v="5"/>
    <x v="0"/>
    <x v="0"/>
    <s v="DM_PNC_YTD_REV_BY_PROD"/>
    <s v="YTD_ACT_BOD_REV_DIFF"/>
    <x v="57"/>
    <x v="208"/>
    <x v="0"/>
    <n v="0"/>
    <x v="0"/>
    <x v="0"/>
    <x v="2"/>
    <s v=""/>
    <s v=""/>
    <n v="687"/>
    <s v="-687"/>
    <x v="0"/>
    <x v="0"/>
    <x v="0"/>
    <x v="320"/>
    <x v="7"/>
    <s v="年初至今實際和董事會預估營業收入差異"/>
    <s v=""/>
    <s v=""/>
    <x v="0"/>
    <x v="60"/>
    <m/>
    <s v="^()$"/>
    <n v="9"/>
    <x v="0"/>
    <x v="5"/>
    <x v="0"/>
    <x v="1"/>
    <x v="1"/>
    <x v="1"/>
    <b v="0"/>
    <x v="1"/>
    <x v="1"/>
    <n v="0"/>
    <x v="0"/>
    <b v="0"/>
    <b v="0"/>
    <b v="0"/>
    <b v="0"/>
    <b v="0"/>
    <b v="0"/>
    <b v="0"/>
    <b v="0"/>
    <e v="#N/A"/>
    <b v="0"/>
    <b v="0"/>
    <x v="2"/>
    <x v="7"/>
    <n v="0"/>
    <x v="46"/>
    <x v="0"/>
  </r>
  <r>
    <m/>
    <x v="5"/>
    <x v="12"/>
    <x v="320"/>
    <x v="321"/>
    <x v="168"/>
    <x v="330"/>
    <s v="年初至今實際和董事會預估出貨量差異 = 年初至今累積出貨量 - 年初至今董事會預估出貨量"/>
    <x v="4"/>
    <x v="67"/>
    <s v="YTD Rev and SHIPT by BU and CUS_Year to Date Actual Shipment;YTD Rev and SHIPT by BU and CUS_Year to Date Boards Estimated Shipment"/>
    <s v="General"/>
    <s v="金額類"/>
    <m/>
    <x v="0"/>
    <s v="PNC"/>
    <x v="7"/>
    <x v="6"/>
    <x v="0"/>
    <x v="0"/>
    <s v="DM_PNC_YTD_REV_BY_PROD"/>
    <s v="YTD_ACT_BOD_SHIP_DIFF"/>
    <m/>
    <m/>
    <m/>
    <m/>
    <m/>
    <s v="Diff Rate and Hit Rate Data of Rev and SHIPT_Diff of MLY Act Ship vs Boards Est Ship"/>
    <m/>
    <m/>
    <m/>
    <m/>
    <m/>
    <m/>
    <m/>
    <m/>
    <m/>
    <m/>
    <m/>
    <m/>
    <s v="資料清單"/>
    <x v="13"/>
    <x v="133"/>
    <x v="60"/>
    <x v="12"/>
    <e v="#N/A"/>
    <s v="Diff of YTD Act SHIPT and Boards Est SHIPT"/>
    <x v="321"/>
    <x v="168"/>
    <x v="0"/>
    <x v="330"/>
    <x v="7"/>
    <s v="IEC_STD_V10 &gt;&gt; Common &gt;&gt; AutoMetaDataDiff of YTD Act SHIPT and Boards Est SHIPT"/>
    <x v="4"/>
    <x v="0"/>
    <s v="年初至今實際和董事會預估出貨量差異Measure"/>
    <n v="669"/>
    <n v="679"/>
    <e v="#N/A"/>
    <s v=""/>
    <n v="0"/>
    <e v="#N/A"/>
    <e v="#N/A"/>
    <x v="129"/>
    <s v="YTD Rev and SHIPT by PRD"/>
    <x v="66"/>
    <e v="#N/A"/>
    <x v="77"/>
    <s v="P.2.1.0: 產品營收與銷量達成率:"/>
    <x v="133"/>
    <x v="133"/>
    <x v="688"/>
    <x v="320"/>
    <x v="321"/>
    <x v="268"/>
    <x v="0"/>
    <x v="0"/>
    <x v="0"/>
    <x v="6"/>
    <m/>
    <x v="0"/>
    <x v="4"/>
    <s v="YTD Rev and SHIPT by PRD_Diff of YTD Act SHIPT and Boards Est SHIPT"/>
    <x v="672"/>
    <x v="4"/>
    <x v="0"/>
    <x v="6"/>
    <x v="5"/>
    <x v="0"/>
    <x v="0"/>
    <s v="DM_PNC_YTD_REV_BY_PROD"/>
    <s v="YTD_ACT_BOD_SHIP_DIFF"/>
    <x v="57"/>
    <x v="209"/>
    <x v="0"/>
    <n v="0"/>
    <x v="0"/>
    <x v="0"/>
    <x v="2"/>
    <s v=""/>
    <s v=""/>
    <n v="688"/>
    <s v="-688"/>
    <x v="0"/>
    <x v="0"/>
    <x v="0"/>
    <x v="321"/>
    <x v="7"/>
    <s v="年初至今實際和董事會預估出貨量差異"/>
    <s v=""/>
    <s v=""/>
    <x v="0"/>
    <x v="60"/>
    <m/>
    <s v="^()$"/>
    <n v="9"/>
    <x v="0"/>
    <x v="5"/>
    <x v="0"/>
    <x v="1"/>
    <x v="1"/>
    <x v="1"/>
    <b v="0"/>
    <x v="1"/>
    <x v="1"/>
    <n v="0"/>
    <x v="0"/>
    <b v="0"/>
    <b v="0"/>
    <b v="0"/>
    <b v="0"/>
    <b v="0"/>
    <b v="0"/>
    <b v="0"/>
    <b v="0"/>
    <e v="#N/A"/>
    <b v="0"/>
    <b v="0"/>
    <x v="2"/>
    <x v="7"/>
    <n v="0"/>
    <x v="46"/>
    <x v="0"/>
  </r>
  <r>
    <m/>
    <x v="5"/>
    <x v="12"/>
    <x v="321"/>
    <x v="322"/>
    <x v="169"/>
    <x v="331"/>
    <s v="年初至今實際和董事會預估營業收入差異率 = (年初至今累積營業收入 - 年初至今董事會預估營業收入)/年初至今董事會預估營業收入"/>
    <x v="4"/>
    <x v="67"/>
    <s v="YTD Rev and SHIPT by BU and CUS_Year to Date Actual Revenue;YTD Rev and SHIPT by BU and CUS_Year to Date Boards Estimated Revenue"/>
    <s v="General"/>
    <s v="比例類"/>
    <m/>
    <x v="0"/>
    <s v="PNC"/>
    <x v="7"/>
    <x v="6"/>
    <x v="0"/>
    <x v="0"/>
    <s v="DM_PNC_YTD_REV_BY_PROD"/>
    <s v="YTD_ACT_BOD_REV_DIFF_RATE"/>
    <m/>
    <m/>
    <m/>
    <m/>
    <m/>
    <s v="Diff Rate and Hit Rate Data of Rev and SHIPT_Diff of MLY Act Rev vs Boards Est Rev"/>
    <m/>
    <m/>
    <m/>
    <m/>
    <m/>
    <m/>
    <m/>
    <m/>
    <m/>
    <m/>
    <m/>
    <m/>
    <s v="資料清單"/>
    <x v="13"/>
    <x v="134"/>
    <x v="60"/>
    <x v="12"/>
    <e v="#N/A"/>
    <s v="Diff Rate of YTD Act Rev and YTD Boards Est Rev"/>
    <x v="322"/>
    <x v="169"/>
    <x v="0"/>
    <x v="331"/>
    <x v="7"/>
    <s v="IEC_STD_V10 &gt;&gt; Common &gt;&gt; AutoMetaDataDiff Rate of YTD Act Rev and YTD Boards Est Rev"/>
    <x v="4"/>
    <x v="0"/>
    <s v="年初至今實際和董事會預估營業收入差異率Measure"/>
    <n v="670"/>
    <n v="679"/>
    <e v="#N/A"/>
    <s v=""/>
    <n v="0"/>
    <e v="#N/A"/>
    <e v="#N/A"/>
    <x v="119"/>
    <s v="YTD Rev and SHIPT by PRD"/>
    <x v="66"/>
    <e v="#N/A"/>
    <x v="76"/>
    <s v="P.2.1.0: 產品營收與銷量達成率:"/>
    <x v="134"/>
    <x v="134"/>
    <x v="689"/>
    <x v="321"/>
    <x v="322"/>
    <x v="269"/>
    <x v="0"/>
    <x v="0"/>
    <x v="0"/>
    <x v="5"/>
    <m/>
    <x v="0"/>
    <x v="4"/>
    <s v="YTD Rev and SHIPT by PRD_Diff Rate of YTD Act Rev and YTD Boards Est Rev"/>
    <x v="673"/>
    <x v="4"/>
    <x v="0"/>
    <x v="6"/>
    <x v="5"/>
    <x v="0"/>
    <x v="0"/>
    <s v="DM_PNC_YTD_REV_BY_PROD"/>
    <s v="YTD_ACT_BOD_REV_DIFF_RATE"/>
    <x v="57"/>
    <x v="210"/>
    <x v="0"/>
    <n v="0"/>
    <x v="0"/>
    <x v="0"/>
    <x v="2"/>
    <s v=""/>
    <s v=""/>
    <n v="689"/>
    <s v="-689"/>
    <x v="0"/>
    <x v="0"/>
    <x v="0"/>
    <x v="322"/>
    <x v="7"/>
    <s v="年初至今實際和董事會預估營業收入差異率"/>
    <s v=""/>
    <s v=""/>
    <x v="0"/>
    <x v="60"/>
    <m/>
    <s v="^()$"/>
    <n v="9"/>
    <x v="0"/>
    <x v="5"/>
    <x v="0"/>
    <x v="1"/>
    <x v="1"/>
    <x v="1"/>
    <b v="0"/>
    <x v="1"/>
    <x v="1"/>
    <n v="0"/>
    <x v="0"/>
    <b v="0"/>
    <b v="0"/>
    <b v="0"/>
    <b v="0"/>
    <b v="0"/>
    <b v="0"/>
    <b v="0"/>
    <b v="0"/>
    <e v="#N/A"/>
    <b v="0"/>
    <b v="0"/>
    <x v="2"/>
    <x v="7"/>
    <n v="0"/>
    <x v="37"/>
    <x v="0"/>
  </r>
  <r>
    <m/>
    <x v="5"/>
    <x v="12"/>
    <x v="322"/>
    <x v="323"/>
    <x v="170"/>
    <x v="332"/>
    <s v="年初至今實際和董事會預估出貨量差異率 = (年初至今累積出貨量 - 年初至今董事會預估出貨量)/年初至今董事會預估出貨量"/>
    <x v="4"/>
    <x v="67"/>
    <s v="YTD Rev and SHIPT by BU and CUS_Year to Date Actual Shipment;YTD Rev and SHIPT by BU and CUS_Year to Date Boards Estimated Shipment"/>
    <s v="General"/>
    <s v="比例類"/>
    <m/>
    <x v="0"/>
    <s v="PNC"/>
    <x v="7"/>
    <x v="6"/>
    <x v="0"/>
    <x v="0"/>
    <s v="DM_PNC_YTD_REV_BY_PROD"/>
    <s v="YTD_ACT_BOD_SHIP_DIFF_RATE"/>
    <m/>
    <m/>
    <m/>
    <m/>
    <m/>
    <s v="Diff Rate and Hit Rate Data of Rev and SHIPT_Diff Rate of MLY Act Ship vs Boards Est Ship"/>
    <m/>
    <m/>
    <m/>
    <m/>
    <m/>
    <m/>
    <m/>
    <m/>
    <m/>
    <m/>
    <m/>
    <m/>
    <s v="資料清單"/>
    <x v="13"/>
    <x v="135"/>
    <x v="60"/>
    <x v="12"/>
    <e v="#N/A"/>
    <s v="Diff Rate of YTD Act SHIPT and Boards Est SHIPT"/>
    <x v="323"/>
    <x v="170"/>
    <x v="0"/>
    <x v="332"/>
    <x v="7"/>
    <s v="IEC_STD_V10 &gt;&gt; Common &gt;&gt; AutoMetaDataDiff Rate of YTD Act SHIPT and Boards Est SHIPT"/>
    <x v="4"/>
    <x v="0"/>
    <s v="年初至今實際和董事會預估出貨量差異率Measure"/>
    <n v="671"/>
    <n v="679"/>
    <e v="#N/A"/>
    <s v=""/>
    <n v="0"/>
    <e v="#N/A"/>
    <e v="#N/A"/>
    <x v="130"/>
    <s v="YTD Rev and SHIPT by PRD"/>
    <x v="66"/>
    <e v="#N/A"/>
    <x v="77"/>
    <s v="P.2.1.0: 產品營收與銷量達成率:"/>
    <x v="135"/>
    <x v="135"/>
    <x v="690"/>
    <x v="322"/>
    <x v="323"/>
    <x v="270"/>
    <x v="0"/>
    <x v="0"/>
    <x v="0"/>
    <x v="5"/>
    <m/>
    <x v="0"/>
    <x v="4"/>
    <s v="YTD Rev and SHIPT by PRD_Diff Rate of YTD Act SHIPT and Boards Est SHIPT"/>
    <x v="674"/>
    <x v="4"/>
    <x v="0"/>
    <x v="6"/>
    <x v="5"/>
    <x v="0"/>
    <x v="0"/>
    <s v="DM_PNC_YTD_REV_BY_PROD"/>
    <s v="YTD_ACT_BOD_SHIP_DIFF_RATE"/>
    <x v="57"/>
    <x v="211"/>
    <x v="0"/>
    <n v="0"/>
    <x v="0"/>
    <x v="0"/>
    <x v="2"/>
    <s v=""/>
    <s v=""/>
    <n v="690"/>
    <s v="-690"/>
    <x v="0"/>
    <x v="0"/>
    <x v="0"/>
    <x v="323"/>
    <x v="7"/>
    <s v="年初至今實際和董事會預估出貨量差異率"/>
    <s v=""/>
    <s v=""/>
    <x v="0"/>
    <x v="60"/>
    <m/>
    <s v="^()$"/>
    <n v="9"/>
    <x v="0"/>
    <x v="5"/>
    <x v="0"/>
    <x v="1"/>
    <x v="1"/>
    <x v="1"/>
    <b v="0"/>
    <x v="1"/>
    <x v="1"/>
    <n v="0"/>
    <x v="0"/>
    <b v="0"/>
    <b v="0"/>
    <b v="0"/>
    <b v="0"/>
    <b v="0"/>
    <b v="0"/>
    <b v="0"/>
    <b v="0"/>
    <e v="#N/A"/>
    <b v="0"/>
    <b v="0"/>
    <x v="2"/>
    <x v="7"/>
    <n v="0"/>
    <x v="37"/>
    <x v="0"/>
  </r>
  <r>
    <m/>
    <x v="5"/>
    <x v="12"/>
    <x v="323"/>
    <x v="324"/>
    <x v="171"/>
    <x v="333"/>
    <s v="儲存單位為 台幣_x000a_顯示單位為 百萬台幣"/>
    <x v="4"/>
    <x v="67"/>
    <m/>
    <s v="General"/>
    <s v="金額類"/>
    <m/>
    <x v="0"/>
    <s v="PNC"/>
    <x v="7"/>
    <x v="6"/>
    <x v="0"/>
    <x v="0"/>
    <s v="DM_PNC_YTD_REV_BY_PROD"/>
    <s v="YTD_TGT_REV"/>
    <m/>
    <m/>
    <m/>
    <m/>
    <m/>
    <s v="MLY Rev and SHIPT Data of Yearly TRGT_Monthly Revenue of Yearly Target"/>
    <m/>
    <m/>
    <m/>
    <m/>
    <m/>
    <m/>
    <m/>
    <m/>
    <m/>
    <m/>
    <m/>
    <m/>
    <s v="資料清單"/>
    <x v="13"/>
    <x v="136"/>
    <x v="60"/>
    <x v="12"/>
    <e v="#N/A"/>
    <s v="Year to Date Revenue Target"/>
    <x v="324"/>
    <x v="171"/>
    <x v="0"/>
    <x v="333"/>
    <x v="7"/>
    <s v="IEC_STD_V10 &gt;&gt; Common &gt;&gt; AutoMetaDataYear to Date Revenue Target"/>
    <x v="4"/>
    <x v="0"/>
    <s v="年初至今營業收入目標Measure"/>
    <n v="672"/>
    <n v="679"/>
    <n v="0"/>
    <s v=""/>
    <n v="0"/>
    <e v="#N/A"/>
    <e v="#N/A"/>
    <x v="131"/>
    <s v="YTD Rev and SHIPT by PRD"/>
    <x v="66"/>
    <e v="#N/A"/>
    <x v="0"/>
    <s v="P.2.1.0: 產品營收與銷量達成率:"/>
    <x v="136"/>
    <x v="136"/>
    <x v="691"/>
    <x v="323"/>
    <x v="324"/>
    <x v="220"/>
    <x v="0"/>
    <x v="0"/>
    <x v="0"/>
    <x v="6"/>
    <m/>
    <x v="0"/>
    <x v="4"/>
    <s v="YTD Rev and SHIPT by PRD_Year to Date Revenue Target"/>
    <x v="675"/>
    <x v="4"/>
    <x v="0"/>
    <x v="6"/>
    <x v="5"/>
    <x v="0"/>
    <x v="0"/>
    <s v="DM_PNC_YTD_REV_BY_PROD"/>
    <s v="YTD_TGT_REV"/>
    <x v="57"/>
    <x v="212"/>
    <x v="0"/>
    <n v="0"/>
    <x v="0"/>
    <x v="0"/>
    <x v="2"/>
    <s v=""/>
    <s v=""/>
    <n v="691"/>
    <s v="-691"/>
    <x v="0"/>
    <x v="0"/>
    <x v="0"/>
    <x v="324"/>
    <x v="7"/>
    <s v="年初至今營業收入目標"/>
    <s v=""/>
    <s v=""/>
    <x v="0"/>
    <x v="60"/>
    <m/>
    <s v="^()$"/>
    <n v="9"/>
    <x v="0"/>
    <x v="5"/>
    <x v="0"/>
    <x v="1"/>
    <x v="1"/>
    <x v="1"/>
    <b v="0"/>
    <x v="1"/>
    <x v="1"/>
    <n v="0"/>
    <x v="0"/>
    <b v="0"/>
    <b v="0"/>
    <b v="0"/>
    <b v="0"/>
    <b v="0"/>
    <b v="0"/>
    <b v="0"/>
    <b v="0"/>
    <e v="#N/A"/>
    <b v="0"/>
    <b v="0"/>
    <x v="2"/>
    <x v="7"/>
    <n v="0"/>
    <x v="8"/>
    <x v="0"/>
  </r>
  <r>
    <m/>
    <x v="5"/>
    <x v="12"/>
    <x v="324"/>
    <x v="325"/>
    <x v="172"/>
    <x v="334"/>
    <s v="儲存單位為 台_x000a_顯示單位為 千台"/>
    <x v="4"/>
    <x v="67"/>
    <m/>
    <s v="General"/>
    <s v="金額類"/>
    <m/>
    <x v="0"/>
    <s v="PNC"/>
    <x v="7"/>
    <x v="6"/>
    <x v="0"/>
    <x v="0"/>
    <s v="DM_PNC_YTD_REV_BY_PROD"/>
    <s v="YTD_TGT_SHIP"/>
    <m/>
    <m/>
    <m/>
    <m/>
    <m/>
    <s v="MLY Rev and SHIPT Data of Yearly TRGT_Monthly Shipment of Yearly Target"/>
    <m/>
    <m/>
    <m/>
    <m/>
    <m/>
    <m/>
    <m/>
    <m/>
    <m/>
    <m/>
    <m/>
    <m/>
    <s v="資料清單"/>
    <x v="13"/>
    <x v="137"/>
    <x v="60"/>
    <x v="12"/>
    <e v="#N/A"/>
    <s v="Year to Date Shipment Target"/>
    <x v="325"/>
    <x v="172"/>
    <x v="0"/>
    <x v="334"/>
    <x v="7"/>
    <s v="IEC_STD_V10 &gt;&gt; Common &gt;&gt; AutoMetaDataYear to Date Shipment Target"/>
    <x v="4"/>
    <x v="0"/>
    <s v="年初至今出貨目標Measure"/>
    <n v="673"/>
    <n v="679"/>
    <n v="0"/>
    <s v=""/>
    <n v="0"/>
    <e v="#N/A"/>
    <e v="#N/A"/>
    <x v="135"/>
    <s v="YTD Rev and SHIPT by PRD"/>
    <x v="66"/>
    <e v="#N/A"/>
    <x v="0"/>
    <s v="P.2.1.0: 產品營收與銷量達成率:"/>
    <x v="137"/>
    <x v="137"/>
    <x v="692"/>
    <x v="324"/>
    <x v="325"/>
    <x v="221"/>
    <x v="0"/>
    <x v="0"/>
    <x v="0"/>
    <x v="6"/>
    <m/>
    <x v="0"/>
    <x v="4"/>
    <s v="YTD Rev and SHIPT by PRD_Year to Date Shipment Target"/>
    <x v="676"/>
    <x v="4"/>
    <x v="0"/>
    <x v="6"/>
    <x v="5"/>
    <x v="0"/>
    <x v="0"/>
    <s v="DM_PNC_YTD_REV_BY_PROD"/>
    <s v="YTD_TGT_SHIP"/>
    <x v="57"/>
    <x v="213"/>
    <x v="0"/>
    <n v="0"/>
    <x v="0"/>
    <x v="0"/>
    <x v="2"/>
    <s v=""/>
    <s v=""/>
    <n v="692"/>
    <s v="-692"/>
    <x v="0"/>
    <x v="0"/>
    <x v="0"/>
    <x v="325"/>
    <x v="7"/>
    <s v="年初至今出貨目標"/>
    <s v=""/>
    <s v=""/>
    <x v="0"/>
    <x v="60"/>
    <m/>
    <s v="^()$"/>
    <n v="9"/>
    <x v="0"/>
    <x v="5"/>
    <x v="0"/>
    <x v="1"/>
    <x v="1"/>
    <x v="1"/>
    <b v="0"/>
    <x v="1"/>
    <x v="1"/>
    <n v="0"/>
    <x v="0"/>
    <b v="0"/>
    <b v="0"/>
    <b v="0"/>
    <b v="0"/>
    <b v="0"/>
    <b v="0"/>
    <b v="0"/>
    <b v="0"/>
    <e v="#N/A"/>
    <b v="0"/>
    <b v="0"/>
    <x v="2"/>
    <x v="7"/>
    <n v="0"/>
    <x v="10"/>
    <x v="0"/>
  </r>
  <r>
    <m/>
    <x v="5"/>
    <x v="12"/>
    <x v="325"/>
    <x v="326"/>
    <x v="173"/>
    <x v="335"/>
    <s v="年初至今實際和目標營業收入差異 = 年初至今累積營業收入 - 年初至今營業收入目標"/>
    <x v="4"/>
    <x v="67"/>
    <s v="YTD Rev and SHIPT by BU and CUS_Year to Date Actual Revenue;YTD Rev and SHIPT by BU and CUS_Year to Date Revenue Target"/>
    <s v="General"/>
    <s v="金額類"/>
    <m/>
    <x v="0"/>
    <s v="PNC"/>
    <x v="7"/>
    <x v="6"/>
    <x v="0"/>
    <x v="0"/>
    <s v="DM_PNC_YTD_REV_BY_PROD"/>
    <s v="YTD_ACT_TGT_REV_DIFF"/>
    <m/>
    <m/>
    <m/>
    <m/>
    <m/>
    <s v="Diff Rate and Hit Rate Data of Rev and SHIPT_Diff of MLY Act Rev vs Yearly Target Rev"/>
    <m/>
    <m/>
    <m/>
    <m/>
    <m/>
    <m/>
    <m/>
    <m/>
    <m/>
    <m/>
    <m/>
    <m/>
    <s v="資料清單"/>
    <x v="13"/>
    <x v="138"/>
    <x v="60"/>
    <x v="12"/>
    <e v="#N/A"/>
    <s v="Diff of YTD Act Rev and YTD Rev TRGT"/>
    <x v="326"/>
    <x v="173"/>
    <x v="0"/>
    <x v="335"/>
    <x v="7"/>
    <s v="IEC_STD_V10 &gt;&gt; Common &gt;&gt; AutoMetaDataDiff of YTD Act Rev and YTD Rev TRGT"/>
    <x v="4"/>
    <x v="0"/>
    <s v="年初至今實際和目標營業收入差異Measure"/>
    <n v="674"/>
    <n v="679"/>
    <e v="#N/A"/>
    <s v=""/>
    <n v="0"/>
    <e v="#N/A"/>
    <e v="#N/A"/>
    <x v="132"/>
    <s v="YTD Rev and SHIPT by PRD"/>
    <x v="66"/>
    <e v="#N/A"/>
    <x v="78"/>
    <s v="P.2.1.0: 產品營收與銷量達成率:"/>
    <x v="138"/>
    <x v="138"/>
    <x v="693"/>
    <x v="325"/>
    <x v="326"/>
    <x v="271"/>
    <x v="0"/>
    <x v="0"/>
    <x v="0"/>
    <x v="6"/>
    <m/>
    <x v="0"/>
    <x v="4"/>
    <s v="YTD Rev and SHIPT by PRD_Diff of YTD Act Rev and YTD Rev TRGT"/>
    <x v="677"/>
    <x v="4"/>
    <x v="0"/>
    <x v="6"/>
    <x v="5"/>
    <x v="0"/>
    <x v="0"/>
    <s v="DM_PNC_YTD_REV_BY_PROD"/>
    <s v="YTD_ACT_TGT_REV_DIFF"/>
    <x v="57"/>
    <x v="214"/>
    <x v="0"/>
    <n v="0"/>
    <x v="0"/>
    <x v="0"/>
    <x v="2"/>
    <s v=""/>
    <s v=""/>
    <n v="693"/>
    <s v="-693"/>
    <x v="0"/>
    <x v="0"/>
    <x v="0"/>
    <x v="326"/>
    <x v="7"/>
    <s v="年初至今實際和目標營業收入差異"/>
    <s v=""/>
    <s v=""/>
    <x v="0"/>
    <x v="60"/>
    <m/>
    <s v="^()$"/>
    <n v="9"/>
    <x v="0"/>
    <x v="5"/>
    <x v="0"/>
    <x v="1"/>
    <x v="1"/>
    <x v="1"/>
    <b v="0"/>
    <x v="1"/>
    <x v="1"/>
    <n v="0"/>
    <x v="0"/>
    <b v="0"/>
    <b v="0"/>
    <b v="0"/>
    <b v="0"/>
    <b v="0"/>
    <b v="0"/>
    <b v="0"/>
    <b v="0"/>
    <e v="#N/A"/>
    <b v="0"/>
    <b v="0"/>
    <x v="2"/>
    <x v="7"/>
    <n v="0"/>
    <x v="39"/>
    <x v="0"/>
  </r>
  <r>
    <m/>
    <x v="5"/>
    <x v="12"/>
    <x v="326"/>
    <x v="327"/>
    <x v="174"/>
    <x v="336"/>
    <s v="年初至今實際和目標出貨量差異 = 年初至今累積出貨量 - 年初至今出貨量目標"/>
    <x v="4"/>
    <x v="67"/>
    <s v="YTD Rev and SHIPT by BU and CUS_Year to Date Actual Shipment;YTD Rev and SHIPT by BU and CUS_Year to Date Shipment Target"/>
    <s v="General"/>
    <s v="金額類"/>
    <m/>
    <x v="0"/>
    <s v="PNC"/>
    <x v="7"/>
    <x v="6"/>
    <x v="0"/>
    <x v="0"/>
    <s v="DM_PNC_YTD_REV_BY_PROD"/>
    <s v="YTD_ACT_TGT_SHIP_DIFF"/>
    <m/>
    <m/>
    <m/>
    <m/>
    <m/>
    <s v="Diff Rate and Hit Rate Data of Rev and SHIPT_Diff of MLY Act Ship vs Yearly Target Ship"/>
    <m/>
    <m/>
    <m/>
    <m/>
    <m/>
    <m/>
    <m/>
    <m/>
    <m/>
    <m/>
    <m/>
    <m/>
    <s v="資料清單"/>
    <x v="13"/>
    <x v="139"/>
    <x v="60"/>
    <x v="12"/>
    <e v="#N/A"/>
    <s v="Diff of YTD Act SHIPT and YTD Shipping TRGT"/>
    <x v="327"/>
    <x v="174"/>
    <x v="0"/>
    <x v="336"/>
    <x v="7"/>
    <s v="IEC_STD_V10 &gt;&gt; Common &gt;&gt; AutoMetaDataDiff of YTD Act SHIPT and YTD Shipping TRGT"/>
    <x v="4"/>
    <x v="0"/>
    <s v="年初至今實際和目標出貨量差異Measure"/>
    <n v="675"/>
    <n v="679"/>
    <e v="#N/A"/>
    <s v=""/>
    <n v="0"/>
    <e v="#N/A"/>
    <e v="#N/A"/>
    <x v="133"/>
    <s v="YTD Rev and SHIPT by PRD"/>
    <x v="66"/>
    <e v="#N/A"/>
    <x v="79"/>
    <s v="P.2.1.0: 產品營收與銷量達成率:"/>
    <x v="139"/>
    <x v="139"/>
    <x v="694"/>
    <x v="326"/>
    <x v="327"/>
    <x v="272"/>
    <x v="0"/>
    <x v="0"/>
    <x v="0"/>
    <x v="6"/>
    <m/>
    <x v="0"/>
    <x v="4"/>
    <s v="YTD Rev and SHIPT by PRD_Diff of YTD Act SHIPT and YTD Shipping TRGT"/>
    <x v="678"/>
    <x v="4"/>
    <x v="0"/>
    <x v="6"/>
    <x v="5"/>
    <x v="0"/>
    <x v="0"/>
    <s v="DM_PNC_YTD_REV_BY_PROD"/>
    <s v="YTD_ACT_TGT_SHIP_DIFF"/>
    <x v="57"/>
    <x v="215"/>
    <x v="0"/>
    <n v="0"/>
    <x v="0"/>
    <x v="0"/>
    <x v="2"/>
    <s v=""/>
    <s v=""/>
    <n v="694"/>
    <s v="-694"/>
    <x v="0"/>
    <x v="0"/>
    <x v="0"/>
    <x v="327"/>
    <x v="7"/>
    <s v="年初至今實際和目標出貨量差異"/>
    <s v=""/>
    <s v=""/>
    <x v="0"/>
    <x v="60"/>
    <m/>
    <s v="^()$"/>
    <n v="9"/>
    <x v="0"/>
    <x v="5"/>
    <x v="0"/>
    <x v="1"/>
    <x v="1"/>
    <x v="1"/>
    <b v="0"/>
    <x v="1"/>
    <x v="1"/>
    <n v="0"/>
    <x v="0"/>
    <b v="0"/>
    <b v="0"/>
    <b v="0"/>
    <b v="0"/>
    <b v="0"/>
    <b v="0"/>
    <b v="0"/>
    <b v="0"/>
    <e v="#N/A"/>
    <b v="0"/>
    <b v="0"/>
    <x v="2"/>
    <x v="7"/>
    <n v="0"/>
    <x v="44"/>
    <x v="0"/>
  </r>
  <r>
    <m/>
    <x v="5"/>
    <x v="12"/>
    <x v="327"/>
    <x v="328"/>
    <x v="175"/>
    <x v="337"/>
    <s v="年初至今實際和目標營業收入差異率 = (年初至今累積營業收入 - 年初至今營業收入目標)/年初至今營業收入目標"/>
    <x v="4"/>
    <x v="67"/>
    <s v="YTD Rev and SHIPT by BU and CUS_Year to Date Actual Revenue;YTD Rev and SHIPT by BU and CUS_Year to Date Revenue Target"/>
    <s v="General"/>
    <s v="比例類"/>
    <m/>
    <x v="0"/>
    <s v="PNC"/>
    <x v="7"/>
    <x v="6"/>
    <x v="0"/>
    <x v="0"/>
    <s v="DM_PNC_YTD_REV_BY_PROD"/>
    <s v="YTD_ACT_TGT_REV_DIFF_RATE"/>
    <m/>
    <m/>
    <m/>
    <m/>
    <m/>
    <s v="Actual Monthly Revenue and Shipment Data_Diff Rate of MLY Act Rev vs Yearly Target Rev"/>
    <m/>
    <m/>
    <m/>
    <m/>
    <m/>
    <m/>
    <m/>
    <m/>
    <m/>
    <m/>
    <m/>
    <m/>
    <s v="資料清單"/>
    <x v="13"/>
    <x v="140"/>
    <x v="60"/>
    <x v="12"/>
    <e v="#N/A"/>
    <s v="Diff Rate of YTD Act Rev and YTD Rev TRGT"/>
    <x v="328"/>
    <x v="175"/>
    <x v="0"/>
    <x v="337"/>
    <x v="7"/>
    <s v="IEC_STD_V10 &gt;&gt; Common &gt;&gt; AutoMetaDataDiff Rate of YTD Act Rev and YTD Rev TRGT"/>
    <x v="4"/>
    <x v="0"/>
    <s v="年初至今實際和目標營業收入差異率Measure"/>
    <n v="676"/>
    <n v="679"/>
    <e v="#N/A"/>
    <s v=""/>
    <n v="0"/>
    <e v="#N/A"/>
    <e v="#N/A"/>
    <x v="125"/>
    <s v="YTD Rev and SHIPT by PRD"/>
    <x v="66"/>
    <e v="#N/A"/>
    <x v="78"/>
    <s v="P.2.1.0: 產品營收與銷量達成率:"/>
    <x v="140"/>
    <x v="140"/>
    <x v="695"/>
    <x v="327"/>
    <x v="328"/>
    <x v="273"/>
    <x v="0"/>
    <x v="0"/>
    <x v="0"/>
    <x v="5"/>
    <m/>
    <x v="0"/>
    <x v="4"/>
    <s v="YTD Rev and SHIPT by PRD_Diff Rate of YTD Act Rev and YTD Rev TRGT"/>
    <x v="679"/>
    <x v="4"/>
    <x v="0"/>
    <x v="6"/>
    <x v="5"/>
    <x v="0"/>
    <x v="0"/>
    <s v="DM_PNC_YTD_REV_BY_PROD"/>
    <s v="YTD_ACT_TGT_REV_DIFF_RATE"/>
    <x v="57"/>
    <x v="216"/>
    <x v="0"/>
    <n v="0"/>
    <x v="0"/>
    <x v="0"/>
    <x v="2"/>
    <s v=""/>
    <s v=""/>
    <n v="695"/>
    <s v="-695"/>
    <x v="0"/>
    <x v="0"/>
    <x v="0"/>
    <x v="328"/>
    <x v="7"/>
    <s v="年初至今實際和目標營業收入差異率"/>
    <s v=""/>
    <s v=""/>
    <x v="0"/>
    <x v="60"/>
    <m/>
    <s v="^()$"/>
    <n v="9"/>
    <x v="0"/>
    <x v="5"/>
    <x v="0"/>
    <x v="1"/>
    <x v="1"/>
    <x v="1"/>
    <b v="0"/>
    <x v="1"/>
    <x v="1"/>
    <n v="0"/>
    <x v="0"/>
    <b v="0"/>
    <b v="0"/>
    <b v="0"/>
    <b v="0"/>
    <b v="0"/>
    <b v="0"/>
    <b v="0"/>
    <b v="0"/>
    <e v="#N/A"/>
    <b v="0"/>
    <b v="0"/>
    <x v="2"/>
    <x v="7"/>
    <n v="0"/>
    <x v="22"/>
    <x v="0"/>
  </r>
  <r>
    <m/>
    <x v="5"/>
    <x v="12"/>
    <x v="328"/>
    <x v="329"/>
    <x v="176"/>
    <x v="338"/>
    <s v="年初至今實際和目標出貨量差異率 = (年初至今累積出貨量 - 年初至今出貨量目標)/年初至今出貨量目標"/>
    <x v="4"/>
    <x v="67"/>
    <s v="YTD Rev and SHIPT by BU and CUS_Year to Date Actual Shipment;YTD Rev and SHIPT by BU and CUS_Year to Date Shipment Target"/>
    <s v="General"/>
    <s v="比例類"/>
    <m/>
    <x v="0"/>
    <s v="PNC"/>
    <x v="7"/>
    <x v="6"/>
    <x v="0"/>
    <x v="0"/>
    <s v="DM_PNC_YTD_REV_BY_PROD"/>
    <s v="YTD_ACT_TGT_SHIP_DIFF_RATE"/>
    <m/>
    <m/>
    <m/>
    <m/>
    <m/>
    <s v="Actual Monthly Revenue and Shipment Data_Diff Rate of MLY Act Ship vs Yearly Target Ship"/>
    <m/>
    <m/>
    <m/>
    <m/>
    <m/>
    <m/>
    <m/>
    <m/>
    <m/>
    <m/>
    <m/>
    <m/>
    <s v="資料清單"/>
    <x v="13"/>
    <x v="141"/>
    <x v="60"/>
    <x v="12"/>
    <e v="#N/A"/>
    <s v="Diff Rate of YTD Act SHIPT and YTD Shipping TRGT"/>
    <x v="329"/>
    <x v="176"/>
    <x v="0"/>
    <x v="338"/>
    <x v="7"/>
    <s v="IEC_STD_V10 &gt;&gt; Common &gt;&gt; AutoMetaDataDiff Rate of YTD Act SHIPT and YTD Shipping TRGT"/>
    <x v="4"/>
    <x v="0"/>
    <s v="年初至今實際和目標出貨量差異率Measure"/>
    <n v="677"/>
    <n v="679"/>
    <e v="#N/A"/>
    <s v=""/>
    <n v="0"/>
    <e v="#N/A"/>
    <e v="#N/A"/>
    <x v="134"/>
    <s v="YTD Rev and SHIPT by PRD"/>
    <x v="66"/>
    <e v="#N/A"/>
    <x v="79"/>
    <s v="P.2.1.0: 產品營收與銷量達成率:"/>
    <x v="141"/>
    <x v="141"/>
    <x v="696"/>
    <x v="328"/>
    <x v="329"/>
    <x v="274"/>
    <x v="0"/>
    <x v="0"/>
    <x v="0"/>
    <x v="5"/>
    <m/>
    <x v="0"/>
    <x v="4"/>
    <s v="YTD Rev and SHIPT by PRD_Diff Rate of YTD Act SHIPT and YTD Shipping TRGT"/>
    <x v="680"/>
    <x v="4"/>
    <x v="0"/>
    <x v="6"/>
    <x v="5"/>
    <x v="0"/>
    <x v="0"/>
    <s v="DM_PNC_YTD_REV_BY_PROD"/>
    <s v="YTD_ACT_TGT_SHIP_DIFF_RATE"/>
    <x v="57"/>
    <x v="217"/>
    <x v="0"/>
    <n v="0"/>
    <x v="0"/>
    <x v="0"/>
    <x v="2"/>
    <s v=""/>
    <s v=""/>
    <n v="696"/>
    <s v="-696"/>
    <x v="0"/>
    <x v="0"/>
    <x v="0"/>
    <x v="329"/>
    <x v="7"/>
    <s v="年初至今實際和目標出貨量差異率"/>
    <s v=""/>
    <s v=""/>
    <x v="0"/>
    <x v="60"/>
    <m/>
    <s v="^()$"/>
    <n v="9"/>
    <x v="0"/>
    <x v="5"/>
    <x v="0"/>
    <x v="1"/>
    <x v="1"/>
    <x v="1"/>
    <b v="0"/>
    <x v="1"/>
    <x v="1"/>
    <n v="0"/>
    <x v="0"/>
    <b v="0"/>
    <b v="0"/>
    <b v="0"/>
    <b v="0"/>
    <b v="0"/>
    <b v="0"/>
    <b v="0"/>
    <b v="0"/>
    <e v="#N/A"/>
    <b v="0"/>
    <b v="0"/>
    <x v="2"/>
    <x v="7"/>
    <n v="0"/>
    <x v="31"/>
    <x v="0"/>
  </r>
  <r>
    <m/>
    <x v="5"/>
    <x v="12"/>
    <x v="267"/>
    <x v="297"/>
    <x v="121"/>
    <x v="277"/>
    <m/>
    <x v="4"/>
    <x v="67"/>
    <s v="YTD Rev and SHIPT by BU and CUS_Year to Date Actual Shipment;YTD Rev and SHIPT by BU and CUS_Year to Date Shipment Target"/>
    <s v="General"/>
    <s v="比例類"/>
    <m/>
    <x v="0"/>
    <s v="PNC"/>
    <x v="7"/>
    <x v="6"/>
    <x v="0"/>
    <x v="0"/>
    <s v="DM_PNC_YTD_REV_BY_PROD"/>
    <s v="LATEST_CLOSE_MONTH"/>
    <m/>
    <m/>
    <m/>
    <m/>
    <m/>
    <m/>
    <m/>
    <m/>
    <m/>
    <m/>
    <m/>
    <m/>
    <m/>
    <m/>
    <m/>
    <m/>
    <m/>
    <m/>
    <s v="資料清單"/>
    <x v="13"/>
    <x v="142"/>
    <x v="60"/>
    <x v="12"/>
    <e v="#N/A"/>
    <s v="Latest Closing Month "/>
    <x v="297"/>
    <x v="121"/>
    <x v="0"/>
    <x v="277"/>
    <x v="7"/>
    <s v="IEC_STD_V10 &gt;&gt; Common &gt;&gt; AutoMetaDataLatest Closing Month "/>
    <x v="4"/>
    <x v="0"/>
    <s v="最新結算月份Measure"/>
    <n v="617"/>
    <n v="679"/>
    <e v="#N/A"/>
    <s v=""/>
    <n v="0"/>
    <n v="0"/>
    <e v="#N/A"/>
    <x v="0"/>
    <s v="YTD Rev and SHIPT by PRD"/>
    <x v="66"/>
    <e v="#N/A"/>
    <x v="79"/>
    <s v="P.2.1.0: 產品營收與銷量達成率:"/>
    <x v="142"/>
    <x v="142"/>
    <x v="697"/>
    <x v="267"/>
    <x v="297"/>
    <x v="203"/>
    <x v="0"/>
    <x v="0"/>
    <x v="0"/>
    <x v="5"/>
    <m/>
    <x v="0"/>
    <x v="4"/>
    <s v="YTD Rev and SHIPT by PRD_Latest Closing Month "/>
    <x v="681"/>
    <x v="4"/>
    <x v="0"/>
    <x v="6"/>
    <x v="5"/>
    <x v="0"/>
    <x v="0"/>
    <s v="DM_PNC_YTD_REV_BY_PROD"/>
    <s v="LATEST_CLOSE_MONTH"/>
    <x v="57"/>
    <x v="167"/>
    <x v="0"/>
    <n v="0"/>
    <x v="0"/>
    <x v="0"/>
    <x v="2"/>
    <s v=""/>
    <s v=""/>
    <n v="697"/>
    <s v="-697"/>
    <x v="0"/>
    <x v="0"/>
    <x v="0"/>
    <x v="297"/>
    <x v="7"/>
    <s v="最新結算月份"/>
    <s v=""/>
    <s v=""/>
    <x v="0"/>
    <x v="60"/>
    <m/>
    <s v="^()$"/>
    <n v="9"/>
    <x v="0"/>
    <x v="5"/>
    <x v="0"/>
    <x v="1"/>
    <x v="1"/>
    <x v="1"/>
    <b v="0"/>
    <x v="1"/>
    <x v="1"/>
    <n v="0"/>
    <x v="0"/>
    <b v="0"/>
    <b v="0"/>
    <b v="1"/>
    <b v="0"/>
    <b v="1"/>
    <b v="0"/>
    <b v="0"/>
    <b v="0"/>
    <e v="#N/A"/>
    <b v="0"/>
    <b v="0"/>
    <x v="2"/>
    <x v="7"/>
    <n v="0"/>
    <x v="28"/>
    <x v="0"/>
  </r>
  <r>
    <m/>
    <x v="5"/>
    <x v="12"/>
    <x v="330"/>
    <x v="331"/>
    <x v="178"/>
    <x v="340"/>
    <s v="N/A"/>
    <x v="0"/>
    <x v="0"/>
    <m/>
    <s v="General"/>
    <s v="N/A"/>
    <s v="N/A"/>
    <x v="0"/>
    <s v="PNC"/>
    <x v="7"/>
    <x v="6"/>
    <x v="0"/>
    <x v="0"/>
    <s v="DM_PNC_3Y_REV_BY_CUST"/>
    <m/>
    <m/>
    <m/>
    <m/>
    <m/>
    <m/>
    <m/>
    <m/>
    <m/>
    <m/>
    <m/>
    <m/>
    <m/>
    <m/>
    <m/>
    <m/>
    <m/>
    <m/>
    <m/>
    <s v="資料清單"/>
    <x v="13"/>
    <x v="143"/>
    <x v="60"/>
    <x v="12"/>
    <e v="#N/A"/>
    <s v="Rev and SHIPT in Past Three Years by BU and CUS"/>
    <x v="331"/>
    <x v="178"/>
    <x v="0"/>
    <x v="340"/>
    <x v="7"/>
    <s v="IEC_STD_V10 &gt;&gt; Common &gt;&gt; AutoMetaDataRev and SHIPT in Past Three Years by BU and CUS"/>
    <x v="0"/>
    <x v="0"/>
    <s v="依客戶與事業部代碼呈現近三年營業收入與出貨達成狀況Concept"/>
    <n v="700"/>
    <n v="0"/>
    <n v="0"/>
    <s v=""/>
    <n v="0"/>
    <n v="0"/>
    <n v="0"/>
    <x v="0"/>
    <s v=""/>
    <x v="0"/>
    <s v=""/>
    <x v="0"/>
    <s v="P.2.1.0: 產品營收與銷量達成率:"/>
    <x v="143"/>
    <x v="143"/>
    <x v="698"/>
    <x v="330"/>
    <x v="331"/>
    <x v="189"/>
    <x v="26"/>
    <x v="0"/>
    <x v="0"/>
    <x v="7"/>
    <m/>
    <x v="0"/>
    <x v="0"/>
    <s v="Rev and SHIPT in Past Three Years by BU and CUS"/>
    <x v="682"/>
    <x v="0"/>
    <x v="0"/>
    <x v="6"/>
    <x v="5"/>
    <x v="0"/>
    <x v="0"/>
    <s v="DM_PNC_3Y_REV_BY_CUST"/>
    <s v=""/>
    <x v="58"/>
    <x v="0"/>
    <x v="0"/>
    <n v="0"/>
    <x v="0"/>
    <x v="0"/>
    <x v="0"/>
    <s v=""/>
    <s v=""/>
    <n v="698"/>
    <s v="-698"/>
    <x v="0"/>
    <x v="0"/>
    <x v="0"/>
    <x v="331"/>
    <x v="7"/>
    <s v="依客戶與事業部代碼呈現近三年營業收入與出貨達成狀況"/>
    <s v=""/>
    <s v=""/>
    <x v="0"/>
    <x v="60"/>
    <m/>
    <s v="^()$"/>
    <n v="9"/>
    <x v="0"/>
    <x v="5"/>
    <x v="0"/>
    <x v="1"/>
    <x v="0"/>
    <x v="1"/>
    <b v="0"/>
    <x v="1"/>
    <x v="0"/>
    <n v="0"/>
    <x v="0"/>
    <b v="0"/>
    <b v="0"/>
    <b v="0"/>
    <b v="0"/>
    <b v="0"/>
    <b v="0"/>
    <b v="0"/>
    <b v="0"/>
    <b v="0"/>
    <b v="0"/>
    <b v="0"/>
    <x v="0"/>
    <x v="0"/>
    <n v="0"/>
    <x v="37"/>
    <x v="0"/>
  </r>
  <r>
    <m/>
    <x v="5"/>
    <x v="12"/>
    <x v="177"/>
    <x v="177"/>
    <x v="99"/>
    <x v="258"/>
    <s v="N/A"/>
    <x v="3"/>
    <x v="68"/>
    <m/>
    <s v="General"/>
    <s v="代碼類"/>
    <s v="BU1: 第一事業部_x000a_BU2: 第二事業部"/>
    <x v="0"/>
    <s v="PNC"/>
    <x v="7"/>
    <x v="6"/>
    <x v="0"/>
    <x v="0"/>
    <s v="DM_PNC_3Y_REV_BY_CUST"/>
    <s v="BU"/>
    <m/>
    <m/>
    <m/>
    <m/>
    <m/>
    <m/>
    <m/>
    <m/>
    <m/>
    <m/>
    <m/>
    <m/>
    <m/>
    <m/>
    <m/>
    <m/>
    <m/>
    <m/>
    <s v="資料清單"/>
    <x v="13"/>
    <x v="144"/>
    <x v="60"/>
    <x v="12"/>
    <e v="#N/A"/>
    <s v="BU Code"/>
    <x v="177"/>
    <x v="99"/>
    <x v="0"/>
    <x v="258"/>
    <x v="7"/>
    <s v="IEC_STD_V10 &gt;&gt; Common &gt;&gt; AutoMetaDataBU Code"/>
    <x v="3"/>
    <x v="0"/>
    <s v="事業處代碼Dimension"/>
    <n v="339"/>
    <n v="700"/>
    <n v="0"/>
    <s v=""/>
    <n v="0"/>
    <n v="0"/>
    <n v="1055"/>
    <x v="80"/>
    <s v="Rev and SHIPT in Past Three Years by BU and CUS"/>
    <x v="67"/>
    <e v="#N/A"/>
    <x v="0"/>
    <s v="P.2.1.0: 產品營收與銷量達成率:"/>
    <x v="144"/>
    <x v="144"/>
    <x v="699"/>
    <x v="177"/>
    <x v="177"/>
    <x v="189"/>
    <x v="37"/>
    <x v="0"/>
    <x v="0"/>
    <x v="2"/>
    <m/>
    <x v="0"/>
    <x v="3"/>
    <s v="Rev and SHIPT in Past Three Years by BU and CUS_BU Code"/>
    <x v="683"/>
    <x v="3"/>
    <x v="0"/>
    <x v="6"/>
    <x v="5"/>
    <x v="0"/>
    <x v="0"/>
    <s v="DM_PNC_3Y_REV_BY_CUST"/>
    <s v="BU"/>
    <x v="58"/>
    <x v="150"/>
    <x v="0"/>
    <n v="0"/>
    <x v="0"/>
    <x v="0"/>
    <x v="0"/>
    <s v=""/>
    <s v=""/>
    <n v="699"/>
    <s v="-699"/>
    <x v="0"/>
    <x v="0"/>
    <x v="0"/>
    <x v="177"/>
    <x v="7"/>
    <s v="事業處代碼"/>
    <s v=""/>
    <s v=""/>
    <x v="0"/>
    <x v="60"/>
    <m/>
    <s v="^()$"/>
    <n v="9"/>
    <x v="0"/>
    <x v="5"/>
    <x v="0"/>
    <x v="1"/>
    <x v="1"/>
    <x v="1"/>
    <b v="0"/>
    <x v="1"/>
    <x v="1"/>
    <n v="0"/>
    <x v="0"/>
    <b v="0"/>
    <b v="0"/>
    <b v="0"/>
    <b v="0"/>
    <b v="0"/>
    <b v="0"/>
    <b v="0"/>
    <b v="0"/>
    <b v="0"/>
    <b v="0"/>
    <b v="0"/>
    <x v="0"/>
    <x v="0"/>
    <n v="0"/>
    <x v="1"/>
    <x v="0"/>
  </r>
  <r>
    <m/>
    <x v="5"/>
    <x v="12"/>
    <x v="179"/>
    <x v="179"/>
    <x v="102"/>
    <x v="183"/>
    <s v="N/A"/>
    <x v="3"/>
    <x v="68"/>
    <m/>
    <s v="General"/>
    <s v="代碼類"/>
    <s v="BU1A_x000a_BU2B"/>
    <x v="0"/>
    <s v="PNC"/>
    <x v="7"/>
    <x v="6"/>
    <x v="0"/>
    <x v="0"/>
    <s v="DM_PNC_3Y_REV_BY_CUST"/>
    <s v="DIVISION"/>
    <m/>
    <m/>
    <m/>
    <m/>
    <m/>
    <m/>
    <m/>
    <m/>
    <m/>
    <m/>
    <m/>
    <m/>
    <m/>
    <m/>
    <m/>
    <m/>
    <m/>
    <m/>
    <s v="資料清單"/>
    <x v="13"/>
    <x v="145"/>
    <x v="60"/>
    <x v="12"/>
    <e v="#N/A"/>
    <s v="Division Code"/>
    <x v="179"/>
    <x v="102"/>
    <x v="0"/>
    <x v="183"/>
    <x v="7"/>
    <s v="IEC_STD_V10 &gt;&gt; Common &gt;&gt; AutoMetaDataDivision Code"/>
    <x v="3"/>
    <x v="0"/>
    <s v="產品事業部門代碼Dimension"/>
    <n v="341"/>
    <n v="700"/>
    <n v="0"/>
    <s v=""/>
    <n v="0"/>
    <n v="0"/>
    <n v="1051"/>
    <x v="82"/>
    <s v="Rev and SHIPT in Past Three Years by BU and CUS"/>
    <x v="67"/>
    <e v="#N/A"/>
    <x v="0"/>
    <s v="P.2.1.0: 產品營收與銷量達成率:"/>
    <x v="145"/>
    <x v="145"/>
    <x v="700"/>
    <x v="179"/>
    <x v="179"/>
    <x v="189"/>
    <x v="38"/>
    <x v="0"/>
    <x v="0"/>
    <x v="2"/>
    <m/>
    <x v="0"/>
    <x v="3"/>
    <s v="Rev and SHIPT in Past Three Years by BU and CUS_Division Code"/>
    <x v="684"/>
    <x v="3"/>
    <x v="0"/>
    <x v="6"/>
    <x v="5"/>
    <x v="0"/>
    <x v="0"/>
    <s v="DM_PNC_3Y_REV_BY_CUST"/>
    <s v="DIVISION"/>
    <x v="58"/>
    <x v="151"/>
    <x v="0"/>
    <n v="0"/>
    <x v="0"/>
    <x v="0"/>
    <x v="0"/>
    <s v=""/>
    <s v=""/>
    <n v="700"/>
    <s v="-700"/>
    <x v="0"/>
    <x v="0"/>
    <x v="0"/>
    <x v="179"/>
    <x v="7"/>
    <s v="產品事業部門代碼"/>
    <s v=""/>
    <s v=""/>
    <x v="0"/>
    <x v="60"/>
    <m/>
    <s v="^()$"/>
    <n v="9"/>
    <x v="0"/>
    <x v="5"/>
    <x v="0"/>
    <x v="1"/>
    <x v="1"/>
    <x v="1"/>
    <b v="0"/>
    <x v="1"/>
    <x v="1"/>
    <n v="0"/>
    <x v="0"/>
    <b v="0"/>
    <b v="0"/>
    <b v="0"/>
    <b v="0"/>
    <b v="0"/>
    <b v="0"/>
    <b v="0"/>
    <b v="0"/>
    <b v="0"/>
    <b v="0"/>
    <b v="0"/>
    <x v="0"/>
    <x v="0"/>
    <n v="0"/>
    <x v="12"/>
    <x v="0"/>
  </r>
  <r>
    <m/>
    <x v="5"/>
    <x v="12"/>
    <x v="178"/>
    <x v="178"/>
    <x v="93"/>
    <x v="259"/>
    <s v="N/A"/>
    <x v="3"/>
    <x v="68"/>
    <m/>
    <s v="General"/>
    <s v="代碼類"/>
    <s v="HP, Dynabook, ASUS, Tiny"/>
    <x v="0"/>
    <s v="PNC"/>
    <x v="7"/>
    <x v="6"/>
    <x v="0"/>
    <x v="0"/>
    <s v="DM_PNC_3Y_REV_BY_CUST"/>
    <s v="CUSTOMER"/>
    <m/>
    <m/>
    <m/>
    <m/>
    <m/>
    <m/>
    <m/>
    <m/>
    <m/>
    <m/>
    <m/>
    <m/>
    <m/>
    <m/>
    <m/>
    <m/>
    <m/>
    <m/>
    <s v="資料清單"/>
    <x v="13"/>
    <x v="146"/>
    <x v="60"/>
    <x v="12"/>
    <e v="#N/A"/>
    <s v="Customer Name"/>
    <x v="178"/>
    <x v="93"/>
    <x v="0"/>
    <x v="259"/>
    <x v="7"/>
    <s v="IEC_STD_V10 &gt;&gt; Common &gt;&gt; AutoMetaDataCustomer Name"/>
    <x v="3"/>
    <x v="0"/>
    <s v="客戶名稱Dimension"/>
    <n v="340"/>
    <n v="700"/>
    <n v="0"/>
    <s v=""/>
    <n v="0"/>
    <n v="0"/>
    <n v="1036"/>
    <x v="81"/>
    <s v="Rev and SHIPT in Past Three Years by BU and CUS"/>
    <x v="67"/>
    <e v="#N/A"/>
    <x v="0"/>
    <s v="P.2.1.0: 產品營收與銷量達成率:"/>
    <x v="146"/>
    <x v="146"/>
    <x v="701"/>
    <x v="178"/>
    <x v="178"/>
    <x v="189"/>
    <x v="39"/>
    <x v="0"/>
    <x v="0"/>
    <x v="2"/>
    <m/>
    <x v="0"/>
    <x v="3"/>
    <s v="Rev and SHIPT in Past Three Years by BU and CUS_Customer Name"/>
    <x v="685"/>
    <x v="3"/>
    <x v="0"/>
    <x v="6"/>
    <x v="5"/>
    <x v="0"/>
    <x v="0"/>
    <s v="DM_PNC_3Y_REV_BY_CUST"/>
    <s v="CUSTOMER"/>
    <x v="58"/>
    <x v="152"/>
    <x v="0"/>
    <n v="0"/>
    <x v="0"/>
    <x v="0"/>
    <x v="0"/>
    <s v=""/>
    <s v=""/>
    <n v="701"/>
    <s v="-701"/>
    <x v="0"/>
    <x v="0"/>
    <x v="0"/>
    <x v="178"/>
    <x v="7"/>
    <s v="客戶名稱"/>
    <s v=""/>
    <s v=""/>
    <x v="0"/>
    <x v="60"/>
    <m/>
    <s v="^()$"/>
    <n v="9"/>
    <x v="0"/>
    <x v="5"/>
    <x v="0"/>
    <x v="1"/>
    <x v="1"/>
    <x v="1"/>
    <b v="0"/>
    <x v="1"/>
    <x v="1"/>
    <n v="0"/>
    <x v="0"/>
    <b v="0"/>
    <b v="0"/>
    <b v="0"/>
    <b v="0"/>
    <b v="0"/>
    <b v="0"/>
    <b v="0"/>
    <b v="0"/>
    <b v="0"/>
    <b v="0"/>
    <b v="0"/>
    <x v="0"/>
    <x v="0"/>
    <n v="0"/>
    <x v="12"/>
    <x v="0"/>
  </r>
  <r>
    <m/>
    <x v="5"/>
    <x v="12"/>
    <x v="298"/>
    <x v="299"/>
    <x v="148"/>
    <x v="308"/>
    <s v="N/A"/>
    <x v="3"/>
    <x v="68"/>
    <m/>
    <s v="General"/>
    <s v="日期類"/>
    <m/>
    <x v="0"/>
    <s v="PNC"/>
    <x v="7"/>
    <x v="6"/>
    <x v="0"/>
    <x v="0"/>
    <s v="DM_PNC_3Y_REV_BY_CUST"/>
    <s v="POSTING_YEAR"/>
    <m/>
    <m/>
    <m/>
    <m/>
    <m/>
    <s v="Actual Monthly Revenue and Shipment Data_Actual Operating and Shipment Month"/>
    <m/>
    <m/>
    <m/>
    <m/>
    <m/>
    <m/>
    <m/>
    <m/>
    <m/>
    <m/>
    <m/>
    <m/>
    <s v="資料清單"/>
    <x v="13"/>
    <x v="147"/>
    <x v="60"/>
    <x v="12"/>
    <e v="#N/A"/>
    <s v="Journal Create Year"/>
    <x v="299"/>
    <x v="148"/>
    <x v="0"/>
    <x v="308"/>
    <x v="7"/>
    <s v="IEC_STD_V10 &gt;&gt; Common &gt;&gt; AutoMetaDataJournal Create Year"/>
    <x v="3"/>
    <x v="0"/>
    <s v="立帳年度Dimension"/>
    <n v="622"/>
    <n v="700"/>
    <n v="0"/>
    <s v=""/>
    <n v="0"/>
    <e v="#N/A"/>
    <e v="#N/A"/>
    <x v="111"/>
    <s v="Rev and SHIPT in Past Three Years by BU and CUS"/>
    <x v="67"/>
    <e v="#N/A"/>
    <x v="0"/>
    <s v="P.2.1.0: 產品營收與銷量達成率:"/>
    <x v="147"/>
    <x v="147"/>
    <x v="702"/>
    <x v="298"/>
    <x v="299"/>
    <x v="189"/>
    <x v="0"/>
    <x v="0"/>
    <x v="0"/>
    <x v="3"/>
    <m/>
    <x v="0"/>
    <x v="3"/>
    <s v="Rev and SHIPT in Past Three Years by BU and CUS_Journal Create Year"/>
    <x v="686"/>
    <x v="3"/>
    <x v="0"/>
    <x v="6"/>
    <x v="5"/>
    <x v="0"/>
    <x v="0"/>
    <s v="DM_PNC_3Y_REV_BY_CUST"/>
    <s v="POSTING_YEAR"/>
    <x v="58"/>
    <x v="191"/>
    <x v="0"/>
    <n v="0"/>
    <x v="0"/>
    <x v="0"/>
    <x v="2"/>
    <s v=""/>
    <s v=""/>
    <n v="702"/>
    <s v="-702"/>
    <x v="0"/>
    <x v="0"/>
    <x v="0"/>
    <x v="299"/>
    <x v="7"/>
    <s v="立帳年度"/>
    <s v=""/>
    <s v=""/>
    <x v="0"/>
    <x v="60"/>
    <m/>
    <s v="^()$"/>
    <n v="9"/>
    <x v="0"/>
    <x v="5"/>
    <x v="0"/>
    <x v="1"/>
    <x v="1"/>
    <x v="1"/>
    <b v="0"/>
    <x v="1"/>
    <x v="1"/>
    <n v="0"/>
    <x v="0"/>
    <b v="0"/>
    <b v="0"/>
    <b v="0"/>
    <b v="0"/>
    <b v="0"/>
    <b v="0"/>
    <b v="0"/>
    <b v="0"/>
    <e v="#N/A"/>
    <b v="0"/>
    <b v="0"/>
    <x v="2"/>
    <x v="7"/>
    <n v="0"/>
    <x v="5"/>
    <x v="0"/>
  </r>
  <r>
    <m/>
    <x v="5"/>
    <x v="12"/>
    <x v="331"/>
    <x v="332"/>
    <x v="149"/>
    <x v="341"/>
    <s v="若 營收年度 = 當年年度_x000a_年度營業收入 = 實際營業收入 + 剩餘月董事會預估營業收入_x000a__x000a_若 營收年度 = 非當年年度_x000a_年度營業收入 = 累加 實際營業收入_x000a__x000a_儲存單位為 台幣_x000a_顯示單位為 百萬台幣_x000a__x000a_"/>
    <x v="4"/>
    <x v="68"/>
    <m/>
    <s v="General"/>
    <s v="金額類"/>
    <m/>
    <x v="0"/>
    <s v="PNC"/>
    <x v="7"/>
    <x v="6"/>
    <x v="0"/>
    <x v="0"/>
    <s v="DM_PNC_3Y_REV_BY_CUST"/>
    <s v="THIS_YEAR_ACT_REV"/>
    <m/>
    <m/>
    <m/>
    <m/>
    <m/>
    <s v="Actual Monthly Revenue and Shipment Data_Monthly Actual Revenue"/>
    <m/>
    <m/>
    <m/>
    <m/>
    <m/>
    <m/>
    <m/>
    <m/>
    <m/>
    <m/>
    <m/>
    <m/>
    <s v="資料清單"/>
    <x v="13"/>
    <x v="148"/>
    <x v="60"/>
    <x v="12"/>
    <e v="#N/A"/>
    <s v="Yearly Actual Revenue"/>
    <x v="332"/>
    <x v="149"/>
    <x v="0"/>
    <x v="341"/>
    <x v="7"/>
    <s v="IEC_STD_V10 &gt;&gt; Common &gt;&gt; AutoMetaDataYearly Actual Revenue"/>
    <x v="4"/>
    <x v="0"/>
    <s v="年度實際營業收入Measure"/>
    <n v="705"/>
    <n v="700"/>
    <n v="0"/>
    <s v=""/>
    <n v="0"/>
    <e v="#N/A"/>
    <e v="#N/A"/>
    <x v="127"/>
    <s v="Rev and SHIPT in Past Three Years by BU and CUS"/>
    <x v="67"/>
    <e v="#N/A"/>
    <x v="0"/>
    <s v="P.2.1.0: 產品營收與銷量達成率:"/>
    <x v="148"/>
    <x v="148"/>
    <x v="703"/>
    <x v="331"/>
    <x v="332"/>
    <x v="275"/>
    <x v="0"/>
    <x v="0"/>
    <x v="0"/>
    <x v="6"/>
    <m/>
    <x v="0"/>
    <x v="4"/>
    <s v="Rev and SHIPT in Past Three Years by BU and CUS_Yearly Actual Revenue"/>
    <x v="687"/>
    <x v="4"/>
    <x v="0"/>
    <x v="6"/>
    <x v="5"/>
    <x v="0"/>
    <x v="0"/>
    <s v="DM_PNC_3Y_REV_BY_CUST"/>
    <s v="THIS_YEAR_ACT_REV"/>
    <x v="58"/>
    <x v="218"/>
    <x v="0"/>
    <n v="0"/>
    <x v="0"/>
    <x v="0"/>
    <x v="2"/>
    <s v=""/>
    <s v=""/>
    <n v="703"/>
    <s v="-703"/>
    <x v="0"/>
    <x v="0"/>
    <x v="0"/>
    <x v="332"/>
    <x v="7"/>
    <s v="年度實際營業收入"/>
    <s v=""/>
    <s v=""/>
    <x v="0"/>
    <x v="60"/>
    <m/>
    <s v="^()$"/>
    <n v="9"/>
    <x v="0"/>
    <x v="5"/>
    <x v="0"/>
    <x v="1"/>
    <x v="0"/>
    <x v="1"/>
    <b v="0"/>
    <x v="1"/>
    <x v="1"/>
    <n v="0"/>
    <x v="0"/>
    <b v="0"/>
    <b v="0"/>
    <b v="0"/>
    <b v="0"/>
    <b v="0"/>
    <b v="0"/>
    <b v="0"/>
    <b v="0"/>
    <e v="#N/A"/>
    <b v="0"/>
    <b v="0"/>
    <x v="2"/>
    <x v="7"/>
    <n v="0"/>
    <x v="28"/>
    <x v="0"/>
  </r>
  <r>
    <m/>
    <x v="5"/>
    <x v="12"/>
    <x v="332"/>
    <x v="333"/>
    <x v="150"/>
    <x v="342"/>
    <s v="若 營收年度 = 當年年度_x000a_年度出貨量 = YTM 實際出貨量 + 剩餘董事會預估出貨量_x000a__x000a_若 營收年度 = 非當年年度_x000a_年度出貨量 = 累加 實際出貨量_x000a__x000a_儲存單位為 台_x000a_顯示單位為 千台_x000a__x000a_"/>
    <x v="4"/>
    <x v="68"/>
    <m/>
    <s v="General"/>
    <s v="金額類"/>
    <m/>
    <x v="0"/>
    <s v="PNC"/>
    <x v="7"/>
    <x v="6"/>
    <x v="0"/>
    <x v="0"/>
    <s v="DM_PNC_3Y_REV_BY_CUST"/>
    <s v="THIS_YEAR_ACT_SHIP"/>
    <m/>
    <m/>
    <m/>
    <m/>
    <m/>
    <s v="Actual Monthly Revenue and Shipment Data_Monthly Actual Shipment"/>
    <m/>
    <m/>
    <m/>
    <m/>
    <m/>
    <m/>
    <m/>
    <m/>
    <m/>
    <m/>
    <m/>
    <m/>
    <s v="資料清單"/>
    <x v="13"/>
    <x v="149"/>
    <x v="60"/>
    <x v="12"/>
    <e v="#N/A"/>
    <s v="Yearly Actual Shipment"/>
    <x v="333"/>
    <x v="150"/>
    <x v="0"/>
    <x v="342"/>
    <x v="7"/>
    <s v="IEC_STD_V10 &gt;&gt; Common &gt;&gt; AutoMetaDataYearly Actual Shipment"/>
    <x v="4"/>
    <x v="0"/>
    <s v="年度實際出貨量Measure"/>
    <n v="706"/>
    <n v="700"/>
    <n v="0"/>
    <s v=""/>
    <n v="0"/>
    <e v="#N/A"/>
    <e v="#N/A"/>
    <x v="136"/>
    <s v="Rev and SHIPT in Past Three Years by BU and CUS"/>
    <x v="67"/>
    <e v="#N/A"/>
    <x v="0"/>
    <s v="P.2.1.0: 產品營收與銷量達成率:"/>
    <x v="149"/>
    <x v="149"/>
    <x v="704"/>
    <x v="332"/>
    <x v="333"/>
    <x v="276"/>
    <x v="0"/>
    <x v="0"/>
    <x v="0"/>
    <x v="6"/>
    <m/>
    <x v="0"/>
    <x v="4"/>
    <s v="Rev and SHIPT in Past Three Years by BU and CUS_Yearly Actual Shipment"/>
    <x v="688"/>
    <x v="4"/>
    <x v="0"/>
    <x v="6"/>
    <x v="5"/>
    <x v="0"/>
    <x v="0"/>
    <s v="DM_PNC_3Y_REV_BY_CUST"/>
    <s v="THIS_YEAR_ACT_SHIP"/>
    <x v="58"/>
    <x v="219"/>
    <x v="0"/>
    <n v="0"/>
    <x v="0"/>
    <x v="0"/>
    <x v="2"/>
    <s v=""/>
    <s v=""/>
    <n v="704"/>
    <s v="-704"/>
    <x v="0"/>
    <x v="0"/>
    <x v="0"/>
    <x v="333"/>
    <x v="7"/>
    <s v="年度實際出貨量"/>
    <s v=""/>
    <s v=""/>
    <x v="0"/>
    <x v="60"/>
    <m/>
    <s v="^()$"/>
    <n v="9"/>
    <x v="0"/>
    <x v="5"/>
    <x v="0"/>
    <x v="1"/>
    <x v="0"/>
    <x v="1"/>
    <b v="0"/>
    <x v="1"/>
    <x v="1"/>
    <n v="0"/>
    <x v="0"/>
    <b v="0"/>
    <b v="0"/>
    <b v="0"/>
    <b v="0"/>
    <b v="0"/>
    <b v="0"/>
    <b v="0"/>
    <b v="0"/>
    <e v="#N/A"/>
    <b v="0"/>
    <b v="0"/>
    <x v="2"/>
    <x v="7"/>
    <n v="0"/>
    <x v="17"/>
    <x v="0"/>
  </r>
  <r>
    <m/>
    <x v="5"/>
    <x v="12"/>
    <x v="288"/>
    <x v="288"/>
    <x v="140"/>
    <x v="298"/>
    <s v="年營業收入差異 = 年度營業收入-前一年度營業收入_x000a__x000a_若 營收年度 = 當年年度_x000a_年度營業收入 = 實際營業收入 + 剩餘月董事會預估營業收入_x000a__x000a_若 營收年度 = 非當年年度_x000a_年度營業收入 = 累加 實際營業收入"/>
    <x v="4"/>
    <x v="68"/>
    <s v="Rev and SHIPT in Past Three Years by BU and CUS_Yearly Actual Revenue"/>
    <s v="General"/>
    <s v="金額類"/>
    <m/>
    <x v="0"/>
    <s v="PNC"/>
    <x v="7"/>
    <x v="6"/>
    <x v="0"/>
    <x v="0"/>
    <s v="DM_PNC_3Y_REV_BY_CUST"/>
    <s v="THIS_YEAR_ACT_REV_DIFF"/>
    <m/>
    <m/>
    <m/>
    <m/>
    <m/>
    <s v="Diff Rate of Rev and SHIPT in Different Time Frame_Difference Between Yearly Revenue"/>
    <m/>
    <m/>
    <m/>
    <m/>
    <m/>
    <m/>
    <m/>
    <m/>
    <m/>
    <m/>
    <m/>
    <m/>
    <s v="資料清單"/>
    <x v="13"/>
    <x v="150"/>
    <x v="60"/>
    <x v="12"/>
    <e v="#N/A"/>
    <s v="Difference Between Yearly Revenue"/>
    <x v="288"/>
    <x v="140"/>
    <x v="0"/>
    <x v="298"/>
    <x v="7"/>
    <s v="IEC_STD_V10 &gt;&gt; Common &gt;&gt; AutoMetaDataDifference Between Yearly Revenue"/>
    <x v="4"/>
    <x v="0"/>
    <s v="年度營業收入差異Measure"/>
    <n v="553"/>
    <n v="700"/>
    <e v="#N/A"/>
    <s v=""/>
    <n v="0"/>
    <e v="#N/A"/>
    <e v="#N/A"/>
    <x v="138"/>
    <s v="Rev and SHIPT in Past Three Years by BU and CUS"/>
    <x v="67"/>
    <e v="#N/A"/>
    <x v="80"/>
    <s v="P.2.1.0: 產品營收與銷量達成率:"/>
    <x v="150"/>
    <x v="150"/>
    <x v="705"/>
    <x v="288"/>
    <x v="288"/>
    <x v="277"/>
    <x v="0"/>
    <x v="0"/>
    <x v="0"/>
    <x v="6"/>
    <m/>
    <x v="0"/>
    <x v="4"/>
    <s v="Rev and SHIPT in Past Three Years by BU and CUS_Difference Between Yearly Revenue"/>
    <x v="689"/>
    <x v="4"/>
    <x v="0"/>
    <x v="6"/>
    <x v="5"/>
    <x v="0"/>
    <x v="0"/>
    <s v="DM_PNC_3Y_REV_BY_CUST"/>
    <s v="THIS_YEAR_ACT_REV_DIFF"/>
    <x v="58"/>
    <x v="220"/>
    <x v="0"/>
    <n v="0"/>
    <x v="0"/>
    <x v="0"/>
    <x v="2"/>
    <s v=""/>
    <s v=""/>
    <n v="705"/>
    <s v="-705"/>
    <x v="0"/>
    <x v="0"/>
    <x v="0"/>
    <x v="288"/>
    <x v="7"/>
    <s v="年度營業收入差異"/>
    <s v=""/>
    <s v=""/>
    <x v="0"/>
    <x v="60"/>
    <m/>
    <s v="^()$"/>
    <n v="9"/>
    <x v="0"/>
    <x v="5"/>
    <x v="0"/>
    <x v="1"/>
    <x v="1"/>
    <x v="1"/>
    <b v="0"/>
    <x v="1"/>
    <x v="1"/>
    <n v="0"/>
    <x v="0"/>
    <b v="0"/>
    <b v="0"/>
    <b v="0"/>
    <b v="0"/>
    <b v="0"/>
    <b v="0"/>
    <b v="0"/>
    <b v="0"/>
    <e v="#N/A"/>
    <b v="0"/>
    <b v="0"/>
    <x v="2"/>
    <x v="7"/>
    <n v="0"/>
    <x v="36"/>
    <x v="0"/>
  </r>
  <r>
    <m/>
    <x v="5"/>
    <x v="12"/>
    <x v="289"/>
    <x v="289"/>
    <x v="141"/>
    <x v="299"/>
    <s v="年出貨量差異 = 年度出貨量-前一年度出貨量_x000a__x000a_若 營收年度 = 當年年度_x000a_年度出貨量 = YTM 實際出貨量 + 剩餘董事會預估出貨量_x000a__x000a_若 營收年度 = 非當年年度_x000a_年度出貨量 = 累加 實際出貨量"/>
    <x v="4"/>
    <x v="68"/>
    <s v="Rev and SHIPT in Past Three Years by BU and CUS_Yearly Actual Shipment"/>
    <s v="General"/>
    <s v="金額類"/>
    <m/>
    <x v="0"/>
    <s v="PNC"/>
    <x v="7"/>
    <x v="6"/>
    <x v="0"/>
    <x v="0"/>
    <s v="DM_PNC_3Y_REV_BY_CUST"/>
    <s v="THIS_YEAR_ACT_SHIP_DIFF"/>
    <m/>
    <m/>
    <m/>
    <m/>
    <m/>
    <s v="Diff Rate of Rev and SHIPT in Different Time Frame_Difference Between Yearly Shipment"/>
    <m/>
    <m/>
    <m/>
    <m/>
    <m/>
    <m/>
    <m/>
    <m/>
    <m/>
    <m/>
    <m/>
    <m/>
    <s v="資料清單"/>
    <x v="13"/>
    <x v="151"/>
    <x v="60"/>
    <x v="12"/>
    <e v="#N/A"/>
    <s v="Difference Between Yearly Shipment"/>
    <x v="289"/>
    <x v="141"/>
    <x v="0"/>
    <x v="299"/>
    <x v="7"/>
    <s v="IEC_STD_V10 &gt;&gt; Common &gt;&gt; AutoMetaDataDifference Between Yearly Shipment"/>
    <x v="4"/>
    <x v="0"/>
    <s v="年度出貨量差異Measure"/>
    <n v="554"/>
    <n v="700"/>
    <e v="#N/A"/>
    <s v=""/>
    <n v="0"/>
    <e v="#N/A"/>
    <e v="#N/A"/>
    <x v="139"/>
    <s v="Rev and SHIPT in Past Three Years by BU and CUS"/>
    <x v="67"/>
    <e v="#N/A"/>
    <x v="81"/>
    <s v="P.2.1.0: 產品營收與銷量達成率:"/>
    <x v="151"/>
    <x v="151"/>
    <x v="706"/>
    <x v="289"/>
    <x v="289"/>
    <x v="278"/>
    <x v="0"/>
    <x v="0"/>
    <x v="0"/>
    <x v="6"/>
    <m/>
    <x v="0"/>
    <x v="4"/>
    <s v="Rev and SHIPT in Past Three Years by BU and CUS_Difference Between Yearly Shipment"/>
    <x v="690"/>
    <x v="4"/>
    <x v="0"/>
    <x v="6"/>
    <x v="5"/>
    <x v="0"/>
    <x v="0"/>
    <s v="DM_PNC_3Y_REV_BY_CUST"/>
    <s v="THIS_YEAR_ACT_SHIP_DIFF"/>
    <x v="58"/>
    <x v="221"/>
    <x v="0"/>
    <n v="0"/>
    <x v="0"/>
    <x v="0"/>
    <x v="2"/>
    <s v=""/>
    <s v=""/>
    <n v="706"/>
    <s v="-706"/>
    <x v="0"/>
    <x v="0"/>
    <x v="0"/>
    <x v="289"/>
    <x v="7"/>
    <s v="年度出貨量差異"/>
    <s v=""/>
    <s v=""/>
    <x v="0"/>
    <x v="60"/>
    <m/>
    <s v="^()$"/>
    <n v="9"/>
    <x v="0"/>
    <x v="5"/>
    <x v="0"/>
    <x v="1"/>
    <x v="1"/>
    <x v="1"/>
    <b v="0"/>
    <x v="1"/>
    <x v="1"/>
    <n v="0"/>
    <x v="0"/>
    <b v="0"/>
    <b v="0"/>
    <b v="0"/>
    <b v="0"/>
    <b v="0"/>
    <b v="0"/>
    <b v="0"/>
    <b v="0"/>
    <e v="#N/A"/>
    <b v="0"/>
    <b v="0"/>
    <x v="2"/>
    <x v="7"/>
    <n v="0"/>
    <x v="16"/>
    <x v="0"/>
  </r>
  <r>
    <m/>
    <x v="5"/>
    <x v="12"/>
    <x v="290"/>
    <x v="290"/>
    <x v="139"/>
    <x v="300"/>
    <s v="年營業收入差異 = (年度營業收入-前一年度營業收入)/前一年度營業收入_x000a__x000a_若 營收年度 = 當年年度_x000a_年度營業收入 = 實際營業收入 + 剩餘月董事會預估營業收入_x000a__x000a_若 營收年度 = 非當年年度_x000a_年度營業收入 = 累加 實際營業收入"/>
    <x v="4"/>
    <x v="68"/>
    <s v="Rev and SHIPT in Past Three Years by BU and CUS_Yearly Actual Revenue"/>
    <s v="General"/>
    <s v="比例類"/>
    <m/>
    <x v="0"/>
    <s v="PNC"/>
    <x v="7"/>
    <x v="6"/>
    <x v="0"/>
    <x v="0"/>
    <s v="DM_PNC_3Y_REV_BY_CUST"/>
    <s v="YLY_ACT_REV_DIFF_RATE"/>
    <m/>
    <m/>
    <m/>
    <m/>
    <m/>
    <s v="Diff Rate of Rev and SHIPT in Different Time Frame_Difference Ratio Between Yearly Revenue"/>
    <m/>
    <m/>
    <m/>
    <m/>
    <m/>
    <m/>
    <m/>
    <m/>
    <m/>
    <m/>
    <m/>
    <m/>
    <s v="資料清單"/>
    <x v="13"/>
    <x v="152"/>
    <x v="60"/>
    <x v="12"/>
    <e v="#N/A"/>
    <s v="Difference Ratio Between Yearly Revenue"/>
    <x v="290"/>
    <x v="139"/>
    <x v="0"/>
    <x v="300"/>
    <x v="7"/>
    <s v="IEC_STD_V10 &gt;&gt; Common &gt;&gt; AutoMetaDataDifference Ratio Between Yearly Revenue"/>
    <x v="4"/>
    <x v="0"/>
    <s v="年度營業收入差異率Measure"/>
    <n v="555"/>
    <n v="700"/>
    <e v="#N/A"/>
    <s v=""/>
    <n v="0"/>
    <e v="#N/A"/>
    <e v="#N/A"/>
    <x v="140"/>
    <s v="Rev and SHIPT in Past Three Years by BU and CUS"/>
    <x v="67"/>
    <e v="#N/A"/>
    <x v="80"/>
    <s v="P.2.1.0: 產品營收與銷量達成率:"/>
    <x v="152"/>
    <x v="152"/>
    <x v="707"/>
    <x v="290"/>
    <x v="290"/>
    <x v="279"/>
    <x v="0"/>
    <x v="0"/>
    <x v="0"/>
    <x v="5"/>
    <m/>
    <x v="0"/>
    <x v="4"/>
    <s v="Rev and SHIPT in Past Three Years by BU and CUS_Difference Ratio Between Yearly Revenue"/>
    <x v="691"/>
    <x v="4"/>
    <x v="0"/>
    <x v="6"/>
    <x v="5"/>
    <x v="0"/>
    <x v="0"/>
    <s v="DM_PNC_3Y_REV_BY_CUST"/>
    <s v="YLY_ACT_REV_DIFF_RATE"/>
    <x v="58"/>
    <x v="187"/>
    <x v="0"/>
    <n v="0"/>
    <x v="0"/>
    <x v="0"/>
    <x v="2"/>
    <s v=""/>
    <s v=""/>
    <n v="707"/>
    <s v="-707"/>
    <x v="0"/>
    <x v="0"/>
    <x v="0"/>
    <x v="290"/>
    <x v="7"/>
    <s v="年度營業收入差異率"/>
    <s v=""/>
    <s v=""/>
    <x v="0"/>
    <x v="60"/>
    <m/>
    <s v="^()$"/>
    <n v="9"/>
    <x v="0"/>
    <x v="5"/>
    <x v="0"/>
    <x v="1"/>
    <x v="1"/>
    <x v="1"/>
    <b v="0"/>
    <x v="1"/>
    <x v="1"/>
    <n v="0"/>
    <x v="0"/>
    <b v="0"/>
    <b v="0"/>
    <b v="0"/>
    <b v="0"/>
    <b v="0"/>
    <b v="0"/>
    <b v="0"/>
    <b v="0"/>
    <e v="#N/A"/>
    <b v="0"/>
    <b v="0"/>
    <x v="2"/>
    <x v="7"/>
    <n v="0"/>
    <x v="27"/>
    <x v="0"/>
  </r>
  <r>
    <m/>
    <x v="5"/>
    <x v="12"/>
    <x v="291"/>
    <x v="291"/>
    <x v="142"/>
    <x v="301"/>
    <s v="年出貨量差異 = (年度出貨量-前一年度出貨量)/前一年度出貨量_x000a__x000a_若 營收年度 = 當年年度_x000a_年度出貨量 = YTM 實際出貨量 + 剩餘董事會預估出貨量_x000a__x000a_若 營收年度 = 非當年年度_x000a_年度出貨量 = 累加 實際出貨量"/>
    <x v="4"/>
    <x v="68"/>
    <s v="Rev and SHIPT in Past Three Years by BU and CUS_Yearly Actual Shipment"/>
    <s v="General"/>
    <s v="比例類"/>
    <m/>
    <x v="0"/>
    <s v="PNC"/>
    <x v="7"/>
    <x v="6"/>
    <x v="0"/>
    <x v="0"/>
    <s v="DM_PNC_3Y_REV_BY_CUST"/>
    <s v="YLY_ACT_SHIP_DIFF_RATE"/>
    <m/>
    <m/>
    <m/>
    <m/>
    <m/>
    <s v="Diff Rate of Rev and SHIPT in Different Time Frame_Difference Ratio Between Yearly Shipment"/>
    <m/>
    <m/>
    <m/>
    <m/>
    <m/>
    <m/>
    <m/>
    <m/>
    <m/>
    <m/>
    <m/>
    <m/>
    <s v="資料清單"/>
    <x v="13"/>
    <x v="153"/>
    <x v="60"/>
    <x v="12"/>
    <e v="#N/A"/>
    <s v="Difference Ratio Between Yearly Shipment"/>
    <x v="291"/>
    <x v="142"/>
    <x v="0"/>
    <x v="301"/>
    <x v="7"/>
    <s v="IEC_STD_V10 &gt;&gt; Common &gt;&gt; AutoMetaDataDifference Ratio Between Yearly Shipment"/>
    <x v="4"/>
    <x v="0"/>
    <s v="年度出貨量差異率Measure"/>
    <n v="556"/>
    <n v="700"/>
    <e v="#N/A"/>
    <s v=""/>
    <n v="0"/>
    <e v="#N/A"/>
    <e v="#N/A"/>
    <x v="141"/>
    <s v="Rev and SHIPT in Past Three Years by BU and CUS"/>
    <x v="67"/>
    <e v="#N/A"/>
    <x v="81"/>
    <s v="P.2.1.0: 產品營收與銷量達成率:"/>
    <x v="153"/>
    <x v="153"/>
    <x v="708"/>
    <x v="291"/>
    <x v="291"/>
    <x v="280"/>
    <x v="0"/>
    <x v="0"/>
    <x v="0"/>
    <x v="5"/>
    <m/>
    <x v="0"/>
    <x v="4"/>
    <s v="Rev and SHIPT in Past Three Years by BU and CUS_Difference Ratio Between Yearly Shipment"/>
    <x v="692"/>
    <x v="4"/>
    <x v="0"/>
    <x v="6"/>
    <x v="5"/>
    <x v="0"/>
    <x v="0"/>
    <s v="DM_PNC_3Y_REV_BY_CUST"/>
    <s v="YLY_ACT_SHIP_DIFF_RATE"/>
    <x v="58"/>
    <x v="188"/>
    <x v="0"/>
    <n v="0"/>
    <x v="0"/>
    <x v="0"/>
    <x v="2"/>
    <s v=""/>
    <s v=""/>
    <n v="708"/>
    <s v="-708"/>
    <x v="0"/>
    <x v="0"/>
    <x v="0"/>
    <x v="291"/>
    <x v="7"/>
    <s v="年度出貨量差異率"/>
    <s v=""/>
    <s v=""/>
    <x v="0"/>
    <x v="60"/>
    <m/>
    <s v="^()$"/>
    <n v="9"/>
    <x v="0"/>
    <x v="5"/>
    <x v="0"/>
    <x v="1"/>
    <x v="1"/>
    <x v="1"/>
    <b v="0"/>
    <x v="1"/>
    <x v="1"/>
    <n v="0"/>
    <x v="0"/>
    <b v="0"/>
    <b v="0"/>
    <b v="0"/>
    <b v="0"/>
    <b v="0"/>
    <b v="0"/>
    <b v="0"/>
    <b v="0"/>
    <e v="#N/A"/>
    <b v="0"/>
    <b v="0"/>
    <x v="2"/>
    <x v="7"/>
    <n v="0"/>
    <x v="45"/>
    <x v="0"/>
  </r>
  <r>
    <m/>
    <x v="5"/>
    <x v="12"/>
    <x v="333"/>
    <x v="334"/>
    <x v="179"/>
    <x v="343"/>
    <s v="N/A"/>
    <x v="0"/>
    <x v="0"/>
    <m/>
    <s v="General"/>
    <s v="N/A"/>
    <s v="N/A"/>
    <x v="0"/>
    <s v="PNC"/>
    <x v="7"/>
    <x v="6"/>
    <x v="0"/>
    <x v="0"/>
    <s v="DM_PNC_3Y_REV_BY_PROD"/>
    <m/>
    <m/>
    <m/>
    <m/>
    <m/>
    <m/>
    <m/>
    <m/>
    <m/>
    <m/>
    <m/>
    <m/>
    <m/>
    <m/>
    <m/>
    <m/>
    <m/>
    <m/>
    <m/>
    <s v="資料清單"/>
    <x v="13"/>
    <x v="154"/>
    <x v="60"/>
    <x v="12"/>
    <e v="#N/A"/>
    <s v="Rev and SHIPT in Past Three Years by PRD"/>
    <x v="334"/>
    <x v="179"/>
    <x v="0"/>
    <x v="343"/>
    <x v="7"/>
    <s v="IEC_STD_V10 &gt;&gt; Common &gt;&gt; AutoMetaDataRev and SHIPT in Past Three Years by PRD"/>
    <x v="0"/>
    <x v="0"/>
    <s v="依產品呈現近三年營業收入與出貨達成狀況Concept"/>
    <n v="711"/>
    <n v="0"/>
    <n v="0"/>
    <s v=""/>
    <n v="0"/>
    <n v="0"/>
    <n v="0"/>
    <x v="0"/>
    <s v=""/>
    <x v="0"/>
    <s v=""/>
    <x v="0"/>
    <s v="P.2.1.0: 產品營收與銷量達成率:"/>
    <x v="154"/>
    <x v="154"/>
    <x v="709"/>
    <x v="333"/>
    <x v="334"/>
    <x v="189"/>
    <x v="26"/>
    <x v="0"/>
    <x v="0"/>
    <x v="7"/>
    <m/>
    <x v="0"/>
    <x v="0"/>
    <s v="Rev and SHIPT in Past Three Years by PRD"/>
    <x v="693"/>
    <x v="0"/>
    <x v="0"/>
    <x v="6"/>
    <x v="5"/>
    <x v="0"/>
    <x v="0"/>
    <s v="DM_PNC_3Y_REV_BY_PROD"/>
    <s v=""/>
    <x v="59"/>
    <x v="0"/>
    <x v="0"/>
    <n v="0"/>
    <x v="0"/>
    <x v="0"/>
    <x v="0"/>
    <s v=""/>
    <s v=""/>
    <n v="709"/>
    <s v="-709"/>
    <x v="0"/>
    <x v="0"/>
    <x v="0"/>
    <x v="334"/>
    <x v="7"/>
    <s v="依產品呈現近三年營業收入與出貨達成狀況"/>
    <s v=""/>
    <s v=""/>
    <x v="0"/>
    <x v="60"/>
    <m/>
    <s v="^()$"/>
    <n v="9"/>
    <x v="0"/>
    <x v="5"/>
    <x v="0"/>
    <x v="1"/>
    <x v="0"/>
    <x v="1"/>
    <b v="0"/>
    <x v="1"/>
    <x v="0"/>
    <n v="0"/>
    <x v="0"/>
    <b v="0"/>
    <b v="0"/>
    <b v="0"/>
    <b v="0"/>
    <b v="0"/>
    <b v="0"/>
    <b v="0"/>
    <b v="0"/>
    <b v="0"/>
    <b v="0"/>
    <b v="0"/>
    <x v="0"/>
    <x v="0"/>
    <n v="0"/>
    <x v="45"/>
    <x v="0"/>
  </r>
  <r>
    <m/>
    <x v="5"/>
    <x v="12"/>
    <x v="177"/>
    <x v="177"/>
    <x v="99"/>
    <x v="258"/>
    <s v="N/A"/>
    <x v="3"/>
    <x v="69"/>
    <m/>
    <s v="General"/>
    <s v="代碼類"/>
    <s v="BU1: 第一事業部_x000a_BU2: 第二事業部"/>
    <x v="0"/>
    <s v="PNC"/>
    <x v="7"/>
    <x v="6"/>
    <x v="0"/>
    <x v="0"/>
    <s v="DM_PNC_3Y_REV_BY_PROD"/>
    <s v="BU"/>
    <m/>
    <m/>
    <m/>
    <m/>
    <m/>
    <m/>
    <m/>
    <m/>
    <m/>
    <m/>
    <m/>
    <m/>
    <m/>
    <m/>
    <m/>
    <m/>
    <m/>
    <m/>
    <s v="資料清單"/>
    <x v="13"/>
    <x v="155"/>
    <x v="60"/>
    <x v="12"/>
    <e v="#N/A"/>
    <s v="BU Code"/>
    <x v="177"/>
    <x v="99"/>
    <x v="0"/>
    <x v="258"/>
    <x v="7"/>
    <s v="IEC_STD_V10 &gt;&gt; Common &gt;&gt; AutoMetaDataBU Code"/>
    <x v="3"/>
    <x v="0"/>
    <s v="事業處代碼Dimension"/>
    <n v="339"/>
    <n v="711"/>
    <n v="0"/>
    <s v=""/>
    <n v="0"/>
    <n v="0"/>
    <n v="1055"/>
    <x v="80"/>
    <s v="Rev and SHIPT in Past Three Years by PRD"/>
    <x v="68"/>
    <e v="#N/A"/>
    <x v="0"/>
    <s v="P.2.1.0: 產品營收與銷量達成率:"/>
    <x v="155"/>
    <x v="155"/>
    <x v="710"/>
    <x v="177"/>
    <x v="177"/>
    <x v="189"/>
    <x v="37"/>
    <x v="0"/>
    <x v="0"/>
    <x v="2"/>
    <m/>
    <x v="0"/>
    <x v="3"/>
    <s v="Rev and SHIPT in Past Three Years by PRD_BU Code"/>
    <x v="694"/>
    <x v="3"/>
    <x v="0"/>
    <x v="6"/>
    <x v="5"/>
    <x v="0"/>
    <x v="0"/>
    <s v="DM_PNC_3Y_REV_BY_PROD"/>
    <s v="BU"/>
    <x v="59"/>
    <x v="150"/>
    <x v="0"/>
    <n v="0"/>
    <x v="0"/>
    <x v="0"/>
    <x v="0"/>
    <s v=""/>
    <s v=""/>
    <n v="710"/>
    <s v="-710"/>
    <x v="0"/>
    <x v="0"/>
    <x v="0"/>
    <x v="177"/>
    <x v="7"/>
    <s v="事業處代碼"/>
    <s v=""/>
    <s v=""/>
    <x v="0"/>
    <x v="60"/>
    <m/>
    <s v="^()$"/>
    <n v="9"/>
    <x v="0"/>
    <x v="5"/>
    <x v="0"/>
    <x v="1"/>
    <x v="1"/>
    <x v="1"/>
    <b v="0"/>
    <x v="1"/>
    <x v="1"/>
    <n v="0"/>
    <x v="0"/>
    <b v="0"/>
    <b v="0"/>
    <b v="0"/>
    <b v="0"/>
    <b v="0"/>
    <b v="0"/>
    <b v="0"/>
    <b v="0"/>
    <b v="0"/>
    <b v="0"/>
    <b v="0"/>
    <x v="0"/>
    <x v="0"/>
    <n v="0"/>
    <x v="1"/>
    <x v="0"/>
  </r>
  <r>
    <m/>
    <x v="5"/>
    <x v="12"/>
    <x v="179"/>
    <x v="179"/>
    <x v="102"/>
    <x v="183"/>
    <s v="N/A"/>
    <x v="3"/>
    <x v="69"/>
    <m/>
    <s v="General"/>
    <s v="代碼類"/>
    <s v="BU1A_x000a_BU2B"/>
    <x v="0"/>
    <s v="PNC"/>
    <x v="7"/>
    <x v="6"/>
    <x v="0"/>
    <x v="0"/>
    <s v="DM_PNC_3Y_REV_BY_PROD"/>
    <s v="DIVISION"/>
    <m/>
    <m/>
    <m/>
    <m/>
    <m/>
    <m/>
    <m/>
    <m/>
    <m/>
    <m/>
    <m/>
    <m/>
    <m/>
    <m/>
    <m/>
    <m/>
    <m/>
    <m/>
    <s v="資料清單"/>
    <x v="13"/>
    <x v="156"/>
    <x v="60"/>
    <x v="12"/>
    <e v="#N/A"/>
    <s v="Division Code"/>
    <x v="179"/>
    <x v="102"/>
    <x v="0"/>
    <x v="183"/>
    <x v="7"/>
    <s v="IEC_STD_V10 &gt;&gt; Common &gt;&gt; AutoMetaDataDivision Code"/>
    <x v="3"/>
    <x v="0"/>
    <s v="產品事業部門代碼Dimension"/>
    <n v="341"/>
    <n v="711"/>
    <n v="0"/>
    <s v=""/>
    <n v="0"/>
    <n v="0"/>
    <n v="1051"/>
    <x v="82"/>
    <s v="Rev and SHIPT in Past Three Years by PRD"/>
    <x v="68"/>
    <e v="#N/A"/>
    <x v="0"/>
    <s v="P.2.1.0: 產品營收與銷量達成率:"/>
    <x v="156"/>
    <x v="156"/>
    <x v="711"/>
    <x v="179"/>
    <x v="179"/>
    <x v="189"/>
    <x v="38"/>
    <x v="0"/>
    <x v="0"/>
    <x v="2"/>
    <m/>
    <x v="0"/>
    <x v="3"/>
    <s v="Rev and SHIPT in Past Three Years by PRD_Division Code"/>
    <x v="695"/>
    <x v="3"/>
    <x v="0"/>
    <x v="6"/>
    <x v="5"/>
    <x v="0"/>
    <x v="0"/>
    <s v="DM_PNC_3Y_REV_BY_PROD"/>
    <s v="DIVISION"/>
    <x v="59"/>
    <x v="151"/>
    <x v="0"/>
    <n v="0"/>
    <x v="0"/>
    <x v="0"/>
    <x v="0"/>
    <s v=""/>
    <s v=""/>
    <n v="711"/>
    <s v="-711"/>
    <x v="0"/>
    <x v="0"/>
    <x v="0"/>
    <x v="179"/>
    <x v="7"/>
    <s v="產品事業部門代碼"/>
    <s v=""/>
    <s v=""/>
    <x v="0"/>
    <x v="60"/>
    <m/>
    <s v="^()$"/>
    <n v="9"/>
    <x v="0"/>
    <x v="5"/>
    <x v="0"/>
    <x v="1"/>
    <x v="1"/>
    <x v="1"/>
    <b v="0"/>
    <x v="1"/>
    <x v="1"/>
    <n v="0"/>
    <x v="0"/>
    <b v="0"/>
    <b v="0"/>
    <b v="0"/>
    <b v="0"/>
    <b v="0"/>
    <b v="0"/>
    <b v="0"/>
    <b v="0"/>
    <b v="0"/>
    <b v="0"/>
    <b v="0"/>
    <x v="0"/>
    <x v="0"/>
    <n v="0"/>
    <x v="12"/>
    <x v="0"/>
  </r>
  <r>
    <m/>
    <x v="5"/>
    <x v="12"/>
    <x v="178"/>
    <x v="178"/>
    <x v="93"/>
    <x v="259"/>
    <s v="N/A"/>
    <x v="3"/>
    <x v="69"/>
    <m/>
    <s v="General"/>
    <s v="代碼類"/>
    <s v="HP, Dynabook, ASUS, Tiny"/>
    <x v="0"/>
    <s v="PNC"/>
    <x v="7"/>
    <x v="6"/>
    <x v="0"/>
    <x v="0"/>
    <s v="DM_PNC_3Y_REV_BY_PROD"/>
    <s v="CUSTOMER"/>
    <m/>
    <m/>
    <m/>
    <m/>
    <m/>
    <m/>
    <m/>
    <m/>
    <m/>
    <m/>
    <m/>
    <m/>
    <m/>
    <m/>
    <m/>
    <m/>
    <m/>
    <m/>
    <s v="資料清單"/>
    <x v="13"/>
    <x v="157"/>
    <x v="60"/>
    <x v="12"/>
    <e v="#N/A"/>
    <s v="Customer Name"/>
    <x v="178"/>
    <x v="93"/>
    <x v="0"/>
    <x v="259"/>
    <x v="7"/>
    <s v="IEC_STD_V10 &gt;&gt; Common &gt;&gt; AutoMetaDataCustomer Name"/>
    <x v="3"/>
    <x v="0"/>
    <s v="客戶名稱Dimension"/>
    <n v="340"/>
    <n v="711"/>
    <n v="0"/>
    <s v=""/>
    <n v="0"/>
    <n v="0"/>
    <n v="1036"/>
    <x v="81"/>
    <s v="Rev and SHIPT in Past Three Years by PRD"/>
    <x v="68"/>
    <e v="#N/A"/>
    <x v="0"/>
    <s v="P.2.1.0: 產品營收與銷量達成率:"/>
    <x v="157"/>
    <x v="157"/>
    <x v="712"/>
    <x v="178"/>
    <x v="178"/>
    <x v="189"/>
    <x v="39"/>
    <x v="0"/>
    <x v="0"/>
    <x v="2"/>
    <m/>
    <x v="0"/>
    <x v="3"/>
    <s v="Rev and SHIPT in Past Three Years by PRD_Customer Name"/>
    <x v="696"/>
    <x v="3"/>
    <x v="0"/>
    <x v="6"/>
    <x v="5"/>
    <x v="0"/>
    <x v="0"/>
    <s v="DM_PNC_3Y_REV_BY_PROD"/>
    <s v="CUSTOMER"/>
    <x v="59"/>
    <x v="152"/>
    <x v="0"/>
    <n v="0"/>
    <x v="0"/>
    <x v="0"/>
    <x v="0"/>
    <s v=""/>
    <s v=""/>
    <n v="712"/>
    <s v="-712"/>
    <x v="0"/>
    <x v="0"/>
    <x v="0"/>
    <x v="178"/>
    <x v="7"/>
    <s v="客戶名稱"/>
    <s v=""/>
    <s v=""/>
    <x v="0"/>
    <x v="60"/>
    <m/>
    <s v="^()$"/>
    <n v="9"/>
    <x v="0"/>
    <x v="5"/>
    <x v="0"/>
    <x v="1"/>
    <x v="1"/>
    <x v="1"/>
    <b v="0"/>
    <x v="1"/>
    <x v="1"/>
    <n v="0"/>
    <x v="0"/>
    <b v="0"/>
    <b v="0"/>
    <b v="0"/>
    <b v="0"/>
    <b v="0"/>
    <b v="0"/>
    <b v="0"/>
    <b v="0"/>
    <b v="0"/>
    <b v="0"/>
    <b v="0"/>
    <x v="0"/>
    <x v="0"/>
    <n v="0"/>
    <x v="12"/>
    <x v="0"/>
  </r>
  <r>
    <m/>
    <x v="5"/>
    <x v="12"/>
    <x v="180"/>
    <x v="180"/>
    <x v="103"/>
    <x v="260"/>
    <s v="N/A"/>
    <x v="3"/>
    <x v="69"/>
    <m/>
    <s v="General"/>
    <s v="代碼類"/>
    <s v="XXX"/>
    <x v="0"/>
    <s v="PNC"/>
    <x v="7"/>
    <x v="6"/>
    <x v="0"/>
    <x v="0"/>
    <s v="DM_PNC_3Y_REV_BY_PROD"/>
    <s v="PROD_CATEGORY"/>
    <m/>
    <m/>
    <m/>
    <m/>
    <m/>
    <m/>
    <m/>
    <m/>
    <m/>
    <m/>
    <m/>
    <m/>
    <m/>
    <m/>
    <m/>
    <m/>
    <m/>
    <m/>
    <s v="資料清單"/>
    <x v="13"/>
    <x v="158"/>
    <x v="60"/>
    <x v="12"/>
    <e v="#N/A"/>
    <s v="Product Category"/>
    <x v="180"/>
    <x v="103"/>
    <x v="0"/>
    <x v="260"/>
    <x v="7"/>
    <s v="IEC_STD_V10 &gt;&gt; Common &gt;&gt; AutoMetaDataProduct Category"/>
    <x v="3"/>
    <x v="0"/>
    <s v="產品型態分類Dimension"/>
    <n v="342"/>
    <n v="711"/>
    <n v="0"/>
    <s v=""/>
    <n v="0"/>
    <n v="0"/>
    <n v="1046"/>
    <x v="83"/>
    <s v="Rev and SHIPT in Past Three Years by PRD"/>
    <x v="68"/>
    <e v="#N/A"/>
    <x v="0"/>
    <s v="P.2.1.0: 產品營收與銷量達成率:"/>
    <x v="158"/>
    <x v="158"/>
    <x v="713"/>
    <x v="180"/>
    <x v="180"/>
    <x v="189"/>
    <x v="42"/>
    <x v="0"/>
    <x v="0"/>
    <x v="2"/>
    <m/>
    <x v="0"/>
    <x v="3"/>
    <s v="Rev and SHIPT in Past Three Years by PRD_Product Category"/>
    <x v="697"/>
    <x v="3"/>
    <x v="0"/>
    <x v="6"/>
    <x v="5"/>
    <x v="0"/>
    <x v="0"/>
    <s v="DM_PNC_3Y_REV_BY_PROD"/>
    <s v="PROD_CATEGORY"/>
    <x v="59"/>
    <x v="153"/>
    <x v="0"/>
    <n v="0"/>
    <x v="0"/>
    <x v="0"/>
    <x v="0"/>
    <s v=""/>
    <s v=""/>
    <n v="713"/>
    <s v="-713"/>
    <x v="0"/>
    <x v="0"/>
    <x v="0"/>
    <x v="180"/>
    <x v="7"/>
    <s v="產品型態分類"/>
    <s v=""/>
    <s v=""/>
    <x v="0"/>
    <x v="60"/>
    <m/>
    <s v="^()$"/>
    <n v="9"/>
    <x v="0"/>
    <x v="5"/>
    <x v="0"/>
    <x v="1"/>
    <x v="1"/>
    <x v="1"/>
    <b v="0"/>
    <x v="1"/>
    <x v="1"/>
    <n v="0"/>
    <x v="0"/>
    <b v="0"/>
    <b v="0"/>
    <b v="0"/>
    <b v="0"/>
    <b v="0"/>
    <b v="0"/>
    <b v="0"/>
    <b v="0"/>
    <b v="0"/>
    <b v="0"/>
    <b v="0"/>
    <x v="0"/>
    <x v="0"/>
    <n v="0"/>
    <x v="11"/>
    <x v="0"/>
  </r>
  <r>
    <m/>
    <x v="5"/>
    <x v="12"/>
    <x v="298"/>
    <x v="299"/>
    <x v="148"/>
    <x v="308"/>
    <s v="N/A"/>
    <x v="3"/>
    <x v="69"/>
    <m/>
    <s v="General"/>
    <s v="日期類"/>
    <m/>
    <x v="0"/>
    <s v="PNC"/>
    <x v="7"/>
    <x v="6"/>
    <x v="0"/>
    <x v="0"/>
    <s v="DM_PNC_3Y_REV_BY_PROD"/>
    <s v="POSTING_YEAR"/>
    <m/>
    <m/>
    <m/>
    <m/>
    <m/>
    <s v="Actual Monthly Revenue and Shipment Data_Actual Operating and Shipment Month"/>
    <m/>
    <m/>
    <m/>
    <m/>
    <m/>
    <m/>
    <m/>
    <m/>
    <m/>
    <m/>
    <m/>
    <m/>
    <s v="資料清單"/>
    <x v="13"/>
    <x v="159"/>
    <x v="60"/>
    <x v="12"/>
    <e v="#N/A"/>
    <s v="Journal Create Year"/>
    <x v="299"/>
    <x v="148"/>
    <x v="0"/>
    <x v="308"/>
    <x v="7"/>
    <s v="IEC_STD_V10 &gt;&gt; Common &gt;&gt; AutoMetaDataJournal Create Year"/>
    <x v="3"/>
    <x v="0"/>
    <s v="立帳年度Dimension"/>
    <n v="622"/>
    <n v="711"/>
    <n v="0"/>
    <s v=""/>
    <n v="0"/>
    <e v="#N/A"/>
    <e v="#N/A"/>
    <x v="111"/>
    <s v="Rev and SHIPT in Past Three Years by PRD"/>
    <x v="68"/>
    <e v="#N/A"/>
    <x v="0"/>
    <s v="P.2.1.0: 產品營收與銷量達成率:"/>
    <x v="159"/>
    <x v="159"/>
    <x v="714"/>
    <x v="298"/>
    <x v="299"/>
    <x v="189"/>
    <x v="0"/>
    <x v="0"/>
    <x v="0"/>
    <x v="3"/>
    <m/>
    <x v="0"/>
    <x v="3"/>
    <s v="Rev and SHIPT in Past Three Years by PRD_Journal Create Year"/>
    <x v="698"/>
    <x v="3"/>
    <x v="0"/>
    <x v="6"/>
    <x v="5"/>
    <x v="0"/>
    <x v="0"/>
    <s v="DM_PNC_3Y_REV_BY_PROD"/>
    <s v="POSTING_YEAR"/>
    <x v="59"/>
    <x v="191"/>
    <x v="0"/>
    <n v="0"/>
    <x v="0"/>
    <x v="0"/>
    <x v="2"/>
    <s v=""/>
    <s v=""/>
    <n v="714"/>
    <s v="-714"/>
    <x v="0"/>
    <x v="0"/>
    <x v="0"/>
    <x v="299"/>
    <x v="7"/>
    <s v="立帳年度"/>
    <s v=""/>
    <s v=""/>
    <x v="0"/>
    <x v="60"/>
    <m/>
    <s v="^()$"/>
    <n v="9"/>
    <x v="0"/>
    <x v="5"/>
    <x v="0"/>
    <x v="1"/>
    <x v="1"/>
    <x v="1"/>
    <b v="0"/>
    <x v="1"/>
    <x v="1"/>
    <n v="0"/>
    <x v="0"/>
    <b v="0"/>
    <b v="0"/>
    <b v="0"/>
    <b v="0"/>
    <b v="0"/>
    <b v="0"/>
    <b v="0"/>
    <b v="0"/>
    <e v="#N/A"/>
    <b v="0"/>
    <b v="0"/>
    <x v="2"/>
    <x v="7"/>
    <n v="0"/>
    <x v="5"/>
    <x v="0"/>
  </r>
  <r>
    <m/>
    <x v="5"/>
    <x v="12"/>
    <x v="331"/>
    <x v="332"/>
    <x v="149"/>
    <x v="341"/>
    <s v="若 營收年度 = 當年年度_x000a_年度營業收入 = 實際營業收入 + 剩餘月董事會預估營業收入_x000a__x000a_若 營收年度 = 非當年年度_x000a_年度營業收入 = 累加 實際營業收入_x000a__x000a_儲存單位為 台幣_x000a_顯示單位為 百萬台幣"/>
    <x v="4"/>
    <x v="69"/>
    <m/>
    <s v="General"/>
    <s v="金額類"/>
    <m/>
    <x v="0"/>
    <s v="PNC"/>
    <x v="7"/>
    <x v="6"/>
    <x v="0"/>
    <x v="0"/>
    <s v="DM_PNC_3Y_REV_BY_PROD"/>
    <s v="THIS_YEAR_ACT_REV"/>
    <m/>
    <m/>
    <m/>
    <m/>
    <m/>
    <s v="Actual Monthly Revenue and Shipment Data_Monthly Actual Revenue"/>
    <m/>
    <m/>
    <m/>
    <m/>
    <m/>
    <m/>
    <m/>
    <m/>
    <m/>
    <m/>
    <m/>
    <m/>
    <s v="資料清單"/>
    <x v="13"/>
    <x v="160"/>
    <x v="60"/>
    <x v="12"/>
    <e v="#N/A"/>
    <s v="Yearly Actual Revenue"/>
    <x v="332"/>
    <x v="149"/>
    <x v="0"/>
    <x v="341"/>
    <x v="7"/>
    <s v="IEC_STD_V10 &gt;&gt; Common &gt;&gt; AutoMetaDataYearly Actual Revenue"/>
    <x v="4"/>
    <x v="0"/>
    <s v="年度實際營業收入Measure"/>
    <n v="705"/>
    <n v="711"/>
    <n v="0"/>
    <s v=""/>
    <n v="0"/>
    <e v="#N/A"/>
    <e v="#N/A"/>
    <x v="127"/>
    <s v="Rev and SHIPT in Past Three Years by PRD"/>
    <x v="68"/>
    <e v="#N/A"/>
    <x v="0"/>
    <s v="P.2.1.0: 產品營收與銷量達成率:"/>
    <x v="160"/>
    <x v="160"/>
    <x v="715"/>
    <x v="331"/>
    <x v="332"/>
    <x v="281"/>
    <x v="0"/>
    <x v="0"/>
    <x v="0"/>
    <x v="6"/>
    <m/>
    <x v="0"/>
    <x v="4"/>
    <s v="Rev and SHIPT in Past Three Years by PRD_Yearly Actual Revenue"/>
    <x v="699"/>
    <x v="4"/>
    <x v="0"/>
    <x v="6"/>
    <x v="5"/>
    <x v="0"/>
    <x v="0"/>
    <s v="DM_PNC_3Y_REV_BY_PROD"/>
    <s v="THIS_YEAR_ACT_REV"/>
    <x v="59"/>
    <x v="218"/>
    <x v="0"/>
    <n v="0"/>
    <x v="0"/>
    <x v="0"/>
    <x v="2"/>
    <s v=""/>
    <s v=""/>
    <n v="715"/>
    <s v="-715"/>
    <x v="0"/>
    <x v="0"/>
    <x v="0"/>
    <x v="332"/>
    <x v="7"/>
    <s v="年度實際營業收入"/>
    <s v=""/>
    <s v=""/>
    <x v="0"/>
    <x v="60"/>
    <m/>
    <s v="^()$"/>
    <n v="9"/>
    <x v="0"/>
    <x v="5"/>
    <x v="0"/>
    <x v="1"/>
    <x v="1"/>
    <x v="1"/>
    <b v="0"/>
    <x v="1"/>
    <x v="1"/>
    <n v="0"/>
    <x v="0"/>
    <b v="0"/>
    <b v="0"/>
    <b v="0"/>
    <b v="0"/>
    <b v="0"/>
    <b v="0"/>
    <b v="0"/>
    <b v="0"/>
    <e v="#N/A"/>
    <b v="0"/>
    <b v="0"/>
    <x v="2"/>
    <x v="7"/>
    <n v="0"/>
    <x v="28"/>
    <x v="0"/>
  </r>
  <r>
    <m/>
    <x v="5"/>
    <x v="12"/>
    <x v="332"/>
    <x v="333"/>
    <x v="150"/>
    <x v="342"/>
    <s v="若 營收年度 = 當年年度_x000a_年度出貨量 = YTM 實際出貨量 + 剩餘董事會預估出貨量_x000a__x000a_若 營收年度 = 非當年年度_x000a_年度出貨量 = 累加 實際出貨量_x000a__x000a_儲存單位為 台_x000a_顯示單位為 千台_x000a__x000a_"/>
    <x v="4"/>
    <x v="69"/>
    <m/>
    <s v="General"/>
    <s v="金額類"/>
    <m/>
    <x v="0"/>
    <s v="PNC"/>
    <x v="7"/>
    <x v="6"/>
    <x v="0"/>
    <x v="0"/>
    <s v="DM_PNC_3Y_REV_BY_PROD"/>
    <s v="THIS_YEAR_ACT_SHIP"/>
    <m/>
    <m/>
    <m/>
    <m/>
    <m/>
    <s v="Actual Monthly Revenue and Shipment Data_Monthly Actual Shipment"/>
    <m/>
    <m/>
    <m/>
    <m/>
    <m/>
    <m/>
    <m/>
    <m/>
    <m/>
    <m/>
    <m/>
    <m/>
    <s v="資料清單"/>
    <x v="13"/>
    <x v="161"/>
    <x v="60"/>
    <x v="12"/>
    <e v="#N/A"/>
    <s v="Yearly Actual Shipment"/>
    <x v="333"/>
    <x v="150"/>
    <x v="0"/>
    <x v="342"/>
    <x v="7"/>
    <s v="IEC_STD_V10 &gt;&gt; Common &gt;&gt; AutoMetaDataYearly Actual Shipment"/>
    <x v="4"/>
    <x v="0"/>
    <s v="年度實際出貨量Measure"/>
    <n v="706"/>
    <n v="711"/>
    <n v="0"/>
    <s v=""/>
    <n v="0"/>
    <e v="#N/A"/>
    <e v="#N/A"/>
    <x v="136"/>
    <s v="Rev and SHIPT in Past Three Years by PRD"/>
    <x v="68"/>
    <e v="#N/A"/>
    <x v="0"/>
    <s v="P.2.1.0: 產品營收與銷量達成率:"/>
    <x v="161"/>
    <x v="161"/>
    <x v="716"/>
    <x v="332"/>
    <x v="333"/>
    <x v="276"/>
    <x v="0"/>
    <x v="0"/>
    <x v="0"/>
    <x v="6"/>
    <m/>
    <x v="0"/>
    <x v="4"/>
    <s v="Rev and SHIPT in Past Three Years by PRD_Yearly Actual Shipment"/>
    <x v="700"/>
    <x v="4"/>
    <x v="0"/>
    <x v="6"/>
    <x v="5"/>
    <x v="0"/>
    <x v="0"/>
    <s v="DM_PNC_3Y_REV_BY_PROD"/>
    <s v="THIS_YEAR_ACT_SHIP"/>
    <x v="59"/>
    <x v="219"/>
    <x v="0"/>
    <n v="0"/>
    <x v="0"/>
    <x v="0"/>
    <x v="2"/>
    <s v=""/>
    <s v=""/>
    <n v="716"/>
    <s v="-716"/>
    <x v="0"/>
    <x v="0"/>
    <x v="0"/>
    <x v="333"/>
    <x v="7"/>
    <s v="年度實際出貨量"/>
    <s v=""/>
    <s v=""/>
    <x v="0"/>
    <x v="60"/>
    <m/>
    <s v="^()$"/>
    <n v="9"/>
    <x v="0"/>
    <x v="5"/>
    <x v="0"/>
    <x v="1"/>
    <x v="1"/>
    <x v="1"/>
    <b v="0"/>
    <x v="1"/>
    <x v="1"/>
    <n v="0"/>
    <x v="0"/>
    <b v="0"/>
    <b v="0"/>
    <b v="0"/>
    <b v="0"/>
    <b v="0"/>
    <b v="0"/>
    <b v="0"/>
    <b v="0"/>
    <e v="#N/A"/>
    <b v="0"/>
    <b v="0"/>
    <x v="2"/>
    <x v="7"/>
    <n v="0"/>
    <x v="17"/>
    <x v="0"/>
  </r>
  <r>
    <m/>
    <x v="5"/>
    <x v="12"/>
    <x v="288"/>
    <x v="288"/>
    <x v="140"/>
    <x v="298"/>
    <s v="年營業收入差異 = 年度營業收入-前一年度營業收入_x000a__x000a_若 營收年度 = 當年年度_x000a_年度營業收入 = 實際營業收入 + 剩餘月董事會預估營業收入_x000a__x000a_若 營收年度 = 非當年年度_x000a_年度營業收入 = 累加 實際營業收入"/>
    <x v="4"/>
    <x v="69"/>
    <s v="Rev and SHIPT in Past Three Years by BU and CUS_Yearly Actual Revenue"/>
    <s v="General"/>
    <s v="金額類"/>
    <m/>
    <x v="0"/>
    <s v="PNC"/>
    <x v="7"/>
    <x v="6"/>
    <x v="0"/>
    <x v="0"/>
    <s v="DM_PNC_3Y_REV_BY_PROD"/>
    <s v="THIS_YEAR_ACT_REV_DIFF"/>
    <m/>
    <m/>
    <m/>
    <m/>
    <m/>
    <s v="Diff Rate of Rev and SHIPT in Different Time Frame_Difference Between Yearly Revenue"/>
    <m/>
    <m/>
    <m/>
    <m/>
    <m/>
    <m/>
    <m/>
    <m/>
    <m/>
    <m/>
    <m/>
    <m/>
    <s v="資料清單"/>
    <x v="13"/>
    <x v="162"/>
    <x v="60"/>
    <x v="12"/>
    <e v="#N/A"/>
    <s v="Difference Between Yearly Revenue"/>
    <x v="288"/>
    <x v="140"/>
    <x v="0"/>
    <x v="298"/>
    <x v="7"/>
    <s v="IEC_STD_V10 &gt;&gt; Common &gt;&gt; AutoMetaDataDifference Between Yearly Revenue"/>
    <x v="4"/>
    <x v="0"/>
    <s v="年度營業收入差異Measure"/>
    <n v="553"/>
    <n v="711"/>
    <e v="#N/A"/>
    <s v=""/>
    <n v="0"/>
    <e v="#N/A"/>
    <e v="#N/A"/>
    <x v="138"/>
    <s v="Rev and SHIPT in Past Three Years by PRD"/>
    <x v="68"/>
    <e v="#N/A"/>
    <x v="80"/>
    <s v="P.2.1.0: 產品營收與銷量達成率:"/>
    <x v="162"/>
    <x v="162"/>
    <x v="717"/>
    <x v="288"/>
    <x v="288"/>
    <x v="277"/>
    <x v="0"/>
    <x v="0"/>
    <x v="0"/>
    <x v="6"/>
    <m/>
    <x v="0"/>
    <x v="4"/>
    <s v="Rev and SHIPT in Past Three Years by PRD_Difference Between Yearly Revenue"/>
    <x v="701"/>
    <x v="4"/>
    <x v="0"/>
    <x v="6"/>
    <x v="5"/>
    <x v="0"/>
    <x v="0"/>
    <s v="DM_PNC_3Y_REV_BY_PROD"/>
    <s v="THIS_YEAR_ACT_REV_DIFF"/>
    <x v="59"/>
    <x v="220"/>
    <x v="0"/>
    <n v="0"/>
    <x v="0"/>
    <x v="0"/>
    <x v="2"/>
    <s v=""/>
    <s v=""/>
    <n v="717"/>
    <s v="-717"/>
    <x v="0"/>
    <x v="0"/>
    <x v="0"/>
    <x v="288"/>
    <x v="7"/>
    <s v="年度營業收入差異"/>
    <s v=""/>
    <s v=""/>
    <x v="0"/>
    <x v="60"/>
    <m/>
    <s v="^()$"/>
    <n v="9"/>
    <x v="0"/>
    <x v="5"/>
    <x v="0"/>
    <x v="1"/>
    <x v="1"/>
    <x v="1"/>
    <b v="0"/>
    <x v="1"/>
    <x v="1"/>
    <n v="0"/>
    <x v="0"/>
    <b v="0"/>
    <b v="0"/>
    <b v="0"/>
    <b v="0"/>
    <b v="0"/>
    <b v="0"/>
    <b v="0"/>
    <b v="0"/>
    <e v="#N/A"/>
    <b v="0"/>
    <b v="0"/>
    <x v="2"/>
    <x v="7"/>
    <n v="0"/>
    <x v="36"/>
    <x v="0"/>
  </r>
  <r>
    <m/>
    <x v="5"/>
    <x v="12"/>
    <x v="289"/>
    <x v="289"/>
    <x v="141"/>
    <x v="299"/>
    <s v="年出貨量差異 = 年度出貨量-前一年度出貨量_x000a__x000a_若 營收年度 = 當年年度_x000a_年度出貨量 = YTM 實際出貨量 + 剩餘董事會預估出貨量_x000a__x000a_若 營收年度 = 非當年年度_x000a_年度出貨量 = 累加 實際出貨量"/>
    <x v="4"/>
    <x v="69"/>
    <s v="Rev and SHIPT in Past Three Years by PRD_Yearly Actual Shipment"/>
    <s v="General"/>
    <s v="金額類"/>
    <m/>
    <x v="0"/>
    <s v="PNC"/>
    <x v="7"/>
    <x v="6"/>
    <x v="0"/>
    <x v="0"/>
    <s v="DM_PNC_3Y_REV_BY_PROD"/>
    <s v="THIS_YEAR_ACT_SHIP_DIFF"/>
    <m/>
    <m/>
    <m/>
    <m/>
    <m/>
    <s v="Diff Rate of Rev and SHIPT in Different Time Frame_Difference Between Yearly Shipment"/>
    <m/>
    <m/>
    <m/>
    <m/>
    <m/>
    <m/>
    <m/>
    <m/>
    <m/>
    <m/>
    <m/>
    <m/>
    <s v="資料清單"/>
    <x v="13"/>
    <x v="163"/>
    <x v="60"/>
    <x v="12"/>
    <e v="#N/A"/>
    <s v="Difference Between Yearly Shipment"/>
    <x v="289"/>
    <x v="141"/>
    <x v="0"/>
    <x v="299"/>
    <x v="7"/>
    <s v="IEC_STD_V10 &gt;&gt; Common &gt;&gt; AutoMetaDataDifference Between Yearly Shipment"/>
    <x v="4"/>
    <x v="0"/>
    <s v="年度出貨量差異Measure"/>
    <n v="554"/>
    <n v="711"/>
    <e v="#N/A"/>
    <s v=""/>
    <n v="0"/>
    <e v="#N/A"/>
    <e v="#N/A"/>
    <x v="139"/>
    <s v="Rev and SHIPT in Past Three Years by PRD"/>
    <x v="68"/>
    <e v="#N/A"/>
    <x v="82"/>
    <s v="P.2.1.0: 產品營收與銷量達成率:"/>
    <x v="163"/>
    <x v="163"/>
    <x v="718"/>
    <x v="289"/>
    <x v="289"/>
    <x v="278"/>
    <x v="0"/>
    <x v="0"/>
    <x v="0"/>
    <x v="6"/>
    <m/>
    <x v="0"/>
    <x v="4"/>
    <s v="Rev and SHIPT in Past Three Years by PRD_Difference Between Yearly Shipment"/>
    <x v="702"/>
    <x v="4"/>
    <x v="0"/>
    <x v="6"/>
    <x v="5"/>
    <x v="0"/>
    <x v="0"/>
    <s v="DM_PNC_3Y_REV_BY_PROD"/>
    <s v="THIS_YEAR_ACT_SHIP_DIFF"/>
    <x v="59"/>
    <x v="221"/>
    <x v="0"/>
    <n v="0"/>
    <x v="0"/>
    <x v="0"/>
    <x v="2"/>
    <s v=""/>
    <s v=""/>
    <n v="718"/>
    <s v="-718"/>
    <x v="0"/>
    <x v="0"/>
    <x v="0"/>
    <x v="289"/>
    <x v="7"/>
    <s v="年度出貨量差異"/>
    <s v=""/>
    <s v=""/>
    <x v="0"/>
    <x v="60"/>
    <m/>
    <s v="^()$"/>
    <n v="9"/>
    <x v="0"/>
    <x v="5"/>
    <x v="0"/>
    <x v="1"/>
    <x v="1"/>
    <x v="1"/>
    <b v="0"/>
    <x v="1"/>
    <x v="1"/>
    <n v="0"/>
    <x v="0"/>
    <b v="0"/>
    <b v="0"/>
    <b v="0"/>
    <b v="0"/>
    <b v="0"/>
    <b v="0"/>
    <b v="0"/>
    <b v="0"/>
    <e v="#N/A"/>
    <b v="0"/>
    <b v="0"/>
    <x v="2"/>
    <x v="7"/>
    <n v="0"/>
    <x v="16"/>
    <x v="0"/>
  </r>
  <r>
    <m/>
    <x v="5"/>
    <x v="12"/>
    <x v="290"/>
    <x v="290"/>
    <x v="139"/>
    <x v="300"/>
    <s v="年營業收入差異 = (年度營業收入-前一年度營業收入)/前一年度營業收入_x000a__x000a_若 營收年度 = 當年年度_x000a_年度營業收入 = 實際營業收入 + 剩餘月董事會預估營業收入_x000a__x000a_若 營收年度 = 非當年年度_x000a_年度營業收入 = 累加 實際營業收入"/>
    <x v="4"/>
    <x v="69"/>
    <s v="Rev and SHIPT in Past Three Years by BU and CUS_Yearly Actual Revenue"/>
    <s v="General"/>
    <s v="比例類"/>
    <m/>
    <x v="0"/>
    <s v="PNC"/>
    <x v="7"/>
    <x v="6"/>
    <x v="0"/>
    <x v="0"/>
    <s v="DM_PNC_3Y_REV_BY_PROD"/>
    <s v="YLY_ACT_REV_DIFF_RATE"/>
    <m/>
    <m/>
    <m/>
    <m/>
    <m/>
    <s v="Diff Rate of Rev and SHIPT in Different Time Frame_Difference Ratio Between Yearly Revenue"/>
    <m/>
    <m/>
    <m/>
    <m/>
    <m/>
    <m/>
    <m/>
    <m/>
    <m/>
    <m/>
    <m/>
    <m/>
    <s v="資料清單"/>
    <x v="13"/>
    <x v="164"/>
    <x v="60"/>
    <x v="12"/>
    <e v="#N/A"/>
    <s v="Difference Ratio Between Yearly Revenue"/>
    <x v="290"/>
    <x v="139"/>
    <x v="0"/>
    <x v="300"/>
    <x v="7"/>
    <s v="IEC_STD_V10 &gt;&gt; Common &gt;&gt; AutoMetaDataDifference Ratio Between Yearly Revenue"/>
    <x v="4"/>
    <x v="0"/>
    <s v="年度營業收入差異率Measure"/>
    <n v="555"/>
    <n v="711"/>
    <e v="#N/A"/>
    <s v=""/>
    <n v="0"/>
    <e v="#N/A"/>
    <e v="#N/A"/>
    <x v="140"/>
    <s v="Rev and SHIPT in Past Three Years by PRD"/>
    <x v="68"/>
    <e v="#N/A"/>
    <x v="80"/>
    <s v="P.2.1.0: 產品營收與銷量達成率:"/>
    <x v="164"/>
    <x v="164"/>
    <x v="719"/>
    <x v="290"/>
    <x v="290"/>
    <x v="279"/>
    <x v="0"/>
    <x v="0"/>
    <x v="0"/>
    <x v="5"/>
    <m/>
    <x v="0"/>
    <x v="4"/>
    <s v="Rev and SHIPT in Past Three Years by PRD_Difference Ratio Between Yearly Revenue"/>
    <x v="703"/>
    <x v="4"/>
    <x v="0"/>
    <x v="6"/>
    <x v="5"/>
    <x v="0"/>
    <x v="0"/>
    <s v="DM_PNC_3Y_REV_BY_PROD"/>
    <s v="YLY_ACT_REV_DIFF_RATE"/>
    <x v="59"/>
    <x v="187"/>
    <x v="0"/>
    <n v="0"/>
    <x v="0"/>
    <x v="0"/>
    <x v="2"/>
    <s v=""/>
    <s v=""/>
    <n v="719"/>
    <s v="-719"/>
    <x v="0"/>
    <x v="0"/>
    <x v="0"/>
    <x v="290"/>
    <x v="7"/>
    <s v="年度營業收入差異率"/>
    <s v=""/>
    <s v=""/>
    <x v="0"/>
    <x v="60"/>
    <m/>
    <s v="^()$"/>
    <n v="9"/>
    <x v="0"/>
    <x v="5"/>
    <x v="0"/>
    <x v="1"/>
    <x v="1"/>
    <x v="1"/>
    <b v="0"/>
    <x v="1"/>
    <x v="1"/>
    <n v="0"/>
    <x v="0"/>
    <b v="0"/>
    <b v="0"/>
    <b v="0"/>
    <b v="0"/>
    <b v="0"/>
    <b v="0"/>
    <b v="0"/>
    <b v="0"/>
    <e v="#N/A"/>
    <b v="0"/>
    <b v="0"/>
    <x v="2"/>
    <x v="7"/>
    <n v="0"/>
    <x v="27"/>
    <x v="0"/>
  </r>
  <r>
    <m/>
    <x v="5"/>
    <x v="12"/>
    <x v="291"/>
    <x v="291"/>
    <x v="142"/>
    <x v="301"/>
    <s v="年出貨量差異 = (年度出貨量-前一年度出貨量)/前一年度出貨量_x000a__x000a_若 營收年度 = 當年年度_x000a_年度出貨量 = YTM 實際出貨量 + 剩餘董事會預估出貨量_x000a__x000a_若 營收年度 = 非當年年度_x000a_年度出貨量 = 累加 實際出貨量"/>
    <x v="4"/>
    <x v="69"/>
    <s v="Rev and SHIPT in Past Three Years by PRD_Yearly Actual Shipment"/>
    <s v="General"/>
    <s v="比例類"/>
    <m/>
    <x v="0"/>
    <s v="PNC"/>
    <x v="7"/>
    <x v="6"/>
    <x v="0"/>
    <x v="0"/>
    <s v="DM_PNC_3Y_REV_BY_PROD"/>
    <s v="YLY_ACT_SHIP_DIFF_RATE"/>
    <m/>
    <m/>
    <m/>
    <m/>
    <m/>
    <s v="Diff Rate of Rev and SHIPT in Different Time Frame_Difference Ratio Between Yearly Shipment"/>
    <m/>
    <m/>
    <m/>
    <m/>
    <m/>
    <m/>
    <m/>
    <m/>
    <m/>
    <m/>
    <m/>
    <m/>
    <s v="資料清單"/>
    <x v="13"/>
    <x v="165"/>
    <x v="60"/>
    <x v="12"/>
    <e v="#N/A"/>
    <s v="Difference Ratio Between Yearly Shipment"/>
    <x v="291"/>
    <x v="142"/>
    <x v="0"/>
    <x v="301"/>
    <x v="7"/>
    <s v="IEC_STD_V10 &gt;&gt; Common &gt;&gt; AutoMetaDataDifference Ratio Between Yearly Shipment"/>
    <x v="4"/>
    <x v="0"/>
    <s v="年度出貨量差異率Measure"/>
    <n v="556"/>
    <n v="711"/>
    <e v="#N/A"/>
    <s v=""/>
    <n v="0"/>
    <e v="#N/A"/>
    <e v="#N/A"/>
    <x v="141"/>
    <s v="Rev and SHIPT in Past Three Years by PRD"/>
    <x v="68"/>
    <e v="#N/A"/>
    <x v="82"/>
    <s v="P.2.1.0: 產品營收與銷量達成率:"/>
    <x v="165"/>
    <x v="165"/>
    <x v="720"/>
    <x v="291"/>
    <x v="291"/>
    <x v="280"/>
    <x v="0"/>
    <x v="0"/>
    <x v="0"/>
    <x v="5"/>
    <m/>
    <x v="0"/>
    <x v="4"/>
    <s v="Rev and SHIPT in Past Three Years by PRD_Difference Ratio Between Yearly Shipment"/>
    <x v="704"/>
    <x v="4"/>
    <x v="0"/>
    <x v="6"/>
    <x v="5"/>
    <x v="0"/>
    <x v="0"/>
    <s v="DM_PNC_3Y_REV_BY_PROD"/>
    <s v="YLY_ACT_SHIP_DIFF_RATE"/>
    <x v="59"/>
    <x v="188"/>
    <x v="0"/>
    <n v="0"/>
    <x v="0"/>
    <x v="0"/>
    <x v="2"/>
    <s v=""/>
    <s v=""/>
    <n v="720"/>
    <s v="-720"/>
    <x v="0"/>
    <x v="0"/>
    <x v="0"/>
    <x v="291"/>
    <x v="7"/>
    <s v="年度出貨量差異率"/>
    <s v=""/>
    <s v=""/>
    <x v="0"/>
    <x v="60"/>
    <m/>
    <s v="^()$"/>
    <n v="9"/>
    <x v="0"/>
    <x v="5"/>
    <x v="0"/>
    <x v="1"/>
    <x v="1"/>
    <x v="1"/>
    <b v="0"/>
    <x v="1"/>
    <x v="1"/>
    <n v="0"/>
    <x v="0"/>
    <b v="0"/>
    <b v="0"/>
    <b v="0"/>
    <b v="0"/>
    <b v="0"/>
    <b v="0"/>
    <b v="0"/>
    <b v="0"/>
    <e v="#N/A"/>
    <b v="0"/>
    <b v="0"/>
    <x v="2"/>
    <x v="7"/>
    <n v="0"/>
    <x v="45"/>
    <x v="0"/>
  </r>
  <r>
    <m/>
    <x v="6"/>
    <x v="13"/>
    <x v="334"/>
    <x v="335"/>
    <x v="180"/>
    <x v="344"/>
    <s v="從BU/地域/廠區/客戶/採購方式/材料屬性/材料大類/PSG Part Category來篩選所選時間段的採購金額"/>
    <x v="0"/>
    <x v="0"/>
    <m/>
    <s v="Sensitive"/>
    <m/>
    <m/>
    <x v="5"/>
    <s v="PRO"/>
    <x v="8"/>
    <x v="7"/>
    <x v="0"/>
    <x v="1"/>
    <s v="DM_PRO_PURCHASING_MODE_AND_AMOUNT_DISTRIBUTION"/>
    <m/>
    <m/>
    <m/>
    <s v="Su.May@inventec.com"/>
    <s v="從BU/地域/廠區/客戶/採購方式/材料屬性/材料大類/PSG Part Category來篩選所選時間段的採購金額"/>
    <m/>
    <m/>
    <s v="廠商交易金額報表"/>
    <m/>
    <m/>
    <m/>
    <m/>
    <m/>
    <m/>
    <m/>
    <m/>
    <m/>
    <m/>
    <m/>
    <s v="資料清單"/>
    <x v="14"/>
    <x v="0"/>
    <x v="60"/>
    <x v="13"/>
    <e v="#N/A"/>
    <s v="Purchasing Mode and Amount Distribution"/>
    <x v="335"/>
    <x v="180"/>
    <x v="0"/>
    <x v="344"/>
    <x v="8"/>
    <s v="IEC_STD_V10 &gt;&gt; Common &gt;&gt; AutoMetaDataPurchasing Mode and Amount Distribution"/>
    <x v="0"/>
    <x v="2"/>
    <s v="採購方式與採購金額分布Concept"/>
    <n v="723"/>
    <n v="0"/>
    <n v="0"/>
    <s v=""/>
    <n v="0"/>
    <n v="0"/>
    <n v="0"/>
    <x v="0"/>
    <s v=""/>
    <x v="0"/>
    <s v=""/>
    <x v="0"/>
    <s v="P.3.9.0:"/>
    <x v="0"/>
    <x v="0"/>
    <x v="721"/>
    <x v="334"/>
    <x v="335"/>
    <x v="282"/>
    <x v="0"/>
    <x v="1"/>
    <x v="1"/>
    <x v="0"/>
    <m/>
    <x v="0"/>
    <x v="0"/>
    <s v="Purchasing Mode and Amount Distribution"/>
    <x v="705"/>
    <x v="0"/>
    <x v="0"/>
    <x v="7"/>
    <x v="6"/>
    <x v="0"/>
    <x v="0"/>
    <s v="DM_PRO_PURCHASING_MODE_AND_AMOUNT_DISTRIBUTION"/>
    <s v=""/>
    <x v="60"/>
    <x v="0"/>
    <x v="0"/>
    <n v="8"/>
    <x v="4"/>
    <x v="4"/>
    <x v="6"/>
    <s v=""/>
    <s v=""/>
    <n v="721"/>
    <s v="-721"/>
    <x v="0"/>
    <x v="0"/>
    <x v="0"/>
    <x v="335"/>
    <x v="8"/>
    <s v="從各種採購模式與分類檢視材料採買金額的分布狀況"/>
    <s v="EIS"/>
    <s v="EIS"/>
    <x v="1"/>
    <x v="60"/>
    <m/>
    <s v="^(EIS)$"/>
    <n v="9"/>
    <x v="0"/>
    <x v="6"/>
    <x v="0"/>
    <x v="1"/>
    <x v="0"/>
    <x v="0"/>
    <b v="1"/>
    <x v="1"/>
    <x v="0"/>
    <n v="0"/>
    <x v="0"/>
    <b v="0"/>
    <b v="0"/>
    <b v="0"/>
    <b v="0"/>
    <b v="0"/>
    <b v="0"/>
    <b v="0"/>
    <b v="0"/>
    <b v="0"/>
    <b v="0"/>
    <b v="0"/>
    <x v="0"/>
    <x v="0"/>
    <n v="0"/>
    <x v="27"/>
    <x v="0"/>
  </r>
  <r>
    <m/>
    <x v="6"/>
    <x v="13"/>
    <x v="233"/>
    <x v="233"/>
    <x v="181"/>
    <x v="345"/>
    <s v="TW10: TP01/TP02/TP06_x000a_CN60: CP60/CP62/CP65/CP69"/>
    <x v="3"/>
    <x v="70"/>
    <m/>
    <s v="General"/>
    <s v="代碼類"/>
    <s v="TW10: TP01/TP02/TP06_x000a_CN60: CP60/CP62/CP65/CP69"/>
    <x v="5"/>
    <s v="物控"/>
    <x v="8"/>
    <x v="7"/>
    <x v="0"/>
    <x v="2"/>
    <s v="DM_PRO_PURCHASING_MODE_AND_AMOUNT_DISTRIBUTION"/>
    <s v="PLANT_CODE"/>
    <m/>
    <m/>
    <s v="Su.May@inventec.com"/>
    <s v="TW10: TP01/TP02/TP06_x000a_CN60: CP60/CP62/CP65/CP69"/>
    <m/>
    <m/>
    <s v="廠商交易金額報表"/>
    <s v="廠商交易金額報表裡的plant欄位"/>
    <m/>
    <m/>
    <m/>
    <m/>
    <m/>
    <m/>
    <m/>
    <m/>
    <m/>
    <m/>
    <s v="資料清單"/>
    <x v="14"/>
    <x v="1"/>
    <x v="60"/>
    <x v="13"/>
    <e v="#N/A"/>
    <s v="Plant Code"/>
    <x v="233"/>
    <x v="181"/>
    <x v="0"/>
    <x v="345"/>
    <x v="8"/>
    <s v="IEC_STD_V10 &gt;&gt; Common &gt;&gt; AutoMetaDataPlant Code"/>
    <x v="3"/>
    <x v="0"/>
    <s v="工廠廠別代碼Dimension"/>
    <n v="418"/>
    <n v="723"/>
    <n v="0"/>
    <s v=""/>
    <n v="0"/>
    <n v="0"/>
    <n v="476"/>
    <x v="94"/>
    <s v="Purchasing Mode and Amount Distribution"/>
    <x v="69"/>
    <e v="#N/A"/>
    <x v="0"/>
    <s v="P.3.9.0:"/>
    <x v="1"/>
    <x v="1"/>
    <x v="722"/>
    <x v="233"/>
    <x v="233"/>
    <x v="210"/>
    <x v="35"/>
    <x v="2"/>
    <x v="2"/>
    <x v="2"/>
    <m/>
    <x v="0"/>
    <x v="3"/>
    <s v="Purchasing Mode and Amount Distribution_Plant Code"/>
    <x v="706"/>
    <x v="3"/>
    <x v="0"/>
    <x v="7"/>
    <x v="6"/>
    <x v="0"/>
    <x v="0"/>
    <s v="DM_PRO_PURCHASING_MODE_AND_AMOUNT_DISTRIBUTION"/>
    <s v="PLANT_CODE"/>
    <x v="60"/>
    <x v="141"/>
    <x v="0"/>
    <n v="8"/>
    <x v="4"/>
    <x v="4"/>
    <x v="0"/>
    <s v=""/>
    <s v=""/>
    <n v="722"/>
    <s v="-722"/>
    <x v="0"/>
    <x v="0"/>
    <x v="0"/>
    <x v="233"/>
    <x v="8"/>
    <s v="Pur Org.下的廠區_x000a_與客戶的對應關係如下:_x000a_TP02與CP60對應至HP_x000a_CP62對應至Dyna_x000a_CP65對應至Tiny_x000a_CP69對應至ASUS"/>
    <s v="EIS/SAP"/>
    <s v="EIS/SAP"/>
    <x v="2"/>
    <x v="60"/>
    <m/>
    <s v="^(EIS/SAP)$"/>
    <n v="9"/>
    <x v="0"/>
    <x v="6"/>
    <x v="0"/>
    <x v="1"/>
    <x v="1"/>
    <x v="0"/>
    <b v="1"/>
    <x v="1"/>
    <x v="1"/>
    <n v="0"/>
    <x v="0"/>
    <b v="0"/>
    <b v="0"/>
    <b v="0"/>
    <b v="0"/>
    <b v="0"/>
    <b v="0"/>
    <b v="0"/>
    <b v="0"/>
    <b v="0"/>
    <b v="0"/>
    <b v="0"/>
    <x v="0"/>
    <x v="0"/>
    <n v="0"/>
    <x v="19"/>
    <x v="0"/>
  </r>
  <r>
    <m/>
    <x v="6"/>
    <x v="13"/>
    <x v="178"/>
    <x v="178"/>
    <x v="182"/>
    <x v="346"/>
    <s v="客戶名稱，分成HP, Dyna, ASUS, Tiny"/>
    <x v="3"/>
    <x v="70"/>
    <m/>
    <s v="Sensitive"/>
    <s v="代碼類"/>
    <s v="HP, Dyna, ASUS, Tiny"/>
    <x v="5"/>
    <s v="BU"/>
    <x v="8"/>
    <x v="7"/>
    <x v="0"/>
    <x v="1"/>
    <s v="DM_PRO_PURCHASING_MODE_AND_AMOUNT_DISTRIBUTION"/>
    <s v="CUSTOMER_NAME"/>
    <m/>
    <m/>
    <s v="Su.May@inventec.com"/>
    <s v="客戶名稱，分成HP, Dyna, ASUS, Tiny"/>
    <m/>
    <m/>
    <s v="新增此欄位需Manual 手動依廠區別區分"/>
    <s v="HP, Dyna, ASUS, Tiny"/>
    <m/>
    <m/>
    <m/>
    <m/>
    <m/>
    <m/>
    <m/>
    <m/>
    <m/>
    <m/>
    <s v="資料清單"/>
    <x v="14"/>
    <x v="2"/>
    <x v="60"/>
    <x v="13"/>
    <e v="#N/A"/>
    <s v="Customer Name"/>
    <x v="178"/>
    <x v="182"/>
    <x v="0"/>
    <x v="346"/>
    <x v="8"/>
    <s v="IEC_STD_V10 &gt;&gt; Common &gt;&gt; AutoMetaDataCustomer Name"/>
    <x v="3"/>
    <x v="2"/>
    <s v="客戶名稱Dimension"/>
    <n v="340"/>
    <n v="723"/>
    <n v="0"/>
    <s v=""/>
    <n v="0"/>
    <n v="0"/>
    <n v="1036"/>
    <x v="81"/>
    <s v="Purchasing Mode and Amount Distribution"/>
    <x v="69"/>
    <e v="#N/A"/>
    <x v="0"/>
    <s v="P.3.9.0:"/>
    <x v="2"/>
    <x v="2"/>
    <x v="723"/>
    <x v="178"/>
    <x v="178"/>
    <x v="283"/>
    <x v="43"/>
    <x v="1"/>
    <x v="3"/>
    <x v="2"/>
    <m/>
    <x v="0"/>
    <x v="3"/>
    <s v="Purchasing Mode and Amount Distribution_Customer Name"/>
    <x v="707"/>
    <x v="3"/>
    <x v="0"/>
    <x v="7"/>
    <x v="6"/>
    <x v="0"/>
    <x v="0"/>
    <s v="DM_PRO_PURCHASING_MODE_AND_AMOUNT_DISTRIBUTION"/>
    <s v="CUSTOMER_NAME"/>
    <x v="60"/>
    <x v="97"/>
    <x v="0"/>
    <n v="8"/>
    <x v="4"/>
    <x v="4"/>
    <x v="0"/>
    <s v=""/>
    <s v=""/>
    <n v="723"/>
    <s v="-723"/>
    <x v="0"/>
    <x v="0"/>
    <x v="0"/>
    <x v="178"/>
    <x v="8"/>
    <s v="客戶名稱，各BU與各客人需進行分析交易金額的主體_x000a_與廠區的對應關係如下:_x000a_HP對應至TP02與CP60_x000a_Dyna對應至CP62_x000a_ASUS對應至CP69_x000a_Tiny對應至CP65"/>
    <s v="EIS"/>
    <s v="EIS"/>
    <x v="1"/>
    <x v="60"/>
    <m/>
    <s v="^(EIS)$"/>
    <n v="9"/>
    <x v="0"/>
    <x v="6"/>
    <x v="0"/>
    <x v="1"/>
    <x v="1"/>
    <x v="1"/>
    <b v="0"/>
    <x v="1"/>
    <x v="1"/>
    <n v="0"/>
    <x v="0"/>
    <b v="0"/>
    <b v="0"/>
    <b v="0"/>
    <b v="0"/>
    <b v="0"/>
    <b v="0"/>
    <b v="0"/>
    <b v="0"/>
    <b v="0"/>
    <b v="0"/>
    <b v="0"/>
    <x v="0"/>
    <x v="0"/>
    <n v="0"/>
    <x v="12"/>
    <x v="0"/>
  </r>
  <r>
    <m/>
    <x v="6"/>
    <x v="13"/>
    <x v="335"/>
    <x v="336"/>
    <x v="183"/>
    <x v="347"/>
    <s v="B&amp;S:客人買來賣英業達_x000a_GTK:客人指定英業達對特定廠商進行購買_x000a_OTK:英業達自行選擇廠商"/>
    <x v="3"/>
    <x v="70"/>
    <m/>
    <s v="Sensitive"/>
    <s v="代碼類"/>
    <s v="B&amp;S、GTK、OTK"/>
    <x v="5"/>
    <s v="BU"/>
    <x v="8"/>
    <x v="7"/>
    <x v="0"/>
    <x v="1"/>
    <s v="DM_PRO_PURCHASING_MODE_AND_AMOUNT_DISTRIBUTION"/>
    <s v="PURCHASING_MODE"/>
    <m/>
    <m/>
    <s v="Su.May@inventec.com"/>
    <s v="B&amp;S:客人買來賣英業達_x000a_GTK:客人指定英業達對特定廠商進行購買_x000a_OTK:英業達自行選擇廠商"/>
    <m/>
    <m/>
    <s v="資料來源待確認"/>
    <m/>
    <m/>
    <m/>
    <m/>
    <m/>
    <m/>
    <m/>
    <m/>
    <m/>
    <m/>
    <m/>
    <s v="資料清單"/>
    <x v="14"/>
    <x v="3"/>
    <x v="60"/>
    <x v="13"/>
    <e v="#N/A"/>
    <s v="Purchasing Mode"/>
    <x v="336"/>
    <x v="183"/>
    <x v="0"/>
    <x v="347"/>
    <x v="8"/>
    <s v="IEC_STD_V10 &gt;&gt; Common &gt;&gt; AutoMetaDataPurchasing Mode"/>
    <x v="3"/>
    <x v="2"/>
    <s v="採購方式Dimension"/>
    <n v="726"/>
    <n v="723"/>
    <n v="0"/>
    <s v=""/>
    <n v="0"/>
    <n v="0"/>
    <n v="908"/>
    <x v="142"/>
    <s v="Purchasing Mode and Amount Distribution"/>
    <x v="69"/>
    <e v="#N/A"/>
    <x v="0"/>
    <s v="P.3.9.0:"/>
    <x v="3"/>
    <x v="3"/>
    <x v="724"/>
    <x v="335"/>
    <x v="336"/>
    <x v="284"/>
    <x v="44"/>
    <x v="1"/>
    <x v="4"/>
    <x v="2"/>
    <m/>
    <x v="0"/>
    <x v="3"/>
    <s v="Purchasing Mode and Amount Distribution_Purchasing Mode"/>
    <x v="708"/>
    <x v="3"/>
    <x v="0"/>
    <x v="7"/>
    <x v="6"/>
    <x v="0"/>
    <x v="0"/>
    <s v="DM_PRO_PURCHASING_MODE_AND_AMOUNT_DISTRIBUTION"/>
    <s v="PURCHASING_MODE"/>
    <x v="60"/>
    <x v="222"/>
    <x v="0"/>
    <n v="8"/>
    <x v="4"/>
    <x v="4"/>
    <x v="6"/>
    <s v=""/>
    <s v=""/>
    <n v="724"/>
    <s v="-724"/>
    <x v="0"/>
    <x v="0"/>
    <x v="0"/>
    <x v="336"/>
    <x v="8"/>
    <s v="材料採購的主導權模式，為客人買來賣英業達，或為客人指定英業達對特定廠商進行購買，或為英業達自行選擇廠商"/>
    <s v="EIS"/>
    <s v="EIS"/>
    <x v="1"/>
    <x v="60"/>
    <m/>
    <s v="^(EIS)$"/>
    <n v="9"/>
    <x v="0"/>
    <x v="6"/>
    <x v="0"/>
    <x v="1"/>
    <x v="0"/>
    <x v="1"/>
    <b v="0"/>
    <x v="1"/>
    <x v="1"/>
    <n v="0"/>
    <x v="0"/>
    <b v="0"/>
    <b v="0"/>
    <b v="0"/>
    <b v="0"/>
    <b v="0"/>
    <b v="0"/>
    <b v="0"/>
    <b v="0"/>
    <b v="0"/>
    <b v="0"/>
    <b v="0"/>
    <x v="0"/>
    <x v="0"/>
    <n v="0"/>
    <x v="18"/>
    <x v="0"/>
  </r>
  <r>
    <m/>
    <x v="6"/>
    <x v="13"/>
    <x v="336"/>
    <x v="337"/>
    <x v="184"/>
    <x v="348"/>
    <s v="所有材料拆分為EE或ME"/>
    <x v="3"/>
    <x v="70"/>
    <m/>
    <s v="General"/>
    <s v="代碼類"/>
    <s v="EE、ME"/>
    <x v="5"/>
    <s v="PRO"/>
    <x v="8"/>
    <x v="7"/>
    <x v="0"/>
    <x v="3"/>
    <s v="DM_PRO_PURCHASING_MODE_AND_AMOUNT_DISTRIBUTION"/>
    <s v="COMPONENT_TYPE"/>
    <m/>
    <m/>
    <s v="Su.May@inventec.com"/>
    <s v="所有材料拆分為EE或ME"/>
    <m/>
    <m/>
    <s v="資料來源待確認"/>
    <m/>
    <m/>
    <m/>
    <m/>
    <m/>
    <m/>
    <m/>
    <m/>
    <m/>
    <m/>
    <m/>
    <s v="資料清單"/>
    <x v="14"/>
    <x v="4"/>
    <x v="60"/>
    <x v="13"/>
    <e v="#N/A"/>
    <s v="Component Type"/>
    <x v="337"/>
    <x v="184"/>
    <x v="0"/>
    <x v="348"/>
    <x v="8"/>
    <s v="IEC_STD_V10 &gt;&gt; Common &gt;&gt; AutoMetaDataComponent Type"/>
    <x v="3"/>
    <x v="0"/>
    <s v="材料主分類Dimension"/>
    <n v="727"/>
    <n v="723"/>
    <n v="0"/>
    <s v=""/>
    <n v="0"/>
    <n v="0"/>
    <n v="909"/>
    <x v="143"/>
    <s v="Purchasing Mode and Amount Distribution"/>
    <x v="69"/>
    <e v="#N/A"/>
    <x v="0"/>
    <s v="P.3.9.0:"/>
    <x v="4"/>
    <x v="4"/>
    <x v="725"/>
    <x v="336"/>
    <x v="337"/>
    <x v="285"/>
    <x v="45"/>
    <x v="3"/>
    <x v="5"/>
    <x v="2"/>
    <m/>
    <x v="0"/>
    <x v="3"/>
    <s v="Purchasing Mode and Amount Distribution_Component Type"/>
    <x v="709"/>
    <x v="3"/>
    <x v="0"/>
    <x v="7"/>
    <x v="6"/>
    <x v="0"/>
    <x v="0"/>
    <s v="DM_PRO_PURCHASING_MODE_AND_AMOUNT_DISTRIBUTION"/>
    <s v="COMPONENT_TYPE"/>
    <x v="60"/>
    <x v="223"/>
    <x v="0"/>
    <n v="8"/>
    <x v="4"/>
    <x v="4"/>
    <x v="6"/>
    <s v=""/>
    <s v=""/>
    <n v="725"/>
    <s v="-725"/>
    <x v="0"/>
    <x v="0"/>
    <x v="0"/>
    <x v="337"/>
    <x v="8"/>
    <s v="所有材料按採購單位區分為EE(電子)與ME(機構)兩大類，分類與PDM上材料標註"/>
    <s v="PDM/EIS"/>
    <s v="PDM/EIS"/>
    <x v="3"/>
    <x v="60"/>
    <m/>
    <s v="^(PDM/EIS)$"/>
    <n v="9"/>
    <x v="0"/>
    <x v="6"/>
    <x v="0"/>
    <x v="1"/>
    <x v="0"/>
    <x v="0"/>
    <b v="1"/>
    <x v="1"/>
    <x v="1"/>
    <n v="0"/>
    <x v="0"/>
    <b v="0"/>
    <b v="0"/>
    <b v="0"/>
    <b v="0"/>
    <b v="0"/>
    <b v="0"/>
    <b v="0"/>
    <b v="0"/>
    <b v="0"/>
    <b v="0"/>
    <b v="0"/>
    <x v="0"/>
    <x v="0"/>
    <n v="0"/>
    <x v="0"/>
    <x v="0"/>
  </r>
  <r>
    <m/>
    <x v="6"/>
    <x v="13"/>
    <x v="337"/>
    <x v="338"/>
    <x v="185"/>
    <x v="349"/>
    <s v="料號Class code於PDM的Material Group"/>
    <x v="3"/>
    <x v="70"/>
    <m/>
    <s v="General"/>
    <s v="代碼類"/>
    <s v="只取R-後面的材料名稱。_x000a_R-CAPTCTR, R-IC,R-CONNTOR…........"/>
    <x v="5"/>
    <s v="CE"/>
    <x v="8"/>
    <x v="7"/>
    <x v="0"/>
    <x v="3"/>
    <s v="DM_PRO_PURCHASING_MODE_AND_AMOUNT_DISTRIBUTION"/>
    <s v="MATERIAL_GROUP"/>
    <m/>
    <m/>
    <s v="Su.May@inventec.com"/>
    <s v="料號Class code於PDM的Material Group"/>
    <m/>
    <m/>
    <s v="EIS抓取PDM上的料號資料_x000a_"/>
    <s v="廠商交易金額報表內的Material Group"/>
    <m/>
    <m/>
    <m/>
    <m/>
    <m/>
    <m/>
    <m/>
    <m/>
    <m/>
    <m/>
    <s v="資料清單"/>
    <x v="14"/>
    <x v="5"/>
    <x v="60"/>
    <x v="13"/>
    <e v="#N/A"/>
    <s v="Material Group"/>
    <x v="338"/>
    <x v="185"/>
    <x v="0"/>
    <x v="349"/>
    <x v="8"/>
    <s v="IEC_STD_V10 &gt;&gt; Common &gt;&gt; AutoMetaDataMaterial Group"/>
    <x v="3"/>
    <x v="0"/>
    <s v="材料大類Dimension"/>
    <n v="728"/>
    <n v="723"/>
    <n v="0"/>
    <s v=""/>
    <n v="0"/>
    <n v="0"/>
    <n v="910"/>
    <x v="144"/>
    <s v="Purchasing Mode and Amount Distribution"/>
    <x v="69"/>
    <e v="#N/A"/>
    <x v="0"/>
    <s v="P.3.9.0:"/>
    <x v="5"/>
    <x v="5"/>
    <x v="726"/>
    <x v="337"/>
    <x v="338"/>
    <x v="286"/>
    <x v="46"/>
    <x v="3"/>
    <x v="6"/>
    <x v="2"/>
    <m/>
    <x v="0"/>
    <x v="3"/>
    <s v="Purchasing Mode and Amount Distribution_Material Group"/>
    <x v="710"/>
    <x v="3"/>
    <x v="0"/>
    <x v="7"/>
    <x v="6"/>
    <x v="0"/>
    <x v="0"/>
    <s v="DM_PRO_PURCHASING_MODE_AND_AMOUNT_DISTRIBUTION"/>
    <s v="MATERIAL_GROUP"/>
    <x v="60"/>
    <x v="224"/>
    <x v="0"/>
    <n v="8"/>
    <x v="4"/>
    <x v="4"/>
    <x v="6"/>
    <s v=""/>
    <s v=""/>
    <n v="726"/>
    <s v="-726"/>
    <x v="0"/>
    <x v="0"/>
    <x v="0"/>
    <x v="338"/>
    <x v="8"/>
    <s v="Class code大類名稱"/>
    <s v="PDM/EIS"/>
    <s v="PDM/EIS"/>
    <x v="3"/>
    <x v="60"/>
    <m/>
    <s v="^(PDM/EIS)$"/>
    <n v="9"/>
    <x v="0"/>
    <x v="6"/>
    <x v="0"/>
    <x v="1"/>
    <x v="0"/>
    <x v="1"/>
    <b v="0"/>
    <x v="1"/>
    <x v="1"/>
    <n v="0"/>
    <x v="0"/>
    <b v="0"/>
    <b v="0"/>
    <b v="0"/>
    <b v="0"/>
    <b v="0"/>
    <b v="0"/>
    <b v="0"/>
    <b v="0"/>
    <b v="0"/>
    <b v="0"/>
    <b v="0"/>
    <x v="0"/>
    <x v="0"/>
    <n v="0"/>
    <x v="0"/>
    <x v="0"/>
  </r>
  <r>
    <m/>
    <x v="6"/>
    <x v="13"/>
    <x v="338"/>
    <x v="339"/>
    <x v="1"/>
    <x v="350"/>
    <s v="Class Code 四碼數字加上&quot;-&quot;再加上對應的Materical Group_x000a_EX: 6033-FAN, 6027-BATTERY"/>
    <x v="3"/>
    <x v="70"/>
    <m/>
    <s v="General"/>
    <s v="代碼類"/>
    <s v="Class Code 四碼數字加上&quot;-&quot;再加上對應的Materical Group，Material Group只取R-後面的材料名稱。"/>
    <x v="5"/>
    <s v="CE"/>
    <x v="8"/>
    <x v="7"/>
    <x v="0"/>
    <x v="3"/>
    <s v="DM_PRO_PURCHASING_MODE_AND_AMOUNT_DISTRIBUTION"/>
    <s v="CLASS_CODE_CATEGORY"/>
    <m/>
    <m/>
    <s v="Su.May@inventec.com"/>
    <s v="材料於PDM裡對應的Class Code+Material Group"/>
    <m/>
    <m/>
    <s v="EIS抓取PDM上的資料比對_x000a_"/>
    <m/>
    <m/>
    <m/>
    <m/>
    <m/>
    <m/>
    <m/>
    <m/>
    <m/>
    <m/>
    <m/>
    <s v="資料清單"/>
    <x v="14"/>
    <x v="6"/>
    <x v="60"/>
    <x v="13"/>
    <e v="#N/A"/>
    <s v="Class Code Category"/>
    <x v="339"/>
    <x v="1"/>
    <x v="0"/>
    <x v="350"/>
    <x v="8"/>
    <s v="IEC_STD_V10 &gt;&gt; Common &gt;&gt; AutoMetaDataClass Code Category"/>
    <x v="3"/>
    <x v="0"/>
    <s v="材料代號類別Dimension"/>
    <n v="729"/>
    <n v="723"/>
    <n v="0"/>
    <s v=""/>
    <n v="0"/>
    <n v="0"/>
    <n v="912"/>
    <x v="145"/>
    <s v="Purchasing Mode and Amount Distribution"/>
    <x v="69"/>
    <e v="#N/A"/>
    <x v="0"/>
    <s v="P.3.9.0:"/>
    <x v="6"/>
    <x v="6"/>
    <x v="727"/>
    <x v="338"/>
    <x v="339"/>
    <x v="287"/>
    <x v="47"/>
    <x v="3"/>
    <x v="7"/>
    <x v="2"/>
    <m/>
    <x v="0"/>
    <x v="3"/>
    <s v="Purchasing Mode and Amount Distribution_Class Code Category"/>
    <x v="711"/>
    <x v="3"/>
    <x v="0"/>
    <x v="7"/>
    <x v="6"/>
    <x v="0"/>
    <x v="0"/>
    <s v="DM_PRO_PURCHASING_MODE_AND_AMOUNT_DISTRIBUTION"/>
    <s v="CLASS_CODE_CATEGORY"/>
    <x v="60"/>
    <x v="225"/>
    <x v="0"/>
    <n v="8"/>
    <x v="4"/>
    <x v="4"/>
    <x v="6"/>
    <s v=""/>
    <s v=""/>
    <n v="727"/>
    <s v="-727"/>
    <x v="0"/>
    <x v="0"/>
    <x v="0"/>
    <x v="339"/>
    <x v="8"/>
    <s v="Class Code 四碼數字加上&quot;-&quot;再加上對應的Materical Group"/>
    <s v="PDM/EIS"/>
    <s v="PDM/EIS"/>
    <x v="3"/>
    <x v="60"/>
    <m/>
    <s v="^(PDM/EIS)$"/>
    <n v="9"/>
    <x v="0"/>
    <x v="6"/>
    <x v="0"/>
    <x v="1"/>
    <x v="0"/>
    <x v="1"/>
    <b v="0"/>
    <x v="1"/>
    <x v="1"/>
    <n v="0"/>
    <x v="0"/>
    <b v="0"/>
    <b v="0"/>
    <b v="0"/>
    <b v="0"/>
    <b v="0"/>
    <b v="0"/>
    <b v="0"/>
    <b v="0"/>
    <b v="0"/>
    <b v="0"/>
    <b v="0"/>
    <x v="0"/>
    <x v="0"/>
    <n v="0"/>
    <x v="5"/>
    <x v="0"/>
  </r>
  <r>
    <m/>
    <x v="6"/>
    <x v="13"/>
    <x v="339"/>
    <x v="340"/>
    <x v="186"/>
    <x v="351"/>
    <s v="預計採用PSG Part Category重新定義後的資料"/>
    <x v="3"/>
    <x v="70"/>
    <m/>
    <s v="General"/>
    <s v="代碼類"/>
    <s v="見PSG Part Category Sheet"/>
    <x v="5"/>
    <s v="PRO"/>
    <x v="8"/>
    <x v="7"/>
    <x v="0"/>
    <x v="3"/>
    <s v="DM_PRO_PURCHASING_MODE_AND_AMOUNT_DISTRIBUTION"/>
    <s v="PART_CATEGORY"/>
    <m/>
    <m/>
    <s v="Su.May@inventec.com"/>
    <s v="預計採用PSG Part Category重新定義後的資料"/>
    <m/>
    <m/>
    <s v="待後續進行材料清查將PSG Part Category比對進現行使用的料號"/>
    <m/>
    <m/>
    <m/>
    <m/>
    <m/>
    <m/>
    <m/>
    <m/>
    <m/>
    <m/>
    <m/>
    <s v="資料清單"/>
    <x v="14"/>
    <x v="7"/>
    <x v="60"/>
    <x v="13"/>
    <e v="#N/A"/>
    <s v="Part Category"/>
    <x v="340"/>
    <x v="186"/>
    <x v="0"/>
    <x v="351"/>
    <x v="8"/>
    <s v="IEC_STD_V10 &gt;&gt; Common &gt;&gt; AutoMetaDataPart Category"/>
    <x v="3"/>
    <x v="0"/>
    <s v="材料細項Dimension"/>
    <n v="730"/>
    <n v="723"/>
    <n v="0"/>
    <s v=""/>
    <n v="0"/>
    <n v="0"/>
    <n v="913"/>
    <x v="146"/>
    <s v="Purchasing Mode and Amount Distribution"/>
    <x v="69"/>
    <e v="#N/A"/>
    <x v="0"/>
    <s v="P.3.9.0:"/>
    <x v="7"/>
    <x v="7"/>
    <x v="728"/>
    <x v="339"/>
    <x v="340"/>
    <x v="288"/>
    <x v="48"/>
    <x v="3"/>
    <x v="8"/>
    <x v="2"/>
    <m/>
    <x v="0"/>
    <x v="3"/>
    <s v="Purchasing Mode and Amount Distribution_Part Category"/>
    <x v="712"/>
    <x v="3"/>
    <x v="0"/>
    <x v="7"/>
    <x v="6"/>
    <x v="0"/>
    <x v="0"/>
    <s v="DM_PRO_PURCHASING_MODE_AND_AMOUNT_DISTRIBUTION"/>
    <s v="PART_CATEGORY"/>
    <x v="60"/>
    <x v="226"/>
    <x v="0"/>
    <n v="8"/>
    <x v="4"/>
    <x v="4"/>
    <x v="6"/>
    <s v=""/>
    <s v=""/>
    <n v="728"/>
    <s v="-728"/>
    <x v="0"/>
    <x v="0"/>
    <x v="0"/>
    <x v="340"/>
    <x v="8"/>
    <s v="Class code下之細項分類，PSG Part Category尚待重新進行有交易料號之治理，相對於EBG Part Category"/>
    <s v="PDM/EIS"/>
    <s v="PDM/EIS"/>
    <x v="3"/>
    <x v="60"/>
    <m/>
    <s v="^(PDM/EIS)$"/>
    <n v="9"/>
    <x v="0"/>
    <x v="6"/>
    <x v="0"/>
    <x v="1"/>
    <x v="0"/>
    <x v="1"/>
    <b v="0"/>
    <x v="1"/>
    <x v="1"/>
    <n v="0"/>
    <x v="0"/>
    <b v="0"/>
    <b v="0"/>
    <b v="0"/>
    <b v="0"/>
    <b v="0"/>
    <b v="0"/>
    <b v="0"/>
    <b v="0"/>
    <b v="0"/>
    <b v="0"/>
    <b v="0"/>
    <x v="0"/>
    <x v="0"/>
    <n v="0"/>
    <x v="12"/>
    <x v="0"/>
  </r>
  <r>
    <m/>
    <x v="6"/>
    <x v="13"/>
    <x v="340"/>
    <x v="341"/>
    <x v="187"/>
    <x v="352"/>
    <s v="報表以月為最小單位供選取欲常看的採購金額區間，拉取時長限制為兩年"/>
    <x v="3"/>
    <x v="70"/>
    <m/>
    <s v="General"/>
    <s v="日期類"/>
    <s v="西元年四碼/月份"/>
    <x v="5"/>
    <s v="PRO"/>
    <x v="8"/>
    <x v="7"/>
    <x v="0"/>
    <x v="1"/>
    <s v="DM_PRO_PURCHASING_MODE_AND_AMOUNT_DISTRIBUTION"/>
    <s v="GR_MONTHLY_DATE"/>
    <m/>
    <m/>
    <s v="Su.May@inventec.com"/>
    <s v="報表以月為最小單位供選取欲常看的採購金額區間，拉取時長限制為兩年"/>
    <m/>
    <m/>
    <s v="廠商交易金額報表或SAP資料"/>
    <s v="廠商交易金額報表有當年份之月份資料"/>
    <m/>
    <m/>
    <m/>
    <m/>
    <m/>
    <m/>
    <m/>
    <m/>
    <m/>
    <m/>
    <s v="資料清單"/>
    <x v="14"/>
    <x v="8"/>
    <x v="60"/>
    <x v="13"/>
    <e v="#N/A"/>
    <s v="GR Monthly Date"/>
    <x v="341"/>
    <x v="187"/>
    <x v="0"/>
    <x v="352"/>
    <x v="8"/>
    <s v="IEC_STD_V10 &gt;&gt; Common &gt;&gt; AutoMetaDataGR Monthly Date"/>
    <x v="3"/>
    <x v="0"/>
    <s v="收料統計月份Dimension"/>
    <n v="731"/>
    <n v="723"/>
    <n v="0"/>
    <s v=""/>
    <n v="0"/>
    <n v="0"/>
    <e v="#N/A"/>
    <x v="0"/>
    <s v="Purchasing Mode and Amount Distribution"/>
    <x v="69"/>
    <e v="#N/A"/>
    <x v="0"/>
    <s v="P.3.9.0:"/>
    <x v="8"/>
    <x v="8"/>
    <x v="729"/>
    <x v="340"/>
    <x v="341"/>
    <x v="289"/>
    <x v="49"/>
    <x v="1"/>
    <x v="9"/>
    <x v="3"/>
    <m/>
    <x v="0"/>
    <x v="3"/>
    <s v="Purchasing Mode and Amount Distribution_GR Monthly Date"/>
    <x v="713"/>
    <x v="3"/>
    <x v="0"/>
    <x v="7"/>
    <x v="6"/>
    <x v="0"/>
    <x v="0"/>
    <s v="DM_PRO_PURCHASING_MODE_AND_AMOUNT_DISTRIBUTION"/>
    <s v="GR_MONTHLY_DATE"/>
    <x v="60"/>
    <x v="227"/>
    <x v="0"/>
    <n v="8"/>
    <x v="4"/>
    <x v="4"/>
    <x v="2"/>
    <s v=""/>
    <s v=""/>
    <n v="729"/>
    <s v="-729"/>
    <x v="0"/>
    <x v="0"/>
    <x v="0"/>
    <x v="341"/>
    <x v="8"/>
    <s v="報表欲檢視的採購金額區間長度，最短為月，抓取資料為SAP GR Date，"/>
    <s v="EIS"/>
    <s v="EIS"/>
    <x v="1"/>
    <x v="60"/>
    <m/>
    <s v="^(EIS)$"/>
    <n v="9"/>
    <x v="0"/>
    <x v="6"/>
    <x v="0"/>
    <x v="1"/>
    <x v="0"/>
    <x v="1"/>
    <b v="0"/>
    <x v="1"/>
    <x v="1"/>
    <n v="0"/>
    <x v="0"/>
    <b v="0"/>
    <b v="0"/>
    <b v="1"/>
    <b v="0"/>
    <b v="0"/>
    <b v="0"/>
    <b v="0"/>
    <b v="0"/>
    <e v="#N/A"/>
    <b v="0"/>
    <b v="0"/>
    <x v="2"/>
    <x v="7"/>
    <n v="0"/>
    <x v="18"/>
    <x v="0"/>
  </r>
  <r>
    <m/>
    <x v="6"/>
    <x v="13"/>
    <x v="341"/>
    <x v="342"/>
    <x v="188"/>
    <x v="353"/>
    <m/>
    <x v="3"/>
    <x v="70"/>
    <m/>
    <s v="General"/>
    <s v="日期類"/>
    <s v="西元年四碼/月份"/>
    <x v="5"/>
    <s v="PRO"/>
    <x v="8"/>
    <x v="7"/>
    <x v="0"/>
    <x v="0"/>
    <s v="DM_PRO_PURCHASING_MODE_AND_AMOUNT_DISTRIBUTION"/>
    <s v="GR_DATE_BY_QUARTER"/>
    <m/>
    <m/>
    <s v="Su.May@inventec.com"/>
    <s v="報表以月為最小單位供選取欲常看的採購金額區間，拉取時長限制為兩年"/>
    <m/>
    <m/>
    <m/>
    <m/>
    <m/>
    <m/>
    <m/>
    <m/>
    <m/>
    <m/>
    <m/>
    <m/>
    <m/>
    <m/>
    <s v="資料清單"/>
    <x v="14"/>
    <x v="9"/>
    <x v="60"/>
    <x v="13"/>
    <e v="#N/A"/>
    <s v="GR Date By QUARTER"/>
    <x v="342"/>
    <x v="188"/>
    <x v="0"/>
    <x v="353"/>
    <x v="8"/>
    <s v="IEC_STD_V10 &gt;&gt; Common &gt;&gt; AutoMetaDataGR Date By QUARTER"/>
    <x v="3"/>
    <x v="0"/>
    <s v="收料隸屬季別Dimension"/>
    <n v="732"/>
    <n v="723"/>
    <n v="0"/>
    <s v=""/>
    <n v="0"/>
    <n v="0"/>
    <n v="837"/>
    <x v="147"/>
    <s v="Purchasing Mode and Amount Distribution"/>
    <x v="69"/>
    <e v="#N/A"/>
    <x v="0"/>
    <s v="P.3.9.0:"/>
    <x v="9"/>
    <x v="9"/>
    <x v="730"/>
    <x v="341"/>
    <x v="342"/>
    <x v="203"/>
    <x v="49"/>
    <x v="0"/>
    <x v="9"/>
    <x v="3"/>
    <m/>
    <x v="0"/>
    <x v="3"/>
    <s v="Purchasing Mode and Amount Distribution_GR Date By QUARTER"/>
    <x v="714"/>
    <x v="3"/>
    <x v="0"/>
    <x v="7"/>
    <x v="6"/>
    <x v="0"/>
    <x v="0"/>
    <s v="DM_PRO_PURCHASING_MODE_AND_AMOUNT_DISTRIBUTION"/>
    <s v="GR_DATE_BY_QUARTER"/>
    <x v="60"/>
    <x v="228"/>
    <x v="0"/>
    <n v="8"/>
    <x v="4"/>
    <x v="4"/>
    <x v="6"/>
    <s v=""/>
    <s v=""/>
    <n v="730"/>
    <s v="-730"/>
    <x v="0"/>
    <x v="0"/>
    <x v="0"/>
    <x v="342"/>
    <x v="8"/>
    <n v="0"/>
    <s v=""/>
    <s v=""/>
    <x v="0"/>
    <x v="60"/>
    <m/>
    <s v="^()$"/>
    <n v="9"/>
    <x v="0"/>
    <x v="6"/>
    <x v="0"/>
    <x v="1"/>
    <x v="0"/>
    <x v="1"/>
    <b v="0"/>
    <x v="1"/>
    <x v="1"/>
    <n v="0"/>
    <x v="0"/>
    <b v="0"/>
    <b v="0"/>
    <b v="0"/>
    <b v="0"/>
    <b v="0"/>
    <b v="0"/>
    <b v="0"/>
    <b v="0"/>
    <b v="0"/>
    <b v="0"/>
    <b v="0"/>
    <x v="0"/>
    <x v="0"/>
    <n v="0"/>
    <x v="33"/>
    <x v="0"/>
  </r>
  <r>
    <m/>
    <x v="6"/>
    <x v="13"/>
    <x v="342"/>
    <x v="343"/>
    <x v="189"/>
    <x v="354"/>
    <s v="PDM內所建的合格供應商，SAP的Vendor/Vendor Code經mapping與AVL建立關聯，一個AVL可Mapping多個Vendor Code"/>
    <x v="3"/>
    <x v="70"/>
    <m/>
    <s v="Sensitive"/>
    <s v="代碼類"/>
    <s v="中文需為繁體字"/>
    <x v="5"/>
    <s v="PRO"/>
    <x v="8"/>
    <x v="7"/>
    <x v="0"/>
    <x v="4"/>
    <s v="DM_PRO_PURCHASING_MODE_AND_AMOUNT_DISTRIBUTION"/>
    <s v="AVL_NAME"/>
    <m/>
    <m/>
    <m/>
    <s v="PDM內所建的合格供應商，SAP的Vendor/Vendor Code經mapping與AVL建立關聯，一個AVL可Mapping多個Vendor Code"/>
    <m/>
    <m/>
    <s v="廠商交易金額報表或PDM資料"/>
    <s v="廠商交易金額報表內的AVL Name欄位"/>
    <m/>
    <m/>
    <m/>
    <m/>
    <m/>
    <m/>
    <m/>
    <m/>
    <m/>
    <m/>
    <s v="資料清單"/>
    <x v="14"/>
    <x v="10"/>
    <x v="60"/>
    <x v="13"/>
    <e v="#N/A"/>
    <s v="AVL Name"/>
    <x v="343"/>
    <x v="189"/>
    <x v="0"/>
    <x v="354"/>
    <x v="8"/>
    <s v="IEC_STD_V10 &gt;&gt; Common &gt;&gt; AutoMetaDataAVL Name"/>
    <x v="3"/>
    <x v="2"/>
    <s v="合格供應商名稱Dimension"/>
    <n v="733"/>
    <n v="723"/>
    <n v="0"/>
    <s v=""/>
    <n v="0"/>
    <n v="0"/>
    <n v="849"/>
    <x v="148"/>
    <s v="Purchasing Mode and Amount Distribution"/>
    <x v="69"/>
    <e v="#N/A"/>
    <x v="0"/>
    <s v="P.3.9.0:"/>
    <x v="10"/>
    <x v="10"/>
    <x v="731"/>
    <x v="342"/>
    <x v="343"/>
    <x v="290"/>
    <x v="50"/>
    <x v="4"/>
    <x v="10"/>
    <x v="2"/>
    <m/>
    <x v="0"/>
    <x v="3"/>
    <s v="Purchasing Mode and Amount Distribution_AVL Name"/>
    <x v="715"/>
    <x v="3"/>
    <x v="0"/>
    <x v="7"/>
    <x v="6"/>
    <x v="0"/>
    <x v="0"/>
    <s v="DM_PRO_PURCHASING_MODE_AND_AMOUNT_DISTRIBUTION"/>
    <s v="AVL_NAME"/>
    <x v="60"/>
    <x v="229"/>
    <x v="0"/>
    <n v="8"/>
    <x v="4"/>
    <x v="4"/>
    <x v="6"/>
    <s v=""/>
    <s v=""/>
    <n v="731"/>
    <s v="-731"/>
    <x v="0"/>
    <x v="0"/>
    <x v="0"/>
    <x v="343"/>
    <x v="8"/>
    <s v="PDM裡經過新廠商評鑑管理辦法承認之合格供應商"/>
    <s v="PDM/SAP/EIS"/>
    <s v="PDM/SAP/EIS"/>
    <x v="4"/>
    <x v="60"/>
    <m/>
    <s v="^(PDM/SAP/EIS)$"/>
    <n v="9"/>
    <x v="0"/>
    <x v="6"/>
    <x v="0"/>
    <x v="1"/>
    <x v="0"/>
    <x v="0"/>
    <b v="1"/>
    <x v="1"/>
    <x v="1"/>
    <n v="0"/>
    <x v="0"/>
    <b v="0"/>
    <b v="0"/>
    <b v="0"/>
    <b v="0"/>
    <b v="0"/>
    <b v="0"/>
    <b v="0"/>
    <b v="0"/>
    <b v="0"/>
    <b v="0"/>
    <b v="0"/>
    <x v="0"/>
    <x v="0"/>
    <n v="0"/>
    <x v="42"/>
    <x v="0"/>
  </r>
  <r>
    <m/>
    <x v="6"/>
    <x v="13"/>
    <x v="343"/>
    <x v="344"/>
    <x v="1"/>
    <x v="355"/>
    <s v="SAP內所建之下單廠商，於PDM裡經mapping與ＡVL建立關聯，一個vendor code只能對應一個AVL"/>
    <x v="3"/>
    <x v="70"/>
    <m/>
    <s v="Sensitive "/>
    <s v="代碼類"/>
    <s v="依SAP要求格式輸入"/>
    <x v="5"/>
    <s v="PRO"/>
    <x v="8"/>
    <x v="7"/>
    <x v="0"/>
    <x v="4"/>
    <s v="DM_PRO_PURCHASING_MODE_AND_AMOUNT_DISTRIBUTION"/>
    <s v="VENDOR_CODE"/>
    <m/>
    <m/>
    <s v="Su.May@inventec.com"/>
    <s v="SAP內所建之下單廠商，於PDM裡經mapping與ＡVL建立關聯，一個vendor code只能對應一個AVL"/>
    <m/>
    <m/>
    <s v="廠商交易金額報表或SAP資料"/>
    <s v="廠商交易金額報表內的Vendor Code與Vendor Name欄位"/>
    <m/>
    <m/>
    <m/>
    <m/>
    <m/>
    <m/>
    <m/>
    <m/>
    <m/>
    <m/>
    <s v="資料清單"/>
    <x v="14"/>
    <x v="11"/>
    <x v="60"/>
    <x v="13"/>
    <e v="#N/A"/>
    <s v="Vendor Code"/>
    <x v="344"/>
    <x v="1"/>
    <x v="0"/>
    <x v="355"/>
    <x v="8"/>
    <s v="IEC_STD_V10 &gt;&gt; Common &gt;&gt; AutoMetaDataVendor Code"/>
    <x v="3"/>
    <x v="2"/>
    <s v="廠商代碼Dimension"/>
    <n v="734"/>
    <n v="723"/>
    <n v="0"/>
    <s v=""/>
    <n v="0"/>
    <n v="0"/>
    <n v="846"/>
    <x v="149"/>
    <s v="Purchasing Mode and Amount Distribution"/>
    <x v="69"/>
    <e v="#N/A"/>
    <x v="0"/>
    <s v="P.3.9.0:"/>
    <x v="11"/>
    <x v="11"/>
    <x v="732"/>
    <x v="343"/>
    <x v="344"/>
    <x v="291"/>
    <x v="51"/>
    <x v="4"/>
    <x v="11"/>
    <x v="2"/>
    <m/>
    <x v="0"/>
    <x v="3"/>
    <s v="Purchasing Mode and Amount Distribution_Vendor Code"/>
    <x v="716"/>
    <x v="3"/>
    <x v="0"/>
    <x v="7"/>
    <x v="6"/>
    <x v="0"/>
    <x v="0"/>
    <s v="DM_PRO_PURCHASING_MODE_AND_AMOUNT_DISTRIBUTION"/>
    <s v="VENDOR_CODE"/>
    <x v="60"/>
    <x v="230"/>
    <x v="0"/>
    <n v="8"/>
    <x v="4"/>
    <x v="4"/>
    <x v="6"/>
    <s v=""/>
    <s v=""/>
    <n v="732"/>
    <s v="-732"/>
    <x v="0"/>
    <x v="0"/>
    <x v="0"/>
    <x v="344"/>
    <x v="8"/>
    <s v="下單廠商名稱，亦即Vendor code的廠商代碼"/>
    <s v="PDM/SAP/EIS"/>
    <s v="PDM/SAP/EIS"/>
    <x v="4"/>
    <x v="60"/>
    <m/>
    <s v="^(PDM/SAP/EIS)$"/>
    <n v="9"/>
    <x v="0"/>
    <x v="6"/>
    <x v="0"/>
    <x v="1"/>
    <x v="0"/>
    <x v="1"/>
    <b v="0"/>
    <x v="1"/>
    <x v="1"/>
    <n v="0"/>
    <x v="0"/>
    <b v="0"/>
    <b v="0"/>
    <b v="0"/>
    <b v="0"/>
    <b v="0"/>
    <b v="0"/>
    <b v="0"/>
    <b v="0"/>
    <b v="0"/>
    <b v="0"/>
    <b v="0"/>
    <x v="0"/>
    <x v="0"/>
    <n v="0"/>
    <x v="34"/>
    <x v="0"/>
  </r>
  <r>
    <m/>
    <x v="6"/>
    <x v="13"/>
    <x v="344"/>
    <x v="345"/>
    <x v="1"/>
    <x v="356"/>
    <s v="SAP內所建之下單廠商，於PDM裡經mapping與ＡVL建立關聯，一個vendor code只能對應一個AVL"/>
    <x v="3"/>
    <x v="70"/>
    <m/>
    <s v="Sensitive "/>
    <s v="文本類"/>
    <s v="依SAP要求格式輸入"/>
    <x v="5"/>
    <s v="PRO"/>
    <x v="8"/>
    <x v="7"/>
    <x v="0"/>
    <x v="4"/>
    <s v="DM_PRO_PURCHASING_MODE_AND_AMOUNT_DISTRIBUTION"/>
    <s v="VENDOR_NAME"/>
    <m/>
    <m/>
    <s v="Su.May@inventec.com"/>
    <s v="SAP內所建之下單廠商，於PDM裡經mapping與ＡVL建立關聯，一個vendor code只能對應一個AVL"/>
    <m/>
    <m/>
    <s v="廠商交易金額報表或SAP資料"/>
    <s v="廠商交易金額報表內的Vendor Code與Vendor Name欄位"/>
    <m/>
    <m/>
    <m/>
    <m/>
    <m/>
    <m/>
    <m/>
    <m/>
    <m/>
    <m/>
    <s v="資料清單"/>
    <x v="14"/>
    <x v="12"/>
    <x v="60"/>
    <x v="13"/>
    <e v="#N/A"/>
    <s v="Vendor Name"/>
    <x v="345"/>
    <x v="1"/>
    <x v="0"/>
    <x v="356"/>
    <x v="8"/>
    <s v="IEC_STD_V10 &gt;&gt; Common &gt;&gt; AutoMetaDataVendor Name"/>
    <x v="3"/>
    <x v="2"/>
    <s v="廠商名稱Dimension"/>
    <n v="735"/>
    <n v="723"/>
    <n v="0"/>
    <s v=""/>
    <n v="0"/>
    <n v="0"/>
    <n v="847"/>
    <x v="150"/>
    <s v="Purchasing Mode and Amount Distribution"/>
    <x v="69"/>
    <e v="#N/A"/>
    <x v="0"/>
    <s v="P.3.9.0:"/>
    <x v="12"/>
    <x v="12"/>
    <x v="733"/>
    <x v="344"/>
    <x v="345"/>
    <x v="291"/>
    <x v="51"/>
    <x v="4"/>
    <x v="11"/>
    <x v="1"/>
    <m/>
    <x v="0"/>
    <x v="3"/>
    <s v="Purchasing Mode and Amount Distribution_Vendor Name"/>
    <x v="717"/>
    <x v="3"/>
    <x v="0"/>
    <x v="7"/>
    <x v="6"/>
    <x v="0"/>
    <x v="0"/>
    <s v="DM_PRO_PURCHASING_MODE_AND_AMOUNT_DISTRIBUTION"/>
    <s v="VENDOR_NAME"/>
    <x v="60"/>
    <x v="231"/>
    <x v="0"/>
    <n v="8"/>
    <x v="4"/>
    <x v="4"/>
    <x v="6"/>
    <s v=""/>
    <s v=""/>
    <n v="733"/>
    <s v="-733"/>
    <x v="0"/>
    <x v="0"/>
    <x v="0"/>
    <x v="345"/>
    <x v="8"/>
    <s v="下單廠商名稱，亦即Vendor code的廠商名稱"/>
    <s v="PDM/SAP/EIS"/>
    <s v="PDM/SAP/EIS"/>
    <x v="4"/>
    <x v="60"/>
    <m/>
    <s v="^(PDM/SAP/EIS)$"/>
    <n v="9"/>
    <x v="0"/>
    <x v="6"/>
    <x v="0"/>
    <x v="1"/>
    <x v="0"/>
    <x v="1"/>
    <b v="0"/>
    <x v="1"/>
    <x v="1"/>
    <n v="0"/>
    <x v="0"/>
    <b v="0"/>
    <b v="0"/>
    <b v="0"/>
    <b v="0"/>
    <b v="0"/>
    <b v="0"/>
    <b v="0"/>
    <b v="0"/>
    <b v="0"/>
    <b v="0"/>
    <b v="0"/>
    <x v="0"/>
    <x v="0"/>
    <n v="0"/>
    <x v="34"/>
    <x v="0"/>
  </r>
  <r>
    <m/>
    <x v="6"/>
    <x v="13"/>
    <x v="345"/>
    <x v="346"/>
    <x v="1"/>
    <x v="357"/>
    <s v="美金為單位"/>
    <x v="4"/>
    <x v="70"/>
    <m/>
    <s v="Sensitive"/>
    <s v="金額類"/>
    <m/>
    <x v="5"/>
    <s v="PRO"/>
    <x v="8"/>
    <x v="7"/>
    <x v="0"/>
    <x v="1"/>
    <s v="DM_PRO_PURCHASING_MODE_AND_AMOUNT_DISTRIBUTION"/>
    <s v="PURCHASE_AMOUNT"/>
    <m/>
    <m/>
    <s v="Su.May@inventec.com"/>
    <m/>
    <m/>
    <m/>
    <s v="廠商交易金額報表或SAP資料"/>
    <m/>
    <m/>
    <m/>
    <m/>
    <m/>
    <m/>
    <m/>
    <m/>
    <m/>
    <m/>
    <m/>
    <s v="資料清單"/>
    <x v="14"/>
    <x v="13"/>
    <x v="60"/>
    <x v="13"/>
    <e v="#N/A"/>
    <s v="Purchase Amount"/>
    <x v="346"/>
    <x v="1"/>
    <x v="0"/>
    <x v="357"/>
    <x v="8"/>
    <s v="IEC_STD_V10 &gt;&gt; Common &gt;&gt; AutoMetaDataPurchase Amount"/>
    <x v="4"/>
    <x v="2"/>
    <s v="採購金額Measure"/>
    <n v="736"/>
    <n v="723"/>
    <n v="0"/>
    <s v=""/>
    <n v="0"/>
    <n v="0"/>
    <n v="843"/>
    <x v="151"/>
    <s v="Purchasing Mode and Amount Distribution"/>
    <x v="69"/>
    <e v="#N/A"/>
    <x v="0"/>
    <s v="P.3.9.0:"/>
    <x v="13"/>
    <x v="13"/>
    <x v="734"/>
    <x v="345"/>
    <x v="346"/>
    <x v="292"/>
    <x v="0"/>
    <x v="1"/>
    <x v="0"/>
    <x v="6"/>
    <m/>
    <x v="0"/>
    <x v="4"/>
    <s v="Purchasing Mode and Amount Distribution_Purchase Amount"/>
    <x v="718"/>
    <x v="4"/>
    <x v="0"/>
    <x v="7"/>
    <x v="6"/>
    <x v="0"/>
    <x v="0"/>
    <s v="DM_PRO_PURCHASING_MODE_AND_AMOUNT_DISTRIBUTION"/>
    <s v="PURCHASE_AMOUNT"/>
    <x v="60"/>
    <x v="232"/>
    <x v="0"/>
    <n v="8"/>
    <x v="4"/>
    <x v="4"/>
    <x v="6"/>
    <s v=""/>
    <s v=""/>
    <n v="734"/>
    <s v="-734"/>
    <x v="0"/>
    <x v="0"/>
    <x v="0"/>
    <x v="346"/>
    <x v="8"/>
    <s v="已GR過帳之材料採買金額"/>
    <s v="EIS"/>
    <s v="EIS"/>
    <x v="1"/>
    <x v="60"/>
    <m/>
    <s v="^(EIS)$"/>
    <n v="9"/>
    <x v="0"/>
    <x v="6"/>
    <x v="0"/>
    <x v="1"/>
    <x v="0"/>
    <x v="1"/>
    <b v="0"/>
    <x v="1"/>
    <x v="1"/>
    <n v="0"/>
    <x v="0"/>
    <b v="0"/>
    <b v="0"/>
    <b v="0"/>
    <b v="0"/>
    <b v="0"/>
    <b v="0"/>
    <b v="0"/>
    <b v="0"/>
    <b v="0"/>
    <b v="0"/>
    <b v="0"/>
    <x v="0"/>
    <x v="0"/>
    <n v="0"/>
    <x v="18"/>
    <x v="0"/>
  </r>
  <r>
    <m/>
    <x v="6"/>
    <x v="13"/>
    <x v="346"/>
    <x v="347"/>
    <x v="190"/>
    <x v="358"/>
    <s v="以GR為準統計之數量"/>
    <x v="4"/>
    <x v="70"/>
    <m/>
    <s v="Sensitive"/>
    <s v="金額類"/>
    <m/>
    <x v="5"/>
    <s v="PRO"/>
    <x v="8"/>
    <x v="7"/>
    <x v="0"/>
    <x v="1"/>
    <s v="DM_PRO_PURCHASING_MODE_AND_AMOUNT_DISTRIBUTION"/>
    <s v="GR_QUANTITY"/>
    <m/>
    <m/>
    <s v="Su.May@inventec.com"/>
    <m/>
    <m/>
    <m/>
    <s v="廠商交易金額報表或SAP資料"/>
    <m/>
    <m/>
    <m/>
    <m/>
    <m/>
    <m/>
    <m/>
    <m/>
    <m/>
    <m/>
    <m/>
    <s v="資料清單"/>
    <x v="14"/>
    <x v="14"/>
    <x v="60"/>
    <x v="13"/>
    <e v="#N/A"/>
    <s v="GR Quantity"/>
    <x v="347"/>
    <x v="190"/>
    <x v="0"/>
    <x v="358"/>
    <x v="8"/>
    <s v="IEC_STD_V10 &gt;&gt; Common &gt;&gt; AutoMetaDataGR Quantity"/>
    <x v="4"/>
    <x v="2"/>
    <s v="收料數量Measure"/>
    <n v="737"/>
    <n v="723"/>
    <n v="0"/>
    <s v=""/>
    <n v="0"/>
    <n v="0"/>
    <n v="844"/>
    <x v="152"/>
    <s v="Purchasing Mode and Amount Distribution"/>
    <x v="69"/>
    <e v="#N/A"/>
    <x v="0"/>
    <s v="P.3.9.0:"/>
    <x v="14"/>
    <x v="14"/>
    <x v="735"/>
    <x v="346"/>
    <x v="347"/>
    <x v="293"/>
    <x v="0"/>
    <x v="1"/>
    <x v="0"/>
    <x v="6"/>
    <m/>
    <x v="0"/>
    <x v="4"/>
    <s v="Purchasing Mode and Amount Distribution_GR Quantity"/>
    <x v="719"/>
    <x v="4"/>
    <x v="0"/>
    <x v="7"/>
    <x v="6"/>
    <x v="0"/>
    <x v="0"/>
    <s v="DM_PRO_PURCHASING_MODE_AND_AMOUNT_DISTRIBUTION"/>
    <s v="GR_QUANTITY"/>
    <x v="60"/>
    <x v="233"/>
    <x v="0"/>
    <n v="8"/>
    <x v="4"/>
    <x v="4"/>
    <x v="6"/>
    <s v=""/>
    <s v=""/>
    <n v="735"/>
    <s v="-735"/>
    <x v="0"/>
    <x v="0"/>
    <x v="0"/>
    <x v="347"/>
    <x v="8"/>
    <s v="SAP收料數量"/>
    <s v="EIS"/>
    <s v="EIS"/>
    <x v="1"/>
    <x v="60"/>
    <m/>
    <s v="^(EIS)$"/>
    <n v="9"/>
    <x v="0"/>
    <x v="6"/>
    <x v="0"/>
    <x v="1"/>
    <x v="0"/>
    <x v="1"/>
    <b v="0"/>
    <x v="1"/>
    <x v="1"/>
    <n v="0"/>
    <x v="0"/>
    <b v="0"/>
    <b v="0"/>
    <b v="0"/>
    <b v="0"/>
    <b v="0"/>
    <b v="0"/>
    <b v="0"/>
    <b v="0"/>
    <b v="0"/>
    <b v="0"/>
    <b v="0"/>
    <x v="0"/>
    <x v="0"/>
    <n v="0"/>
    <x v="34"/>
    <x v="0"/>
  </r>
  <r>
    <m/>
    <x v="6"/>
    <x v="13"/>
    <x v="347"/>
    <x v="348"/>
    <x v="191"/>
    <x v="359"/>
    <s v="可用AVL或Vendor來選取，可同時選取多間廠商進行呈現來比較"/>
    <x v="0"/>
    <x v="0"/>
    <m/>
    <s v="Confidential"/>
    <s v="數值類"/>
    <m/>
    <x v="5"/>
    <s v="PRO"/>
    <x v="8"/>
    <x v="7"/>
    <x v="0"/>
    <x v="2"/>
    <s v="DM_PRO_VENDOR_MANAGEMENT"/>
    <m/>
    <m/>
    <m/>
    <s v="Su.May@inventec.com"/>
    <s v="可用AVL或Vendor來選取，可同時選取多間廠商進行呈現來比較"/>
    <m/>
    <m/>
    <s v="廠商交易金額報表"/>
    <m/>
    <m/>
    <m/>
    <m/>
    <m/>
    <m/>
    <m/>
    <m/>
    <m/>
    <m/>
    <m/>
    <s v="資料清單"/>
    <x v="14"/>
    <x v="15"/>
    <x v="60"/>
    <x v="13"/>
    <e v="#N/A"/>
    <s v="Vendor Management"/>
    <x v="348"/>
    <x v="191"/>
    <x v="0"/>
    <x v="359"/>
    <x v="8"/>
    <s v="IEC_STD_V10 &gt;&gt; Common &gt;&gt; AutoMetaDataVendor Management"/>
    <x v="0"/>
    <x v="1"/>
    <s v="供應商管理Concept"/>
    <n v="738"/>
    <n v="0"/>
    <n v="0"/>
    <s v=""/>
    <n v="0"/>
    <n v="0"/>
    <n v="0"/>
    <x v="0"/>
    <s v=""/>
    <x v="0"/>
    <s v=""/>
    <x v="0"/>
    <s v="P.3.9.0:"/>
    <x v="15"/>
    <x v="15"/>
    <x v="736"/>
    <x v="347"/>
    <x v="348"/>
    <x v="294"/>
    <x v="0"/>
    <x v="2"/>
    <x v="12"/>
    <x v="4"/>
    <m/>
    <x v="0"/>
    <x v="0"/>
    <s v="Vendor Management"/>
    <x v="720"/>
    <x v="0"/>
    <x v="0"/>
    <x v="7"/>
    <x v="6"/>
    <x v="0"/>
    <x v="0"/>
    <s v="DM_PRO_VENDOR_MANAGEMENT"/>
    <s v=""/>
    <x v="61"/>
    <x v="0"/>
    <x v="0"/>
    <n v="8"/>
    <x v="4"/>
    <x v="4"/>
    <x v="6"/>
    <s v=""/>
    <s v=""/>
    <n v="736"/>
    <s v="-736"/>
    <x v="0"/>
    <x v="0"/>
    <x v="0"/>
    <x v="348"/>
    <x v="8"/>
    <s v="選取廠商用以呈現出廠商的各項資訊供進行比對或決策"/>
    <s v="EIS/SAP"/>
    <s v="EIS/SAP"/>
    <x v="2"/>
    <x v="60"/>
    <m/>
    <s v="^(EIS/SAP)$"/>
    <n v="9"/>
    <x v="0"/>
    <x v="6"/>
    <x v="0"/>
    <x v="1"/>
    <x v="0"/>
    <x v="1"/>
    <b v="0"/>
    <x v="1"/>
    <x v="0"/>
    <n v="0"/>
    <x v="0"/>
    <b v="0"/>
    <b v="0"/>
    <b v="0"/>
    <b v="0"/>
    <b v="0"/>
    <b v="0"/>
    <b v="0"/>
    <b v="0"/>
    <b v="0"/>
    <b v="0"/>
    <b v="0"/>
    <x v="0"/>
    <x v="0"/>
    <n v="0"/>
    <x v="3"/>
    <x v="0"/>
  </r>
  <r>
    <m/>
    <x v="6"/>
    <x v="13"/>
    <x v="348"/>
    <x v="349"/>
    <x v="192"/>
    <x v="360"/>
    <s v="供應商資料抓取的年月時間點"/>
    <x v="3"/>
    <x v="71"/>
    <m/>
    <s v="General"/>
    <s v="日期類"/>
    <s v="西元年月"/>
    <x v="5"/>
    <s v="PRO"/>
    <x v="8"/>
    <x v="7"/>
    <x v="0"/>
    <x v="3"/>
    <s v="DM_PRO_VENDOR_MANAGEMENT"/>
    <s v="VENDOR_DATA_UPDATE_DATE"/>
    <m/>
    <m/>
    <s v="Su.May@inventec.com"/>
    <s v="所有材料拆分為EE或ME"/>
    <m/>
    <m/>
    <s v="資料來源待確認"/>
    <m/>
    <m/>
    <m/>
    <m/>
    <m/>
    <m/>
    <m/>
    <m/>
    <m/>
    <m/>
    <m/>
    <s v="資料清單"/>
    <x v="14"/>
    <x v="16"/>
    <x v="60"/>
    <x v="13"/>
    <e v="#N/A"/>
    <s v="Vendor Data Update Date"/>
    <x v="349"/>
    <x v="192"/>
    <x v="0"/>
    <x v="360"/>
    <x v="8"/>
    <s v="IEC_STD_V10 &gt;&gt; Common &gt;&gt; AutoMetaDataVendor Data Update Date"/>
    <x v="3"/>
    <x v="0"/>
    <s v="供應商資料季統計時間Dimension"/>
    <n v="739"/>
    <n v="738"/>
    <n v="0"/>
    <s v=""/>
    <n v="0"/>
    <n v="0"/>
    <e v="#N/A"/>
    <x v="0"/>
    <s v="Vendor Management"/>
    <x v="70"/>
    <e v="#N/A"/>
    <x v="0"/>
    <s v="P.3.9.0:"/>
    <x v="16"/>
    <x v="16"/>
    <x v="737"/>
    <x v="348"/>
    <x v="349"/>
    <x v="295"/>
    <x v="52"/>
    <x v="3"/>
    <x v="5"/>
    <x v="3"/>
    <m/>
    <x v="0"/>
    <x v="3"/>
    <s v="Vendor Management_Vendor Data Update Date"/>
    <x v="721"/>
    <x v="3"/>
    <x v="0"/>
    <x v="7"/>
    <x v="6"/>
    <x v="0"/>
    <x v="0"/>
    <s v="DM_PRO_VENDOR_MANAGEMENT"/>
    <s v="VENDOR_DATA_UPDATE_DATE"/>
    <x v="61"/>
    <x v="234"/>
    <x v="0"/>
    <n v="8"/>
    <x v="4"/>
    <x v="4"/>
    <x v="2"/>
    <s v=""/>
    <s v=""/>
    <n v="737"/>
    <s v="-737"/>
    <x v="0"/>
    <x v="0"/>
    <x v="0"/>
    <x v="349"/>
    <x v="8"/>
    <s v="供應商資料季統計時間"/>
    <s v="PDM/EIS"/>
    <s v="PDM/EIS"/>
    <x v="3"/>
    <x v="60"/>
    <m/>
    <s v="^(PDM/EIS)$"/>
    <n v="9"/>
    <x v="0"/>
    <x v="6"/>
    <x v="0"/>
    <x v="1"/>
    <x v="0"/>
    <x v="1"/>
    <b v="0"/>
    <x v="1"/>
    <x v="1"/>
    <n v="0"/>
    <x v="0"/>
    <b v="0"/>
    <b v="0"/>
    <b v="1"/>
    <b v="0"/>
    <b v="0"/>
    <b v="0"/>
    <b v="0"/>
    <b v="0"/>
    <e v="#N/A"/>
    <b v="0"/>
    <b v="0"/>
    <x v="2"/>
    <x v="7"/>
    <n v="0"/>
    <x v="23"/>
    <x v="0"/>
  </r>
  <r>
    <m/>
    <x v="6"/>
    <x v="13"/>
    <x v="233"/>
    <x v="233"/>
    <x v="181"/>
    <x v="345"/>
    <s v="TW10: TP01/TP02/TP06_x000a_CN60: CP60/CP62/CP65/CP69"/>
    <x v="3"/>
    <x v="71"/>
    <m/>
    <s v="General"/>
    <s v="代碼類"/>
    <s v="TW10: TP01/TP02/TP06_x000a_CN60: CP60/CP62/CP65/CP69"/>
    <x v="5"/>
    <s v="物控"/>
    <x v="8"/>
    <x v="7"/>
    <x v="0"/>
    <x v="2"/>
    <s v="DM_PRO_VENDOR_MANAGEMENT"/>
    <s v="PLANT_CODE"/>
    <m/>
    <m/>
    <s v="Su.May@inventec.com"/>
    <s v="TW10: TP01/TP02/TP06_x000a_CN60: CP60/CP62/CP65/CP69"/>
    <m/>
    <m/>
    <s v="廠商交易金額報表"/>
    <s v="廠商交易金額報表裡的plant欄位"/>
    <m/>
    <m/>
    <m/>
    <m/>
    <m/>
    <m/>
    <m/>
    <m/>
    <m/>
    <m/>
    <s v="資料清單"/>
    <x v="14"/>
    <x v="17"/>
    <x v="60"/>
    <x v="13"/>
    <e v="#N/A"/>
    <s v="Plant Code"/>
    <x v="233"/>
    <x v="181"/>
    <x v="0"/>
    <x v="345"/>
    <x v="8"/>
    <s v="IEC_STD_V10 &gt;&gt; Common &gt;&gt; AutoMetaDataPlant Code"/>
    <x v="3"/>
    <x v="0"/>
    <s v="工廠廠別代碼Dimension"/>
    <n v="418"/>
    <n v="738"/>
    <n v="0"/>
    <s v=""/>
    <n v="0"/>
    <n v="0"/>
    <n v="476"/>
    <x v="94"/>
    <s v="Vendor Management"/>
    <x v="70"/>
    <e v="#N/A"/>
    <x v="0"/>
    <s v="P.3.9.0:"/>
    <x v="17"/>
    <x v="17"/>
    <x v="738"/>
    <x v="233"/>
    <x v="233"/>
    <x v="210"/>
    <x v="35"/>
    <x v="2"/>
    <x v="2"/>
    <x v="2"/>
    <m/>
    <x v="0"/>
    <x v="3"/>
    <s v="Vendor Management_Plant Code"/>
    <x v="722"/>
    <x v="3"/>
    <x v="0"/>
    <x v="7"/>
    <x v="6"/>
    <x v="0"/>
    <x v="0"/>
    <s v="DM_PRO_VENDOR_MANAGEMENT"/>
    <s v="PLANT_CODE"/>
    <x v="61"/>
    <x v="141"/>
    <x v="0"/>
    <n v="8"/>
    <x v="4"/>
    <x v="4"/>
    <x v="0"/>
    <s v=""/>
    <s v=""/>
    <n v="738"/>
    <s v="-738"/>
    <x v="0"/>
    <x v="0"/>
    <x v="0"/>
    <x v="233"/>
    <x v="8"/>
    <s v="Pur Org.下的廠區_x000a_與客戶的對應關係如下:_x000a_TP02與CP60對應至HP_x000a_CP62對應至Dyna_x000a_CP65對應至Tiny_x000a_CP69對應至ASUS"/>
    <s v="EIS/SAP"/>
    <s v="EIS/SAP"/>
    <x v="2"/>
    <x v="60"/>
    <m/>
    <s v="^(EIS/SAP)$"/>
    <n v="9"/>
    <x v="0"/>
    <x v="6"/>
    <x v="0"/>
    <x v="1"/>
    <x v="1"/>
    <x v="1"/>
    <b v="0"/>
    <x v="1"/>
    <x v="1"/>
    <n v="0"/>
    <x v="0"/>
    <b v="0"/>
    <b v="0"/>
    <b v="0"/>
    <b v="0"/>
    <b v="0"/>
    <b v="0"/>
    <b v="0"/>
    <b v="0"/>
    <b v="0"/>
    <b v="0"/>
    <b v="0"/>
    <x v="0"/>
    <x v="0"/>
    <n v="0"/>
    <x v="19"/>
    <x v="0"/>
  </r>
  <r>
    <m/>
    <x v="6"/>
    <x v="13"/>
    <x v="178"/>
    <x v="178"/>
    <x v="182"/>
    <x v="346"/>
    <s v="客戶名稱，分成HP, Dyna, ASUS, Tiny"/>
    <x v="3"/>
    <x v="71"/>
    <m/>
    <s v="Sensitive"/>
    <s v="代碼類"/>
    <s v="HP, Dyna, ASUS, Tiny"/>
    <x v="5"/>
    <s v="BU"/>
    <x v="8"/>
    <x v="7"/>
    <x v="0"/>
    <x v="1"/>
    <s v="DM_PRO_VENDOR_MANAGEMENT"/>
    <s v="CUSTOMER_NAME"/>
    <m/>
    <m/>
    <s v="Su.May@inventec.com"/>
    <s v="客戶名稱，分成HP, Dyna, ASUS, Tiny"/>
    <m/>
    <m/>
    <s v="新增此欄位需Manual 手動依廠區別區分"/>
    <s v="HP, Dyna, ASUS, Tiny"/>
    <m/>
    <m/>
    <m/>
    <m/>
    <m/>
    <m/>
    <m/>
    <m/>
    <m/>
    <m/>
    <s v="資料清單"/>
    <x v="14"/>
    <x v="18"/>
    <x v="60"/>
    <x v="13"/>
    <e v="#N/A"/>
    <s v="Customer Name"/>
    <x v="178"/>
    <x v="182"/>
    <x v="0"/>
    <x v="346"/>
    <x v="8"/>
    <s v="IEC_STD_V10 &gt;&gt; Common &gt;&gt; AutoMetaDataCustomer Name"/>
    <x v="3"/>
    <x v="2"/>
    <s v="客戶名稱Dimension"/>
    <n v="340"/>
    <n v="738"/>
    <n v="0"/>
    <s v=""/>
    <n v="0"/>
    <n v="0"/>
    <n v="1036"/>
    <x v="81"/>
    <s v="Vendor Management"/>
    <x v="70"/>
    <e v="#N/A"/>
    <x v="0"/>
    <s v="P.3.9.0:"/>
    <x v="18"/>
    <x v="18"/>
    <x v="739"/>
    <x v="178"/>
    <x v="178"/>
    <x v="283"/>
    <x v="43"/>
    <x v="1"/>
    <x v="3"/>
    <x v="2"/>
    <m/>
    <x v="0"/>
    <x v="3"/>
    <s v="Vendor Management_Customer Name"/>
    <x v="723"/>
    <x v="3"/>
    <x v="0"/>
    <x v="7"/>
    <x v="6"/>
    <x v="0"/>
    <x v="0"/>
    <s v="DM_PRO_VENDOR_MANAGEMENT"/>
    <s v="CUSTOMER_NAME"/>
    <x v="61"/>
    <x v="97"/>
    <x v="0"/>
    <n v="8"/>
    <x v="4"/>
    <x v="4"/>
    <x v="0"/>
    <s v=""/>
    <s v=""/>
    <n v="739"/>
    <s v="-739"/>
    <x v="0"/>
    <x v="0"/>
    <x v="0"/>
    <x v="178"/>
    <x v="8"/>
    <s v="客戶名稱，各BU與各客人需進行分析交易金額的主體_x000a_與廠區的對應關係如下:_x000a_HP對應至TP02與CP60_x000a_Dyna對應至CP62_x000a_ASUS對應至CP69_x000a_Tiny對應至CP65"/>
    <s v="EIS"/>
    <s v="EIS"/>
    <x v="1"/>
    <x v="60"/>
    <m/>
    <s v="^(EIS)$"/>
    <n v="9"/>
    <x v="0"/>
    <x v="6"/>
    <x v="0"/>
    <x v="1"/>
    <x v="1"/>
    <x v="1"/>
    <b v="0"/>
    <x v="1"/>
    <x v="1"/>
    <n v="0"/>
    <x v="0"/>
    <b v="0"/>
    <b v="0"/>
    <b v="0"/>
    <b v="0"/>
    <b v="0"/>
    <b v="0"/>
    <b v="0"/>
    <b v="0"/>
    <b v="0"/>
    <b v="0"/>
    <b v="0"/>
    <x v="0"/>
    <x v="0"/>
    <n v="0"/>
    <x v="12"/>
    <x v="0"/>
  </r>
  <r>
    <m/>
    <x v="6"/>
    <x v="13"/>
    <x v="335"/>
    <x v="336"/>
    <x v="183"/>
    <x v="347"/>
    <s v="B&amp;S:客人買來賣英業達_x000a_GTK:客人指定英業達對特定廠商進行購買_x000a_OTK:英業達自行選擇廠商"/>
    <x v="3"/>
    <x v="71"/>
    <m/>
    <s v="Sensitive"/>
    <s v="代碼類"/>
    <s v="B&amp;S、GTK、OTK"/>
    <x v="5"/>
    <s v="BU"/>
    <x v="8"/>
    <x v="7"/>
    <x v="0"/>
    <x v="1"/>
    <s v="DM_PRO_VENDOR_MANAGEMENT"/>
    <s v="PURCHASING_MODE"/>
    <m/>
    <m/>
    <s v="Su.May@inventec.com"/>
    <s v="B&amp;S:客人買來賣英業達_x000a_GTK:客人指定英業達對特定廠商進行購買_x000a_OTK:英業達自行選擇廠商"/>
    <m/>
    <m/>
    <s v="資料來源待確認"/>
    <m/>
    <m/>
    <m/>
    <m/>
    <m/>
    <m/>
    <m/>
    <m/>
    <m/>
    <m/>
    <m/>
    <s v="資料清單"/>
    <x v="14"/>
    <x v="19"/>
    <x v="60"/>
    <x v="13"/>
    <e v="#N/A"/>
    <s v="Purchasing Mode"/>
    <x v="336"/>
    <x v="183"/>
    <x v="0"/>
    <x v="347"/>
    <x v="8"/>
    <s v="IEC_STD_V10 &gt;&gt; Common &gt;&gt; AutoMetaDataPurchasing Mode"/>
    <x v="3"/>
    <x v="2"/>
    <s v="採購方式Dimension"/>
    <n v="726"/>
    <n v="738"/>
    <n v="0"/>
    <s v=""/>
    <n v="0"/>
    <n v="0"/>
    <n v="908"/>
    <x v="142"/>
    <s v="Vendor Management"/>
    <x v="70"/>
    <e v="#N/A"/>
    <x v="0"/>
    <s v="P.3.9.0:"/>
    <x v="19"/>
    <x v="19"/>
    <x v="740"/>
    <x v="335"/>
    <x v="336"/>
    <x v="284"/>
    <x v="44"/>
    <x v="1"/>
    <x v="4"/>
    <x v="2"/>
    <m/>
    <x v="0"/>
    <x v="3"/>
    <s v="Vendor Management_Purchasing Mode"/>
    <x v="724"/>
    <x v="3"/>
    <x v="0"/>
    <x v="7"/>
    <x v="6"/>
    <x v="0"/>
    <x v="0"/>
    <s v="DM_PRO_VENDOR_MANAGEMENT"/>
    <s v="PURCHASING_MODE"/>
    <x v="61"/>
    <x v="222"/>
    <x v="0"/>
    <n v="8"/>
    <x v="4"/>
    <x v="4"/>
    <x v="6"/>
    <s v=""/>
    <s v=""/>
    <n v="740"/>
    <s v="-740"/>
    <x v="0"/>
    <x v="0"/>
    <x v="0"/>
    <x v="336"/>
    <x v="8"/>
    <s v="材料採購的主導權模式，為客人買來賣英業達，或為客人指定英業達對特定廠商進行購買，或為英業達自行選擇廠商"/>
    <s v="EIS"/>
    <s v="EIS"/>
    <x v="1"/>
    <x v="60"/>
    <m/>
    <s v="^(EIS)$"/>
    <n v="9"/>
    <x v="0"/>
    <x v="6"/>
    <x v="0"/>
    <x v="1"/>
    <x v="1"/>
    <x v="1"/>
    <b v="0"/>
    <x v="1"/>
    <x v="1"/>
    <n v="0"/>
    <x v="0"/>
    <b v="0"/>
    <b v="0"/>
    <b v="0"/>
    <b v="0"/>
    <b v="0"/>
    <b v="0"/>
    <b v="0"/>
    <b v="0"/>
    <b v="0"/>
    <b v="0"/>
    <b v="0"/>
    <x v="0"/>
    <x v="0"/>
    <n v="0"/>
    <x v="18"/>
    <x v="0"/>
  </r>
  <r>
    <m/>
    <x v="6"/>
    <x v="13"/>
    <x v="336"/>
    <x v="337"/>
    <x v="184"/>
    <x v="348"/>
    <s v="所有材料拆分為EE或ME"/>
    <x v="3"/>
    <x v="71"/>
    <m/>
    <s v="General"/>
    <s v="代碼類"/>
    <s v="EE、ME"/>
    <x v="5"/>
    <s v="PRO"/>
    <x v="8"/>
    <x v="7"/>
    <x v="0"/>
    <x v="3"/>
    <s v="DM_PRO_VENDOR_MANAGEMENT"/>
    <s v="COMPONENT_TYPE"/>
    <m/>
    <m/>
    <s v="Su.May@inventec.com"/>
    <s v="所有材料拆分為EE或ME"/>
    <m/>
    <m/>
    <s v="資料來源待確認"/>
    <m/>
    <m/>
    <m/>
    <m/>
    <m/>
    <m/>
    <m/>
    <m/>
    <m/>
    <m/>
    <m/>
    <s v="資料清單"/>
    <x v="14"/>
    <x v="20"/>
    <x v="60"/>
    <x v="13"/>
    <e v="#N/A"/>
    <s v="Component Type"/>
    <x v="337"/>
    <x v="184"/>
    <x v="0"/>
    <x v="348"/>
    <x v="8"/>
    <s v="IEC_STD_V10 &gt;&gt; Common &gt;&gt; AutoMetaDataComponent Type"/>
    <x v="3"/>
    <x v="0"/>
    <s v="材料主分類Dimension"/>
    <n v="727"/>
    <n v="738"/>
    <n v="0"/>
    <s v=""/>
    <n v="0"/>
    <n v="0"/>
    <n v="909"/>
    <x v="143"/>
    <s v="Vendor Management"/>
    <x v="70"/>
    <e v="#N/A"/>
    <x v="0"/>
    <s v="P.3.9.0:"/>
    <x v="20"/>
    <x v="20"/>
    <x v="741"/>
    <x v="336"/>
    <x v="337"/>
    <x v="285"/>
    <x v="45"/>
    <x v="3"/>
    <x v="5"/>
    <x v="2"/>
    <m/>
    <x v="0"/>
    <x v="3"/>
    <s v="Vendor Management_Component Type"/>
    <x v="725"/>
    <x v="3"/>
    <x v="0"/>
    <x v="7"/>
    <x v="6"/>
    <x v="0"/>
    <x v="0"/>
    <s v="DM_PRO_VENDOR_MANAGEMENT"/>
    <s v="COMPONENT_TYPE"/>
    <x v="61"/>
    <x v="223"/>
    <x v="0"/>
    <n v="8"/>
    <x v="4"/>
    <x v="4"/>
    <x v="6"/>
    <s v=""/>
    <s v=""/>
    <n v="741"/>
    <s v="-741"/>
    <x v="0"/>
    <x v="0"/>
    <x v="0"/>
    <x v="337"/>
    <x v="8"/>
    <s v="所有材料按採購單位區分為EE(電子)與ME(機構)兩大類，分類與PDM上材料標註"/>
    <s v="PDM/EIS"/>
    <s v="PDM/EIS"/>
    <x v="3"/>
    <x v="60"/>
    <m/>
    <s v="^(PDM/EIS)$"/>
    <n v="9"/>
    <x v="0"/>
    <x v="6"/>
    <x v="0"/>
    <x v="1"/>
    <x v="1"/>
    <x v="1"/>
    <b v="0"/>
    <x v="1"/>
    <x v="1"/>
    <n v="0"/>
    <x v="0"/>
    <b v="0"/>
    <b v="0"/>
    <b v="0"/>
    <b v="0"/>
    <b v="0"/>
    <b v="0"/>
    <b v="0"/>
    <b v="0"/>
    <b v="0"/>
    <b v="0"/>
    <b v="0"/>
    <x v="0"/>
    <x v="0"/>
    <n v="0"/>
    <x v="0"/>
    <x v="0"/>
  </r>
  <r>
    <m/>
    <x v="6"/>
    <x v="13"/>
    <x v="337"/>
    <x v="338"/>
    <x v="185"/>
    <x v="349"/>
    <s v="料號Class code於PDM的Material Group"/>
    <x v="3"/>
    <x v="71"/>
    <m/>
    <s v="General"/>
    <s v="代碼類"/>
    <s v="只取R-後面的材料名稱。_x000a_R-CAPTCTR, R-IC,R-CONNTOR…........"/>
    <x v="5"/>
    <s v="CE"/>
    <x v="8"/>
    <x v="7"/>
    <x v="0"/>
    <x v="3"/>
    <s v="DM_PRO_VENDOR_MANAGEMENT"/>
    <s v="MATERIAL_GROUP"/>
    <m/>
    <m/>
    <s v="Su.May@inventec.com"/>
    <s v="料號Class code於PDM的Material Group"/>
    <m/>
    <m/>
    <s v="EIS抓取PDM上的料號資料_x000a_"/>
    <s v="廠商交易金額報表內的Material Group"/>
    <m/>
    <m/>
    <m/>
    <m/>
    <m/>
    <m/>
    <m/>
    <m/>
    <m/>
    <m/>
    <s v="資料清單"/>
    <x v="14"/>
    <x v="21"/>
    <x v="60"/>
    <x v="13"/>
    <e v="#N/A"/>
    <s v="Material Group"/>
    <x v="338"/>
    <x v="185"/>
    <x v="0"/>
    <x v="349"/>
    <x v="8"/>
    <s v="IEC_STD_V10 &gt;&gt; Common &gt;&gt; AutoMetaDataMaterial Group"/>
    <x v="3"/>
    <x v="0"/>
    <s v="材料大類Dimension"/>
    <n v="728"/>
    <n v="738"/>
    <n v="0"/>
    <s v=""/>
    <n v="0"/>
    <n v="0"/>
    <n v="910"/>
    <x v="144"/>
    <s v="Vendor Management"/>
    <x v="70"/>
    <e v="#N/A"/>
    <x v="0"/>
    <s v="P.3.9.0:"/>
    <x v="21"/>
    <x v="21"/>
    <x v="742"/>
    <x v="337"/>
    <x v="338"/>
    <x v="286"/>
    <x v="46"/>
    <x v="3"/>
    <x v="6"/>
    <x v="2"/>
    <m/>
    <x v="0"/>
    <x v="3"/>
    <s v="Vendor Management_Material Group"/>
    <x v="726"/>
    <x v="3"/>
    <x v="0"/>
    <x v="7"/>
    <x v="6"/>
    <x v="0"/>
    <x v="0"/>
    <s v="DM_PRO_VENDOR_MANAGEMENT"/>
    <s v="MATERIAL_GROUP"/>
    <x v="61"/>
    <x v="224"/>
    <x v="0"/>
    <n v="8"/>
    <x v="4"/>
    <x v="4"/>
    <x v="6"/>
    <s v=""/>
    <s v=""/>
    <n v="742"/>
    <s v="-742"/>
    <x v="0"/>
    <x v="0"/>
    <x v="0"/>
    <x v="338"/>
    <x v="8"/>
    <s v="Class code大類名稱"/>
    <s v="PDM/EIS"/>
    <s v="PDM/EIS"/>
    <x v="3"/>
    <x v="60"/>
    <m/>
    <s v="^(PDM/EIS)$"/>
    <n v="9"/>
    <x v="0"/>
    <x v="6"/>
    <x v="0"/>
    <x v="1"/>
    <x v="1"/>
    <x v="1"/>
    <b v="0"/>
    <x v="1"/>
    <x v="1"/>
    <n v="0"/>
    <x v="0"/>
    <b v="0"/>
    <b v="0"/>
    <b v="0"/>
    <b v="0"/>
    <b v="0"/>
    <b v="0"/>
    <b v="0"/>
    <b v="0"/>
    <b v="0"/>
    <b v="0"/>
    <b v="0"/>
    <x v="0"/>
    <x v="0"/>
    <n v="0"/>
    <x v="0"/>
    <x v="0"/>
  </r>
  <r>
    <m/>
    <x v="6"/>
    <x v="13"/>
    <x v="338"/>
    <x v="339"/>
    <x v="1"/>
    <x v="350"/>
    <s v="Class Code 四碼數字加上&quot;-&quot;再加上對應的Materical Group_x000a_EX: 6033-FAN, 6027-BATTERY"/>
    <x v="3"/>
    <x v="71"/>
    <m/>
    <s v="General"/>
    <s v="代碼類"/>
    <s v="Class Code 四碼數字加上&quot;-&quot;再加上對應的Materical Group，Material Group只取R-後面的材料名稱。"/>
    <x v="5"/>
    <s v="CE"/>
    <x v="8"/>
    <x v="7"/>
    <x v="0"/>
    <x v="3"/>
    <s v="DM_PRO_VENDOR_MANAGEMENT"/>
    <s v="CLASS_CODE_CATEGORY"/>
    <m/>
    <m/>
    <s v="Su.May@inventec.com"/>
    <s v="材料於PDM裡對應的Class Code+Material Group"/>
    <m/>
    <m/>
    <s v="EIS抓取PDM上的資料比對_x000a_"/>
    <m/>
    <m/>
    <m/>
    <m/>
    <m/>
    <m/>
    <m/>
    <m/>
    <m/>
    <m/>
    <m/>
    <s v="資料清單"/>
    <x v="14"/>
    <x v="22"/>
    <x v="60"/>
    <x v="13"/>
    <e v="#N/A"/>
    <s v="Class Code Category"/>
    <x v="339"/>
    <x v="1"/>
    <x v="0"/>
    <x v="350"/>
    <x v="8"/>
    <s v="IEC_STD_V10 &gt;&gt; Common &gt;&gt; AutoMetaDataClass Code Category"/>
    <x v="3"/>
    <x v="0"/>
    <s v="材料代號類別Dimension"/>
    <n v="729"/>
    <n v="738"/>
    <n v="0"/>
    <s v=""/>
    <n v="0"/>
    <n v="0"/>
    <n v="912"/>
    <x v="145"/>
    <s v="Vendor Management"/>
    <x v="70"/>
    <e v="#N/A"/>
    <x v="0"/>
    <s v="P.3.9.0:"/>
    <x v="22"/>
    <x v="22"/>
    <x v="743"/>
    <x v="338"/>
    <x v="339"/>
    <x v="287"/>
    <x v="47"/>
    <x v="3"/>
    <x v="7"/>
    <x v="2"/>
    <m/>
    <x v="0"/>
    <x v="3"/>
    <s v="Vendor Management_Class Code Category"/>
    <x v="727"/>
    <x v="3"/>
    <x v="0"/>
    <x v="7"/>
    <x v="6"/>
    <x v="0"/>
    <x v="0"/>
    <s v="DM_PRO_VENDOR_MANAGEMENT"/>
    <s v="CLASS_CODE_CATEGORY"/>
    <x v="61"/>
    <x v="225"/>
    <x v="0"/>
    <n v="8"/>
    <x v="4"/>
    <x v="4"/>
    <x v="6"/>
    <s v=""/>
    <s v=""/>
    <n v="743"/>
    <s v="-743"/>
    <x v="0"/>
    <x v="0"/>
    <x v="0"/>
    <x v="339"/>
    <x v="8"/>
    <s v="Class Code 四碼數字加上&quot;-&quot;再加上對應的Materical Group"/>
    <s v="PDM/EIS"/>
    <s v="PDM/EIS"/>
    <x v="3"/>
    <x v="60"/>
    <m/>
    <s v="^(PDM/EIS)$"/>
    <n v="9"/>
    <x v="0"/>
    <x v="6"/>
    <x v="0"/>
    <x v="1"/>
    <x v="1"/>
    <x v="1"/>
    <b v="0"/>
    <x v="1"/>
    <x v="1"/>
    <n v="0"/>
    <x v="0"/>
    <b v="0"/>
    <b v="0"/>
    <b v="0"/>
    <b v="0"/>
    <b v="0"/>
    <b v="0"/>
    <b v="0"/>
    <b v="0"/>
    <b v="0"/>
    <b v="0"/>
    <b v="0"/>
    <x v="0"/>
    <x v="0"/>
    <n v="0"/>
    <x v="5"/>
    <x v="0"/>
  </r>
  <r>
    <m/>
    <x v="6"/>
    <x v="13"/>
    <x v="342"/>
    <x v="343"/>
    <x v="189"/>
    <x v="354"/>
    <s v="PDM內所建的合格供應商，SAP的Vendor/Vendor Code經mapping與AVL建立關聯，一個AVL可Mapping多個Vendor Code"/>
    <x v="3"/>
    <x v="71"/>
    <m/>
    <s v="Sensitive"/>
    <s v="代碼類"/>
    <s v="中文需為繁體字"/>
    <x v="5"/>
    <s v="PRO"/>
    <x v="8"/>
    <x v="7"/>
    <x v="0"/>
    <x v="4"/>
    <s v="DM_PRO_VENDOR_MANAGEMENT"/>
    <s v="AVL_NAME"/>
    <m/>
    <m/>
    <s v="Su.May@inventec.com"/>
    <s v="PDM內所建的合格供應商，SAP的Vendor/Vendor Code經mapping與AVL建立關聯，一個AVL可Mapping多個Vendor Code"/>
    <m/>
    <m/>
    <s v="廠商交易金額報表或PDM資料"/>
    <s v="廠商交易金額報表內的AVL Name欄位"/>
    <m/>
    <m/>
    <m/>
    <m/>
    <m/>
    <m/>
    <m/>
    <m/>
    <m/>
    <m/>
    <s v="資料清單"/>
    <x v="14"/>
    <x v="23"/>
    <x v="60"/>
    <x v="13"/>
    <e v="#N/A"/>
    <s v="AVL Name"/>
    <x v="343"/>
    <x v="189"/>
    <x v="0"/>
    <x v="354"/>
    <x v="8"/>
    <s v="IEC_STD_V10 &gt;&gt; Common &gt;&gt; AutoMetaDataAVL Name"/>
    <x v="3"/>
    <x v="2"/>
    <s v="合格供應商名稱Dimension"/>
    <n v="733"/>
    <n v="738"/>
    <n v="0"/>
    <s v=""/>
    <n v="0"/>
    <n v="0"/>
    <n v="849"/>
    <x v="148"/>
    <s v="Vendor Management"/>
    <x v="70"/>
    <e v="#N/A"/>
    <x v="0"/>
    <s v="P.3.9.0:"/>
    <x v="23"/>
    <x v="23"/>
    <x v="744"/>
    <x v="342"/>
    <x v="343"/>
    <x v="290"/>
    <x v="50"/>
    <x v="4"/>
    <x v="10"/>
    <x v="2"/>
    <m/>
    <x v="0"/>
    <x v="3"/>
    <s v="Vendor Management_AVL Name"/>
    <x v="728"/>
    <x v="3"/>
    <x v="0"/>
    <x v="7"/>
    <x v="6"/>
    <x v="0"/>
    <x v="0"/>
    <s v="DM_PRO_VENDOR_MANAGEMENT"/>
    <s v="AVL_NAME"/>
    <x v="61"/>
    <x v="229"/>
    <x v="0"/>
    <n v="8"/>
    <x v="4"/>
    <x v="4"/>
    <x v="6"/>
    <s v=""/>
    <s v=""/>
    <n v="744"/>
    <s v="-744"/>
    <x v="0"/>
    <x v="0"/>
    <x v="0"/>
    <x v="343"/>
    <x v="8"/>
    <s v="PDM裡經過新廠商評鑑管理辦法承認之合格供應商"/>
    <s v="PDM/SAP/EIS"/>
    <s v="PDM/SAP/EIS"/>
    <x v="4"/>
    <x v="60"/>
    <m/>
    <s v="^(PDM/SAP/EIS)$"/>
    <n v="9"/>
    <x v="0"/>
    <x v="6"/>
    <x v="0"/>
    <x v="1"/>
    <x v="1"/>
    <x v="1"/>
    <b v="0"/>
    <x v="1"/>
    <x v="1"/>
    <n v="0"/>
    <x v="0"/>
    <b v="0"/>
    <b v="0"/>
    <b v="0"/>
    <b v="0"/>
    <b v="0"/>
    <b v="0"/>
    <b v="0"/>
    <b v="0"/>
    <b v="0"/>
    <b v="0"/>
    <b v="0"/>
    <x v="0"/>
    <x v="0"/>
    <n v="0"/>
    <x v="42"/>
    <x v="0"/>
  </r>
  <r>
    <m/>
    <x v="6"/>
    <x v="13"/>
    <x v="343"/>
    <x v="344"/>
    <x v="1"/>
    <x v="355"/>
    <s v="SAP內所建之下單廠商，於PDM裡經mapping與ＡVL建立關聯，一個vendor code只能對應一個AVL"/>
    <x v="3"/>
    <x v="71"/>
    <m/>
    <s v="Sensitive "/>
    <s v="代碼類"/>
    <s v="依SAP要求格式輸入"/>
    <x v="5"/>
    <s v="PRO"/>
    <x v="8"/>
    <x v="7"/>
    <x v="0"/>
    <x v="4"/>
    <s v="DM_PRO_VENDOR_MANAGEMENT"/>
    <s v="VENDOR_CODE"/>
    <m/>
    <m/>
    <s v="Su.May@inventec.com"/>
    <s v="SAP內所建之下單廠商，於PDM裡經mapping與ＡVL建立關聯，一個vendor code只能對應一個AVL"/>
    <m/>
    <m/>
    <s v="廠商交易金額報表或SAP資料"/>
    <s v="廠商交易金額報表內的Vendor Code與Vendor Name欄位"/>
    <m/>
    <m/>
    <m/>
    <m/>
    <m/>
    <m/>
    <m/>
    <m/>
    <m/>
    <m/>
    <s v="資料清單"/>
    <x v="14"/>
    <x v="24"/>
    <x v="60"/>
    <x v="13"/>
    <e v="#N/A"/>
    <s v="Vendor Code"/>
    <x v="344"/>
    <x v="1"/>
    <x v="0"/>
    <x v="355"/>
    <x v="8"/>
    <s v="IEC_STD_V10 &gt;&gt; Common &gt;&gt; AutoMetaDataVendor Code"/>
    <x v="3"/>
    <x v="2"/>
    <s v="廠商代碼Dimension"/>
    <n v="734"/>
    <n v="738"/>
    <n v="0"/>
    <s v=""/>
    <n v="0"/>
    <n v="0"/>
    <n v="846"/>
    <x v="149"/>
    <s v="Vendor Management"/>
    <x v="70"/>
    <e v="#N/A"/>
    <x v="0"/>
    <s v="P.3.9.0:"/>
    <x v="24"/>
    <x v="24"/>
    <x v="745"/>
    <x v="343"/>
    <x v="344"/>
    <x v="291"/>
    <x v="51"/>
    <x v="4"/>
    <x v="11"/>
    <x v="2"/>
    <m/>
    <x v="0"/>
    <x v="3"/>
    <s v="Vendor Management_Vendor Code"/>
    <x v="729"/>
    <x v="3"/>
    <x v="0"/>
    <x v="7"/>
    <x v="6"/>
    <x v="0"/>
    <x v="0"/>
    <s v="DM_PRO_VENDOR_MANAGEMENT"/>
    <s v="VENDOR_CODE"/>
    <x v="61"/>
    <x v="230"/>
    <x v="0"/>
    <n v="8"/>
    <x v="4"/>
    <x v="4"/>
    <x v="6"/>
    <s v=""/>
    <s v=""/>
    <n v="745"/>
    <s v="-745"/>
    <x v="0"/>
    <x v="0"/>
    <x v="0"/>
    <x v="344"/>
    <x v="8"/>
    <s v="下單廠商名稱，亦即Vendor code的廠商代碼"/>
    <s v="PDM/SAP/EIS"/>
    <s v="PDM/SAP/EIS"/>
    <x v="4"/>
    <x v="60"/>
    <m/>
    <s v="^(PDM/SAP/EIS)$"/>
    <n v="9"/>
    <x v="0"/>
    <x v="6"/>
    <x v="0"/>
    <x v="1"/>
    <x v="1"/>
    <x v="1"/>
    <b v="0"/>
    <x v="1"/>
    <x v="1"/>
    <n v="0"/>
    <x v="0"/>
    <b v="0"/>
    <b v="0"/>
    <b v="0"/>
    <b v="0"/>
    <b v="0"/>
    <b v="0"/>
    <b v="0"/>
    <b v="0"/>
    <b v="0"/>
    <b v="0"/>
    <b v="0"/>
    <x v="0"/>
    <x v="0"/>
    <n v="0"/>
    <x v="34"/>
    <x v="0"/>
  </r>
  <r>
    <m/>
    <x v="6"/>
    <x v="13"/>
    <x v="344"/>
    <x v="345"/>
    <x v="1"/>
    <x v="356"/>
    <s v="SAP內所建之下單廠商，於PDM裡經mapping與ＡVL建立關聯，一個vendor code只能對應一個AVL"/>
    <x v="3"/>
    <x v="71"/>
    <m/>
    <s v="Sensitive "/>
    <s v="文本類"/>
    <s v="依SAP要求格式輸入"/>
    <x v="5"/>
    <s v="PRO"/>
    <x v="8"/>
    <x v="7"/>
    <x v="0"/>
    <x v="4"/>
    <s v="DM_PRO_VENDOR_MANAGEMENT"/>
    <s v="VENDOR_NAME"/>
    <m/>
    <m/>
    <s v="Su.May@inventec.com"/>
    <s v="SAP內所建之下單廠商，於PDM裡經mapping與ＡVL建立關聯，一個vendor code只能對應一個AVL"/>
    <m/>
    <m/>
    <s v="廠商交易金額報表或SAP資料"/>
    <s v="廠商交易金額報表內的Vendor Code與Vendor Name欄位"/>
    <m/>
    <m/>
    <m/>
    <m/>
    <m/>
    <m/>
    <m/>
    <m/>
    <m/>
    <m/>
    <s v="資料清單"/>
    <x v="14"/>
    <x v="25"/>
    <x v="60"/>
    <x v="13"/>
    <e v="#N/A"/>
    <s v="Vendor Name"/>
    <x v="345"/>
    <x v="1"/>
    <x v="0"/>
    <x v="356"/>
    <x v="8"/>
    <s v="IEC_STD_V10 &gt;&gt; Common &gt;&gt; AutoMetaDataVendor Name"/>
    <x v="3"/>
    <x v="2"/>
    <s v="廠商名稱Dimension"/>
    <n v="735"/>
    <n v="738"/>
    <n v="0"/>
    <s v=""/>
    <n v="0"/>
    <n v="0"/>
    <n v="847"/>
    <x v="150"/>
    <s v="Vendor Management"/>
    <x v="70"/>
    <e v="#N/A"/>
    <x v="0"/>
    <s v="P.3.9.0:"/>
    <x v="25"/>
    <x v="25"/>
    <x v="746"/>
    <x v="344"/>
    <x v="345"/>
    <x v="291"/>
    <x v="51"/>
    <x v="4"/>
    <x v="11"/>
    <x v="1"/>
    <m/>
    <x v="0"/>
    <x v="3"/>
    <s v="Vendor Management_Vendor Name"/>
    <x v="730"/>
    <x v="3"/>
    <x v="0"/>
    <x v="7"/>
    <x v="6"/>
    <x v="0"/>
    <x v="0"/>
    <s v="DM_PRO_VENDOR_MANAGEMENT"/>
    <s v="VENDOR_NAME"/>
    <x v="61"/>
    <x v="231"/>
    <x v="0"/>
    <n v="8"/>
    <x v="4"/>
    <x v="4"/>
    <x v="6"/>
    <s v=""/>
    <s v=""/>
    <n v="746"/>
    <s v="-746"/>
    <x v="0"/>
    <x v="0"/>
    <x v="0"/>
    <x v="345"/>
    <x v="8"/>
    <s v="下單廠商名稱，亦即Vendor code的廠商名稱"/>
    <s v="PDM/SAP/EIS"/>
    <s v="PDM/SAP/EIS"/>
    <x v="4"/>
    <x v="60"/>
    <m/>
    <s v="^(PDM/SAP/EIS)$"/>
    <n v="9"/>
    <x v="0"/>
    <x v="6"/>
    <x v="0"/>
    <x v="1"/>
    <x v="1"/>
    <x v="1"/>
    <b v="0"/>
    <x v="1"/>
    <x v="1"/>
    <n v="0"/>
    <x v="0"/>
    <b v="0"/>
    <b v="0"/>
    <b v="0"/>
    <b v="0"/>
    <b v="0"/>
    <b v="0"/>
    <b v="0"/>
    <b v="0"/>
    <b v="0"/>
    <b v="0"/>
    <b v="0"/>
    <x v="0"/>
    <x v="0"/>
    <n v="0"/>
    <x v="34"/>
    <x v="0"/>
  </r>
  <r>
    <m/>
    <x v="6"/>
    <x v="13"/>
    <x v="349"/>
    <x v="350"/>
    <x v="193"/>
    <x v="361"/>
    <s v="基本分數皆為98分，若有評核項目出現狀況則依嚴重度進行扣分"/>
    <x v="4"/>
    <x v="71"/>
    <m/>
    <s v="Sensitive "/>
    <s v="數值類"/>
    <m/>
    <x v="5"/>
    <s v="SQE"/>
    <x v="8"/>
    <x v="7"/>
    <x v="0"/>
    <x v="5"/>
    <s v="DM_PRO_VENDOR_MANAGEMENT"/>
    <s v="QUALITY_SCORE"/>
    <m/>
    <m/>
    <s v="Su.May@inventec.com"/>
    <s v="基本分數皆為98分，若有評核項目出現狀況則依嚴重度進行扣分"/>
    <m/>
    <m/>
    <s v="每月SQE發出重慶廠區厂商票期成績"/>
    <s v="PaymentFinal Sheet裡的SQE Score欄位"/>
    <m/>
    <m/>
    <m/>
    <m/>
    <m/>
    <m/>
    <m/>
    <m/>
    <m/>
    <m/>
    <s v="資料清單"/>
    <x v="14"/>
    <x v="26"/>
    <x v="60"/>
    <x v="13"/>
    <e v="#N/A"/>
    <s v="Quality Score"/>
    <x v="350"/>
    <x v="193"/>
    <x v="0"/>
    <x v="361"/>
    <x v="8"/>
    <s v="IEC_STD_V10 &gt;&gt; Common &gt;&gt; AutoMetaDataQuality Score"/>
    <x v="4"/>
    <x v="2"/>
    <s v="品質成績Measure"/>
    <n v="749"/>
    <n v="738"/>
    <n v="0"/>
    <s v=""/>
    <n v="0"/>
    <n v="0"/>
    <n v="853"/>
    <x v="153"/>
    <s v="Vendor Management"/>
    <x v="70"/>
    <e v="#N/A"/>
    <x v="0"/>
    <s v="P.3.9.0:"/>
    <x v="26"/>
    <x v="26"/>
    <x v="747"/>
    <x v="349"/>
    <x v="350"/>
    <x v="296"/>
    <x v="0"/>
    <x v="5"/>
    <x v="13"/>
    <x v="4"/>
    <m/>
    <x v="0"/>
    <x v="4"/>
    <s v="Vendor Management_Quality Score"/>
    <x v="731"/>
    <x v="4"/>
    <x v="0"/>
    <x v="7"/>
    <x v="6"/>
    <x v="0"/>
    <x v="0"/>
    <s v="DM_PRO_VENDOR_MANAGEMENT"/>
    <s v="QUALITY_SCORE"/>
    <x v="61"/>
    <x v="235"/>
    <x v="0"/>
    <n v="8"/>
    <x v="4"/>
    <x v="4"/>
    <x v="6"/>
    <s v=""/>
    <s v=""/>
    <n v="747"/>
    <s v="-747"/>
    <x v="0"/>
    <x v="0"/>
    <x v="0"/>
    <x v="350"/>
    <x v="8"/>
    <s v="由SQE按Incoming、Material Issue、Quality Peformance進行評分，分數呈現在每月發出重慶廠區厂商票期成績。_x000a_分數部分若選特定一季直接出現該季資料，若選多季時則呈現最差的分數"/>
    <s v="Manual"/>
    <s v="MANUAL"/>
    <x v="5"/>
    <x v="60"/>
    <m/>
    <s v="^(Manual|MANUAL)$"/>
    <n v="9"/>
    <x v="0"/>
    <x v="6"/>
    <x v="0"/>
    <x v="1"/>
    <x v="0"/>
    <x v="0"/>
    <b v="1"/>
    <x v="1"/>
    <x v="1"/>
    <n v="0"/>
    <x v="0"/>
    <b v="0"/>
    <b v="0"/>
    <b v="0"/>
    <b v="0"/>
    <b v="0"/>
    <b v="0"/>
    <b v="0"/>
    <b v="0"/>
    <b v="0"/>
    <b v="0"/>
    <b v="0"/>
    <x v="0"/>
    <x v="0"/>
    <n v="0"/>
    <x v="12"/>
    <x v="0"/>
  </r>
  <r>
    <m/>
    <x v="6"/>
    <x v="13"/>
    <x v="350"/>
    <x v="351"/>
    <x v="194"/>
    <x v="362"/>
    <s v="價格競爭力佔30%，機種配合度佔30%，材料/製程管理能力佔30%，其他項目佔10%，處級主管有確認並修正最後分數的權限"/>
    <x v="4"/>
    <x v="71"/>
    <m/>
    <s v="Sensitive "/>
    <s v="數值類"/>
    <m/>
    <x v="5"/>
    <s v="PRO"/>
    <x v="8"/>
    <x v="7"/>
    <x v="0"/>
    <x v="5"/>
    <s v="DM_PRO_VENDOR_MANAGEMENT"/>
    <s v="COST_SCORE"/>
    <m/>
    <m/>
    <s v="Su.May@inventec.com"/>
    <s v="價格競爭力佔30%，機種配合度佔30%，材料/製程管理能力佔20%，其他項目佔10%"/>
    <m/>
    <m/>
    <s v="需每季另外手動上傳"/>
    <m/>
    <m/>
    <m/>
    <m/>
    <m/>
    <m/>
    <m/>
    <m/>
    <m/>
    <m/>
    <m/>
    <s v="資料清單"/>
    <x v="14"/>
    <x v="27"/>
    <x v="60"/>
    <x v="13"/>
    <e v="#N/A"/>
    <s v="Cost Score"/>
    <x v="351"/>
    <x v="194"/>
    <x v="0"/>
    <x v="362"/>
    <x v="8"/>
    <s v="IEC_STD_V10 &gt;&gt; Common &gt;&gt; AutoMetaDataCost Score"/>
    <x v="4"/>
    <x v="2"/>
    <s v="採購成績Measure"/>
    <n v="750"/>
    <n v="738"/>
    <n v="0"/>
    <s v=""/>
    <n v="0"/>
    <n v="0"/>
    <n v="854"/>
    <x v="154"/>
    <s v="Vendor Management"/>
    <x v="70"/>
    <e v="#N/A"/>
    <x v="0"/>
    <s v="P.3.9.0:"/>
    <x v="27"/>
    <x v="27"/>
    <x v="748"/>
    <x v="350"/>
    <x v="351"/>
    <x v="297"/>
    <x v="0"/>
    <x v="5"/>
    <x v="14"/>
    <x v="4"/>
    <m/>
    <x v="0"/>
    <x v="4"/>
    <s v="Vendor Management_Cost Score"/>
    <x v="732"/>
    <x v="4"/>
    <x v="0"/>
    <x v="7"/>
    <x v="6"/>
    <x v="0"/>
    <x v="0"/>
    <s v="DM_PRO_VENDOR_MANAGEMENT"/>
    <s v="COST_SCORE"/>
    <x v="61"/>
    <x v="236"/>
    <x v="0"/>
    <n v="8"/>
    <x v="4"/>
    <x v="4"/>
    <x v="6"/>
    <s v=""/>
    <s v=""/>
    <n v="748"/>
    <s v="-748"/>
    <x v="0"/>
    <x v="0"/>
    <x v="0"/>
    <x v="351"/>
    <x v="8"/>
    <s v="由Sourcer按價格競爭力、機種配合度、材料/製程管理能力及其他項目進行綜合評分。_x000a_分數部分若選特定一季直接出現該季資料，若選多季時則呈現最差的分數"/>
    <s v="Manual"/>
    <s v="MANUAL"/>
    <x v="5"/>
    <x v="60"/>
    <m/>
    <s v="^(Manual|MANUAL)$"/>
    <n v="9"/>
    <x v="0"/>
    <x v="6"/>
    <x v="0"/>
    <x v="1"/>
    <x v="0"/>
    <x v="1"/>
    <b v="0"/>
    <x v="1"/>
    <x v="1"/>
    <n v="0"/>
    <x v="0"/>
    <b v="0"/>
    <b v="0"/>
    <b v="0"/>
    <b v="0"/>
    <b v="0"/>
    <b v="0"/>
    <b v="0"/>
    <b v="0"/>
    <b v="0"/>
    <b v="0"/>
    <b v="0"/>
    <x v="0"/>
    <x v="0"/>
    <n v="0"/>
    <x v="19"/>
    <x v="0"/>
  </r>
  <r>
    <m/>
    <x v="6"/>
    <x v="13"/>
    <x v="351"/>
    <x v="352"/>
    <x v="195"/>
    <x v="363"/>
    <s v="基本分數皆為98分，若有評核項目出現狀況則依嚴重度進行扣分"/>
    <x v="4"/>
    <x v="71"/>
    <m/>
    <s v="Sensitive "/>
    <s v="數值類"/>
    <m/>
    <x v="5"/>
    <s v="PRO"/>
    <x v="8"/>
    <x v="7"/>
    <x v="0"/>
    <x v="5"/>
    <s v="DM_PRO_VENDOR_MANAGEMENT"/>
    <s v="DELIVERY_SCORE"/>
    <m/>
    <m/>
    <s v="Su.May@inventec.com"/>
    <s v="基本分數皆為98分，若有評核項目出現狀況則依嚴重度進行扣分"/>
    <m/>
    <m/>
    <s v="每月SQE發出重慶廠區厂商票期成績"/>
    <s v="PaymentFinal Sheet裡的Purchase Score欄位"/>
    <m/>
    <m/>
    <m/>
    <m/>
    <m/>
    <m/>
    <m/>
    <m/>
    <m/>
    <m/>
    <s v="資料清單"/>
    <x v="14"/>
    <x v="28"/>
    <x v="60"/>
    <x v="13"/>
    <e v="#N/A"/>
    <s v="Delivery Score"/>
    <x v="352"/>
    <x v="195"/>
    <x v="0"/>
    <x v="363"/>
    <x v="8"/>
    <s v="IEC_STD_V10 &gt;&gt; Common &gt;&gt; AutoMetaDataDelivery Score"/>
    <x v="4"/>
    <x v="2"/>
    <s v="達交成績Measure"/>
    <n v="751"/>
    <n v="738"/>
    <n v="0"/>
    <s v=""/>
    <n v="0"/>
    <n v="0"/>
    <n v="855"/>
    <x v="155"/>
    <s v="Vendor Management"/>
    <x v="70"/>
    <e v="#N/A"/>
    <x v="0"/>
    <s v="P.3.9.0:"/>
    <x v="28"/>
    <x v="28"/>
    <x v="749"/>
    <x v="351"/>
    <x v="352"/>
    <x v="296"/>
    <x v="0"/>
    <x v="5"/>
    <x v="13"/>
    <x v="4"/>
    <m/>
    <x v="0"/>
    <x v="4"/>
    <s v="Vendor Management_Delivery Score"/>
    <x v="733"/>
    <x v="4"/>
    <x v="0"/>
    <x v="7"/>
    <x v="6"/>
    <x v="0"/>
    <x v="0"/>
    <s v="DM_PRO_VENDOR_MANAGEMENT"/>
    <s v="DELIVERY_SCORE"/>
    <x v="61"/>
    <x v="237"/>
    <x v="0"/>
    <n v="8"/>
    <x v="4"/>
    <x v="4"/>
    <x v="6"/>
    <s v=""/>
    <s v=""/>
    <n v="749"/>
    <s v="-749"/>
    <x v="0"/>
    <x v="0"/>
    <x v="0"/>
    <x v="352"/>
    <x v="8"/>
    <s v="由buyer按交期管裡、稽核扣分、違反流程與Service進行綜合評分，分數呈現在每月發出重慶廠區厂商票期成績。_x000a_分數部分若選特定一季直接出現該季資料，若選多季時則呈現最差的分數"/>
    <s v="Manual"/>
    <s v="MANUAL"/>
    <x v="5"/>
    <x v="60"/>
    <m/>
    <s v="^(Manual|MANUAL)$"/>
    <n v="9"/>
    <x v="0"/>
    <x v="6"/>
    <x v="0"/>
    <x v="1"/>
    <x v="0"/>
    <x v="1"/>
    <b v="0"/>
    <x v="1"/>
    <x v="1"/>
    <n v="0"/>
    <x v="0"/>
    <b v="0"/>
    <b v="0"/>
    <b v="0"/>
    <b v="0"/>
    <b v="0"/>
    <b v="0"/>
    <b v="0"/>
    <b v="0"/>
    <b v="0"/>
    <b v="0"/>
    <b v="0"/>
    <x v="0"/>
    <x v="0"/>
    <n v="0"/>
    <x v="0"/>
    <x v="0"/>
  </r>
  <r>
    <m/>
    <x v="6"/>
    <x v="13"/>
    <x v="352"/>
    <x v="353"/>
    <x v="196"/>
    <x v="364"/>
    <s v="Quality（權重 40%）：SQE Score_x000a_Delivery （權重 30%） ：Purchase Score，每月票期成績裡分數_x000a_Cost （權重 30%） ：採購人工評分_x000a_若Cost缺分數，則用NA方式呈現，並以Quality  60%/Delivery 40%來計算權重算出總分"/>
    <x v="4"/>
    <x v="71"/>
    <m/>
    <s v="Sensitive "/>
    <s v="數值類"/>
    <m/>
    <x v="5"/>
    <s v="PRO"/>
    <x v="8"/>
    <x v="7"/>
    <x v="0"/>
    <x v="6"/>
    <s v="DM_PRO_VENDOR_MANAGEMENT"/>
    <s v="SUPPLIER_FINAL_SCORE"/>
    <m/>
    <m/>
    <s v="Su.May@inventec.com"/>
    <s v="Quality（權重 40%）：SQE Score_x000a_Delivery （權重 30%） ：Purchase Score，每月票期成績裡分數_x000a_Cost （權重 30%） ：採購人工評分_x000a_以上若無分數，用空格方式呈現，並以各自權重計算出總分"/>
    <m/>
    <m/>
    <s v="系統進行加權計算"/>
    <m/>
    <m/>
    <m/>
    <m/>
    <m/>
    <m/>
    <m/>
    <m/>
    <m/>
    <m/>
    <m/>
    <s v="資料清單"/>
    <x v="14"/>
    <x v="29"/>
    <x v="60"/>
    <x v="13"/>
    <e v="#N/A"/>
    <s v="Supplier Final Score"/>
    <x v="353"/>
    <x v="196"/>
    <x v="0"/>
    <x v="364"/>
    <x v="8"/>
    <s v="IEC_STD_V10 &gt;&gt; Common &gt;&gt; AutoMetaDataSupplier Final Score"/>
    <x v="4"/>
    <x v="2"/>
    <s v="供應商績效Measure"/>
    <n v="752"/>
    <n v="738"/>
    <n v="0"/>
    <s v=""/>
    <n v="0"/>
    <n v="0"/>
    <n v="856"/>
    <x v="156"/>
    <s v="Vendor Management"/>
    <x v="70"/>
    <e v="#N/A"/>
    <x v="0"/>
    <s v="P.3.9.0:"/>
    <x v="29"/>
    <x v="29"/>
    <x v="750"/>
    <x v="352"/>
    <x v="353"/>
    <x v="298"/>
    <x v="0"/>
    <x v="6"/>
    <x v="15"/>
    <x v="4"/>
    <m/>
    <x v="0"/>
    <x v="4"/>
    <s v="Vendor Management_Supplier Final Score"/>
    <x v="734"/>
    <x v="4"/>
    <x v="0"/>
    <x v="7"/>
    <x v="6"/>
    <x v="0"/>
    <x v="0"/>
    <s v="DM_PRO_VENDOR_MANAGEMENT"/>
    <s v="SUPPLIER_FINAL_SCORE"/>
    <x v="61"/>
    <x v="238"/>
    <x v="0"/>
    <n v="8"/>
    <x v="4"/>
    <x v="4"/>
    <x v="6"/>
    <s v=""/>
    <s v=""/>
    <n v="750"/>
    <s v="-750"/>
    <x v="0"/>
    <x v="0"/>
    <x v="0"/>
    <x v="353"/>
    <x v="8"/>
    <s v="由Quality、Cost與Delivery三項成績進行加權計算總分。_x000a_分數部分若選特定一季直接出現該季資料，若選多季時則呈現最差的分數"/>
    <s v="資料來源待確認"/>
    <s v="資料來源待確認"/>
    <x v="6"/>
    <x v="60"/>
    <m/>
    <s v="^(資料來源待確認)$"/>
    <n v="9"/>
    <x v="0"/>
    <x v="6"/>
    <x v="0"/>
    <x v="1"/>
    <x v="0"/>
    <x v="0"/>
    <b v="1"/>
    <x v="1"/>
    <x v="1"/>
    <n v="0"/>
    <x v="0"/>
    <b v="0"/>
    <b v="0"/>
    <b v="0"/>
    <b v="0"/>
    <b v="0"/>
    <b v="0"/>
    <b v="0"/>
    <b v="0"/>
    <b v="0"/>
    <b v="0"/>
    <b v="0"/>
    <x v="0"/>
    <x v="0"/>
    <n v="0"/>
    <x v="6"/>
    <x v="0"/>
  </r>
  <r>
    <m/>
    <x v="6"/>
    <x v="13"/>
    <x v="353"/>
    <x v="354"/>
    <x v="197"/>
    <x v="365"/>
    <s v="只會有整數"/>
    <x v="4"/>
    <x v="71"/>
    <m/>
    <s v="Sensitive"/>
    <s v="數值類"/>
    <m/>
    <x v="5"/>
    <s v="PRO"/>
    <x v="8"/>
    <x v="7"/>
    <x v="0"/>
    <x v="7"/>
    <s v="DM_PRO_VENDOR_MANAGEMENT"/>
    <s v="PART_NUMBER_QUANTITY"/>
    <m/>
    <m/>
    <s v="Su.May@inventec.com"/>
    <m/>
    <m/>
    <m/>
    <m/>
    <m/>
    <m/>
    <m/>
    <m/>
    <m/>
    <m/>
    <m/>
    <m/>
    <m/>
    <m/>
    <m/>
    <s v="資料清單"/>
    <x v="14"/>
    <x v="30"/>
    <x v="60"/>
    <x v="13"/>
    <e v="#N/A"/>
    <s v="Part Number Quantity"/>
    <x v="354"/>
    <x v="197"/>
    <x v="0"/>
    <x v="365"/>
    <x v="8"/>
    <s v="IEC_STD_V10 &gt;&gt; Common &gt;&gt; AutoMetaDataPart Number Quantity"/>
    <x v="4"/>
    <x v="2"/>
    <s v="料號數Measure"/>
    <n v="753"/>
    <n v="738"/>
    <n v="0"/>
    <s v=""/>
    <n v="0"/>
    <n v="0"/>
    <n v="857"/>
    <x v="157"/>
    <s v="Vendor Management"/>
    <x v="70"/>
    <e v="#N/A"/>
    <x v="0"/>
    <s v="P.3.9.0:"/>
    <x v="30"/>
    <x v="30"/>
    <x v="751"/>
    <x v="353"/>
    <x v="354"/>
    <x v="299"/>
    <x v="0"/>
    <x v="7"/>
    <x v="0"/>
    <x v="4"/>
    <m/>
    <x v="0"/>
    <x v="4"/>
    <s v="Vendor Management_Part Number Quantity"/>
    <x v="735"/>
    <x v="4"/>
    <x v="0"/>
    <x v="7"/>
    <x v="6"/>
    <x v="0"/>
    <x v="0"/>
    <s v="DM_PRO_VENDOR_MANAGEMENT"/>
    <s v="PART_NUMBER_QUANTITY"/>
    <x v="61"/>
    <x v="239"/>
    <x v="0"/>
    <n v="8"/>
    <x v="4"/>
    <x v="4"/>
    <x v="6"/>
    <s v=""/>
    <s v=""/>
    <n v="751"/>
    <s v="-751"/>
    <x v="0"/>
    <x v="0"/>
    <x v="0"/>
    <x v="354"/>
    <x v="8"/>
    <s v="PSG這段時間跟該廠商交易多少料號數。_x000a_若選特定一季直接出現該季數字，若選多季則出現最新一季的數字"/>
    <s v="DCM"/>
    <s v="DCM"/>
    <x v="7"/>
    <x v="60"/>
    <m/>
    <s v="^(DCM)$"/>
    <n v="9"/>
    <x v="0"/>
    <x v="6"/>
    <x v="0"/>
    <x v="1"/>
    <x v="0"/>
    <x v="0"/>
    <b v="1"/>
    <x v="1"/>
    <x v="1"/>
    <n v="0"/>
    <x v="0"/>
    <b v="0"/>
    <b v="0"/>
    <b v="0"/>
    <b v="0"/>
    <b v="0"/>
    <b v="0"/>
    <b v="0"/>
    <b v="0"/>
    <b v="0"/>
    <b v="0"/>
    <b v="0"/>
    <x v="0"/>
    <x v="0"/>
    <n v="0"/>
    <x v="6"/>
    <x v="0"/>
  </r>
  <r>
    <m/>
    <x v="6"/>
    <x v="13"/>
    <x v="354"/>
    <x v="355"/>
    <x v="198"/>
    <x v="366"/>
    <s v="採購有上傳獨用料原因之材料數量_x000a_獨用料指Buy &amp; Sell, AVAP, Spec-in,需開模且月平均需求15K以下之機構料(有需求經VM team決議), VM team決議single source，寫在採購作業管理辦法內。"/>
    <x v="4"/>
    <x v="71"/>
    <m/>
    <s v="Sensitive"/>
    <s v="數值類"/>
    <m/>
    <x v="5"/>
    <s v="PRO"/>
    <x v="8"/>
    <x v="7"/>
    <x v="0"/>
    <x v="7"/>
    <s v="DM_PRO_VENDOR_MANAGEMENT"/>
    <s v="SOLE_SOURCE_QUANTITY"/>
    <m/>
    <m/>
    <s v="Su.May@inventec.com"/>
    <s v="採購有上傳獨用料原因之材料數量_x000a_獨用料指Buy &amp; Sell, AVAP, Spec-in,需開模且月平均需求15K以下之機構料(有需求經VM team決議), VM team決議single source，寫在採購作業管理辦法內。"/>
    <m/>
    <m/>
    <s v="Auto 2nd Source Report"/>
    <s v="有上傳原因之料號會自動跑到報表內sole source的分頁_x000a_Auto 2nd Source Report下各廠區資料夾內最新日期資料夾內檔名為integration之檔案Summary Sheet的Sole Source欄位數量"/>
    <m/>
    <m/>
    <m/>
    <m/>
    <m/>
    <m/>
    <m/>
    <m/>
    <m/>
    <m/>
    <s v="資料清單"/>
    <x v="14"/>
    <x v="31"/>
    <x v="60"/>
    <x v="13"/>
    <e v="#N/A"/>
    <s v="Sole Source Quantity"/>
    <x v="355"/>
    <x v="198"/>
    <x v="0"/>
    <x v="366"/>
    <x v="8"/>
    <s v="IEC_STD_V10 &gt;&gt; Common &gt;&gt; AutoMetaDataSole Source Quantity"/>
    <x v="4"/>
    <x v="2"/>
    <s v="獨用料數量Measure"/>
    <n v="754"/>
    <n v="738"/>
    <n v="0"/>
    <s v=""/>
    <n v="0"/>
    <n v="0"/>
    <n v="858"/>
    <x v="158"/>
    <s v="Vendor Management"/>
    <x v="70"/>
    <e v="#N/A"/>
    <x v="0"/>
    <s v="P.3.9.0:"/>
    <x v="31"/>
    <x v="31"/>
    <x v="752"/>
    <x v="354"/>
    <x v="355"/>
    <x v="300"/>
    <x v="0"/>
    <x v="7"/>
    <x v="16"/>
    <x v="4"/>
    <m/>
    <x v="0"/>
    <x v="4"/>
    <s v="Vendor Management_Sole Source Quantity"/>
    <x v="736"/>
    <x v="4"/>
    <x v="0"/>
    <x v="7"/>
    <x v="6"/>
    <x v="0"/>
    <x v="0"/>
    <s v="DM_PRO_VENDOR_MANAGEMENT"/>
    <s v="SOLE_SOURCE_QUANTITY"/>
    <x v="61"/>
    <x v="240"/>
    <x v="0"/>
    <n v="8"/>
    <x v="4"/>
    <x v="4"/>
    <x v="6"/>
    <s v=""/>
    <s v=""/>
    <n v="752"/>
    <s v="-752"/>
    <x v="0"/>
    <x v="0"/>
    <x v="0"/>
    <x v="355"/>
    <x v="8"/>
    <s v="與此 Vendor 購買 Components 種類中，Sole Source 有多少個_x000a_無法導替代料之料號數量PSG這段時間跟該廠商交易多少料號數。_x000a_若選特定一季直接出現該季數字，若選多季則出現最新一季的數字"/>
    <s v="DCM"/>
    <s v="DCM"/>
    <x v="7"/>
    <x v="60"/>
    <m/>
    <s v="^(DCM)$"/>
    <n v="9"/>
    <x v="0"/>
    <x v="6"/>
    <x v="0"/>
    <x v="1"/>
    <x v="0"/>
    <x v="1"/>
    <b v="0"/>
    <x v="1"/>
    <x v="1"/>
    <n v="0"/>
    <x v="0"/>
    <b v="0"/>
    <b v="0"/>
    <b v="0"/>
    <b v="0"/>
    <b v="0"/>
    <b v="0"/>
    <b v="0"/>
    <b v="0"/>
    <b v="0"/>
    <b v="0"/>
    <b v="0"/>
    <x v="0"/>
    <x v="0"/>
    <n v="0"/>
    <x v="6"/>
    <x v="0"/>
  </r>
  <r>
    <m/>
    <x v="6"/>
    <x v="13"/>
    <x v="355"/>
    <x v="356"/>
    <x v="199"/>
    <x v="367"/>
    <s v="與此 Vendor 購買 Components 種類中B&amp;S 材料之料號數。_x000a_若選特定一季直接出現該季數字，若選多季則出現最新一季的數字"/>
    <x v="4"/>
    <x v="71"/>
    <m/>
    <s v="Confidential"/>
    <s v="數值類"/>
    <m/>
    <x v="5"/>
    <s v="PRO"/>
    <x v="8"/>
    <x v="7"/>
    <x v="0"/>
    <x v="6"/>
    <s v="DM_PRO_VENDOR_MANAGEMENT"/>
    <s v="BUY_AND_SELL_QUANTITY"/>
    <m/>
    <m/>
    <s v="Su.May@inventec.com"/>
    <m/>
    <m/>
    <m/>
    <s v="資料來源待確認"/>
    <m/>
    <m/>
    <m/>
    <m/>
    <m/>
    <m/>
    <m/>
    <m/>
    <m/>
    <m/>
    <m/>
    <s v="資料清單"/>
    <x v="14"/>
    <x v="32"/>
    <x v="60"/>
    <x v="13"/>
    <e v="#N/A"/>
    <s v="Buy and Sell Quantity"/>
    <x v="356"/>
    <x v="199"/>
    <x v="0"/>
    <x v="367"/>
    <x v="8"/>
    <s v="IEC_STD_V10 &gt;&gt; Common &gt;&gt; AutoMetaDataBuy and Sell Quantity"/>
    <x v="4"/>
    <x v="1"/>
    <s v="Buy and Sell 材料數量Measure"/>
    <n v="755"/>
    <n v="738"/>
    <n v="0"/>
    <s v=""/>
    <n v="0"/>
    <n v="0"/>
    <n v="859"/>
    <x v="159"/>
    <s v="Vendor Management"/>
    <x v="70"/>
    <e v="#N/A"/>
    <x v="0"/>
    <s v="P.3.9.0:"/>
    <x v="32"/>
    <x v="32"/>
    <x v="753"/>
    <x v="355"/>
    <x v="356"/>
    <x v="301"/>
    <x v="0"/>
    <x v="6"/>
    <x v="0"/>
    <x v="4"/>
    <m/>
    <x v="0"/>
    <x v="4"/>
    <s v="Vendor Management_Buy and Sell Quantity"/>
    <x v="737"/>
    <x v="4"/>
    <x v="0"/>
    <x v="7"/>
    <x v="6"/>
    <x v="0"/>
    <x v="0"/>
    <s v="DM_PRO_VENDOR_MANAGEMENT"/>
    <s v="BUY_AND_SELL_QUANTITY"/>
    <x v="61"/>
    <x v="241"/>
    <x v="0"/>
    <n v="8"/>
    <x v="4"/>
    <x v="4"/>
    <x v="6"/>
    <s v=""/>
    <s v=""/>
    <n v="753"/>
    <s v="-753"/>
    <x v="0"/>
    <x v="0"/>
    <x v="0"/>
    <x v="356"/>
    <x v="8"/>
    <s v="與此 Vendor 購買 Components 種類中B&amp;S 材料之料號數。_x000a_若選特定一季直接出現該季數字，若選多季則出現最新一季的數字"/>
    <s v="資料來源待確認"/>
    <s v="資料來源待確認"/>
    <x v="6"/>
    <x v="60"/>
    <m/>
    <s v="^(資料來源待確認)$"/>
    <n v="9"/>
    <x v="0"/>
    <x v="6"/>
    <x v="0"/>
    <x v="1"/>
    <x v="0"/>
    <x v="1"/>
    <b v="0"/>
    <x v="1"/>
    <x v="1"/>
    <n v="0"/>
    <x v="0"/>
    <b v="0"/>
    <b v="0"/>
    <b v="0"/>
    <b v="0"/>
    <b v="0"/>
    <b v="0"/>
    <b v="0"/>
    <b v="0"/>
    <b v="0"/>
    <b v="0"/>
    <b v="0"/>
    <x v="0"/>
    <x v="0"/>
    <n v="0"/>
    <x v="28"/>
    <x v="0"/>
  </r>
  <r>
    <m/>
    <x v="6"/>
    <x v="13"/>
    <x v="356"/>
    <x v="357"/>
    <x v="200"/>
    <x v="368"/>
    <s v="與此 Vendor 購買 Components 種類中客戶指定料之料號數。_x000a_若選特定一季直接出現該季數字，若選多季則出現最新一季的數字"/>
    <x v="4"/>
    <x v="71"/>
    <m/>
    <s v="Confidential"/>
    <s v="數值類"/>
    <m/>
    <x v="5"/>
    <s v="PRO"/>
    <x v="8"/>
    <x v="7"/>
    <x v="0"/>
    <x v="6"/>
    <s v="DM_PRO_VENDOR_MANAGEMENT"/>
    <s v="GTK_QUANTITY"/>
    <m/>
    <m/>
    <s v="Su.May@inventec.com"/>
    <m/>
    <m/>
    <m/>
    <s v="資料來源待確認"/>
    <m/>
    <m/>
    <m/>
    <m/>
    <m/>
    <m/>
    <m/>
    <m/>
    <m/>
    <m/>
    <m/>
    <s v="資料清單"/>
    <x v="14"/>
    <x v="33"/>
    <x v="60"/>
    <x v="13"/>
    <e v="#N/A"/>
    <s v="GTK Quantity"/>
    <x v="357"/>
    <x v="200"/>
    <x v="0"/>
    <x v="368"/>
    <x v="8"/>
    <s v="IEC_STD_V10 &gt;&gt; Common &gt;&gt; AutoMetaDataGTK Quantity"/>
    <x v="4"/>
    <x v="1"/>
    <s v="客戶指定料數量Measure"/>
    <n v="756"/>
    <n v="738"/>
    <n v="0"/>
    <s v=""/>
    <n v="0"/>
    <n v="0"/>
    <n v="860"/>
    <x v="160"/>
    <s v="Vendor Management"/>
    <x v="70"/>
    <e v="#N/A"/>
    <x v="0"/>
    <s v="P.3.9.0:"/>
    <x v="33"/>
    <x v="33"/>
    <x v="754"/>
    <x v="356"/>
    <x v="357"/>
    <x v="302"/>
    <x v="0"/>
    <x v="6"/>
    <x v="0"/>
    <x v="4"/>
    <m/>
    <x v="0"/>
    <x v="4"/>
    <s v="Vendor Management_GTK Quantity"/>
    <x v="738"/>
    <x v="4"/>
    <x v="0"/>
    <x v="7"/>
    <x v="6"/>
    <x v="0"/>
    <x v="0"/>
    <s v="DM_PRO_VENDOR_MANAGEMENT"/>
    <s v="GTK_QUANTITY"/>
    <x v="61"/>
    <x v="242"/>
    <x v="0"/>
    <n v="8"/>
    <x v="4"/>
    <x v="4"/>
    <x v="6"/>
    <s v=""/>
    <s v=""/>
    <n v="754"/>
    <s v="-754"/>
    <x v="0"/>
    <x v="0"/>
    <x v="0"/>
    <x v="357"/>
    <x v="8"/>
    <s v="與此 Vendor 購買 Components 種類中客戶指定料之料號數。_x000a_若選特定一季直接出現該季數字，若選多季則出現最新一季的數字"/>
    <s v="資料來源待確認"/>
    <s v="資料來源待確認"/>
    <x v="6"/>
    <x v="60"/>
    <m/>
    <s v="^(資料來源待確認)$"/>
    <n v="9"/>
    <x v="0"/>
    <x v="6"/>
    <x v="0"/>
    <x v="1"/>
    <x v="0"/>
    <x v="1"/>
    <b v="0"/>
    <x v="1"/>
    <x v="1"/>
    <n v="0"/>
    <x v="0"/>
    <b v="0"/>
    <b v="0"/>
    <b v="0"/>
    <b v="0"/>
    <b v="0"/>
    <b v="0"/>
    <b v="0"/>
    <b v="0"/>
    <b v="0"/>
    <b v="0"/>
    <b v="0"/>
    <x v="0"/>
    <x v="0"/>
    <n v="0"/>
    <x v="2"/>
    <x v="0"/>
  </r>
  <r>
    <m/>
    <x v="6"/>
    <x v="13"/>
    <x v="357"/>
    <x v="358"/>
    <x v="201"/>
    <x v="369"/>
    <s v="與此 Vendor 購買 Components 種類中英業達自選料之料號數。_x000a_若選特定一季直接出現該季數字，若選多季則出現最新一季的數字"/>
    <x v="4"/>
    <x v="71"/>
    <m/>
    <s v="Confidential"/>
    <s v="數值類"/>
    <m/>
    <x v="5"/>
    <s v="PRO"/>
    <x v="8"/>
    <x v="7"/>
    <x v="0"/>
    <x v="6"/>
    <s v="DM_PRO_VENDOR_MANAGEMENT"/>
    <s v="OTK_QUANTITY"/>
    <m/>
    <m/>
    <s v="Su.May@inventec.com"/>
    <m/>
    <m/>
    <m/>
    <s v="資料來源待確認"/>
    <m/>
    <m/>
    <m/>
    <m/>
    <m/>
    <m/>
    <m/>
    <m/>
    <m/>
    <m/>
    <m/>
    <s v="資料清單"/>
    <x v="14"/>
    <x v="34"/>
    <x v="60"/>
    <x v="13"/>
    <e v="#N/A"/>
    <s v="OTK Quantity"/>
    <x v="358"/>
    <x v="201"/>
    <x v="0"/>
    <x v="369"/>
    <x v="8"/>
    <s v="IEC_STD_V10 &gt;&gt; Common &gt;&gt; AutoMetaDataOTK Quantity"/>
    <x v="4"/>
    <x v="1"/>
    <s v="英業達自選料數量Measure"/>
    <n v="757"/>
    <n v="738"/>
    <n v="0"/>
    <s v=""/>
    <n v="0"/>
    <n v="0"/>
    <n v="861"/>
    <x v="161"/>
    <s v="Vendor Management"/>
    <x v="70"/>
    <e v="#N/A"/>
    <x v="0"/>
    <s v="P.3.9.0:"/>
    <x v="34"/>
    <x v="34"/>
    <x v="755"/>
    <x v="357"/>
    <x v="358"/>
    <x v="303"/>
    <x v="0"/>
    <x v="6"/>
    <x v="0"/>
    <x v="4"/>
    <m/>
    <x v="0"/>
    <x v="4"/>
    <s v="Vendor Management_OTK Quantity"/>
    <x v="739"/>
    <x v="4"/>
    <x v="0"/>
    <x v="7"/>
    <x v="6"/>
    <x v="0"/>
    <x v="0"/>
    <s v="DM_PRO_VENDOR_MANAGEMENT"/>
    <s v="OTK_QUANTITY"/>
    <x v="61"/>
    <x v="243"/>
    <x v="0"/>
    <n v="8"/>
    <x v="4"/>
    <x v="4"/>
    <x v="6"/>
    <s v=""/>
    <s v=""/>
    <n v="755"/>
    <s v="-755"/>
    <x v="0"/>
    <x v="0"/>
    <x v="0"/>
    <x v="358"/>
    <x v="8"/>
    <s v="與此 Vendor 購買 Components 種類中英業達自選料之料號數。_x000a_若選特定一季直接出現該季數字，若選多季則出現最新一季的數字"/>
    <s v="資料來源待確認"/>
    <s v="資料來源待確認"/>
    <x v="6"/>
    <x v="60"/>
    <m/>
    <s v="^(資料來源待確認)$"/>
    <n v="9"/>
    <x v="0"/>
    <x v="6"/>
    <x v="0"/>
    <x v="1"/>
    <x v="0"/>
    <x v="1"/>
    <b v="0"/>
    <x v="1"/>
    <x v="1"/>
    <n v="0"/>
    <x v="0"/>
    <b v="0"/>
    <b v="0"/>
    <b v="0"/>
    <b v="0"/>
    <b v="0"/>
    <b v="0"/>
    <b v="0"/>
    <b v="0"/>
    <b v="0"/>
    <b v="0"/>
    <b v="0"/>
    <x v="0"/>
    <x v="0"/>
    <n v="0"/>
    <x v="2"/>
    <x v="0"/>
  </r>
  <r>
    <m/>
    <x v="6"/>
    <x v="13"/>
    <x v="345"/>
    <x v="346"/>
    <x v="1"/>
    <x v="370"/>
    <s v="美金為單位"/>
    <x v="4"/>
    <x v="71"/>
    <m/>
    <s v="Confidential"/>
    <s v="金額類"/>
    <m/>
    <x v="5"/>
    <s v="PRO"/>
    <x v="8"/>
    <x v="7"/>
    <x v="0"/>
    <x v="6"/>
    <s v="DM_PRO_VENDOR_MANAGEMENT"/>
    <s v="PURCHASE_AMOUNT"/>
    <m/>
    <m/>
    <s v="Su.May@inventec.com"/>
    <m/>
    <m/>
    <m/>
    <s v="資料來源待確認"/>
    <m/>
    <m/>
    <m/>
    <m/>
    <m/>
    <m/>
    <m/>
    <m/>
    <m/>
    <m/>
    <m/>
    <s v="資料清單"/>
    <x v="14"/>
    <x v="35"/>
    <x v="60"/>
    <x v="13"/>
    <e v="#N/A"/>
    <s v="Purchase Amount"/>
    <x v="346"/>
    <x v="1"/>
    <x v="0"/>
    <x v="370"/>
    <x v="8"/>
    <s v="IEC_STD_V10 &gt;&gt; Common &gt;&gt; AutoMetaDataPurchase Amount"/>
    <x v="4"/>
    <x v="1"/>
    <s v="採購金額Measure"/>
    <n v="736"/>
    <n v="738"/>
    <n v="0"/>
    <s v=""/>
    <n v="0"/>
    <n v="0"/>
    <n v="843"/>
    <x v="151"/>
    <s v="Vendor Management"/>
    <x v="70"/>
    <e v="#N/A"/>
    <x v="0"/>
    <s v="P.3.9.0:"/>
    <x v="35"/>
    <x v="35"/>
    <x v="756"/>
    <x v="345"/>
    <x v="346"/>
    <x v="292"/>
    <x v="0"/>
    <x v="6"/>
    <x v="0"/>
    <x v="6"/>
    <m/>
    <x v="0"/>
    <x v="4"/>
    <s v="Vendor Management_Purchase Amount"/>
    <x v="740"/>
    <x v="4"/>
    <x v="0"/>
    <x v="7"/>
    <x v="6"/>
    <x v="0"/>
    <x v="0"/>
    <s v="DM_PRO_VENDOR_MANAGEMENT"/>
    <s v="PURCHASE_AMOUNT"/>
    <x v="61"/>
    <x v="232"/>
    <x v="0"/>
    <n v="8"/>
    <x v="4"/>
    <x v="4"/>
    <x v="6"/>
    <s v=""/>
    <s v=""/>
    <n v="756"/>
    <s v="-756"/>
    <x v="0"/>
    <x v="0"/>
    <x v="0"/>
    <x v="346"/>
    <x v="8"/>
    <s v="已GR過帳之材料總採買金額"/>
    <s v="資料來源待確認"/>
    <s v="資料來源待確認"/>
    <x v="6"/>
    <x v="60"/>
    <m/>
    <s v="^(資料來源待確認)$"/>
    <n v="9"/>
    <x v="0"/>
    <x v="6"/>
    <x v="0"/>
    <x v="1"/>
    <x v="1"/>
    <x v="1"/>
    <b v="0"/>
    <x v="1"/>
    <x v="1"/>
    <n v="0"/>
    <x v="0"/>
    <b v="0"/>
    <b v="0"/>
    <b v="0"/>
    <b v="0"/>
    <b v="0"/>
    <b v="0"/>
    <b v="0"/>
    <b v="0"/>
    <b v="0"/>
    <b v="0"/>
    <b v="0"/>
    <x v="0"/>
    <x v="0"/>
    <n v="0"/>
    <x v="18"/>
    <x v="0"/>
  </r>
  <r>
    <m/>
    <x v="6"/>
    <x v="13"/>
    <x v="358"/>
    <x v="359"/>
    <x v="1"/>
    <x v="371"/>
    <s v="由零件的產品使用清單對映客戶名稱以 &quot;,&quot; 分隔，會有一個或多個"/>
    <x v="4"/>
    <x v="71"/>
    <m/>
    <s v="Confidential"/>
    <s v="文本類"/>
    <m/>
    <x v="5"/>
    <s v="PRO"/>
    <x v="8"/>
    <x v="7"/>
    <x v="0"/>
    <x v="6"/>
    <s v="DM_PRO_VENDOR_MANAGEMENT"/>
    <s v="USED_BY_CUSTOMER_LIST"/>
    <m/>
    <m/>
    <s v="Su.May@inventec.com"/>
    <m/>
    <m/>
    <m/>
    <s v="資料來源待確認"/>
    <m/>
    <m/>
    <m/>
    <m/>
    <m/>
    <m/>
    <m/>
    <m/>
    <m/>
    <m/>
    <m/>
    <s v="資料清單"/>
    <x v="14"/>
    <x v="36"/>
    <x v="60"/>
    <x v="13"/>
    <e v="#N/A"/>
    <s v="Used by Customer List"/>
    <x v="359"/>
    <x v="1"/>
    <x v="0"/>
    <x v="371"/>
    <x v="8"/>
    <s v="IEC_STD_V10 &gt;&gt; Common &gt;&gt; AutoMetaDataUsed by Customer List"/>
    <x v="4"/>
    <x v="1"/>
    <s v="應用客戶清單Measure"/>
    <n v="759"/>
    <n v="738"/>
    <n v="0"/>
    <s v=""/>
    <n v="0"/>
    <n v="0"/>
    <n v="862"/>
    <x v="162"/>
    <s v="Vendor Management"/>
    <x v="70"/>
    <e v="#N/A"/>
    <x v="0"/>
    <s v="P.3.9.0:"/>
    <x v="36"/>
    <x v="36"/>
    <x v="757"/>
    <x v="358"/>
    <x v="359"/>
    <x v="304"/>
    <x v="0"/>
    <x v="6"/>
    <x v="0"/>
    <x v="1"/>
    <m/>
    <x v="0"/>
    <x v="4"/>
    <s v="Vendor Management_Used by Customer List"/>
    <x v="741"/>
    <x v="4"/>
    <x v="0"/>
    <x v="7"/>
    <x v="6"/>
    <x v="0"/>
    <x v="0"/>
    <s v="DM_PRO_VENDOR_MANAGEMENT"/>
    <s v="USED_BY_CUSTOMER_LIST"/>
    <x v="61"/>
    <x v="244"/>
    <x v="0"/>
    <n v="8"/>
    <x v="4"/>
    <x v="4"/>
    <x v="6"/>
    <s v=""/>
    <s v=""/>
    <n v="757"/>
    <s v="-757"/>
    <x v="0"/>
    <x v="0"/>
    <x v="0"/>
    <x v="359"/>
    <x v="8"/>
    <s v="應用客戶清單"/>
    <s v="資料來源待確認"/>
    <s v="資料來源待確認"/>
    <x v="6"/>
    <x v="60"/>
    <m/>
    <s v="^(資料來源待確認)$"/>
    <n v="9"/>
    <x v="0"/>
    <x v="6"/>
    <x v="0"/>
    <x v="1"/>
    <x v="0"/>
    <x v="1"/>
    <b v="0"/>
    <x v="1"/>
    <x v="1"/>
    <n v="0"/>
    <x v="0"/>
    <b v="0"/>
    <b v="0"/>
    <b v="0"/>
    <b v="0"/>
    <b v="0"/>
    <b v="0"/>
    <b v="0"/>
    <b v="0"/>
    <b v="0"/>
    <b v="0"/>
    <b v="0"/>
    <x v="0"/>
    <x v="0"/>
    <n v="0"/>
    <x v="28"/>
    <x v="0"/>
  </r>
  <r>
    <m/>
    <x v="6"/>
    <x v="13"/>
    <x v="339"/>
    <x v="340"/>
    <x v="186"/>
    <x v="351"/>
    <s v="預計採用PSG Part Category重新定義後的資料"/>
    <x v="3"/>
    <x v="71"/>
    <m/>
    <s v="General"/>
    <s v="代碼類"/>
    <s v="見PSG Part Category Sheet"/>
    <x v="5"/>
    <s v="PRO"/>
    <x v="8"/>
    <x v="7"/>
    <x v="0"/>
    <x v="3"/>
    <s v="DM_PRO_VENDOR_MANAGEMENT"/>
    <s v="PART_CATEGORY"/>
    <m/>
    <m/>
    <s v="Su.May@inventec.com"/>
    <s v="預計採用PSG Part Category重新定義後的資料"/>
    <m/>
    <m/>
    <s v="待後續進行材料清查將PSG Part Category比對進現行使用的料號"/>
    <m/>
    <m/>
    <m/>
    <m/>
    <m/>
    <m/>
    <m/>
    <m/>
    <m/>
    <m/>
    <m/>
    <s v="資料清單"/>
    <x v="14"/>
    <x v="37"/>
    <x v="60"/>
    <x v="13"/>
    <e v="#N/A"/>
    <s v="Part Category"/>
    <x v="340"/>
    <x v="186"/>
    <x v="0"/>
    <x v="351"/>
    <x v="8"/>
    <s v="IEC_STD_V10 &gt;&gt; Common &gt;&gt; AutoMetaDataPart Category"/>
    <x v="3"/>
    <x v="0"/>
    <s v="材料細項Dimension"/>
    <n v="730"/>
    <n v="738"/>
    <n v="0"/>
    <s v=""/>
    <n v="0"/>
    <n v="0"/>
    <n v="913"/>
    <x v="146"/>
    <s v="Vendor Management"/>
    <x v="70"/>
    <e v="#N/A"/>
    <x v="0"/>
    <s v="P.3.9.0:"/>
    <x v="37"/>
    <x v="37"/>
    <x v="758"/>
    <x v="339"/>
    <x v="340"/>
    <x v="288"/>
    <x v="48"/>
    <x v="3"/>
    <x v="8"/>
    <x v="2"/>
    <m/>
    <x v="0"/>
    <x v="3"/>
    <s v="Vendor Management_Part Category"/>
    <x v="742"/>
    <x v="3"/>
    <x v="0"/>
    <x v="7"/>
    <x v="6"/>
    <x v="0"/>
    <x v="0"/>
    <s v="DM_PRO_VENDOR_MANAGEMENT"/>
    <s v="PART_CATEGORY"/>
    <x v="61"/>
    <x v="226"/>
    <x v="0"/>
    <n v="8"/>
    <x v="4"/>
    <x v="4"/>
    <x v="6"/>
    <s v=""/>
    <s v=""/>
    <n v="758"/>
    <s v="-758"/>
    <x v="0"/>
    <x v="0"/>
    <x v="0"/>
    <x v="340"/>
    <x v="8"/>
    <s v="Class code下之細項分類，PSG Part Category尚待重新進行有交易料號之治理，相對於EBG Part Category"/>
    <s v="PDM/EIS"/>
    <s v="PDM/EIS"/>
    <x v="3"/>
    <x v="60"/>
    <m/>
    <s v="^(PDM/EIS)$"/>
    <n v="9"/>
    <x v="0"/>
    <x v="6"/>
    <x v="0"/>
    <x v="1"/>
    <x v="1"/>
    <x v="1"/>
    <b v="0"/>
    <x v="1"/>
    <x v="1"/>
    <n v="0"/>
    <x v="0"/>
    <b v="0"/>
    <b v="0"/>
    <b v="0"/>
    <b v="0"/>
    <b v="0"/>
    <b v="0"/>
    <b v="0"/>
    <b v="0"/>
    <b v="0"/>
    <b v="0"/>
    <b v="0"/>
    <x v="0"/>
    <x v="0"/>
    <n v="0"/>
    <x v="12"/>
    <x v="0"/>
  </r>
  <r>
    <m/>
    <x v="6"/>
    <x v="13"/>
    <x v="359"/>
    <x v="360"/>
    <x v="1"/>
    <x v="372"/>
    <s v="分析Critical Part 清單裡LTA/MOU數量的實際SAP GR 數量達成狀況"/>
    <x v="0"/>
    <x v="0"/>
    <m/>
    <s v="Confidential"/>
    <s v="比例類"/>
    <m/>
    <x v="5"/>
    <s v="PRO"/>
    <x v="8"/>
    <x v="8"/>
    <x v="0"/>
    <x v="2"/>
    <s v="DM_PRO_CRITICAL_PARTS_FULFILLMENT_ANALYSIS"/>
    <m/>
    <m/>
    <m/>
    <s v="Su.May@inventec.com"/>
    <s v="H30"/>
    <m/>
    <m/>
    <m/>
    <m/>
    <m/>
    <m/>
    <m/>
    <m/>
    <m/>
    <m/>
    <m/>
    <m/>
    <m/>
    <m/>
    <s v="資料清單"/>
    <x v="14"/>
    <x v="38"/>
    <x v="60"/>
    <x v="13"/>
    <e v="#N/A"/>
    <s v="Critical Parts Fulfillment Analysis"/>
    <x v="360"/>
    <x v="1"/>
    <x v="0"/>
    <x v="372"/>
    <x v="8"/>
    <s v="IEC_STD_V10 &gt;&gt; Common &gt;&gt; AutoMetaDataCritical Parts Fulfillment Analysis"/>
    <x v="0"/>
    <x v="1"/>
    <s v="達交率分析Concept"/>
    <n v="761"/>
    <n v="0"/>
    <n v="0"/>
    <s v=""/>
    <n v="0"/>
    <n v="0"/>
    <n v="0"/>
    <x v="0"/>
    <s v=""/>
    <x v="0"/>
    <s v=""/>
    <x v="0"/>
    <s v="P.3.9.0:"/>
    <x v="38"/>
    <x v="38"/>
    <x v="759"/>
    <x v="359"/>
    <x v="360"/>
    <x v="305"/>
    <x v="0"/>
    <x v="2"/>
    <x v="17"/>
    <x v="5"/>
    <m/>
    <x v="0"/>
    <x v="0"/>
    <s v="Critical Parts Fulfillment Analysis"/>
    <x v="743"/>
    <x v="0"/>
    <x v="0"/>
    <x v="8"/>
    <x v="6"/>
    <x v="0"/>
    <x v="0"/>
    <s v="DM_PRO_CRITICAL_PARTS_FULFILLMENT_ANALYSIS"/>
    <s v=""/>
    <x v="62"/>
    <x v="0"/>
    <x v="0"/>
    <n v="8"/>
    <x v="4"/>
    <x v="4"/>
    <x v="6"/>
    <s v=""/>
    <s v=""/>
    <n v="759"/>
    <s v="-759"/>
    <x v="0"/>
    <x v="0"/>
    <x v="0"/>
    <x v="360"/>
    <x v="8"/>
    <s v="Critical Part 廠商達交率分析"/>
    <s v="EIS/SAP"/>
    <s v="EIS/SAP"/>
    <x v="2"/>
    <x v="60"/>
    <m/>
    <s v="^(EIS/SAP)$"/>
    <n v="9"/>
    <x v="0"/>
    <x v="6"/>
    <x v="0"/>
    <x v="1"/>
    <x v="0"/>
    <x v="1"/>
    <b v="0"/>
    <x v="1"/>
    <x v="0"/>
    <n v="0"/>
    <x v="0"/>
    <b v="0"/>
    <b v="0"/>
    <b v="0"/>
    <b v="0"/>
    <b v="0"/>
    <b v="0"/>
    <b v="0"/>
    <b v="0"/>
    <b v="0"/>
    <b v="0"/>
    <b v="0"/>
    <x v="0"/>
    <x v="0"/>
    <n v="0"/>
    <x v="14"/>
    <x v="0"/>
  </r>
  <r>
    <m/>
    <x v="6"/>
    <x v="13"/>
    <x v="360"/>
    <x v="361"/>
    <x v="202"/>
    <x v="373"/>
    <m/>
    <x v="3"/>
    <x v="72"/>
    <m/>
    <s v="General"/>
    <s v="日期類"/>
    <s v="西元年月"/>
    <x v="5"/>
    <s v="PRO"/>
    <x v="8"/>
    <x v="7"/>
    <x v="0"/>
    <x v="3"/>
    <s v="DM_PRO_CRITICAL_PARTS_FULFILLMENT_ANALYSIS"/>
    <s v="VENDOR_FULFILLMENT_DATE"/>
    <m/>
    <m/>
    <s v="Su.May@inventec.com"/>
    <m/>
    <m/>
    <m/>
    <s v="資料來源待確認"/>
    <m/>
    <m/>
    <m/>
    <m/>
    <m/>
    <m/>
    <m/>
    <m/>
    <m/>
    <m/>
    <m/>
    <s v="資料清單"/>
    <x v="14"/>
    <x v="39"/>
    <x v="60"/>
    <x v="13"/>
    <e v="#N/A"/>
    <s v="Vendor Fulfillment Date"/>
    <x v="361"/>
    <x v="202"/>
    <x v="0"/>
    <x v="373"/>
    <x v="8"/>
    <s v="IEC_STD_V10 &gt;&gt; Common &gt;&gt; AutoMetaDataVendor Fulfillment Date"/>
    <x v="3"/>
    <x v="0"/>
    <s v="達交率統計年月Dimension"/>
    <n v="762"/>
    <n v="761"/>
    <n v="0"/>
    <s v=""/>
    <n v="0"/>
    <n v="0"/>
    <e v="#N/A"/>
    <x v="0"/>
    <s v="Critical Parts Fulfillment Analysis"/>
    <x v="71"/>
    <e v="#N/A"/>
    <x v="0"/>
    <s v="P.3.9.0:"/>
    <x v="39"/>
    <x v="39"/>
    <x v="760"/>
    <x v="360"/>
    <x v="361"/>
    <x v="203"/>
    <x v="52"/>
    <x v="3"/>
    <x v="0"/>
    <x v="3"/>
    <m/>
    <x v="0"/>
    <x v="3"/>
    <s v="Critical Parts Fulfillment Analysis_Vendor Fulfillment Date"/>
    <x v="744"/>
    <x v="3"/>
    <x v="0"/>
    <x v="7"/>
    <x v="6"/>
    <x v="0"/>
    <x v="0"/>
    <s v="DM_PRO_CRITICAL_PARTS_FULFILLMENT_ANALYSIS"/>
    <s v="VENDOR_FULFILLMENT_DATE"/>
    <x v="62"/>
    <x v="245"/>
    <x v="0"/>
    <n v="8"/>
    <x v="4"/>
    <x v="4"/>
    <x v="2"/>
    <s v=""/>
    <s v=""/>
    <n v="760"/>
    <s v="-760"/>
    <x v="0"/>
    <x v="0"/>
    <x v="0"/>
    <x v="361"/>
    <x v="8"/>
    <s v="達交率統計年月"/>
    <s v="PDM/EIS"/>
    <s v="PDM/EIS"/>
    <x v="3"/>
    <x v="60"/>
    <m/>
    <s v="^(PDM/EIS)$"/>
    <n v="9"/>
    <x v="0"/>
    <x v="6"/>
    <x v="0"/>
    <x v="1"/>
    <x v="0"/>
    <x v="1"/>
    <b v="0"/>
    <x v="1"/>
    <x v="1"/>
    <n v="0"/>
    <x v="0"/>
    <b v="0"/>
    <b v="0"/>
    <b v="1"/>
    <b v="0"/>
    <b v="0"/>
    <b v="0"/>
    <b v="0"/>
    <b v="0"/>
    <e v="#N/A"/>
    <b v="0"/>
    <b v="0"/>
    <x v="2"/>
    <x v="7"/>
    <n v="0"/>
    <x v="23"/>
    <x v="0"/>
  </r>
  <r>
    <m/>
    <x v="6"/>
    <x v="13"/>
    <x v="233"/>
    <x v="233"/>
    <x v="181"/>
    <x v="345"/>
    <s v="TW10: TP01/TP02/TP06_x000a_CN60: CP60/CP62/CP65/CP69"/>
    <x v="3"/>
    <x v="72"/>
    <m/>
    <s v="General"/>
    <s v="代碼類"/>
    <s v="TW10: TP01/TP02/TP06_x000a_CN60: CP60/CP62/CP65/CP69"/>
    <x v="5"/>
    <s v="物控"/>
    <x v="8"/>
    <x v="7"/>
    <x v="0"/>
    <x v="2"/>
    <s v="DM_PRO_CRITICAL_PARTS_FULFILLMENT_ANALYSIS"/>
    <s v="PLANT_CODE"/>
    <m/>
    <m/>
    <s v="Su.May@inventec.com"/>
    <s v="TW10: TP01/TP02/TP06_x000a_CN60: CP60/CP62/CP65/CP69"/>
    <m/>
    <m/>
    <s v="廠商交易金額報表"/>
    <s v="廠商交易金額報表裡的plant欄位"/>
    <m/>
    <m/>
    <m/>
    <m/>
    <m/>
    <m/>
    <m/>
    <m/>
    <m/>
    <m/>
    <s v="資料清單"/>
    <x v="14"/>
    <x v="40"/>
    <x v="60"/>
    <x v="13"/>
    <e v="#N/A"/>
    <s v="Plant Code"/>
    <x v="233"/>
    <x v="181"/>
    <x v="0"/>
    <x v="345"/>
    <x v="8"/>
    <s v="IEC_STD_V10 &gt;&gt; Common &gt;&gt; AutoMetaDataPlant Code"/>
    <x v="3"/>
    <x v="0"/>
    <s v="工廠廠別代碼Dimension"/>
    <n v="418"/>
    <n v="761"/>
    <n v="0"/>
    <s v=""/>
    <n v="0"/>
    <n v="0"/>
    <n v="476"/>
    <x v="94"/>
    <s v="Critical Parts Fulfillment Analysis"/>
    <x v="71"/>
    <e v="#N/A"/>
    <x v="0"/>
    <s v="P.3.9.0:"/>
    <x v="40"/>
    <x v="40"/>
    <x v="761"/>
    <x v="233"/>
    <x v="233"/>
    <x v="210"/>
    <x v="35"/>
    <x v="2"/>
    <x v="2"/>
    <x v="2"/>
    <m/>
    <x v="0"/>
    <x v="3"/>
    <s v="Critical Parts Fulfillment Analysis_Plant Code"/>
    <x v="745"/>
    <x v="3"/>
    <x v="0"/>
    <x v="7"/>
    <x v="6"/>
    <x v="0"/>
    <x v="0"/>
    <s v="DM_PRO_CRITICAL_PARTS_FULFILLMENT_ANALYSIS"/>
    <s v="PLANT_CODE"/>
    <x v="62"/>
    <x v="141"/>
    <x v="0"/>
    <n v="8"/>
    <x v="4"/>
    <x v="4"/>
    <x v="0"/>
    <s v=""/>
    <s v=""/>
    <n v="761"/>
    <s v="-761"/>
    <x v="0"/>
    <x v="0"/>
    <x v="0"/>
    <x v="233"/>
    <x v="8"/>
    <s v="Pur Org.下的廠區_x000a_與客戶的對應關係如下:_x000a_TP02與CP60對應至HP_x000a_CP62對應至Dyna_x000a_CP65對應至Tiny_x000a_CP69對應至ASUS"/>
    <s v="EIS/SAP"/>
    <s v="EIS/SAP"/>
    <x v="2"/>
    <x v="60"/>
    <m/>
    <s v="^(EIS/SAP)$"/>
    <n v="9"/>
    <x v="0"/>
    <x v="6"/>
    <x v="0"/>
    <x v="1"/>
    <x v="1"/>
    <x v="1"/>
    <b v="0"/>
    <x v="1"/>
    <x v="1"/>
    <n v="0"/>
    <x v="0"/>
    <b v="0"/>
    <b v="0"/>
    <b v="0"/>
    <b v="0"/>
    <b v="0"/>
    <b v="0"/>
    <b v="0"/>
    <b v="0"/>
    <b v="0"/>
    <b v="0"/>
    <b v="0"/>
    <x v="0"/>
    <x v="0"/>
    <n v="0"/>
    <x v="19"/>
    <x v="0"/>
  </r>
  <r>
    <m/>
    <x v="6"/>
    <x v="13"/>
    <x v="361"/>
    <x v="362"/>
    <x v="203"/>
    <x v="374"/>
    <s v="只抓取6開頭之英業達料號"/>
    <x v="3"/>
    <x v="72"/>
    <m/>
    <s v="Sensitive "/>
    <s v="代碼類"/>
    <s v="皆為英文、數字"/>
    <x v="5"/>
    <s v="PRO"/>
    <x v="8"/>
    <x v="9"/>
    <x v="0"/>
    <x v="4"/>
    <s v="DM_PRO_CRITICAL_PARTS_FULFILLMENT_ANALYSIS"/>
    <s v="IEC_PART_NUMBER"/>
    <m/>
    <m/>
    <s v="Su.May@inventec.com"/>
    <m/>
    <m/>
    <m/>
    <s v="廠商交易金額報表或SAP或PDM"/>
    <m/>
    <m/>
    <m/>
    <m/>
    <m/>
    <m/>
    <m/>
    <m/>
    <m/>
    <m/>
    <m/>
    <s v="資料清單"/>
    <x v="14"/>
    <x v="41"/>
    <x v="60"/>
    <x v="13"/>
    <e v="#N/A"/>
    <s v="IEC Part Number"/>
    <x v="362"/>
    <x v="203"/>
    <x v="0"/>
    <x v="374"/>
    <x v="8"/>
    <s v="IEC_STD_V10 &gt;&gt; Common &gt;&gt; AutoMetaDataIEC Part Number"/>
    <x v="3"/>
    <x v="2"/>
    <s v="英業達料號Dimension"/>
    <n v="764"/>
    <n v="761"/>
    <n v="0"/>
    <s v=""/>
    <n v="0"/>
    <n v="0"/>
    <n v="903"/>
    <x v="163"/>
    <s v="Critical Parts Fulfillment Analysis"/>
    <x v="71"/>
    <e v="#N/A"/>
    <x v="0"/>
    <s v="P.3.9.0:"/>
    <x v="41"/>
    <x v="41"/>
    <x v="762"/>
    <x v="361"/>
    <x v="362"/>
    <x v="306"/>
    <x v="53"/>
    <x v="4"/>
    <x v="0"/>
    <x v="2"/>
    <m/>
    <x v="0"/>
    <x v="3"/>
    <s v="Critical Parts Fulfillment Analysis_IEC Part Number"/>
    <x v="746"/>
    <x v="3"/>
    <x v="0"/>
    <x v="9"/>
    <x v="6"/>
    <x v="0"/>
    <x v="0"/>
    <s v="DM_PRO_CRITICAL_PARTS_FULFILLMENT_ANALYSIS"/>
    <s v="IEC_PART_NUMBER"/>
    <x v="62"/>
    <x v="246"/>
    <x v="0"/>
    <n v="8"/>
    <x v="4"/>
    <x v="4"/>
    <x v="6"/>
    <s v=""/>
    <s v=""/>
    <n v="762"/>
    <s v="-762"/>
    <x v="0"/>
    <x v="0"/>
    <x v="0"/>
    <x v="362"/>
    <x v="8"/>
    <s v="英業達料號"/>
    <s v="PDM/SAP/EIS"/>
    <s v="PDM/SAP/EIS"/>
    <x v="4"/>
    <x v="60"/>
    <m/>
    <s v="^(PDM/SAP/EIS)$"/>
    <n v="9"/>
    <x v="0"/>
    <x v="6"/>
    <x v="0"/>
    <x v="1"/>
    <x v="0"/>
    <x v="1"/>
    <b v="0"/>
    <x v="1"/>
    <x v="1"/>
    <n v="0"/>
    <x v="0"/>
    <b v="0"/>
    <b v="0"/>
    <b v="0"/>
    <b v="0"/>
    <b v="0"/>
    <b v="0"/>
    <b v="0"/>
    <b v="0"/>
    <b v="0"/>
    <b v="0"/>
    <b v="0"/>
    <x v="0"/>
    <x v="0"/>
    <n v="0"/>
    <x v="18"/>
    <x v="0"/>
  </r>
  <r>
    <m/>
    <x v="6"/>
    <x v="13"/>
    <x v="362"/>
    <x v="363"/>
    <x v="204"/>
    <x v="375"/>
    <s v="料號描述"/>
    <x v="3"/>
    <x v="72"/>
    <m/>
    <s v="Sensitive"/>
    <s v="代碼類"/>
    <s v="皆為英文、數字與符號"/>
    <x v="5"/>
    <s v="PRO"/>
    <x v="8"/>
    <x v="9"/>
    <x v="0"/>
    <x v="4"/>
    <s v="DM_PRO_CRITICAL_PARTS_FULFILLMENT_ANALYSIS"/>
    <s v="PART_DESCRIPTION"/>
    <m/>
    <m/>
    <s v="Su.May@inventec.com"/>
    <m/>
    <m/>
    <m/>
    <s v="廠商交易金額報表或SAP或PDM"/>
    <m/>
    <m/>
    <m/>
    <m/>
    <m/>
    <m/>
    <m/>
    <m/>
    <m/>
    <m/>
    <m/>
    <s v="資料清單"/>
    <x v="14"/>
    <x v="42"/>
    <x v="60"/>
    <x v="13"/>
    <e v="#N/A"/>
    <s v="Part Description"/>
    <x v="363"/>
    <x v="204"/>
    <x v="0"/>
    <x v="375"/>
    <x v="8"/>
    <s v="IEC_STD_V10 &gt;&gt; Common &gt;&gt; AutoMetaDataPart Description"/>
    <x v="3"/>
    <x v="2"/>
    <s v="料號描述Dimension"/>
    <n v="765"/>
    <n v="761"/>
    <n v="0"/>
    <s v=""/>
    <n v="0"/>
    <n v="0"/>
    <n v="904"/>
    <x v="164"/>
    <s v="Critical Parts Fulfillment Analysis"/>
    <x v="71"/>
    <e v="#N/A"/>
    <x v="0"/>
    <s v="P.3.9.0:"/>
    <x v="42"/>
    <x v="42"/>
    <x v="763"/>
    <x v="362"/>
    <x v="363"/>
    <x v="307"/>
    <x v="54"/>
    <x v="4"/>
    <x v="0"/>
    <x v="2"/>
    <m/>
    <x v="0"/>
    <x v="3"/>
    <s v="Critical Parts Fulfillment Analysis_Part Description"/>
    <x v="747"/>
    <x v="3"/>
    <x v="0"/>
    <x v="9"/>
    <x v="6"/>
    <x v="0"/>
    <x v="0"/>
    <s v="DM_PRO_CRITICAL_PARTS_FULFILLMENT_ANALYSIS"/>
    <s v="PART_DESCRIPTION"/>
    <x v="62"/>
    <x v="247"/>
    <x v="0"/>
    <n v="8"/>
    <x v="4"/>
    <x v="4"/>
    <x v="6"/>
    <s v=""/>
    <s v=""/>
    <n v="763"/>
    <s v="-763"/>
    <x v="0"/>
    <x v="0"/>
    <x v="0"/>
    <x v="363"/>
    <x v="8"/>
    <s v="料號描述"/>
    <s v="PDM/SAP/EIS"/>
    <s v="PDM/SAP/EIS"/>
    <x v="4"/>
    <x v="60"/>
    <m/>
    <s v="^(PDM/SAP/EIS)$"/>
    <n v="9"/>
    <x v="0"/>
    <x v="6"/>
    <x v="0"/>
    <x v="1"/>
    <x v="0"/>
    <x v="1"/>
    <b v="0"/>
    <x v="1"/>
    <x v="1"/>
    <n v="0"/>
    <x v="0"/>
    <b v="0"/>
    <b v="0"/>
    <b v="0"/>
    <b v="0"/>
    <b v="0"/>
    <b v="0"/>
    <b v="0"/>
    <b v="0"/>
    <b v="0"/>
    <b v="0"/>
    <b v="0"/>
    <x v="0"/>
    <x v="0"/>
    <n v="0"/>
    <x v="11"/>
    <x v="0"/>
  </r>
  <r>
    <m/>
    <x v="6"/>
    <x v="13"/>
    <x v="343"/>
    <x v="344"/>
    <x v="1"/>
    <x v="355"/>
    <s v="SAP內所建之下單廠商，於PDM裡經mapping與ＡVL建立關聯，一個vendor code只能對應一個AVL"/>
    <x v="3"/>
    <x v="72"/>
    <m/>
    <s v="Sensitive "/>
    <s v="代碼類"/>
    <s v="依SAP要求格式輸入"/>
    <x v="5"/>
    <s v="PRO"/>
    <x v="8"/>
    <x v="7"/>
    <x v="0"/>
    <x v="4"/>
    <s v="DM_PRO_CRITICAL_PARTS_FULFILLMENT_ANALYSIS"/>
    <s v="VENDOR_CODE"/>
    <m/>
    <m/>
    <s v="Su.May@inventec.com"/>
    <m/>
    <m/>
    <m/>
    <s v="廠商交易金額報表或SAP資料"/>
    <s v="廠商交易金額報表內的Vendor Code與Vendor Name欄位"/>
    <m/>
    <m/>
    <m/>
    <m/>
    <m/>
    <m/>
    <m/>
    <m/>
    <m/>
    <m/>
    <s v="資料清單"/>
    <x v="14"/>
    <x v="43"/>
    <x v="60"/>
    <x v="13"/>
    <e v="#N/A"/>
    <s v="Vendor Code"/>
    <x v="344"/>
    <x v="1"/>
    <x v="0"/>
    <x v="355"/>
    <x v="8"/>
    <s v="IEC_STD_V10 &gt;&gt; Common &gt;&gt; AutoMetaDataVendor Code"/>
    <x v="3"/>
    <x v="2"/>
    <s v="廠商代碼Dimension"/>
    <n v="734"/>
    <n v="761"/>
    <n v="0"/>
    <s v=""/>
    <n v="0"/>
    <n v="0"/>
    <n v="846"/>
    <x v="149"/>
    <s v="Critical Parts Fulfillment Analysis"/>
    <x v="71"/>
    <e v="#N/A"/>
    <x v="0"/>
    <s v="P.3.9.0:"/>
    <x v="43"/>
    <x v="43"/>
    <x v="764"/>
    <x v="343"/>
    <x v="344"/>
    <x v="291"/>
    <x v="51"/>
    <x v="4"/>
    <x v="0"/>
    <x v="2"/>
    <m/>
    <x v="0"/>
    <x v="3"/>
    <s v="Critical Parts Fulfillment Analysis_Vendor Code"/>
    <x v="748"/>
    <x v="3"/>
    <x v="0"/>
    <x v="7"/>
    <x v="6"/>
    <x v="0"/>
    <x v="0"/>
    <s v="DM_PRO_CRITICAL_PARTS_FULFILLMENT_ANALYSIS"/>
    <s v="VENDOR_CODE"/>
    <x v="62"/>
    <x v="230"/>
    <x v="0"/>
    <n v="8"/>
    <x v="4"/>
    <x v="4"/>
    <x v="6"/>
    <s v=""/>
    <s v=""/>
    <n v="764"/>
    <s v="-764"/>
    <x v="0"/>
    <x v="0"/>
    <x v="0"/>
    <x v="344"/>
    <x v="8"/>
    <s v="下單廠商名稱，亦即Vendor code的廠商代碼"/>
    <s v="PDM/SAP/EIS"/>
    <s v="PDM/SAP/EIS"/>
    <x v="4"/>
    <x v="60"/>
    <m/>
    <s v="^(PDM/SAP/EIS)$"/>
    <n v="9"/>
    <x v="0"/>
    <x v="6"/>
    <x v="0"/>
    <x v="1"/>
    <x v="1"/>
    <x v="1"/>
    <b v="0"/>
    <x v="1"/>
    <x v="1"/>
    <n v="0"/>
    <x v="0"/>
    <b v="0"/>
    <b v="0"/>
    <b v="0"/>
    <b v="0"/>
    <b v="0"/>
    <b v="0"/>
    <b v="0"/>
    <b v="0"/>
    <b v="0"/>
    <b v="0"/>
    <b v="0"/>
    <x v="0"/>
    <x v="0"/>
    <n v="0"/>
    <x v="34"/>
    <x v="0"/>
  </r>
  <r>
    <m/>
    <x v="6"/>
    <x v="13"/>
    <x v="344"/>
    <x v="345"/>
    <x v="1"/>
    <x v="356"/>
    <s v="SAP內所建之下單廠商，於PDM裡經mapping與ＡVL建立關聯，一個vendor code只能對應一個AVL"/>
    <x v="3"/>
    <x v="72"/>
    <m/>
    <s v="Sensitive "/>
    <s v="文本類"/>
    <s v="依SAP要求格式輸入"/>
    <x v="5"/>
    <s v="PRO"/>
    <x v="8"/>
    <x v="7"/>
    <x v="0"/>
    <x v="4"/>
    <s v="DM_PRO_CRITICAL_PARTS_FULFILLMENT_ANALYSIS"/>
    <s v="VENDOR_NAME"/>
    <m/>
    <m/>
    <s v="Su.May@inventec.com"/>
    <m/>
    <m/>
    <m/>
    <s v="廠商交易金額報表或SAP資料"/>
    <s v="廠商交易金額報表內的Vendor Code與Vendor Name欄位"/>
    <m/>
    <m/>
    <m/>
    <m/>
    <m/>
    <m/>
    <m/>
    <m/>
    <m/>
    <m/>
    <s v="資料清單"/>
    <x v="14"/>
    <x v="44"/>
    <x v="60"/>
    <x v="13"/>
    <e v="#N/A"/>
    <s v="Vendor Name"/>
    <x v="345"/>
    <x v="1"/>
    <x v="0"/>
    <x v="356"/>
    <x v="8"/>
    <s v="IEC_STD_V10 &gt;&gt; Common &gt;&gt; AutoMetaDataVendor Name"/>
    <x v="3"/>
    <x v="2"/>
    <s v="廠商名稱Dimension"/>
    <n v="735"/>
    <n v="761"/>
    <n v="0"/>
    <s v=""/>
    <n v="0"/>
    <n v="0"/>
    <n v="847"/>
    <x v="150"/>
    <s v="Critical Parts Fulfillment Analysis"/>
    <x v="71"/>
    <e v="#N/A"/>
    <x v="0"/>
    <s v="P.3.9.0:"/>
    <x v="44"/>
    <x v="44"/>
    <x v="765"/>
    <x v="344"/>
    <x v="345"/>
    <x v="291"/>
    <x v="51"/>
    <x v="4"/>
    <x v="0"/>
    <x v="1"/>
    <m/>
    <x v="0"/>
    <x v="3"/>
    <s v="Critical Parts Fulfillment Analysis_Vendor Name"/>
    <x v="749"/>
    <x v="3"/>
    <x v="0"/>
    <x v="7"/>
    <x v="6"/>
    <x v="0"/>
    <x v="0"/>
    <s v="DM_PRO_CRITICAL_PARTS_FULFILLMENT_ANALYSIS"/>
    <s v="VENDOR_NAME"/>
    <x v="62"/>
    <x v="231"/>
    <x v="0"/>
    <n v="8"/>
    <x v="4"/>
    <x v="4"/>
    <x v="6"/>
    <s v=""/>
    <s v=""/>
    <n v="765"/>
    <s v="-765"/>
    <x v="0"/>
    <x v="0"/>
    <x v="0"/>
    <x v="345"/>
    <x v="8"/>
    <s v="下單廠商名稱，亦即Vendor code的廠商名稱"/>
    <s v="PDM/SAP/EIS"/>
    <s v="PDM/SAP/EIS"/>
    <x v="4"/>
    <x v="60"/>
    <m/>
    <s v="^(PDM/SAP/EIS)$"/>
    <n v="9"/>
    <x v="0"/>
    <x v="6"/>
    <x v="0"/>
    <x v="1"/>
    <x v="1"/>
    <x v="1"/>
    <b v="0"/>
    <x v="1"/>
    <x v="1"/>
    <n v="0"/>
    <x v="0"/>
    <b v="0"/>
    <b v="0"/>
    <b v="0"/>
    <b v="0"/>
    <b v="0"/>
    <b v="0"/>
    <b v="0"/>
    <b v="0"/>
    <b v="0"/>
    <b v="0"/>
    <b v="0"/>
    <x v="0"/>
    <x v="0"/>
    <n v="0"/>
    <x v="34"/>
    <x v="0"/>
  </r>
  <r>
    <m/>
    <x v="6"/>
    <x v="13"/>
    <x v="363"/>
    <x v="364"/>
    <x v="205"/>
    <x v="376"/>
    <s v="僅限有列入Critical part之材料"/>
    <x v="4"/>
    <x v="72"/>
    <m/>
    <s v="Confidential"/>
    <s v="數值類"/>
    <m/>
    <x v="5"/>
    <s v="PRO"/>
    <x v="8"/>
    <x v="8"/>
    <x v="0"/>
    <x v="2"/>
    <s v="DM_PRO_CRITICAL_PARTS_FULFILLMENT_ANALYSIS"/>
    <s v="LTA_MOU_QUANTITY"/>
    <m/>
    <m/>
    <s v="Su.May@inventec.com"/>
    <s v="H46"/>
    <m/>
    <m/>
    <m/>
    <m/>
    <m/>
    <m/>
    <m/>
    <m/>
    <m/>
    <m/>
    <m/>
    <m/>
    <m/>
    <m/>
    <s v="資料清單"/>
    <x v="14"/>
    <x v="45"/>
    <x v="60"/>
    <x v="13"/>
    <e v="#N/A"/>
    <s v="LTA MOU Quantity"/>
    <x v="364"/>
    <x v="205"/>
    <x v="0"/>
    <x v="376"/>
    <x v="8"/>
    <s v="IEC_STD_V10 &gt;&gt; Common &gt;&gt; AutoMetaDataLTA MOU Quantity"/>
    <x v="4"/>
    <x v="1"/>
    <s v="廠商承諾交貨量Measure"/>
    <n v="768"/>
    <n v="761"/>
    <n v="0"/>
    <s v=""/>
    <n v="0"/>
    <n v="0"/>
    <n v="870"/>
    <x v="165"/>
    <s v="Critical Parts Fulfillment Analysis"/>
    <x v="71"/>
    <e v="#N/A"/>
    <x v="0"/>
    <s v="P.3.9.0:"/>
    <x v="45"/>
    <x v="45"/>
    <x v="766"/>
    <x v="363"/>
    <x v="364"/>
    <x v="308"/>
    <x v="0"/>
    <x v="2"/>
    <x v="18"/>
    <x v="4"/>
    <m/>
    <x v="0"/>
    <x v="4"/>
    <s v="Critical Parts Fulfillment Analysis_LTA MOU Quantity"/>
    <x v="750"/>
    <x v="4"/>
    <x v="0"/>
    <x v="8"/>
    <x v="6"/>
    <x v="0"/>
    <x v="0"/>
    <s v="DM_PRO_CRITICAL_PARTS_FULFILLMENT_ANALYSIS"/>
    <s v="LTA_MOU_QUANTITY"/>
    <x v="62"/>
    <x v="248"/>
    <x v="0"/>
    <n v="8"/>
    <x v="4"/>
    <x v="4"/>
    <x v="6"/>
    <s v=""/>
    <s v=""/>
    <n v="766"/>
    <s v="-766"/>
    <x v="0"/>
    <x v="0"/>
    <x v="0"/>
    <x v="364"/>
    <x v="8"/>
    <s v="已與廠商簽訂之LTA/MOU材料數量"/>
    <s v="EIS/SAP"/>
    <s v="EIS/SAP"/>
    <x v="2"/>
    <x v="60"/>
    <m/>
    <s v="^(EIS/SAP)$"/>
    <n v="9"/>
    <x v="0"/>
    <x v="6"/>
    <x v="0"/>
    <x v="1"/>
    <x v="0"/>
    <x v="1"/>
    <b v="0"/>
    <x v="1"/>
    <x v="1"/>
    <n v="0"/>
    <x v="0"/>
    <b v="0"/>
    <b v="0"/>
    <b v="0"/>
    <b v="0"/>
    <b v="0"/>
    <b v="0"/>
    <b v="0"/>
    <b v="0"/>
    <b v="0"/>
    <b v="0"/>
    <b v="0"/>
    <x v="0"/>
    <x v="0"/>
    <n v="0"/>
    <x v="11"/>
    <x v="0"/>
  </r>
  <r>
    <m/>
    <x v="6"/>
    <x v="13"/>
    <x v="364"/>
    <x v="365"/>
    <x v="190"/>
    <x v="377"/>
    <s v="以GR為準統計之數量"/>
    <x v="4"/>
    <x v="72"/>
    <m/>
    <s v="Confidential"/>
    <s v="數值類"/>
    <m/>
    <x v="5"/>
    <s v="PRO"/>
    <x v="8"/>
    <x v="8"/>
    <x v="0"/>
    <x v="2"/>
    <s v="DM_PRO_CRITICAL_PARTS_FULFILLMENT_ANALYSIS"/>
    <s v="LTA_GR_QUANTITY"/>
    <m/>
    <m/>
    <s v="Su.May@inventec.com"/>
    <s v="H46"/>
    <m/>
    <m/>
    <m/>
    <m/>
    <m/>
    <m/>
    <m/>
    <m/>
    <m/>
    <m/>
    <m/>
    <m/>
    <m/>
    <m/>
    <s v="資料清單"/>
    <x v="14"/>
    <x v="46"/>
    <x v="60"/>
    <x v="13"/>
    <e v="#N/A"/>
    <s v="LTA GR Quantity"/>
    <x v="365"/>
    <x v="190"/>
    <x v="0"/>
    <x v="377"/>
    <x v="8"/>
    <s v="IEC_STD_V10 &gt;&gt; Common &gt;&gt; AutoMetaDataLTA GR Quantity"/>
    <x v="4"/>
    <x v="1"/>
    <s v="廠商實際交貨量Measure"/>
    <n v="769"/>
    <n v="761"/>
    <n v="0"/>
    <s v=""/>
    <n v="0"/>
    <n v="0"/>
    <n v="871"/>
    <x v="166"/>
    <s v="Critical Parts Fulfillment Analysis"/>
    <x v="71"/>
    <e v="#N/A"/>
    <x v="0"/>
    <s v="P.3.9.0:"/>
    <x v="46"/>
    <x v="46"/>
    <x v="767"/>
    <x v="364"/>
    <x v="365"/>
    <x v="293"/>
    <x v="0"/>
    <x v="2"/>
    <x v="18"/>
    <x v="4"/>
    <m/>
    <x v="0"/>
    <x v="4"/>
    <s v="Critical Parts Fulfillment Analysis_LTA GR Quantity"/>
    <x v="751"/>
    <x v="4"/>
    <x v="0"/>
    <x v="8"/>
    <x v="6"/>
    <x v="0"/>
    <x v="0"/>
    <s v="DM_PRO_CRITICAL_PARTS_FULFILLMENT_ANALYSIS"/>
    <s v="LTA_GR_QUANTITY"/>
    <x v="62"/>
    <x v="249"/>
    <x v="0"/>
    <n v="8"/>
    <x v="4"/>
    <x v="4"/>
    <x v="6"/>
    <s v=""/>
    <s v=""/>
    <n v="767"/>
    <s v="-767"/>
    <x v="0"/>
    <x v="0"/>
    <x v="0"/>
    <x v="365"/>
    <x v="8"/>
    <s v="承諾交貨的SAP收料數量"/>
    <s v="EIS/SAP"/>
    <s v="EIS/SAP"/>
    <x v="2"/>
    <x v="60"/>
    <m/>
    <s v="^(EIS/SAP)$"/>
    <n v="9"/>
    <x v="0"/>
    <x v="6"/>
    <x v="0"/>
    <x v="1"/>
    <x v="0"/>
    <x v="1"/>
    <b v="0"/>
    <x v="1"/>
    <x v="1"/>
    <n v="0"/>
    <x v="0"/>
    <b v="0"/>
    <b v="0"/>
    <b v="0"/>
    <b v="0"/>
    <b v="0"/>
    <b v="0"/>
    <b v="0"/>
    <b v="0"/>
    <b v="0"/>
    <b v="0"/>
    <b v="0"/>
    <x v="0"/>
    <x v="0"/>
    <n v="0"/>
    <x v="18"/>
    <x v="0"/>
  </r>
  <r>
    <m/>
    <x v="6"/>
    <x v="13"/>
    <x v="365"/>
    <x v="366"/>
    <x v="1"/>
    <x v="378"/>
    <s v="僅限有列入Critical part之材料"/>
    <x v="4"/>
    <x v="72"/>
    <m/>
    <s v="Confidential"/>
    <s v="數值類"/>
    <m/>
    <x v="5"/>
    <s v="PRO"/>
    <x v="8"/>
    <x v="8"/>
    <x v="0"/>
    <x v="2"/>
    <s v="DM_PRO_CRITICAL_PARTS_FULFILLMENT_ANALYSIS"/>
    <s v="ACCUM_LTA_MOU_QUANTITY"/>
    <m/>
    <m/>
    <s v="Su.May@inventec.com"/>
    <s v="H46"/>
    <m/>
    <m/>
    <m/>
    <m/>
    <m/>
    <m/>
    <m/>
    <m/>
    <m/>
    <m/>
    <m/>
    <m/>
    <m/>
    <m/>
    <s v="資料清單"/>
    <x v="14"/>
    <x v="47"/>
    <x v="60"/>
    <x v="13"/>
    <e v="#N/A"/>
    <s v="Accum LTA MOU Quantity"/>
    <x v="366"/>
    <x v="1"/>
    <x v="0"/>
    <x v="378"/>
    <x v="8"/>
    <s v="IEC_STD_V10 &gt;&gt; Common &gt;&gt; AutoMetaDataAccum LTA MOU Quantity"/>
    <x v="4"/>
    <x v="1"/>
    <s v="廠商累計承諾交貨量Measure"/>
    <n v="770"/>
    <n v="761"/>
    <n v="0"/>
    <s v=""/>
    <n v="0"/>
    <n v="0"/>
    <e v="#N/A"/>
    <x v="0"/>
    <s v="Critical Parts Fulfillment Analysis"/>
    <x v="71"/>
    <e v="#N/A"/>
    <x v="0"/>
    <s v="P.3.9.0:"/>
    <x v="47"/>
    <x v="47"/>
    <x v="768"/>
    <x v="365"/>
    <x v="366"/>
    <x v="308"/>
    <x v="0"/>
    <x v="2"/>
    <x v="18"/>
    <x v="4"/>
    <m/>
    <x v="0"/>
    <x v="4"/>
    <s v="Critical Parts Fulfillment Analysis_Accum LTA MOU Quantity"/>
    <x v="752"/>
    <x v="4"/>
    <x v="0"/>
    <x v="8"/>
    <x v="6"/>
    <x v="0"/>
    <x v="0"/>
    <s v="DM_PRO_CRITICAL_PARTS_FULFILLMENT_ANALYSIS"/>
    <s v="ACCUM_LTA_MOU_QUANTITY"/>
    <x v="62"/>
    <x v="250"/>
    <x v="0"/>
    <n v="8"/>
    <x v="4"/>
    <x v="4"/>
    <x v="2"/>
    <s v=""/>
    <s v=""/>
    <n v="768"/>
    <s v="-768"/>
    <x v="0"/>
    <x v="0"/>
    <x v="0"/>
    <x v="366"/>
    <x v="8"/>
    <s v="區間內累計已與廠商簽訂之LTA/MOU材料數量"/>
    <s v="EIS/SAP"/>
    <s v="EIS/SAP"/>
    <x v="2"/>
    <x v="60"/>
    <m/>
    <s v="^(EIS/SAP)$"/>
    <n v="9"/>
    <x v="0"/>
    <x v="6"/>
    <x v="0"/>
    <x v="1"/>
    <x v="0"/>
    <x v="1"/>
    <b v="0"/>
    <x v="1"/>
    <x v="1"/>
    <n v="0"/>
    <x v="0"/>
    <b v="0"/>
    <b v="0"/>
    <b v="1"/>
    <b v="0"/>
    <b v="0"/>
    <b v="0"/>
    <b v="0"/>
    <b v="0"/>
    <e v="#N/A"/>
    <b v="0"/>
    <b v="0"/>
    <x v="2"/>
    <x v="7"/>
    <n v="0"/>
    <x v="17"/>
    <x v="0"/>
  </r>
  <r>
    <m/>
    <x v="6"/>
    <x v="13"/>
    <x v="366"/>
    <x v="367"/>
    <x v="1"/>
    <x v="379"/>
    <s v="以GR為準統計之數量"/>
    <x v="4"/>
    <x v="72"/>
    <m/>
    <s v="Confidential"/>
    <s v="數值類"/>
    <m/>
    <x v="5"/>
    <s v="PRO"/>
    <x v="8"/>
    <x v="8"/>
    <x v="0"/>
    <x v="2"/>
    <s v="DM_PRO_CRITICAL_PARTS_FULFILLMENT_ANALYSIS"/>
    <s v="ACCUM_LTA_GR_QUANTITY"/>
    <m/>
    <m/>
    <s v="Su.May@inventec.com"/>
    <s v="H46"/>
    <m/>
    <m/>
    <m/>
    <m/>
    <m/>
    <m/>
    <m/>
    <m/>
    <m/>
    <m/>
    <m/>
    <m/>
    <m/>
    <m/>
    <s v="資料清單"/>
    <x v="14"/>
    <x v="48"/>
    <x v="60"/>
    <x v="13"/>
    <e v="#N/A"/>
    <s v="Accum LTA GR Quantity"/>
    <x v="367"/>
    <x v="1"/>
    <x v="0"/>
    <x v="379"/>
    <x v="8"/>
    <s v="IEC_STD_V10 &gt;&gt; Common &gt;&gt; AutoMetaDataAccum LTA GR Quantity"/>
    <x v="4"/>
    <x v="1"/>
    <s v="廠商累計實際交貨量Measure"/>
    <n v="771"/>
    <n v="761"/>
    <n v="0"/>
    <s v=""/>
    <n v="0"/>
    <n v="0"/>
    <e v="#N/A"/>
    <x v="0"/>
    <s v="Critical Parts Fulfillment Analysis"/>
    <x v="71"/>
    <e v="#N/A"/>
    <x v="0"/>
    <s v="P.3.9.0:"/>
    <x v="48"/>
    <x v="48"/>
    <x v="769"/>
    <x v="366"/>
    <x v="367"/>
    <x v="293"/>
    <x v="0"/>
    <x v="2"/>
    <x v="18"/>
    <x v="4"/>
    <m/>
    <x v="0"/>
    <x v="4"/>
    <s v="Critical Parts Fulfillment Analysis_Accum LTA GR Quantity"/>
    <x v="753"/>
    <x v="4"/>
    <x v="0"/>
    <x v="8"/>
    <x v="6"/>
    <x v="0"/>
    <x v="0"/>
    <s v="DM_PRO_CRITICAL_PARTS_FULFILLMENT_ANALYSIS"/>
    <s v="ACCUM_LTA_GR_QUANTITY"/>
    <x v="62"/>
    <x v="251"/>
    <x v="0"/>
    <n v="8"/>
    <x v="4"/>
    <x v="4"/>
    <x v="2"/>
    <s v=""/>
    <s v=""/>
    <n v="769"/>
    <s v="-769"/>
    <x v="0"/>
    <x v="0"/>
    <x v="0"/>
    <x v="367"/>
    <x v="8"/>
    <s v="區間內累計承諾交貨的SAP收料數量"/>
    <s v="EIS/SAP"/>
    <s v="EIS/SAP"/>
    <x v="2"/>
    <x v="60"/>
    <m/>
    <s v="^(EIS/SAP)$"/>
    <n v="9"/>
    <x v="0"/>
    <x v="6"/>
    <x v="0"/>
    <x v="1"/>
    <x v="0"/>
    <x v="1"/>
    <b v="0"/>
    <x v="1"/>
    <x v="1"/>
    <n v="0"/>
    <x v="0"/>
    <b v="0"/>
    <b v="0"/>
    <b v="1"/>
    <b v="0"/>
    <b v="0"/>
    <b v="0"/>
    <b v="0"/>
    <b v="0"/>
    <e v="#N/A"/>
    <b v="0"/>
    <b v="0"/>
    <x v="2"/>
    <x v="7"/>
    <n v="0"/>
    <x v="28"/>
    <x v="0"/>
  </r>
  <r>
    <m/>
    <x v="6"/>
    <x v="13"/>
    <x v="367"/>
    <x v="368"/>
    <x v="1"/>
    <x v="380"/>
    <s v="每季內以月，呈現達交狀況，數量除單獨月份外，亦以累計方式呈現，並依此計算達交率。"/>
    <x v="4"/>
    <x v="72"/>
    <m/>
    <s v="Confidential"/>
    <s v="比例類"/>
    <m/>
    <x v="5"/>
    <s v="PRO"/>
    <x v="8"/>
    <x v="8"/>
    <x v="0"/>
    <x v="2"/>
    <s v="DM_PRO_CRITICAL_PARTS_FULFILLMENT_ANALYSIS"/>
    <s v="YTD_FILL_RATE"/>
    <m/>
    <m/>
    <s v="Su.May@inventec.com"/>
    <s v="H47"/>
    <m/>
    <m/>
    <m/>
    <m/>
    <m/>
    <m/>
    <m/>
    <m/>
    <m/>
    <m/>
    <m/>
    <m/>
    <m/>
    <m/>
    <s v="資料清單"/>
    <x v="14"/>
    <x v="49"/>
    <x v="60"/>
    <x v="13"/>
    <e v="#N/A"/>
    <s v="YTD Fill Rate"/>
    <x v="368"/>
    <x v="1"/>
    <x v="0"/>
    <x v="380"/>
    <x v="8"/>
    <s v="IEC_STD_V10 &gt;&gt; Common &gt;&gt; AutoMetaDataYTD Fill Rate"/>
    <x v="4"/>
    <x v="1"/>
    <s v="LTA MOU達交率Measure"/>
    <n v="772"/>
    <n v="761"/>
    <n v="0"/>
    <s v=""/>
    <n v="0"/>
    <n v="0"/>
    <n v="872"/>
    <x v="167"/>
    <s v="Critical Parts Fulfillment Analysis"/>
    <x v="71"/>
    <e v="#N/A"/>
    <x v="0"/>
    <s v="P.3.9.0:"/>
    <x v="49"/>
    <x v="49"/>
    <x v="770"/>
    <x v="367"/>
    <x v="368"/>
    <x v="309"/>
    <x v="0"/>
    <x v="2"/>
    <x v="19"/>
    <x v="5"/>
    <m/>
    <x v="0"/>
    <x v="4"/>
    <s v="Critical Parts Fulfillment Analysis_YTD Fill Rate"/>
    <x v="754"/>
    <x v="4"/>
    <x v="0"/>
    <x v="8"/>
    <x v="6"/>
    <x v="0"/>
    <x v="0"/>
    <s v="DM_PRO_CRITICAL_PARTS_FULFILLMENT_ANALYSIS"/>
    <s v="YTD_FILL_RATE"/>
    <x v="62"/>
    <x v="252"/>
    <x v="0"/>
    <n v="8"/>
    <x v="4"/>
    <x v="4"/>
    <x v="6"/>
    <s v=""/>
    <s v=""/>
    <n v="770"/>
    <s v="-770"/>
    <x v="0"/>
    <x v="0"/>
    <x v="0"/>
    <x v="368"/>
    <x v="8"/>
    <s v="SAP GR Qty除以LTA/MOU Q'ty"/>
    <s v="EIS/SAP"/>
    <s v="EIS/SAP"/>
    <x v="2"/>
    <x v="60"/>
    <m/>
    <s v="^(EIS/SAP)$"/>
    <n v="9"/>
    <x v="0"/>
    <x v="6"/>
    <x v="0"/>
    <x v="1"/>
    <x v="0"/>
    <x v="1"/>
    <b v="0"/>
    <x v="1"/>
    <x v="1"/>
    <n v="0"/>
    <x v="0"/>
    <b v="0"/>
    <b v="0"/>
    <b v="0"/>
    <b v="0"/>
    <b v="0"/>
    <b v="0"/>
    <b v="0"/>
    <b v="0"/>
    <b v="0"/>
    <b v="0"/>
    <b v="0"/>
    <x v="0"/>
    <x v="0"/>
    <n v="0"/>
    <x v="12"/>
    <x v="0"/>
  </r>
  <r>
    <m/>
    <x v="6"/>
    <x v="13"/>
    <x v="368"/>
    <x v="369"/>
    <x v="206"/>
    <x v="381"/>
    <s v="達交率按Vendor排名"/>
    <x v="0"/>
    <x v="0"/>
    <m/>
    <s v="Confidential"/>
    <s v="代碼類"/>
    <m/>
    <x v="5"/>
    <s v="PRO"/>
    <x v="8"/>
    <x v="8"/>
    <x v="0"/>
    <x v="2"/>
    <s v="DM_PRO_FILL_RATE_BY_VENDOR"/>
    <m/>
    <m/>
    <m/>
    <s v="Su.May@inventec.com"/>
    <m/>
    <m/>
    <m/>
    <m/>
    <m/>
    <m/>
    <m/>
    <m/>
    <m/>
    <m/>
    <m/>
    <m/>
    <m/>
    <m/>
    <m/>
    <s v="資料清單"/>
    <x v="14"/>
    <x v="50"/>
    <x v="60"/>
    <x v="13"/>
    <e v="#N/A"/>
    <s v="Fill Rate by Vendor"/>
    <x v="369"/>
    <x v="206"/>
    <x v="0"/>
    <x v="381"/>
    <x v="8"/>
    <s v="IEC_STD_V10 &gt;&gt; Common &gt;&gt; AutoMetaDataFill Rate by Vendor"/>
    <x v="0"/>
    <x v="1"/>
    <s v="達交率按Vendor排名Concept"/>
    <n v="773"/>
    <n v="0"/>
    <n v="0"/>
    <s v=""/>
    <n v="0"/>
    <n v="0"/>
    <n v="0"/>
    <x v="0"/>
    <s v=""/>
    <x v="0"/>
    <s v=""/>
    <x v="0"/>
    <s v="P.3.9.0:"/>
    <x v="50"/>
    <x v="50"/>
    <x v="771"/>
    <x v="368"/>
    <x v="369"/>
    <x v="310"/>
    <x v="0"/>
    <x v="2"/>
    <x v="0"/>
    <x v="2"/>
    <m/>
    <x v="0"/>
    <x v="0"/>
    <s v="Fill Rate by Vendor"/>
    <x v="755"/>
    <x v="0"/>
    <x v="0"/>
    <x v="8"/>
    <x v="6"/>
    <x v="0"/>
    <x v="0"/>
    <s v="DM_PRO_FILL_RATE_BY_VENDOR"/>
    <s v=""/>
    <x v="63"/>
    <x v="0"/>
    <x v="0"/>
    <n v="8"/>
    <x v="4"/>
    <x v="4"/>
    <x v="6"/>
    <s v=""/>
    <s v=""/>
    <n v="771"/>
    <s v="-771"/>
    <x v="0"/>
    <x v="0"/>
    <x v="0"/>
    <x v="369"/>
    <x v="8"/>
    <s v="達交率按Vendor排名"/>
    <s v="EIS/SAP"/>
    <s v="EIS/SAP"/>
    <x v="2"/>
    <x v="60"/>
    <m/>
    <s v="^(EIS/SAP)$"/>
    <n v="9"/>
    <x v="0"/>
    <x v="6"/>
    <x v="0"/>
    <x v="1"/>
    <x v="0"/>
    <x v="1"/>
    <b v="0"/>
    <x v="1"/>
    <x v="0"/>
    <n v="0"/>
    <x v="0"/>
    <b v="0"/>
    <b v="0"/>
    <b v="0"/>
    <b v="0"/>
    <b v="0"/>
    <b v="0"/>
    <b v="0"/>
    <b v="0"/>
    <b v="0"/>
    <b v="0"/>
    <b v="0"/>
    <x v="0"/>
    <x v="0"/>
    <n v="0"/>
    <x v="5"/>
    <x v="0"/>
  </r>
  <r>
    <m/>
    <x v="6"/>
    <x v="13"/>
    <x v="360"/>
    <x v="361"/>
    <x v="202"/>
    <x v="373"/>
    <m/>
    <x v="3"/>
    <x v="73"/>
    <m/>
    <s v="General"/>
    <s v="日期類"/>
    <s v="西元年月"/>
    <x v="5"/>
    <s v="PRO"/>
    <x v="8"/>
    <x v="7"/>
    <x v="0"/>
    <x v="3"/>
    <s v="DM_PRO_FILL_RATE_BY_VENDOR"/>
    <s v="VENDOR_FULFILLMENT_DATE"/>
    <m/>
    <m/>
    <s v="Su.May@inventec.com"/>
    <m/>
    <m/>
    <m/>
    <s v="資料來源待確認"/>
    <m/>
    <m/>
    <m/>
    <m/>
    <m/>
    <m/>
    <m/>
    <m/>
    <m/>
    <m/>
    <m/>
    <s v="資料清單"/>
    <x v="14"/>
    <x v="51"/>
    <x v="60"/>
    <x v="13"/>
    <e v="#N/A"/>
    <s v="Vendor Fulfillment Date"/>
    <x v="361"/>
    <x v="202"/>
    <x v="0"/>
    <x v="373"/>
    <x v="8"/>
    <s v="IEC_STD_V10 &gt;&gt; Common &gt;&gt; AutoMetaDataVendor Fulfillment Date"/>
    <x v="3"/>
    <x v="0"/>
    <s v="達交率統計年月Dimension"/>
    <n v="762"/>
    <n v="773"/>
    <n v="0"/>
    <s v=""/>
    <n v="0"/>
    <n v="0"/>
    <e v="#N/A"/>
    <x v="0"/>
    <s v="Fill Rate by Vendor"/>
    <x v="72"/>
    <e v="#N/A"/>
    <x v="0"/>
    <s v="P.3.9.0:"/>
    <x v="51"/>
    <x v="51"/>
    <x v="772"/>
    <x v="360"/>
    <x v="361"/>
    <x v="203"/>
    <x v="52"/>
    <x v="3"/>
    <x v="0"/>
    <x v="3"/>
    <m/>
    <x v="0"/>
    <x v="3"/>
    <s v="Fill Rate by Vendor_Vendor Fulfillment Date"/>
    <x v="756"/>
    <x v="3"/>
    <x v="0"/>
    <x v="7"/>
    <x v="6"/>
    <x v="0"/>
    <x v="0"/>
    <s v="DM_PRO_FILL_RATE_BY_VENDOR"/>
    <s v="VENDOR_FULFILLMENT_DATE"/>
    <x v="63"/>
    <x v="245"/>
    <x v="0"/>
    <n v="8"/>
    <x v="4"/>
    <x v="4"/>
    <x v="2"/>
    <s v=""/>
    <s v=""/>
    <n v="772"/>
    <s v="-772"/>
    <x v="0"/>
    <x v="0"/>
    <x v="0"/>
    <x v="361"/>
    <x v="8"/>
    <s v="達交率統計年月"/>
    <s v="PDM/EIS"/>
    <s v="PDM/EIS"/>
    <x v="3"/>
    <x v="60"/>
    <m/>
    <s v="^(PDM/EIS)$"/>
    <n v="9"/>
    <x v="0"/>
    <x v="6"/>
    <x v="0"/>
    <x v="1"/>
    <x v="1"/>
    <x v="1"/>
    <b v="0"/>
    <x v="1"/>
    <x v="1"/>
    <n v="0"/>
    <x v="0"/>
    <b v="0"/>
    <b v="0"/>
    <b v="1"/>
    <b v="0"/>
    <b v="0"/>
    <b v="0"/>
    <b v="0"/>
    <b v="0"/>
    <e v="#N/A"/>
    <b v="0"/>
    <b v="0"/>
    <x v="2"/>
    <x v="7"/>
    <n v="0"/>
    <x v="23"/>
    <x v="0"/>
  </r>
  <r>
    <m/>
    <x v="6"/>
    <x v="13"/>
    <x v="343"/>
    <x v="344"/>
    <x v="1"/>
    <x v="355"/>
    <s v="SAP內所建之下單廠商，於PDM裡經mapping與ＡVL建立關聯，一個vendor code只能對應一個AVL"/>
    <x v="3"/>
    <x v="73"/>
    <m/>
    <s v="Sensitive "/>
    <s v="代碼類"/>
    <s v="依SAP要求格式輸入"/>
    <x v="5"/>
    <s v="PRO"/>
    <x v="8"/>
    <x v="7"/>
    <x v="0"/>
    <x v="4"/>
    <s v="DM_PRO_FILL_RATE_BY_VENDOR"/>
    <s v="VENDOR_CODE"/>
    <m/>
    <m/>
    <s v="Su.May@inventec.com"/>
    <m/>
    <m/>
    <m/>
    <s v="廠商交易金額報表或SAP資料"/>
    <s v="廠商交易金額報表內的Vendor Code與Vendor Name欄位"/>
    <m/>
    <m/>
    <m/>
    <m/>
    <m/>
    <m/>
    <m/>
    <m/>
    <m/>
    <m/>
    <s v="資料清單"/>
    <x v="14"/>
    <x v="52"/>
    <x v="60"/>
    <x v="13"/>
    <e v="#N/A"/>
    <s v="Vendor Code"/>
    <x v="344"/>
    <x v="1"/>
    <x v="0"/>
    <x v="355"/>
    <x v="8"/>
    <s v="IEC_STD_V10 &gt;&gt; Common &gt;&gt; AutoMetaDataVendor Code"/>
    <x v="3"/>
    <x v="2"/>
    <s v="廠商代碼Dimension"/>
    <n v="734"/>
    <n v="773"/>
    <n v="0"/>
    <s v=""/>
    <n v="0"/>
    <n v="0"/>
    <n v="846"/>
    <x v="149"/>
    <s v="Fill Rate by Vendor"/>
    <x v="72"/>
    <e v="#N/A"/>
    <x v="0"/>
    <s v="P.3.9.0:"/>
    <x v="52"/>
    <x v="52"/>
    <x v="773"/>
    <x v="343"/>
    <x v="344"/>
    <x v="291"/>
    <x v="51"/>
    <x v="4"/>
    <x v="0"/>
    <x v="2"/>
    <m/>
    <x v="0"/>
    <x v="3"/>
    <s v="Fill Rate by Vendor_Vendor Code"/>
    <x v="757"/>
    <x v="3"/>
    <x v="0"/>
    <x v="7"/>
    <x v="6"/>
    <x v="0"/>
    <x v="0"/>
    <s v="DM_PRO_FILL_RATE_BY_VENDOR"/>
    <s v="VENDOR_CODE"/>
    <x v="63"/>
    <x v="230"/>
    <x v="0"/>
    <n v="8"/>
    <x v="4"/>
    <x v="4"/>
    <x v="6"/>
    <s v=""/>
    <s v=""/>
    <n v="773"/>
    <s v="-773"/>
    <x v="0"/>
    <x v="0"/>
    <x v="0"/>
    <x v="344"/>
    <x v="8"/>
    <s v="下單廠商名稱，亦即Vendor code的廠商代碼"/>
    <s v="PDM/SAP/EIS"/>
    <s v="PDM/SAP/EIS"/>
    <x v="4"/>
    <x v="60"/>
    <m/>
    <s v="^(PDM/SAP/EIS)$"/>
    <n v="9"/>
    <x v="0"/>
    <x v="6"/>
    <x v="0"/>
    <x v="1"/>
    <x v="1"/>
    <x v="1"/>
    <b v="0"/>
    <x v="1"/>
    <x v="1"/>
    <n v="0"/>
    <x v="0"/>
    <b v="0"/>
    <b v="0"/>
    <b v="0"/>
    <b v="0"/>
    <b v="0"/>
    <b v="0"/>
    <b v="0"/>
    <b v="0"/>
    <b v="0"/>
    <b v="0"/>
    <b v="0"/>
    <x v="0"/>
    <x v="0"/>
    <n v="0"/>
    <x v="34"/>
    <x v="0"/>
  </r>
  <r>
    <m/>
    <x v="6"/>
    <x v="13"/>
    <x v="344"/>
    <x v="345"/>
    <x v="1"/>
    <x v="356"/>
    <s v="SAP內所建之下單廠商，於PDM裡經mapping與ＡVL建立關聯，一個vendor code只能對應一個AVL"/>
    <x v="3"/>
    <x v="73"/>
    <m/>
    <s v="Sensitive "/>
    <s v="文本類"/>
    <s v="依SAP要求格式輸入"/>
    <x v="5"/>
    <s v="PRO"/>
    <x v="8"/>
    <x v="7"/>
    <x v="0"/>
    <x v="4"/>
    <s v="DM_PRO_FILL_RATE_BY_VENDOR"/>
    <s v="VENDOR_NAME"/>
    <m/>
    <m/>
    <s v="Su.May@inventec.com"/>
    <m/>
    <m/>
    <m/>
    <s v="廠商交易金額報表或SAP資料"/>
    <s v="廠商交易金額報表內的Vendor Code與Vendor Name欄位"/>
    <m/>
    <m/>
    <m/>
    <m/>
    <m/>
    <m/>
    <m/>
    <m/>
    <m/>
    <m/>
    <s v="資料清單"/>
    <x v="14"/>
    <x v="53"/>
    <x v="60"/>
    <x v="13"/>
    <e v="#N/A"/>
    <s v="Vendor Name"/>
    <x v="345"/>
    <x v="1"/>
    <x v="0"/>
    <x v="356"/>
    <x v="8"/>
    <s v="IEC_STD_V10 &gt;&gt; Common &gt;&gt; AutoMetaDataVendor Name"/>
    <x v="3"/>
    <x v="2"/>
    <s v="廠商名稱Dimension"/>
    <n v="735"/>
    <n v="773"/>
    <n v="0"/>
    <s v=""/>
    <n v="0"/>
    <n v="0"/>
    <n v="847"/>
    <x v="150"/>
    <s v="Fill Rate by Vendor"/>
    <x v="72"/>
    <e v="#N/A"/>
    <x v="0"/>
    <s v="P.3.9.0:"/>
    <x v="53"/>
    <x v="53"/>
    <x v="774"/>
    <x v="344"/>
    <x v="345"/>
    <x v="291"/>
    <x v="51"/>
    <x v="4"/>
    <x v="0"/>
    <x v="1"/>
    <m/>
    <x v="0"/>
    <x v="3"/>
    <s v="Fill Rate by Vendor_Vendor Name"/>
    <x v="758"/>
    <x v="3"/>
    <x v="0"/>
    <x v="7"/>
    <x v="6"/>
    <x v="0"/>
    <x v="0"/>
    <s v="DM_PRO_FILL_RATE_BY_VENDOR"/>
    <s v="VENDOR_NAME"/>
    <x v="63"/>
    <x v="231"/>
    <x v="0"/>
    <n v="8"/>
    <x v="4"/>
    <x v="4"/>
    <x v="6"/>
    <s v=""/>
    <s v=""/>
    <n v="774"/>
    <s v="-774"/>
    <x v="0"/>
    <x v="0"/>
    <x v="0"/>
    <x v="345"/>
    <x v="8"/>
    <s v="下單廠商名稱，亦即Vendor code的廠商名稱"/>
    <s v="PDM/SAP/EIS"/>
    <s v="PDM/SAP/EIS"/>
    <x v="4"/>
    <x v="60"/>
    <m/>
    <s v="^(PDM/SAP/EIS)$"/>
    <n v="9"/>
    <x v="0"/>
    <x v="6"/>
    <x v="0"/>
    <x v="1"/>
    <x v="1"/>
    <x v="1"/>
    <b v="0"/>
    <x v="1"/>
    <x v="1"/>
    <n v="0"/>
    <x v="0"/>
    <b v="0"/>
    <b v="0"/>
    <b v="0"/>
    <b v="0"/>
    <b v="0"/>
    <b v="0"/>
    <b v="0"/>
    <b v="0"/>
    <b v="0"/>
    <b v="0"/>
    <b v="0"/>
    <x v="0"/>
    <x v="0"/>
    <n v="0"/>
    <x v="34"/>
    <x v="0"/>
  </r>
  <r>
    <m/>
    <x v="6"/>
    <x v="13"/>
    <x v="363"/>
    <x v="364"/>
    <x v="205"/>
    <x v="376"/>
    <s v="僅限有列入Critical part之材料"/>
    <x v="4"/>
    <x v="73"/>
    <m/>
    <s v="Confidential"/>
    <s v="數值類"/>
    <m/>
    <x v="5"/>
    <s v="PRO"/>
    <x v="8"/>
    <x v="8"/>
    <x v="0"/>
    <x v="2"/>
    <s v="DM_PRO_FILL_RATE_BY_VENDOR"/>
    <s v="LTA_MOU_QUANTITY"/>
    <m/>
    <m/>
    <s v="Su.May@inventec.com"/>
    <s v="H46"/>
    <m/>
    <m/>
    <m/>
    <m/>
    <m/>
    <m/>
    <m/>
    <m/>
    <m/>
    <m/>
    <m/>
    <m/>
    <m/>
    <m/>
    <s v="資料清單"/>
    <x v="14"/>
    <x v="54"/>
    <x v="60"/>
    <x v="13"/>
    <e v="#N/A"/>
    <s v="LTA MOU Quantity"/>
    <x v="364"/>
    <x v="205"/>
    <x v="0"/>
    <x v="376"/>
    <x v="8"/>
    <s v="IEC_STD_V10 &gt;&gt; Common &gt;&gt; AutoMetaDataLTA MOU Quantity"/>
    <x v="4"/>
    <x v="1"/>
    <s v="廠商承諾交貨量Measure"/>
    <n v="768"/>
    <n v="773"/>
    <n v="0"/>
    <s v=""/>
    <n v="0"/>
    <n v="0"/>
    <n v="870"/>
    <x v="165"/>
    <s v="Fill Rate by Vendor"/>
    <x v="72"/>
    <e v="#N/A"/>
    <x v="0"/>
    <s v="P.3.9.0:"/>
    <x v="54"/>
    <x v="54"/>
    <x v="775"/>
    <x v="363"/>
    <x v="364"/>
    <x v="308"/>
    <x v="0"/>
    <x v="2"/>
    <x v="18"/>
    <x v="4"/>
    <m/>
    <x v="0"/>
    <x v="4"/>
    <s v="Fill Rate by Vendor_LTA MOU Quantity"/>
    <x v="759"/>
    <x v="4"/>
    <x v="0"/>
    <x v="8"/>
    <x v="6"/>
    <x v="0"/>
    <x v="0"/>
    <s v="DM_PRO_FILL_RATE_BY_VENDOR"/>
    <s v="LTA_MOU_QUANTITY"/>
    <x v="63"/>
    <x v="248"/>
    <x v="0"/>
    <n v="8"/>
    <x v="4"/>
    <x v="4"/>
    <x v="6"/>
    <s v=""/>
    <s v=""/>
    <n v="775"/>
    <s v="-775"/>
    <x v="0"/>
    <x v="0"/>
    <x v="0"/>
    <x v="364"/>
    <x v="8"/>
    <s v="已與廠商簽訂之LTA/MOU材料數量"/>
    <s v="EIS/SAP"/>
    <s v="EIS/SAP"/>
    <x v="2"/>
    <x v="60"/>
    <m/>
    <s v="^(EIS/SAP)$"/>
    <n v="9"/>
    <x v="0"/>
    <x v="6"/>
    <x v="0"/>
    <x v="1"/>
    <x v="1"/>
    <x v="1"/>
    <b v="0"/>
    <x v="1"/>
    <x v="1"/>
    <n v="0"/>
    <x v="0"/>
    <b v="0"/>
    <b v="0"/>
    <b v="0"/>
    <b v="0"/>
    <b v="0"/>
    <b v="0"/>
    <b v="0"/>
    <b v="0"/>
    <b v="0"/>
    <b v="0"/>
    <b v="0"/>
    <x v="0"/>
    <x v="0"/>
    <n v="0"/>
    <x v="11"/>
    <x v="0"/>
  </r>
  <r>
    <m/>
    <x v="6"/>
    <x v="13"/>
    <x v="364"/>
    <x v="365"/>
    <x v="190"/>
    <x v="377"/>
    <s v="以GR為準統計之數量"/>
    <x v="4"/>
    <x v="73"/>
    <m/>
    <s v="Confidential"/>
    <s v="數值類"/>
    <m/>
    <x v="5"/>
    <s v="PRO"/>
    <x v="8"/>
    <x v="8"/>
    <x v="0"/>
    <x v="2"/>
    <s v="DM_PRO_FILL_RATE_BY_VENDOR"/>
    <s v="LTA_GR_QUANTITY"/>
    <m/>
    <m/>
    <s v="Su.May@inventec.com"/>
    <s v="H46"/>
    <m/>
    <m/>
    <m/>
    <m/>
    <m/>
    <m/>
    <m/>
    <m/>
    <m/>
    <m/>
    <m/>
    <m/>
    <m/>
    <m/>
    <s v="資料清單"/>
    <x v="14"/>
    <x v="55"/>
    <x v="60"/>
    <x v="13"/>
    <e v="#N/A"/>
    <s v="LTA GR Quantity"/>
    <x v="365"/>
    <x v="190"/>
    <x v="0"/>
    <x v="377"/>
    <x v="8"/>
    <s v="IEC_STD_V10 &gt;&gt; Common &gt;&gt; AutoMetaDataLTA GR Quantity"/>
    <x v="4"/>
    <x v="1"/>
    <s v="廠商實際交貨量Measure"/>
    <n v="769"/>
    <n v="773"/>
    <n v="0"/>
    <s v=""/>
    <n v="0"/>
    <n v="0"/>
    <n v="871"/>
    <x v="166"/>
    <s v="Fill Rate by Vendor"/>
    <x v="72"/>
    <e v="#N/A"/>
    <x v="0"/>
    <s v="P.3.9.0:"/>
    <x v="55"/>
    <x v="55"/>
    <x v="776"/>
    <x v="364"/>
    <x v="365"/>
    <x v="293"/>
    <x v="0"/>
    <x v="2"/>
    <x v="18"/>
    <x v="4"/>
    <m/>
    <x v="0"/>
    <x v="4"/>
    <s v="Fill Rate by Vendor_LTA GR Quantity"/>
    <x v="760"/>
    <x v="4"/>
    <x v="0"/>
    <x v="8"/>
    <x v="6"/>
    <x v="0"/>
    <x v="0"/>
    <s v="DM_PRO_FILL_RATE_BY_VENDOR"/>
    <s v="LTA_GR_QUANTITY"/>
    <x v="63"/>
    <x v="249"/>
    <x v="0"/>
    <n v="8"/>
    <x v="4"/>
    <x v="4"/>
    <x v="6"/>
    <s v=""/>
    <s v=""/>
    <n v="776"/>
    <s v="-776"/>
    <x v="0"/>
    <x v="0"/>
    <x v="0"/>
    <x v="365"/>
    <x v="8"/>
    <s v="承諾交貨的SAP收料數量"/>
    <s v="EIS/SAP"/>
    <s v="EIS/SAP"/>
    <x v="2"/>
    <x v="60"/>
    <m/>
    <s v="^(EIS/SAP)$"/>
    <n v="9"/>
    <x v="0"/>
    <x v="6"/>
    <x v="0"/>
    <x v="1"/>
    <x v="1"/>
    <x v="1"/>
    <b v="0"/>
    <x v="1"/>
    <x v="1"/>
    <n v="0"/>
    <x v="0"/>
    <b v="0"/>
    <b v="0"/>
    <b v="0"/>
    <b v="0"/>
    <b v="0"/>
    <b v="0"/>
    <b v="0"/>
    <b v="0"/>
    <b v="0"/>
    <b v="0"/>
    <b v="0"/>
    <x v="0"/>
    <x v="0"/>
    <n v="0"/>
    <x v="18"/>
    <x v="0"/>
  </r>
  <r>
    <m/>
    <x v="6"/>
    <x v="13"/>
    <x v="365"/>
    <x v="366"/>
    <x v="1"/>
    <x v="378"/>
    <s v="僅限有列入Critical part之材料"/>
    <x v="4"/>
    <x v="73"/>
    <m/>
    <s v="Confidential"/>
    <s v="數值類"/>
    <m/>
    <x v="5"/>
    <s v="PRO"/>
    <x v="8"/>
    <x v="8"/>
    <x v="0"/>
    <x v="2"/>
    <s v="DM_PRO_FILL_RATE_BY_VENDOR"/>
    <s v="ACCUM_LTA_MOU_QUANTITY"/>
    <m/>
    <m/>
    <s v="Su.May@inventec.com"/>
    <s v="H46"/>
    <m/>
    <m/>
    <m/>
    <m/>
    <m/>
    <m/>
    <m/>
    <m/>
    <m/>
    <m/>
    <m/>
    <m/>
    <m/>
    <m/>
    <s v="資料清單"/>
    <x v="14"/>
    <x v="56"/>
    <x v="60"/>
    <x v="13"/>
    <e v="#N/A"/>
    <s v="Accum LTA MOU Quantity"/>
    <x v="366"/>
    <x v="1"/>
    <x v="0"/>
    <x v="378"/>
    <x v="8"/>
    <s v="IEC_STD_V10 &gt;&gt; Common &gt;&gt; AutoMetaDataAccum LTA MOU Quantity"/>
    <x v="4"/>
    <x v="1"/>
    <s v="廠商累計承諾交貨量Measure"/>
    <n v="770"/>
    <n v="773"/>
    <n v="0"/>
    <s v=""/>
    <n v="0"/>
    <n v="0"/>
    <e v="#N/A"/>
    <x v="0"/>
    <s v="Fill Rate by Vendor"/>
    <x v="72"/>
    <e v="#N/A"/>
    <x v="0"/>
    <s v="P.3.9.0:"/>
    <x v="56"/>
    <x v="56"/>
    <x v="777"/>
    <x v="365"/>
    <x v="366"/>
    <x v="308"/>
    <x v="0"/>
    <x v="2"/>
    <x v="18"/>
    <x v="4"/>
    <m/>
    <x v="0"/>
    <x v="4"/>
    <s v="Fill Rate by Vendor_Accum LTA MOU Quantity"/>
    <x v="761"/>
    <x v="4"/>
    <x v="0"/>
    <x v="8"/>
    <x v="6"/>
    <x v="0"/>
    <x v="0"/>
    <s v="DM_PRO_FILL_RATE_BY_VENDOR"/>
    <s v="ACCUM_LTA_MOU_QUANTITY"/>
    <x v="63"/>
    <x v="250"/>
    <x v="0"/>
    <n v="8"/>
    <x v="4"/>
    <x v="4"/>
    <x v="2"/>
    <s v=""/>
    <s v=""/>
    <n v="777"/>
    <s v="-777"/>
    <x v="0"/>
    <x v="0"/>
    <x v="0"/>
    <x v="366"/>
    <x v="8"/>
    <s v="區間內累計已與廠商簽訂之LTA/MOU材料數量"/>
    <s v="EIS/SAP"/>
    <s v="EIS/SAP"/>
    <x v="2"/>
    <x v="60"/>
    <m/>
    <s v="^(EIS/SAP)$"/>
    <n v="9"/>
    <x v="0"/>
    <x v="6"/>
    <x v="0"/>
    <x v="1"/>
    <x v="1"/>
    <x v="1"/>
    <b v="0"/>
    <x v="1"/>
    <x v="1"/>
    <n v="0"/>
    <x v="0"/>
    <b v="0"/>
    <b v="0"/>
    <b v="1"/>
    <b v="0"/>
    <b v="0"/>
    <b v="0"/>
    <b v="0"/>
    <b v="0"/>
    <e v="#N/A"/>
    <b v="0"/>
    <b v="0"/>
    <x v="2"/>
    <x v="7"/>
    <n v="0"/>
    <x v="17"/>
    <x v="0"/>
  </r>
  <r>
    <m/>
    <x v="6"/>
    <x v="13"/>
    <x v="366"/>
    <x v="367"/>
    <x v="1"/>
    <x v="379"/>
    <s v="以GR為準統計之數量"/>
    <x v="4"/>
    <x v="73"/>
    <m/>
    <s v="Confidential"/>
    <s v="數值類"/>
    <m/>
    <x v="5"/>
    <s v="PRO"/>
    <x v="8"/>
    <x v="8"/>
    <x v="0"/>
    <x v="2"/>
    <s v="DM_PRO_FILL_RATE_BY_VENDOR"/>
    <s v="ACCUM_LTA_GR_QUANTITY"/>
    <m/>
    <m/>
    <s v="Su.May@inventec.com"/>
    <s v="H46"/>
    <m/>
    <m/>
    <m/>
    <m/>
    <m/>
    <m/>
    <m/>
    <m/>
    <m/>
    <m/>
    <m/>
    <m/>
    <m/>
    <m/>
    <s v="資料清單"/>
    <x v="14"/>
    <x v="57"/>
    <x v="60"/>
    <x v="13"/>
    <e v="#N/A"/>
    <s v="Accum LTA GR Quantity"/>
    <x v="367"/>
    <x v="1"/>
    <x v="0"/>
    <x v="379"/>
    <x v="8"/>
    <s v="IEC_STD_V10 &gt;&gt; Common &gt;&gt; AutoMetaDataAccum LTA GR Quantity"/>
    <x v="4"/>
    <x v="1"/>
    <s v="廠商累計實際交貨量Measure"/>
    <n v="771"/>
    <n v="773"/>
    <n v="0"/>
    <s v=""/>
    <n v="0"/>
    <n v="0"/>
    <e v="#N/A"/>
    <x v="0"/>
    <s v="Fill Rate by Vendor"/>
    <x v="72"/>
    <e v="#N/A"/>
    <x v="0"/>
    <s v="P.3.9.0:"/>
    <x v="57"/>
    <x v="57"/>
    <x v="778"/>
    <x v="366"/>
    <x v="367"/>
    <x v="293"/>
    <x v="0"/>
    <x v="2"/>
    <x v="18"/>
    <x v="4"/>
    <m/>
    <x v="0"/>
    <x v="4"/>
    <s v="Fill Rate by Vendor_Accum LTA GR Quantity"/>
    <x v="762"/>
    <x v="4"/>
    <x v="0"/>
    <x v="8"/>
    <x v="6"/>
    <x v="0"/>
    <x v="0"/>
    <s v="DM_PRO_FILL_RATE_BY_VENDOR"/>
    <s v="ACCUM_LTA_GR_QUANTITY"/>
    <x v="63"/>
    <x v="251"/>
    <x v="0"/>
    <n v="8"/>
    <x v="4"/>
    <x v="4"/>
    <x v="2"/>
    <s v=""/>
    <s v=""/>
    <n v="778"/>
    <s v="-778"/>
    <x v="0"/>
    <x v="0"/>
    <x v="0"/>
    <x v="367"/>
    <x v="8"/>
    <s v="區間內累計承諾交貨的SAP收料數量"/>
    <s v="EIS/SAP"/>
    <s v="EIS/SAP"/>
    <x v="2"/>
    <x v="60"/>
    <m/>
    <s v="^(EIS/SAP)$"/>
    <n v="9"/>
    <x v="0"/>
    <x v="6"/>
    <x v="0"/>
    <x v="1"/>
    <x v="1"/>
    <x v="1"/>
    <b v="0"/>
    <x v="1"/>
    <x v="1"/>
    <n v="0"/>
    <x v="0"/>
    <b v="0"/>
    <b v="0"/>
    <b v="1"/>
    <b v="0"/>
    <b v="0"/>
    <b v="0"/>
    <b v="0"/>
    <b v="0"/>
    <e v="#N/A"/>
    <b v="0"/>
    <b v="0"/>
    <x v="2"/>
    <x v="7"/>
    <n v="0"/>
    <x v="28"/>
    <x v="0"/>
  </r>
  <r>
    <m/>
    <x v="6"/>
    <x v="13"/>
    <x v="367"/>
    <x v="368"/>
    <x v="1"/>
    <x v="380"/>
    <s v="每季內以月，呈現達交狀況，數量除單獨月份外，亦以累計方式呈現，並依此計算達交率。"/>
    <x v="4"/>
    <x v="73"/>
    <m/>
    <s v="Confidential"/>
    <s v="比例類"/>
    <m/>
    <x v="5"/>
    <s v="PRO"/>
    <x v="8"/>
    <x v="8"/>
    <x v="0"/>
    <x v="2"/>
    <s v="DM_PRO_FILL_RATE_BY_VENDOR"/>
    <s v="YTD_FILL_RATE"/>
    <m/>
    <m/>
    <s v="Su.May@inventec.com"/>
    <s v="H47"/>
    <m/>
    <m/>
    <m/>
    <m/>
    <m/>
    <m/>
    <m/>
    <m/>
    <m/>
    <m/>
    <m/>
    <m/>
    <m/>
    <m/>
    <s v="資料清單"/>
    <x v="14"/>
    <x v="58"/>
    <x v="60"/>
    <x v="13"/>
    <e v="#N/A"/>
    <s v="YTD Fill Rate"/>
    <x v="368"/>
    <x v="1"/>
    <x v="0"/>
    <x v="380"/>
    <x v="8"/>
    <s v="IEC_STD_V10 &gt;&gt; Common &gt;&gt; AutoMetaDataYTD Fill Rate"/>
    <x v="4"/>
    <x v="1"/>
    <s v="LTA MOU達交率Measure"/>
    <n v="772"/>
    <n v="773"/>
    <n v="0"/>
    <s v=""/>
    <n v="0"/>
    <n v="0"/>
    <n v="872"/>
    <x v="167"/>
    <s v="Fill Rate by Vendor"/>
    <x v="72"/>
    <e v="#N/A"/>
    <x v="0"/>
    <s v="P.3.9.0:"/>
    <x v="58"/>
    <x v="58"/>
    <x v="779"/>
    <x v="367"/>
    <x v="368"/>
    <x v="309"/>
    <x v="0"/>
    <x v="2"/>
    <x v="19"/>
    <x v="5"/>
    <m/>
    <x v="0"/>
    <x v="4"/>
    <s v="Fill Rate by Vendor_YTD Fill Rate"/>
    <x v="763"/>
    <x v="4"/>
    <x v="0"/>
    <x v="8"/>
    <x v="6"/>
    <x v="0"/>
    <x v="0"/>
    <s v="DM_PRO_FILL_RATE_BY_VENDOR"/>
    <s v="YTD_FILL_RATE"/>
    <x v="63"/>
    <x v="252"/>
    <x v="0"/>
    <n v="8"/>
    <x v="4"/>
    <x v="4"/>
    <x v="6"/>
    <s v=""/>
    <s v=""/>
    <n v="779"/>
    <s v="-779"/>
    <x v="0"/>
    <x v="0"/>
    <x v="0"/>
    <x v="368"/>
    <x v="8"/>
    <s v="SAP GR Qty除以LTA/MOU Q'ty"/>
    <s v="EIS/SAP"/>
    <s v="EIS/SAP"/>
    <x v="2"/>
    <x v="60"/>
    <m/>
    <s v="^(EIS/SAP)$"/>
    <n v="9"/>
    <x v="0"/>
    <x v="6"/>
    <x v="0"/>
    <x v="1"/>
    <x v="1"/>
    <x v="1"/>
    <b v="0"/>
    <x v="1"/>
    <x v="1"/>
    <n v="0"/>
    <x v="0"/>
    <b v="0"/>
    <b v="0"/>
    <b v="0"/>
    <b v="0"/>
    <b v="0"/>
    <b v="0"/>
    <b v="0"/>
    <b v="0"/>
    <b v="0"/>
    <b v="0"/>
    <b v="0"/>
    <x v="0"/>
    <x v="0"/>
    <n v="0"/>
    <x v="12"/>
    <x v="0"/>
  </r>
  <r>
    <m/>
    <x v="6"/>
    <x v="13"/>
    <x v="369"/>
    <x v="370"/>
    <x v="1"/>
    <x v="382"/>
    <s v="達交率按PartNo排名"/>
    <x v="0"/>
    <x v="0"/>
    <m/>
    <s v="Confidential"/>
    <s v="代碼類"/>
    <m/>
    <x v="5"/>
    <s v="PRO"/>
    <x v="8"/>
    <x v="8"/>
    <x v="0"/>
    <x v="2"/>
    <s v="DM_PRO_FILL_RATE_BY_PARTNO"/>
    <m/>
    <m/>
    <m/>
    <s v="Su.May@inventec.com"/>
    <s v="H42"/>
    <m/>
    <m/>
    <m/>
    <m/>
    <m/>
    <m/>
    <m/>
    <m/>
    <m/>
    <m/>
    <m/>
    <m/>
    <m/>
    <m/>
    <s v="資料清單"/>
    <x v="14"/>
    <x v="59"/>
    <x v="60"/>
    <x v="13"/>
    <e v="#N/A"/>
    <s v="Fill Rate by PartNo"/>
    <x v="370"/>
    <x v="1"/>
    <x v="0"/>
    <x v="382"/>
    <x v="8"/>
    <s v="IEC_STD_V10 &gt;&gt; Common &gt;&gt; AutoMetaDataFill Rate by PartNo"/>
    <x v="0"/>
    <x v="1"/>
    <s v="達交率按PartNo排名Concept"/>
    <n v="782"/>
    <n v="0"/>
    <n v="0"/>
    <s v=""/>
    <n v="0"/>
    <n v="0"/>
    <n v="0"/>
    <x v="0"/>
    <s v=""/>
    <x v="0"/>
    <s v=""/>
    <x v="0"/>
    <s v="P.3.9.0:"/>
    <x v="59"/>
    <x v="59"/>
    <x v="780"/>
    <x v="369"/>
    <x v="370"/>
    <x v="311"/>
    <x v="0"/>
    <x v="2"/>
    <x v="20"/>
    <x v="2"/>
    <m/>
    <x v="0"/>
    <x v="0"/>
    <s v="Fill Rate by PartNo"/>
    <x v="764"/>
    <x v="0"/>
    <x v="0"/>
    <x v="8"/>
    <x v="6"/>
    <x v="0"/>
    <x v="0"/>
    <s v="DM_PRO_FILL_RATE_BY_PARTNO"/>
    <s v=""/>
    <x v="64"/>
    <x v="0"/>
    <x v="0"/>
    <n v="8"/>
    <x v="4"/>
    <x v="4"/>
    <x v="6"/>
    <s v=""/>
    <s v=""/>
    <n v="780"/>
    <s v="-780"/>
    <x v="0"/>
    <x v="0"/>
    <x v="0"/>
    <x v="370"/>
    <x v="8"/>
    <s v="達交率按PartNo排名"/>
    <s v="EIS/SAP"/>
    <s v="EIS/SAP"/>
    <x v="2"/>
    <x v="60"/>
    <m/>
    <s v="^(EIS/SAP)$"/>
    <n v="9"/>
    <x v="0"/>
    <x v="6"/>
    <x v="0"/>
    <x v="1"/>
    <x v="0"/>
    <x v="1"/>
    <b v="0"/>
    <x v="1"/>
    <x v="0"/>
    <n v="0"/>
    <x v="0"/>
    <b v="0"/>
    <b v="0"/>
    <b v="0"/>
    <b v="0"/>
    <b v="0"/>
    <b v="0"/>
    <b v="0"/>
    <b v="0"/>
    <b v="0"/>
    <b v="0"/>
    <b v="0"/>
    <x v="0"/>
    <x v="0"/>
    <n v="0"/>
    <x v="5"/>
    <x v="0"/>
  </r>
  <r>
    <m/>
    <x v="6"/>
    <x v="13"/>
    <x v="360"/>
    <x v="361"/>
    <x v="202"/>
    <x v="373"/>
    <m/>
    <x v="3"/>
    <x v="74"/>
    <m/>
    <s v="General"/>
    <s v="日期類"/>
    <s v="西元年月"/>
    <x v="5"/>
    <s v="PRO"/>
    <x v="8"/>
    <x v="7"/>
    <x v="0"/>
    <x v="3"/>
    <s v="DM_PRO_FILL_RATE_BY_PARTNO"/>
    <s v="VENDOR_FULFILLMENT_DATE"/>
    <m/>
    <m/>
    <s v="Su.May@inventec.com"/>
    <m/>
    <m/>
    <m/>
    <s v="資料來源待確認"/>
    <m/>
    <m/>
    <m/>
    <m/>
    <m/>
    <m/>
    <m/>
    <m/>
    <m/>
    <m/>
    <m/>
    <s v="資料清單"/>
    <x v="14"/>
    <x v="60"/>
    <x v="60"/>
    <x v="13"/>
    <e v="#N/A"/>
    <s v="Vendor Fulfillment Date"/>
    <x v="361"/>
    <x v="202"/>
    <x v="0"/>
    <x v="373"/>
    <x v="8"/>
    <s v="IEC_STD_V10 &gt;&gt; Common &gt;&gt; AutoMetaDataVendor Fulfillment Date"/>
    <x v="3"/>
    <x v="0"/>
    <s v="達交率統計年月Dimension"/>
    <n v="762"/>
    <n v="782"/>
    <n v="0"/>
    <s v=""/>
    <n v="0"/>
    <n v="0"/>
    <e v="#N/A"/>
    <x v="0"/>
    <s v="Fill Rate by PartNo"/>
    <x v="73"/>
    <e v="#N/A"/>
    <x v="0"/>
    <s v="P.3.9.0:"/>
    <x v="60"/>
    <x v="60"/>
    <x v="781"/>
    <x v="360"/>
    <x v="361"/>
    <x v="203"/>
    <x v="52"/>
    <x v="3"/>
    <x v="0"/>
    <x v="3"/>
    <m/>
    <x v="0"/>
    <x v="3"/>
    <s v="Fill Rate by PartNo_Vendor Fulfillment Date"/>
    <x v="765"/>
    <x v="3"/>
    <x v="0"/>
    <x v="7"/>
    <x v="6"/>
    <x v="0"/>
    <x v="0"/>
    <s v="DM_PRO_FILL_RATE_BY_PARTNO"/>
    <s v="VENDOR_FULFILLMENT_DATE"/>
    <x v="64"/>
    <x v="245"/>
    <x v="0"/>
    <n v="8"/>
    <x v="4"/>
    <x v="4"/>
    <x v="2"/>
    <s v=""/>
    <s v=""/>
    <n v="781"/>
    <s v="-781"/>
    <x v="0"/>
    <x v="0"/>
    <x v="0"/>
    <x v="361"/>
    <x v="8"/>
    <s v="達交率統計年月"/>
    <s v="PDM/EIS"/>
    <s v="PDM/EIS"/>
    <x v="3"/>
    <x v="60"/>
    <m/>
    <s v="^(PDM/EIS)$"/>
    <n v="9"/>
    <x v="0"/>
    <x v="6"/>
    <x v="0"/>
    <x v="1"/>
    <x v="1"/>
    <x v="1"/>
    <b v="0"/>
    <x v="1"/>
    <x v="1"/>
    <n v="0"/>
    <x v="0"/>
    <b v="0"/>
    <b v="0"/>
    <b v="1"/>
    <b v="0"/>
    <b v="0"/>
    <b v="0"/>
    <b v="0"/>
    <b v="0"/>
    <e v="#N/A"/>
    <b v="0"/>
    <b v="0"/>
    <x v="2"/>
    <x v="7"/>
    <n v="0"/>
    <x v="23"/>
    <x v="0"/>
  </r>
  <r>
    <m/>
    <x v="6"/>
    <x v="13"/>
    <x v="361"/>
    <x v="362"/>
    <x v="203"/>
    <x v="374"/>
    <s v="只抓取6開頭之英業達料號"/>
    <x v="3"/>
    <x v="74"/>
    <m/>
    <s v="Sensitive "/>
    <s v="代碼類"/>
    <s v="皆為英文、數字"/>
    <x v="5"/>
    <s v="PRO"/>
    <x v="8"/>
    <x v="9"/>
    <x v="0"/>
    <x v="4"/>
    <s v="DM_PRO_FILL_RATE_BY_PARTNO"/>
    <s v="IEC_PART_NUMBER"/>
    <m/>
    <m/>
    <s v="Su.May@inventec.com"/>
    <m/>
    <m/>
    <m/>
    <s v="廠商交易金額報表或SAP或PDM"/>
    <m/>
    <m/>
    <m/>
    <m/>
    <m/>
    <m/>
    <m/>
    <m/>
    <m/>
    <m/>
    <m/>
    <s v="資料清單"/>
    <x v="14"/>
    <x v="61"/>
    <x v="60"/>
    <x v="13"/>
    <e v="#N/A"/>
    <s v="IEC Part Number"/>
    <x v="362"/>
    <x v="203"/>
    <x v="0"/>
    <x v="374"/>
    <x v="8"/>
    <s v="IEC_STD_V10 &gt;&gt; Common &gt;&gt; AutoMetaDataIEC Part Number"/>
    <x v="3"/>
    <x v="2"/>
    <s v="英業達料號Dimension"/>
    <n v="764"/>
    <n v="782"/>
    <n v="0"/>
    <s v=""/>
    <n v="0"/>
    <n v="0"/>
    <n v="903"/>
    <x v="163"/>
    <s v="Fill Rate by PartNo"/>
    <x v="73"/>
    <e v="#N/A"/>
    <x v="0"/>
    <s v="P.3.9.0:"/>
    <x v="61"/>
    <x v="61"/>
    <x v="782"/>
    <x v="361"/>
    <x v="362"/>
    <x v="306"/>
    <x v="53"/>
    <x v="4"/>
    <x v="0"/>
    <x v="2"/>
    <m/>
    <x v="0"/>
    <x v="3"/>
    <s v="Fill Rate by PartNo_IEC Part Number"/>
    <x v="766"/>
    <x v="3"/>
    <x v="0"/>
    <x v="9"/>
    <x v="6"/>
    <x v="0"/>
    <x v="0"/>
    <s v="DM_PRO_FILL_RATE_BY_PARTNO"/>
    <s v="IEC_PART_NUMBER"/>
    <x v="64"/>
    <x v="246"/>
    <x v="0"/>
    <n v="8"/>
    <x v="4"/>
    <x v="4"/>
    <x v="6"/>
    <s v=""/>
    <s v=""/>
    <n v="782"/>
    <s v="-782"/>
    <x v="0"/>
    <x v="0"/>
    <x v="0"/>
    <x v="362"/>
    <x v="8"/>
    <s v="英業達料號"/>
    <s v="PDM/SAP/EIS"/>
    <s v="PDM/SAP/EIS"/>
    <x v="4"/>
    <x v="60"/>
    <m/>
    <s v="^(PDM/SAP/EIS)$"/>
    <n v="9"/>
    <x v="0"/>
    <x v="6"/>
    <x v="0"/>
    <x v="1"/>
    <x v="1"/>
    <x v="1"/>
    <b v="0"/>
    <x v="1"/>
    <x v="1"/>
    <n v="0"/>
    <x v="0"/>
    <b v="0"/>
    <b v="0"/>
    <b v="0"/>
    <b v="0"/>
    <b v="0"/>
    <b v="0"/>
    <b v="0"/>
    <b v="0"/>
    <b v="0"/>
    <b v="0"/>
    <b v="0"/>
    <x v="0"/>
    <x v="0"/>
    <n v="0"/>
    <x v="18"/>
    <x v="0"/>
  </r>
  <r>
    <m/>
    <x v="6"/>
    <x v="13"/>
    <x v="362"/>
    <x v="363"/>
    <x v="204"/>
    <x v="375"/>
    <s v="料號描述"/>
    <x v="3"/>
    <x v="74"/>
    <m/>
    <s v="Sensitive"/>
    <s v="代碼類"/>
    <s v="皆為英文、數字與符號"/>
    <x v="5"/>
    <s v="PRO"/>
    <x v="8"/>
    <x v="9"/>
    <x v="0"/>
    <x v="4"/>
    <s v="DM_PRO_FILL_RATE_BY_PARTNO"/>
    <s v="PART_DESCRIPTION"/>
    <m/>
    <m/>
    <s v="Su.May@inventec.com"/>
    <m/>
    <m/>
    <m/>
    <s v="廠商交易金額報表或SAP或PDM"/>
    <m/>
    <m/>
    <m/>
    <m/>
    <m/>
    <m/>
    <m/>
    <m/>
    <m/>
    <m/>
    <m/>
    <s v="資料清單"/>
    <x v="14"/>
    <x v="62"/>
    <x v="60"/>
    <x v="13"/>
    <e v="#N/A"/>
    <s v="Part Description"/>
    <x v="363"/>
    <x v="204"/>
    <x v="0"/>
    <x v="375"/>
    <x v="8"/>
    <s v="IEC_STD_V10 &gt;&gt; Common &gt;&gt; AutoMetaDataPart Description"/>
    <x v="3"/>
    <x v="2"/>
    <s v="料號描述Dimension"/>
    <n v="765"/>
    <n v="782"/>
    <n v="0"/>
    <s v=""/>
    <n v="0"/>
    <n v="0"/>
    <n v="904"/>
    <x v="164"/>
    <s v="Fill Rate by PartNo"/>
    <x v="73"/>
    <e v="#N/A"/>
    <x v="0"/>
    <s v="P.3.9.0:"/>
    <x v="62"/>
    <x v="62"/>
    <x v="783"/>
    <x v="362"/>
    <x v="363"/>
    <x v="307"/>
    <x v="54"/>
    <x v="4"/>
    <x v="0"/>
    <x v="2"/>
    <m/>
    <x v="0"/>
    <x v="3"/>
    <s v="Fill Rate by PartNo_Part Description"/>
    <x v="767"/>
    <x v="3"/>
    <x v="0"/>
    <x v="9"/>
    <x v="6"/>
    <x v="0"/>
    <x v="0"/>
    <s v="DM_PRO_FILL_RATE_BY_PARTNO"/>
    <s v="PART_DESCRIPTION"/>
    <x v="64"/>
    <x v="247"/>
    <x v="0"/>
    <n v="8"/>
    <x v="4"/>
    <x v="4"/>
    <x v="6"/>
    <s v=""/>
    <s v=""/>
    <n v="783"/>
    <s v="-783"/>
    <x v="0"/>
    <x v="0"/>
    <x v="0"/>
    <x v="363"/>
    <x v="8"/>
    <s v="料號描述"/>
    <s v="PDM/SAP/EIS"/>
    <s v="PDM/SAP/EIS"/>
    <x v="4"/>
    <x v="60"/>
    <m/>
    <s v="^(PDM/SAP/EIS)$"/>
    <n v="9"/>
    <x v="0"/>
    <x v="6"/>
    <x v="0"/>
    <x v="1"/>
    <x v="1"/>
    <x v="1"/>
    <b v="0"/>
    <x v="1"/>
    <x v="1"/>
    <n v="0"/>
    <x v="0"/>
    <b v="0"/>
    <b v="0"/>
    <b v="0"/>
    <b v="0"/>
    <b v="0"/>
    <b v="0"/>
    <b v="0"/>
    <b v="0"/>
    <b v="0"/>
    <b v="0"/>
    <b v="0"/>
    <x v="0"/>
    <x v="0"/>
    <n v="0"/>
    <x v="11"/>
    <x v="0"/>
  </r>
  <r>
    <m/>
    <x v="6"/>
    <x v="13"/>
    <x v="363"/>
    <x v="364"/>
    <x v="205"/>
    <x v="376"/>
    <s v="僅限有列入Critical part之材料"/>
    <x v="4"/>
    <x v="74"/>
    <m/>
    <s v="Confidential"/>
    <s v="數值類"/>
    <m/>
    <x v="5"/>
    <s v="PRO"/>
    <x v="8"/>
    <x v="8"/>
    <x v="0"/>
    <x v="2"/>
    <s v="DM_PRO_FILL_RATE_BY_PARTNO"/>
    <s v="LTA_MOU_QUANTITY"/>
    <m/>
    <m/>
    <s v="Su.May@inventec.com"/>
    <s v="H46"/>
    <m/>
    <m/>
    <m/>
    <m/>
    <m/>
    <m/>
    <m/>
    <m/>
    <m/>
    <m/>
    <m/>
    <m/>
    <m/>
    <m/>
    <s v="資料清單"/>
    <x v="14"/>
    <x v="63"/>
    <x v="60"/>
    <x v="13"/>
    <e v="#N/A"/>
    <s v="LTA MOU Quantity"/>
    <x v="364"/>
    <x v="205"/>
    <x v="0"/>
    <x v="376"/>
    <x v="8"/>
    <s v="IEC_STD_V10 &gt;&gt; Common &gt;&gt; AutoMetaDataLTA MOU Quantity"/>
    <x v="4"/>
    <x v="1"/>
    <s v="廠商承諾交貨量Measure"/>
    <n v="768"/>
    <n v="782"/>
    <n v="0"/>
    <s v=""/>
    <n v="0"/>
    <n v="0"/>
    <n v="870"/>
    <x v="165"/>
    <s v="Fill Rate by PartNo"/>
    <x v="73"/>
    <e v="#N/A"/>
    <x v="0"/>
    <s v="P.3.9.0:"/>
    <x v="63"/>
    <x v="63"/>
    <x v="784"/>
    <x v="363"/>
    <x v="364"/>
    <x v="308"/>
    <x v="0"/>
    <x v="2"/>
    <x v="18"/>
    <x v="4"/>
    <m/>
    <x v="0"/>
    <x v="4"/>
    <s v="Fill Rate by PartNo_LTA MOU Quantity"/>
    <x v="768"/>
    <x v="4"/>
    <x v="0"/>
    <x v="8"/>
    <x v="6"/>
    <x v="0"/>
    <x v="0"/>
    <s v="DM_PRO_FILL_RATE_BY_PARTNO"/>
    <s v="LTA_MOU_QUANTITY"/>
    <x v="64"/>
    <x v="248"/>
    <x v="0"/>
    <n v="8"/>
    <x v="4"/>
    <x v="4"/>
    <x v="6"/>
    <s v=""/>
    <s v=""/>
    <n v="784"/>
    <s v="-784"/>
    <x v="0"/>
    <x v="0"/>
    <x v="0"/>
    <x v="364"/>
    <x v="8"/>
    <s v="已與廠商簽訂之LTA/MOU材料數量"/>
    <s v="EIS/SAP"/>
    <s v="EIS/SAP"/>
    <x v="2"/>
    <x v="60"/>
    <m/>
    <s v="^(EIS/SAP)$"/>
    <n v="9"/>
    <x v="0"/>
    <x v="6"/>
    <x v="0"/>
    <x v="1"/>
    <x v="1"/>
    <x v="1"/>
    <b v="0"/>
    <x v="1"/>
    <x v="1"/>
    <n v="0"/>
    <x v="0"/>
    <b v="0"/>
    <b v="0"/>
    <b v="0"/>
    <b v="0"/>
    <b v="0"/>
    <b v="0"/>
    <b v="0"/>
    <b v="0"/>
    <b v="0"/>
    <b v="0"/>
    <b v="0"/>
    <x v="0"/>
    <x v="0"/>
    <n v="0"/>
    <x v="11"/>
    <x v="0"/>
  </r>
  <r>
    <m/>
    <x v="6"/>
    <x v="13"/>
    <x v="364"/>
    <x v="365"/>
    <x v="190"/>
    <x v="377"/>
    <s v="以GR為準統計之數量"/>
    <x v="4"/>
    <x v="74"/>
    <m/>
    <s v="Confidential"/>
    <s v="數值類"/>
    <m/>
    <x v="5"/>
    <s v="PRO"/>
    <x v="8"/>
    <x v="8"/>
    <x v="0"/>
    <x v="2"/>
    <s v="DM_PRO_FILL_RATE_BY_PARTNO"/>
    <s v="LTA_GR_QUANTITY"/>
    <m/>
    <m/>
    <s v="Su.May@inventec.com"/>
    <s v="H46"/>
    <m/>
    <m/>
    <m/>
    <m/>
    <m/>
    <m/>
    <m/>
    <m/>
    <m/>
    <m/>
    <m/>
    <m/>
    <m/>
    <m/>
    <s v="資料清單"/>
    <x v="14"/>
    <x v="64"/>
    <x v="60"/>
    <x v="13"/>
    <e v="#N/A"/>
    <s v="LTA GR Quantity"/>
    <x v="365"/>
    <x v="190"/>
    <x v="0"/>
    <x v="377"/>
    <x v="8"/>
    <s v="IEC_STD_V10 &gt;&gt; Common &gt;&gt; AutoMetaDataLTA GR Quantity"/>
    <x v="4"/>
    <x v="1"/>
    <s v="廠商實際交貨量Measure"/>
    <n v="769"/>
    <n v="782"/>
    <n v="0"/>
    <s v=""/>
    <n v="0"/>
    <n v="0"/>
    <n v="871"/>
    <x v="166"/>
    <s v="Fill Rate by PartNo"/>
    <x v="73"/>
    <e v="#N/A"/>
    <x v="0"/>
    <s v="P.3.9.0:"/>
    <x v="64"/>
    <x v="64"/>
    <x v="785"/>
    <x v="364"/>
    <x v="365"/>
    <x v="293"/>
    <x v="0"/>
    <x v="2"/>
    <x v="18"/>
    <x v="4"/>
    <m/>
    <x v="0"/>
    <x v="4"/>
    <s v="Fill Rate by PartNo_LTA GR Quantity"/>
    <x v="769"/>
    <x v="4"/>
    <x v="0"/>
    <x v="8"/>
    <x v="6"/>
    <x v="0"/>
    <x v="0"/>
    <s v="DM_PRO_FILL_RATE_BY_PARTNO"/>
    <s v="LTA_GR_QUANTITY"/>
    <x v="64"/>
    <x v="249"/>
    <x v="0"/>
    <n v="8"/>
    <x v="4"/>
    <x v="4"/>
    <x v="6"/>
    <s v=""/>
    <s v=""/>
    <n v="785"/>
    <s v="-785"/>
    <x v="0"/>
    <x v="0"/>
    <x v="0"/>
    <x v="365"/>
    <x v="8"/>
    <s v="承諾交貨的SAP收料數量"/>
    <s v="EIS/SAP"/>
    <s v="EIS/SAP"/>
    <x v="2"/>
    <x v="60"/>
    <m/>
    <s v="^(EIS/SAP)$"/>
    <n v="9"/>
    <x v="0"/>
    <x v="6"/>
    <x v="0"/>
    <x v="1"/>
    <x v="1"/>
    <x v="1"/>
    <b v="0"/>
    <x v="1"/>
    <x v="1"/>
    <n v="0"/>
    <x v="0"/>
    <b v="0"/>
    <b v="0"/>
    <b v="0"/>
    <b v="0"/>
    <b v="0"/>
    <b v="0"/>
    <b v="0"/>
    <b v="0"/>
    <b v="0"/>
    <b v="0"/>
    <b v="0"/>
    <x v="0"/>
    <x v="0"/>
    <n v="0"/>
    <x v="18"/>
    <x v="0"/>
  </r>
  <r>
    <m/>
    <x v="6"/>
    <x v="13"/>
    <x v="365"/>
    <x v="366"/>
    <x v="1"/>
    <x v="378"/>
    <s v="僅限有列入Critical part之材料"/>
    <x v="4"/>
    <x v="74"/>
    <m/>
    <s v="Confidential"/>
    <s v="數值類"/>
    <m/>
    <x v="5"/>
    <s v="PRO"/>
    <x v="8"/>
    <x v="8"/>
    <x v="0"/>
    <x v="2"/>
    <s v="DM_PRO_FILL_RATE_BY_PARTNO"/>
    <s v="ACCUM_LTA_MOU_QUANTITY"/>
    <m/>
    <m/>
    <s v="Su.May@inventec.com"/>
    <s v="H46"/>
    <m/>
    <m/>
    <m/>
    <m/>
    <m/>
    <m/>
    <m/>
    <m/>
    <m/>
    <m/>
    <m/>
    <m/>
    <m/>
    <m/>
    <s v="資料清單"/>
    <x v="14"/>
    <x v="65"/>
    <x v="60"/>
    <x v="13"/>
    <e v="#N/A"/>
    <s v="Accum LTA MOU Quantity"/>
    <x v="366"/>
    <x v="1"/>
    <x v="0"/>
    <x v="378"/>
    <x v="8"/>
    <s v="IEC_STD_V10 &gt;&gt; Common &gt;&gt; AutoMetaDataAccum LTA MOU Quantity"/>
    <x v="4"/>
    <x v="1"/>
    <s v="廠商累計承諾交貨量Measure"/>
    <n v="770"/>
    <n v="782"/>
    <n v="0"/>
    <s v=""/>
    <n v="0"/>
    <n v="0"/>
    <e v="#N/A"/>
    <x v="0"/>
    <s v="Fill Rate by PartNo"/>
    <x v="73"/>
    <e v="#N/A"/>
    <x v="0"/>
    <s v="P.3.9.0:"/>
    <x v="65"/>
    <x v="65"/>
    <x v="786"/>
    <x v="365"/>
    <x v="366"/>
    <x v="308"/>
    <x v="0"/>
    <x v="2"/>
    <x v="18"/>
    <x v="4"/>
    <m/>
    <x v="0"/>
    <x v="4"/>
    <s v="Fill Rate by PartNo_Accum LTA MOU Quantity"/>
    <x v="770"/>
    <x v="4"/>
    <x v="0"/>
    <x v="8"/>
    <x v="6"/>
    <x v="0"/>
    <x v="0"/>
    <s v="DM_PRO_FILL_RATE_BY_PARTNO"/>
    <s v="ACCUM_LTA_MOU_QUANTITY"/>
    <x v="64"/>
    <x v="250"/>
    <x v="0"/>
    <n v="8"/>
    <x v="4"/>
    <x v="4"/>
    <x v="2"/>
    <s v=""/>
    <s v=""/>
    <n v="786"/>
    <s v="-786"/>
    <x v="0"/>
    <x v="0"/>
    <x v="0"/>
    <x v="366"/>
    <x v="8"/>
    <s v="區間內累計已與廠商簽訂之LTA/MOU材料數量"/>
    <s v="EIS/SAP"/>
    <s v="EIS/SAP"/>
    <x v="2"/>
    <x v="60"/>
    <m/>
    <s v="^(EIS/SAP)$"/>
    <n v="9"/>
    <x v="0"/>
    <x v="6"/>
    <x v="0"/>
    <x v="1"/>
    <x v="1"/>
    <x v="1"/>
    <b v="0"/>
    <x v="1"/>
    <x v="1"/>
    <n v="0"/>
    <x v="0"/>
    <b v="0"/>
    <b v="0"/>
    <b v="1"/>
    <b v="0"/>
    <b v="0"/>
    <b v="0"/>
    <b v="0"/>
    <b v="0"/>
    <e v="#N/A"/>
    <b v="0"/>
    <b v="0"/>
    <x v="2"/>
    <x v="7"/>
    <n v="0"/>
    <x v="17"/>
    <x v="0"/>
  </r>
  <r>
    <m/>
    <x v="6"/>
    <x v="13"/>
    <x v="366"/>
    <x v="367"/>
    <x v="1"/>
    <x v="379"/>
    <s v="以GR為準統計之數量"/>
    <x v="4"/>
    <x v="74"/>
    <m/>
    <s v="Confidential"/>
    <s v="數值類"/>
    <m/>
    <x v="5"/>
    <s v="PRO"/>
    <x v="8"/>
    <x v="8"/>
    <x v="0"/>
    <x v="2"/>
    <s v="DM_PRO_FILL_RATE_BY_PARTNO"/>
    <s v="ACCUM_LTA_GR_QUANTITY"/>
    <m/>
    <m/>
    <s v="Su.May@inventec.com"/>
    <s v="H46"/>
    <m/>
    <m/>
    <m/>
    <m/>
    <m/>
    <m/>
    <m/>
    <m/>
    <m/>
    <m/>
    <m/>
    <m/>
    <m/>
    <m/>
    <s v="資料清單"/>
    <x v="14"/>
    <x v="66"/>
    <x v="60"/>
    <x v="13"/>
    <e v="#N/A"/>
    <s v="Accum LTA GR Quantity"/>
    <x v="367"/>
    <x v="1"/>
    <x v="0"/>
    <x v="379"/>
    <x v="8"/>
    <s v="IEC_STD_V10 &gt;&gt; Common &gt;&gt; AutoMetaDataAccum LTA GR Quantity"/>
    <x v="4"/>
    <x v="1"/>
    <s v="廠商累計實際交貨量Measure"/>
    <n v="771"/>
    <n v="782"/>
    <n v="0"/>
    <s v=""/>
    <n v="0"/>
    <n v="0"/>
    <e v="#N/A"/>
    <x v="0"/>
    <s v="Fill Rate by PartNo"/>
    <x v="73"/>
    <e v="#N/A"/>
    <x v="0"/>
    <s v="P.3.9.0:"/>
    <x v="66"/>
    <x v="66"/>
    <x v="787"/>
    <x v="366"/>
    <x v="367"/>
    <x v="293"/>
    <x v="0"/>
    <x v="2"/>
    <x v="18"/>
    <x v="4"/>
    <m/>
    <x v="0"/>
    <x v="4"/>
    <s v="Fill Rate by PartNo_Accum LTA GR Quantity"/>
    <x v="771"/>
    <x v="4"/>
    <x v="0"/>
    <x v="8"/>
    <x v="6"/>
    <x v="0"/>
    <x v="0"/>
    <s v="DM_PRO_FILL_RATE_BY_PARTNO"/>
    <s v="ACCUM_LTA_GR_QUANTITY"/>
    <x v="64"/>
    <x v="251"/>
    <x v="0"/>
    <n v="8"/>
    <x v="4"/>
    <x v="4"/>
    <x v="2"/>
    <s v=""/>
    <s v=""/>
    <n v="787"/>
    <s v="-787"/>
    <x v="0"/>
    <x v="0"/>
    <x v="0"/>
    <x v="367"/>
    <x v="8"/>
    <s v="區間內累計承諾交貨的SAP收料數量"/>
    <s v="EIS/SAP"/>
    <s v="EIS/SAP"/>
    <x v="2"/>
    <x v="60"/>
    <m/>
    <s v="^(EIS/SAP)$"/>
    <n v="9"/>
    <x v="0"/>
    <x v="6"/>
    <x v="0"/>
    <x v="1"/>
    <x v="1"/>
    <x v="1"/>
    <b v="0"/>
    <x v="1"/>
    <x v="1"/>
    <n v="0"/>
    <x v="0"/>
    <b v="0"/>
    <b v="0"/>
    <b v="1"/>
    <b v="0"/>
    <b v="0"/>
    <b v="0"/>
    <b v="0"/>
    <b v="0"/>
    <e v="#N/A"/>
    <b v="0"/>
    <b v="0"/>
    <x v="2"/>
    <x v="7"/>
    <n v="0"/>
    <x v="28"/>
    <x v="0"/>
  </r>
  <r>
    <m/>
    <x v="6"/>
    <x v="13"/>
    <x v="367"/>
    <x v="368"/>
    <x v="1"/>
    <x v="380"/>
    <s v="每季內以月，呈現達交狀況，數量除單獨月份外，亦以累計方式呈現，並依此計算達交率。"/>
    <x v="4"/>
    <x v="74"/>
    <m/>
    <s v="Confidential"/>
    <s v="比例類"/>
    <m/>
    <x v="5"/>
    <s v="PRO"/>
    <x v="8"/>
    <x v="8"/>
    <x v="0"/>
    <x v="2"/>
    <s v="DM_PRO_FILL_RATE_BY_PARTNO"/>
    <s v="YTD_FILL_RATE"/>
    <m/>
    <m/>
    <s v="Su.May@inventec.com"/>
    <s v="H47"/>
    <m/>
    <m/>
    <m/>
    <m/>
    <m/>
    <m/>
    <m/>
    <m/>
    <m/>
    <m/>
    <m/>
    <m/>
    <m/>
    <m/>
    <s v="資料清單"/>
    <x v="14"/>
    <x v="67"/>
    <x v="60"/>
    <x v="13"/>
    <e v="#N/A"/>
    <s v="YTD Fill Rate"/>
    <x v="368"/>
    <x v="1"/>
    <x v="0"/>
    <x v="380"/>
    <x v="8"/>
    <s v="IEC_STD_V10 &gt;&gt; Common &gt;&gt; AutoMetaDataYTD Fill Rate"/>
    <x v="4"/>
    <x v="1"/>
    <s v="LTA MOU達交率Measure"/>
    <n v="772"/>
    <n v="782"/>
    <n v="0"/>
    <s v=""/>
    <n v="0"/>
    <n v="0"/>
    <n v="872"/>
    <x v="167"/>
    <s v="Fill Rate by PartNo"/>
    <x v="73"/>
    <e v="#N/A"/>
    <x v="0"/>
    <s v="P.3.9.0:"/>
    <x v="67"/>
    <x v="67"/>
    <x v="788"/>
    <x v="367"/>
    <x v="368"/>
    <x v="309"/>
    <x v="0"/>
    <x v="2"/>
    <x v="19"/>
    <x v="5"/>
    <m/>
    <x v="0"/>
    <x v="4"/>
    <s v="Fill Rate by PartNo_YTD Fill Rate"/>
    <x v="772"/>
    <x v="4"/>
    <x v="0"/>
    <x v="8"/>
    <x v="6"/>
    <x v="0"/>
    <x v="0"/>
    <s v="DM_PRO_FILL_RATE_BY_PARTNO"/>
    <s v="YTD_FILL_RATE"/>
    <x v="64"/>
    <x v="252"/>
    <x v="0"/>
    <n v="8"/>
    <x v="4"/>
    <x v="4"/>
    <x v="6"/>
    <s v=""/>
    <s v=""/>
    <n v="788"/>
    <s v="-788"/>
    <x v="0"/>
    <x v="0"/>
    <x v="0"/>
    <x v="368"/>
    <x v="8"/>
    <s v="SAP GR Qty除以LTA/MOU Q'ty"/>
    <s v="EIS/SAP"/>
    <s v="EIS/SAP"/>
    <x v="2"/>
    <x v="60"/>
    <m/>
    <s v="^(EIS/SAP)$"/>
    <n v="9"/>
    <x v="0"/>
    <x v="6"/>
    <x v="0"/>
    <x v="1"/>
    <x v="1"/>
    <x v="1"/>
    <b v="0"/>
    <x v="1"/>
    <x v="1"/>
    <n v="0"/>
    <x v="0"/>
    <b v="0"/>
    <b v="0"/>
    <b v="0"/>
    <b v="0"/>
    <b v="0"/>
    <b v="0"/>
    <b v="0"/>
    <b v="0"/>
    <b v="0"/>
    <b v="0"/>
    <b v="0"/>
    <x v="0"/>
    <x v="0"/>
    <n v="0"/>
    <x v="12"/>
    <x v="0"/>
  </r>
  <r>
    <m/>
    <x v="6"/>
    <x v="13"/>
    <x v="370"/>
    <x v="371"/>
    <x v="207"/>
    <x v="383"/>
    <m/>
    <x v="0"/>
    <x v="0"/>
    <m/>
    <s v="Sensitive"/>
    <s v="數值類"/>
    <m/>
    <x v="5"/>
    <s v="PRO"/>
    <x v="9"/>
    <x v="8"/>
    <x v="0"/>
    <x v="5"/>
    <s v="DM_PRO_MATERIAL_MARKETING_PRICE_ANALYSIS"/>
    <m/>
    <m/>
    <m/>
    <s v="Hung.Eric@inventec.com"/>
    <m/>
    <m/>
    <m/>
    <s v="原物料波動影響零件類別成本分析.xlsx"/>
    <s v="檔案內對應的項目等規則"/>
    <m/>
    <m/>
    <m/>
    <m/>
    <m/>
    <m/>
    <m/>
    <m/>
    <m/>
    <m/>
    <s v="資料清單"/>
    <x v="14"/>
    <x v="68"/>
    <x v="60"/>
    <x v="13"/>
    <e v="#N/A"/>
    <s v="Material Marketing Price Analysis"/>
    <x v="371"/>
    <x v="207"/>
    <x v="0"/>
    <x v="383"/>
    <x v="9"/>
    <s v="IEC_STD_V10 &gt;&gt; Common &gt;&gt; AutoMetaDataMaterial Marketing Price Analysis"/>
    <x v="0"/>
    <x v="2"/>
    <s v="原物料市場價格波動影響 Concept"/>
    <n v="791"/>
    <n v="0"/>
    <n v="0"/>
    <s v=""/>
    <n v="0"/>
    <n v="0"/>
    <n v="0"/>
    <x v="0"/>
    <s v=""/>
    <x v="0"/>
    <s v=""/>
    <x v="0"/>
    <s v="P.3.9.0:"/>
    <x v="68"/>
    <x v="68"/>
    <x v="789"/>
    <x v="370"/>
    <x v="371"/>
    <x v="203"/>
    <x v="0"/>
    <x v="5"/>
    <x v="0"/>
    <x v="4"/>
    <m/>
    <x v="0"/>
    <x v="0"/>
    <s v="Material Marketing Price Analysis"/>
    <x v="773"/>
    <x v="0"/>
    <x v="0"/>
    <x v="8"/>
    <x v="6"/>
    <x v="0"/>
    <x v="0"/>
    <s v="DM_PRO_MATERIAL_MARKETING_PRICE_ANALYSIS"/>
    <s v=""/>
    <x v="65"/>
    <x v="0"/>
    <x v="0"/>
    <n v="8"/>
    <x v="4"/>
    <x v="4"/>
    <x v="6"/>
    <s v=""/>
    <s v=""/>
    <n v="789"/>
    <s v="-789"/>
    <x v="0"/>
    <x v="0"/>
    <x v="0"/>
    <x v="371"/>
    <x v="9"/>
    <s v="原物料分析, 每月 金、銅、鋁、錫、鎳、鐵礦砂、PC原物料行情"/>
    <s v="Manual"/>
    <s v="MANUAL"/>
    <x v="5"/>
    <x v="60"/>
    <m/>
    <s v="^(Manual|MANUAL)$"/>
    <n v="9"/>
    <x v="0"/>
    <x v="6"/>
    <x v="0"/>
    <x v="1"/>
    <x v="0"/>
    <x v="1"/>
    <b v="0"/>
    <x v="1"/>
    <x v="0"/>
    <n v="0"/>
    <x v="0"/>
    <b v="0"/>
    <b v="0"/>
    <b v="0"/>
    <b v="0"/>
    <b v="0"/>
    <b v="0"/>
    <b v="0"/>
    <b v="0"/>
    <b v="0"/>
    <b v="0"/>
    <b v="0"/>
    <x v="0"/>
    <x v="0"/>
    <n v="0"/>
    <x v="36"/>
    <x v="0"/>
  </r>
  <r>
    <m/>
    <x v="6"/>
    <x v="13"/>
    <x v="371"/>
    <x v="372"/>
    <x v="1"/>
    <x v="384"/>
    <m/>
    <x v="3"/>
    <x v="75"/>
    <m/>
    <s v="General"/>
    <s v="日期類"/>
    <m/>
    <x v="5"/>
    <s v="PRO"/>
    <x v="9"/>
    <x v="8"/>
    <x v="4"/>
    <x v="5"/>
    <s v="DM_PRO_MATERIAL_MARKETING_PRICE_ANALYSIS"/>
    <s v="RAW_MATERIAL_DATA_MONTH"/>
    <m/>
    <m/>
    <s v="Hung.Eric@inventec.com"/>
    <m/>
    <m/>
    <m/>
    <s v="原物料波動影響零件類別成本分析.xlsx"/>
    <m/>
    <m/>
    <m/>
    <m/>
    <m/>
    <m/>
    <m/>
    <m/>
    <m/>
    <m/>
    <m/>
    <s v="資料清單"/>
    <x v="14"/>
    <x v="69"/>
    <x v="60"/>
    <x v="13"/>
    <e v="#N/A"/>
    <s v="Raw Material Data Month"/>
    <x v="372"/>
    <x v="1"/>
    <x v="0"/>
    <x v="384"/>
    <x v="9"/>
    <s v="IEC_STD_V10 &gt;&gt; Common &gt;&gt; AutoMetaDataRaw Material Data Month"/>
    <x v="3"/>
    <x v="0"/>
    <s v="原物料資料月份Dimension"/>
    <n v="792"/>
    <n v="791"/>
    <n v="0"/>
    <s v=""/>
    <n v="0"/>
    <n v="0"/>
    <n v="882"/>
    <x v="168"/>
    <s v="Material Marketing Price Analysis"/>
    <x v="74"/>
    <e v="#N/A"/>
    <x v="0"/>
    <s v="P.3.9.0:"/>
    <x v="69"/>
    <x v="69"/>
    <x v="790"/>
    <x v="371"/>
    <x v="372"/>
    <x v="203"/>
    <x v="0"/>
    <x v="5"/>
    <x v="0"/>
    <x v="3"/>
    <m/>
    <x v="0"/>
    <x v="3"/>
    <s v="Material Marketing Price Analysis_Raw Material Data Month"/>
    <x v="774"/>
    <x v="3"/>
    <x v="0"/>
    <x v="8"/>
    <x v="6"/>
    <x v="0"/>
    <x v="0"/>
    <s v="DM_PRO_MATERIAL_MARKETING_PRICE_ANALYSIS"/>
    <s v="RAW_MATERIAL_DATA_MONTH"/>
    <x v="65"/>
    <x v="253"/>
    <x v="0"/>
    <n v="8"/>
    <x v="4"/>
    <x v="4"/>
    <x v="6"/>
    <s v=""/>
    <s v=""/>
    <n v="790"/>
    <s v="-790"/>
    <x v="0"/>
    <x v="0"/>
    <x v="0"/>
    <x v="372"/>
    <x v="9"/>
    <s v="使用者可選擇 顯示資料的時間軸"/>
    <s v="Manual"/>
    <s v="MANUAL"/>
    <x v="5"/>
    <x v="60"/>
    <m/>
    <s v="每月^(Manual|MANUAL)$"/>
    <n v="9"/>
    <x v="0"/>
    <x v="6"/>
    <x v="0"/>
    <x v="1"/>
    <x v="0"/>
    <x v="1"/>
    <b v="1"/>
    <x v="1"/>
    <x v="1"/>
    <n v="0"/>
    <x v="0"/>
    <b v="0"/>
    <b v="0"/>
    <b v="0"/>
    <b v="0"/>
    <b v="0"/>
    <b v="0"/>
    <b v="0"/>
    <b v="0"/>
    <b v="0"/>
    <b v="0"/>
    <b v="0"/>
    <x v="0"/>
    <x v="0"/>
    <n v="0"/>
    <x v="23"/>
    <x v="0"/>
  </r>
  <r>
    <m/>
    <x v="6"/>
    <x v="13"/>
    <x v="372"/>
    <x v="373"/>
    <x v="1"/>
    <x v="385"/>
    <s v="依使用者選定 連接器  或散熱模組 或 電路板  或  Set組裝件部品 ，顯示相關的Part Category 訊息"/>
    <x v="3"/>
    <x v="75"/>
    <m/>
    <s v="General"/>
    <s v="文本類"/>
    <m/>
    <x v="5"/>
    <s v="PRO"/>
    <x v="9"/>
    <x v="7"/>
    <x v="0"/>
    <x v="5"/>
    <s v="DM_PRO_MATERIAL_MARKETING_PRICE_ANALYSIS"/>
    <s v="MATERIAL_CATALOG"/>
    <m/>
    <m/>
    <s v="Hung.Eric@inventec.com"/>
    <s v="依使用者選定 連接器  或散熱模組 或 電路板  或  Set組裝件部品 ，顯示相關的Part Category 訊息"/>
    <m/>
    <m/>
    <s v="原物料波動影響零件類別成本分析.xlsx"/>
    <m/>
    <m/>
    <m/>
    <m/>
    <m/>
    <m/>
    <m/>
    <m/>
    <m/>
    <m/>
    <m/>
    <s v="資料清單"/>
    <x v="14"/>
    <x v="70"/>
    <x v="60"/>
    <x v="13"/>
    <e v="#N/A"/>
    <s v="Material Catalog"/>
    <x v="373"/>
    <x v="1"/>
    <x v="0"/>
    <x v="385"/>
    <x v="9"/>
    <s v="IEC_STD_V10 &gt;&gt; Common &gt;&gt; AutoMetaDataMaterial Catalog"/>
    <x v="3"/>
    <x v="0"/>
    <s v="主階品項Dimension"/>
    <n v="793"/>
    <n v="791"/>
    <n v="0"/>
    <s v=""/>
    <n v="0"/>
    <n v="0"/>
    <n v="874"/>
    <x v="169"/>
    <s v="Material Marketing Price Analysis"/>
    <x v="74"/>
    <e v="#N/A"/>
    <x v="0"/>
    <s v="P.3.9.0:"/>
    <x v="70"/>
    <x v="70"/>
    <x v="791"/>
    <x v="372"/>
    <x v="373"/>
    <x v="312"/>
    <x v="0"/>
    <x v="5"/>
    <x v="21"/>
    <x v="1"/>
    <m/>
    <x v="0"/>
    <x v="3"/>
    <s v="Material Marketing Price Analysis_Material Catalog"/>
    <x v="775"/>
    <x v="3"/>
    <x v="0"/>
    <x v="7"/>
    <x v="6"/>
    <x v="0"/>
    <x v="0"/>
    <s v="DM_PRO_MATERIAL_MARKETING_PRICE_ANALYSIS"/>
    <s v="MATERIAL_CATALOG"/>
    <x v="65"/>
    <x v="254"/>
    <x v="0"/>
    <n v="8"/>
    <x v="4"/>
    <x v="4"/>
    <x v="6"/>
    <s v=""/>
    <s v=""/>
    <n v="791"/>
    <s v="-791"/>
    <x v="0"/>
    <x v="0"/>
    <x v="0"/>
    <x v="373"/>
    <x v="9"/>
    <s v="依使用者選定 連接器  或散熱模組 或 電路板  或  Set組裝件部品 ，顯示相關的Part Category 訊息"/>
    <s v="Manual"/>
    <s v="MANUAL"/>
    <x v="5"/>
    <x v="60"/>
    <m/>
    <s v="^(Manual|MANUAL)$"/>
    <n v="9"/>
    <x v="0"/>
    <x v="6"/>
    <x v="0"/>
    <x v="1"/>
    <x v="0"/>
    <x v="1"/>
    <b v="0"/>
    <x v="1"/>
    <x v="1"/>
    <n v="0"/>
    <x v="0"/>
    <b v="0"/>
    <b v="0"/>
    <b v="0"/>
    <b v="0"/>
    <b v="0"/>
    <b v="0"/>
    <b v="0"/>
    <b v="0"/>
    <b v="0"/>
    <b v="0"/>
    <b v="0"/>
    <x v="0"/>
    <x v="0"/>
    <n v="0"/>
    <x v="11"/>
    <x v="0"/>
  </r>
  <r>
    <m/>
    <x v="6"/>
    <x v="13"/>
    <x v="373"/>
    <x v="374"/>
    <x v="1"/>
    <x v="386"/>
    <s v="依使用者選定 連接器 或散熱模組 或 電路板  或  Set組裝件之次階品項部品 ，顯示所選定次階品項部品對應的Part Category 訊息"/>
    <x v="3"/>
    <x v="75"/>
    <m/>
    <s v="General"/>
    <s v="文本類"/>
    <m/>
    <x v="5"/>
    <s v="PRO"/>
    <x v="9"/>
    <x v="7"/>
    <x v="4"/>
    <x v="5"/>
    <s v="DM_PRO_MATERIAL_MARKETING_PRICE_ANALYSIS"/>
    <s v="SUB_MATERIAL_CATALOG"/>
    <m/>
    <m/>
    <s v="Hung.Eric@inventec.com"/>
    <s v="依使用者選定 連接器 或散熱模組 或 電路板  或  Set組裝件之次階品項部品 ，顯示所選定次階品項部品對應的Part Category 訊息"/>
    <m/>
    <m/>
    <s v="原物料波動影響零件類別成本分析.xlsx"/>
    <m/>
    <m/>
    <m/>
    <m/>
    <m/>
    <m/>
    <m/>
    <m/>
    <m/>
    <m/>
    <m/>
    <s v="資料清單"/>
    <x v="14"/>
    <x v="71"/>
    <x v="60"/>
    <x v="13"/>
    <e v="#N/A"/>
    <s v="Sub Material Catalog"/>
    <x v="374"/>
    <x v="1"/>
    <x v="0"/>
    <x v="386"/>
    <x v="9"/>
    <s v="IEC_STD_V10 &gt;&gt; Common &gt;&gt; AutoMetaDataSub Material Catalog"/>
    <x v="3"/>
    <x v="0"/>
    <s v="次階品項Dimension"/>
    <n v="794"/>
    <n v="791"/>
    <n v="0"/>
    <s v=""/>
    <n v="0"/>
    <n v="0"/>
    <n v="883"/>
    <x v="170"/>
    <s v="Material Marketing Price Analysis"/>
    <x v="74"/>
    <e v="#N/A"/>
    <x v="0"/>
    <s v="P.3.9.0:"/>
    <x v="71"/>
    <x v="71"/>
    <x v="792"/>
    <x v="373"/>
    <x v="374"/>
    <x v="313"/>
    <x v="0"/>
    <x v="5"/>
    <x v="22"/>
    <x v="1"/>
    <m/>
    <x v="0"/>
    <x v="3"/>
    <s v="Material Marketing Price Analysis_Sub Material Catalog"/>
    <x v="776"/>
    <x v="3"/>
    <x v="0"/>
    <x v="7"/>
    <x v="6"/>
    <x v="0"/>
    <x v="0"/>
    <s v="DM_PRO_MATERIAL_MARKETING_PRICE_ANALYSIS"/>
    <s v="SUB_MATERIAL_CATALOG"/>
    <x v="65"/>
    <x v="255"/>
    <x v="0"/>
    <n v="8"/>
    <x v="4"/>
    <x v="4"/>
    <x v="6"/>
    <s v=""/>
    <s v=""/>
    <n v="792"/>
    <s v="-792"/>
    <x v="0"/>
    <x v="0"/>
    <x v="0"/>
    <x v="374"/>
    <x v="9"/>
    <s v="依使用者選定 連接器 或散熱模組 或 電路板  或  Set組裝件之次階品項部品 ，顯示所選定次階品項部品對應的Part Category 訊息"/>
    <s v="Manual"/>
    <s v="MANUAL"/>
    <x v="5"/>
    <x v="60"/>
    <m/>
    <s v="每月^(Manual|MANUAL)$"/>
    <n v="9"/>
    <x v="0"/>
    <x v="6"/>
    <x v="0"/>
    <x v="1"/>
    <x v="0"/>
    <x v="1"/>
    <b v="0"/>
    <x v="1"/>
    <x v="1"/>
    <n v="0"/>
    <x v="0"/>
    <b v="0"/>
    <b v="0"/>
    <b v="0"/>
    <b v="0"/>
    <b v="0"/>
    <b v="0"/>
    <b v="0"/>
    <b v="0"/>
    <b v="0"/>
    <b v="0"/>
    <b v="0"/>
    <x v="0"/>
    <x v="0"/>
    <n v="0"/>
    <x v="6"/>
    <x v="0"/>
  </r>
  <r>
    <m/>
    <x v="6"/>
    <x v="13"/>
    <x v="374"/>
    <x v="375"/>
    <x v="1"/>
    <x v="387"/>
    <s v="材料、製程: 如, 塑膠,包材,人力成本 ,水電,其他(設備攤提,維修,管銷等) "/>
    <x v="3"/>
    <x v="75"/>
    <m/>
    <s v="General"/>
    <s v="文本類"/>
    <m/>
    <x v="5"/>
    <s v="PRO"/>
    <x v="9"/>
    <x v="7"/>
    <x v="4"/>
    <x v="5"/>
    <s v="DM_PRO_MATERIAL_MARKETING_PRICE_ANALYSIS"/>
    <s v="SUB_STAGE_TYPE"/>
    <m/>
    <m/>
    <s v="Hung.Eric@inventec.com"/>
    <m/>
    <m/>
    <m/>
    <s v="原物料波動影響零件類別成本分析.xlsx"/>
    <m/>
    <m/>
    <m/>
    <m/>
    <m/>
    <m/>
    <m/>
    <m/>
    <m/>
    <m/>
    <m/>
    <s v="資料清單"/>
    <x v="14"/>
    <x v="72"/>
    <x v="60"/>
    <x v="13"/>
    <e v="#N/A"/>
    <s v="Sub-stage Type"/>
    <x v="375"/>
    <x v="1"/>
    <x v="0"/>
    <x v="387"/>
    <x v="9"/>
    <s v="IEC_STD_V10 &gt;&gt; Common &gt;&gt; AutoMetaDataSub-stage Type"/>
    <x v="3"/>
    <x v="0"/>
    <s v="子階成本分類Dimension"/>
    <n v="795"/>
    <n v="791"/>
    <n v="0"/>
    <s v=""/>
    <n v="0"/>
    <n v="0"/>
    <n v="884"/>
    <x v="171"/>
    <s v="Material Marketing Price Analysis"/>
    <x v="74"/>
    <e v="#N/A"/>
    <x v="0"/>
    <s v="P.3.9.0:"/>
    <x v="72"/>
    <x v="72"/>
    <x v="793"/>
    <x v="374"/>
    <x v="375"/>
    <x v="314"/>
    <x v="0"/>
    <x v="5"/>
    <x v="0"/>
    <x v="1"/>
    <m/>
    <x v="0"/>
    <x v="3"/>
    <s v="Material Marketing Price Analysis_Sub-stage Type"/>
    <x v="777"/>
    <x v="3"/>
    <x v="0"/>
    <x v="7"/>
    <x v="6"/>
    <x v="0"/>
    <x v="0"/>
    <s v="DM_PRO_MATERIAL_MARKETING_PRICE_ANALYSIS"/>
    <s v="SUB_STAGE_TYPE"/>
    <x v="65"/>
    <x v="256"/>
    <x v="0"/>
    <n v="8"/>
    <x v="4"/>
    <x v="4"/>
    <x v="6"/>
    <s v=""/>
    <s v=""/>
    <n v="793"/>
    <s v="-793"/>
    <x v="0"/>
    <x v="0"/>
    <x v="0"/>
    <x v="375"/>
    <x v="9"/>
    <s v="子階成本分類"/>
    <s v="Manual"/>
    <s v="MANUAL"/>
    <x v="5"/>
    <x v="60"/>
    <m/>
    <s v="每月^(Manual|MANUAL)$"/>
    <n v="9"/>
    <x v="0"/>
    <x v="6"/>
    <x v="0"/>
    <x v="1"/>
    <x v="0"/>
    <x v="1"/>
    <b v="0"/>
    <x v="1"/>
    <x v="1"/>
    <n v="0"/>
    <x v="0"/>
    <b v="0"/>
    <b v="0"/>
    <b v="0"/>
    <b v="0"/>
    <b v="0"/>
    <b v="0"/>
    <b v="0"/>
    <b v="0"/>
    <b v="0"/>
    <b v="0"/>
    <b v="0"/>
    <x v="0"/>
    <x v="0"/>
    <n v="0"/>
    <x v="0"/>
    <x v="0"/>
  </r>
  <r>
    <m/>
    <x v="6"/>
    <x v="13"/>
    <x v="375"/>
    <x v="376"/>
    <x v="1"/>
    <x v="388"/>
    <m/>
    <x v="3"/>
    <x v="75"/>
    <m/>
    <s v="General"/>
    <s v="比例類"/>
    <m/>
    <x v="5"/>
    <s v="PRO"/>
    <x v="9"/>
    <x v="7"/>
    <x v="4"/>
    <x v="5"/>
    <s v="DM_PRO_MATERIAL_MARKETING_PRICE_ANALYSIS"/>
    <s v="STAGE_COMPOSITION_COST_RATIO"/>
    <m/>
    <m/>
    <s v="Hung.Eric@inventec.com"/>
    <m/>
    <m/>
    <m/>
    <s v="原物料波動影響零件類別成本分析.xlsx"/>
    <m/>
    <m/>
    <m/>
    <m/>
    <m/>
    <m/>
    <m/>
    <m/>
    <m/>
    <m/>
    <m/>
    <s v="資料清單"/>
    <x v="14"/>
    <x v="73"/>
    <x v="60"/>
    <x v="13"/>
    <e v="#N/A"/>
    <s v="Stage Composition Cost Ratio"/>
    <x v="376"/>
    <x v="1"/>
    <x v="0"/>
    <x v="388"/>
    <x v="9"/>
    <s v="IEC_STD_V10 &gt;&gt; Common &gt;&gt; AutoMetaDataStage Composition Cost Ratio"/>
    <x v="3"/>
    <x v="0"/>
    <s v="購價成本比例Dimension"/>
    <n v="796"/>
    <n v="791"/>
    <n v="0"/>
    <s v=""/>
    <n v="0"/>
    <n v="0"/>
    <n v="885"/>
    <x v="172"/>
    <s v="Material Marketing Price Analysis"/>
    <x v="74"/>
    <e v="#N/A"/>
    <x v="0"/>
    <s v="P.3.9.0:"/>
    <x v="73"/>
    <x v="73"/>
    <x v="794"/>
    <x v="375"/>
    <x v="376"/>
    <x v="203"/>
    <x v="0"/>
    <x v="5"/>
    <x v="0"/>
    <x v="5"/>
    <m/>
    <x v="0"/>
    <x v="3"/>
    <s v="Material Marketing Price Analysis_Stage Composition Cost Ratio"/>
    <x v="778"/>
    <x v="3"/>
    <x v="0"/>
    <x v="7"/>
    <x v="6"/>
    <x v="0"/>
    <x v="0"/>
    <s v="DM_PRO_MATERIAL_MARKETING_PRICE_ANALYSIS"/>
    <s v="STAGE_COMPOSITION_COST_RATIO"/>
    <x v="65"/>
    <x v="257"/>
    <x v="0"/>
    <n v="8"/>
    <x v="4"/>
    <x v="4"/>
    <x v="6"/>
    <s v=""/>
    <s v=""/>
    <n v="794"/>
    <s v="-794"/>
    <x v="0"/>
    <x v="0"/>
    <x v="0"/>
    <x v="376"/>
    <x v="9"/>
    <s v="購價成本比例"/>
    <s v="Manual"/>
    <s v="MANUAL"/>
    <x v="5"/>
    <x v="60"/>
    <m/>
    <s v="每月^(Manual|MANUAL)$"/>
    <n v="9"/>
    <x v="0"/>
    <x v="6"/>
    <x v="0"/>
    <x v="1"/>
    <x v="0"/>
    <x v="1"/>
    <b v="0"/>
    <x v="1"/>
    <x v="1"/>
    <n v="0"/>
    <x v="0"/>
    <b v="0"/>
    <b v="0"/>
    <b v="0"/>
    <b v="0"/>
    <b v="0"/>
    <b v="0"/>
    <b v="0"/>
    <b v="0"/>
    <b v="0"/>
    <b v="0"/>
    <b v="0"/>
    <x v="0"/>
    <x v="0"/>
    <n v="0"/>
    <x v="10"/>
    <x v="0"/>
  </r>
  <r>
    <m/>
    <x v="6"/>
    <x v="13"/>
    <x v="376"/>
    <x v="377"/>
    <x v="1"/>
    <x v="389"/>
    <s v="如, LME-銅,SCI-PC,LME-銅,LME-銅"/>
    <x v="3"/>
    <x v="75"/>
    <m/>
    <s v="General"/>
    <s v="文本類"/>
    <m/>
    <x v="5"/>
    <s v="PRO"/>
    <x v="9"/>
    <x v="7"/>
    <x v="4"/>
    <x v="5"/>
    <s v="DM_PRO_MATERIAL_MARKETING_PRICE_ANALYSIS"/>
    <s v="MATERIAL_FUTURES_CATEGORY"/>
    <m/>
    <m/>
    <s v="Hung.Eric@inventec.com"/>
    <s v="依使用者選定 連接器 或散熱模組 或 電路板  或  Set組裝件之次階品項部品 ，顯示所選定次階品項部品對應的Part Category 訊息"/>
    <m/>
    <m/>
    <s v="原物料波動影響零件類別成本分析.xlsx"/>
    <m/>
    <m/>
    <m/>
    <m/>
    <m/>
    <m/>
    <m/>
    <m/>
    <m/>
    <m/>
    <m/>
    <s v="資料清單"/>
    <x v="14"/>
    <x v="74"/>
    <x v="60"/>
    <x v="13"/>
    <e v="#N/A"/>
    <s v="Material Futures category"/>
    <x v="377"/>
    <x v="1"/>
    <x v="0"/>
    <x v="389"/>
    <x v="9"/>
    <s v="IEC_STD_V10 &gt;&gt; Common &gt;&gt; AutoMetaDataMaterial Futures category"/>
    <x v="3"/>
    <x v="0"/>
    <s v="原料期貨種類Dimension"/>
    <n v="797"/>
    <n v="791"/>
    <n v="0"/>
    <s v=""/>
    <n v="0"/>
    <n v="0"/>
    <n v="886"/>
    <x v="173"/>
    <s v="Material Marketing Price Analysis"/>
    <x v="74"/>
    <e v="#N/A"/>
    <x v="0"/>
    <s v="P.3.9.0:"/>
    <x v="74"/>
    <x v="74"/>
    <x v="795"/>
    <x v="376"/>
    <x v="377"/>
    <x v="315"/>
    <x v="0"/>
    <x v="5"/>
    <x v="22"/>
    <x v="1"/>
    <m/>
    <x v="0"/>
    <x v="3"/>
    <s v="Material Marketing Price Analysis_Material Futures category"/>
    <x v="779"/>
    <x v="3"/>
    <x v="0"/>
    <x v="7"/>
    <x v="6"/>
    <x v="0"/>
    <x v="0"/>
    <s v="DM_PRO_MATERIAL_MARKETING_PRICE_ANALYSIS"/>
    <s v="MATERIAL_FUTURES_CATEGORY"/>
    <x v="65"/>
    <x v="258"/>
    <x v="0"/>
    <n v="8"/>
    <x v="4"/>
    <x v="4"/>
    <x v="6"/>
    <s v=""/>
    <s v=""/>
    <n v="795"/>
    <s v="-795"/>
    <x v="0"/>
    <x v="0"/>
    <x v="0"/>
    <x v="377"/>
    <x v="9"/>
    <s v="原料期貨種類"/>
    <s v="Manual"/>
    <s v="MANUAL"/>
    <x v="5"/>
    <x v="60"/>
    <m/>
    <s v="每月^(Manual|MANUAL)$"/>
    <n v="9"/>
    <x v="0"/>
    <x v="6"/>
    <x v="0"/>
    <x v="1"/>
    <x v="0"/>
    <x v="1"/>
    <b v="0"/>
    <x v="1"/>
    <x v="1"/>
    <n v="0"/>
    <x v="0"/>
    <b v="0"/>
    <b v="0"/>
    <b v="0"/>
    <b v="0"/>
    <b v="0"/>
    <b v="0"/>
    <b v="0"/>
    <b v="0"/>
    <b v="0"/>
    <b v="0"/>
    <b v="0"/>
    <x v="0"/>
    <x v="0"/>
    <n v="0"/>
    <x v="4"/>
    <x v="0"/>
  </r>
  <r>
    <m/>
    <x v="6"/>
    <x v="13"/>
    <x v="377"/>
    <x v="378"/>
    <x v="1"/>
    <x v="390"/>
    <s v="如, 電鍍 (鎳25%、錫25%、金50%)_x000a_未定品項預設為100%"/>
    <x v="3"/>
    <x v="75"/>
    <m/>
    <s v="General"/>
    <s v="比例類"/>
    <m/>
    <x v="5"/>
    <s v="PRO"/>
    <x v="9"/>
    <x v="7"/>
    <x v="4"/>
    <x v="5"/>
    <s v="DM_PRO_MATERIAL_MARKETING_PRICE_ANALYSIS"/>
    <s v="RAW_COST_RATIO"/>
    <m/>
    <m/>
    <s v="Hung.Eric@inventec.com"/>
    <m/>
    <m/>
    <m/>
    <s v="原物料波動影響零件類別成本分析.xlsx"/>
    <m/>
    <m/>
    <m/>
    <m/>
    <m/>
    <m/>
    <m/>
    <m/>
    <m/>
    <m/>
    <m/>
    <s v="資料清單"/>
    <x v="14"/>
    <x v="75"/>
    <x v="60"/>
    <x v="13"/>
    <e v="#N/A"/>
    <s v="Raw Cost Ratio"/>
    <x v="378"/>
    <x v="1"/>
    <x v="0"/>
    <x v="390"/>
    <x v="9"/>
    <s v="IEC_STD_V10 &gt;&gt; Common &gt;&gt; AutoMetaDataRaw Cost Ratio"/>
    <x v="3"/>
    <x v="0"/>
    <s v="原料成本比例Dimension"/>
    <n v="798"/>
    <n v="791"/>
    <n v="0"/>
    <s v=""/>
    <n v="0"/>
    <n v="0"/>
    <n v="887"/>
    <x v="174"/>
    <s v="Material Marketing Price Analysis"/>
    <x v="74"/>
    <e v="#N/A"/>
    <x v="0"/>
    <s v="P.3.9.0:"/>
    <x v="75"/>
    <x v="75"/>
    <x v="796"/>
    <x v="377"/>
    <x v="378"/>
    <x v="316"/>
    <x v="0"/>
    <x v="5"/>
    <x v="0"/>
    <x v="5"/>
    <m/>
    <x v="0"/>
    <x v="3"/>
    <s v="Material Marketing Price Analysis_Raw Cost Ratio"/>
    <x v="780"/>
    <x v="3"/>
    <x v="0"/>
    <x v="7"/>
    <x v="6"/>
    <x v="0"/>
    <x v="0"/>
    <s v="DM_PRO_MATERIAL_MARKETING_PRICE_ANALYSIS"/>
    <s v="RAW_COST_RATIO"/>
    <x v="65"/>
    <x v="259"/>
    <x v="0"/>
    <n v="8"/>
    <x v="4"/>
    <x v="4"/>
    <x v="6"/>
    <s v=""/>
    <s v=""/>
    <n v="796"/>
    <s v="-796"/>
    <x v="0"/>
    <x v="0"/>
    <x v="0"/>
    <x v="378"/>
    <x v="9"/>
    <s v="原料成本比例"/>
    <s v="Manual"/>
    <s v="MANUAL"/>
    <x v="5"/>
    <x v="60"/>
    <m/>
    <s v="每月^(Manual|MANUAL)$"/>
    <n v="9"/>
    <x v="0"/>
    <x v="6"/>
    <x v="0"/>
    <x v="1"/>
    <x v="0"/>
    <x v="1"/>
    <b v="0"/>
    <x v="1"/>
    <x v="1"/>
    <n v="0"/>
    <x v="0"/>
    <b v="0"/>
    <b v="0"/>
    <b v="0"/>
    <b v="0"/>
    <b v="0"/>
    <b v="0"/>
    <b v="0"/>
    <b v="0"/>
    <b v="0"/>
    <b v="0"/>
    <b v="0"/>
    <x v="0"/>
    <x v="0"/>
    <n v="0"/>
    <x v="0"/>
    <x v="0"/>
  </r>
  <r>
    <m/>
    <x v="6"/>
    <x v="13"/>
    <x v="378"/>
    <x v="379"/>
    <x v="1"/>
    <x v="391"/>
    <m/>
    <x v="4"/>
    <x v="75"/>
    <m/>
    <s v="General"/>
    <s v="比例類"/>
    <m/>
    <x v="5"/>
    <s v="PRO"/>
    <x v="9"/>
    <x v="7"/>
    <x v="4"/>
    <x v="5"/>
    <s v="DM_PRO_MATERIAL_MARKETING_PRICE_ANALYSIS"/>
    <s v="RAW_COST_PRICE"/>
    <m/>
    <m/>
    <s v="Hung.Eric@inventec.com"/>
    <m/>
    <m/>
    <m/>
    <s v="原物料波動影響零件類別成本分析.xlsx"/>
    <m/>
    <m/>
    <m/>
    <m/>
    <m/>
    <m/>
    <m/>
    <m/>
    <m/>
    <m/>
    <m/>
    <s v="資料清單"/>
    <x v="14"/>
    <x v="76"/>
    <x v="60"/>
    <x v="13"/>
    <e v="#N/A"/>
    <s v="Raw Cost Price"/>
    <x v="379"/>
    <x v="1"/>
    <x v="0"/>
    <x v="391"/>
    <x v="9"/>
    <s v="IEC_STD_V10 &gt;&gt; Common &gt;&gt; AutoMetaDataRaw Cost Price"/>
    <x v="4"/>
    <x v="0"/>
    <s v="原料期貨價格Measure"/>
    <n v="799"/>
    <n v="791"/>
    <n v="0"/>
    <s v=""/>
    <n v="0"/>
    <n v="0"/>
    <n v="888"/>
    <x v="175"/>
    <s v="Material Marketing Price Analysis"/>
    <x v="74"/>
    <e v="#N/A"/>
    <x v="0"/>
    <s v="P.3.9.0:"/>
    <x v="76"/>
    <x v="76"/>
    <x v="797"/>
    <x v="378"/>
    <x v="379"/>
    <x v="203"/>
    <x v="0"/>
    <x v="5"/>
    <x v="0"/>
    <x v="5"/>
    <m/>
    <x v="0"/>
    <x v="4"/>
    <s v="Material Marketing Price Analysis_Raw Cost Price"/>
    <x v="781"/>
    <x v="4"/>
    <x v="0"/>
    <x v="7"/>
    <x v="6"/>
    <x v="0"/>
    <x v="0"/>
    <s v="DM_PRO_MATERIAL_MARKETING_PRICE_ANALYSIS"/>
    <s v="RAW_COST_PRICE"/>
    <x v="65"/>
    <x v="260"/>
    <x v="0"/>
    <n v="8"/>
    <x v="4"/>
    <x v="4"/>
    <x v="6"/>
    <s v=""/>
    <s v=""/>
    <n v="797"/>
    <s v="-797"/>
    <x v="0"/>
    <x v="0"/>
    <x v="0"/>
    <x v="379"/>
    <x v="9"/>
    <s v="原料期貨價格"/>
    <s v="Manual"/>
    <s v="MANUAL"/>
    <x v="5"/>
    <x v="60"/>
    <m/>
    <s v="每月^(Manual|MANUAL)$"/>
    <n v="9"/>
    <x v="0"/>
    <x v="6"/>
    <x v="0"/>
    <x v="1"/>
    <x v="0"/>
    <x v="1"/>
    <b v="0"/>
    <x v="1"/>
    <x v="1"/>
    <n v="0"/>
    <x v="0"/>
    <b v="0"/>
    <b v="0"/>
    <b v="0"/>
    <b v="0"/>
    <b v="0"/>
    <b v="0"/>
    <b v="0"/>
    <b v="0"/>
    <b v="0"/>
    <b v="0"/>
    <b v="0"/>
    <x v="0"/>
    <x v="0"/>
    <n v="0"/>
    <x v="0"/>
    <x v="0"/>
  </r>
  <r>
    <m/>
    <x v="6"/>
    <x v="13"/>
    <x v="379"/>
    <x v="380"/>
    <x v="1"/>
    <x v="392"/>
    <m/>
    <x v="4"/>
    <x v="75"/>
    <m/>
    <s v="General"/>
    <s v="比例類"/>
    <m/>
    <x v="5"/>
    <s v="PRO"/>
    <x v="9"/>
    <x v="7"/>
    <x v="4"/>
    <x v="5"/>
    <s v="DM_PRO_MATERIAL_MARKETING_PRICE_ANALYSIS"/>
    <s v="LAST_RAW_COST_PRICE"/>
    <m/>
    <m/>
    <s v="Hung.Eric@inventec.com"/>
    <m/>
    <m/>
    <m/>
    <s v="原物料波動影響零件類別成本分析.xlsx"/>
    <m/>
    <m/>
    <m/>
    <m/>
    <m/>
    <m/>
    <m/>
    <m/>
    <m/>
    <m/>
    <m/>
    <s v="資料清單"/>
    <x v="14"/>
    <x v="77"/>
    <x v="60"/>
    <x v="13"/>
    <e v="#N/A"/>
    <s v="Last Raw Cost Price"/>
    <x v="380"/>
    <x v="1"/>
    <x v="0"/>
    <x v="392"/>
    <x v="9"/>
    <s v="IEC_STD_V10 &gt;&gt; Common &gt;&gt; AutoMetaDataLast Raw Cost Price"/>
    <x v="4"/>
    <x v="0"/>
    <s v="上期原料期貨價格Measure"/>
    <n v="800"/>
    <n v="791"/>
    <n v="0"/>
    <s v=""/>
    <n v="0"/>
    <n v="0"/>
    <n v="889"/>
    <x v="176"/>
    <s v="Material Marketing Price Analysis"/>
    <x v="74"/>
    <e v="#N/A"/>
    <x v="0"/>
    <s v="P.3.9.0:"/>
    <x v="77"/>
    <x v="77"/>
    <x v="798"/>
    <x v="379"/>
    <x v="380"/>
    <x v="203"/>
    <x v="0"/>
    <x v="5"/>
    <x v="0"/>
    <x v="5"/>
    <m/>
    <x v="0"/>
    <x v="4"/>
    <s v="Material Marketing Price Analysis_Last Raw Cost Price"/>
    <x v="782"/>
    <x v="4"/>
    <x v="0"/>
    <x v="7"/>
    <x v="6"/>
    <x v="0"/>
    <x v="0"/>
    <s v="DM_PRO_MATERIAL_MARKETING_PRICE_ANALYSIS"/>
    <s v="LAST_RAW_COST_PRICE"/>
    <x v="65"/>
    <x v="261"/>
    <x v="0"/>
    <n v="8"/>
    <x v="4"/>
    <x v="4"/>
    <x v="6"/>
    <s v=""/>
    <s v=""/>
    <n v="798"/>
    <s v="-798"/>
    <x v="0"/>
    <x v="0"/>
    <x v="0"/>
    <x v="380"/>
    <x v="9"/>
    <s v="上期原料期貨價格"/>
    <s v="Manual"/>
    <s v="MANUAL"/>
    <x v="5"/>
    <x v="60"/>
    <m/>
    <s v="每月^(Manual|MANUAL)$"/>
    <n v="9"/>
    <x v="0"/>
    <x v="6"/>
    <x v="0"/>
    <x v="1"/>
    <x v="0"/>
    <x v="1"/>
    <b v="0"/>
    <x v="1"/>
    <x v="1"/>
    <n v="0"/>
    <x v="0"/>
    <b v="0"/>
    <b v="0"/>
    <b v="0"/>
    <b v="0"/>
    <b v="0"/>
    <b v="0"/>
    <b v="0"/>
    <b v="0"/>
    <b v="0"/>
    <b v="0"/>
    <b v="0"/>
    <x v="0"/>
    <x v="0"/>
    <n v="0"/>
    <x v="5"/>
    <x v="0"/>
  </r>
  <r>
    <m/>
    <x v="6"/>
    <x v="13"/>
    <x v="380"/>
    <x v="381"/>
    <x v="1"/>
    <x v="393"/>
    <m/>
    <x v="4"/>
    <x v="75"/>
    <m/>
    <s v="General"/>
    <s v="比例類"/>
    <m/>
    <x v="5"/>
    <s v="PRO"/>
    <x v="9"/>
    <x v="7"/>
    <x v="4"/>
    <x v="5"/>
    <s v="DM_PRO_MATERIAL_MARKETING_PRICE_ANALYSIS"/>
    <s v="LAST_YEAR_RAW_COST_PRICE"/>
    <m/>
    <m/>
    <s v="Hung.Eric@inventec.com"/>
    <m/>
    <m/>
    <m/>
    <s v="原物料波動影響零件類別成本分析.xlsx"/>
    <m/>
    <m/>
    <m/>
    <m/>
    <m/>
    <m/>
    <m/>
    <m/>
    <m/>
    <m/>
    <m/>
    <s v="資料清單"/>
    <x v="14"/>
    <x v="78"/>
    <x v="60"/>
    <x v="13"/>
    <e v="#N/A"/>
    <s v="Last Year Raw Cost Price"/>
    <x v="381"/>
    <x v="1"/>
    <x v="0"/>
    <x v="393"/>
    <x v="9"/>
    <s v="IEC_STD_V10 &gt;&gt; Common &gt;&gt; AutoMetaDataLast Year Raw Cost Price"/>
    <x v="4"/>
    <x v="0"/>
    <s v="去年同期原料期貨價格Measure"/>
    <n v="801"/>
    <n v="791"/>
    <n v="0"/>
    <s v=""/>
    <n v="0"/>
    <n v="0"/>
    <n v="890"/>
    <x v="177"/>
    <s v="Material Marketing Price Analysis"/>
    <x v="74"/>
    <e v="#N/A"/>
    <x v="0"/>
    <s v="P.3.9.0:"/>
    <x v="78"/>
    <x v="78"/>
    <x v="799"/>
    <x v="380"/>
    <x v="381"/>
    <x v="203"/>
    <x v="0"/>
    <x v="5"/>
    <x v="0"/>
    <x v="5"/>
    <m/>
    <x v="0"/>
    <x v="4"/>
    <s v="Material Marketing Price Analysis_Last Year Raw Cost Price"/>
    <x v="783"/>
    <x v="4"/>
    <x v="0"/>
    <x v="7"/>
    <x v="6"/>
    <x v="0"/>
    <x v="0"/>
    <s v="DM_PRO_MATERIAL_MARKETING_PRICE_ANALYSIS"/>
    <s v="LAST_YEAR_RAW_COST_PRICE"/>
    <x v="65"/>
    <x v="262"/>
    <x v="0"/>
    <n v="8"/>
    <x v="4"/>
    <x v="4"/>
    <x v="6"/>
    <s v=""/>
    <s v=""/>
    <n v="799"/>
    <s v="-799"/>
    <x v="0"/>
    <x v="0"/>
    <x v="0"/>
    <x v="381"/>
    <x v="9"/>
    <s v="去年同期原料期貨價格"/>
    <s v="Manual"/>
    <s v="MANUAL"/>
    <x v="5"/>
    <x v="60"/>
    <m/>
    <s v="每月^(Manual|MANUAL)$"/>
    <n v="9"/>
    <x v="0"/>
    <x v="6"/>
    <x v="0"/>
    <x v="1"/>
    <x v="0"/>
    <x v="1"/>
    <b v="0"/>
    <x v="1"/>
    <x v="1"/>
    <n v="0"/>
    <x v="0"/>
    <b v="0"/>
    <b v="0"/>
    <b v="0"/>
    <b v="0"/>
    <b v="0"/>
    <b v="0"/>
    <b v="0"/>
    <b v="0"/>
    <b v="0"/>
    <b v="0"/>
    <b v="0"/>
    <x v="0"/>
    <x v="0"/>
    <n v="0"/>
    <x v="9"/>
    <x v="0"/>
  </r>
  <r>
    <m/>
    <x v="6"/>
    <x v="13"/>
    <x v="381"/>
    <x v="382"/>
    <x v="1"/>
    <x v="394"/>
    <m/>
    <x v="4"/>
    <x v="75"/>
    <m/>
    <s v="General"/>
    <s v="比例類"/>
    <m/>
    <x v="5"/>
    <s v="PRO"/>
    <x v="9"/>
    <x v="7"/>
    <x v="4"/>
    <x v="5"/>
    <s v="DM_PRO_MATERIAL_MARKETING_PRICE_ANALYSIS"/>
    <s v="MATERIAL_FUTURES_MOM"/>
    <m/>
    <m/>
    <s v="Hung.Eric@inventec.com"/>
    <m/>
    <m/>
    <m/>
    <s v="原物料波動影響零件類別成本分析.xlsx"/>
    <m/>
    <m/>
    <m/>
    <m/>
    <m/>
    <m/>
    <m/>
    <m/>
    <m/>
    <m/>
    <m/>
    <s v="資料清單"/>
    <x v="14"/>
    <x v="79"/>
    <x v="60"/>
    <x v="13"/>
    <e v="#N/A"/>
    <s v="Material Futures MOM"/>
    <x v="382"/>
    <x v="1"/>
    <x v="0"/>
    <x v="394"/>
    <x v="9"/>
    <s v="IEC_STD_V10 &gt;&gt; Common &gt;&gt; AutoMetaDataMaterial Futures MOM"/>
    <x v="4"/>
    <x v="0"/>
    <s v="原料期貨月度漲跌幅Measure"/>
    <n v="802"/>
    <n v="791"/>
    <n v="0"/>
    <s v=""/>
    <n v="0"/>
    <n v="0"/>
    <n v="891"/>
    <x v="178"/>
    <s v="Material Marketing Price Analysis"/>
    <x v="74"/>
    <e v="#N/A"/>
    <x v="0"/>
    <s v="P.3.9.0:"/>
    <x v="79"/>
    <x v="79"/>
    <x v="800"/>
    <x v="381"/>
    <x v="382"/>
    <x v="203"/>
    <x v="0"/>
    <x v="5"/>
    <x v="0"/>
    <x v="5"/>
    <m/>
    <x v="0"/>
    <x v="4"/>
    <s v="Material Marketing Price Analysis_Material Futures MOM"/>
    <x v="784"/>
    <x v="4"/>
    <x v="0"/>
    <x v="7"/>
    <x v="6"/>
    <x v="0"/>
    <x v="0"/>
    <s v="DM_PRO_MATERIAL_MARKETING_PRICE_ANALYSIS"/>
    <s v="MATERIAL_FUTURES_MOM"/>
    <x v="65"/>
    <x v="263"/>
    <x v="0"/>
    <n v="8"/>
    <x v="4"/>
    <x v="4"/>
    <x v="6"/>
    <s v=""/>
    <s v=""/>
    <n v="800"/>
    <s v="-800"/>
    <x v="0"/>
    <x v="0"/>
    <x v="0"/>
    <x v="382"/>
    <x v="9"/>
    <s v="原料期貨月度漲跌幅"/>
    <s v="Manual"/>
    <s v="MANUAL"/>
    <x v="5"/>
    <x v="60"/>
    <m/>
    <s v="每月^(Manual|MANUAL)$"/>
    <n v="9"/>
    <x v="0"/>
    <x v="6"/>
    <x v="0"/>
    <x v="1"/>
    <x v="0"/>
    <x v="1"/>
    <b v="0"/>
    <x v="1"/>
    <x v="1"/>
    <n v="0"/>
    <x v="0"/>
    <b v="0"/>
    <b v="0"/>
    <b v="0"/>
    <b v="0"/>
    <b v="0"/>
    <b v="0"/>
    <b v="0"/>
    <b v="0"/>
    <b v="0"/>
    <b v="0"/>
    <b v="0"/>
    <x v="0"/>
    <x v="0"/>
    <n v="0"/>
    <x v="6"/>
    <x v="0"/>
  </r>
  <r>
    <m/>
    <x v="6"/>
    <x v="13"/>
    <x v="382"/>
    <x v="383"/>
    <x v="1"/>
    <x v="395"/>
    <m/>
    <x v="4"/>
    <x v="75"/>
    <m/>
    <s v="General"/>
    <s v="比例類"/>
    <m/>
    <x v="5"/>
    <s v="PRO"/>
    <x v="9"/>
    <x v="7"/>
    <x v="4"/>
    <x v="5"/>
    <s v="DM_PRO_MATERIAL_MARKETING_PRICE_ANALYSIS"/>
    <s v="MATERIAL_FUTURES_YOY"/>
    <m/>
    <m/>
    <s v="Hung.Eric@inventec.com"/>
    <m/>
    <m/>
    <m/>
    <s v="原物料波動影響零件類別成本分析.xlsx"/>
    <m/>
    <m/>
    <m/>
    <m/>
    <m/>
    <m/>
    <m/>
    <m/>
    <m/>
    <m/>
    <m/>
    <s v="資料清單"/>
    <x v="14"/>
    <x v="80"/>
    <x v="60"/>
    <x v="13"/>
    <e v="#N/A"/>
    <s v="Material Futures YOY"/>
    <x v="383"/>
    <x v="1"/>
    <x v="0"/>
    <x v="395"/>
    <x v="9"/>
    <s v="IEC_STD_V10 &gt;&gt; Common &gt;&gt; AutoMetaDataMaterial Futures YOY"/>
    <x v="4"/>
    <x v="0"/>
    <s v="原料期貨年度漲跌幅Measure"/>
    <n v="803"/>
    <n v="791"/>
    <n v="0"/>
    <s v=""/>
    <n v="0"/>
    <n v="0"/>
    <n v="892"/>
    <x v="179"/>
    <s v="Material Marketing Price Analysis"/>
    <x v="74"/>
    <e v="#N/A"/>
    <x v="0"/>
    <s v="P.3.9.0:"/>
    <x v="80"/>
    <x v="80"/>
    <x v="801"/>
    <x v="382"/>
    <x v="383"/>
    <x v="203"/>
    <x v="0"/>
    <x v="5"/>
    <x v="0"/>
    <x v="5"/>
    <m/>
    <x v="0"/>
    <x v="4"/>
    <s v="Material Marketing Price Analysis_Material Futures YOY"/>
    <x v="785"/>
    <x v="4"/>
    <x v="0"/>
    <x v="7"/>
    <x v="6"/>
    <x v="0"/>
    <x v="0"/>
    <s v="DM_PRO_MATERIAL_MARKETING_PRICE_ANALYSIS"/>
    <s v="MATERIAL_FUTURES_YOY"/>
    <x v="65"/>
    <x v="264"/>
    <x v="0"/>
    <n v="8"/>
    <x v="4"/>
    <x v="4"/>
    <x v="6"/>
    <s v=""/>
    <s v=""/>
    <n v="801"/>
    <s v="-801"/>
    <x v="0"/>
    <x v="0"/>
    <x v="0"/>
    <x v="383"/>
    <x v="9"/>
    <s v="原料期貨年度漲跌幅"/>
    <s v="Manual"/>
    <s v="MANUAL"/>
    <x v="5"/>
    <x v="60"/>
    <m/>
    <s v="每月^(Manual|MANUAL)$"/>
    <n v="9"/>
    <x v="0"/>
    <x v="6"/>
    <x v="0"/>
    <x v="1"/>
    <x v="0"/>
    <x v="1"/>
    <b v="0"/>
    <x v="1"/>
    <x v="1"/>
    <n v="0"/>
    <x v="0"/>
    <b v="0"/>
    <b v="0"/>
    <b v="0"/>
    <b v="0"/>
    <b v="0"/>
    <b v="0"/>
    <b v="0"/>
    <b v="0"/>
    <b v="0"/>
    <b v="0"/>
    <b v="0"/>
    <x v="0"/>
    <x v="0"/>
    <n v="0"/>
    <x v="6"/>
    <x v="0"/>
  </r>
  <r>
    <m/>
    <x v="6"/>
    <x v="13"/>
    <x v="383"/>
    <x v="384"/>
    <x v="1"/>
    <x v="396"/>
    <m/>
    <x v="0"/>
    <x v="0"/>
    <m/>
    <s v="Sensitive"/>
    <m/>
    <m/>
    <x v="5"/>
    <s v="PRO"/>
    <x v="9"/>
    <x v="7"/>
    <x v="0"/>
    <x v="5"/>
    <s v="DM_PRO_MATERIAL_CATALOG_PRICE_ANALYSIS"/>
    <m/>
    <m/>
    <m/>
    <s v="Hung.Eric@inventec.com"/>
    <m/>
    <m/>
    <m/>
    <s v="原物料波動影響零件類別成本分析.xlsx"/>
    <s v="檔案內對應的項目等規則"/>
    <m/>
    <m/>
    <m/>
    <m/>
    <m/>
    <m/>
    <m/>
    <m/>
    <m/>
    <m/>
    <s v="資料清單"/>
    <x v="14"/>
    <x v="81"/>
    <x v="60"/>
    <x v="13"/>
    <e v="#N/A"/>
    <s v="Material Catalog Price Analysis"/>
    <x v="384"/>
    <x v="1"/>
    <x v="0"/>
    <x v="396"/>
    <x v="9"/>
    <s v="IEC_STD_V10 &gt;&gt; Common &gt;&gt; AutoMetaDataMaterial Catalog Price Analysis"/>
    <x v="0"/>
    <x v="2"/>
    <s v="主階品項市場價格波動分析Concept"/>
    <n v="804"/>
    <n v="0"/>
    <n v="0"/>
    <s v=""/>
    <n v="0"/>
    <n v="0"/>
    <n v="0"/>
    <x v="0"/>
    <s v=""/>
    <x v="0"/>
    <s v=""/>
    <x v="0"/>
    <s v="P.3.9.0:"/>
    <x v="81"/>
    <x v="81"/>
    <x v="802"/>
    <x v="383"/>
    <x v="384"/>
    <x v="203"/>
    <x v="0"/>
    <x v="5"/>
    <x v="0"/>
    <x v="0"/>
    <m/>
    <x v="0"/>
    <x v="0"/>
    <s v="Material Catalog Price Analysis"/>
    <x v="786"/>
    <x v="0"/>
    <x v="0"/>
    <x v="7"/>
    <x v="6"/>
    <x v="0"/>
    <x v="0"/>
    <s v="DM_PRO_MATERIAL_CATALOG_PRICE_ANALYSIS"/>
    <s v=""/>
    <x v="66"/>
    <x v="0"/>
    <x v="0"/>
    <n v="8"/>
    <x v="4"/>
    <x v="4"/>
    <x v="6"/>
    <s v=""/>
    <s v=""/>
    <n v="802"/>
    <s v="-802"/>
    <x v="0"/>
    <x v="0"/>
    <x v="0"/>
    <x v="384"/>
    <x v="9"/>
    <s v="主階品項市場價格波動分析"/>
    <s v="Manual"/>
    <s v="MANUAL"/>
    <x v="5"/>
    <x v="60"/>
    <m/>
    <s v="^(Manual|MANUAL)$"/>
    <n v="9"/>
    <x v="0"/>
    <x v="6"/>
    <x v="0"/>
    <x v="1"/>
    <x v="0"/>
    <x v="1"/>
    <b v="0"/>
    <x v="1"/>
    <x v="0"/>
    <n v="0"/>
    <x v="0"/>
    <b v="0"/>
    <b v="0"/>
    <b v="0"/>
    <b v="0"/>
    <b v="0"/>
    <b v="0"/>
    <b v="0"/>
    <b v="0"/>
    <b v="0"/>
    <b v="0"/>
    <b v="0"/>
    <x v="0"/>
    <x v="0"/>
    <n v="0"/>
    <x v="13"/>
    <x v="0"/>
  </r>
  <r>
    <m/>
    <x v="6"/>
    <x v="13"/>
    <x v="371"/>
    <x v="372"/>
    <x v="1"/>
    <x v="384"/>
    <m/>
    <x v="3"/>
    <x v="76"/>
    <m/>
    <s v="General"/>
    <s v="日期類"/>
    <m/>
    <x v="5"/>
    <s v="PRO"/>
    <x v="9"/>
    <x v="7"/>
    <x v="4"/>
    <x v="5"/>
    <s v="DM_PRO_MATERIAL_CATALOG_PRICE_ANALYSIS"/>
    <s v="RAW_MATERIAL_DATA_MONTH"/>
    <m/>
    <m/>
    <s v="Hung.Eric@inventec.com"/>
    <m/>
    <m/>
    <m/>
    <s v="原物料波動影響零件類別成本分析.xlsx"/>
    <m/>
    <m/>
    <m/>
    <m/>
    <m/>
    <m/>
    <m/>
    <m/>
    <m/>
    <m/>
    <m/>
    <s v="資料清單"/>
    <x v="14"/>
    <x v="82"/>
    <x v="60"/>
    <x v="13"/>
    <e v="#N/A"/>
    <s v="Raw Material Data Month"/>
    <x v="372"/>
    <x v="1"/>
    <x v="0"/>
    <x v="384"/>
    <x v="9"/>
    <s v="IEC_STD_V10 &gt;&gt; Common &gt;&gt; AutoMetaDataRaw Material Data Month"/>
    <x v="3"/>
    <x v="0"/>
    <s v="原物料資料月份Dimension"/>
    <n v="792"/>
    <n v="804"/>
    <n v="0"/>
    <s v=""/>
    <n v="0"/>
    <n v="0"/>
    <n v="882"/>
    <x v="168"/>
    <s v="Material Catalog Price Analysis"/>
    <x v="75"/>
    <e v="#N/A"/>
    <x v="0"/>
    <s v="P.3.9.0:"/>
    <x v="82"/>
    <x v="82"/>
    <x v="803"/>
    <x v="371"/>
    <x v="372"/>
    <x v="203"/>
    <x v="0"/>
    <x v="5"/>
    <x v="0"/>
    <x v="3"/>
    <m/>
    <x v="0"/>
    <x v="3"/>
    <s v="Material Catalog Price Analysis_Raw Material Data Month"/>
    <x v="787"/>
    <x v="3"/>
    <x v="0"/>
    <x v="7"/>
    <x v="6"/>
    <x v="0"/>
    <x v="0"/>
    <s v="DM_PRO_MATERIAL_CATALOG_PRICE_ANALYSIS"/>
    <s v="RAW_MATERIAL_DATA_MONTH"/>
    <x v="66"/>
    <x v="253"/>
    <x v="0"/>
    <n v="8"/>
    <x v="4"/>
    <x v="4"/>
    <x v="6"/>
    <s v=""/>
    <s v=""/>
    <n v="803"/>
    <s v="-803"/>
    <x v="0"/>
    <x v="0"/>
    <x v="0"/>
    <x v="372"/>
    <x v="9"/>
    <s v="使用者可選擇 顯示資料的時間軸"/>
    <s v="Manual"/>
    <s v="MANUAL"/>
    <x v="5"/>
    <x v="60"/>
    <m/>
    <s v="每月^(Manual|MANUAL)$"/>
    <n v="9"/>
    <x v="0"/>
    <x v="6"/>
    <x v="0"/>
    <x v="1"/>
    <x v="1"/>
    <x v="1"/>
    <b v="0"/>
    <x v="1"/>
    <x v="1"/>
    <n v="0"/>
    <x v="0"/>
    <b v="0"/>
    <b v="0"/>
    <b v="0"/>
    <b v="0"/>
    <b v="0"/>
    <b v="0"/>
    <b v="0"/>
    <b v="0"/>
    <b v="0"/>
    <b v="0"/>
    <b v="0"/>
    <x v="0"/>
    <x v="0"/>
    <n v="0"/>
    <x v="23"/>
    <x v="0"/>
  </r>
  <r>
    <m/>
    <x v="6"/>
    <x v="13"/>
    <x v="372"/>
    <x v="373"/>
    <x v="1"/>
    <x v="385"/>
    <s v="依使用者選定 連接器  或散熱模組 或 電路板  或  Set組裝件部品 ，顯示相關的Part Category 訊息"/>
    <x v="3"/>
    <x v="76"/>
    <m/>
    <s v="General"/>
    <s v="文本類"/>
    <m/>
    <x v="5"/>
    <s v="PRO"/>
    <x v="9"/>
    <x v="7"/>
    <x v="0"/>
    <x v="5"/>
    <s v="DM_PRO_MATERIAL_CATALOG_PRICE_ANALYSIS"/>
    <s v="MATERIAL_CATALOG"/>
    <m/>
    <m/>
    <s v="Hung.Eric@inventec.com"/>
    <s v="依使用者選定 連接器  或散熱模組 或 電路板  或  Set組裝件部品 ，顯示相關的Part Category 訊息"/>
    <m/>
    <m/>
    <s v="原物料波動影響零件類別成本分析.xlsx"/>
    <m/>
    <m/>
    <m/>
    <m/>
    <m/>
    <m/>
    <m/>
    <m/>
    <m/>
    <m/>
    <m/>
    <s v="資料清單"/>
    <x v="14"/>
    <x v="83"/>
    <x v="60"/>
    <x v="13"/>
    <e v="#N/A"/>
    <s v="Material Catalog"/>
    <x v="373"/>
    <x v="1"/>
    <x v="0"/>
    <x v="385"/>
    <x v="9"/>
    <s v="IEC_STD_V10 &gt;&gt; Common &gt;&gt; AutoMetaDataMaterial Catalog"/>
    <x v="3"/>
    <x v="0"/>
    <s v="主階品項Dimension"/>
    <n v="793"/>
    <n v="804"/>
    <n v="0"/>
    <s v=""/>
    <n v="0"/>
    <n v="0"/>
    <n v="874"/>
    <x v="169"/>
    <s v="Material Catalog Price Analysis"/>
    <x v="75"/>
    <e v="#N/A"/>
    <x v="0"/>
    <s v="P.3.9.0:"/>
    <x v="83"/>
    <x v="83"/>
    <x v="804"/>
    <x v="372"/>
    <x v="373"/>
    <x v="312"/>
    <x v="0"/>
    <x v="5"/>
    <x v="21"/>
    <x v="1"/>
    <m/>
    <x v="0"/>
    <x v="3"/>
    <s v="Material Catalog Price Analysis_Material Catalog"/>
    <x v="788"/>
    <x v="3"/>
    <x v="0"/>
    <x v="7"/>
    <x v="6"/>
    <x v="0"/>
    <x v="0"/>
    <s v="DM_PRO_MATERIAL_CATALOG_PRICE_ANALYSIS"/>
    <s v="MATERIAL_CATALOG"/>
    <x v="66"/>
    <x v="254"/>
    <x v="0"/>
    <n v="8"/>
    <x v="4"/>
    <x v="4"/>
    <x v="6"/>
    <s v=""/>
    <s v=""/>
    <n v="804"/>
    <s v="-804"/>
    <x v="0"/>
    <x v="0"/>
    <x v="0"/>
    <x v="373"/>
    <x v="9"/>
    <s v="依使用者選定 連接器  或散熱模組 或 電路板  或  Set組裝件部品 ，顯示相關的Part Category 訊息"/>
    <s v="Manual"/>
    <s v="MANUAL"/>
    <x v="5"/>
    <x v="60"/>
    <m/>
    <s v="^(Manual|MANUAL)$"/>
    <n v="9"/>
    <x v="0"/>
    <x v="6"/>
    <x v="0"/>
    <x v="1"/>
    <x v="1"/>
    <x v="1"/>
    <b v="0"/>
    <x v="1"/>
    <x v="1"/>
    <n v="0"/>
    <x v="0"/>
    <b v="0"/>
    <b v="0"/>
    <b v="0"/>
    <b v="0"/>
    <b v="0"/>
    <b v="0"/>
    <b v="0"/>
    <b v="0"/>
    <b v="0"/>
    <b v="0"/>
    <b v="0"/>
    <x v="0"/>
    <x v="0"/>
    <n v="0"/>
    <x v="11"/>
    <x v="0"/>
  </r>
  <r>
    <m/>
    <x v="6"/>
    <x v="13"/>
    <x v="373"/>
    <x v="374"/>
    <x v="1"/>
    <x v="386"/>
    <s v="依使用者選定 連接器 或散熱模組 或 電路板  或  Set組裝件之次階品項部品 ，顯示所選定次階品項部品對應的Part Category 訊息"/>
    <x v="3"/>
    <x v="76"/>
    <m/>
    <s v="General"/>
    <s v="文本類"/>
    <m/>
    <x v="5"/>
    <s v="PRO"/>
    <x v="9"/>
    <x v="7"/>
    <x v="0"/>
    <x v="5"/>
    <s v="DM_PRO_MATERIAL_CATALOG_PRICE_ANALYSIS"/>
    <s v="SUB_MATERIAL_CATALOG"/>
    <m/>
    <m/>
    <s v="Hung.Eric@inventec.com"/>
    <s v="依使用者選定 連接器 或散熱模組 或 電路板  或  Set組裝件之次階品項部品 ，顯示所選定次階品項部品對應的Part Category 訊息"/>
    <m/>
    <m/>
    <s v="原物料波動影響零件類別成本分析.xlsx"/>
    <m/>
    <m/>
    <m/>
    <m/>
    <m/>
    <m/>
    <m/>
    <m/>
    <m/>
    <m/>
    <m/>
    <s v="資料清單"/>
    <x v="14"/>
    <x v="84"/>
    <x v="60"/>
    <x v="13"/>
    <e v="#N/A"/>
    <s v="Sub Material Catalog"/>
    <x v="374"/>
    <x v="1"/>
    <x v="0"/>
    <x v="386"/>
    <x v="9"/>
    <s v="IEC_STD_V10 &gt;&gt; Common &gt;&gt; AutoMetaDataSub Material Catalog"/>
    <x v="3"/>
    <x v="0"/>
    <s v="次階品項Dimension"/>
    <n v="794"/>
    <n v="804"/>
    <n v="0"/>
    <s v=""/>
    <n v="0"/>
    <n v="0"/>
    <n v="883"/>
    <x v="170"/>
    <s v="Material Catalog Price Analysis"/>
    <x v="75"/>
    <e v="#N/A"/>
    <x v="0"/>
    <s v="P.3.9.0:"/>
    <x v="84"/>
    <x v="84"/>
    <x v="805"/>
    <x v="373"/>
    <x v="374"/>
    <x v="313"/>
    <x v="0"/>
    <x v="5"/>
    <x v="22"/>
    <x v="1"/>
    <m/>
    <x v="0"/>
    <x v="3"/>
    <s v="Material Catalog Price Analysis_Sub Material Catalog"/>
    <x v="789"/>
    <x v="3"/>
    <x v="0"/>
    <x v="7"/>
    <x v="6"/>
    <x v="0"/>
    <x v="0"/>
    <s v="DM_PRO_MATERIAL_CATALOG_PRICE_ANALYSIS"/>
    <s v="SUB_MATERIAL_CATALOG"/>
    <x v="66"/>
    <x v="255"/>
    <x v="0"/>
    <n v="8"/>
    <x v="4"/>
    <x v="4"/>
    <x v="6"/>
    <s v=""/>
    <s v=""/>
    <n v="805"/>
    <s v="-805"/>
    <x v="0"/>
    <x v="0"/>
    <x v="0"/>
    <x v="374"/>
    <x v="9"/>
    <s v="依使用者選定 連接器 或散熱模組 或 電路板  或  Set組裝件之次階品項部品 ，顯示所選定次階品項部品對應的Part Category 訊息"/>
    <s v="Manual"/>
    <s v="MANUAL"/>
    <x v="5"/>
    <x v="60"/>
    <m/>
    <s v="^(Manual|MANUAL)$"/>
    <n v="9"/>
    <x v="0"/>
    <x v="6"/>
    <x v="0"/>
    <x v="1"/>
    <x v="1"/>
    <x v="1"/>
    <b v="0"/>
    <x v="1"/>
    <x v="1"/>
    <n v="0"/>
    <x v="0"/>
    <b v="0"/>
    <b v="0"/>
    <b v="0"/>
    <b v="0"/>
    <b v="0"/>
    <b v="0"/>
    <b v="0"/>
    <b v="0"/>
    <b v="0"/>
    <b v="0"/>
    <b v="0"/>
    <x v="0"/>
    <x v="0"/>
    <n v="0"/>
    <x v="6"/>
    <x v="0"/>
  </r>
  <r>
    <m/>
    <x v="6"/>
    <x v="13"/>
    <x v="384"/>
    <x v="385"/>
    <x v="1"/>
    <x v="397"/>
    <m/>
    <x v="4"/>
    <x v="76"/>
    <m/>
    <s v="General"/>
    <s v="比例類"/>
    <m/>
    <x v="5"/>
    <s v="PRO"/>
    <x v="9"/>
    <x v="7"/>
    <x v="4"/>
    <x v="5"/>
    <s v="DM_PRO_MATERIAL_CATALOG_PRICE_ANALYSIS"/>
    <s v="SUB_MATERIAL_CATALOG_MOM"/>
    <m/>
    <m/>
    <s v="Hung.Eric@inventec.com"/>
    <m/>
    <m/>
    <m/>
    <s v="原物料波動影響零件類別成本分析.xlsx"/>
    <m/>
    <m/>
    <m/>
    <m/>
    <m/>
    <m/>
    <m/>
    <m/>
    <m/>
    <m/>
    <m/>
    <s v="資料清單"/>
    <x v="14"/>
    <x v="85"/>
    <x v="60"/>
    <x v="13"/>
    <e v="#N/A"/>
    <s v="Sub Material Catalog MOM"/>
    <x v="385"/>
    <x v="1"/>
    <x v="0"/>
    <x v="397"/>
    <x v="9"/>
    <s v="IEC_STD_V10 &gt;&gt; Common &gt;&gt; AutoMetaDataSub Material Catalog MOM"/>
    <x v="4"/>
    <x v="0"/>
    <s v="次階品項月度漲跌幅Measure"/>
    <n v="808"/>
    <n v="804"/>
    <n v="0"/>
    <s v=""/>
    <n v="0"/>
    <n v="0"/>
    <n v="896"/>
    <x v="180"/>
    <s v="Material Catalog Price Analysis"/>
    <x v="75"/>
    <e v="#N/A"/>
    <x v="0"/>
    <s v="P.3.9.0:"/>
    <x v="85"/>
    <x v="85"/>
    <x v="806"/>
    <x v="384"/>
    <x v="385"/>
    <x v="203"/>
    <x v="0"/>
    <x v="5"/>
    <x v="0"/>
    <x v="5"/>
    <m/>
    <x v="0"/>
    <x v="4"/>
    <s v="Material Catalog Price Analysis_Sub Material Catalog MOM"/>
    <x v="790"/>
    <x v="4"/>
    <x v="0"/>
    <x v="7"/>
    <x v="6"/>
    <x v="0"/>
    <x v="0"/>
    <s v="DM_PRO_MATERIAL_CATALOG_PRICE_ANALYSIS"/>
    <s v="SUB_MATERIAL_CATALOG_MOM"/>
    <x v="66"/>
    <x v="265"/>
    <x v="0"/>
    <n v="8"/>
    <x v="4"/>
    <x v="4"/>
    <x v="6"/>
    <s v=""/>
    <s v=""/>
    <n v="806"/>
    <s v="-806"/>
    <x v="0"/>
    <x v="0"/>
    <x v="0"/>
    <x v="385"/>
    <x v="9"/>
    <s v="次階品項月度漲跌幅"/>
    <s v="Manual"/>
    <s v="MANUAL"/>
    <x v="5"/>
    <x v="60"/>
    <m/>
    <s v="每月^(Manual|MANUAL)$"/>
    <n v="9"/>
    <x v="0"/>
    <x v="6"/>
    <x v="0"/>
    <x v="1"/>
    <x v="0"/>
    <x v="1"/>
    <b v="0"/>
    <x v="1"/>
    <x v="1"/>
    <n v="0"/>
    <x v="0"/>
    <b v="0"/>
    <b v="0"/>
    <b v="0"/>
    <b v="0"/>
    <b v="0"/>
    <b v="0"/>
    <b v="0"/>
    <b v="0"/>
    <b v="0"/>
    <b v="0"/>
    <b v="0"/>
    <x v="0"/>
    <x v="0"/>
    <n v="0"/>
    <x v="9"/>
    <x v="0"/>
  </r>
  <r>
    <m/>
    <x v="6"/>
    <x v="13"/>
    <x v="385"/>
    <x v="386"/>
    <x v="1"/>
    <x v="398"/>
    <m/>
    <x v="4"/>
    <x v="76"/>
    <m/>
    <s v="General"/>
    <s v="比例類"/>
    <m/>
    <x v="5"/>
    <s v="PRO"/>
    <x v="9"/>
    <x v="7"/>
    <x v="4"/>
    <x v="5"/>
    <s v="DM_PRO_MATERIAL_CATALOG_PRICE_ANALYSIS"/>
    <s v="SUB_MATERIAL_CATALOG_YOY"/>
    <m/>
    <m/>
    <s v="Hung.Eric@inventec.com"/>
    <m/>
    <m/>
    <m/>
    <s v="原物料波動影響零件類別成本分析.xlsx"/>
    <m/>
    <m/>
    <m/>
    <m/>
    <m/>
    <m/>
    <m/>
    <m/>
    <m/>
    <m/>
    <m/>
    <s v="資料清單"/>
    <x v="14"/>
    <x v="86"/>
    <x v="60"/>
    <x v="13"/>
    <e v="#N/A"/>
    <s v="Sub Material Catalog YOY"/>
    <x v="386"/>
    <x v="1"/>
    <x v="0"/>
    <x v="398"/>
    <x v="9"/>
    <s v="IEC_STD_V10 &gt;&gt; Common &gt;&gt; AutoMetaDataSub Material Catalog YOY"/>
    <x v="4"/>
    <x v="0"/>
    <s v="次階品項年度漲跌幅Measure"/>
    <n v="809"/>
    <n v="804"/>
    <n v="0"/>
    <s v=""/>
    <n v="0"/>
    <n v="0"/>
    <n v="897"/>
    <x v="181"/>
    <s v="Material Catalog Price Analysis"/>
    <x v="75"/>
    <e v="#N/A"/>
    <x v="0"/>
    <s v="P.3.9.0:"/>
    <x v="86"/>
    <x v="86"/>
    <x v="807"/>
    <x v="385"/>
    <x v="386"/>
    <x v="203"/>
    <x v="0"/>
    <x v="5"/>
    <x v="0"/>
    <x v="5"/>
    <m/>
    <x v="0"/>
    <x v="4"/>
    <s v="Material Catalog Price Analysis_Sub Material Catalog YOY"/>
    <x v="791"/>
    <x v="4"/>
    <x v="0"/>
    <x v="7"/>
    <x v="6"/>
    <x v="0"/>
    <x v="0"/>
    <s v="DM_PRO_MATERIAL_CATALOG_PRICE_ANALYSIS"/>
    <s v="SUB_MATERIAL_CATALOG_YOY"/>
    <x v="66"/>
    <x v="266"/>
    <x v="0"/>
    <n v="8"/>
    <x v="4"/>
    <x v="4"/>
    <x v="6"/>
    <s v=""/>
    <s v=""/>
    <n v="807"/>
    <s v="-807"/>
    <x v="0"/>
    <x v="0"/>
    <x v="0"/>
    <x v="386"/>
    <x v="9"/>
    <s v="次階品項年度漲跌幅"/>
    <s v="Manual"/>
    <s v="MANUAL"/>
    <x v="5"/>
    <x v="60"/>
    <m/>
    <s v="每月^(Manual|MANUAL)$"/>
    <n v="9"/>
    <x v="0"/>
    <x v="6"/>
    <x v="0"/>
    <x v="1"/>
    <x v="0"/>
    <x v="1"/>
    <b v="0"/>
    <x v="1"/>
    <x v="1"/>
    <n v="0"/>
    <x v="0"/>
    <b v="0"/>
    <b v="0"/>
    <b v="0"/>
    <b v="0"/>
    <b v="0"/>
    <b v="0"/>
    <b v="0"/>
    <b v="0"/>
    <b v="0"/>
    <b v="0"/>
    <b v="0"/>
    <x v="0"/>
    <x v="0"/>
    <n v="0"/>
    <x v="9"/>
    <x v="0"/>
  </r>
  <r>
    <m/>
    <x v="6"/>
    <x v="13"/>
    <x v="386"/>
    <x v="387"/>
    <x v="1"/>
    <x v="353"/>
    <m/>
    <x v="0"/>
    <x v="0"/>
    <m/>
    <s v="Sensitive"/>
    <m/>
    <m/>
    <x v="5"/>
    <s v="PRO"/>
    <x v="9"/>
    <x v="7"/>
    <x v="0"/>
    <x v="5"/>
    <s v="DM_PRO_MATERIAL_CATALOG_INFERENCE_ANALYSIS"/>
    <m/>
    <m/>
    <m/>
    <s v="Hung.Eric@inventec.com"/>
    <m/>
    <m/>
    <m/>
    <s v="原物料波動影響零件類別成本分析.xlsx"/>
    <s v="檔案內對應的項目等規則"/>
    <m/>
    <m/>
    <m/>
    <m/>
    <m/>
    <m/>
    <m/>
    <m/>
    <m/>
    <m/>
    <s v="資料清單"/>
    <x v="14"/>
    <x v="87"/>
    <x v="60"/>
    <x v="13"/>
    <e v="#N/A"/>
    <s v="Material Catalog Inference Analysis"/>
    <x v="387"/>
    <x v="1"/>
    <x v="0"/>
    <x v="353"/>
    <x v="9"/>
    <s v="IEC_STD_V10 &gt;&gt; Common &gt;&gt; AutoMetaDataMaterial Catalog Inference Analysis"/>
    <x v="0"/>
    <x v="2"/>
    <s v="主階品項影響金額分析Concept"/>
    <n v="810"/>
    <n v="0"/>
    <n v="0"/>
    <s v=""/>
    <n v="0"/>
    <n v="0"/>
    <n v="0"/>
    <x v="0"/>
    <s v=""/>
    <x v="0"/>
    <s v=""/>
    <x v="0"/>
    <s v="P.3.9.0:"/>
    <x v="87"/>
    <x v="87"/>
    <x v="808"/>
    <x v="386"/>
    <x v="387"/>
    <x v="203"/>
    <x v="0"/>
    <x v="5"/>
    <x v="0"/>
    <x v="0"/>
    <m/>
    <x v="0"/>
    <x v="0"/>
    <s v="Material Catalog Inference Analysis"/>
    <x v="792"/>
    <x v="0"/>
    <x v="0"/>
    <x v="7"/>
    <x v="6"/>
    <x v="0"/>
    <x v="0"/>
    <s v="DM_PRO_MATERIAL_CATALOG_INFERENCE_ANALYSIS"/>
    <s v=""/>
    <x v="67"/>
    <x v="0"/>
    <x v="0"/>
    <n v="8"/>
    <x v="4"/>
    <x v="4"/>
    <x v="6"/>
    <s v=""/>
    <s v=""/>
    <n v="808"/>
    <s v="-808"/>
    <x v="0"/>
    <x v="0"/>
    <x v="0"/>
    <x v="387"/>
    <x v="9"/>
    <n v="0"/>
    <s v="Manual"/>
    <s v="MANUAL"/>
    <x v="5"/>
    <x v="60"/>
    <m/>
    <s v="^(Manual|MANUAL)$"/>
    <n v="9"/>
    <x v="0"/>
    <x v="6"/>
    <x v="0"/>
    <x v="1"/>
    <x v="0"/>
    <x v="1"/>
    <b v="0"/>
    <x v="1"/>
    <x v="0"/>
    <n v="0"/>
    <x v="0"/>
    <b v="0"/>
    <b v="0"/>
    <b v="0"/>
    <b v="0"/>
    <b v="0"/>
    <b v="0"/>
    <b v="0"/>
    <b v="0"/>
    <b v="0"/>
    <b v="0"/>
    <b v="0"/>
    <x v="0"/>
    <x v="0"/>
    <n v="0"/>
    <x v="14"/>
    <x v="0"/>
  </r>
  <r>
    <m/>
    <x v="6"/>
    <x v="13"/>
    <x v="371"/>
    <x v="372"/>
    <x v="1"/>
    <x v="384"/>
    <m/>
    <x v="3"/>
    <x v="77"/>
    <m/>
    <s v="General"/>
    <s v="日期類"/>
    <m/>
    <x v="5"/>
    <s v="PRO"/>
    <x v="9"/>
    <x v="7"/>
    <x v="4"/>
    <x v="5"/>
    <s v="DM_PRO_MATERIAL_CATALOG_INFERENCE_ANALYSIS"/>
    <s v="RAW_MATERIAL_DATA_MONTH"/>
    <m/>
    <m/>
    <s v="Hung.Eric@inventec.com"/>
    <m/>
    <m/>
    <m/>
    <s v="原物料波動影響零件類別成本分析.xlsx"/>
    <m/>
    <m/>
    <m/>
    <m/>
    <m/>
    <m/>
    <m/>
    <m/>
    <m/>
    <m/>
    <m/>
    <s v="資料清單"/>
    <x v="14"/>
    <x v="88"/>
    <x v="60"/>
    <x v="13"/>
    <e v="#N/A"/>
    <s v="Raw Material Data Month"/>
    <x v="372"/>
    <x v="1"/>
    <x v="0"/>
    <x v="384"/>
    <x v="9"/>
    <s v="IEC_STD_V10 &gt;&gt; Common &gt;&gt; AutoMetaDataRaw Material Data Month"/>
    <x v="3"/>
    <x v="0"/>
    <s v="原物料資料月份Dimension"/>
    <n v="792"/>
    <n v="810"/>
    <n v="0"/>
    <s v=""/>
    <n v="0"/>
    <n v="0"/>
    <n v="882"/>
    <x v="168"/>
    <s v="Material Catalog Inference Analysis"/>
    <x v="76"/>
    <e v="#N/A"/>
    <x v="0"/>
    <s v="P.3.9.0:"/>
    <x v="88"/>
    <x v="88"/>
    <x v="809"/>
    <x v="371"/>
    <x v="372"/>
    <x v="203"/>
    <x v="0"/>
    <x v="5"/>
    <x v="0"/>
    <x v="3"/>
    <m/>
    <x v="0"/>
    <x v="3"/>
    <s v="Material Catalog Inference Analysis_Raw Material Data Month"/>
    <x v="793"/>
    <x v="3"/>
    <x v="0"/>
    <x v="7"/>
    <x v="6"/>
    <x v="0"/>
    <x v="0"/>
    <s v="DM_PRO_MATERIAL_CATALOG_INFERENCE_ANALYSIS"/>
    <s v="RAW_MATERIAL_DATA_MONTH"/>
    <x v="67"/>
    <x v="253"/>
    <x v="0"/>
    <n v="8"/>
    <x v="4"/>
    <x v="4"/>
    <x v="6"/>
    <s v=""/>
    <s v=""/>
    <n v="809"/>
    <s v="-809"/>
    <x v="0"/>
    <x v="0"/>
    <x v="0"/>
    <x v="372"/>
    <x v="9"/>
    <s v="使用者可選擇 顯示資料的時間軸"/>
    <s v="Manual"/>
    <s v="MANUAL"/>
    <x v="5"/>
    <x v="60"/>
    <m/>
    <s v="每月^(Manual|MANUAL)$"/>
    <n v="9"/>
    <x v="0"/>
    <x v="6"/>
    <x v="0"/>
    <x v="1"/>
    <x v="1"/>
    <x v="1"/>
    <b v="0"/>
    <x v="1"/>
    <x v="1"/>
    <n v="0"/>
    <x v="0"/>
    <b v="0"/>
    <b v="0"/>
    <b v="0"/>
    <b v="0"/>
    <b v="0"/>
    <b v="0"/>
    <b v="0"/>
    <b v="0"/>
    <b v="0"/>
    <b v="0"/>
    <b v="0"/>
    <x v="0"/>
    <x v="0"/>
    <n v="0"/>
    <x v="23"/>
    <x v="0"/>
  </r>
  <r>
    <m/>
    <x v="6"/>
    <x v="13"/>
    <x v="372"/>
    <x v="373"/>
    <x v="1"/>
    <x v="385"/>
    <s v="依使用者選定 連接器  或散熱模組 或 電路板  或  Set組裝件部品 ，顯示相關的Part Category 訊息"/>
    <x v="3"/>
    <x v="77"/>
    <m/>
    <s v="General"/>
    <s v="文本類"/>
    <m/>
    <x v="5"/>
    <s v="PRO"/>
    <x v="9"/>
    <x v="7"/>
    <x v="0"/>
    <x v="5"/>
    <s v="DM_PRO_MATERIAL_CATALOG_INFERENCE_ANALYSIS"/>
    <s v="MATERIAL_CATALOG"/>
    <m/>
    <m/>
    <s v="Hung.Eric@inventec.com"/>
    <s v="依使用者選定 連接器  或散熱模組 或 電路板  或  Set組裝件部品 ，顯示相關的Part Category 訊息"/>
    <m/>
    <m/>
    <s v="原物料波動影響零件類別成本分析.xlsx"/>
    <m/>
    <m/>
    <m/>
    <m/>
    <m/>
    <m/>
    <m/>
    <m/>
    <m/>
    <m/>
    <m/>
    <s v="資料清單"/>
    <x v="14"/>
    <x v="89"/>
    <x v="60"/>
    <x v="13"/>
    <e v="#N/A"/>
    <s v="Material Catalog"/>
    <x v="373"/>
    <x v="1"/>
    <x v="0"/>
    <x v="385"/>
    <x v="9"/>
    <s v="IEC_STD_V10 &gt;&gt; Common &gt;&gt; AutoMetaDataMaterial Catalog"/>
    <x v="3"/>
    <x v="0"/>
    <s v="主階品項Dimension"/>
    <n v="793"/>
    <n v="810"/>
    <n v="0"/>
    <s v=""/>
    <n v="0"/>
    <n v="0"/>
    <n v="874"/>
    <x v="169"/>
    <s v="Material Catalog Inference Analysis"/>
    <x v="76"/>
    <e v="#N/A"/>
    <x v="0"/>
    <s v="P.3.9.0:"/>
    <x v="89"/>
    <x v="89"/>
    <x v="810"/>
    <x v="372"/>
    <x v="373"/>
    <x v="312"/>
    <x v="0"/>
    <x v="5"/>
    <x v="21"/>
    <x v="1"/>
    <m/>
    <x v="0"/>
    <x v="3"/>
    <s v="Material Catalog Inference Analysis_Material Catalog"/>
    <x v="794"/>
    <x v="3"/>
    <x v="0"/>
    <x v="7"/>
    <x v="6"/>
    <x v="0"/>
    <x v="0"/>
    <s v="DM_PRO_MATERIAL_CATALOG_INFERENCE_ANALYSIS"/>
    <s v="MATERIAL_CATALOG"/>
    <x v="67"/>
    <x v="254"/>
    <x v="0"/>
    <n v="8"/>
    <x v="4"/>
    <x v="4"/>
    <x v="6"/>
    <s v=""/>
    <s v=""/>
    <n v="810"/>
    <s v="-810"/>
    <x v="0"/>
    <x v="0"/>
    <x v="0"/>
    <x v="373"/>
    <x v="9"/>
    <s v="依使用者選定 連接器  或散熱模組 或 電路板  或  Set組裝件部品 ，顯示相關的Part Category 訊息"/>
    <s v="Manual"/>
    <s v="MANUAL"/>
    <x v="5"/>
    <x v="60"/>
    <m/>
    <s v="^(Manual|MANUAL)$"/>
    <n v="9"/>
    <x v="0"/>
    <x v="6"/>
    <x v="0"/>
    <x v="1"/>
    <x v="1"/>
    <x v="1"/>
    <b v="0"/>
    <x v="1"/>
    <x v="1"/>
    <n v="0"/>
    <x v="0"/>
    <b v="0"/>
    <b v="0"/>
    <b v="0"/>
    <b v="0"/>
    <b v="0"/>
    <b v="0"/>
    <b v="0"/>
    <b v="0"/>
    <b v="0"/>
    <b v="0"/>
    <b v="0"/>
    <x v="0"/>
    <x v="0"/>
    <n v="0"/>
    <x v="11"/>
    <x v="0"/>
  </r>
  <r>
    <m/>
    <x v="6"/>
    <x v="13"/>
    <x v="373"/>
    <x v="374"/>
    <x v="1"/>
    <x v="386"/>
    <s v="依使用者選定 連接器 或散熱模組 或 電路板  或  Set組裝件之次階品項部品 ，顯示所選定次階品項部品對應的Part Category 訊息"/>
    <x v="3"/>
    <x v="77"/>
    <m/>
    <s v="General"/>
    <s v="文本類"/>
    <m/>
    <x v="5"/>
    <s v="PRO"/>
    <x v="9"/>
    <x v="7"/>
    <x v="0"/>
    <x v="5"/>
    <s v="DM_PRO_MATERIAL_CATALOG_INFERENCE_ANALYSIS"/>
    <s v="SUB_MATERIAL_CATALOG"/>
    <m/>
    <m/>
    <s v="Hung.Eric@inventec.com"/>
    <s v="依使用者選定 連接器 或散熱模組 或 電路板  或  Set組裝件之次階品項部品 ，顯示所選定次階品項部品對應的Part Category 訊息"/>
    <m/>
    <m/>
    <s v="原物料波動影響零件類別成本分析.xlsx"/>
    <m/>
    <m/>
    <m/>
    <m/>
    <m/>
    <m/>
    <m/>
    <m/>
    <m/>
    <m/>
    <m/>
    <s v="資料清單"/>
    <x v="14"/>
    <x v="90"/>
    <x v="60"/>
    <x v="13"/>
    <e v="#N/A"/>
    <s v="Sub Material Catalog"/>
    <x v="374"/>
    <x v="1"/>
    <x v="0"/>
    <x v="386"/>
    <x v="9"/>
    <s v="IEC_STD_V10 &gt;&gt; Common &gt;&gt; AutoMetaDataSub Material Catalog"/>
    <x v="3"/>
    <x v="0"/>
    <s v="次階品項Dimension"/>
    <n v="794"/>
    <n v="810"/>
    <n v="0"/>
    <s v=""/>
    <n v="0"/>
    <n v="0"/>
    <n v="883"/>
    <x v="170"/>
    <s v="Material Catalog Inference Analysis"/>
    <x v="76"/>
    <e v="#N/A"/>
    <x v="0"/>
    <s v="P.3.9.0:"/>
    <x v="90"/>
    <x v="90"/>
    <x v="811"/>
    <x v="373"/>
    <x v="374"/>
    <x v="313"/>
    <x v="0"/>
    <x v="5"/>
    <x v="22"/>
    <x v="1"/>
    <m/>
    <x v="0"/>
    <x v="3"/>
    <s v="Material Catalog Inference Analysis_Sub Material Catalog"/>
    <x v="795"/>
    <x v="3"/>
    <x v="0"/>
    <x v="7"/>
    <x v="6"/>
    <x v="0"/>
    <x v="0"/>
    <s v="DM_PRO_MATERIAL_CATALOG_INFERENCE_ANALYSIS"/>
    <s v="SUB_MATERIAL_CATALOG"/>
    <x v="67"/>
    <x v="255"/>
    <x v="0"/>
    <n v="8"/>
    <x v="4"/>
    <x v="4"/>
    <x v="6"/>
    <s v=""/>
    <s v=""/>
    <n v="811"/>
    <s v="-811"/>
    <x v="0"/>
    <x v="0"/>
    <x v="0"/>
    <x v="374"/>
    <x v="9"/>
    <s v="依使用者選定 連接器 或散熱模組 或 電路板  或  Set組裝件之次階品項部品 ，顯示所選定次階品項部品對應的Part Category 訊息"/>
    <s v="Manual"/>
    <s v="MANUAL"/>
    <x v="5"/>
    <x v="60"/>
    <m/>
    <s v="^(Manual|MANUAL)$"/>
    <n v="9"/>
    <x v="0"/>
    <x v="6"/>
    <x v="0"/>
    <x v="1"/>
    <x v="1"/>
    <x v="1"/>
    <b v="0"/>
    <x v="1"/>
    <x v="1"/>
    <n v="0"/>
    <x v="0"/>
    <b v="0"/>
    <b v="0"/>
    <b v="0"/>
    <b v="0"/>
    <b v="0"/>
    <b v="0"/>
    <b v="0"/>
    <b v="0"/>
    <b v="0"/>
    <b v="0"/>
    <b v="0"/>
    <x v="0"/>
    <x v="0"/>
    <n v="0"/>
    <x v="6"/>
    <x v="0"/>
  </r>
  <r>
    <m/>
    <x v="6"/>
    <x v="13"/>
    <x v="339"/>
    <x v="340"/>
    <x v="1"/>
    <x v="399"/>
    <s v="材料細項"/>
    <x v="3"/>
    <x v="77"/>
    <m/>
    <s v="General"/>
    <s v="代碼類"/>
    <m/>
    <x v="5"/>
    <s v="PRO"/>
    <x v="9"/>
    <x v="7"/>
    <x v="0"/>
    <x v="5"/>
    <s v="DM_PRO_MATERIAL_CATALOG_INFERENCE_ANALYSIS"/>
    <s v="PART_CATEGORY"/>
    <m/>
    <m/>
    <s v="Hung.Eric@inventec.com"/>
    <m/>
    <m/>
    <m/>
    <m/>
    <m/>
    <m/>
    <m/>
    <m/>
    <m/>
    <m/>
    <m/>
    <m/>
    <m/>
    <m/>
    <m/>
    <s v="資料清單"/>
    <x v="14"/>
    <x v="91"/>
    <x v="60"/>
    <x v="13"/>
    <e v="#N/A"/>
    <s v="Part Category"/>
    <x v="340"/>
    <x v="1"/>
    <x v="0"/>
    <x v="399"/>
    <x v="9"/>
    <s v="IEC_STD_V10 &gt;&gt; Common &gt;&gt; AutoMetaDataPart Category"/>
    <x v="3"/>
    <x v="0"/>
    <s v="材料細項Dimension"/>
    <n v="730"/>
    <n v="810"/>
    <n v="0"/>
    <s v=""/>
    <n v="0"/>
    <n v="0"/>
    <n v="913"/>
    <x v="146"/>
    <s v="Material Catalog Inference Analysis"/>
    <x v="76"/>
    <e v="#N/A"/>
    <x v="0"/>
    <s v="P.3.9.0:"/>
    <x v="91"/>
    <x v="91"/>
    <x v="812"/>
    <x v="339"/>
    <x v="340"/>
    <x v="317"/>
    <x v="0"/>
    <x v="5"/>
    <x v="0"/>
    <x v="2"/>
    <m/>
    <x v="0"/>
    <x v="3"/>
    <s v="Material Catalog Inference Analysis_Part Category"/>
    <x v="796"/>
    <x v="3"/>
    <x v="0"/>
    <x v="7"/>
    <x v="6"/>
    <x v="0"/>
    <x v="0"/>
    <s v="DM_PRO_MATERIAL_CATALOG_INFERENCE_ANALYSIS"/>
    <s v="PART_CATEGORY"/>
    <x v="67"/>
    <x v="226"/>
    <x v="0"/>
    <n v="8"/>
    <x v="4"/>
    <x v="4"/>
    <x v="6"/>
    <s v=""/>
    <s v=""/>
    <n v="812"/>
    <s v="-812"/>
    <x v="0"/>
    <x v="0"/>
    <x v="0"/>
    <x v="340"/>
    <x v="9"/>
    <s v="材料細項"/>
    <s v="Manual"/>
    <s v="MANUAL"/>
    <x v="5"/>
    <x v="60"/>
    <m/>
    <s v="^(Manual|MANUAL)$"/>
    <n v="9"/>
    <x v="0"/>
    <x v="6"/>
    <x v="0"/>
    <x v="1"/>
    <x v="1"/>
    <x v="1"/>
    <b v="0"/>
    <x v="1"/>
    <x v="1"/>
    <n v="0"/>
    <x v="0"/>
    <b v="0"/>
    <b v="0"/>
    <b v="0"/>
    <b v="0"/>
    <b v="0"/>
    <b v="0"/>
    <b v="0"/>
    <b v="0"/>
    <b v="0"/>
    <b v="0"/>
    <b v="0"/>
    <x v="0"/>
    <x v="0"/>
    <n v="0"/>
    <x v="12"/>
    <x v="0"/>
  </r>
  <r>
    <m/>
    <x v="6"/>
    <x v="13"/>
    <x v="387"/>
    <x v="388"/>
    <x v="1"/>
    <x v="400"/>
    <s v="eg畫面, 原物料市場價格波動影響 樹狀圖 (TreeMap)"/>
    <x v="4"/>
    <x v="77"/>
    <m/>
    <s v="General"/>
    <s v="文本類"/>
    <m/>
    <x v="5"/>
    <s v="PRO"/>
    <x v="9"/>
    <x v="7"/>
    <x v="0"/>
    <x v="5"/>
    <s v="DM_PRO_MATERIAL_CATALOG_INFERENCE_ANALYSIS"/>
    <s v="MATERIAL_CATALOG_INFERENCE_COST"/>
    <m/>
    <m/>
    <s v="Hung.Eric@inventec.com"/>
    <s v="依使用者選定 連接器  或散熱模組 或 電路板  或  Set組裝件部品 ，顯示相關的Part Category 訊息"/>
    <m/>
    <m/>
    <s v="原物料波動影響零件類別成本分析.xlsx"/>
    <m/>
    <m/>
    <m/>
    <m/>
    <m/>
    <m/>
    <m/>
    <m/>
    <m/>
    <m/>
    <m/>
    <s v="資料清單"/>
    <x v="14"/>
    <x v="92"/>
    <x v="60"/>
    <x v="13"/>
    <e v="#N/A"/>
    <s v="Material Catalog Inference Cost"/>
    <x v="388"/>
    <x v="1"/>
    <x v="0"/>
    <x v="400"/>
    <x v="9"/>
    <s v="IEC_STD_V10 &gt;&gt; Common &gt;&gt; AutoMetaDataMaterial Catalog Inference Cost"/>
    <x v="4"/>
    <x v="0"/>
    <s v="主階品項影響材料成本Measure"/>
    <n v="815"/>
    <n v="810"/>
    <n v="0"/>
    <s v=""/>
    <n v="0"/>
    <n v="0"/>
    <n v="901"/>
    <x v="182"/>
    <s v="Material Catalog Inference Analysis"/>
    <x v="76"/>
    <e v="#N/A"/>
    <x v="0"/>
    <s v="P.3.9.0:"/>
    <x v="92"/>
    <x v="92"/>
    <x v="813"/>
    <x v="387"/>
    <x v="388"/>
    <x v="318"/>
    <x v="0"/>
    <x v="5"/>
    <x v="21"/>
    <x v="1"/>
    <m/>
    <x v="0"/>
    <x v="4"/>
    <s v="Material Catalog Inference Analysis_Material Catalog Inference Cost"/>
    <x v="797"/>
    <x v="4"/>
    <x v="0"/>
    <x v="7"/>
    <x v="6"/>
    <x v="0"/>
    <x v="0"/>
    <s v="DM_PRO_MATERIAL_CATALOG_INFERENCE_ANALYSIS"/>
    <s v="MATERIAL_CATALOG_INFERENCE_COST"/>
    <x v="67"/>
    <x v="267"/>
    <x v="0"/>
    <n v="8"/>
    <x v="4"/>
    <x v="4"/>
    <x v="6"/>
    <s v=""/>
    <s v=""/>
    <n v="813"/>
    <s v="-813"/>
    <x v="0"/>
    <x v="0"/>
    <x v="0"/>
    <x v="388"/>
    <x v="9"/>
    <s v="主階影響的材料細項分類的金額匯總"/>
    <s v="Manual"/>
    <s v="MANUAL"/>
    <x v="5"/>
    <x v="60"/>
    <m/>
    <s v="^(Manual|MANUAL)$"/>
    <n v="9"/>
    <x v="0"/>
    <x v="6"/>
    <x v="0"/>
    <x v="1"/>
    <x v="0"/>
    <x v="1"/>
    <b v="0"/>
    <x v="1"/>
    <x v="1"/>
    <n v="0"/>
    <x v="0"/>
    <b v="0"/>
    <b v="0"/>
    <b v="0"/>
    <b v="0"/>
    <b v="0"/>
    <b v="0"/>
    <b v="0"/>
    <b v="0"/>
    <b v="0"/>
    <b v="0"/>
    <b v="0"/>
    <x v="0"/>
    <x v="0"/>
    <n v="0"/>
    <x v="13"/>
    <x v="0"/>
  </r>
  <r>
    <m/>
    <x v="6"/>
    <x v="13"/>
    <x v="388"/>
    <x v="389"/>
    <x v="1"/>
    <x v="353"/>
    <m/>
    <x v="0"/>
    <x v="0"/>
    <m/>
    <s v="General"/>
    <m/>
    <m/>
    <x v="5"/>
    <s v="PRO"/>
    <x v="9"/>
    <x v="7"/>
    <x v="0"/>
    <x v="5"/>
    <s v="DM_PRO_MAJOR_STAGE_MATERIAL_CATALOG_DM"/>
    <m/>
    <m/>
    <m/>
    <s v="Hung.Eric@inventec.com"/>
    <m/>
    <m/>
    <m/>
    <m/>
    <m/>
    <m/>
    <m/>
    <m/>
    <m/>
    <m/>
    <m/>
    <m/>
    <m/>
    <m/>
    <m/>
    <s v="資料清單"/>
    <x v="14"/>
    <x v="93"/>
    <x v="60"/>
    <x v="13"/>
    <e v="#N/A"/>
    <s v="Major Stage Material Catalog DM"/>
    <x v="389"/>
    <x v="1"/>
    <x v="0"/>
    <x v="353"/>
    <x v="9"/>
    <s v="IEC_STD_V10 &gt;&gt; Common &gt;&gt; AutoMetaDataMajor Stage Material Catalog DM"/>
    <x v="0"/>
    <x v="0"/>
    <s v="重要主階品項屬性維度Concept"/>
    <n v="816"/>
    <n v="0"/>
    <n v="0"/>
    <s v=""/>
    <n v="0"/>
    <n v="0"/>
    <n v="0"/>
    <x v="0"/>
    <s v=""/>
    <x v="0"/>
    <s v=""/>
    <x v="0"/>
    <s v="P.3.9.0:"/>
    <x v="93"/>
    <x v="93"/>
    <x v="814"/>
    <x v="388"/>
    <x v="389"/>
    <x v="203"/>
    <x v="0"/>
    <x v="5"/>
    <x v="0"/>
    <x v="0"/>
    <m/>
    <x v="0"/>
    <x v="0"/>
    <s v="Major Stage Material Catalog DM"/>
    <x v="798"/>
    <x v="0"/>
    <x v="0"/>
    <x v="7"/>
    <x v="6"/>
    <x v="0"/>
    <x v="0"/>
    <s v="DM_PRO_MAJOR_STAGE_MATERIAL_CATALOG_DM"/>
    <s v=""/>
    <x v="68"/>
    <x v="0"/>
    <x v="0"/>
    <n v="8"/>
    <x v="4"/>
    <x v="4"/>
    <x v="6"/>
    <s v=""/>
    <s v=""/>
    <n v="814"/>
    <s v="-814"/>
    <x v="0"/>
    <x v="0"/>
    <x v="0"/>
    <x v="389"/>
    <x v="9"/>
    <n v="0"/>
    <s v="Manual"/>
    <s v="MANUAL"/>
    <x v="5"/>
    <x v="60"/>
    <m/>
    <s v="^(Manual|MANUAL)$"/>
    <n v="9"/>
    <x v="0"/>
    <x v="6"/>
    <x v="0"/>
    <x v="1"/>
    <x v="0"/>
    <x v="1"/>
    <b v="0"/>
    <x v="1"/>
    <x v="0"/>
    <n v="0"/>
    <x v="0"/>
    <b v="0"/>
    <b v="0"/>
    <b v="0"/>
    <b v="0"/>
    <b v="0"/>
    <b v="0"/>
    <b v="0"/>
    <b v="0"/>
    <b v="0"/>
    <b v="0"/>
    <b v="0"/>
    <x v="0"/>
    <x v="0"/>
    <n v="0"/>
    <x v="13"/>
    <x v="0"/>
  </r>
  <r>
    <m/>
    <x v="6"/>
    <x v="13"/>
    <x v="372"/>
    <x v="373"/>
    <x v="1"/>
    <x v="401"/>
    <s v="Material Catalog"/>
    <x v="3"/>
    <x v="78"/>
    <m/>
    <s v="General"/>
    <s v="文本類"/>
    <m/>
    <x v="5"/>
    <s v="PRO"/>
    <x v="9"/>
    <x v="7"/>
    <x v="0"/>
    <x v="5"/>
    <s v="DM_PRO_MAJOR_STAGE_MATERIAL_CATALOG_DM"/>
    <s v="MATERIAL_CATALOG"/>
    <m/>
    <m/>
    <s v="Hung.Eric@inventec.com"/>
    <m/>
    <m/>
    <m/>
    <m/>
    <m/>
    <m/>
    <m/>
    <m/>
    <m/>
    <m/>
    <m/>
    <m/>
    <m/>
    <m/>
    <m/>
    <s v="資料清單"/>
    <x v="14"/>
    <x v="94"/>
    <x v="60"/>
    <x v="13"/>
    <e v="#N/A"/>
    <s v="Material Catalog"/>
    <x v="373"/>
    <x v="1"/>
    <x v="0"/>
    <x v="401"/>
    <x v="9"/>
    <s v="IEC_STD_V10 &gt;&gt; Common &gt;&gt; AutoMetaDataMaterial Catalog"/>
    <x v="3"/>
    <x v="0"/>
    <s v="主階品項Dimension"/>
    <n v="793"/>
    <n v="816"/>
    <n v="0"/>
    <s v=""/>
    <n v="0"/>
    <n v="0"/>
    <n v="874"/>
    <x v="169"/>
    <s v="Major Stage Material Catalog DM"/>
    <x v="77"/>
    <e v="#N/A"/>
    <x v="0"/>
    <s v="P.3.9.0:"/>
    <x v="94"/>
    <x v="94"/>
    <x v="815"/>
    <x v="372"/>
    <x v="373"/>
    <x v="319"/>
    <x v="0"/>
    <x v="5"/>
    <x v="0"/>
    <x v="1"/>
    <m/>
    <x v="0"/>
    <x v="3"/>
    <s v="Major Stage Material Catalog DM_Material Catalog"/>
    <x v="799"/>
    <x v="3"/>
    <x v="0"/>
    <x v="7"/>
    <x v="6"/>
    <x v="0"/>
    <x v="0"/>
    <s v="DM_PRO_MAJOR_STAGE_MATERIAL_CATALOG_DM"/>
    <s v="MATERIAL_CATALOG"/>
    <x v="68"/>
    <x v="254"/>
    <x v="0"/>
    <n v="8"/>
    <x v="4"/>
    <x v="4"/>
    <x v="6"/>
    <s v=""/>
    <s v=""/>
    <n v="815"/>
    <s v="-815"/>
    <x v="0"/>
    <x v="0"/>
    <x v="0"/>
    <x v="373"/>
    <x v="9"/>
    <s v="Material Catalog"/>
    <s v="Manual"/>
    <s v="MANUAL"/>
    <x v="5"/>
    <x v="60"/>
    <m/>
    <s v="^(Manual|MANUAL)$"/>
    <n v="9"/>
    <x v="0"/>
    <x v="6"/>
    <x v="0"/>
    <x v="1"/>
    <x v="1"/>
    <x v="1"/>
    <b v="0"/>
    <x v="1"/>
    <x v="1"/>
    <n v="0"/>
    <x v="0"/>
    <b v="0"/>
    <b v="0"/>
    <b v="0"/>
    <b v="0"/>
    <b v="0"/>
    <b v="0"/>
    <b v="0"/>
    <b v="0"/>
    <b v="0"/>
    <b v="0"/>
    <b v="0"/>
    <x v="0"/>
    <x v="0"/>
    <n v="0"/>
    <x v="11"/>
    <x v="0"/>
  </r>
  <r>
    <m/>
    <x v="6"/>
    <x v="13"/>
    <x v="373"/>
    <x v="374"/>
    <x v="1"/>
    <x v="402"/>
    <s v="Sub Material Catalog"/>
    <x v="3"/>
    <x v="78"/>
    <m/>
    <s v="General"/>
    <s v="文本類"/>
    <m/>
    <x v="5"/>
    <s v="PRO"/>
    <x v="9"/>
    <x v="7"/>
    <x v="0"/>
    <x v="5"/>
    <s v="DM_PRO_MAJOR_STAGE_MATERIAL_CATALOG_DM"/>
    <s v="SUB_MATERIAL_CATALOG"/>
    <m/>
    <m/>
    <s v="Hung.Eric@inventec.com"/>
    <m/>
    <m/>
    <m/>
    <m/>
    <m/>
    <m/>
    <m/>
    <m/>
    <m/>
    <m/>
    <m/>
    <m/>
    <m/>
    <m/>
    <m/>
    <s v="資料清單"/>
    <x v="14"/>
    <x v="95"/>
    <x v="60"/>
    <x v="13"/>
    <e v="#N/A"/>
    <s v="Sub Material Catalog"/>
    <x v="374"/>
    <x v="1"/>
    <x v="0"/>
    <x v="402"/>
    <x v="9"/>
    <s v="IEC_STD_V10 &gt;&gt; Common &gt;&gt; AutoMetaDataSub Material Catalog"/>
    <x v="3"/>
    <x v="0"/>
    <s v="次階品項Dimension"/>
    <n v="794"/>
    <n v="816"/>
    <n v="0"/>
    <s v=""/>
    <n v="0"/>
    <n v="0"/>
    <n v="883"/>
    <x v="170"/>
    <s v="Major Stage Material Catalog DM"/>
    <x v="77"/>
    <e v="#N/A"/>
    <x v="0"/>
    <s v="P.3.9.0:"/>
    <x v="95"/>
    <x v="95"/>
    <x v="816"/>
    <x v="373"/>
    <x v="374"/>
    <x v="320"/>
    <x v="0"/>
    <x v="5"/>
    <x v="0"/>
    <x v="1"/>
    <m/>
    <x v="0"/>
    <x v="3"/>
    <s v="Major Stage Material Catalog DM_Sub Material Catalog"/>
    <x v="800"/>
    <x v="3"/>
    <x v="0"/>
    <x v="7"/>
    <x v="6"/>
    <x v="0"/>
    <x v="0"/>
    <s v="DM_PRO_MAJOR_STAGE_MATERIAL_CATALOG_DM"/>
    <s v="SUB_MATERIAL_CATALOG"/>
    <x v="68"/>
    <x v="255"/>
    <x v="0"/>
    <n v="8"/>
    <x v="4"/>
    <x v="4"/>
    <x v="6"/>
    <s v=""/>
    <s v=""/>
    <n v="816"/>
    <s v="-816"/>
    <x v="0"/>
    <x v="0"/>
    <x v="0"/>
    <x v="374"/>
    <x v="9"/>
    <s v="Sub Material Catalog"/>
    <s v="Manual"/>
    <s v="MANUAL"/>
    <x v="5"/>
    <x v="60"/>
    <m/>
    <s v="^(Manual|MANUAL)$"/>
    <n v="9"/>
    <x v="0"/>
    <x v="6"/>
    <x v="0"/>
    <x v="1"/>
    <x v="1"/>
    <x v="1"/>
    <b v="0"/>
    <x v="1"/>
    <x v="1"/>
    <n v="0"/>
    <x v="0"/>
    <b v="0"/>
    <b v="0"/>
    <b v="0"/>
    <b v="0"/>
    <b v="0"/>
    <b v="0"/>
    <b v="0"/>
    <b v="0"/>
    <b v="0"/>
    <b v="0"/>
    <b v="0"/>
    <x v="0"/>
    <x v="0"/>
    <n v="0"/>
    <x v="6"/>
    <x v="0"/>
  </r>
  <r>
    <m/>
    <x v="6"/>
    <x v="13"/>
    <x v="339"/>
    <x v="340"/>
    <x v="1"/>
    <x v="399"/>
    <s v="材料細項"/>
    <x v="3"/>
    <x v="78"/>
    <m/>
    <s v="General"/>
    <s v="代碼類"/>
    <m/>
    <x v="5"/>
    <s v="PRO"/>
    <x v="9"/>
    <x v="7"/>
    <x v="0"/>
    <x v="5"/>
    <s v="DM_PRO_MAJOR_STAGE_MATERIAL_CATALOG_DM"/>
    <s v="PART_CATEGORY"/>
    <m/>
    <m/>
    <s v="Hung.Eric@inventec.com"/>
    <m/>
    <m/>
    <m/>
    <m/>
    <m/>
    <m/>
    <m/>
    <m/>
    <m/>
    <m/>
    <m/>
    <m/>
    <m/>
    <m/>
    <m/>
    <s v="資料清單"/>
    <x v="14"/>
    <x v="96"/>
    <x v="60"/>
    <x v="13"/>
    <e v="#N/A"/>
    <s v="Part Category"/>
    <x v="340"/>
    <x v="1"/>
    <x v="0"/>
    <x v="399"/>
    <x v="9"/>
    <s v="IEC_STD_V10 &gt;&gt; Common &gt;&gt; AutoMetaDataPart Category"/>
    <x v="3"/>
    <x v="0"/>
    <s v="材料細項Dimension"/>
    <n v="730"/>
    <n v="816"/>
    <n v="0"/>
    <s v=""/>
    <n v="0"/>
    <n v="0"/>
    <n v="913"/>
    <x v="146"/>
    <s v="Major Stage Material Catalog DM"/>
    <x v="77"/>
    <e v="#N/A"/>
    <x v="0"/>
    <s v="P.3.9.0:"/>
    <x v="96"/>
    <x v="96"/>
    <x v="817"/>
    <x v="339"/>
    <x v="340"/>
    <x v="317"/>
    <x v="0"/>
    <x v="5"/>
    <x v="0"/>
    <x v="2"/>
    <m/>
    <x v="0"/>
    <x v="3"/>
    <s v="Major Stage Material Catalog DM_Part Category"/>
    <x v="801"/>
    <x v="3"/>
    <x v="0"/>
    <x v="7"/>
    <x v="6"/>
    <x v="0"/>
    <x v="0"/>
    <s v="DM_PRO_MAJOR_STAGE_MATERIAL_CATALOG_DM"/>
    <s v="PART_CATEGORY"/>
    <x v="68"/>
    <x v="226"/>
    <x v="0"/>
    <n v="8"/>
    <x v="4"/>
    <x v="4"/>
    <x v="6"/>
    <s v=""/>
    <s v=""/>
    <n v="817"/>
    <s v="-817"/>
    <x v="0"/>
    <x v="0"/>
    <x v="0"/>
    <x v="340"/>
    <x v="9"/>
    <s v="材料細項"/>
    <s v="Manual"/>
    <s v="MANUAL"/>
    <x v="5"/>
    <x v="60"/>
    <m/>
    <s v="^(Manual|MANUAL)$"/>
    <n v="9"/>
    <x v="0"/>
    <x v="6"/>
    <x v="0"/>
    <x v="1"/>
    <x v="1"/>
    <x v="1"/>
    <b v="0"/>
    <x v="1"/>
    <x v="1"/>
    <n v="0"/>
    <x v="0"/>
    <b v="0"/>
    <b v="0"/>
    <b v="0"/>
    <b v="0"/>
    <b v="0"/>
    <b v="0"/>
    <b v="0"/>
    <b v="0"/>
    <b v="0"/>
    <b v="0"/>
    <b v="0"/>
    <x v="0"/>
    <x v="0"/>
    <n v="0"/>
    <x v="12"/>
    <x v="0"/>
  </r>
  <r>
    <m/>
    <x v="6"/>
    <x v="13"/>
    <x v="338"/>
    <x v="339"/>
    <x v="1"/>
    <x v="350"/>
    <s v="Class Code 四碼數字加上&quot;-&quot;再加上對應的Materical Group_x000a_EX: 6033-FAN, 6027-BATTERY"/>
    <x v="3"/>
    <x v="78"/>
    <m/>
    <s v="General"/>
    <s v="代碼類"/>
    <s v="Class Code 四碼數字加上&quot;-&quot;再加上對應的Materical Group，Material Group只取R-後面的材料名稱。"/>
    <x v="5"/>
    <s v="CE"/>
    <x v="8"/>
    <x v="7"/>
    <x v="0"/>
    <x v="3"/>
    <s v="DM_PRO_MAJOR_STAGE_MATERIAL_CATALOG_DM"/>
    <s v="CLASS_CODE_CATEGORY"/>
    <m/>
    <m/>
    <s v="Su.May@inventec.com"/>
    <s v="材料於PDM裡對應的Class Code+Material Group"/>
    <m/>
    <m/>
    <s v="EIS抓取PDM上的資料比對_x000a_"/>
    <m/>
    <m/>
    <m/>
    <m/>
    <m/>
    <m/>
    <m/>
    <m/>
    <m/>
    <m/>
    <m/>
    <s v="資料清單"/>
    <x v="14"/>
    <x v="97"/>
    <x v="60"/>
    <x v="13"/>
    <e v="#N/A"/>
    <s v="Class Code Category"/>
    <x v="339"/>
    <x v="1"/>
    <x v="0"/>
    <x v="350"/>
    <x v="8"/>
    <s v="IEC_STD_V10 &gt;&gt; Common &gt;&gt; AutoMetaDataClass Code Category"/>
    <x v="3"/>
    <x v="0"/>
    <s v="材料代號類別Dimension"/>
    <n v="729"/>
    <n v="816"/>
    <n v="0"/>
    <s v=""/>
    <n v="0"/>
    <n v="0"/>
    <n v="912"/>
    <x v="145"/>
    <s v="Major Stage Material Catalog DM"/>
    <x v="77"/>
    <e v="#N/A"/>
    <x v="0"/>
    <s v="P.3.9.0:"/>
    <x v="97"/>
    <x v="97"/>
    <x v="818"/>
    <x v="338"/>
    <x v="339"/>
    <x v="287"/>
    <x v="47"/>
    <x v="3"/>
    <x v="7"/>
    <x v="2"/>
    <m/>
    <x v="0"/>
    <x v="3"/>
    <s v="Major Stage Material Catalog DM_Class Code Category"/>
    <x v="802"/>
    <x v="3"/>
    <x v="0"/>
    <x v="7"/>
    <x v="6"/>
    <x v="0"/>
    <x v="0"/>
    <s v="DM_PRO_MAJOR_STAGE_MATERIAL_CATALOG_DM"/>
    <s v="CLASS_CODE_CATEGORY"/>
    <x v="68"/>
    <x v="225"/>
    <x v="0"/>
    <n v="8"/>
    <x v="4"/>
    <x v="4"/>
    <x v="6"/>
    <s v=""/>
    <s v=""/>
    <n v="818"/>
    <s v="-818"/>
    <x v="0"/>
    <x v="0"/>
    <x v="0"/>
    <x v="339"/>
    <x v="8"/>
    <s v="Class Code 四碼數字加上&quot;-&quot;再加上對應的Materical Group"/>
    <s v="PDM/EIS"/>
    <s v="PDM/EIS"/>
    <x v="3"/>
    <x v="60"/>
    <m/>
    <s v="^(PDM/EIS)$"/>
    <n v="9"/>
    <x v="0"/>
    <x v="6"/>
    <x v="0"/>
    <x v="1"/>
    <x v="1"/>
    <x v="1"/>
    <b v="0"/>
    <x v="1"/>
    <x v="1"/>
    <n v="0"/>
    <x v="0"/>
    <b v="0"/>
    <b v="0"/>
    <b v="0"/>
    <b v="0"/>
    <b v="0"/>
    <b v="0"/>
    <b v="0"/>
    <b v="0"/>
    <b v="0"/>
    <b v="0"/>
    <b v="0"/>
    <x v="0"/>
    <x v="0"/>
    <n v="0"/>
    <x v="5"/>
    <x v="0"/>
  </r>
  <r>
    <m/>
    <x v="6"/>
    <x v="13"/>
    <x v="389"/>
    <x v="390"/>
    <x v="1"/>
    <x v="403"/>
    <s v="由系列使用清單對映客戶名稱以 &quot;,&quot; 分隔，會有一個或多個"/>
    <x v="3"/>
    <x v="78"/>
    <m/>
    <s v="Confidential"/>
    <s v="文本類"/>
    <m/>
    <x v="5"/>
    <s v="PRO"/>
    <x v="8"/>
    <x v="7"/>
    <x v="0"/>
    <x v="4"/>
    <s v="DM_PRO_MAJOR_STAGE_MATERIAL_CATALOG_DM"/>
    <s v="SERIES_CUSTOMER_LIST"/>
    <m/>
    <m/>
    <s v="Su.May@inventec.com"/>
    <m/>
    <m/>
    <m/>
    <s v="廠商交易金額報表或SAP或PDM"/>
    <m/>
    <m/>
    <m/>
    <m/>
    <m/>
    <m/>
    <m/>
    <m/>
    <m/>
    <m/>
    <m/>
    <s v="資料清單"/>
    <x v="14"/>
    <x v="98"/>
    <x v="60"/>
    <x v="13"/>
    <e v="#N/A"/>
    <s v="Series Customer List"/>
    <x v="390"/>
    <x v="1"/>
    <x v="0"/>
    <x v="403"/>
    <x v="8"/>
    <s v="IEC_STD_V10 &gt;&gt; Common &gt;&gt; AutoMetaDataSeries Customer List"/>
    <x v="3"/>
    <x v="1"/>
    <s v="系列應用客戶清單Dimension"/>
    <n v="821"/>
    <n v="816"/>
    <n v="0"/>
    <s v=""/>
    <n v="0"/>
    <n v="0"/>
    <n v="915"/>
    <x v="183"/>
    <s v="Major Stage Material Catalog DM"/>
    <x v="77"/>
    <e v="#N/A"/>
    <x v="0"/>
    <s v="P.3.9.0:"/>
    <x v="98"/>
    <x v="98"/>
    <x v="819"/>
    <x v="389"/>
    <x v="390"/>
    <x v="321"/>
    <x v="0"/>
    <x v="4"/>
    <x v="0"/>
    <x v="1"/>
    <m/>
    <x v="0"/>
    <x v="3"/>
    <s v="Major Stage Material Catalog DM_Series Customer List"/>
    <x v="803"/>
    <x v="3"/>
    <x v="0"/>
    <x v="7"/>
    <x v="6"/>
    <x v="0"/>
    <x v="0"/>
    <s v="DM_PRO_MAJOR_STAGE_MATERIAL_CATALOG_DM"/>
    <s v="SERIES_CUSTOMER_LIST"/>
    <x v="68"/>
    <x v="268"/>
    <x v="0"/>
    <n v="8"/>
    <x v="4"/>
    <x v="4"/>
    <x v="6"/>
    <s v=""/>
    <s v=""/>
    <n v="819"/>
    <s v="-819"/>
    <x v="0"/>
    <x v="0"/>
    <x v="0"/>
    <x v="390"/>
    <x v="8"/>
    <s v="系列應用客戶清單"/>
    <s v="PDM/SAP/EIS"/>
    <s v="PDM/SAP/EIS"/>
    <x v="4"/>
    <x v="60"/>
    <m/>
    <s v="^(PDM/SAP/EIS)$"/>
    <n v="9"/>
    <x v="0"/>
    <x v="6"/>
    <x v="0"/>
    <x v="1"/>
    <x v="0"/>
    <x v="1"/>
    <b v="0"/>
    <x v="1"/>
    <x v="1"/>
    <n v="0"/>
    <x v="0"/>
    <b v="0"/>
    <b v="0"/>
    <b v="0"/>
    <b v="0"/>
    <b v="0"/>
    <b v="0"/>
    <b v="0"/>
    <b v="0"/>
    <b v="0"/>
    <b v="0"/>
    <b v="0"/>
    <x v="0"/>
    <x v="0"/>
    <n v="0"/>
    <x v="6"/>
    <x v="0"/>
  </r>
  <r>
    <m/>
    <x v="6"/>
    <x v="13"/>
    <x v="361"/>
    <x v="362"/>
    <x v="203"/>
    <x v="374"/>
    <s v="只抓取6開頭之英業達料號"/>
    <x v="3"/>
    <x v="78"/>
    <m/>
    <s v="Sensitive "/>
    <s v="代碼類"/>
    <s v="皆為英文、數字"/>
    <x v="5"/>
    <s v="PRO"/>
    <x v="8"/>
    <x v="9"/>
    <x v="0"/>
    <x v="4"/>
    <s v="DM_PRO_MAJOR_STAGE_MATERIAL_CATALOG_DM"/>
    <s v="IEC_PART_NUMBER"/>
    <m/>
    <m/>
    <s v="Su.May@inventec.com"/>
    <m/>
    <m/>
    <m/>
    <s v="廠商交易金額報表或SAP或PDM"/>
    <m/>
    <m/>
    <m/>
    <m/>
    <m/>
    <m/>
    <m/>
    <m/>
    <m/>
    <m/>
    <m/>
    <s v="資料清單"/>
    <x v="14"/>
    <x v="99"/>
    <x v="60"/>
    <x v="13"/>
    <e v="#N/A"/>
    <s v="IEC Part Number"/>
    <x v="362"/>
    <x v="203"/>
    <x v="0"/>
    <x v="374"/>
    <x v="8"/>
    <s v="IEC_STD_V10 &gt;&gt; Common &gt;&gt; AutoMetaDataIEC Part Number"/>
    <x v="3"/>
    <x v="2"/>
    <s v="英業達料號Dimension"/>
    <n v="764"/>
    <n v="816"/>
    <n v="0"/>
    <s v=""/>
    <n v="0"/>
    <n v="0"/>
    <n v="903"/>
    <x v="163"/>
    <s v="Major Stage Material Catalog DM"/>
    <x v="77"/>
    <e v="#N/A"/>
    <x v="0"/>
    <s v="P.3.9.0:"/>
    <x v="99"/>
    <x v="99"/>
    <x v="820"/>
    <x v="361"/>
    <x v="362"/>
    <x v="306"/>
    <x v="53"/>
    <x v="4"/>
    <x v="0"/>
    <x v="2"/>
    <m/>
    <x v="0"/>
    <x v="3"/>
    <s v="Major Stage Material Catalog DM_IEC Part Number"/>
    <x v="804"/>
    <x v="3"/>
    <x v="0"/>
    <x v="9"/>
    <x v="6"/>
    <x v="0"/>
    <x v="0"/>
    <s v="DM_PRO_MAJOR_STAGE_MATERIAL_CATALOG_DM"/>
    <s v="IEC_PART_NUMBER"/>
    <x v="68"/>
    <x v="246"/>
    <x v="0"/>
    <n v="8"/>
    <x v="4"/>
    <x v="4"/>
    <x v="6"/>
    <s v=""/>
    <s v=""/>
    <n v="820"/>
    <s v="-820"/>
    <x v="0"/>
    <x v="0"/>
    <x v="0"/>
    <x v="362"/>
    <x v="8"/>
    <s v="英業達料號"/>
    <s v="PDM/SAP/EIS"/>
    <s v="PDM/SAP/EIS"/>
    <x v="4"/>
    <x v="60"/>
    <m/>
    <s v="^(PDM/SAP/EIS)$"/>
    <n v="9"/>
    <x v="0"/>
    <x v="6"/>
    <x v="0"/>
    <x v="1"/>
    <x v="1"/>
    <x v="1"/>
    <b v="0"/>
    <x v="1"/>
    <x v="1"/>
    <n v="0"/>
    <x v="0"/>
    <b v="0"/>
    <b v="0"/>
    <b v="0"/>
    <b v="0"/>
    <b v="0"/>
    <b v="0"/>
    <b v="0"/>
    <b v="0"/>
    <b v="0"/>
    <b v="0"/>
    <b v="0"/>
    <x v="0"/>
    <x v="0"/>
    <n v="0"/>
    <x v="18"/>
    <x v="0"/>
  </r>
  <r>
    <m/>
    <x v="6"/>
    <x v="13"/>
    <x v="362"/>
    <x v="363"/>
    <x v="204"/>
    <x v="375"/>
    <s v="料號描述"/>
    <x v="3"/>
    <x v="78"/>
    <m/>
    <s v="Sensitive"/>
    <s v="代碼類"/>
    <s v="皆為英文、數字與符號"/>
    <x v="5"/>
    <s v="PRO"/>
    <x v="8"/>
    <x v="9"/>
    <x v="0"/>
    <x v="4"/>
    <s v="DM_PRO_MAJOR_STAGE_MATERIAL_CATALOG_DM"/>
    <s v="PART_DESCRIPTION"/>
    <m/>
    <m/>
    <s v="Su.May@inventec.com"/>
    <m/>
    <m/>
    <m/>
    <s v="廠商交易金額報表或SAP或PDM"/>
    <m/>
    <m/>
    <m/>
    <m/>
    <m/>
    <m/>
    <m/>
    <m/>
    <m/>
    <m/>
    <m/>
    <s v="資料清單"/>
    <x v="14"/>
    <x v="100"/>
    <x v="60"/>
    <x v="13"/>
    <e v="#N/A"/>
    <s v="Part Description"/>
    <x v="363"/>
    <x v="204"/>
    <x v="0"/>
    <x v="375"/>
    <x v="8"/>
    <s v="IEC_STD_V10 &gt;&gt; Common &gt;&gt; AutoMetaDataPart Description"/>
    <x v="3"/>
    <x v="2"/>
    <s v="料號描述Dimension"/>
    <n v="765"/>
    <n v="816"/>
    <n v="0"/>
    <s v=""/>
    <n v="0"/>
    <n v="0"/>
    <n v="904"/>
    <x v="164"/>
    <s v="Major Stage Material Catalog DM"/>
    <x v="77"/>
    <e v="#N/A"/>
    <x v="0"/>
    <s v="P.3.9.0:"/>
    <x v="100"/>
    <x v="100"/>
    <x v="821"/>
    <x v="362"/>
    <x v="363"/>
    <x v="307"/>
    <x v="54"/>
    <x v="4"/>
    <x v="0"/>
    <x v="2"/>
    <m/>
    <x v="0"/>
    <x v="3"/>
    <s v="Major Stage Material Catalog DM_Part Description"/>
    <x v="805"/>
    <x v="3"/>
    <x v="0"/>
    <x v="9"/>
    <x v="6"/>
    <x v="0"/>
    <x v="0"/>
    <s v="DM_PRO_MAJOR_STAGE_MATERIAL_CATALOG_DM"/>
    <s v="PART_DESCRIPTION"/>
    <x v="68"/>
    <x v="247"/>
    <x v="0"/>
    <n v="8"/>
    <x v="4"/>
    <x v="4"/>
    <x v="6"/>
    <s v=""/>
    <s v=""/>
    <n v="821"/>
    <s v="-821"/>
    <x v="0"/>
    <x v="0"/>
    <x v="0"/>
    <x v="363"/>
    <x v="8"/>
    <s v="料號描述"/>
    <s v="PDM/SAP/EIS"/>
    <s v="PDM/SAP/EIS"/>
    <x v="4"/>
    <x v="60"/>
    <m/>
    <s v="^(PDM/SAP/EIS)$"/>
    <n v="9"/>
    <x v="0"/>
    <x v="6"/>
    <x v="0"/>
    <x v="1"/>
    <x v="1"/>
    <x v="1"/>
    <b v="0"/>
    <x v="1"/>
    <x v="1"/>
    <n v="0"/>
    <x v="0"/>
    <b v="0"/>
    <b v="0"/>
    <b v="0"/>
    <b v="0"/>
    <b v="0"/>
    <b v="0"/>
    <b v="0"/>
    <b v="0"/>
    <b v="0"/>
    <b v="0"/>
    <b v="0"/>
    <x v="0"/>
    <x v="0"/>
    <n v="0"/>
    <x v="11"/>
    <x v="0"/>
  </r>
  <r>
    <m/>
    <x v="6"/>
    <x v="13"/>
    <x v="390"/>
    <x v="391"/>
    <x v="204"/>
    <x v="404"/>
    <s v="產品系列清單"/>
    <x v="3"/>
    <x v="78"/>
    <m/>
    <s v="Sensitive"/>
    <s v="文本類"/>
    <s v="皆為英文、數字與符號"/>
    <x v="5"/>
    <s v="PRO"/>
    <x v="8"/>
    <x v="9"/>
    <x v="0"/>
    <x v="8"/>
    <s v="DM_PRO_MAJOR_STAGE_MATERIAL_CATALOG_DM"/>
    <s v="SERIES_LIST"/>
    <m/>
    <m/>
    <s v="Su.May@inventec.com"/>
    <m/>
    <m/>
    <m/>
    <s v="廠商交易金額報表或SAP或PDM"/>
    <m/>
    <m/>
    <m/>
    <m/>
    <m/>
    <m/>
    <m/>
    <m/>
    <m/>
    <m/>
    <m/>
    <s v="資料清單"/>
    <x v="14"/>
    <x v="101"/>
    <x v="60"/>
    <x v="13"/>
    <e v="#N/A"/>
    <s v="Series List"/>
    <x v="391"/>
    <x v="204"/>
    <x v="0"/>
    <x v="404"/>
    <x v="8"/>
    <s v="IEC_STD_V10 &gt;&gt; Common &gt;&gt; AutoMetaDataSeries List"/>
    <x v="3"/>
    <x v="2"/>
    <s v="產品系列清單Dimension"/>
    <n v="824"/>
    <n v="816"/>
    <n v="0"/>
    <s v=""/>
    <n v="0"/>
    <n v="0"/>
    <n v="880"/>
    <x v="184"/>
    <s v="Major Stage Material Catalog DM"/>
    <x v="77"/>
    <e v="#N/A"/>
    <x v="0"/>
    <s v="P.3.9.0:"/>
    <x v="101"/>
    <x v="101"/>
    <x v="822"/>
    <x v="390"/>
    <x v="391"/>
    <x v="322"/>
    <x v="54"/>
    <x v="8"/>
    <x v="0"/>
    <x v="1"/>
    <m/>
    <x v="0"/>
    <x v="3"/>
    <s v="Major Stage Material Catalog DM_Series List"/>
    <x v="806"/>
    <x v="3"/>
    <x v="0"/>
    <x v="9"/>
    <x v="6"/>
    <x v="0"/>
    <x v="0"/>
    <s v="DM_PRO_MAJOR_STAGE_MATERIAL_CATALOG_DM"/>
    <s v="SERIES_LIST"/>
    <x v="68"/>
    <x v="269"/>
    <x v="0"/>
    <n v="8"/>
    <x v="4"/>
    <x v="4"/>
    <x v="6"/>
    <s v=""/>
    <s v=""/>
    <n v="822"/>
    <s v="-822"/>
    <x v="0"/>
    <x v="0"/>
    <x v="0"/>
    <x v="391"/>
    <x v="8"/>
    <s v="產品系列清單"/>
    <s v="FP"/>
    <s v="FP"/>
    <x v="8"/>
    <x v="60"/>
    <m/>
    <s v="^(FP)$"/>
    <n v="9"/>
    <x v="0"/>
    <x v="6"/>
    <x v="0"/>
    <x v="1"/>
    <x v="0"/>
    <x v="0"/>
    <b v="1"/>
    <x v="1"/>
    <x v="1"/>
    <n v="0"/>
    <x v="0"/>
    <b v="0"/>
    <b v="0"/>
    <b v="0"/>
    <b v="0"/>
    <b v="0"/>
    <b v="0"/>
    <b v="0"/>
    <b v="0"/>
    <b v="0"/>
    <b v="0"/>
    <b v="0"/>
    <x v="0"/>
    <x v="0"/>
    <n v="0"/>
    <x v="34"/>
    <x v="0"/>
  </r>
  <r>
    <m/>
    <x v="6"/>
    <x v="13"/>
    <x v="391"/>
    <x v="392"/>
    <x v="208"/>
    <x v="405"/>
    <s v="該料號尚未結單之PO，所有尚未交料的總數量"/>
    <x v="3"/>
    <x v="78"/>
    <m/>
    <s v="Confidential"/>
    <s v="數值類"/>
    <s v="皆為數字"/>
    <x v="5"/>
    <s v="PRO"/>
    <x v="8"/>
    <x v="10"/>
    <x v="0"/>
    <x v="9"/>
    <s v="DM_PRO_MAJOR_STAGE_MATERIAL_CATALOG_DM"/>
    <s v="OPEN_PURCHASE_ORDER_QUANTITY"/>
    <m/>
    <m/>
    <s v="Su.May@inventec.com"/>
    <m/>
    <m/>
    <m/>
    <s v="供需平台"/>
    <m/>
    <m/>
    <m/>
    <m/>
    <m/>
    <m/>
    <m/>
    <m/>
    <m/>
    <m/>
    <m/>
    <s v="資料清單"/>
    <x v="14"/>
    <x v="102"/>
    <x v="60"/>
    <x v="13"/>
    <e v="#N/A"/>
    <s v="Open Purchase Order Quantity"/>
    <x v="392"/>
    <x v="208"/>
    <x v="0"/>
    <x v="405"/>
    <x v="8"/>
    <s v="IEC_STD_V10 &gt;&gt; Common &gt;&gt; AutoMetaDataOpen Purchase Order Quantity"/>
    <x v="3"/>
    <x v="1"/>
    <s v="未結訂單數量Dimension"/>
    <n v="825"/>
    <n v="816"/>
    <n v="0"/>
    <s v=""/>
    <n v="0"/>
    <n v="0"/>
    <n v="916"/>
    <x v="185"/>
    <s v="Major Stage Material Catalog DM"/>
    <x v="77"/>
    <e v="#N/A"/>
    <x v="0"/>
    <s v="P.3.9.0:"/>
    <x v="102"/>
    <x v="102"/>
    <x v="823"/>
    <x v="391"/>
    <x v="392"/>
    <x v="323"/>
    <x v="55"/>
    <x v="9"/>
    <x v="0"/>
    <x v="4"/>
    <m/>
    <x v="0"/>
    <x v="3"/>
    <s v="Major Stage Material Catalog DM_Open Purchase Order Quantity"/>
    <x v="807"/>
    <x v="3"/>
    <x v="0"/>
    <x v="10"/>
    <x v="6"/>
    <x v="0"/>
    <x v="0"/>
    <s v="DM_PRO_MAJOR_STAGE_MATERIAL_CATALOG_DM"/>
    <s v="OPEN_PURCHASE_ORDER_QUANTITY"/>
    <x v="68"/>
    <x v="270"/>
    <x v="0"/>
    <n v="8"/>
    <x v="4"/>
    <x v="4"/>
    <x v="6"/>
    <s v=""/>
    <s v=""/>
    <n v="823"/>
    <s v="-823"/>
    <x v="0"/>
    <x v="0"/>
    <x v="0"/>
    <x v="392"/>
    <x v="8"/>
    <s v="該料號尚未結單之PO，所有尚未交料的總數量"/>
    <s v="供需平台"/>
    <s v="供需平台"/>
    <x v="9"/>
    <x v="60"/>
    <m/>
    <s v="^(供需平台)$"/>
    <n v="9"/>
    <x v="0"/>
    <x v="6"/>
    <x v="0"/>
    <x v="1"/>
    <x v="0"/>
    <x v="0"/>
    <b v="1"/>
    <x v="1"/>
    <x v="1"/>
    <n v="0"/>
    <x v="0"/>
    <b v="0"/>
    <b v="0"/>
    <b v="0"/>
    <b v="0"/>
    <b v="0"/>
    <b v="0"/>
    <b v="0"/>
    <b v="0"/>
    <b v="0"/>
    <b v="0"/>
    <b v="0"/>
    <x v="0"/>
    <x v="0"/>
    <n v="0"/>
    <x v="10"/>
    <x v="0"/>
  </r>
  <r>
    <m/>
    <x v="6"/>
    <x v="13"/>
    <x v="392"/>
    <x v="393"/>
    <x v="209"/>
    <x v="406"/>
    <s v="未來六個月需求數量"/>
    <x v="4"/>
    <x v="78"/>
    <m/>
    <s v="Confidential"/>
    <s v="數值類"/>
    <s v="皆為數字"/>
    <x v="5"/>
    <s v="PRO"/>
    <x v="8"/>
    <x v="10"/>
    <x v="0"/>
    <x v="9"/>
    <s v="DM_PRO_MAJOR_STAGE_MATERIAL_CATALOG_DM"/>
    <s v="ROLLING_6_MONTHS_FORECAST"/>
    <m/>
    <m/>
    <s v="Su.May@inventec.com"/>
    <m/>
    <m/>
    <m/>
    <s v="供需平台"/>
    <m/>
    <m/>
    <m/>
    <m/>
    <m/>
    <m/>
    <m/>
    <m/>
    <m/>
    <m/>
    <m/>
    <s v="資料清單"/>
    <x v="14"/>
    <x v="103"/>
    <x v="60"/>
    <x v="13"/>
    <e v="#N/A"/>
    <s v="Rolling 6 Months Forecast"/>
    <x v="393"/>
    <x v="209"/>
    <x v="0"/>
    <x v="406"/>
    <x v="8"/>
    <s v="IEC_STD_V10 &gt;&gt; Common &gt;&gt; AutoMetaDataRolling 6 Months Forecast"/>
    <x v="4"/>
    <x v="1"/>
    <s v="未來半年需求Measure"/>
    <n v="826"/>
    <n v="816"/>
    <n v="0"/>
    <s v=""/>
    <n v="0"/>
    <n v="0"/>
    <n v="917"/>
    <x v="186"/>
    <s v="Major Stage Material Catalog DM"/>
    <x v="77"/>
    <e v="#N/A"/>
    <x v="0"/>
    <s v="P.3.9.0:"/>
    <x v="103"/>
    <x v="103"/>
    <x v="824"/>
    <x v="392"/>
    <x v="393"/>
    <x v="324"/>
    <x v="55"/>
    <x v="9"/>
    <x v="0"/>
    <x v="4"/>
    <m/>
    <x v="0"/>
    <x v="4"/>
    <s v="Major Stage Material Catalog DM_Rolling 6 Months Forecast"/>
    <x v="808"/>
    <x v="4"/>
    <x v="0"/>
    <x v="10"/>
    <x v="6"/>
    <x v="0"/>
    <x v="0"/>
    <s v="DM_PRO_MAJOR_STAGE_MATERIAL_CATALOG_DM"/>
    <s v="ROLLING_6_MONTHS_FORECAST"/>
    <x v="68"/>
    <x v="271"/>
    <x v="0"/>
    <n v="8"/>
    <x v="4"/>
    <x v="4"/>
    <x v="6"/>
    <s v=""/>
    <s v=""/>
    <n v="824"/>
    <s v="-824"/>
    <x v="0"/>
    <x v="0"/>
    <x v="0"/>
    <x v="393"/>
    <x v="8"/>
    <s v="未來六個月需求數量"/>
    <s v="供需平台"/>
    <s v="供需平台"/>
    <x v="9"/>
    <x v="60"/>
    <m/>
    <s v="^(供需平台)$"/>
    <n v="9"/>
    <x v="0"/>
    <x v="6"/>
    <x v="0"/>
    <x v="1"/>
    <x v="0"/>
    <x v="1"/>
    <b v="0"/>
    <x v="1"/>
    <x v="1"/>
    <n v="0"/>
    <x v="0"/>
    <b v="0"/>
    <b v="0"/>
    <b v="0"/>
    <b v="0"/>
    <b v="0"/>
    <b v="0"/>
    <b v="0"/>
    <b v="0"/>
    <b v="0"/>
    <b v="0"/>
    <b v="0"/>
    <x v="0"/>
    <x v="0"/>
    <n v="0"/>
    <x v="4"/>
    <x v="0"/>
  </r>
  <r>
    <m/>
    <x v="6"/>
    <x v="13"/>
    <x v="393"/>
    <x v="394"/>
    <x v="1"/>
    <x v="407"/>
    <s v="A開頭是完全替代_x000a_B開頭是不完全替代_x000a_C是獨用 "/>
    <x v="3"/>
    <x v="78"/>
    <m/>
    <s v="Confidential"/>
    <s v="代碼類"/>
    <s v="皆為英文、數字"/>
    <x v="5"/>
    <s v="PRO"/>
    <x v="8"/>
    <x v="10"/>
    <x v="0"/>
    <x v="9"/>
    <s v="DM_PRO_MAJOR_STAGE_MATERIAL_CATALOG_DM"/>
    <s v="SUBSTITUTE_CODE"/>
    <m/>
    <m/>
    <s v="Su.May@inventec.com"/>
    <m/>
    <m/>
    <m/>
    <s v="供需平台"/>
    <m/>
    <m/>
    <m/>
    <m/>
    <m/>
    <m/>
    <m/>
    <m/>
    <m/>
    <m/>
    <m/>
    <s v="資料清單"/>
    <x v="14"/>
    <x v="104"/>
    <x v="60"/>
    <x v="13"/>
    <e v="#N/A"/>
    <s v="Substitute Code"/>
    <x v="394"/>
    <x v="1"/>
    <x v="0"/>
    <x v="407"/>
    <x v="8"/>
    <s v="IEC_STD_V10 &gt;&gt; Common &gt;&gt; AutoMetaDataSubstitute Code"/>
    <x v="3"/>
    <x v="1"/>
    <s v="替代群組編碼Dimension"/>
    <n v="827"/>
    <n v="816"/>
    <n v="0"/>
    <s v=""/>
    <n v="0"/>
    <n v="0"/>
    <n v="918"/>
    <x v="187"/>
    <s v="Major Stage Material Catalog DM"/>
    <x v="77"/>
    <e v="#N/A"/>
    <x v="0"/>
    <s v="P.3.9.0:"/>
    <x v="104"/>
    <x v="104"/>
    <x v="825"/>
    <x v="393"/>
    <x v="394"/>
    <x v="325"/>
    <x v="53"/>
    <x v="9"/>
    <x v="0"/>
    <x v="2"/>
    <m/>
    <x v="0"/>
    <x v="3"/>
    <s v="Major Stage Material Catalog DM_Substitute Code"/>
    <x v="809"/>
    <x v="3"/>
    <x v="0"/>
    <x v="10"/>
    <x v="6"/>
    <x v="0"/>
    <x v="0"/>
    <s v="DM_PRO_MAJOR_STAGE_MATERIAL_CATALOG_DM"/>
    <s v="SUBSTITUTE_CODE"/>
    <x v="68"/>
    <x v="272"/>
    <x v="0"/>
    <n v="8"/>
    <x v="4"/>
    <x v="4"/>
    <x v="6"/>
    <s v=""/>
    <s v=""/>
    <n v="825"/>
    <s v="-825"/>
    <x v="0"/>
    <x v="0"/>
    <x v="0"/>
    <x v="394"/>
    <x v="8"/>
    <s v="替代群組編碼"/>
    <s v="供需平台"/>
    <s v="供需平台"/>
    <x v="9"/>
    <x v="60"/>
    <m/>
    <s v="^(供需平台)$"/>
    <n v="9"/>
    <x v="0"/>
    <x v="6"/>
    <x v="0"/>
    <x v="1"/>
    <x v="0"/>
    <x v="1"/>
    <b v="0"/>
    <x v="1"/>
    <x v="1"/>
    <n v="0"/>
    <x v="0"/>
    <b v="0"/>
    <b v="0"/>
    <b v="0"/>
    <b v="0"/>
    <b v="0"/>
    <b v="0"/>
    <b v="0"/>
    <b v="0"/>
    <b v="0"/>
    <b v="0"/>
    <b v="0"/>
    <x v="0"/>
    <x v="0"/>
    <n v="0"/>
    <x v="18"/>
    <x v="0"/>
  </r>
  <r>
    <m/>
    <x v="6"/>
    <x v="14"/>
    <x v="394"/>
    <x v="395"/>
    <x v="210"/>
    <x v="408"/>
    <s v="從BU/地域/廠區/客戶/採購方式/材料屬性/材料大類/PSG Part Category來篩選所選時間段的採購金額"/>
    <x v="0"/>
    <x v="0"/>
    <m/>
    <s v="Sensitive"/>
    <m/>
    <m/>
    <x v="5"/>
    <s v="PRO"/>
    <x v="8"/>
    <x v="7"/>
    <x v="0"/>
    <x v="1"/>
    <s v="INT_PRO_MONTHLY_PROCUREMENT_AMOUNT"/>
    <m/>
    <m/>
    <m/>
    <s v="Su.May@inventec.com"/>
    <s v="從BU/地域/廠區/客戶/採購方式/材料屬性/材料大類/PSG Part Category來篩選所選時間段的採購金額"/>
    <m/>
    <m/>
    <s v="廠商交易金額報表"/>
    <m/>
    <m/>
    <m/>
    <m/>
    <m/>
    <m/>
    <m/>
    <m/>
    <m/>
    <m/>
    <m/>
    <s v="資料清單"/>
    <x v="15"/>
    <x v="0"/>
    <x v="153"/>
    <x v="14"/>
    <s v="IEC_STD_V10 &gt;&gt; Data Standard &gt;&gt; PRO"/>
    <s v="PSG Monthly Procurement Amount"/>
    <x v="395"/>
    <x v="210"/>
    <x v="0"/>
    <x v="408"/>
    <x v="8"/>
    <s v="IEC_STD_V10 &gt;&gt; Common &gt;&gt; AutoMetaDataPSG Monthly Procurement Amount"/>
    <x v="0"/>
    <x v="2"/>
    <s v="PSG 月採購收料紀錄Concept"/>
    <n v="828"/>
    <n v="0"/>
    <n v="0"/>
    <s v=""/>
    <n v="0"/>
    <n v="0"/>
    <n v="0"/>
    <x v="0"/>
    <s v=""/>
    <x v="0"/>
    <s v=""/>
    <x v="0"/>
    <s v="P.3.9.0:"/>
    <x v="105"/>
    <x v="105"/>
    <x v="826"/>
    <x v="394"/>
    <x v="395"/>
    <x v="282"/>
    <x v="0"/>
    <x v="1"/>
    <x v="1"/>
    <x v="0"/>
    <m/>
    <x v="0"/>
    <x v="0"/>
    <s v="PSG Monthly Procurement Amount"/>
    <x v="810"/>
    <x v="0"/>
    <x v="0"/>
    <x v="7"/>
    <x v="6"/>
    <x v="0"/>
    <x v="0"/>
    <s v="INT_PRO_MONTHLY_PROCUREMENT_AMOUNT"/>
    <s v=""/>
    <x v="69"/>
    <x v="0"/>
    <x v="0"/>
    <n v="8"/>
    <x v="4"/>
    <x v="4"/>
    <x v="6"/>
    <s v=""/>
    <s v=""/>
    <n v="826"/>
    <s v="-826"/>
    <x v="0"/>
    <x v="0"/>
    <x v="0"/>
    <x v="395"/>
    <x v="8"/>
    <s v="每月材料收料總金額與總數量，可從各種採購模式與分類檢視每月份的材料採買金額與數量"/>
    <s v="EIS"/>
    <s v="EIS"/>
    <x v="1"/>
    <x v="153"/>
    <m/>
    <s v="^(EIS)$"/>
    <n v="9"/>
    <x v="0"/>
    <x v="6"/>
    <x v="0"/>
    <x v="1"/>
    <x v="0"/>
    <x v="1"/>
    <b v="0"/>
    <x v="0"/>
    <x v="0"/>
    <n v="0"/>
    <x v="0"/>
    <b v="0"/>
    <b v="0"/>
    <b v="0"/>
    <b v="0"/>
    <b v="0"/>
    <b v="0"/>
    <b v="0"/>
    <b v="0"/>
    <b v="0"/>
    <b v="0"/>
    <b v="0"/>
    <x v="0"/>
    <x v="0"/>
    <n v="0"/>
    <x v="26"/>
    <x v="0"/>
  </r>
  <r>
    <m/>
    <x v="6"/>
    <x v="14"/>
    <x v="233"/>
    <x v="233"/>
    <x v="181"/>
    <x v="345"/>
    <s v="TW10: TP01/TP02/TP06_x000a_CN60: CP60/CP62/CP65/CP69"/>
    <x v="2"/>
    <x v="79"/>
    <m/>
    <s v="General"/>
    <s v="代碼類"/>
    <s v="TW10: TP01/TP02/TP06_x000a_CN60: CP60/CP62/CP65/CP69"/>
    <x v="5"/>
    <s v="物控"/>
    <x v="8"/>
    <x v="7"/>
    <x v="0"/>
    <x v="2"/>
    <s v="INT_PRO_MONTHLY_PROCUREMENT_AMOUNT"/>
    <s v="PLANT_CODE"/>
    <m/>
    <m/>
    <s v="Su.May@inventec.com"/>
    <s v="TW10: TP01/TP02/TP06_x000a_CN60: CP60/CP62/CP65/CP69"/>
    <m/>
    <m/>
    <s v="廠商交易金額報表"/>
    <s v="廠商交易金額報表裡的plant欄位"/>
    <m/>
    <m/>
    <m/>
    <m/>
    <m/>
    <m/>
    <m/>
    <m/>
    <m/>
    <m/>
    <s v="資料清單"/>
    <x v="15"/>
    <x v="1"/>
    <x v="154"/>
    <x v="14"/>
    <s v="IEC_STD_V10 &gt;&gt; Data Standard &gt;&gt; PRO"/>
    <s v="Plant Code"/>
    <x v="233"/>
    <x v="181"/>
    <x v="0"/>
    <x v="345"/>
    <x v="8"/>
    <s v="IEC_STD_V10 &gt;&gt; Common &gt;&gt; AutoMetaDataPlant Code"/>
    <x v="2"/>
    <x v="0"/>
    <s v="工廠廠別代碼Relationship"/>
    <n v="418"/>
    <n v="828"/>
    <n v="0"/>
    <s v=""/>
    <n v="0"/>
    <n v="0"/>
    <n v="476"/>
    <x v="94"/>
    <s v="PSG Monthly Procurement Amount"/>
    <x v="78"/>
    <s v="IEC_STD_V10 &gt;&gt; Data Standard &gt;&gt; PRO &gt;&gt; PSG Monthly Procurement Amount"/>
    <x v="0"/>
    <s v="P.3.9.0:"/>
    <x v="106"/>
    <x v="106"/>
    <x v="827"/>
    <x v="233"/>
    <x v="233"/>
    <x v="210"/>
    <x v="35"/>
    <x v="2"/>
    <x v="2"/>
    <x v="2"/>
    <m/>
    <x v="0"/>
    <x v="2"/>
    <s v="PSG Monthly Procurement Amount_Plant Code"/>
    <x v="811"/>
    <x v="2"/>
    <x v="0"/>
    <x v="7"/>
    <x v="6"/>
    <x v="0"/>
    <x v="0"/>
    <s v="INT_PRO_MONTHLY_PROCUREMENT_AMOUNT"/>
    <s v="PLANT_CODE"/>
    <x v="69"/>
    <x v="141"/>
    <x v="0"/>
    <n v="8"/>
    <x v="4"/>
    <x v="4"/>
    <x v="0"/>
    <s v=""/>
    <s v=""/>
    <n v="827"/>
    <s v="-827"/>
    <x v="0"/>
    <x v="0"/>
    <x v="0"/>
    <x v="233"/>
    <x v="8"/>
    <s v="Pur Org.下的廠區_x000a_與客戶的對應關係如下:_x000a_TP02與CP60對應至HP_x000a_CP62對應至Dyna_x000a_CP65對應至Tiny_x000a_CP69對應至ASUS"/>
    <s v="EIS/SAP"/>
    <s v="EIS/SAP"/>
    <x v="2"/>
    <x v="154"/>
    <m/>
    <s v="^(EIS/SAP)$"/>
    <n v="9"/>
    <x v="0"/>
    <x v="6"/>
    <x v="0"/>
    <x v="1"/>
    <x v="1"/>
    <x v="1"/>
    <b v="0"/>
    <x v="0"/>
    <x v="1"/>
    <n v="0"/>
    <x v="0"/>
    <b v="0"/>
    <b v="0"/>
    <b v="0"/>
    <b v="0"/>
    <b v="0"/>
    <b v="0"/>
    <b v="0"/>
    <b v="0"/>
    <b v="0"/>
    <b v="0"/>
    <b v="0"/>
    <x v="0"/>
    <x v="0"/>
    <n v="0"/>
    <x v="19"/>
    <x v="0"/>
  </r>
  <r>
    <m/>
    <x v="6"/>
    <x v="14"/>
    <x v="178"/>
    <x v="178"/>
    <x v="182"/>
    <x v="346"/>
    <s v="客戶名稱，分成HP, Dyna, ASUS, Tiny"/>
    <x v="2"/>
    <x v="79"/>
    <m/>
    <s v="Sensitive"/>
    <s v="代碼類"/>
    <s v="HP, Dyna, ASUS, Tiny"/>
    <x v="5"/>
    <s v="BU"/>
    <x v="8"/>
    <x v="7"/>
    <x v="0"/>
    <x v="1"/>
    <s v="INT_PRO_MONTHLY_PROCUREMENT_AMOUNT"/>
    <s v="CUSTOMER_NAME"/>
    <m/>
    <m/>
    <s v="Su.May@inventec.com"/>
    <s v="客戶名稱，分成HP, Dyna, ASUS, Tiny"/>
    <m/>
    <m/>
    <s v="新增此欄位需Manual 手動依廠區別區分"/>
    <s v="HP, Dyna, ASUS, Tiny"/>
    <m/>
    <m/>
    <m/>
    <m/>
    <m/>
    <m/>
    <m/>
    <m/>
    <m/>
    <m/>
    <s v="資料清單"/>
    <x v="15"/>
    <x v="2"/>
    <x v="155"/>
    <x v="14"/>
    <s v="IEC_STD_V10 &gt;&gt; Data Standard &gt;&gt; PRO"/>
    <s v="Customer Name"/>
    <x v="178"/>
    <x v="182"/>
    <x v="0"/>
    <x v="346"/>
    <x v="8"/>
    <s v="IEC_STD_V10 &gt;&gt; Common &gt;&gt; AutoMetaDataCustomer Name"/>
    <x v="2"/>
    <x v="2"/>
    <s v="客戶名稱Relationship"/>
    <n v="340"/>
    <n v="828"/>
    <n v="0"/>
    <s v=""/>
    <n v="0"/>
    <n v="0"/>
    <n v="1036"/>
    <x v="81"/>
    <s v="PSG Monthly Procurement Amount"/>
    <x v="78"/>
    <s v="IEC_STD_V10 &gt;&gt; Data Standard &gt;&gt; PRO &gt;&gt; PSG Monthly Procurement Amount"/>
    <x v="0"/>
    <s v="P.3.9.0:"/>
    <x v="107"/>
    <x v="107"/>
    <x v="828"/>
    <x v="178"/>
    <x v="178"/>
    <x v="283"/>
    <x v="43"/>
    <x v="1"/>
    <x v="3"/>
    <x v="2"/>
    <m/>
    <x v="0"/>
    <x v="2"/>
    <s v="PSG Monthly Procurement Amount_Customer Name"/>
    <x v="812"/>
    <x v="2"/>
    <x v="0"/>
    <x v="7"/>
    <x v="6"/>
    <x v="0"/>
    <x v="0"/>
    <s v="INT_PRO_MONTHLY_PROCUREMENT_AMOUNT"/>
    <s v="CUSTOMER_NAME"/>
    <x v="69"/>
    <x v="97"/>
    <x v="0"/>
    <n v="8"/>
    <x v="4"/>
    <x v="4"/>
    <x v="0"/>
    <s v=""/>
    <s v=""/>
    <n v="828"/>
    <s v="-828"/>
    <x v="0"/>
    <x v="0"/>
    <x v="0"/>
    <x v="178"/>
    <x v="8"/>
    <s v="客戶名稱，各BU與各客人需進行分析交易金額的主體_x000a_與廠區的對應關係如下:_x000a_HP對應至TP02與CP60_x000a_Dyna對應至CP62_x000a_ASUS對應至CP69_x000a_Tiny對應至CP65"/>
    <s v="EIS"/>
    <s v="EIS"/>
    <x v="1"/>
    <x v="155"/>
    <m/>
    <s v="^(EIS)$"/>
    <n v="9"/>
    <x v="0"/>
    <x v="6"/>
    <x v="0"/>
    <x v="1"/>
    <x v="1"/>
    <x v="1"/>
    <b v="0"/>
    <x v="0"/>
    <x v="1"/>
    <n v="0"/>
    <x v="0"/>
    <b v="0"/>
    <b v="0"/>
    <b v="0"/>
    <b v="0"/>
    <b v="0"/>
    <b v="0"/>
    <b v="0"/>
    <b v="0"/>
    <b v="0"/>
    <b v="0"/>
    <b v="0"/>
    <x v="0"/>
    <x v="0"/>
    <n v="0"/>
    <x v="12"/>
    <x v="0"/>
  </r>
  <r>
    <m/>
    <x v="6"/>
    <x v="14"/>
    <x v="335"/>
    <x v="336"/>
    <x v="183"/>
    <x v="347"/>
    <s v="依上傳在DCM的buyer category對應清單來辨認:_x000a_B&amp;S:客人買來賣英業達，即該料號對應欄位有出現Buy&amp;Sell或B&amp;S等關鍵字之料號_x000a_GTK:客人指定英業達對特定廠商進行購買，即該料號對應欄位有出現GTK或AVAP或AV等關鍵字之料號_x000a_OTK:英業達自行選擇廠商，非屬上面種類之料號皆歸此類"/>
    <x v="2"/>
    <x v="79"/>
    <m/>
    <s v="Sensitive"/>
    <s v="代碼類"/>
    <s v="B&amp;S、GTK、OTK"/>
    <x v="5"/>
    <s v="BU"/>
    <x v="8"/>
    <x v="7"/>
    <x v="0"/>
    <x v="1"/>
    <s v="INT_PRO_MONTHLY_PROCUREMENT_AMOUNT"/>
    <s v="PURCHASING_MODE"/>
    <m/>
    <m/>
    <s v="Su.May@inventec.com"/>
    <s v="B&amp;S:客人買來賣英業達_x000a_GTK:客人指定英業達對特定廠商進行購買_x000a_OTK:英業達自行選擇廠商"/>
    <m/>
    <m/>
    <s v="資料來源待確認"/>
    <m/>
    <m/>
    <m/>
    <m/>
    <m/>
    <m/>
    <m/>
    <m/>
    <m/>
    <m/>
    <m/>
    <s v="資料清單"/>
    <x v="15"/>
    <x v="3"/>
    <x v="156"/>
    <x v="14"/>
    <s v="IEC_STD_V10 &gt;&gt; Data Standard &gt;&gt; PRO"/>
    <s v="Purchasing Mode"/>
    <x v="336"/>
    <x v="183"/>
    <x v="0"/>
    <x v="347"/>
    <x v="8"/>
    <s v="IEC_STD_V10 &gt;&gt; Common &gt;&gt; AutoMetaDataPurchasing Mode"/>
    <x v="2"/>
    <x v="2"/>
    <s v="採購方式Relationship"/>
    <n v="726"/>
    <n v="828"/>
    <n v="0"/>
    <s v=""/>
    <n v="0"/>
    <n v="0"/>
    <n v="908"/>
    <x v="142"/>
    <s v="PSG Monthly Procurement Amount"/>
    <x v="78"/>
    <s v="IEC_STD_V10 &gt;&gt; Data Standard &gt;&gt; PRO &gt;&gt; PSG Monthly Procurement Amount"/>
    <x v="0"/>
    <s v="P.3.9.0:"/>
    <x v="108"/>
    <x v="108"/>
    <x v="829"/>
    <x v="335"/>
    <x v="336"/>
    <x v="326"/>
    <x v="44"/>
    <x v="1"/>
    <x v="4"/>
    <x v="2"/>
    <m/>
    <x v="0"/>
    <x v="2"/>
    <s v="PSG Monthly Procurement Amount_Purchasing Mode"/>
    <x v="813"/>
    <x v="2"/>
    <x v="0"/>
    <x v="7"/>
    <x v="6"/>
    <x v="0"/>
    <x v="0"/>
    <s v="INT_PRO_MONTHLY_PROCUREMENT_AMOUNT"/>
    <s v="PURCHASING_MODE"/>
    <x v="69"/>
    <x v="222"/>
    <x v="0"/>
    <n v="8"/>
    <x v="4"/>
    <x v="4"/>
    <x v="6"/>
    <s v=""/>
    <s v=""/>
    <n v="829"/>
    <s v="-829"/>
    <x v="0"/>
    <x v="0"/>
    <x v="0"/>
    <x v="336"/>
    <x v="8"/>
    <s v="材料採購的主導權模式，為客人買來賣英業達，或為客人指定英業達對特定廠商進行購買，或為英業達自行選擇廠商"/>
    <s v="EIS"/>
    <s v="EIS"/>
    <x v="1"/>
    <x v="156"/>
    <m/>
    <s v="^(EIS)$"/>
    <n v="9"/>
    <x v="0"/>
    <x v="6"/>
    <x v="0"/>
    <x v="1"/>
    <x v="1"/>
    <x v="1"/>
    <b v="0"/>
    <x v="0"/>
    <x v="1"/>
    <n v="0"/>
    <x v="0"/>
    <b v="0"/>
    <b v="0"/>
    <b v="0"/>
    <b v="0"/>
    <b v="0"/>
    <b v="0"/>
    <b v="0"/>
    <b v="0"/>
    <b v="0"/>
    <b v="0"/>
    <b v="0"/>
    <x v="0"/>
    <x v="0"/>
    <n v="0"/>
    <x v="18"/>
    <x v="0"/>
  </r>
  <r>
    <m/>
    <x v="6"/>
    <x v="14"/>
    <x v="336"/>
    <x v="337"/>
    <x v="184"/>
    <x v="409"/>
    <s v="所有材料拆分為EE或ME"/>
    <x v="2"/>
    <x v="79"/>
    <m/>
    <s v="General"/>
    <s v="代碼類"/>
    <s v="EE、ME"/>
    <x v="5"/>
    <s v="PRO"/>
    <x v="8"/>
    <x v="7"/>
    <x v="0"/>
    <x v="3"/>
    <s v="INT_PRO_MONTHLY_PROCUREMENT_AMOUNT"/>
    <s v="COMPONENT_TYPE"/>
    <m/>
    <m/>
    <s v="Su.May@inventec.com"/>
    <s v="所有材料拆分為EE或ME"/>
    <m/>
    <m/>
    <s v="資料來源待確認"/>
    <m/>
    <m/>
    <m/>
    <m/>
    <m/>
    <m/>
    <m/>
    <m/>
    <m/>
    <m/>
    <m/>
    <s v="資料清單"/>
    <x v="15"/>
    <x v="4"/>
    <x v="157"/>
    <x v="14"/>
    <s v="IEC_STD_V10 &gt;&gt; Data Standard &gt;&gt; PRO"/>
    <s v="Component Type"/>
    <x v="337"/>
    <x v="184"/>
    <x v="0"/>
    <x v="409"/>
    <x v="8"/>
    <s v="IEC_STD_V10 &gt;&gt; Common &gt;&gt; AutoMetaDataComponent Type"/>
    <x v="2"/>
    <x v="0"/>
    <s v="材料主分類Relationship"/>
    <n v="727"/>
    <n v="828"/>
    <n v="0"/>
    <s v=""/>
    <n v="0"/>
    <n v="0"/>
    <n v="909"/>
    <x v="143"/>
    <s v="PSG Monthly Procurement Amount"/>
    <x v="78"/>
    <s v="IEC_STD_V10 &gt;&gt; Data Standard &gt;&gt; PRO &gt;&gt; PSG Monthly Procurement Amount"/>
    <x v="0"/>
    <s v="P.3.9.0:"/>
    <x v="109"/>
    <x v="109"/>
    <x v="830"/>
    <x v="336"/>
    <x v="337"/>
    <x v="285"/>
    <x v="45"/>
    <x v="3"/>
    <x v="5"/>
    <x v="2"/>
    <m/>
    <x v="0"/>
    <x v="2"/>
    <s v="PSG Monthly Procurement Amount_Component Type"/>
    <x v="814"/>
    <x v="2"/>
    <x v="0"/>
    <x v="7"/>
    <x v="6"/>
    <x v="0"/>
    <x v="0"/>
    <s v="INT_PRO_MONTHLY_PROCUREMENT_AMOUNT"/>
    <s v="COMPONENT_TYPE"/>
    <x v="69"/>
    <x v="223"/>
    <x v="0"/>
    <n v="8"/>
    <x v="4"/>
    <x v="4"/>
    <x v="6"/>
    <s v=""/>
    <s v=""/>
    <n v="830"/>
    <s v="-830"/>
    <x v="0"/>
    <x v="0"/>
    <x v="0"/>
    <x v="337"/>
    <x v="8"/>
    <s v="所有材料按採購單位區分為EE(電子)與ME(機構)兩大類"/>
    <s v="PDM/EIS"/>
    <s v="PDM/EIS"/>
    <x v="3"/>
    <x v="157"/>
    <m/>
    <s v="^(PDM/EIS)$"/>
    <n v="9"/>
    <x v="0"/>
    <x v="6"/>
    <x v="0"/>
    <x v="1"/>
    <x v="1"/>
    <x v="1"/>
    <b v="0"/>
    <x v="0"/>
    <x v="1"/>
    <n v="0"/>
    <x v="0"/>
    <b v="0"/>
    <b v="0"/>
    <b v="0"/>
    <b v="0"/>
    <b v="0"/>
    <b v="0"/>
    <b v="0"/>
    <b v="0"/>
    <b v="0"/>
    <b v="0"/>
    <b v="0"/>
    <x v="0"/>
    <x v="0"/>
    <n v="0"/>
    <x v="0"/>
    <x v="0"/>
  </r>
  <r>
    <m/>
    <x v="6"/>
    <x v="14"/>
    <x v="337"/>
    <x v="338"/>
    <x v="185"/>
    <x v="349"/>
    <s v="料號Class code於PDM的Material Group"/>
    <x v="2"/>
    <x v="79"/>
    <m/>
    <s v="General"/>
    <s v="代碼類"/>
    <s v="只取R-後面的材料名稱。_x000a_R-CAPTCTR, R-IC,R-CONNTOR…........"/>
    <x v="5"/>
    <s v="CE"/>
    <x v="8"/>
    <x v="7"/>
    <x v="0"/>
    <x v="3"/>
    <s v="INT_PRO_MONTHLY_PROCUREMENT_AMOUNT"/>
    <s v="MATERIAL_GROUP"/>
    <m/>
    <m/>
    <s v="Su.May@inventec.com"/>
    <s v="料號Class code於PDM的Material Group"/>
    <m/>
    <m/>
    <s v="EIS抓取PDM上的料號資料"/>
    <s v="廠商交易金額報表內的Material Group"/>
    <m/>
    <m/>
    <m/>
    <m/>
    <m/>
    <m/>
    <m/>
    <m/>
    <m/>
    <m/>
    <s v="資料清單"/>
    <x v="15"/>
    <x v="5"/>
    <x v="158"/>
    <x v="14"/>
    <s v="IEC_STD_V10 &gt;&gt; Data Standard &gt;&gt; PRO"/>
    <s v="Material Group"/>
    <x v="338"/>
    <x v="185"/>
    <x v="0"/>
    <x v="349"/>
    <x v="8"/>
    <s v="IEC_STD_V10 &gt;&gt; Common &gt;&gt; AutoMetaDataMaterial Group"/>
    <x v="2"/>
    <x v="0"/>
    <s v="材料大類Relationship"/>
    <n v="728"/>
    <n v="828"/>
    <n v="0"/>
    <s v=""/>
    <n v="0"/>
    <n v="0"/>
    <n v="910"/>
    <x v="144"/>
    <s v="PSG Monthly Procurement Amount"/>
    <x v="78"/>
    <s v="IEC_STD_V10 &gt;&gt; Data Standard &gt;&gt; PRO &gt;&gt; PSG Monthly Procurement Amount"/>
    <x v="0"/>
    <s v="P.3.9.0:"/>
    <x v="110"/>
    <x v="110"/>
    <x v="831"/>
    <x v="337"/>
    <x v="338"/>
    <x v="286"/>
    <x v="46"/>
    <x v="3"/>
    <x v="6"/>
    <x v="2"/>
    <m/>
    <x v="0"/>
    <x v="2"/>
    <s v="PSG Monthly Procurement Amount_Material Group"/>
    <x v="815"/>
    <x v="2"/>
    <x v="0"/>
    <x v="7"/>
    <x v="6"/>
    <x v="0"/>
    <x v="0"/>
    <s v="INT_PRO_MONTHLY_PROCUREMENT_AMOUNT"/>
    <s v="MATERIAL_GROUP"/>
    <x v="69"/>
    <x v="224"/>
    <x v="0"/>
    <n v="8"/>
    <x v="4"/>
    <x v="4"/>
    <x v="6"/>
    <s v=""/>
    <s v=""/>
    <n v="831"/>
    <s v="-831"/>
    <x v="0"/>
    <x v="0"/>
    <x v="0"/>
    <x v="338"/>
    <x v="8"/>
    <s v="Class code大類名稱"/>
    <s v="PDM/EIS"/>
    <s v="PDM/EIS"/>
    <x v="3"/>
    <x v="158"/>
    <m/>
    <s v="^(PDM/EIS)$"/>
    <n v="9"/>
    <x v="0"/>
    <x v="6"/>
    <x v="0"/>
    <x v="1"/>
    <x v="1"/>
    <x v="1"/>
    <b v="0"/>
    <x v="0"/>
    <x v="1"/>
    <n v="0"/>
    <x v="0"/>
    <b v="0"/>
    <b v="0"/>
    <b v="0"/>
    <b v="0"/>
    <b v="0"/>
    <b v="0"/>
    <b v="0"/>
    <b v="0"/>
    <b v="0"/>
    <b v="0"/>
    <b v="0"/>
    <x v="0"/>
    <x v="0"/>
    <n v="0"/>
    <x v="0"/>
    <x v="0"/>
  </r>
  <r>
    <m/>
    <x v="6"/>
    <x v="14"/>
    <x v="338"/>
    <x v="339"/>
    <x v="211"/>
    <x v="350"/>
    <s v="Class Code 四碼數字加上&quot;-&quot;再加上對應的Materical Group_x000a_EX: 6033-FAN, 6027-BATTERY"/>
    <x v="2"/>
    <x v="79"/>
    <m/>
    <s v="General"/>
    <s v="代碼類"/>
    <s v="Class Code 四碼數字加上&quot;-&quot;再加上對應的Materical Group，Material Group只取R-後面的材料名稱。"/>
    <x v="5"/>
    <s v="CE"/>
    <x v="8"/>
    <x v="7"/>
    <x v="0"/>
    <x v="3"/>
    <s v="INT_PRO_MONTHLY_PROCUREMENT_AMOUNT"/>
    <s v="CLASS_CODE_CATEGORY"/>
    <m/>
    <m/>
    <s v="Su.May@inventec.com"/>
    <s v="材料於PDM裡對應的Class Code+Material Group"/>
    <m/>
    <m/>
    <s v="EIS抓取PDM上的資料比對_x000a_"/>
    <m/>
    <m/>
    <m/>
    <m/>
    <m/>
    <m/>
    <m/>
    <m/>
    <m/>
    <m/>
    <m/>
    <s v="資料清單"/>
    <x v="15"/>
    <x v="6"/>
    <x v="159"/>
    <x v="14"/>
    <s v="IEC_STD_V10 &gt;&gt; Data Standard &gt;&gt; PRO"/>
    <s v="Class Code Category"/>
    <x v="339"/>
    <x v="211"/>
    <x v="0"/>
    <x v="350"/>
    <x v="8"/>
    <s v="IEC_STD_V10 &gt;&gt; Common &gt;&gt; AutoMetaDataClass Code Category"/>
    <x v="2"/>
    <x v="0"/>
    <s v="材料代號類別Relationship"/>
    <n v="729"/>
    <n v="828"/>
    <n v="0"/>
    <s v=""/>
    <n v="0"/>
    <n v="0"/>
    <n v="912"/>
    <x v="145"/>
    <s v="PSG Monthly Procurement Amount"/>
    <x v="78"/>
    <s v="IEC_STD_V10 &gt;&gt; Data Standard &gt;&gt; PRO &gt;&gt; PSG Monthly Procurement Amount"/>
    <x v="0"/>
    <s v="P.3.9.0:"/>
    <x v="111"/>
    <x v="111"/>
    <x v="832"/>
    <x v="338"/>
    <x v="339"/>
    <x v="287"/>
    <x v="47"/>
    <x v="3"/>
    <x v="7"/>
    <x v="2"/>
    <m/>
    <x v="0"/>
    <x v="2"/>
    <s v="PSG Monthly Procurement Amount_Class Code Category"/>
    <x v="816"/>
    <x v="2"/>
    <x v="0"/>
    <x v="7"/>
    <x v="6"/>
    <x v="0"/>
    <x v="0"/>
    <s v="INT_PRO_MONTHLY_PROCUREMENT_AMOUNT"/>
    <s v="CLASS_CODE_CATEGORY"/>
    <x v="69"/>
    <x v="225"/>
    <x v="0"/>
    <n v="8"/>
    <x v="4"/>
    <x v="4"/>
    <x v="6"/>
    <s v=""/>
    <s v=""/>
    <n v="832"/>
    <s v="-832"/>
    <x v="0"/>
    <x v="0"/>
    <x v="0"/>
    <x v="339"/>
    <x v="8"/>
    <s v="Class Code 四碼數字加上&quot;-&quot;再加上對應的Materical Group"/>
    <s v="PDM/EIS"/>
    <s v="PDM/EIS"/>
    <x v="3"/>
    <x v="159"/>
    <m/>
    <s v="^(PDM/EIS)$"/>
    <n v="9"/>
    <x v="0"/>
    <x v="6"/>
    <x v="0"/>
    <x v="1"/>
    <x v="1"/>
    <x v="1"/>
    <b v="0"/>
    <x v="0"/>
    <x v="1"/>
    <n v="0"/>
    <x v="0"/>
    <b v="0"/>
    <b v="0"/>
    <b v="0"/>
    <b v="0"/>
    <b v="0"/>
    <b v="0"/>
    <b v="0"/>
    <b v="0"/>
    <b v="0"/>
    <b v="0"/>
    <b v="0"/>
    <x v="0"/>
    <x v="0"/>
    <n v="0"/>
    <x v="5"/>
    <x v="0"/>
  </r>
  <r>
    <m/>
    <x v="6"/>
    <x v="14"/>
    <x v="339"/>
    <x v="340"/>
    <x v="186"/>
    <x v="351"/>
    <s v="預計採用PSG Part Category重新定義後的資料"/>
    <x v="2"/>
    <x v="79"/>
    <m/>
    <s v="General"/>
    <s v="代碼類"/>
    <s v="見PSG Part Category Sheet"/>
    <x v="5"/>
    <s v="PRO"/>
    <x v="8"/>
    <x v="7"/>
    <x v="0"/>
    <x v="3"/>
    <s v="INT_PRO_MONTHLY_PROCUREMENT_AMOUNT"/>
    <s v="PART_CATEGORY"/>
    <m/>
    <m/>
    <s v="Su.May@inventec.com"/>
    <s v="預計採用PSG Part Category重新定義後的資料"/>
    <m/>
    <m/>
    <s v="待後續進行材料清查將PSG Part Category比對進現行使用的料號"/>
    <m/>
    <m/>
    <m/>
    <m/>
    <m/>
    <m/>
    <m/>
    <m/>
    <m/>
    <m/>
    <m/>
    <s v="資料清單"/>
    <x v="15"/>
    <x v="7"/>
    <x v="160"/>
    <x v="14"/>
    <s v="IEC_STD_V10 &gt;&gt; Data Standard &gt;&gt; PRO"/>
    <s v="Part Category"/>
    <x v="340"/>
    <x v="186"/>
    <x v="0"/>
    <x v="351"/>
    <x v="8"/>
    <s v="IEC_STD_V10 &gt;&gt; Common &gt;&gt; AutoMetaDataPart Category"/>
    <x v="2"/>
    <x v="0"/>
    <s v="材料細項Relationship"/>
    <n v="730"/>
    <n v="828"/>
    <n v="0"/>
    <s v=""/>
    <n v="0"/>
    <n v="0"/>
    <n v="913"/>
    <x v="146"/>
    <s v="PSG Monthly Procurement Amount"/>
    <x v="78"/>
    <s v="IEC_STD_V10 &gt;&gt; Data Standard &gt;&gt; PRO &gt;&gt; PSG Monthly Procurement Amount"/>
    <x v="0"/>
    <s v="P.3.9.0:"/>
    <x v="112"/>
    <x v="112"/>
    <x v="833"/>
    <x v="339"/>
    <x v="340"/>
    <x v="288"/>
    <x v="48"/>
    <x v="3"/>
    <x v="8"/>
    <x v="2"/>
    <m/>
    <x v="0"/>
    <x v="2"/>
    <s v="PSG Monthly Procurement Amount_Part Category"/>
    <x v="817"/>
    <x v="2"/>
    <x v="0"/>
    <x v="7"/>
    <x v="6"/>
    <x v="0"/>
    <x v="0"/>
    <s v="INT_PRO_MONTHLY_PROCUREMENT_AMOUNT"/>
    <s v="PART_CATEGORY"/>
    <x v="69"/>
    <x v="226"/>
    <x v="0"/>
    <n v="8"/>
    <x v="4"/>
    <x v="4"/>
    <x v="6"/>
    <s v=""/>
    <s v=""/>
    <n v="833"/>
    <s v="-833"/>
    <x v="0"/>
    <x v="0"/>
    <x v="0"/>
    <x v="340"/>
    <x v="8"/>
    <s v="Class code下之細項分類，PSG Part Category尚待重新進行有交易料號之治理，相對於EBG Part Category"/>
    <s v="PDM/EIS"/>
    <s v="PDM/EIS"/>
    <x v="3"/>
    <x v="160"/>
    <m/>
    <s v="^(PDM/EIS)$"/>
    <n v="9"/>
    <x v="0"/>
    <x v="6"/>
    <x v="0"/>
    <x v="1"/>
    <x v="1"/>
    <x v="1"/>
    <b v="0"/>
    <x v="0"/>
    <x v="1"/>
    <n v="0"/>
    <x v="0"/>
    <b v="0"/>
    <b v="0"/>
    <b v="0"/>
    <b v="0"/>
    <b v="0"/>
    <b v="0"/>
    <b v="0"/>
    <b v="0"/>
    <b v="0"/>
    <b v="0"/>
    <b v="0"/>
    <x v="0"/>
    <x v="0"/>
    <n v="0"/>
    <x v="12"/>
    <x v="0"/>
  </r>
  <r>
    <m/>
    <x v="6"/>
    <x v="14"/>
    <x v="395"/>
    <x v="396"/>
    <x v="1"/>
    <x v="352"/>
    <s v="報表以月為最小單位供選取欲常看的採購金額區間，拉取時長限制為兩年"/>
    <x v="1"/>
    <x v="79"/>
    <m/>
    <s v="General"/>
    <s v="日期類"/>
    <s v="西元年四碼/月份"/>
    <x v="5"/>
    <s v="PRO"/>
    <x v="8"/>
    <x v="7"/>
    <x v="0"/>
    <x v="1"/>
    <s v="INT_PRO_MONTHLY_PROCUREMENT_AMOUNT"/>
    <s v="MONTHLY_DATE"/>
    <m/>
    <m/>
    <s v="Su.May@inventec.com"/>
    <s v="報表以月為最小單位供選取欲常看的採購金額區間，拉取時長限制為兩年"/>
    <m/>
    <m/>
    <s v="廠商交易金額報表或SAP資料"/>
    <s v="廠商交易金額報表有當年份之月份資料"/>
    <m/>
    <m/>
    <m/>
    <m/>
    <m/>
    <m/>
    <m/>
    <m/>
    <m/>
    <m/>
    <s v="資料清單"/>
    <x v="15"/>
    <x v="8"/>
    <x v="161"/>
    <x v="14"/>
    <s v="IEC_STD_V10 &gt;&gt; Data Standard &gt;&gt; PRO"/>
    <s v="Monthly Date"/>
    <x v="396"/>
    <x v="1"/>
    <x v="0"/>
    <x v="352"/>
    <x v="8"/>
    <s v="IEC_STD_V10 &gt;&gt; Common &gt;&gt; AutoMetaDataMonthly Date"/>
    <x v="1"/>
    <x v="0"/>
    <s v="收料月分Property"/>
    <n v="836"/>
    <n v="828"/>
    <n v="0"/>
    <s v="Monthly Date"/>
    <n v="1"/>
    <n v="0"/>
    <n v="0"/>
    <x v="0"/>
    <s v="PSG Monthly Procurement Amount"/>
    <x v="78"/>
    <s v="IEC_STD_V10 &gt;&gt; Data Standard &gt;&gt; PRO &gt;&gt; PSG Monthly Procurement Amount"/>
    <x v="0"/>
    <s v="P.3.9.0:"/>
    <x v="113"/>
    <x v="113"/>
    <x v="834"/>
    <x v="395"/>
    <x v="396"/>
    <x v="289"/>
    <x v="49"/>
    <x v="1"/>
    <x v="9"/>
    <x v="3"/>
    <m/>
    <x v="0"/>
    <x v="1"/>
    <s v="PSG Monthly Procurement Amount_Monthly Date"/>
    <x v="818"/>
    <x v="1"/>
    <x v="0"/>
    <x v="7"/>
    <x v="6"/>
    <x v="0"/>
    <x v="0"/>
    <s v="INT_PRO_MONTHLY_PROCUREMENT_AMOUNT"/>
    <s v="MONTHLY_DATE"/>
    <x v="69"/>
    <x v="273"/>
    <x v="0"/>
    <n v="8"/>
    <x v="4"/>
    <x v="4"/>
    <x v="6"/>
    <s v=""/>
    <s v=""/>
    <n v="834"/>
    <s v="-834"/>
    <x v="0"/>
    <x v="0"/>
    <x v="0"/>
    <x v="396"/>
    <x v="8"/>
    <s v="報表欲檢視的採購金額區間長度，最短為月，抓取資料為SAP GR Date，"/>
    <s v="EIS"/>
    <s v="EIS"/>
    <x v="1"/>
    <x v="161"/>
    <m/>
    <s v="^(EIS)$"/>
    <n v="9"/>
    <x v="0"/>
    <x v="6"/>
    <x v="0"/>
    <x v="1"/>
    <x v="0"/>
    <x v="1"/>
    <b v="0"/>
    <x v="0"/>
    <x v="1"/>
    <n v="0"/>
    <x v="0"/>
    <b v="0"/>
    <b v="0"/>
    <b v="0"/>
    <b v="0"/>
    <b v="0"/>
    <b v="0"/>
    <b v="0"/>
    <b v="0"/>
    <b v="0"/>
    <b v="0"/>
    <b v="0"/>
    <x v="0"/>
    <x v="0"/>
    <n v="0"/>
    <x v="2"/>
    <x v="0"/>
  </r>
  <r>
    <m/>
    <x v="6"/>
    <x v="14"/>
    <x v="341"/>
    <x v="342"/>
    <x v="1"/>
    <x v="352"/>
    <s v="報表以月為最小單位供選取欲常看的採購金額區間，拉取時長限制為兩年"/>
    <x v="1"/>
    <x v="79"/>
    <m/>
    <s v="General"/>
    <s v="日期類"/>
    <s v="西元年四碼/月份"/>
    <x v="5"/>
    <s v="PRO"/>
    <x v="8"/>
    <x v="7"/>
    <x v="0"/>
    <x v="1"/>
    <s v="INT_PRO_MONTHLY_PROCUREMENT_AMOUNT"/>
    <s v="GR_DATE_BY_QUARTER"/>
    <m/>
    <m/>
    <s v="Su.May@inventec.com"/>
    <m/>
    <m/>
    <m/>
    <m/>
    <m/>
    <m/>
    <m/>
    <m/>
    <m/>
    <m/>
    <m/>
    <m/>
    <m/>
    <m/>
    <m/>
    <s v="資料清單"/>
    <x v="15"/>
    <x v="9"/>
    <x v="162"/>
    <x v="14"/>
    <s v="IEC_STD_V10 &gt;&gt; Data Standard &gt;&gt; PRO"/>
    <s v="GR Date By QUARTER"/>
    <x v="342"/>
    <x v="1"/>
    <x v="0"/>
    <x v="352"/>
    <x v="8"/>
    <s v="IEC_STD_V10 &gt;&gt; Common &gt;&gt; AutoMetaDataGR Date By QUARTER"/>
    <x v="1"/>
    <x v="0"/>
    <s v="收料隸屬季別Property"/>
    <n v="732"/>
    <n v="828"/>
    <n v="0"/>
    <s v="GR Date By QUARTER"/>
    <n v="1"/>
    <n v="0"/>
    <n v="0"/>
    <x v="0"/>
    <s v="PSG Monthly Procurement Amount"/>
    <x v="78"/>
    <s v="IEC_STD_V10 &gt;&gt; Data Standard &gt;&gt; PRO &gt;&gt; PSG Monthly Procurement Amount"/>
    <x v="0"/>
    <s v="P.3.9.0:"/>
    <x v="114"/>
    <x v="114"/>
    <x v="835"/>
    <x v="341"/>
    <x v="342"/>
    <x v="289"/>
    <x v="49"/>
    <x v="1"/>
    <x v="0"/>
    <x v="3"/>
    <m/>
    <x v="0"/>
    <x v="1"/>
    <s v="PSG Monthly Procurement Amount_GR Date By QUARTER"/>
    <x v="819"/>
    <x v="1"/>
    <x v="0"/>
    <x v="7"/>
    <x v="6"/>
    <x v="0"/>
    <x v="0"/>
    <s v="INT_PRO_MONTHLY_PROCUREMENT_AMOUNT"/>
    <s v="GR_DATE_BY_QUARTER"/>
    <x v="69"/>
    <x v="228"/>
    <x v="0"/>
    <n v="8"/>
    <x v="4"/>
    <x v="4"/>
    <x v="6"/>
    <s v=""/>
    <s v=""/>
    <n v="835"/>
    <s v="-835"/>
    <x v="0"/>
    <x v="0"/>
    <x v="0"/>
    <x v="342"/>
    <x v="8"/>
    <s v="報表欲檢視的採購金額區間長度，最短為月，抓取資料為SAP GR Date，"/>
    <s v="EIS"/>
    <s v="EIS"/>
    <x v="1"/>
    <x v="162"/>
    <m/>
    <s v="^(EIS)$"/>
    <n v="9"/>
    <x v="0"/>
    <x v="6"/>
    <x v="0"/>
    <x v="1"/>
    <x v="1"/>
    <x v="1"/>
    <b v="0"/>
    <x v="0"/>
    <x v="1"/>
    <n v="0"/>
    <x v="0"/>
    <b v="0"/>
    <b v="0"/>
    <b v="0"/>
    <b v="0"/>
    <b v="0"/>
    <b v="0"/>
    <b v="0"/>
    <b v="0"/>
    <b v="0"/>
    <b v="0"/>
    <b v="0"/>
    <x v="0"/>
    <x v="0"/>
    <n v="0"/>
    <x v="33"/>
    <x v="0"/>
  </r>
  <r>
    <m/>
    <x v="6"/>
    <x v="14"/>
    <x v="343"/>
    <x v="344"/>
    <x v="1"/>
    <x v="355"/>
    <s v="SAP內所建之下單廠商，於PDM裡經mapping與ＡVL建立關聯，一個vendor code只能對應一個AVL"/>
    <x v="2"/>
    <x v="79"/>
    <m/>
    <s v="Sensitive "/>
    <s v="代碼類"/>
    <s v="依SAP要求格式輸入"/>
    <x v="5"/>
    <s v="PRO"/>
    <x v="8"/>
    <x v="7"/>
    <x v="0"/>
    <x v="4"/>
    <s v="INT_PRO_MONTHLY_PROCUREMENT_AMOUNT"/>
    <s v="VENDOR_CODE"/>
    <m/>
    <m/>
    <s v="Su.May@inventec.com"/>
    <s v="SAP內所建之下單廠商，於PDM裡經mapping與ＡVL建立關聯，一個vendor code只能對應一個AVL"/>
    <m/>
    <m/>
    <s v="廠商交易金額報表或SAP資料"/>
    <s v="廠商交易金額報表內的Vendor Code與Vendor Name欄位"/>
    <m/>
    <m/>
    <m/>
    <m/>
    <m/>
    <m/>
    <m/>
    <m/>
    <m/>
    <m/>
    <s v="資料清單"/>
    <x v="15"/>
    <x v="10"/>
    <x v="163"/>
    <x v="14"/>
    <s v="IEC_STD_V10 &gt;&gt; Data Standard &gt;&gt; PRO"/>
    <s v="Vendor Code"/>
    <x v="344"/>
    <x v="1"/>
    <x v="0"/>
    <x v="355"/>
    <x v="8"/>
    <s v="IEC_STD_V10 &gt;&gt; Common &gt;&gt; AutoMetaDataVendor Code"/>
    <x v="2"/>
    <x v="2"/>
    <s v="廠商代碼Relationship"/>
    <n v="734"/>
    <n v="828"/>
    <n v="0"/>
    <s v=""/>
    <n v="0"/>
    <n v="0"/>
    <n v="846"/>
    <x v="149"/>
    <s v="PSG Monthly Procurement Amount"/>
    <x v="78"/>
    <s v="IEC_STD_V10 &gt;&gt; Data Standard &gt;&gt; PRO &gt;&gt; PSG Monthly Procurement Amount"/>
    <x v="0"/>
    <s v="P.3.9.0:"/>
    <x v="115"/>
    <x v="115"/>
    <x v="836"/>
    <x v="343"/>
    <x v="344"/>
    <x v="291"/>
    <x v="51"/>
    <x v="4"/>
    <x v="11"/>
    <x v="2"/>
    <m/>
    <x v="0"/>
    <x v="2"/>
    <s v="PSG Monthly Procurement Amount_Vendor Code"/>
    <x v="820"/>
    <x v="2"/>
    <x v="0"/>
    <x v="7"/>
    <x v="6"/>
    <x v="0"/>
    <x v="0"/>
    <s v="INT_PRO_MONTHLY_PROCUREMENT_AMOUNT"/>
    <s v="VENDOR_CODE"/>
    <x v="69"/>
    <x v="230"/>
    <x v="0"/>
    <n v="8"/>
    <x v="4"/>
    <x v="4"/>
    <x v="6"/>
    <s v=""/>
    <s v=""/>
    <n v="836"/>
    <s v="-836"/>
    <x v="0"/>
    <x v="0"/>
    <x v="0"/>
    <x v="344"/>
    <x v="8"/>
    <s v="下單廠商名稱，亦即Vendor code的廠商代碼"/>
    <s v="PDM/SAP/EIS"/>
    <s v="PDM/SAP/EIS"/>
    <x v="4"/>
    <x v="163"/>
    <m/>
    <s v="^(PDM/SAP/EIS)$"/>
    <n v="9"/>
    <x v="0"/>
    <x v="6"/>
    <x v="0"/>
    <x v="1"/>
    <x v="1"/>
    <x v="1"/>
    <b v="0"/>
    <x v="0"/>
    <x v="1"/>
    <n v="0"/>
    <x v="0"/>
    <b v="0"/>
    <b v="0"/>
    <b v="0"/>
    <b v="0"/>
    <b v="0"/>
    <b v="0"/>
    <b v="0"/>
    <b v="0"/>
    <b v="0"/>
    <b v="0"/>
    <b v="0"/>
    <x v="0"/>
    <x v="0"/>
    <n v="0"/>
    <x v="34"/>
    <x v="0"/>
  </r>
  <r>
    <m/>
    <x v="6"/>
    <x v="14"/>
    <x v="344"/>
    <x v="345"/>
    <x v="1"/>
    <x v="356"/>
    <s v="SAP內所建之下單廠商，於PDM裡經mapping與ＡVL建立關聯，一個vendor code只能對應一個AVL"/>
    <x v="2"/>
    <x v="79"/>
    <m/>
    <s v="Sensitive "/>
    <s v="文本類"/>
    <s v="依SAP要求格式輸入"/>
    <x v="5"/>
    <s v="PRO"/>
    <x v="8"/>
    <x v="7"/>
    <x v="0"/>
    <x v="4"/>
    <s v="INT_PRO_MONTHLY_PROCUREMENT_AMOUNT"/>
    <s v="VENDOR_NAME"/>
    <m/>
    <m/>
    <s v="Su.May@inventec.com"/>
    <s v="SAP內所建之下單廠商，於PDM裡經mapping與ＡVL建立關聯，一個vendor code只能對應一個AVL"/>
    <m/>
    <m/>
    <s v="廠商交易金額報表或SAP資料"/>
    <s v="廠商交易金額報表內的Vendor Code與Vendor Name欄位"/>
    <m/>
    <m/>
    <m/>
    <m/>
    <m/>
    <m/>
    <m/>
    <m/>
    <m/>
    <m/>
    <s v="資料清單"/>
    <x v="15"/>
    <x v="11"/>
    <x v="164"/>
    <x v="14"/>
    <s v="IEC_STD_V10 &gt;&gt; Data Standard &gt;&gt; PRO"/>
    <s v="Vendor Name"/>
    <x v="345"/>
    <x v="1"/>
    <x v="0"/>
    <x v="356"/>
    <x v="8"/>
    <s v="IEC_STD_V10 &gt;&gt; Common &gt;&gt; AutoMetaDataVendor Name"/>
    <x v="2"/>
    <x v="2"/>
    <s v="廠商名稱Relationship"/>
    <n v="735"/>
    <n v="828"/>
    <n v="0"/>
    <s v=""/>
    <n v="0"/>
    <n v="0"/>
    <n v="847"/>
    <x v="150"/>
    <s v="PSG Monthly Procurement Amount"/>
    <x v="78"/>
    <s v="IEC_STD_V10 &gt;&gt; Data Standard &gt;&gt; PRO &gt;&gt; PSG Monthly Procurement Amount"/>
    <x v="0"/>
    <s v="P.3.9.0:"/>
    <x v="116"/>
    <x v="116"/>
    <x v="837"/>
    <x v="344"/>
    <x v="345"/>
    <x v="291"/>
    <x v="51"/>
    <x v="4"/>
    <x v="11"/>
    <x v="1"/>
    <m/>
    <x v="0"/>
    <x v="2"/>
    <s v="PSG Monthly Procurement Amount_Vendor Name"/>
    <x v="821"/>
    <x v="2"/>
    <x v="0"/>
    <x v="7"/>
    <x v="6"/>
    <x v="0"/>
    <x v="0"/>
    <s v="INT_PRO_MONTHLY_PROCUREMENT_AMOUNT"/>
    <s v="VENDOR_NAME"/>
    <x v="69"/>
    <x v="231"/>
    <x v="0"/>
    <n v="8"/>
    <x v="4"/>
    <x v="4"/>
    <x v="6"/>
    <s v=""/>
    <s v=""/>
    <n v="837"/>
    <s v="-837"/>
    <x v="0"/>
    <x v="0"/>
    <x v="0"/>
    <x v="345"/>
    <x v="8"/>
    <s v="下單廠商名稱，亦即Vendor code的廠商名稱"/>
    <s v="PDM/SAP/EIS"/>
    <s v="PDM/SAP/EIS"/>
    <x v="4"/>
    <x v="164"/>
    <m/>
    <s v="^(PDM/SAP/EIS)$"/>
    <n v="9"/>
    <x v="0"/>
    <x v="6"/>
    <x v="0"/>
    <x v="1"/>
    <x v="1"/>
    <x v="1"/>
    <b v="0"/>
    <x v="0"/>
    <x v="1"/>
    <n v="0"/>
    <x v="0"/>
    <b v="0"/>
    <b v="0"/>
    <b v="0"/>
    <b v="0"/>
    <b v="0"/>
    <b v="0"/>
    <b v="0"/>
    <b v="0"/>
    <b v="0"/>
    <b v="0"/>
    <b v="0"/>
    <x v="0"/>
    <x v="0"/>
    <n v="0"/>
    <x v="34"/>
    <x v="0"/>
  </r>
  <r>
    <m/>
    <x v="6"/>
    <x v="14"/>
    <x v="396"/>
    <x v="397"/>
    <x v="212"/>
    <x v="410"/>
    <s v="PDM內所建的合格供應商，SAP的Vendor/Vendor Code經mapping與AVL建立關聯，一個AVL可Mapping多個Vendor Code"/>
    <x v="2"/>
    <x v="79"/>
    <m/>
    <s v="Sensitive"/>
    <s v="代碼類"/>
    <s v="中文需為繁體字"/>
    <x v="5"/>
    <s v="PRO"/>
    <x v="8"/>
    <x v="7"/>
    <x v="0"/>
    <x v="4"/>
    <s v="INT_PRO_MONTHLY_PROCUREMENT_AMOUNT"/>
    <s v="AVL_ID"/>
    <m/>
    <m/>
    <m/>
    <s v="PDM內所建的合格供應商，SAP的Vendor/Vendor Code經mapping與AVL建立關聯，一個AVL可Mapping多個Vendor Code"/>
    <m/>
    <m/>
    <s v="廠商交易金額報表或PDM資料"/>
    <s v="廠商交易金額報表內的AVL Name欄位"/>
    <m/>
    <m/>
    <m/>
    <m/>
    <m/>
    <m/>
    <m/>
    <m/>
    <m/>
    <m/>
    <s v="資料清單"/>
    <x v="15"/>
    <x v="12"/>
    <x v="165"/>
    <x v="14"/>
    <s v="IEC_STD_V10 &gt;&gt; Data Standard &gt;&gt; PRO"/>
    <s v="AVL ID"/>
    <x v="397"/>
    <x v="212"/>
    <x v="0"/>
    <x v="410"/>
    <x v="8"/>
    <s v="IEC_STD_V10 &gt;&gt; Common &gt;&gt; AutoMetaDataAVL ID"/>
    <x v="2"/>
    <x v="2"/>
    <s v="合格供應商代號Relationship"/>
    <n v="840"/>
    <n v="828"/>
    <n v="0"/>
    <s v=""/>
    <n v="0"/>
    <n v="0"/>
    <n v="848"/>
    <x v="188"/>
    <s v="PSG Monthly Procurement Amount"/>
    <x v="78"/>
    <s v="IEC_STD_V10 &gt;&gt; Data Standard &gt;&gt; PRO &gt;&gt; PSG Monthly Procurement Amount"/>
    <x v="0"/>
    <s v="P.3.9.0:"/>
    <x v="117"/>
    <x v="117"/>
    <x v="838"/>
    <x v="396"/>
    <x v="397"/>
    <x v="290"/>
    <x v="50"/>
    <x v="4"/>
    <x v="10"/>
    <x v="2"/>
    <m/>
    <x v="0"/>
    <x v="2"/>
    <s v="PSG Monthly Procurement Amount_AVL ID"/>
    <x v="822"/>
    <x v="2"/>
    <x v="0"/>
    <x v="7"/>
    <x v="6"/>
    <x v="0"/>
    <x v="0"/>
    <s v="INT_PRO_MONTHLY_PROCUREMENT_AMOUNT"/>
    <s v="AVL_ID"/>
    <x v="69"/>
    <x v="274"/>
    <x v="0"/>
    <n v="8"/>
    <x v="4"/>
    <x v="4"/>
    <x v="6"/>
    <s v=""/>
    <s v=""/>
    <n v="838"/>
    <s v="-838"/>
    <x v="0"/>
    <x v="0"/>
    <x v="0"/>
    <x v="397"/>
    <x v="8"/>
    <s v="PDM裡經過新廠商評鑑管理辦法承認之合格供應商代號"/>
    <s v="PDM/SAP/EIS"/>
    <s v="PDM/SAP/EIS"/>
    <x v="4"/>
    <x v="165"/>
    <m/>
    <s v="^(PDM/SAP/EIS)$"/>
    <n v="9"/>
    <x v="0"/>
    <x v="6"/>
    <x v="0"/>
    <x v="1"/>
    <x v="0"/>
    <x v="1"/>
    <b v="0"/>
    <x v="0"/>
    <x v="1"/>
    <n v="0"/>
    <x v="0"/>
    <b v="0"/>
    <b v="0"/>
    <b v="0"/>
    <b v="0"/>
    <b v="0"/>
    <b v="0"/>
    <b v="0"/>
    <b v="0"/>
    <b v="0"/>
    <b v="0"/>
    <b v="0"/>
    <x v="0"/>
    <x v="0"/>
    <n v="0"/>
    <x v="48"/>
    <x v="0"/>
  </r>
  <r>
    <m/>
    <x v="6"/>
    <x v="14"/>
    <x v="342"/>
    <x v="343"/>
    <x v="189"/>
    <x v="411"/>
    <s v="PDM內所建的合格供應商，SAP的Vendor/Vendor Code經mapping與AVL建立關聯，一個AVL可Mapping多個Vendor Code_x000a_- AVL 名稱, 目前包含製造商名稱, 代理商等"/>
    <x v="2"/>
    <x v="79"/>
    <m/>
    <s v="Sensitive"/>
    <s v="代碼類"/>
    <s v="中文需為繁體字"/>
    <x v="5"/>
    <s v="PRO"/>
    <x v="8"/>
    <x v="7"/>
    <x v="0"/>
    <x v="4"/>
    <s v="INT_PRO_MONTHLY_PROCUREMENT_AMOUNT"/>
    <s v="AVL_NAME"/>
    <m/>
    <m/>
    <m/>
    <s v="PDM內所建的合格供應商，SAP的Vendor/Vendor Code經mapping與AVL建立關聯，一個AVL可Mapping多個Vendor Code"/>
    <m/>
    <m/>
    <s v="廠商交易金額報表或PDM資料"/>
    <s v="廠商交易金額報表內的AVL Name欄位"/>
    <m/>
    <m/>
    <m/>
    <m/>
    <m/>
    <m/>
    <m/>
    <m/>
    <m/>
    <m/>
    <s v="資料清單"/>
    <x v="15"/>
    <x v="13"/>
    <x v="166"/>
    <x v="14"/>
    <s v="IEC_STD_V10 &gt;&gt; Data Standard &gt;&gt; PRO"/>
    <s v="AVL Name"/>
    <x v="343"/>
    <x v="189"/>
    <x v="0"/>
    <x v="411"/>
    <x v="8"/>
    <s v="IEC_STD_V10 &gt;&gt; Common &gt;&gt; AutoMetaDataAVL Name"/>
    <x v="2"/>
    <x v="2"/>
    <s v="合格供應商名稱Relationship"/>
    <n v="733"/>
    <n v="828"/>
    <n v="0"/>
    <s v=""/>
    <n v="0"/>
    <n v="0"/>
    <n v="849"/>
    <x v="148"/>
    <s v="PSG Monthly Procurement Amount"/>
    <x v="78"/>
    <s v="IEC_STD_V10 &gt;&gt; Data Standard &gt;&gt; PRO &gt;&gt; PSG Monthly Procurement Amount"/>
    <x v="0"/>
    <s v="P.3.9.0:"/>
    <x v="118"/>
    <x v="118"/>
    <x v="839"/>
    <x v="342"/>
    <x v="343"/>
    <x v="327"/>
    <x v="50"/>
    <x v="4"/>
    <x v="10"/>
    <x v="2"/>
    <m/>
    <x v="0"/>
    <x v="2"/>
    <s v="PSG Monthly Procurement Amount_AVL Name"/>
    <x v="823"/>
    <x v="2"/>
    <x v="0"/>
    <x v="7"/>
    <x v="6"/>
    <x v="0"/>
    <x v="0"/>
    <s v="INT_PRO_MONTHLY_PROCUREMENT_AMOUNT"/>
    <s v="AVL_NAME"/>
    <x v="69"/>
    <x v="229"/>
    <x v="0"/>
    <n v="8"/>
    <x v="4"/>
    <x v="4"/>
    <x v="6"/>
    <s v=""/>
    <s v=""/>
    <n v="839"/>
    <s v="-839"/>
    <x v="0"/>
    <x v="0"/>
    <x v="0"/>
    <x v="343"/>
    <x v="8"/>
    <s v="PDM裡經過新廠商評鑑管理辦法承認之合格供應商名稱"/>
    <s v="PDM/SAP/EIS"/>
    <s v="PDM/SAP/EIS"/>
    <x v="4"/>
    <x v="166"/>
    <m/>
    <s v="^(PDM/SAP/EIS)$"/>
    <n v="9"/>
    <x v="0"/>
    <x v="6"/>
    <x v="0"/>
    <x v="1"/>
    <x v="1"/>
    <x v="1"/>
    <b v="0"/>
    <x v="0"/>
    <x v="1"/>
    <n v="0"/>
    <x v="0"/>
    <b v="0"/>
    <b v="0"/>
    <b v="0"/>
    <b v="0"/>
    <b v="0"/>
    <b v="0"/>
    <b v="0"/>
    <b v="0"/>
    <b v="0"/>
    <b v="0"/>
    <b v="0"/>
    <x v="0"/>
    <x v="0"/>
    <n v="0"/>
    <x v="42"/>
    <x v="0"/>
  </r>
  <r>
    <m/>
    <x v="6"/>
    <x v="14"/>
    <x v="361"/>
    <x v="362"/>
    <x v="203"/>
    <x v="374"/>
    <s v="只抓取6開頭之英業達料號"/>
    <x v="2"/>
    <x v="79"/>
    <m/>
    <s v="Sensitive"/>
    <s v="代碼類"/>
    <m/>
    <x v="5"/>
    <s v="PRO"/>
    <x v="8"/>
    <x v="7"/>
    <x v="0"/>
    <x v="1"/>
    <s v="INT_PRO_MONTHLY_PROCUREMENT_AMOUNT"/>
    <s v="IEC_PART_NUMBER"/>
    <m/>
    <m/>
    <s v="Su.May@inventec.com"/>
    <m/>
    <m/>
    <m/>
    <s v="廠商交易金額報表或SAP資料"/>
    <m/>
    <m/>
    <m/>
    <m/>
    <m/>
    <m/>
    <m/>
    <m/>
    <m/>
    <m/>
    <m/>
    <s v="資料清單"/>
    <x v="15"/>
    <x v="14"/>
    <x v="167"/>
    <x v="14"/>
    <s v="IEC_STD_V10 &gt;&gt; Data Standard &gt;&gt; PRO"/>
    <s v="IEC Part Number"/>
    <x v="362"/>
    <x v="203"/>
    <x v="0"/>
    <x v="374"/>
    <x v="8"/>
    <s v="IEC_STD_V10 &gt;&gt; Common &gt;&gt; AutoMetaDataIEC Part Number"/>
    <x v="2"/>
    <x v="2"/>
    <s v="英業達料號Relationship"/>
    <n v="764"/>
    <n v="828"/>
    <n v="0"/>
    <s v=""/>
    <n v="0"/>
    <n v="0"/>
    <n v="903"/>
    <x v="163"/>
    <s v="PSG Monthly Procurement Amount"/>
    <x v="78"/>
    <s v="IEC_STD_V10 &gt;&gt; Data Standard &gt;&gt; PRO &gt;&gt; PSG Monthly Procurement Amount"/>
    <x v="0"/>
    <s v="P.3.9.0:"/>
    <x v="119"/>
    <x v="119"/>
    <x v="840"/>
    <x v="361"/>
    <x v="362"/>
    <x v="306"/>
    <x v="0"/>
    <x v="1"/>
    <x v="0"/>
    <x v="2"/>
    <m/>
    <x v="0"/>
    <x v="2"/>
    <s v="PSG Monthly Procurement Amount_IEC Part Number"/>
    <x v="824"/>
    <x v="2"/>
    <x v="0"/>
    <x v="7"/>
    <x v="6"/>
    <x v="0"/>
    <x v="0"/>
    <s v="INT_PRO_MONTHLY_PROCUREMENT_AMOUNT"/>
    <s v="IEC_PART_NUMBER"/>
    <x v="69"/>
    <x v="246"/>
    <x v="0"/>
    <n v="8"/>
    <x v="4"/>
    <x v="4"/>
    <x v="6"/>
    <s v=""/>
    <s v=""/>
    <n v="840"/>
    <s v="-840"/>
    <x v="0"/>
    <x v="0"/>
    <x v="0"/>
    <x v="362"/>
    <x v="8"/>
    <s v="英業達料號"/>
    <s v="EIS"/>
    <s v="EIS"/>
    <x v="1"/>
    <x v="167"/>
    <m/>
    <s v="^(EIS)$"/>
    <n v="9"/>
    <x v="0"/>
    <x v="6"/>
    <x v="0"/>
    <x v="1"/>
    <x v="1"/>
    <x v="1"/>
    <b v="0"/>
    <x v="0"/>
    <x v="1"/>
    <n v="0"/>
    <x v="0"/>
    <b v="0"/>
    <b v="0"/>
    <b v="0"/>
    <b v="0"/>
    <b v="0"/>
    <b v="0"/>
    <b v="0"/>
    <b v="0"/>
    <b v="0"/>
    <b v="0"/>
    <b v="0"/>
    <x v="0"/>
    <x v="0"/>
    <n v="0"/>
    <x v="18"/>
    <x v="0"/>
  </r>
  <r>
    <m/>
    <x v="6"/>
    <x v="14"/>
    <x v="345"/>
    <x v="346"/>
    <x v="1"/>
    <x v="370"/>
    <s v="美金為單位"/>
    <x v="1"/>
    <x v="79"/>
    <m/>
    <s v="Sensitive"/>
    <s v="金額類"/>
    <m/>
    <x v="5"/>
    <s v="PRO"/>
    <x v="8"/>
    <x v="7"/>
    <x v="0"/>
    <x v="1"/>
    <s v="INT_PRO_MONTHLY_PROCUREMENT_AMOUNT"/>
    <s v="PURCHASE_AMOUNT"/>
    <m/>
    <m/>
    <s v="Su.May@inventec.com"/>
    <m/>
    <m/>
    <m/>
    <s v="廠商交易金額報表或SAP資料"/>
    <m/>
    <m/>
    <m/>
    <m/>
    <m/>
    <m/>
    <m/>
    <m/>
    <m/>
    <m/>
    <m/>
    <s v="資料清單"/>
    <x v="15"/>
    <x v="15"/>
    <x v="168"/>
    <x v="14"/>
    <s v="IEC_STD_V10 &gt;&gt; Data Standard &gt;&gt; PRO"/>
    <s v="Purchase Amount"/>
    <x v="346"/>
    <x v="1"/>
    <x v="0"/>
    <x v="370"/>
    <x v="8"/>
    <s v="IEC_STD_V10 &gt;&gt; Common &gt;&gt; AutoMetaDataPurchase Amount"/>
    <x v="1"/>
    <x v="2"/>
    <s v="採購金額Property"/>
    <n v="736"/>
    <n v="828"/>
    <n v="0"/>
    <s v="Purchase Amount"/>
    <n v="1"/>
    <n v="0"/>
    <n v="0"/>
    <x v="0"/>
    <s v="PSG Monthly Procurement Amount"/>
    <x v="78"/>
    <s v="IEC_STD_V10 &gt;&gt; Data Standard &gt;&gt; PRO &gt;&gt; PSG Monthly Procurement Amount"/>
    <x v="0"/>
    <s v="P.3.9.0:"/>
    <x v="120"/>
    <x v="120"/>
    <x v="841"/>
    <x v="345"/>
    <x v="346"/>
    <x v="292"/>
    <x v="0"/>
    <x v="1"/>
    <x v="0"/>
    <x v="6"/>
    <m/>
    <x v="0"/>
    <x v="1"/>
    <s v="PSG Monthly Procurement Amount_Purchase Amount"/>
    <x v="825"/>
    <x v="1"/>
    <x v="0"/>
    <x v="7"/>
    <x v="6"/>
    <x v="0"/>
    <x v="0"/>
    <s v="INT_PRO_MONTHLY_PROCUREMENT_AMOUNT"/>
    <s v="PURCHASE_AMOUNT"/>
    <x v="69"/>
    <x v="232"/>
    <x v="0"/>
    <n v="8"/>
    <x v="4"/>
    <x v="4"/>
    <x v="6"/>
    <s v=""/>
    <s v=""/>
    <n v="841"/>
    <s v="-841"/>
    <x v="0"/>
    <x v="0"/>
    <x v="0"/>
    <x v="346"/>
    <x v="8"/>
    <s v="已GR過帳之材料總採買金額"/>
    <s v="EIS"/>
    <s v="EIS"/>
    <x v="1"/>
    <x v="168"/>
    <m/>
    <s v="^(EIS)$"/>
    <n v="9"/>
    <x v="0"/>
    <x v="6"/>
    <x v="0"/>
    <x v="1"/>
    <x v="1"/>
    <x v="1"/>
    <b v="0"/>
    <x v="0"/>
    <x v="1"/>
    <n v="0"/>
    <x v="0"/>
    <b v="0"/>
    <b v="0"/>
    <b v="0"/>
    <b v="0"/>
    <b v="0"/>
    <b v="0"/>
    <b v="0"/>
    <b v="0"/>
    <b v="0"/>
    <b v="0"/>
    <b v="0"/>
    <x v="0"/>
    <x v="0"/>
    <n v="0"/>
    <x v="18"/>
    <x v="0"/>
  </r>
  <r>
    <m/>
    <x v="6"/>
    <x v="14"/>
    <x v="346"/>
    <x v="347"/>
    <x v="190"/>
    <x v="358"/>
    <s v="以GR為準統計之數量"/>
    <x v="1"/>
    <x v="79"/>
    <m/>
    <s v="Sensitive"/>
    <s v="金額類"/>
    <m/>
    <x v="5"/>
    <s v="PRO"/>
    <x v="8"/>
    <x v="7"/>
    <x v="0"/>
    <x v="1"/>
    <s v="INT_PRO_MONTHLY_PROCUREMENT_AMOUNT"/>
    <s v="GR_QUANTITY"/>
    <m/>
    <m/>
    <s v="Su.May@inventec.com"/>
    <m/>
    <m/>
    <m/>
    <s v="廠商交易金額報表或SAP資料"/>
    <m/>
    <m/>
    <m/>
    <m/>
    <m/>
    <m/>
    <m/>
    <m/>
    <m/>
    <m/>
    <m/>
    <s v="資料清單"/>
    <x v="15"/>
    <x v="16"/>
    <x v="169"/>
    <x v="14"/>
    <s v="IEC_STD_V10 &gt;&gt; Data Standard &gt;&gt; PRO"/>
    <s v="GR Quantity"/>
    <x v="347"/>
    <x v="190"/>
    <x v="0"/>
    <x v="358"/>
    <x v="8"/>
    <s v="IEC_STD_V10 &gt;&gt; Common &gt;&gt; AutoMetaDataGR Quantity"/>
    <x v="1"/>
    <x v="2"/>
    <s v="收料數量Property"/>
    <n v="737"/>
    <n v="828"/>
    <n v="0"/>
    <s v="GR Quantity"/>
    <n v="1"/>
    <n v="0"/>
    <n v="0"/>
    <x v="0"/>
    <s v="PSG Monthly Procurement Amount"/>
    <x v="78"/>
    <s v="IEC_STD_V10 &gt;&gt; Data Standard &gt;&gt; PRO &gt;&gt; PSG Monthly Procurement Amount"/>
    <x v="0"/>
    <s v="P.3.9.0:"/>
    <x v="121"/>
    <x v="121"/>
    <x v="842"/>
    <x v="346"/>
    <x v="347"/>
    <x v="293"/>
    <x v="0"/>
    <x v="1"/>
    <x v="0"/>
    <x v="6"/>
    <m/>
    <x v="0"/>
    <x v="1"/>
    <s v="PSG Monthly Procurement Amount_GR Quantity"/>
    <x v="826"/>
    <x v="1"/>
    <x v="0"/>
    <x v="7"/>
    <x v="6"/>
    <x v="0"/>
    <x v="0"/>
    <s v="INT_PRO_MONTHLY_PROCUREMENT_AMOUNT"/>
    <s v="GR_QUANTITY"/>
    <x v="69"/>
    <x v="233"/>
    <x v="0"/>
    <n v="8"/>
    <x v="4"/>
    <x v="4"/>
    <x v="6"/>
    <s v=""/>
    <s v=""/>
    <n v="842"/>
    <s v="-842"/>
    <x v="0"/>
    <x v="0"/>
    <x v="0"/>
    <x v="347"/>
    <x v="8"/>
    <s v="SAP收料數量"/>
    <s v="EIS"/>
    <s v="EIS"/>
    <x v="1"/>
    <x v="169"/>
    <m/>
    <s v="^(EIS)$"/>
    <n v="9"/>
    <x v="0"/>
    <x v="6"/>
    <x v="0"/>
    <x v="1"/>
    <x v="1"/>
    <x v="1"/>
    <b v="0"/>
    <x v="0"/>
    <x v="1"/>
    <n v="0"/>
    <x v="0"/>
    <b v="0"/>
    <b v="0"/>
    <b v="0"/>
    <b v="0"/>
    <b v="0"/>
    <b v="0"/>
    <b v="0"/>
    <b v="0"/>
    <b v="0"/>
    <b v="0"/>
    <b v="0"/>
    <x v="0"/>
    <x v="0"/>
    <n v="0"/>
    <x v="34"/>
    <x v="0"/>
  </r>
  <r>
    <m/>
    <x v="6"/>
    <x v="14"/>
    <x v="397"/>
    <x v="398"/>
    <x v="1"/>
    <x v="412"/>
    <s v="可用AVL或Vendor來選取，可同時選取多間廠商進行呈現來比較"/>
    <x v="0"/>
    <x v="0"/>
    <m/>
    <s v="Confidential"/>
    <s v="數值類"/>
    <m/>
    <x v="5"/>
    <s v="PRO"/>
    <x v="8"/>
    <x v="7"/>
    <x v="0"/>
    <x v="2"/>
    <s v="INT_PRO_VENDOR_MASTER"/>
    <m/>
    <m/>
    <m/>
    <s v="Su.May@inventec.com"/>
    <s v="可用AVL或Vendor來選取，可同時選取多間廠商進行呈現來比較"/>
    <m/>
    <m/>
    <s v="廠商交易金額報表"/>
    <m/>
    <m/>
    <m/>
    <m/>
    <m/>
    <m/>
    <m/>
    <m/>
    <m/>
    <m/>
    <m/>
    <s v="資料清單"/>
    <x v="15"/>
    <x v="17"/>
    <x v="170"/>
    <x v="14"/>
    <s v="IEC_STD_V10 &gt;&gt; Data Standard &gt;&gt; PRO"/>
    <s v="Vendor Master"/>
    <x v="398"/>
    <x v="1"/>
    <x v="0"/>
    <x v="412"/>
    <x v="8"/>
    <s v="IEC_STD_V10 &gt;&gt; Common &gt;&gt; AutoMetaDataVendor Master"/>
    <x v="0"/>
    <x v="1"/>
    <s v="供應商主檔Concept"/>
    <n v="845"/>
    <n v="0"/>
    <n v="0"/>
    <s v=""/>
    <n v="0"/>
    <n v="0"/>
    <n v="0"/>
    <x v="0"/>
    <s v=""/>
    <x v="0"/>
    <s v=""/>
    <x v="0"/>
    <s v="P.3.9.0:"/>
    <x v="122"/>
    <x v="122"/>
    <x v="843"/>
    <x v="397"/>
    <x v="398"/>
    <x v="294"/>
    <x v="0"/>
    <x v="2"/>
    <x v="12"/>
    <x v="4"/>
    <m/>
    <x v="0"/>
    <x v="0"/>
    <s v="Vendor Master"/>
    <x v="827"/>
    <x v="0"/>
    <x v="0"/>
    <x v="7"/>
    <x v="6"/>
    <x v="0"/>
    <x v="0"/>
    <s v="INT_PRO_VENDOR_MASTER"/>
    <s v=""/>
    <x v="70"/>
    <x v="0"/>
    <x v="0"/>
    <n v="8"/>
    <x v="4"/>
    <x v="4"/>
    <x v="6"/>
    <s v=""/>
    <s v=""/>
    <n v="843"/>
    <s v="-843"/>
    <x v="0"/>
    <x v="0"/>
    <x v="0"/>
    <x v="398"/>
    <x v="8"/>
    <s v="供應商主檔"/>
    <s v="EIS/SAP"/>
    <s v="EIS/SAP"/>
    <x v="2"/>
    <x v="170"/>
    <m/>
    <s v="^(EIS/SAP)$"/>
    <n v="9"/>
    <x v="0"/>
    <x v="6"/>
    <x v="0"/>
    <x v="1"/>
    <x v="0"/>
    <x v="1"/>
    <b v="0"/>
    <x v="0"/>
    <x v="0"/>
    <n v="0"/>
    <x v="0"/>
    <b v="0"/>
    <b v="0"/>
    <b v="0"/>
    <b v="0"/>
    <b v="0"/>
    <b v="0"/>
    <b v="0"/>
    <b v="0"/>
    <b v="0"/>
    <b v="0"/>
    <b v="0"/>
    <x v="0"/>
    <x v="0"/>
    <n v="0"/>
    <x v="12"/>
    <x v="0"/>
  </r>
  <r>
    <m/>
    <x v="6"/>
    <x v="14"/>
    <x v="343"/>
    <x v="344"/>
    <x v="1"/>
    <x v="355"/>
    <s v="SAP內所建之下單廠商，於PDM裡經mapping與ＡVL建立關聯，一個vendor code只能對應一個AVL"/>
    <x v="1"/>
    <x v="80"/>
    <m/>
    <s v="Sensitive "/>
    <s v="代碼類"/>
    <s v="依SAP要求格式輸入"/>
    <x v="5"/>
    <s v="PRO"/>
    <x v="8"/>
    <x v="7"/>
    <x v="0"/>
    <x v="4"/>
    <s v="INT_PRO_VENDOR_MASTER"/>
    <s v="VENDOR_CODE"/>
    <m/>
    <m/>
    <s v="Su.May@inventec.com"/>
    <s v="SAP內所建之下單廠商，於PDM裡經mapping與ＡVL建立關聯，一個vendor code只能對應一個AVL"/>
    <m/>
    <m/>
    <s v="廠商交易金額報表或SAP資料"/>
    <s v="廠商交易金額報表內的Vendor Code與Vendor Name欄位"/>
    <m/>
    <m/>
    <m/>
    <m/>
    <m/>
    <m/>
    <m/>
    <m/>
    <m/>
    <m/>
    <s v="資料清單"/>
    <x v="15"/>
    <x v="18"/>
    <x v="163"/>
    <x v="14"/>
    <s v="IEC_STD_V10 &gt;&gt; Data Standard &gt;&gt; PRO"/>
    <s v="Vendor Code"/>
    <x v="344"/>
    <x v="1"/>
    <x v="0"/>
    <x v="355"/>
    <x v="8"/>
    <s v="IEC_STD_V10 &gt;&gt; Common &gt;&gt; AutoMetaDataVendor Code"/>
    <x v="1"/>
    <x v="2"/>
    <s v="廠商代碼Property"/>
    <n v="734"/>
    <n v="845"/>
    <n v="0"/>
    <s v="Vendor Code"/>
    <n v="1"/>
    <n v="0"/>
    <n v="0"/>
    <x v="0"/>
    <s v="Vendor Master"/>
    <x v="79"/>
    <s v="IEC_STD_V10 &gt;&gt; Data Standard &gt;&gt; PRO &gt;&gt; Vendor Master"/>
    <x v="0"/>
    <s v="P.3.9.0:"/>
    <x v="123"/>
    <x v="123"/>
    <x v="844"/>
    <x v="343"/>
    <x v="344"/>
    <x v="291"/>
    <x v="51"/>
    <x v="4"/>
    <x v="11"/>
    <x v="2"/>
    <m/>
    <x v="0"/>
    <x v="1"/>
    <s v="Vendor Master_Vendor Code"/>
    <x v="828"/>
    <x v="1"/>
    <x v="0"/>
    <x v="7"/>
    <x v="6"/>
    <x v="0"/>
    <x v="0"/>
    <s v="INT_PRO_VENDOR_MASTER"/>
    <s v="VENDOR_CODE"/>
    <x v="70"/>
    <x v="230"/>
    <x v="0"/>
    <n v="8"/>
    <x v="4"/>
    <x v="4"/>
    <x v="6"/>
    <s v=""/>
    <s v=""/>
    <n v="844"/>
    <s v="-844"/>
    <x v="0"/>
    <x v="0"/>
    <x v="0"/>
    <x v="344"/>
    <x v="8"/>
    <s v="下單廠商名稱，亦即Vendor code的廠商代碼"/>
    <s v="PDM/SAP/EIS"/>
    <s v="PDM/SAP/EIS"/>
    <x v="4"/>
    <x v="163"/>
    <m/>
    <s v="^(PDM/SAP/EIS)$"/>
    <n v="9"/>
    <x v="0"/>
    <x v="6"/>
    <x v="0"/>
    <x v="1"/>
    <x v="1"/>
    <x v="1"/>
    <b v="0"/>
    <x v="0"/>
    <x v="1"/>
    <n v="0"/>
    <x v="0"/>
    <b v="0"/>
    <b v="0"/>
    <b v="0"/>
    <b v="0"/>
    <b v="0"/>
    <b v="0"/>
    <b v="0"/>
    <b v="0"/>
    <b v="0"/>
    <b v="0"/>
    <b v="0"/>
    <x v="0"/>
    <x v="0"/>
    <n v="0"/>
    <x v="34"/>
    <x v="0"/>
  </r>
  <r>
    <m/>
    <x v="6"/>
    <x v="14"/>
    <x v="344"/>
    <x v="345"/>
    <x v="1"/>
    <x v="356"/>
    <s v="SAP內所建之下單廠商，於PDM裡經mapping與ＡVL建立關聯，一個vendor code只能對應一個AVL"/>
    <x v="1"/>
    <x v="80"/>
    <m/>
    <s v="Sensitive "/>
    <s v="文本類"/>
    <s v="依SAP要求格式輸入"/>
    <x v="5"/>
    <s v="PRO"/>
    <x v="8"/>
    <x v="7"/>
    <x v="0"/>
    <x v="4"/>
    <s v="INT_PRO_VENDOR_MASTER"/>
    <s v="VENDOR_NAME"/>
    <m/>
    <m/>
    <s v="Su.May@inventec.com"/>
    <s v="SAP內所建之下單廠商，於PDM裡經mapping與ＡVL建立關聯，一個vendor code只能對應一個AVL"/>
    <m/>
    <m/>
    <s v="廠商交易金額報表或SAP資料"/>
    <s v="廠商交易金額報表內的Vendor Code與Vendor Name欄位"/>
    <m/>
    <m/>
    <m/>
    <m/>
    <m/>
    <m/>
    <m/>
    <m/>
    <m/>
    <m/>
    <s v="資料清單"/>
    <x v="15"/>
    <x v="19"/>
    <x v="164"/>
    <x v="14"/>
    <s v="IEC_STD_V10 &gt;&gt; Data Standard &gt;&gt; PRO"/>
    <s v="Vendor Name"/>
    <x v="345"/>
    <x v="1"/>
    <x v="0"/>
    <x v="356"/>
    <x v="8"/>
    <s v="IEC_STD_V10 &gt;&gt; Common &gt;&gt; AutoMetaDataVendor Name"/>
    <x v="1"/>
    <x v="2"/>
    <s v="廠商名稱Property"/>
    <n v="735"/>
    <n v="845"/>
    <n v="0"/>
    <s v="Vendor Name"/>
    <n v="1"/>
    <n v="0"/>
    <n v="0"/>
    <x v="0"/>
    <s v="Vendor Master"/>
    <x v="79"/>
    <s v="IEC_STD_V10 &gt;&gt; Data Standard &gt;&gt; PRO &gt;&gt; Vendor Master"/>
    <x v="0"/>
    <s v="P.3.9.0:"/>
    <x v="124"/>
    <x v="124"/>
    <x v="845"/>
    <x v="344"/>
    <x v="345"/>
    <x v="291"/>
    <x v="51"/>
    <x v="4"/>
    <x v="11"/>
    <x v="1"/>
    <m/>
    <x v="0"/>
    <x v="1"/>
    <s v="Vendor Master_Vendor Name"/>
    <x v="829"/>
    <x v="1"/>
    <x v="0"/>
    <x v="7"/>
    <x v="6"/>
    <x v="0"/>
    <x v="0"/>
    <s v="INT_PRO_VENDOR_MASTER"/>
    <s v="VENDOR_NAME"/>
    <x v="70"/>
    <x v="231"/>
    <x v="0"/>
    <n v="8"/>
    <x v="4"/>
    <x v="4"/>
    <x v="6"/>
    <s v=""/>
    <s v=""/>
    <n v="845"/>
    <s v="-845"/>
    <x v="0"/>
    <x v="0"/>
    <x v="0"/>
    <x v="345"/>
    <x v="8"/>
    <s v="下單廠商名稱，亦即Vendor code的廠商名稱"/>
    <s v="PDM/SAP/EIS"/>
    <s v="PDM/SAP/EIS"/>
    <x v="4"/>
    <x v="164"/>
    <m/>
    <s v="^(PDM/SAP/EIS)$"/>
    <n v="9"/>
    <x v="0"/>
    <x v="6"/>
    <x v="0"/>
    <x v="1"/>
    <x v="1"/>
    <x v="1"/>
    <b v="0"/>
    <x v="0"/>
    <x v="1"/>
    <n v="0"/>
    <x v="0"/>
    <b v="0"/>
    <b v="0"/>
    <b v="0"/>
    <b v="0"/>
    <b v="0"/>
    <b v="0"/>
    <b v="0"/>
    <b v="0"/>
    <b v="0"/>
    <b v="0"/>
    <b v="0"/>
    <x v="0"/>
    <x v="0"/>
    <n v="0"/>
    <x v="34"/>
    <x v="0"/>
  </r>
  <r>
    <m/>
    <x v="6"/>
    <x v="14"/>
    <x v="396"/>
    <x v="397"/>
    <x v="212"/>
    <x v="410"/>
    <s v="PDM內所建的合格供應商，SAP的Vendor/Vendor Code經mapping與AVL建立關聯，一個AVL可Mapping多個Vendor Code"/>
    <x v="1"/>
    <x v="80"/>
    <m/>
    <s v="Sensitive"/>
    <s v="代碼類"/>
    <s v="中文需為繁體字"/>
    <x v="5"/>
    <s v="PRO"/>
    <x v="8"/>
    <x v="7"/>
    <x v="0"/>
    <x v="4"/>
    <s v="INT_PRO_VENDOR_MASTER"/>
    <s v="AVL_ID"/>
    <m/>
    <m/>
    <m/>
    <s v="PDM內所建的合格供應商，SAP的Vendor/Vendor Code經mapping與AVL建立關聯，一個AVL可Mapping多個Vendor Code"/>
    <m/>
    <m/>
    <s v="廠商交易金額報表或PDM資料"/>
    <s v="廠商交易金額報表內的AVL Name欄位"/>
    <m/>
    <m/>
    <m/>
    <m/>
    <m/>
    <m/>
    <m/>
    <m/>
    <m/>
    <m/>
    <s v="資料清單"/>
    <x v="15"/>
    <x v="20"/>
    <x v="165"/>
    <x v="14"/>
    <s v="IEC_STD_V10 &gt;&gt; Data Standard &gt;&gt; PRO"/>
    <s v="AVL ID"/>
    <x v="397"/>
    <x v="212"/>
    <x v="0"/>
    <x v="410"/>
    <x v="8"/>
    <s v="IEC_STD_V10 &gt;&gt; Common &gt;&gt; AutoMetaDataAVL ID"/>
    <x v="1"/>
    <x v="2"/>
    <s v="合格供應商代號Property"/>
    <n v="840"/>
    <n v="845"/>
    <n v="0"/>
    <s v="AVL ID"/>
    <n v="1"/>
    <n v="0"/>
    <n v="0"/>
    <x v="0"/>
    <s v="Vendor Master"/>
    <x v="79"/>
    <s v="IEC_STD_V10 &gt;&gt; Data Standard &gt;&gt; PRO &gt;&gt; Vendor Master"/>
    <x v="0"/>
    <s v="P.3.9.0:"/>
    <x v="125"/>
    <x v="125"/>
    <x v="846"/>
    <x v="396"/>
    <x v="397"/>
    <x v="290"/>
    <x v="50"/>
    <x v="4"/>
    <x v="10"/>
    <x v="2"/>
    <m/>
    <x v="0"/>
    <x v="1"/>
    <s v="Vendor Master_AVL ID"/>
    <x v="830"/>
    <x v="1"/>
    <x v="0"/>
    <x v="7"/>
    <x v="6"/>
    <x v="0"/>
    <x v="0"/>
    <s v="INT_PRO_VENDOR_MASTER"/>
    <s v="AVL_ID"/>
    <x v="70"/>
    <x v="274"/>
    <x v="0"/>
    <n v="8"/>
    <x v="4"/>
    <x v="4"/>
    <x v="6"/>
    <s v=""/>
    <s v=""/>
    <n v="846"/>
    <s v="-846"/>
    <x v="0"/>
    <x v="0"/>
    <x v="0"/>
    <x v="397"/>
    <x v="8"/>
    <s v="PDM裡經過新廠商評鑑管理辦法承認之合格供應商代號"/>
    <s v="PDM/SAP/EIS"/>
    <s v="PDM/SAP/EIS"/>
    <x v="4"/>
    <x v="165"/>
    <m/>
    <s v="^(PDM/SAP/EIS)$"/>
    <n v="9"/>
    <x v="0"/>
    <x v="6"/>
    <x v="0"/>
    <x v="1"/>
    <x v="1"/>
    <x v="1"/>
    <b v="0"/>
    <x v="0"/>
    <x v="1"/>
    <n v="0"/>
    <x v="0"/>
    <b v="0"/>
    <b v="0"/>
    <b v="0"/>
    <b v="0"/>
    <b v="0"/>
    <b v="0"/>
    <b v="0"/>
    <b v="0"/>
    <b v="0"/>
    <b v="0"/>
    <b v="0"/>
    <x v="0"/>
    <x v="0"/>
    <n v="0"/>
    <x v="48"/>
    <x v="0"/>
  </r>
  <r>
    <m/>
    <x v="6"/>
    <x v="14"/>
    <x v="342"/>
    <x v="343"/>
    <x v="189"/>
    <x v="411"/>
    <s v="PDM內所建的合格供應商，SAP的Vendor/Vendor Code經mapping與AVL建立關聯，一個AVL可Mapping多個Vendor Code_x000a_- AVL 名稱, 目前包含製造商名稱, 代理商等"/>
    <x v="1"/>
    <x v="80"/>
    <m/>
    <s v="Sensitive"/>
    <s v="代碼類"/>
    <s v="中文需為繁體字"/>
    <x v="5"/>
    <s v="PRO"/>
    <x v="8"/>
    <x v="7"/>
    <x v="0"/>
    <x v="4"/>
    <s v="INT_PRO_VENDOR_MASTER"/>
    <s v="AVL_NAME"/>
    <m/>
    <m/>
    <m/>
    <s v="PDM內所建的合格供應商，SAP的Vendor/Vendor Code經mapping與AVL建立關聯，一個AVL可Mapping多個Vendor Code"/>
    <m/>
    <m/>
    <s v="廠商交易金額報表或PDM資料"/>
    <s v="廠商交易金額報表內的AVL Name欄位"/>
    <m/>
    <m/>
    <m/>
    <m/>
    <m/>
    <m/>
    <m/>
    <m/>
    <m/>
    <m/>
    <s v="資料清單"/>
    <x v="15"/>
    <x v="21"/>
    <x v="166"/>
    <x v="14"/>
    <s v="IEC_STD_V10 &gt;&gt; Data Standard &gt;&gt; PRO"/>
    <s v="AVL Name"/>
    <x v="343"/>
    <x v="189"/>
    <x v="0"/>
    <x v="411"/>
    <x v="8"/>
    <s v="IEC_STD_V10 &gt;&gt; Common &gt;&gt; AutoMetaDataAVL Name"/>
    <x v="1"/>
    <x v="2"/>
    <s v="合格供應商名稱Property"/>
    <n v="733"/>
    <n v="845"/>
    <n v="0"/>
    <s v="AVL Name"/>
    <n v="1"/>
    <n v="0"/>
    <n v="0"/>
    <x v="0"/>
    <s v="Vendor Master"/>
    <x v="79"/>
    <s v="IEC_STD_V10 &gt;&gt; Data Standard &gt;&gt; PRO &gt;&gt; Vendor Master"/>
    <x v="0"/>
    <s v="P.3.9.0:"/>
    <x v="126"/>
    <x v="126"/>
    <x v="847"/>
    <x v="342"/>
    <x v="343"/>
    <x v="327"/>
    <x v="50"/>
    <x v="4"/>
    <x v="10"/>
    <x v="2"/>
    <m/>
    <x v="0"/>
    <x v="1"/>
    <s v="Vendor Master_AVL Name"/>
    <x v="831"/>
    <x v="1"/>
    <x v="0"/>
    <x v="7"/>
    <x v="6"/>
    <x v="0"/>
    <x v="0"/>
    <s v="INT_PRO_VENDOR_MASTER"/>
    <s v="AVL_NAME"/>
    <x v="70"/>
    <x v="229"/>
    <x v="0"/>
    <n v="8"/>
    <x v="4"/>
    <x v="4"/>
    <x v="6"/>
    <s v=""/>
    <s v=""/>
    <n v="847"/>
    <s v="-847"/>
    <x v="0"/>
    <x v="0"/>
    <x v="0"/>
    <x v="343"/>
    <x v="8"/>
    <s v="PDM裡經過新廠商評鑑管理辦法承認之合格供應商名稱"/>
    <s v="PDM/SAP/EIS"/>
    <s v="PDM/SAP/EIS"/>
    <x v="4"/>
    <x v="166"/>
    <m/>
    <s v="^(PDM/SAP/EIS)$"/>
    <n v="9"/>
    <x v="0"/>
    <x v="6"/>
    <x v="0"/>
    <x v="1"/>
    <x v="1"/>
    <x v="1"/>
    <b v="0"/>
    <x v="0"/>
    <x v="1"/>
    <n v="0"/>
    <x v="0"/>
    <b v="0"/>
    <b v="0"/>
    <b v="0"/>
    <b v="0"/>
    <b v="0"/>
    <b v="0"/>
    <b v="0"/>
    <b v="0"/>
    <b v="0"/>
    <b v="0"/>
    <b v="0"/>
    <x v="0"/>
    <x v="0"/>
    <n v="0"/>
    <x v="42"/>
    <x v="0"/>
  </r>
  <r>
    <m/>
    <x v="6"/>
    <x v="14"/>
    <x v="398"/>
    <x v="399"/>
    <x v="1"/>
    <x v="413"/>
    <s v="可用AVL或Vendor來選取，可同時選取多間廠商進行呈現來比較"/>
    <x v="0"/>
    <x v="0"/>
    <m/>
    <s v="Confidential"/>
    <s v="數值類"/>
    <m/>
    <x v="5"/>
    <s v="PRO"/>
    <x v="8"/>
    <x v="7"/>
    <x v="0"/>
    <x v="2"/>
    <s v="INT_PRO_VENDOR_PERFORMANCE_MASTER"/>
    <m/>
    <m/>
    <m/>
    <s v="Su.May@inventec.com"/>
    <s v="可用AVL或Vendor來選取，可同時選取多間廠商進行呈現來比較"/>
    <m/>
    <m/>
    <s v="廠商交易金額報表"/>
    <m/>
    <m/>
    <m/>
    <m/>
    <m/>
    <m/>
    <m/>
    <m/>
    <m/>
    <m/>
    <m/>
    <s v="資料清單"/>
    <x v="15"/>
    <x v="22"/>
    <x v="171"/>
    <x v="14"/>
    <s v="IEC_STD_V10 &gt;&gt; Data Standard &gt;&gt; PRO"/>
    <s v="Vendor Performance Master"/>
    <x v="399"/>
    <x v="1"/>
    <x v="0"/>
    <x v="413"/>
    <x v="8"/>
    <s v="IEC_STD_V10 &gt;&gt; Common &gt;&gt; AutoMetaDataVendor Performance Master"/>
    <x v="0"/>
    <x v="1"/>
    <s v="供應商績效主檔Concept"/>
    <n v="850"/>
    <n v="0"/>
    <n v="0"/>
    <s v=""/>
    <n v="0"/>
    <n v="0"/>
    <n v="0"/>
    <x v="0"/>
    <s v=""/>
    <x v="0"/>
    <s v=""/>
    <x v="0"/>
    <s v="P.3.9.0:"/>
    <x v="127"/>
    <x v="127"/>
    <x v="848"/>
    <x v="398"/>
    <x v="399"/>
    <x v="294"/>
    <x v="0"/>
    <x v="2"/>
    <x v="12"/>
    <x v="4"/>
    <m/>
    <x v="0"/>
    <x v="0"/>
    <s v="Vendor Performance Master"/>
    <x v="832"/>
    <x v="0"/>
    <x v="0"/>
    <x v="7"/>
    <x v="6"/>
    <x v="0"/>
    <x v="0"/>
    <s v="INT_PRO_VENDOR_PERFORMANCE_MASTER"/>
    <s v=""/>
    <x v="71"/>
    <x v="0"/>
    <x v="0"/>
    <n v="8"/>
    <x v="4"/>
    <x v="4"/>
    <x v="6"/>
    <s v=""/>
    <s v=""/>
    <n v="848"/>
    <s v="-848"/>
    <x v="0"/>
    <x v="0"/>
    <x v="0"/>
    <x v="399"/>
    <x v="8"/>
    <s v="供應商績效主檔"/>
    <s v="EIS/SAP"/>
    <s v="EIS/SAP"/>
    <x v="2"/>
    <x v="171"/>
    <m/>
    <s v="^(EIS/SAP)$"/>
    <n v="9"/>
    <x v="0"/>
    <x v="6"/>
    <x v="0"/>
    <x v="1"/>
    <x v="0"/>
    <x v="1"/>
    <b v="0"/>
    <x v="0"/>
    <x v="0"/>
    <n v="0"/>
    <x v="0"/>
    <b v="0"/>
    <b v="0"/>
    <b v="0"/>
    <b v="0"/>
    <b v="0"/>
    <b v="0"/>
    <b v="0"/>
    <b v="0"/>
    <b v="0"/>
    <b v="0"/>
    <b v="0"/>
    <x v="0"/>
    <x v="0"/>
    <n v="0"/>
    <x v="4"/>
    <x v="0"/>
  </r>
  <r>
    <m/>
    <x v="6"/>
    <x v="14"/>
    <x v="399"/>
    <x v="400"/>
    <x v="1"/>
    <x v="414"/>
    <s v="依所選取的時間點，趨勢圖會出現四期分數，一期為一季；分數每季計一次，QD採用該季平均數"/>
    <x v="1"/>
    <x v="81"/>
    <m/>
    <s v="Sensitive"/>
    <s v="日期類"/>
    <s v="西元年月"/>
    <x v="5"/>
    <s v="PRO"/>
    <x v="8"/>
    <x v="7"/>
    <x v="0"/>
    <x v="4"/>
    <s v="INT_PRO_VENDOR_PERFORMANCE_MASTER"/>
    <s v="VENDOR_PERFORMANE_DATE"/>
    <m/>
    <m/>
    <s v="Su.May@inventec.com"/>
    <s v="PDM內所建的合格供應商，SAP的Vendor/Vendor Code經mapping與AVL建立關聯，一個AVL可Mapping多個Vendor Code"/>
    <m/>
    <m/>
    <s v="廠商交易金額報表或PDM資料"/>
    <s v="廠商交易金額報表內的AVL Name欄位"/>
    <m/>
    <m/>
    <m/>
    <m/>
    <m/>
    <m/>
    <m/>
    <m/>
    <m/>
    <m/>
    <s v="資料清單"/>
    <x v="15"/>
    <x v="23"/>
    <x v="172"/>
    <x v="14"/>
    <s v="IEC_STD_V10 &gt;&gt; Data Standard &gt;&gt; PRO"/>
    <s v="Vendor Performane Date"/>
    <x v="400"/>
    <x v="1"/>
    <x v="0"/>
    <x v="414"/>
    <x v="8"/>
    <s v="IEC_STD_V10 &gt;&gt; Common &gt;&gt; AutoMetaDataVendor Performane Date"/>
    <x v="1"/>
    <x v="2"/>
    <s v="供應商績效年月Property"/>
    <n v="851"/>
    <n v="850"/>
    <n v="0"/>
    <s v="Vendor Performane Date"/>
    <n v="1"/>
    <n v="0"/>
    <n v="0"/>
    <x v="0"/>
    <s v="Vendor Performance Master"/>
    <x v="80"/>
    <s v="IEC_STD_V10 &gt;&gt; Data Standard &gt;&gt; PRO &gt;&gt; Vendor Performance Master"/>
    <x v="0"/>
    <s v="P.3.9.0:"/>
    <x v="128"/>
    <x v="128"/>
    <x v="849"/>
    <x v="399"/>
    <x v="400"/>
    <x v="328"/>
    <x v="52"/>
    <x v="4"/>
    <x v="10"/>
    <x v="3"/>
    <m/>
    <x v="0"/>
    <x v="1"/>
    <s v="Vendor Performance Master_Vendor Performane Date"/>
    <x v="833"/>
    <x v="1"/>
    <x v="0"/>
    <x v="7"/>
    <x v="6"/>
    <x v="0"/>
    <x v="0"/>
    <s v="INT_PRO_VENDOR_PERFORMANCE_MASTER"/>
    <s v="VENDOR_PERFORMANE_DATE"/>
    <x v="71"/>
    <x v="275"/>
    <x v="0"/>
    <n v="8"/>
    <x v="4"/>
    <x v="4"/>
    <x v="6"/>
    <s v=""/>
    <s v=""/>
    <n v="849"/>
    <s v="-849"/>
    <x v="0"/>
    <x v="0"/>
    <x v="0"/>
    <x v="400"/>
    <x v="8"/>
    <s v="需檢視供應商績效的年月時間點，每季為一個時間點呈現分數"/>
    <s v="PDM/SAP/EIS"/>
    <s v="PDM/SAP/EIS"/>
    <x v="4"/>
    <x v="172"/>
    <m/>
    <s v="^(PDM/SAP/EIS)$"/>
    <n v="9"/>
    <x v="0"/>
    <x v="6"/>
    <x v="0"/>
    <x v="1"/>
    <x v="0"/>
    <x v="1"/>
    <b v="0"/>
    <x v="0"/>
    <x v="1"/>
    <n v="0"/>
    <x v="0"/>
    <b v="0"/>
    <b v="0"/>
    <b v="0"/>
    <b v="0"/>
    <b v="0"/>
    <b v="0"/>
    <b v="0"/>
    <b v="0"/>
    <b v="0"/>
    <b v="0"/>
    <b v="0"/>
    <x v="0"/>
    <x v="0"/>
    <n v="0"/>
    <x v="17"/>
    <x v="0"/>
  </r>
  <r>
    <m/>
    <x v="6"/>
    <x v="14"/>
    <x v="343"/>
    <x v="344"/>
    <x v="1"/>
    <x v="355"/>
    <s v="SAP內所建之下單廠商，於PDM裡經mapping與ＡVL建立關聯，一個vendor code只能對應一個AVL"/>
    <x v="2"/>
    <x v="81"/>
    <m/>
    <s v="Sensitive "/>
    <s v="代碼類"/>
    <s v="依SAP要求格式輸入"/>
    <x v="5"/>
    <s v="PRO"/>
    <x v="8"/>
    <x v="7"/>
    <x v="0"/>
    <x v="4"/>
    <s v="INT_PRO_VENDOR_PERFORMANCE_MASTER"/>
    <s v="VENDOR_CODE"/>
    <m/>
    <m/>
    <s v="Su.May@inventec.com"/>
    <s v="SAP內所建之下單廠商，於PDM裡經mapping與ＡVL建立關聯，一個vendor code只能對應一個AVL"/>
    <m/>
    <m/>
    <s v="廠商交易金額報表或SAP資料"/>
    <s v="廠商交易金額報表內的Vendor Code與Vendor Name欄位"/>
    <m/>
    <m/>
    <m/>
    <m/>
    <m/>
    <m/>
    <m/>
    <m/>
    <m/>
    <m/>
    <s v="資料清單"/>
    <x v="15"/>
    <x v="24"/>
    <x v="163"/>
    <x v="14"/>
    <s v="IEC_STD_V10 &gt;&gt; Data Standard &gt;&gt; PRO"/>
    <s v="Vendor Code"/>
    <x v="344"/>
    <x v="1"/>
    <x v="0"/>
    <x v="355"/>
    <x v="8"/>
    <s v="IEC_STD_V10 &gt;&gt; Common &gt;&gt; AutoMetaDataVendor Code"/>
    <x v="2"/>
    <x v="2"/>
    <s v="廠商代碼Relationship"/>
    <n v="734"/>
    <n v="850"/>
    <n v="0"/>
    <s v=""/>
    <n v="0"/>
    <n v="0"/>
    <n v="846"/>
    <x v="149"/>
    <s v="Vendor Performance Master"/>
    <x v="80"/>
    <s v="IEC_STD_V10 &gt;&gt; Data Standard &gt;&gt; PRO &gt;&gt; Vendor Performance Master"/>
    <x v="0"/>
    <s v="P.3.9.0:"/>
    <x v="129"/>
    <x v="129"/>
    <x v="850"/>
    <x v="343"/>
    <x v="344"/>
    <x v="291"/>
    <x v="51"/>
    <x v="4"/>
    <x v="11"/>
    <x v="2"/>
    <m/>
    <x v="0"/>
    <x v="2"/>
    <s v="Vendor Performance Master_Vendor Code"/>
    <x v="834"/>
    <x v="2"/>
    <x v="0"/>
    <x v="7"/>
    <x v="6"/>
    <x v="0"/>
    <x v="0"/>
    <s v="INT_PRO_VENDOR_PERFORMANCE_MASTER"/>
    <s v="VENDOR_CODE"/>
    <x v="71"/>
    <x v="230"/>
    <x v="0"/>
    <n v="8"/>
    <x v="4"/>
    <x v="4"/>
    <x v="6"/>
    <s v=""/>
    <s v=""/>
    <n v="850"/>
    <s v="-850"/>
    <x v="0"/>
    <x v="0"/>
    <x v="0"/>
    <x v="344"/>
    <x v="8"/>
    <s v="下單廠商名稱，亦即Vendor code的廠商代碼"/>
    <s v="PDM/SAP/EIS"/>
    <s v="PDM/SAP/EIS"/>
    <x v="4"/>
    <x v="163"/>
    <m/>
    <s v="^(PDM/SAP/EIS)$"/>
    <n v="9"/>
    <x v="0"/>
    <x v="6"/>
    <x v="0"/>
    <x v="1"/>
    <x v="1"/>
    <x v="1"/>
    <b v="0"/>
    <x v="0"/>
    <x v="1"/>
    <n v="0"/>
    <x v="0"/>
    <b v="0"/>
    <b v="0"/>
    <b v="0"/>
    <b v="0"/>
    <b v="0"/>
    <b v="0"/>
    <b v="0"/>
    <b v="0"/>
    <b v="0"/>
    <b v="0"/>
    <b v="0"/>
    <x v="0"/>
    <x v="0"/>
    <n v="0"/>
    <x v="34"/>
    <x v="0"/>
  </r>
  <r>
    <m/>
    <x v="6"/>
    <x v="14"/>
    <x v="349"/>
    <x v="350"/>
    <x v="213"/>
    <x v="361"/>
    <s v="基本分數皆為98分，若有評核項目出現狀況則依嚴重度進行扣分"/>
    <x v="1"/>
    <x v="81"/>
    <m/>
    <s v="Sensitive "/>
    <s v="數值類"/>
    <m/>
    <x v="5"/>
    <s v="SQE"/>
    <x v="8"/>
    <x v="7"/>
    <x v="0"/>
    <x v="10"/>
    <s v="INT_PRO_VENDOR_PERFORMANCE_MASTER"/>
    <s v="QUALITY_SCORE"/>
    <m/>
    <m/>
    <s v="Su.May@inventec.com"/>
    <s v="基本分數皆為98分，若有評核項目出現狀況則依嚴重度進行扣分"/>
    <m/>
    <m/>
    <s v="每月SQE發出重慶廠區厂商票期成績"/>
    <s v="PaymentFinal Sheet裡的SQE Score欄位"/>
    <m/>
    <m/>
    <m/>
    <m/>
    <m/>
    <m/>
    <m/>
    <m/>
    <m/>
    <m/>
    <s v="資料清單"/>
    <x v="15"/>
    <x v="25"/>
    <x v="173"/>
    <x v="14"/>
    <s v="IEC_STD_V10 &gt;&gt; Data Standard &gt;&gt; PRO"/>
    <s v="Quality Score"/>
    <x v="350"/>
    <x v="213"/>
    <x v="0"/>
    <x v="361"/>
    <x v="8"/>
    <s v="IEC_STD_V10 &gt;&gt; Common &gt;&gt; AutoMetaDataQuality Score"/>
    <x v="1"/>
    <x v="2"/>
    <s v="品質成績Property"/>
    <n v="749"/>
    <n v="850"/>
    <n v="0"/>
    <s v="Quality Score"/>
    <n v="1"/>
    <n v="0"/>
    <n v="0"/>
    <x v="0"/>
    <s v="Vendor Performance Master"/>
    <x v="80"/>
    <s v="IEC_STD_V10 &gt;&gt; Data Standard &gt;&gt; PRO &gt;&gt; Vendor Performance Master"/>
    <x v="0"/>
    <s v="P.3.9.0:"/>
    <x v="130"/>
    <x v="130"/>
    <x v="851"/>
    <x v="349"/>
    <x v="350"/>
    <x v="296"/>
    <x v="0"/>
    <x v="10"/>
    <x v="13"/>
    <x v="4"/>
    <m/>
    <x v="0"/>
    <x v="1"/>
    <s v="Vendor Performance Master_Quality Score"/>
    <x v="835"/>
    <x v="1"/>
    <x v="0"/>
    <x v="7"/>
    <x v="6"/>
    <x v="0"/>
    <x v="0"/>
    <s v="INT_PRO_VENDOR_PERFORMANCE_MASTER"/>
    <s v="QUALITY_SCORE"/>
    <x v="71"/>
    <x v="235"/>
    <x v="0"/>
    <n v="8"/>
    <x v="4"/>
    <x v="4"/>
    <x v="6"/>
    <s v=""/>
    <s v=""/>
    <n v="851"/>
    <s v="-851"/>
    <x v="0"/>
    <x v="0"/>
    <x v="0"/>
    <x v="350"/>
    <x v="8"/>
    <s v="由SQE按Incoming、Material Issue、Quality Peformance進行評分，分數呈現在每月發出重慶廠區厂商票期成績。_x000a_分數部分若選特定一季直接出現該季資料，若選多季時則呈現最差的分數"/>
    <s v="SQE 系統來源"/>
    <s v="SQE 系統來源"/>
    <x v="10"/>
    <x v="173"/>
    <m/>
    <s v="^(SQE 系統來源)$"/>
    <n v="9"/>
    <x v="0"/>
    <x v="6"/>
    <x v="0"/>
    <x v="1"/>
    <x v="1"/>
    <x v="0"/>
    <b v="1"/>
    <x v="0"/>
    <x v="1"/>
    <n v="0"/>
    <x v="0"/>
    <b v="0"/>
    <b v="0"/>
    <b v="0"/>
    <b v="0"/>
    <b v="0"/>
    <b v="0"/>
    <b v="0"/>
    <b v="0"/>
    <b v="0"/>
    <b v="0"/>
    <b v="0"/>
    <x v="0"/>
    <x v="0"/>
    <n v="0"/>
    <x v="12"/>
    <x v="0"/>
  </r>
  <r>
    <m/>
    <x v="6"/>
    <x v="14"/>
    <x v="350"/>
    <x v="351"/>
    <x v="194"/>
    <x v="362"/>
    <s v="價格競爭力佔30%，機種配合度佔30%，材料/製程管理能力佔30%，其他項目佔10%，處級主管有確認並修正最後分數的權限"/>
    <x v="1"/>
    <x v="81"/>
    <m/>
    <s v="Sensitive "/>
    <s v="數值類"/>
    <m/>
    <x v="5"/>
    <s v="PRO"/>
    <x v="8"/>
    <x v="7"/>
    <x v="0"/>
    <x v="11"/>
    <s v="INT_PRO_VENDOR_PERFORMANCE_MASTER"/>
    <s v="COST_SCORE"/>
    <m/>
    <m/>
    <s v="Su.May@inventec.com"/>
    <s v="價格競爭力佔30%，機種配合度佔30%，材料/製程管理能力佔20%，其他項目佔10%"/>
    <m/>
    <m/>
    <s v="需每季另外手動上傳"/>
    <m/>
    <m/>
    <m/>
    <m/>
    <m/>
    <m/>
    <m/>
    <m/>
    <m/>
    <m/>
    <m/>
    <s v="資料清單"/>
    <x v="15"/>
    <x v="26"/>
    <x v="174"/>
    <x v="14"/>
    <s v="IEC_STD_V10 &gt;&gt; Data Standard &gt;&gt; PRO"/>
    <s v="Cost Score"/>
    <x v="351"/>
    <x v="194"/>
    <x v="0"/>
    <x v="362"/>
    <x v="8"/>
    <s v="IEC_STD_V10 &gt;&gt; Common &gt;&gt; AutoMetaDataCost Score"/>
    <x v="1"/>
    <x v="2"/>
    <s v="採購成績Property"/>
    <n v="750"/>
    <n v="850"/>
    <n v="0"/>
    <s v="Cost Score"/>
    <n v="1"/>
    <n v="0"/>
    <n v="0"/>
    <x v="0"/>
    <s v="Vendor Performance Master"/>
    <x v="80"/>
    <s v="IEC_STD_V10 &gt;&gt; Data Standard &gt;&gt; PRO &gt;&gt; Vendor Performance Master"/>
    <x v="0"/>
    <s v="P.3.9.0:"/>
    <x v="131"/>
    <x v="131"/>
    <x v="852"/>
    <x v="350"/>
    <x v="351"/>
    <x v="297"/>
    <x v="0"/>
    <x v="11"/>
    <x v="14"/>
    <x v="4"/>
    <m/>
    <x v="0"/>
    <x v="1"/>
    <s v="Vendor Performance Master_Cost Score"/>
    <x v="836"/>
    <x v="1"/>
    <x v="0"/>
    <x v="7"/>
    <x v="6"/>
    <x v="0"/>
    <x v="0"/>
    <s v="INT_PRO_VENDOR_PERFORMANCE_MASTER"/>
    <s v="COST_SCORE"/>
    <x v="71"/>
    <x v="236"/>
    <x v="0"/>
    <n v="8"/>
    <x v="4"/>
    <x v="4"/>
    <x v="6"/>
    <s v=""/>
    <s v=""/>
    <n v="852"/>
    <s v="-852"/>
    <x v="0"/>
    <x v="0"/>
    <x v="0"/>
    <x v="351"/>
    <x v="8"/>
    <s v="由Sourcer按價格競爭力、機種配合度、材料/製程管理能力及其他項目進行綜合評分。_x000a_分數部分若選特定一季直接出現該季資料，若選多季時則呈現最差的分數"/>
    <s v="PRO 手動上傳"/>
    <s v="PRO 手動上傳"/>
    <x v="11"/>
    <x v="174"/>
    <m/>
    <s v="^(PRO 手動上傳)$"/>
    <n v="9"/>
    <x v="0"/>
    <x v="6"/>
    <x v="0"/>
    <x v="1"/>
    <x v="1"/>
    <x v="0"/>
    <b v="1"/>
    <x v="0"/>
    <x v="1"/>
    <n v="0"/>
    <x v="0"/>
    <b v="0"/>
    <b v="0"/>
    <b v="0"/>
    <b v="0"/>
    <b v="0"/>
    <b v="0"/>
    <b v="0"/>
    <b v="0"/>
    <b v="0"/>
    <b v="0"/>
    <b v="0"/>
    <x v="0"/>
    <x v="0"/>
    <n v="0"/>
    <x v="19"/>
    <x v="0"/>
  </r>
  <r>
    <m/>
    <x v="6"/>
    <x v="14"/>
    <x v="351"/>
    <x v="352"/>
    <x v="195"/>
    <x v="363"/>
    <s v="基本分數皆為98分，若有評核項目出現狀況則依嚴重度進行扣分"/>
    <x v="1"/>
    <x v="81"/>
    <m/>
    <s v="Sensitive "/>
    <s v="數值類"/>
    <m/>
    <x v="5"/>
    <s v="PRO"/>
    <x v="8"/>
    <x v="7"/>
    <x v="0"/>
    <x v="10"/>
    <s v="INT_PRO_VENDOR_PERFORMANCE_MASTER"/>
    <s v="DELIVERY_SCORE"/>
    <m/>
    <m/>
    <s v="Su.May@inventec.com"/>
    <s v="基本分數皆為98分，若有評核項目出現狀況則依嚴重度進行扣分"/>
    <m/>
    <m/>
    <s v="每月SQE發出重慶廠區厂商票期成績"/>
    <s v="PaymentFinal Sheet裡的Purchase Score欄位"/>
    <m/>
    <m/>
    <m/>
    <m/>
    <m/>
    <m/>
    <m/>
    <m/>
    <m/>
    <m/>
    <s v="資料清單"/>
    <x v="15"/>
    <x v="27"/>
    <x v="175"/>
    <x v="14"/>
    <s v="IEC_STD_V10 &gt;&gt; Data Standard &gt;&gt; PRO"/>
    <s v="Delivery Score"/>
    <x v="352"/>
    <x v="195"/>
    <x v="0"/>
    <x v="363"/>
    <x v="8"/>
    <s v="IEC_STD_V10 &gt;&gt; Common &gt;&gt; AutoMetaDataDelivery Score"/>
    <x v="1"/>
    <x v="2"/>
    <s v="達交成績Property"/>
    <n v="751"/>
    <n v="850"/>
    <n v="0"/>
    <s v="Delivery Score"/>
    <n v="1"/>
    <n v="0"/>
    <n v="0"/>
    <x v="0"/>
    <s v="Vendor Performance Master"/>
    <x v="80"/>
    <s v="IEC_STD_V10 &gt;&gt; Data Standard &gt;&gt; PRO &gt;&gt; Vendor Performance Master"/>
    <x v="0"/>
    <s v="P.3.9.0:"/>
    <x v="132"/>
    <x v="132"/>
    <x v="853"/>
    <x v="351"/>
    <x v="352"/>
    <x v="296"/>
    <x v="0"/>
    <x v="10"/>
    <x v="13"/>
    <x v="4"/>
    <m/>
    <x v="0"/>
    <x v="1"/>
    <s v="Vendor Performance Master_Delivery Score"/>
    <x v="837"/>
    <x v="1"/>
    <x v="0"/>
    <x v="7"/>
    <x v="6"/>
    <x v="0"/>
    <x v="0"/>
    <s v="INT_PRO_VENDOR_PERFORMANCE_MASTER"/>
    <s v="DELIVERY_SCORE"/>
    <x v="71"/>
    <x v="237"/>
    <x v="0"/>
    <n v="8"/>
    <x v="4"/>
    <x v="4"/>
    <x v="6"/>
    <s v=""/>
    <s v=""/>
    <n v="853"/>
    <s v="-853"/>
    <x v="0"/>
    <x v="0"/>
    <x v="0"/>
    <x v="352"/>
    <x v="8"/>
    <s v="由buyer按交期管裡、稽核扣分、違反流程與Service進行綜合評分，分數呈現在每月發出重慶廠區厂商票期成績。_x000a_分數部分若選特定一季直接出現該季資料，若選多季時則呈現最差的分數"/>
    <s v="SQE 系統來源"/>
    <s v="SQE 系統來源"/>
    <x v="10"/>
    <x v="175"/>
    <m/>
    <s v="^(SQE 系統來源)$"/>
    <n v="9"/>
    <x v="0"/>
    <x v="6"/>
    <x v="0"/>
    <x v="1"/>
    <x v="1"/>
    <x v="1"/>
    <b v="0"/>
    <x v="0"/>
    <x v="1"/>
    <n v="0"/>
    <x v="0"/>
    <b v="0"/>
    <b v="0"/>
    <b v="0"/>
    <b v="0"/>
    <b v="0"/>
    <b v="0"/>
    <b v="0"/>
    <b v="0"/>
    <b v="0"/>
    <b v="0"/>
    <b v="0"/>
    <x v="0"/>
    <x v="0"/>
    <n v="0"/>
    <x v="0"/>
    <x v="0"/>
  </r>
  <r>
    <m/>
    <x v="6"/>
    <x v="14"/>
    <x v="352"/>
    <x v="353"/>
    <x v="196"/>
    <x v="364"/>
    <s v="Quality（權重 40%）：SQE Score_x000a_Delivery （權重 30%） ：Purchase Score，每月票期成績裡分數_x000a_Cost （權重 30%） ：採購人工評分_x000a_若Cost缺分數，則用NA方式呈現，並以Quality  60%/Delivery 40%來計算權重算出總分"/>
    <x v="1"/>
    <x v="81"/>
    <m/>
    <s v="Sensitive "/>
    <s v="數值類"/>
    <m/>
    <x v="5"/>
    <s v="PRO"/>
    <x v="8"/>
    <x v="7"/>
    <x v="0"/>
    <x v="6"/>
    <s v="INT_PRO_VENDOR_PERFORMANCE_MASTER"/>
    <s v="SUPPLIER_FINAL_SCORE"/>
    <m/>
    <m/>
    <s v="Su.May@inventec.com"/>
    <s v="Quality（權重 40%）：SQE Score_x000a_Delivery （權重 30%） ：Purchase Score，每月票期成績裡分數_x000a_Cost （權重 30%） ：採購人工評分_x000a_以上若無分數，用空格方式呈現，並以各自權重計算出總分"/>
    <m/>
    <m/>
    <s v="系統進行加權計算"/>
    <m/>
    <m/>
    <m/>
    <m/>
    <m/>
    <m/>
    <m/>
    <m/>
    <m/>
    <m/>
    <m/>
    <s v="資料清單"/>
    <x v="15"/>
    <x v="28"/>
    <x v="176"/>
    <x v="14"/>
    <s v="IEC_STD_V10 &gt;&gt; Data Standard &gt;&gt; PRO"/>
    <s v="Supplier Final Score"/>
    <x v="353"/>
    <x v="196"/>
    <x v="0"/>
    <x v="364"/>
    <x v="8"/>
    <s v="IEC_STD_V10 &gt;&gt; Common &gt;&gt; AutoMetaDataSupplier Final Score"/>
    <x v="1"/>
    <x v="2"/>
    <s v="供應商績效Property"/>
    <n v="752"/>
    <n v="850"/>
    <n v="0"/>
    <s v="Supplier Final Score"/>
    <n v="1"/>
    <n v="0"/>
    <n v="0"/>
    <x v="0"/>
    <s v="Vendor Performance Master"/>
    <x v="80"/>
    <s v="IEC_STD_V10 &gt;&gt; Data Standard &gt;&gt; PRO &gt;&gt; Vendor Performance Master"/>
    <x v="0"/>
    <s v="P.3.9.0:"/>
    <x v="133"/>
    <x v="133"/>
    <x v="854"/>
    <x v="352"/>
    <x v="353"/>
    <x v="298"/>
    <x v="0"/>
    <x v="6"/>
    <x v="15"/>
    <x v="4"/>
    <m/>
    <x v="0"/>
    <x v="1"/>
    <s v="Vendor Performance Master_Supplier Final Score"/>
    <x v="838"/>
    <x v="1"/>
    <x v="0"/>
    <x v="7"/>
    <x v="6"/>
    <x v="0"/>
    <x v="0"/>
    <s v="INT_PRO_VENDOR_PERFORMANCE_MASTER"/>
    <s v="SUPPLIER_FINAL_SCORE"/>
    <x v="71"/>
    <x v="238"/>
    <x v="0"/>
    <n v="8"/>
    <x v="4"/>
    <x v="4"/>
    <x v="6"/>
    <s v=""/>
    <s v=""/>
    <n v="854"/>
    <s v="-854"/>
    <x v="0"/>
    <x v="0"/>
    <x v="0"/>
    <x v="353"/>
    <x v="8"/>
    <s v="由Quality、Cost與Delivery三項成績進行加權計算總分。_x000a_分數部分若選特定一季直接出現該季資料，若選多季時則呈現最差的分數"/>
    <s v="資料來源待確認"/>
    <s v="資料來源待確認"/>
    <x v="6"/>
    <x v="176"/>
    <m/>
    <s v="^(資料來源待確認)$"/>
    <n v="9"/>
    <x v="0"/>
    <x v="6"/>
    <x v="0"/>
    <x v="1"/>
    <x v="1"/>
    <x v="1"/>
    <b v="0"/>
    <x v="0"/>
    <x v="1"/>
    <n v="0"/>
    <x v="0"/>
    <b v="0"/>
    <b v="0"/>
    <b v="0"/>
    <b v="0"/>
    <b v="0"/>
    <b v="0"/>
    <b v="0"/>
    <b v="0"/>
    <b v="0"/>
    <b v="0"/>
    <b v="0"/>
    <x v="0"/>
    <x v="0"/>
    <n v="0"/>
    <x v="6"/>
    <x v="0"/>
  </r>
  <r>
    <m/>
    <x v="6"/>
    <x v="14"/>
    <x v="353"/>
    <x v="354"/>
    <x v="197"/>
    <x v="365"/>
    <s v="&quot;PSG 月採購收料紀錄&quot; 統計料號數, 料號會先對應到vendor code/vendor name，即該vendor code/vendor name該月所收料的數量，Vendor code/vendor name再歸屬至AVL，同AVL下可有多個vendor code/vendor name，且一個vendor code/vendor name只能對應到一個AVL"/>
    <x v="1"/>
    <x v="81"/>
    <m/>
    <s v="Sensitive"/>
    <s v="數值類"/>
    <m/>
    <x v="5"/>
    <s v="PRO"/>
    <x v="8"/>
    <x v="7"/>
    <x v="0"/>
    <x v="7"/>
    <s v="INT_PRO_VENDOR_PERFORMANCE_MASTER"/>
    <s v="PART_NUMBER_QUANTITY"/>
    <m/>
    <m/>
    <s v="Su.May@inventec.com"/>
    <m/>
    <m/>
    <m/>
    <m/>
    <m/>
    <m/>
    <m/>
    <m/>
    <m/>
    <m/>
    <m/>
    <m/>
    <m/>
    <m/>
    <m/>
    <s v="資料清單"/>
    <x v="15"/>
    <x v="29"/>
    <x v="177"/>
    <x v="14"/>
    <s v="IEC_STD_V10 &gt;&gt; Data Standard &gt;&gt; PRO"/>
    <s v="Part Number Quantity"/>
    <x v="354"/>
    <x v="197"/>
    <x v="0"/>
    <x v="365"/>
    <x v="8"/>
    <s v="IEC_STD_V10 &gt;&gt; Common &gt;&gt; AutoMetaDataPart Number Quantity"/>
    <x v="1"/>
    <x v="2"/>
    <s v="料號數Property"/>
    <n v="753"/>
    <n v="850"/>
    <n v="0"/>
    <s v="Part Number Quantity"/>
    <n v="1"/>
    <n v="0"/>
    <n v="0"/>
    <x v="0"/>
    <s v="Vendor Performance Master"/>
    <x v="80"/>
    <s v="IEC_STD_V10 &gt;&gt; Data Standard &gt;&gt; PRO &gt;&gt; Vendor Performance Master"/>
    <x v="0"/>
    <s v="P.3.9.0:"/>
    <x v="134"/>
    <x v="134"/>
    <x v="855"/>
    <x v="353"/>
    <x v="354"/>
    <x v="329"/>
    <x v="0"/>
    <x v="7"/>
    <x v="0"/>
    <x v="4"/>
    <m/>
    <x v="0"/>
    <x v="1"/>
    <s v="Vendor Performance Master_Part Number Quantity"/>
    <x v="839"/>
    <x v="1"/>
    <x v="0"/>
    <x v="7"/>
    <x v="6"/>
    <x v="0"/>
    <x v="0"/>
    <s v="INT_PRO_VENDOR_PERFORMANCE_MASTER"/>
    <s v="PART_NUMBER_QUANTITY"/>
    <x v="71"/>
    <x v="239"/>
    <x v="0"/>
    <n v="8"/>
    <x v="4"/>
    <x v="4"/>
    <x v="6"/>
    <s v=""/>
    <s v=""/>
    <n v="855"/>
    <s v="-855"/>
    <x v="0"/>
    <x v="0"/>
    <x v="0"/>
    <x v="354"/>
    <x v="8"/>
    <s v="PSG這段時間跟該廠商交易多少料號數。_x000a_若選特定一季直接出現該季數字，若選多季則出現最新一季的數字"/>
    <s v="DCM"/>
    <s v="DCM"/>
    <x v="7"/>
    <x v="177"/>
    <m/>
    <s v="^(DCM)$"/>
    <n v="9"/>
    <x v="0"/>
    <x v="6"/>
    <x v="0"/>
    <x v="1"/>
    <x v="1"/>
    <x v="1"/>
    <b v="0"/>
    <x v="0"/>
    <x v="1"/>
    <n v="0"/>
    <x v="0"/>
    <b v="0"/>
    <b v="0"/>
    <b v="0"/>
    <b v="0"/>
    <b v="0"/>
    <b v="0"/>
    <b v="0"/>
    <b v="0"/>
    <b v="0"/>
    <b v="0"/>
    <b v="0"/>
    <x v="0"/>
    <x v="0"/>
    <n v="0"/>
    <x v="6"/>
    <x v="0"/>
  </r>
  <r>
    <m/>
    <x v="6"/>
    <x v="14"/>
    <x v="354"/>
    <x v="355"/>
    <x v="198"/>
    <x v="415"/>
    <s v="採購有上傳獨用料料號清單於DCM，篩選比對出該廠商於該區間內收料之料號數有多少顆料號在此清單內。_x000a_獨用料指Buy &amp; Sell, AVAP, Spec-in,需開模且月平均需求15K以下之機構料(有需求經VM team決議), VM team決議single source，寫在採購作業管理辦法內。_x000a_- 由sole source list比對"/>
    <x v="1"/>
    <x v="81"/>
    <m/>
    <s v="Sensitive"/>
    <s v="數值類"/>
    <m/>
    <x v="5"/>
    <s v="PRO"/>
    <x v="8"/>
    <x v="7"/>
    <x v="0"/>
    <x v="7"/>
    <s v="INT_PRO_VENDOR_PERFORMANCE_MASTER"/>
    <s v="SOLE_SOURCE_QUANTITY"/>
    <m/>
    <m/>
    <s v="Su.May@inventec.com"/>
    <s v="採購有上傳獨用料原因之材料數量_x000a_獨用料指Buy &amp; Sell, AVAP, Spec-in,需開模且月平均需求15K以下之機構料(有需求經VM team決議), VM team決議single source，寫在採購作業管理辦法內。"/>
    <m/>
    <m/>
    <s v="Auto 2nd Source Report"/>
    <s v="有上傳原因之料號會自動跑到報表內sole source的分頁_x000a_Auto 2nd Source Report下各廠區資料夾內最新日期資料夾內檔名為integration之檔案Summary Sheet的Sole Source欄位數量"/>
    <m/>
    <m/>
    <m/>
    <m/>
    <m/>
    <m/>
    <m/>
    <m/>
    <m/>
    <m/>
    <s v="資料清單"/>
    <x v="15"/>
    <x v="30"/>
    <x v="178"/>
    <x v="14"/>
    <s v="IEC_STD_V10 &gt;&gt; Data Standard &gt;&gt; PRO"/>
    <s v="Sole Source Quantity"/>
    <x v="355"/>
    <x v="198"/>
    <x v="0"/>
    <x v="415"/>
    <x v="8"/>
    <s v="IEC_STD_V10 &gt;&gt; Common &gt;&gt; AutoMetaDataSole Source Quantity"/>
    <x v="1"/>
    <x v="2"/>
    <s v="獨用料數量Property"/>
    <n v="754"/>
    <n v="850"/>
    <n v="0"/>
    <s v="Sole Source Quantity"/>
    <n v="1"/>
    <n v="0"/>
    <n v="0"/>
    <x v="0"/>
    <s v="Vendor Performance Master"/>
    <x v="80"/>
    <s v="IEC_STD_V10 &gt;&gt; Data Standard &gt;&gt; PRO &gt;&gt; Vendor Performance Master"/>
    <x v="0"/>
    <s v="P.3.9.0:"/>
    <x v="135"/>
    <x v="135"/>
    <x v="856"/>
    <x v="354"/>
    <x v="355"/>
    <x v="330"/>
    <x v="0"/>
    <x v="7"/>
    <x v="16"/>
    <x v="4"/>
    <m/>
    <x v="0"/>
    <x v="1"/>
    <s v="Vendor Performance Master_Sole Source Quantity"/>
    <x v="840"/>
    <x v="1"/>
    <x v="0"/>
    <x v="7"/>
    <x v="6"/>
    <x v="0"/>
    <x v="0"/>
    <s v="INT_PRO_VENDOR_PERFORMANCE_MASTER"/>
    <s v="SOLE_SOURCE_QUANTITY"/>
    <x v="71"/>
    <x v="240"/>
    <x v="0"/>
    <n v="8"/>
    <x v="4"/>
    <x v="4"/>
    <x v="6"/>
    <s v=""/>
    <s v=""/>
    <n v="856"/>
    <s v="-856"/>
    <x v="0"/>
    <x v="0"/>
    <x v="0"/>
    <x v="355"/>
    <x v="8"/>
    <s v="與此 Vendor 購買的料號數中，Sole Source 有多少個料號，亦即無法導替代料之料號數量。_x000a_若選特定一季直接出現該季數字，若選多季則出現最新一季的數字"/>
    <s v="DCM"/>
    <s v="DCM"/>
    <x v="7"/>
    <x v="178"/>
    <m/>
    <s v="^(DCM)$"/>
    <n v="9"/>
    <x v="0"/>
    <x v="6"/>
    <x v="0"/>
    <x v="1"/>
    <x v="1"/>
    <x v="1"/>
    <b v="0"/>
    <x v="0"/>
    <x v="1"/>
    <n v="0"/>
    <x v="0"/>
    <b v="0"/>
    <b v="0"/>
    <b v="0"/>
    <b v="0"/>
    <b v="0"/>
    <b v="0"/>
    <b v="0"/>
    <b v="0"/>
    <b v="0"/>
    <b v="0"/>
    <b v="0"/>
    <x v="0"/>
    <x v="0"/>
    <n v="0"/>
    <x v="6"/>
    <x v="0"/>
  </r>
  <r>
    <m/>
    <x v="6"/>
    <x v="14"/>
    <x v="355"/>
    <x v="356"/>
    <x v="199"/>
    <x v="416"/>
    <s v="比對上傳於DCM的buyer category清單，篩選比對出該廠商於該區間內收料之料號數有多少顆料號屬於此清單內的B&amp;S(buy&amp;sell, B&amp;S)類別。"/>
    <x v="1"/>
    <x v="81"/>
    <m/>
    <s v="Confidential"/>
    <s v="數值類"/>
    <m/>
    <x v="5"/>
    <s v="PRO"/>
    <x v="8"/>
    <x v="7"/>
    <x v="0"/>
    <x v="6"/>
    <s v="INT_PRO_VENDOR_PERFORMANCE_MASTER"/>
    <s v="BUY_AND_SELL_QUANTITY"/>
    <m/>
    <m/>
    <s v="Su.May@inventec.com"/>
    <m/>
    <m/>
    <m/>
    <s v="資料來源待確認"/>
    <m/>
    <m/>
    <m/>
    <m/>
    <m/>
    <m/>
    <m/>
    <m/>
    <m/>
    <m/>
    <m/>
    <s v="資料清單"/>
    <x v="15"/>
    <x v="31"/>
    <x v="179"/>
    <x v="14"/>
    <s v="IEC_STD_V10 &gt;&gt; Data Standard &gt;&gt; PRO"/>
    <s v="Buy and Sell Quantity"/>
    <x v="356"/>
    <x v="199"/>
    <x v="0"/>
    <x v="416"/>
    <x v="8"/>
    <s v="IEC_STD_V10 &gt;&gt; Common &gt;&gt; AutoMetaDataBuy and Sell Quantity"/>
    <x v="1"/>
    <x v="1"/>
    <s v="Buy and Sell 材料數量Property"/>
    <n v="755"/>
    <n v="850"/>
    <n v="0"/>
    <s v="Buy and Sell Quantity"/>
    <n v="1"/>
    <n v="0"/>
    <n v="0"/>
    <x v="0"/>
    <s v="Vendor Performance Master"/>
    <x v="80"/>
    <s v="IEC_STD_V10 &gt;&gt; Data Standard &gt;&gt; PRO &gt;&gt; Vendor Performance Master"/>
    <x v="0"/>
    <s v="P.3.9.0:"/>
    <x v="136"/>
    <x v="136"/>
    <x v="857"/>
    <x v="355"/>
    <x v="356"/>
    <x v="331"/>
    <x v="0"/>
    <x v="6"/>
    <x v="0"/>
    <x v="4"/>
    <m/>
    <x v="0"/>
    <x v="1"/>
    <s v="Vendor Performance Master_Buy and Sell Quantity"/>
    <x v="841"/>
    <x v="1"/>
    <x v="0"/>
    <x v="7"/>
    <x v="6"/>
    <x v="0"/>
    <x v="0"/>
    <s v="INT_PRO_VENDOR_PERFORMANCE_MASTER"/>
    <s v="BUY_AND_SELL_QUANTITY"/>
    <x v="71"/>
    <x v="241"/>
    <x v="0"/>
    <n v="8"/>
    <x v="4"/>
    <x v="4"/>
    <x v="6"/>
    <s v=""/>
    <s v=""/>
    <n v="857"/>
    <s v="-857"/>
    <x v="0"/>
    <x v="0"/>
    <x v="0"/>
    <x v="356"/>
    <x v="8"/>
    <s v="與此 Vendor 購買料號數中，B&amp;S 材料之料號數量。_x000a_若選特定一季直接出現該季數字，若選多季則出現最新一季的數字"/>
    <s v="資料來源待確認"/>
    <s v="資料來源待確認"/>
    <x v="6"/>
    <x v="179"/>
    <m/>
    <s v="^(資料來源待確認)$"/>
    <n v="9"/>
    <x v="0"/>
    <x v="6"/>
    <x v="0"/>
    <x v="1"/>
    <x v="1"/>
    <x v="1"/>
    <b v="0"/>
    <x v="0"/>
    <x v="1"/>
    <n v="0"/>
    <x v="0"/>
    <b v="0"/>
    <b v="0"/>
    <b v="0"/>
    <b v="0"/>
    <b v="0"/>
    <b v="0"/>
    <b v="0"/>
    <b v="0"/>
    <b v="0"/>
    <b v="0"/>
    <b v="0"/>
    <x v="0"/>
    <x v="0"/>
    <n v="0"/>
    <x v="28"/>
    <x v="0"/>
  </r>
  <r>
    <m/>
    <x v="6"/>
    <x v="14"/>
    <x v="356"/>
    <x v="357"/>
    <x v="200"/>
    <x v="417"/>
    <s v="比對上傳於DCM的buyer category清單，篩選比對出該廠商於該區間內收料之料號數有多少顆料號屬於此清單內的GTK(GTK,AVAP,AV)類別。"/>
    <x v="1"/>
    <x v="81"/>
    <m/>
    <s v="Confidential"/>
    <s v="數值類"/>
    <m/>
    <x v="5"/>
    <s v="PRO"/>
    <x v="8"/>
    <x v="7"/>
    <x v="0"/>
    <x v="6"/>
    <s v="INT_PRO_VENDOR_PERFORMANCE_MASTER"/>
    <s v="GTK_QUANTITY"/>
    <m/>
    <m/>
    <s v="Su.May@inventec.com"/>
    <m/>
    <m/>
    <m/>
    <s v="資料來源待確認"/>
    <m/>
    <m/>
    <m/>
    <m/>
    <m/>
    <m/>
    <m/>
    <m/>
    <m/>
    <m/>
    <m/>
    <s v="資料清單"/>
    <x v="15"/>
    <x v="32"/>
    <x v="180"/>
    <x v="14"/>
    <s v="IEC_STD_V10 &gt;&gt; Data Standard &gt;&gt; PRO"/>
    <s v="GTK Quantity"/>
    <x v="357"/>
    <x v="200"/>
    <x v="0"/>
    <x v="417"/>
    <x v="8"/>
    <s v="IEC_STD_V10 &gt;&gt; Common &gt;&gt; AutoMetaDataGTK Quantity"/>
    <x v="1"/>
    <x v="1"/>
    <s v="客戶指定料數量Property"/>
    <n v="756"/>
    <n v="850"/>
    <n v="0"/>
    <s v="GTK Quantity"/>
    <n v="1"/>
    <n v="0"/>
    <n v="0"/>
    <x v="0"/>
    <s v="Vendor Performance Master"/>
    <x v="80"/>
    <s v="IEC_STD_V10 &gt;&gt; Data Standard &gt;&gt; PRO &gt;&gt; Vendor Performance Master"/>
    <x v="0"/>
    <s v="P.3.9.0:"/>
    <x v="137"/>
    <x v="137"/>
    <x v="858"/>
    <x v="356"/>
    <x v="357"/>
    <x v="332"/>
    <x v="0"/>
    <x v="6"/>
    <x v="0"/>
    <x v="4"/>
    <m/>
    <x v="0"/>
    <x v="1"/>
    <s v="Vendor Performance Master_GTK Quantity"/>
    <x v="842"/>
    <x v="1"/>
    <x v="0"/>
    <x v="7"/>
    <x v="6"/>
    <x v="0"/>
    <x v="0"/>
    <s v="INT_PRO_VENDOR_PERFORMANCE_MASTER"/>
    <s v="GTK_QUANTITY"/>
    <x v="71"/>
    <x v="242"/>
    <x v="0"/>
    <n v="8"/>
    <x v="4"/>
    <x v="4"/>
    <x v="6"/>
    <s v=""/>
    <s v=""/>
    <n v="858"/>
    <s v="-858"/>
    <x v="0"/>
    <x v="0"/>
    <x v="0"/>
    <x v="357"/>
    <x v="8"/>
    <s v="與此 Vendor 購買料號數中客戶指定料之料號數。_x000a_若選特定一季直接出現該季數字，若選多季則出現最新一季的數字"/>
    <s v="資料來源待確認"/>
    <s v="資料來源待確認"/>
    <x v="6"/>
    <x v="180"/>
    <m/>
    <s v="^(資料來源待確認)$"/>
    <n v="9"/>
    <x v="0"/>
    <x v="6"/>
    <x v="0"/>
    <x v="1"/>
    <x v="1"/>
    <x v="1"/>
    <b v="0"/>
    <x v="0"/>
    <x v="1"/>
    <n v="0"/>
    <x v="0"/>
    <b v="0"/>
    <b v="0"/>
    <b v="0"/>
    <b v="0"/>
    <b v="0"/>
    <b v="0"/>
    <b v="0"/>
    <b v="0"/>
    <b v="0"/>
    <b v="0"/>
    <b v="0"/>
    <x v="0"/>
    <x v="0"/>
    <n v="0"/>
    <x v="2"/>
    <x v="0"/>
  </r>
  <r>
    <m/>
    <x v="6"/>
    <x v="14"/>
    <x v="357"/>
    <x v="358"/>
    <x v="201"/>
    <x v="369"/>
    <s v="比對上傳於DCM的buyer category清單，篩選出該廠商於該區間內收料之料號數有多少顆料號不屬此清單內的B&amp;S(buy&amp;sell, B&amp;S)予GTK(GTK,AVAP,AV)類別，即為OTK的料號數。"/>
    <x v="1"/>
    <x v="81"/>
    <m/>
    <s v="Confidential"/>
    <s v="數值類"/>
    <m/>
    <x v="5"/>
    <s v="PRO"/>
    <x v="8"/>
    <x v="7"/>
    <x v="0"/>
    <x v="6"/>
    <s v="INT_PRO_VENDOR_PERFORMANCE_MASTER"/>
    <s v="OTK_QUANTITY"/>
    <m/>
    <m/>
    <s v="Su.May@inventec.com"/>
    <m/>
    <m/>
    <m/>
    <s v="資料來源待確認"/>
    <m/>
    <m/>
    <m/>
    <m/>
    <m/>
    <m/>
    <m/>
    <m/>
    <m/>
    <m/>
    <m/>
    <s v="資料清單"/>
    <x v="15"/>
    <x v="33"/>
    <x v="181"/>
    <x v="14"/>
    <s v="IEC_STD_V10 &gt;&gt; Data Standard &gt;&gt; PRO"/>
    <s v="OTK Quantity"/>
    <x v="358"/>
    <x v="201"/>
    <x v="0"/>
    <x v="369"/>
    <x v="8"/>
    <s v="IEC_STD_V10 &gt;&gt; Common &gt;&gt; AutoMetaDataOTK Quantity"/>
    <x v="1"/>
    <x v="1"/>
    <s v="英業達自選料數量Property"/>
    <n v="757"/>
    <n v="850"/>
    <n v="0"/>
    <s v="OTK Quantity"/>
    <n v="1"/>
    <n v="0"/>
    <n v="0"/>
    <x v="0"/>
    <s v="Vendor Performance Master"/>
    <x v="80"/>
    <s v="IEC_STD_V10 &gt;&gt; Data Standard &gt;&gt; PRO &gt;&gt; Vendor Performance Master"/>
    <x v="0"/>
    <s v="P.3.9.0:"/>
    <x v="138"/>
    <x v="138"/>
    <x v="859"/>
    <x v="357"/>
    <x v="358"/>
    <x v="333"/>
    <x v="0"/>
    <x v="6"/>
    <x v="0"/>
    <x v="4"/>
    <m/>
    <x v="0"/>
    <x v="1"/>
    <s v="Vendor Performance Master_OTK Quantity"/>
    <x v="843"/>
    <x v="1"/>
    <x v="0"/>
    <x v="7"/>
    <x v="6"/>
    <x v="0"/>
    <x v="0"/>
    <s v="INT_PRO_VENDOR_PERFORMANCE_MASTER"/>
    <s v="OTK_QUANTITY"/>
    <x v="71"/>
    <x v="243"/>
    <x v="0"/>
    <n v="8"/>
    <x v="4"/>
    <x v="4"/>
    <x v="6"/>
    <s v=""/>
    <s v=""/>
    <n v="859"/>
    <s v="-859"/>
    <x v="0"/>
    <x v="0"/>
    <x v="0"/>
    <x v="358"/>
    <x v="8"/>
    <s v="與此 Vendor 購買 Components 種類中英業達自選料之料號數。_x000a_若選特定一季直接出現該季數字，若選多季則出現最新一季的數字"/>
    <s v="資料來源待確認"/>
    <s v="資料來源待確認"/>
    <x v="6"/>
    <x v="181"/>
    <m/>
    <s v="^(資料來源待確認)$"/>
    <n v="9"/>
    <x v="0"/>
    <x v="6"/>
    <x v="0"/>
    <x v="1"/>
    <x v="1"/>
    <x v="1"/>
    <b v="0"/>
    <x v="0"/>
    <x v="1"/>
    <n v="0"/>
    <x v="0"/>
    <b v="0"/>
    <b v="0"/>
    <b v="0"/>
    <b v="0"/>
    <b v="0"/>
    <b v="0"/>
    <b v="0"/>
    <b v="0"/>
    <b v="0"/>
    <b v="0"/>
    <b v="0"/>
    <x v="0"/>
    <x v="0"/>
    <n v="0"/>
    <x v="2"/>
    <x v="0"/>
  </r>
  <r>
    <m/>
    <x v="6"/>
    <x v="14"/>
    <x v="358"/>
    <x v="359"/>
    <x v="1"/>
    <x v="371"/>
    <s v="由零件的產品使用清單對映客戶名稱以 &quot;,&quot; 分隔，會有一個或多個"/>
    <x v="1"/>
    <x v="81"/>
    <m/>
    <s v="Confidential"/>
    <s v="文本類"/>
    <m/>
    <x v="5"/>
    <s v="PRO"/>
    <x v="8"/>
    <x v="7"/>
    <x v="0"/>
    <x v="6"/>
    <s v="INT_PRO_VENDOR_PERFORMANCE_MASTER"/>
    <s v="USED_BY_CUSTOMER_LIST"/>
    <m/>
    <m/>
    <s v="Su.May@inventec.com"/>
    <m/>
    <m/>
    <m/>
    <s v="資料來源待確認"/>
    <m/>
    <m/>
    <m/>
    <m/>
    <m/>
    <m/>
    <m/>
    <m/>
    <m/>
    <m/>
    <m/>
    <s v="資料清單"/>
    <x v="15"/>
    <x v="34"/>
    <x v="182"/>
    <x v="14"/>
    <s v="IEC_STD_V10 &gt;&gt; Data Standard &gt;&gt; PRO"/>
    <s v="Used by Customer List"/>
    <x v="359"/>
    <x v="1"/>
    <x v="0"/>
    <x v="371"/>
    <x v="8"/>
    <s v="IEC_STD_V10 &gt;&gt; Common &gt;&gt; AutoMetaDataUsed by Customer List"/>
    <x v="1"/>
    <x v="1"/>
    <s v="應用客戶清單Property"/>
    <n v="759"/>
    <n v="850"/>
    <n v="0"/>
    <s v="Used by Customer List"/>
    <n v="1"/>
    <n v="0"/>
    <n v="0"/>
    <x v="0"/>
    <s v="Vendor Performance Master"/>
    <x v="80"/>
    <s v="IEC_STD_V10 &gt;&gt; Data Standard &gt;&gt; PRO &gt;&gt; Vendor Performance Master"/>
    <x v="0"/>
    <s v="P.3.9.0:"/>
    <x v="139"/>
    <x v="139"/>
    <x v="860"/>
    <x v="358"/>
    <x v="359"/>
    <x v="304"/>
    <x v="0"/>
    <x v="6"/>
    <x v="0"/>
    <x v="1"/>
    <m/>
    <x v="0"/>
    <x v="1"/>
    <s v="Vendor Performance Master_Used by Customer List"/>
    <x v="844"/>
    <x v="1"/>
    <x v="0"/>
    <x v="7"/>
    <x v="6"/>
    <x v="0"/>
    <x v="0"/>
    <s v="INT_PRO_VENDOR_PERFORMANCE_MASTER"/>
    <s v="USED_BY_CUSTOMER_LIST"/>
    <x v="71"/>
    <x v="244"/>
    <x v="0"/>
    <n v="8"/>
    <x v="4"/>
    <x v="4"/>
    <x v="6"/>
    <s v=""/>
    <s v=""/>
    <n v="860"/>
    <s v="-860"/>
    <x v="0"/>
    <x v="0"/>
    <x v="0"/>
    <x v="359"/>
    <x v="8"/>
    <s v="應用客戶清單"/>
    <s v="資料來源待確認"/>
    <s v="資料來源待確認"/>
    <x v="6"/>
    <x v="182"/>
    <m/>
    <s v="^(資料來源待確認)$"/>
    <n v="9"/>
    <x v="0"/>
    <x v="6"/>
    <x v="0"/>
    <x v="1"/>
    <x v="1"/>
    <x v="1"/>
    <b v="0"/>
    <x v="0"/>
    <x v="1"/>
    <n v="0"/>
    <x v="0"/>
    <b v="0"/>
    <b v="0"/>
    <b v="0"/>
    <b v="0"/>
    <b v="0"/>
    <b v="0"/>
    <b v="0"/>
    <b v="0"/>
    <b v="0"/>
    <b v="0"/>
    <b v="0"/>
    <x v="0"/>
    <x v="0"/>
    <n v="0"/>
    <x v="28"/>
    <x v="0"/>
  </r>
  <r>
    <m/>
    <x v="6"/>
    <x v="14"/>
    <x v="400"/>
    <x v="401"/>
    <x v="1"/>
    <x v="418"/>
    <s v="分析Critical Part 清單裡LTA/MOU數量的實際SAP GR 數量達成狀況"/>
    <x v="0"/>
    <x v="0"/>
    <m/>
    <s v="Confidential"/>
    <m/>
    <m/>
    <x v="5"/>
    <s v="PRO"/>
    <x v="8"/>
    <x v="7"/>
    <x v="0"/>
    <x v="2"/>
    <s v="INT_PRO_CRITICAL_PARTS_FULFILLMENT_STATISTIC"/>
    <m/>
    <m/>
    <m/>
    <s v="Su.May@inventec.com"/>
    <s v="H30"/>
    <m/>
    <m/>
    <m/>
    <m/>
    <m/>
    <m/>
    <m/>
    <m/>
    <m/>
    <m/>
    <m/>
    <m/>
    <m/>
    <m/>
    <s v="資料清單"/>
    <x v="15"/>
    <x v="35"/>
    <x v="183"/>
    <x v="14"/>
    <s v="IEC_STD_V10 &gt;&gt; Data Standard &gt;&gt; PRO"/>
    <s v="Critical Parts Fulfillment Statistic"/>
    <x v="401"/>
    <x v="1"/>
    <x v="0"/>
    <x v="418"/>
    <x v="8"/>
    <s v="IEC_STD_V10 &gt;&gt; Common &gt;&gt; AutoMetaDataCritical Parts Fulfillment Statistic"/>
    <x v="0"/>
    <x v="1"/>
    <s v="關鍵零件交貨紀錄 Concept"/>
    <n v="863"/>
    <n v="0"/>
    <n v="0"/>
    <s v=""/>
    <n v="0"/>
    <n v="0"/>
    <n v="0"/>
    <x v="0"/>
    <s v=""/>
    <x v="0"/>
    <s v=""/>
    <x v="0"/>
    <s v="P.3.9.0:"/>
    <x v="140"/>
    <x v="140"/>
    <x v="861"/>
    <x v="400"/>
    <x v="401"/>
    <x v="305"/>
    <x v="0"/>
    <x v="2"/>
    <x v="17"/>
    <x v="0"/>
    <m/>
    <x v="0"/>
    <x v="0"/>
    <s v="Critical Parts Fulfillment Statistic"/>
    <x v="845"/>
    <x v="0"/>
    <x v="0"/>
    <x v="7"/>
    <x v="6"/>
    <x v="0"/>
    <x v="0"/>
    <s v="INT_PRO_CRITICAL_PARTS_FULFILLMENT_STATISTIC"/>
    <s v=""/>
    <x v="72"/>
    <x v="0"/>
    <x v="0"/>
    <n v="8"/>
    <x v="4"/>
    <x v="4"/>
    <x v="6"/>
    <s v=""/>
    <s v=""/>
    <n v="861"/>
    <s v="-861"/>
    <x v="0"/>
    <x v="0"/>
    <x v="0"/>
    <x v="401"/>
    <x v="8"/>
    <s v="關鍵零件交貨紀錄 "/>
    <s v="EIS/SAP"/>
    <s v="EIS/SAP"/>
    <x v="2"/>
    <x v="183"/>
    <m/>
    <s v="^(EIS/SAP)$"/>
    <n v="9"/>
    <x v="0"/>
    <x v="6"/>
    <x v="0"/>
    <x v="1"/>
    <x v="0"/>
    <x v="1"/>
    <b v="0"/>
    <x v="0"/>
    <x v="0"/>
    <n v="0"/>
    <x v="0"/>
    <b v="0"/>
    <b v="0"/>
    <b v="0"/>
    <b v="0"/>
    <b v="0"/>
    <b v="0"/>
    <b v="0"/>
    <b v="0"/>
    <b v="0"/>
    <b v="0"/>
    <b v="0"/>
    <x v="0"/>
    <x v="0"/>
    <n v="0"/>
    <x v="39"/>
    <x v="0"/>
  </r>
  <r>
    <m/>
    <x v="6"/>
    <x v="14"/>
    <x v="401"/>
    <x v="402"/>
    <x v="1"/>
    <x v="419"/>
    <s v="以月為基準點計算，目標若為季度資料則均分為月資料，達交率計算季度內為累計方式加總計算，預設顯示為季度資料。"/>
    <x v="1"/>
    <x v="82"/>
    <m/>
    <s v="General"/>
    <s v="日期類"/>
    <s v="西元年月"/>
    <x v="5"/>
    <s v="BU"/>
    <x v="8"/>
    <x v="7"/>
    <x v="0"/>
    <x v="1"/>
    <s v="INT_PRO_CRITICAL_PARTS_FULFILLMENT_STATISTIC"/>
    <s v="CRITICAL_PARTS_FULFILLMENT_DATA_DATE"/>
    <m/>
    <m/>
    <s v="Su.May@inventec.com"/>
    <s v="BU1,BU2以此類推，目前組織為到BU2"/>
    <m/>
    <m/>
    <s v="新增此欄位需Manual 手動依廠區客戶別區分"/>
    <s v="依廠商交易金額報表內的plant資料進行拆分_x000a_BU1: CP60/TP02_x000a_BU2: CP62(大部分)/CP65/CP69/TP06(部分)"/>
    <m/>
    <m/>
    <m/>
    <m/>
    <m/>
    <m/>
    <m/>
    <m/>
    <m/>
    <m/>
    <s v="資料清單"/>
    <x v="15"/>
    <x v="36"/>
    <x v="184"/>
    <x v="14"/>
    <s v="IEC_STD_V10 &gt;&gt; Data Standard &gt;&gt; PRO"/>
    <s v="Critical Parts Fulfillment Data Date"/>
    <x v="402"/>
    <x v="1"/>
    <x v="0"/>
    <x v="419"/>
    <x v="8"/>
    <s v="IEC_STD_V10 &gt;&gt; Common &gt;&gt; AutoMetaDataCritical Parts Fulfillment Data Date"/>
    <x v="1"/>
    <x v="0"/>
    <s v="關鍵零組件材料達交率基準點Property"/>
    <n v="864"/>
    <n v="863"/>
    <n v="0"/>
    <s v="Critical Parts Fulfillment Data Date"/>
    <n v="1"/>
    <n v="0"/>
    <n v="0"/>
    <x v="0"/>
    <s v="Critical Parts Fulfillment Statistic"/>
    <x v="81"/>
    <s v="IEC_STD_V10 &gt;&gt; Data Standard &gt;&gt; PRO &gt;&gt; Critical Parts Fulfillment Statistic"/>
    <x v="0"/>
    <s v="P.3.9.0:"/>
    <x v="141"/>
    <x v="141"/>
    <x v="862"/>
    <x v="401"/>
    <x v="402"/>
    <x v="334"/>
    <x v="52"/>
    <x v="1"/>
    <x v="23"/>
    <x v="3"/>
    <m/>
    <x v="0"/>
    <x v="1"/>
    <s v="Critical Parts Fulfillment Statistic_Critical Parts Fulfillment Data Date"/>
    <x v="846"/>
    <x v="1"/>
    <x v="0"/>
    <x v="7"/>
    <x v="6"/>
    <x v="0"/>
    <x v="0"/>
    <s v="INT_PRO_CRITICAL_PARTS_FULFILLMENT_STATISTIC"/>
    <s v="CRITICAL_PARTS_FULFILLMENT_DATA_DATE"/>
    <x v="72"/>
    <x v="276"/>
    <x v="0"/>
    <n v="8"/>
    <x v="4"/>
    <x v="4"/>
    <x v="6"/>
    <s v=""/>
    <s v=""/>
    <n v="862"/>
    <s v="-862"/>
    <x v="0"/>
    <x v="0"/>
    <x v="0"/>
    <x v="402"/>
    <x v="8"/>
    <s v="關鍵零組件材料達交率基準點"/>
    <s v="EIS"/>
    <s v="EIS"/>
    <x v="1"/>
    <x v="184"/>
    <m/>
    <s v="^(EIS)$"/>
    <n v="9"/>
    <x v="0"/>
    <x v="6"/>
    <x v="0"/>
    <x v="1"/>
    <x v="0"/>
    <x v="1"/>
    <b v="0"/>
    <x v="0"/>
    <x v="1"/>
    <n v="0"/>
    <x v="0"/>
    <b v="0"/>
    <b v="0"/>
    <b v="0"/>
    <b v="0"/>
    <b v="0"/>
    <b v="0"/>
    <b v="0"/>
    <b v="0"/>
    <b v="0"/>
    <b v="0"/>
    <b v="0"/>
    <x v="0"/>
    <x v="0"/>
    <n v="0"/>
    <x v="39"/>
    <x v="0"/>
  </r>
  <r>
    <m/>
    <x v="6"/>
    <x v="14"/>
    <x v="343"/>
    <x v="344"/>
    <x v="1"/>
    <x v="355"/>
    <s v="SAP內所建之下單廠商，於PDM裡經mapping與ＡVL建立關聯，一個vendor code只能對應一個AVL"/>
    <x v="2"/>
    <x v="82"/>
    <m/>
    <s v="Sensitive "/>
    <s v="代碼類"/>
    <s v="依SAP要求格式輸入"/>
    <x v="5"/>
    <s v="PRO"/>
    <x v="8"/>
    <x v="7"/>
    <x v="0"/>
    <x v="4"/>
    <s v="INT_PRO_CRITICAL_PARTS_FULFILLMENT_STATISTIC"/>
    <s v="VENDOR_CODE"/>
    <m/>
    <m/>
    <s v="Su.May@inventec.com"/>
    <s v="SAP內所建之下單廠商，於PDM裡經mapping與ＡVL建立關聯，一個vendor code只能對應一個AVL"/>
    <m/>
    <m/>
    <s v="廠商交易金額報表或SAP資料"/>
    <s v="廠商交易金額報表內的Vendor Code與Vendor Name欄位"/>
    <m/>
    <m/>
    <m/>
    <m/>
    <m/>
    <m/>
    <m/>
    <m/>
    <m/>
    <m/>
    <s v="資料清單"/>
    <x v="15"/>
    <x v="37"/>
    <x v="163"/>
    <x v="14"/>
    <s v="IEC_STD_V10 &gt;&gt; Data Standard &gt;&gt; PRO"/>
    <s v="Vendor Code"/>
    <x v="344"/>
    <x v="1"/>
    <x v="0"/>
    <x v="355"/>
    <x v="8"/>
    <s v="IEC_STD_V10 &gt;&gt; Common &gt;&gt; AutoMetaDataVendor Code"/>
    <x v="2"/>
    <x v="2"/>
    <s v="廠商代碼Relationship"/>
    <n v="734"/>
    <n v="863"/>
    <n v="0"/>
    <s v=""/>
    <n v="0"/>
    <n v="0"/>
    <n v="846"/>
    <x v="149"/>
    <s v="Critical Parts Fulfillment Statistic"/>
    <x v="81"/>
    <s v="IEC_STD_V10 &gt;&gt; Data Standard &gt;&gt; PRO &gt;&gt; Critical Parts Fulfillment Statistic"/>
    <x v="0"/>
    <s v="P.3.9.0:"/>
    <x v="142"/>
    <x v="142"/>
    <x v="863"/>
    <x v="343"/>
    <x v="344"/>
    <x v="291"/>
    <x v="51"/>
    <x v="4"/>
    <x v="11"/>
    <x v="2"/>
    <m/>
    <x v="0"/>
    <x v="2"/>
    <s v="Critical Parts Fulfillment Statistic_Vendor Code"/>
    <x v="847"/>
    <x v="2"/>
    <x v="0"/>
    <x v="7"/>
    <x v="6"/>
    <x v="0"/>
    <x v="0"/>
    <s v="INT_PRO_CRITICAL_PARTS_FULFILLMENT_STATISTIC"/>
    <s v="VENDOR_CODE"/>
    <x v="72"/>
    <x v="230"/>
    <x v="0"/>
    <n v="8"/>
    <x v="4"/>
    <x v="4"/>
    <x v="6"/>
    <s v=""/>
    <s v=""/>
    <n v="863"/>
    <s v="-863"/>
    <x v="0"/>
    <x v="0"/>
    <x v="0"/>
    <x v="344"/>
    <x v="8"/>
    <s v="下單廠商名稱，亦即Vendor code的廠商代碼"/>
    <s v="PDM/SAP/EIS"/>
    <s v="PDM/SAP/EIS"/>
    <x v="4"/>
    <x v="163"/>
    <m/>
    <s v="^(PDM/SAP/EIS)$"/>
    <n v="9"/>
    <x v="0"/>
    <x v="6"/>
    <x v="0"/>
    <x v="1"/>
    <x v="1"/>
    <x v="1"/>
    <b v="0"/>
    <x v="0"/>
    <x v="1"/>
    <n v="0"/>
    <x v="0"/>
    <b v="0"/>
    <b v="0"/>
    <b v="0"/>
    <b v="0"/>
    <b v="0"/>
    <b v="0"/>
    <b v="0"/>
    <b v="0"/>
    <b v="0"/>
    <b v="0"/>
    <b v="0"/>
    <x v="0"/>
    <x v="0"/>
    <n v="0"/>
    <x v="34"/>
    <x v="0"/>
  </r>
  <r>
    <m/>
    <x v="6"/>
    <x v="14"/>
    <x v="344"/>
    <x v="345"/>
    <x v="1"/>
    <x v="356"/>
    <s v="SAP內所建之下單廠商，於PDM裡經mapping與ＡVL建立關聯，一個vendor code只能對應一個AVL"/>
    <x v="2"/>
    <x v="82"/>
    <m/>
    <s v="Sensitive "/>
    <s v="文本類"/>
    <s v="依SAP要求格式輸入"/>
    <x v="5"/>
    <s v="PRO"/>
    <x v="8"/>
    <x v="7"/>
    <x v="0"/>
    <x v="4"/>
    <s v="INT_PRO_CRITICAL_PARTS_FULFILLMENT_STATISTIC"/>
    <s v="VENDOR_NAME"/>
    <m/>
    <m/>
    <s v="Su.May@inventec.com"/>
    <s v="SAP內所建之下單廠商，於PDM裡經mapping與ＡVL建立關聯，一個vendor code只能對應一個AVL"/>
    <m/>
    <m/>
    <s v="廠商交易金額報表或SAP資料"/>
    <s v="廠商交易金額報表內的Vendor Code與Vendor Name欄位"/>
    <m/>
    <m/>
    <m/>
    <m/>
    <m/>
    <m/>
    <m/>
    <m/>
    <m/>
    <m/>
    <s v="資料清單"/>
    <x v="15"/>
    <x v="38"/>
    <x v="164"/>
    <x v="14"/>
    <s v="IEC_STD_V10 &gt;&gt; Data Standard &gt;&gt; PRO"/>
    <s v="Vendor Name"/>
    <x v="345"/>
    <x v="1"/>
    <x v="0"/>
    <x v="356"/>
    <x v="8"/>
    <s v="IEC_STD_V10 &gt;&gt; Common &gt;&gt; AutoMetaDataVendor Name"/>
    <x v="2"/>
    <x v="2"/>
    <s v="廠商名稱Relationship"/>
    <n v="735"/>
    <n v="863"/>
    <n v="0"/>
    <s v=""/>
    <n v="0"/>
    <n v="0"/>
    <n v="847"/>
    <x v="150"/>
    <s v="Critical Parts Fulfillment Statistic"/>
    <x v="81"/>
    <s v="IEC_STD_V10 &gt;&gt; Data Standard &gt;&gt; PRO &gt;&gt; Critical Parts Fulfillment Statistic"/>
    <x v="0"/>
    <s v="P.3.9.0:"/>
    <x v="143"/>
    <x v="143"/>
    <x v="864"/>
    <x v="344"/>
    <x v="345"/>
    <x v="291"/>
    <x v="51"/>
    <x v="4"/>
    <x v="11"/>
    <x v="1"/>
    <m/>
    <x v="0"/>
    <x v="2"/>
    <s v="Critical Parts Fulfillment Statistic_Vendor Name"/>
    <x v="848"/>
    <x v="2"/>
    <x v="0"/>
    <x v="7"/>
    <x v="6"/>
    <x v="0"/>
    <x v="0"/>
    <s v="INT_PRO_CRITICAL_PARTS_FULFILLMENT_STATISTIC"/>
    <s v="VENDOR_NAME"/>
    <x v="72"/>
    <x v="231"/>
    <x v="0"/>
    <n v="8"/>
    <x v="4"/>
    <x v="4"/>
    <x v="6"/>
    <s v=""/>
    <s v=""/>
    <n v="864"/>
    <s v="-864"/>
    <x v="0"/>
    <x v="0"/>
    <x v="0"/>
    <x v="345"/>
    <x v="8"/>
    <s v="下單廠商名稱，亦即Vendor code的廠商名稱"/>
    <s v="PDM/SAP/EIS"/>
    <s v="PDM/SAP/EIS"/>
    <x v="4"/>
    <x v="164"/>
    <m/>
    <s v="^(PDM/SAP/EIS)$"/>
    <n v="9"/>
    <x v="0"/>
    <x v="6"/>
    <x v="0"/>
    <x v="1"/>
    <x v="1"/>
    <x v="1"/>
    <b v="0"/>
    <x v="0"/>
    <x v="1"/>
    <n v="0"/>
    <x v="0"/>
    <b v="0"/>
    <b v="0"/>
    <b v="0"/>
    <b v="0"/>
    <b v="0"/>
    <b v="0"/>
    <b v="0"/>
    <b v="0"/>
    <b v="0"/>
    <b v="0"/>
    <b v="0"/>
    <x v="0"/>
    <x v="0"/>
    <n v="0"/>
    <x v="34"/>
    <x v="0"/>
  </r>
  <r>
    <m/>
    <x v="6"/>
    <x v="14"/>
    <x v="361"/>
    <x v="362"/>
    <x v="1"/>
    <x v="374"/>
    <s v="只抓取6開頭之英業達料號"/>
    <x v="2"/>
    <x v="82"/>
    <m/>
    <s v="Sensitive"/>
    <s v="代碼類"/>
    <s v="B&amp;S、GTK、OTK"/>
    <x v="5"/>
    <s v="BU"/>
    <x v="8"/>
    <x v="7"/>
    <x v="0"/>
    <x v="1"/>
    <s v="INT_PRO_CRITICAL_PARTS_FULFILLMENT_STATISTIC"/>
    <s v="IEC_PART_NUMBER"/>
    <m/>
    <m/>
    <s v="Su.May@inventec.com"/>
    <s v="B&amp;S:客人買來賣英業達_x000a_GTK:客人指定英業達對特定廠商進行購買_x000a_OTK:英業達自行選擇廠商"/>
    <m/>
    <m/>
    <s v="資料來源待確認"/>
    <m/>
    <m/>
    <m/>
    <m/>
    <m/>
    <m/>
    <m/>
    <m/>
    <m/>
    <m/>
    <m/>
    <s v="資料清單"/>
    <x v="15"/>
    <x v="39"/>
    <x v="167"/>
    <x v="14"/>
    <s v="IEC_STD_V10 &gt;&gt; Data Standard &gt;&gt; PRO"/>
    <s v="IEC Part Number"/>
    <x v="362"/>
    <x v="1"/>
    <x v="0"/>
    <x v="374"/>
    <x v="8"/>
    <s v="IEC_STD_V10 &gt;&gt; Common &gt;&gt; AutoMetaDataIEC Part Number"/>
    <x v="2"/>
    <x v="2"/>
    <s v="英業達料號Relationship"/>
    <n v="764"/>
    <n v="863"/>
    <n v="0"/>
    <s v=""/>
    <n v="0"/>
    <n v="0"/>
    <n v="903"/>
    <x v="163"/>
    <s v="Critical Parts Fulfillment Statistic"/>
    <x v="81"/>
    <s v="IEC_STD_V10 &gt;&gt; Data Standard &gt;&gt; PRO &gt;&gt; Critical Parts Fulfillment Statistic"/>
    <x v="0"/>
    <s v="P.3.9.0:"/>
    <x v="144"/>
    <x v="144"/>
    <x v="865"/>
    <x v="361"/>
    <x v="362"/>
    <x v="306"/>
    <x v="44"/>
    <x v="1"/>
    <x v="4"/>
    <x v="2"/>
    <m/>
    <x v="0"/>
    <x v="2"/>
    <s v="Critical Parts Fulfillment Statistic_IEC Part Number"/>
    <x v="849"/>
    <x v="2"/>
    <x v="0"/>
    <x v="7"/>
    <x v="6"/>
    <x v="0"/>
    <x v="0"/>
    <s v="INT_PRO_CRITICAL_PARTS_FULFILLMENT_STATISTIC"/>
    <s v="IEC_PART_NUMBER"/>
    <x v="72"/>
    <x v="246"/>
    <x v="0"/>
    <n v="8"/>
    <x v="4"/>
    <x v="4"/>
    <x v="6"/>
    <s v=""/>
    <s v=""/>
    <n v="865"/>
    <s v="-865"/>
    <x v="0"/>
    <x v="0"/>
    <x v="0"/>
    <x v="362"/>
    <x v="8"/>
    <s v="英業達料號"/>
    <s v="EIS"/>
    <s v="EIS"/>
    <x v="1"/>
    <x v="167"/>
    <m/>
    <s v="^(EIS)$"/>
    <n v="9"/>
    <x v="0"/>
    <x v="6"/>
    <x v="0"/>
    <x v="1"/>
    <x v="1"/>
    <x v="1"/>
    <b v="0"/>
    <x v="0"/>
    <x v="1"/>
    <n v="0"/>
    <x v="0"/>
    <b v="0"/>
    <b v="0"/>
    <b v="0"/>
    <b v="0"/>
    <b v="0"/>
    <b v="0"/>
    <b v="0"/>
    <b v="0"/>
    <b v="0"/>
    <b v="0"/>
    <b v="0"/>
    <x v="0"/>
    <x v="0"/>
    <n v="0"/>
    <x v="18"/>
    <x v="0"/>
  </r>
  <r>
    <m/>
    <x v="6"/>
    <x v="14"/>
    <x v="233"/>
    <x v="233"/>
    <x v="181"/>
    <x v="345"/>
    <s v="TW10: TP01/TP02/TP06_x000a_CN60: CP60/CP62/CP65/CP69"/>
    <x v="2"/>
    <x v="82"/>
    <m/>
    <s v="General"/>
    <s v="代碼類"/>
    <s v="TW10: TP01/TP02/TP06_x000a_CN60: CP60/CP62/CP65/CP69"/>
    <x v="5"/>
    <s v="物控"/>
    <x v="8"/>
    <x v="7"/>
    <x v="0"/>
    <x v="2"/>
    <s v="INT_PRO_CRITICAL_PARTS_FULFILLMENT_STATISTIC"/>
    <s v="PLANT_CODE"/>
    <m/>
    <m/>
    <s v="Su.May@inventec.com"/>
    <s v="TW10: TP01/TP02/TP06_x000a_CN60: CP60/CP62/CP65/CP69"/>
    <m/>
    <m/>
    <s v="廠商交易金額報表"/>
    <s v="廠商交易金額報表裡的plant欄位"/>
    <m/>
    <m/>
    <m/>
    <m/>
    <m/>
    <m/>
    <m/>
    <m/>
    <m/>
    <m/>
    <s v="資料清單"/>
    <x v="15"/>
    <x v="40"/>
    <x v="154"/>
    <x v="14"/>
    <s v="IEC_STD_V10 &gt;&gt; Data Standard &gt;&gt; PRO"/>
    <s v="Plant Code"/>
    <x v="233"/>
    <x v="181"/>
    <x v="0"/>
    <x v="345"/>
    <x v="8"/>
    <s v="IEC_STD_V10 &gt;&gt; Common &gt;&gt; AutoMetaDataPlant Code"/>
    <x v="2"/>
    <x v="0"/>
    <s v="工廠廠別代碼Relationship"/>
    <n v="418"/>
    <n v="863"/>
    <n v="0"/>
    <s v=""/>
    <n v="0"/>
    <n v="0"/>
    <n v="476"/>
    <x v="94"/>
    <s v="Critical Parts Fulfillment Statistic"/>
    <x v="81"/>
    <s v="IEC_STD_V10 &gt;&gt; Data Standard &gt;&gt; PRO &gt;&gt; Critical Parts Fulfillment Statistic"/>
    <x v="0"/>
    <s v="P.3.9.0:"/>
    <x v="145"/>
    <x v="145"/>
    <x v="866"/>
    <x v="233"/>
    <x v="233"/>
    <x v="210"/>
    <x v="35"/>
    <x v="2"/>
    <x v="2"/>
    <x v="2"/>
    <m/>
    <x v="0"/>
    <x v="2"/>
    <s v="Critical Parts Fulfillment Statistic_Plant Code"/>
    <x v="850"/>
    <x v="2"/>
    <x v="0"/>
    <x v="7"/>
    <x v="6"/>
    <x v="0"/>
    <x v="0"/>
    <s v="INT_PRO_CRITICAL_PARTS_FULFILLMENT_STATISTIC"/>
    <s v="PLANT_CODE"/>
    <x v="72"/>
    <x v="141"/>
    <x v="0"/>
    <n v="8"/>
    <x v="4"/>
    <x v="4"/>
    <x v="0"/>
    <s v=""/>
    <s v=""/>
    <n v="866"/>
    <s v="-866"/>
    <x v="0"/>
    <x v="0"/>
    <x v="0"/>
    <x v="233"/>
    <x v="8"/>
    <s v="Pur Org.下的廠區_x000a_與客戶的對應關係如下:_x000a_TP02與CP60對應至HP_x000a_CP62對應至Dyna_x000a_CP65對應至Tiny_x000a_CP69對應至ASUS"/>
    <s v="EIS/SAP"/>
    <s v="EIS/SAP"/>
    <x v="2"/>
    <x v="154"/>
    <m/>
    <s v="^(EIS/SAP)$"/>
    <n v="9"/>
    <x v="0"/>
    <x v="6"/>
    <x v="0"/>
    <x v="1"/>
    <x v="1"/>
    <x v="1"/>
    <b v="0"/>
    <x v="0"/>
    <x v="1"/>
    <n v="0"/>
    <x v="0"/>
    <b v="0"/>
    <b v="0"/>
    <b v="0"/>
    <b v="0"/>
    <b v="0"/>
    <b v="0"/>
    <b v="0"/>
    <b v="0"/>
    <b v="0"/>
    <b v="0"/>
    <b v="0"/>
    <x v="0"/>
    <x v="0"/>
    <n v="0"/>
    <x v="19"/>
    <x v="0"/>
  </r>
  <r>
    <m/>
    <x v="6"/>
    <x v="14"/>
    <x v="402"/>
    <x v="403"/>
    <x v="1"/>
    <x v="420"/>
    <s v="直接帶出整年數值，過長則拉bar左右移動，按選取的區間呈現達交狀況，取線直線圖按月呈現，可透過篩選功能選取廠商呈現。"/>
    <x v="1"/>
    <x v="82"/>
    <m/>
    <s v="Confidential"/>
    <s v="代碼類"/>
    <m/>
    <x v="5"/>
    <s v="PRO"/>
    <x v="8"/>
    <x v="7"/>
    <x v="0"/>
    <x v="2"/>
    <s v="INT_PRO_CRITICAL_PARTS_FULFILLMENT_STATISTIC"/>
    <s v="VENDOR_FULFILLMENT_PERFORMANCE"/>
    <m/>
    <m/>
    <s v="Su.May@inventec.com"/>
    <s v="H44"/>
    <m/>
    <m/>
    <m/>
    <m/>
    <m/>
    <m/>
    <m/>
    <m/>
    <m/>
    <m/>
    <m/>
    <m/>
    <m/>
    <m/>
    <s v="資料清單"/>
    <x v="15"/>
    <x v="41"/>
    <x v="185"/>
    <x v="14"/>
    <s v="IEC_STD_V10 &gt;&gt; Data Standard &gt;&gt; PRO"/>
    <s v="Vendor Fulfillment Performance"/>
    <x v="403"/>
    <x v="1"/>
    <x v="0"/>
    <x v="420"/>
    <x v="8"/>
    <s v="IEC_STD_V10 &gt;&gt; Common &gt;&gt; AutoMetaDataVendor Fulfillment Performance"/>
    <x v="1"/>
    <x v="1"/>
    <s v="廠商達交表現Property"/>
    <n v="869"/>
    <n v="863"/>
    <n v="0"/>
    <s v="Vendor Fulfillment Performance"/>
    <n v="1"/>
    <n v="0"/>
    <n v="0"/>
    <x v="0"/>
    <s v="Critical Parts Fulfillment Statistic"/>
    <x v="81"/>
    <s v="IEC_STD_V10 &gt;&gt; Data Standard &gt;&gt; PRO &gt;&gt; Critical Parts Fulfillment Statistic"/>
    <x v="0"/>
    <s v="P.3.9.0:"/>
    <x v="146"/>
    <x v="146"/>
    <x v="867"/>
    <x v="402"/>
    <x v="403"/>
    <x v="335"/>
    <x v="0"/>
    <x v="2"/>
    <x v="24"/>
    <x v="2"/>
    <m/>
    <x v="0"/>
    <x v="1"/>
    <s v="Critical Parts Fulfillment Statistic_Vendor Fulfillment Performance"/>
    <x v="851"/>
    <x v="1"/>
    <x v="0"/>
    <x v="7"/>
    <x v="6"/>
    <x v="0"/>
    <x v="0"/>
    <s v="INT_PRO_CRITICAL_PARTS_FULFILLMENT_STATISTIC"/>
    <s v="VENDOR_FULFILLMENT_PERFORMANCE"/>
    <x v="72"/>
    <x v="277"/>
    <x v="0"/>
    <n v="8"/>
    <x v="4"/>
    <x v="4"/>
    <x v="6"/>
    <s v=""/>
    <s v=""/>
    <n v="867"/>
    <s v="-867"/>
    <x v="0"/>
    <x v="0"/>
    <x v="0"/>
    <x v="403"/>
    <x v="8"/>
    <s v="廠商材料LTA/MOU數量與實際SAP GR 數量的比較。以圓餅圖與曲線直線圖呈現，並列出具體數字"/>
    <s v="EIS/SAP"/>
    <s v="EIS/SAP"/>
    <x v="2"/>
    <x v="185"/>
    <m/>
    <s v="^(EIS/SAP)$"/>
    <n v="9"/>
    <x v="0"/>
    <x v="6"/>
    <x v="0"/>
    <x v="1"/>
    <x v="0"/>
    <x v="1"/>
    <b v="0"/>
    <x v="0"/>
    <x v="1"/>
    <n v="0"/>
    <x v="0"/>
    <b v="0"/>
    <b v="0"/>
    <b v="0"/>
    <b v="0"/>
    <b v="0"/>
    <b v="0"/>
    <b v="0"/>
    <b v="0"/>
    <b v="0"/>
    <b v="0"/>
    <b v="0"/>
    <x v="0"/>
    <x v="0"/>
    <n v="0"/>
    <x v="26"/>
    <x v="0"/>
  </r>
  <r>
    <m/>
    <x v="6"/>
    <x v="14"/>
    <x v="363"/>
    <x v="364"/>
    <x v="205"/>
    <x v="376"/>
    <s v="僅限有列入Critical part之材料"/>
    <x v="1"/>
    <x v="82"/>
    <m/>
    <s v="Confidential"/>
    <s v="數值類"/>
    <m/>
    <x v="5"/>
    <s v="PRO"/>
    <x v="8"/>
    <x v="7"/>
    <x v="0"/>
    <x v="2"/>
    <s v="INT_PRO_CRITICAL_PARTS_FULFILLMENT_STATISTIC"/>
    <s v="LTA_MOU_QUANTITY"/>
    <m/>
    <m/>
    <s v="Su.May@inventec.com"/>
    <s v="H46"/>
    <m/>
    <m/>
    <m/>
    <m/>
    <m/>
    <m/>
    <m/>
    <m/>
    <m/>
    <m/>
    <m/>
    <m/>
    <m/>
    <m/>
    <s v="資料清單"/>
    <x v="15"/>
    <x v="42"/>
    <x v="186"/>
    <x v="14"/>
    <s v="IEC_STD_V10 &gt;&gt; Data Standard &gt;&gt; PRO"/>
    <s v="LTA MOU Quantity"/>
    <x v="364"/>
    <x v="205"/>
    <x v="0"/>
    <x v="376"/>
    <x v="8"/>
    <s v="IEC_STD_V10 &gt;&gt; Common &gt;&gt; AutoMetaDataLTA MOU Quantity"/>
    <x v="1"/>
    <x v="1"/>
    <s v="廠商承諾交貨量Property"/>
    <n v="768"/>
    <n v="863"/>
    <n v="0"/>
    <s v="LTA MOU Quantity"/>
    <n v="1"/>
    <n v="0"/>
    <n v="0"/>
    <x v="0"/>
    <s v="Critical Parts Fulfillment Statistic"/>
    <x v="81"/>
    <s v="IEC_STD_V10 &gt;&gt; Data Standard &gt;&gt; PRO &gt;&gt; Critical Parts Fulfillment Statistic"/>
    <x v="0"/>
    <s v="P.3.9.0:"/>
    <x v="147"/>
    <x v="147"/>
    <x v="868"/>
    <x v="363"/>
    <x v="364"/>
    <x v="308"/>
    <x v="0"/>
    <x v="2"/>
    <x v="18"/>
    <x v="4"/>
    <m/>
    <x v="0"/>
    <x v="1"/>
    <s v="Critical Parts Fulfillment Statistic_LTA MOU Quantity"/>
    <x v="852"/>
    <x v="1"/>
    <x v="0"/>
    <x v="7"/>
    <x v="6"/>
    <x v="0"/>
    <x v="0"/>
    <s v="INT_PRO_CRITICAL_PARTS_FULFILLMENT_STATISTIC"/>
    <s v="LTA_MOU_QUANTITY"/>
    <x v="72"/>
    <x v="248"/>
    <x v="0"/>
    <n v="8"/>
    <x v="4"/>
    <x v="4"/>
    <x v="6"/>
    <s v=""/>
    <s v=""/>
    <n v="868"/>
    <s v="-868"/>
    <x v="0"/>
    <x v="0"/>
    <x v="0"/>
    <x v="364"/>
    <x v="8"/>
    <s v="已與廠商簽訂之LTA/MOU材料數量"/>
    <s v="EIS/SAP"/>
    <s v="EIS/SAP"/>
    <x v="2"/>
    <x v="186"/>
    <m/>
    <s v="^(EIS/SAP)$"/>
    <n v="9"/>
    <x v="0"/>
    <x v="6"/>
    <x v="0"/>
    <x v="1"/>
    <x v="1"/>
    <x v="1"/>
    <b v="0"/>
    <x v="0"/>
    <x v="1"/>
    <n v="0"/>
    <x v="0"/>
    <b v="0"/>
    <b v="0"/>
    <b v="0"/>
    <b v="0"/>
    <b v="0"/>
    <b v="0"/>
    <b v="0"/>
    <b v="0"/>
    <b v="0"/>
    <b v="0"/>
    <b v="0"/>
    <x v="0"/>
    <x v="0"/>
    <n v="0"/>
    <x v="11"/>
    <x v="0"/>
  </r>
  <r>
    <m/>
    <x v="6"/>
    <x v="14"/>
    <x v="364"/>
    <x v="365"/>
    <x v="190"/>
    <x v="377"/>
    <s v="以GR為準統計之數量"/>
    <x v="1"/>
    <x v="82"/>
    <m/>
    <s v="Confidential"/>
    <s v="數值類"/>
    <m/>
    <x v="5"/>
    <s v="PRO"/>
    <x v="8"/>
    <x v="7"/>
    <x v="0"/>
    <x v="1"/>
    <s v="INT_PRO_CRITICAL_PARTS_FULFILLMENT_STATISTIC"/>
    <s v="LTA_GR_QUANTITY"/>
    <m/>
    <m/>
    <s v="Su.May@inventec.com"/>
    <m/>
    <m/>
    <m/>
    <s v="廠商交易金額報表或SAP資料"/>
    <m/>
    <m/>
    <m/>
    <m/>
    <m/>
    <m/>
    <m/>
    <m/>
    <m/>
    <m/>
    <m/>
    <s v="資料清單"/>
    <x v="15"/>
    <x v="43"/>
    <x v="187"/>
    <x v="14"/>
    <s v="IEC_STD_V10 &gt;&gt; Data Standard &gt;&gt; PRO"/>
    <s v="LTA GR Quantity"/>
    <x v="365"/>
    <x v="190"/>
    <x v="0"/>
    <x v="377"/>
    <x v="8"/>
    <s v="IEC_STD_V10 &gt;&gt; Common &gt;&gt; AutoMetaDataLTA GR Quantity"/>
    <x v="1"/>
    <x v="1"/>
    <s v="廠商實際交貨量Property"/>
    <n v="769"/>
    <n v="863"/>
    <n v="0"/>
    <s v="LTA GR Quantity"/>
    <n v="1"/>
    <n v="0"/>
    <n v="0"/>
    <x v="0"/>
    <s v="Critical Parts Fulfillment Statistic"/>
    <x v="81"/>
    <s v="IEC_STD_V10 &gt;&gt; Data Standard &gt;&gt; PRO &gt;&gt; Critical Parts Fulfillment Statistic"/>
    <x v="0"/>
    <s v="P.3.9.0:"/>
    <x v="148"/>
    <x v="148"/>
    <x v="869"/>
    <x v="364"/>
    <x v="365"/>
    <x v="293"/>
    <x v="0"/>
    <x v="1"/>
    <x v="0"/>
    <x v="4"/>
    <m/>
    <x v="0"/>
    <x v="1"/>
    <s v="Critical Parts Fulfillment Statistic_LTA GR Quantity"/>
    <x v="853"/>
    <x v="1"/>
    <x v="0"/>
    <x v="7"/>
    <x v="6"/>
    <x v="0"/>
    <x v="0"/>
    <s v="INT_PRO_CRITICAL_PARTS_FULFILLMENT_STATISTIC"/>
    <s v="LTA_GR_QUANTITY"/>
    <x v="72"/>
    <x v="249"/>
    <x v="0"/>
    <n v="8"/>
    <x v="4"/>
    <x v="4"/>
    <x v="6"/>
    <s v=""/>
    <s v=""/>
    <n v="869"/>
    <s v="-869"/>
    <x v="0"/>
    <x v="0"/>
    <x v="0"/>
    <x v="365"/>
    <x v="8"/>
    <s v="承諾交貨的SAP收料數量"/>
    <s v="EIS"/>
    <s v="EIS"/>
    <x v="1"/>
    <x v="187"/>
    <m/>
    <s v="^(EIS)$"/>
    <n v="9"/>
    <x v="0"/>
    <x v="6"/>
    <x v="0"/>
    <x v="1"/>
    <x v="1"/>
    <x v="1"/>
    <b v="0"/>
    <x v="0"/>
    <x v="1"/>
    <n v="0"/>
    <x v="0"/>
    <b v="0"/>
    <b v="0"/>
    <b v="0"/>
    <b v="0"/>
    <b v="0"/>
    <b v="0"/>
    <b v="0"/>
    <b v="0"/>
    <b v="0"/>
    <b v="0"/>
    <b v="0"/>
    <x v="0"/>
    <x v="0"/>
    <n v="0"/>
    <x v="18"/>
    <x v="0"/>
  </r>
  <r>
    <m/>
    <x v="6"/>
    <x v="14"/>
    <x v="367"/>
    <x v="368"/>
    <x v="1"/>
    <x v="380"/>
    <s v="每季內以月，呈現達交狀況，數量除單獨月份外，亦以累計方式呈現，並依此計算達交率。"/>
    <x v="1"/>
    <x v="82"/>
    <m/>
    <s v="Confidential"/>
    <s v="比例類"/>
    <m/>
    <x v="5"/>
    <s v="PRO"/>
    <x v="8"/>
    <x v="7"/>
    <x v="0"/>
    <x v="2"/>
    <s v="INT_PRO_CRITICAL_PARTS_FULFILLMENT_STATISTIC"/>
    <s v="YTD_FILL_RATE"/>
    <m/>
    <m/>
    <s v="Su.May@inventec.com"/>
    <s v="H47"/>
    <m/>
    <m/>
    <m/>
    <m/>
    <m/>
    <m/>
    <m/>
    <m/>
    <m/>
    <m/>
    <m/>
    <m/>
    <m/>
    <m/>
    <s v="資料清單"/>
    <x v="15"/>
    <x v="44"/>
    <x v="188"/>
    <x v="14"/>
    <s v="IEC_STD_V10 &gt;&gt; Data Standard &gt;&gt; PRO"/>
    <s v="YTD Fill Rate"/>
    <x v="368"/>
    <x v="1"/>
    <x v="0"/>
    <x v="380"/>
    <x v="8"/>
    <s v="IEC_STD_V10 &gt;&gt; Common &gt;&gt; AutoMetaDataYTD Fill Rate"/>
    <x v="1"/>
    <x v="1"/>
    <s v="LTA MOU達交率Property"/>
    <n v="772"/>
    <n v="863"/>
    <n v="0"/>
    <s v="YTD Fill Rate"/>
    <n v="1"/>
    <n v="0"/>
    <n v="0"/>
    <x v="0"/>
    <s v="Critical Parts Fulfillment Statistic"/>
    <x v="81"/>
    <s v="IEC_STD_V10 &gt;&gt; Data Standard &gt;&gt; PRO &gt;&gt; Critical Parts Fulfillment Statistic"/>
    <x v="0"/>
    <s v="P.3.9.0:"/>
    <x v="149"/>
    <x v="149"/>
    <x v="870"/>
    <x v="367"/>
    <x v="368"/>
    <x v="309"/>
    <x v="0"/>
    <x v="2"/>
    <x v="19"/>
    <x v="5"/>
    <m/>
    <x v="0"/>
    <x v="1"/>
    <s v="Critical Parts Fulfillment Statistic_YTD Fill Rate"/>
    <x v="854"/>
    <x v="1"/>
    <x v="0"/>
    <x v="7"/>
    <x v="6"/>
    <x v="0"/>
    <x v="0"/>
    <s v="INT_PRO_CRITICAL_PARTS_FULFILLMENT_STATISTIC"/>
    <s v="YTD_FILL_RATE"/>
    <x v="72"/>
    <x v="252"/>
    <x v="0"/>
    <n v="8"/>
    <x v="4"/>
    <x v="4"/>
    <x v="6"/>
    <s v=""/>
    <s v=""/>
    <n v="870"/>
    <s v="-870"/>
    <x v="0"/>
    <x v="0"/>
    <x v="0"/>
    <x v="368"/>
    <x v="8"/>
    <s v="SAP GR Qty除以LTA/MOU Q'ty"/>
    <s v="EIS/SAP"/>
    <s v="EIS/SAP"/>
    <x v="2"/>
    <x v="188"/>
    <m/>
    <s v="^(EIS/SAP)$"/>
    <n v="9"/>
    <x v="0"/>
    <x v="6"/>
    <x v="0"/>
    <x v="1"/>
    <x v="1"/>
    <x v="1"/>
    <b v="0"/>
    <x v="0"/>
    <x v="1"/>
    <n v="0"/>
    <x v="0"/>
    <b v="0"/>
    <b v="0"/>
    <b v="0"/>
    <b v="0"/>
    <b v="0"/>
    <b v="0"/>
    <b v="0"/>
    <b v="0"/>
    <b v="0"/>
    <b v="0"/>
    <b v="0"/>
    <x v="0"/>
    <x v="0"/>
    <n v="0"/>
    <x v="12"/>
    <x v="0"/>
  </r>
  <r>
    <m/>
    <x v="6"/>
    <x v="14"/>
    <x v="403"/>
    <x v="404"/>
    <x v="1"/>
    <x v="421"/>
    <m/>
    <x v="0"/>
    <x v="0"/>
    <m/>
    <s v="General"/>
    <m/>
    <m/>
    <x v="5"/>
    <s v="PRO"/>
    <x v="9"/>
    <x v="7"/>
    <x v="0"/>
    <x v="5"/>
    <s v="INT_PRO_MAJOR_STAGE_MATERIAL_CATALOG"/>
    <m/>
    <m/>
    <m/>
    <s v="Hung.Eric@inventec.com"/>
    <s v="依使用者選定 連接器  或散熱模組 或 電路板  或  Set組裝件部品 ，顯示相關的Part Category 訊息"/>
    <m/>
    <m/>
    <s v="原物料波動影響零件類別成本分析.xlsx"/>
    <m/>
    <m/>
    <m/>
    <m/>
    <m/>
    <m/>
    <m/>
    <m/>
    <m/>
    <m/>
    <m/>
    <s v="資料清單"/>
    <x v="15"/>
    <x v="45"/>
    <x v="189"/>
    <x v="14"/>
    <s v="IEC_STD_V10 &gt;&gt; Data Standard &gt;&gt; PRO"/>
    <s v="Major Stage Material Catalog"/>
    <x v="404"/>
    <x v="1"/>
    <x v="0"/>
    <x v="421"/>
    <x v="9"/>
    <s v="IEC_STD_V10 &gt;&gt; Common &gt;&gt; AutoMetaDataMajor Stage Material Catalog"/>
    <x v="0"/>
    <x v="0"/>
    <s v="重要主階品項屬性Concept"/>
    <n v="873"/>
    <n v="0"/>
    <n v="0"/>
    <s v=""/>
    <n v="0"/>
    <n v="0"/>
    <n v="0"/>
    <x v="0"/>
    <s v=""/>
    <x v="0"/>
    <s v=""/>
    <x v="0"/>
    <s v="P.3.9.0:"/>
    <x v="150"/>
    <x v="150"/>
    <x v="871"/>
    <x v="403"/>
    <x v="404"/>
    <x v="203"/>
    <x v="0"/>
    <x v="5"/>
    <x v="21"/>
    <x v="0"/>
    <m/>
    <x v="0"/>
    <x v="0"/>
    <s v="Major Stage Material Catalog"/>
    <x v="855"/>
    <x v="0"/>
    <x v="0"/>
    <x v="7"/>
    <x v="6"/>
    <x v="0"/>
    <x v="0"/>
    <s v="INT_PRO_MAJOR_STAGE_MATERIAL_CATALOG"/>
    <s v=""/>
    <x v="73"/>
    <x v="0"/>
    <x v="0"/>
    <n v="8"/>
    <x v="4"/>
    <x v="4"/>
    <x v="6"/>
    <s v=""/>
    <s v=""/>
    <n v="871"/>
    <s v="-871"/>
    <x v="0"/>
    <x v="0"/>
    <x v="0"/>
    <x v="404"/>
    <x v="9"/>
    <s v="重要主階品項屬性"/>
    <s v="Manual"/>
    <s v="MANUAL"/>
    <x v="5"/>
    <x v="189"/>
    <m/>
    <s v="^(Manual|MANUAL)$"/>
    <n v="9"/>
    <x v="0"/>
    <x v="6"/>
    <x v="0"/>
    <x v="1"/>
    <x v="0"/>
    <x v="1"/>
    <b v="0"/>
    <x v="0"/>
    <x v="0"/>
    <n v="0"/>
    <x v="0"/>
    <b v="0"/>
    <b v="0"/>
    <b v="0"/>
    <b v="0"/>
    <b v="0"/>
    <b v="0"/>
    <b v="0"/>
    <b v="0"/>
    <b v="0"/>
    <b v="0"/>
    <b v="0"/>
    <x v="0"/>
    <x v="0"/>
    <n v="0"/>
    <x v="10"/>
    <x v="0"/>
  </r>
  <r>
    <m/>
    <x v="6"/>
    <x v="14"/>
    <x v="372"/>
    <x v="373"/>
    <x v="1"/>
    <x v="386"/>
    <s v="依使用者選定 連接器 或散熱模組 或 電路板  或  Set組裝件之次階品項部品 ，顯示所選定次階品項部品對應的Part Category 訊息"/>
    <x v="1"/>
    <x v="83"/>
    <m/>
    <s v="General"/>
    <s v="文本類"/>
    <m/>
    <x v="5"/>
    <s v="PRO"/>
    <x v="9"/>
    <x v="7"/>
    <x v="0"/>
    <x v="5"/>
    <s v="INT_PRO_MAJOR_STAGE_MATERIAL_CATALOG"/>
    <s v="MATERIAL_CATALOG"/>
    <m/>
    <m/>
    <s v="Hung.Eric@inventec.com"/>
    <s v="依使用者選定 連接器  或散熱模組 或 電路板  或  Set組裝件部品 ，顯示相關的Part Category 訊息"/>
    <m/>
    <m/>
    <s v="原物料波動影響零件類別成本分析.xlsx"/>
    <m/>
    <m/>
    <m/>
    <m/>
    <m/>
    <m/>
    <m/>
    <m/>
    <m/>
    <m/>
    <m/>
    <s v="資料清單"/>
    <x v="15"/>
    <x v="46"/>
    <x v="190"/>
    <x v="14"/>
    <s v="IEC_STD_V10 &gt;&gt; Data Standard &gt;&gt; PRO"/>
    <s v="Material Catalog"/>
    <x v="373"/>
    <x v="1"/>
    <x v="0"/>
    <x v="386"/>
    <x v="9"/>
    <s v="IEC_STD_V10 &gt;&gt; Common &gt;&gt; AutoMetaDataMaterial Catalog"/>
    <x v="1"/>
    <x v="0"/>
    <s v="主階品項Property"/>
    <n v="793"/>
    <n v="873"/>
    <n v="0"/>
    <s v="Material Catalog"/>
    <n v="1"/>
    <n v="0"/>
    <n v="0"/>
    <x v="0"/>
    <s v="Major Stage Material Catalog"/>
    <x v="82"/>
    <s v="IEC_STD_V10 &gt;&gt; Data Standard &gt;&gt; PRO &gt;&gt; Major Stage Material Catalog"/>
    <x v="0"/>
    <s v="P.3.9.0:"/>
    <x v="151"/>
    <x v="151"/>
    <x v="872"/>
    <x v="372"/>
    <x v="373"/>
    <x v="313"/>
    <x v="0"/>
    <x v="5"/>
    <x v="21"/>
    <x v="1"/>
    <m/>
    <x v="0"/>
    <x v="1"/>
    <s v="Major Stage Material Catalog_Material Catalog"/>
    <x v="856"/>
    <x v="1"/>
    <x v="0"/>
    <x v="7"/>
    <x v="6"/>
    <x v="0"/>
    <x v="0"/>
    <s v="INT_PRO_MAJOR_STAGE_MATERIAL_CATALOG"/>
    <s v="MATERIAL_CATALOG"/>
    <x v="73"/>
    <x v="254"/>
    <x v="0"/>
    <n v="8"/>
    <x v="4"/>
    <x v="4"/>
    <x v="6"/>
    <s v=""/>
    <s v=""/>
    <n v="872"/>
    <s v="-872"/>
    <x v="0"/>
    <x v="0"/>
    <x v="0"/>
    <x v="373"/>
    <x v="9"/>
    <s v="依使用者選定 連接器 或散熱模組 或 電路板  或  Set組裝件之次階品項部品 ，顯示所選定次階品項部品對應的Part Category 訊息"/>
    <s v="Manual"/>
    <s v="MANUAL"/>
    <x v="5"/>
    <x v="190"/>
    <m/>
    <s v="^(Manual|MANUAL)$"/>
    <n v="9"/>
    <x v="0"/>
    <x v="6"/>
    <x v="0"/>
    <x v="1"/>
    <x v="1"/>
    <x v="1"/>
    <b v="0"/>
    <x v="0"/>
    <x v="1"/>
    <n v="0"/>
    <x v="0"/>
    <b v="0"/>
    <b v="0"/>
    <b v="0"/>
    <b v="0"/>
    <b v="0"/>
    <b v="0"/>
    <b v="0"/>
    <b v="0"/>
    <b v="0"/>
    <b v="0"/>
    <b v="0"/>
    <x v="0"/>
    <x v="0"/>
    <n v="0"/>
    <x v="11"/>
    <x v="0"/>
  </r>
  <r>
    <m/>
    <x v="6"/>
    <x v="14"/>
    <x v="373"/>
    <x v="374"/>
    <x v="1"/>
    <x v="386"/>
    <s v="依使用者選定 連接器 或散熱模組 或 電路板  或  Set組裝件之次階品項部品 ，顯示所選定次階品項部品對應的Part Category 訊息"/>
    <x v="2"/>
    <x v="83"/>
    <m/>
    <s v="General"/>
    <s v="文本類"/>
    <m/>
    <x v="5"/>
    <s v="PRO"/>
    <x v="9"/>
    <x v="7"/>
    <x v="0"/>
    <x v="5"/>
    <s v="INT_PRO_MAJOR_STAGE_MATERIAL_CATALOG"/>
    <s v="SUB_MATERIAL_CATALOG"/>
    <m/>
    <m/>
    <s v="Hung.Eric@inventec.com"/>
    <s v="依使用者選定 連接器 或散熱模組 或 電路板  或  Set組裝件之次階品項部品 ，顯示所選定次階品項部品對應的Part Category 訊息"/>
    <m/>
    <m/>
    <s v="原物料波動影響零件類別成本分析.xlsx"/>
    <m/>
    <m/>
    <m/>
    <m/>
    <m/>
    <m/>
    <m/>
    <m/>
    <m/>
    <m/>
    <m/>
    <s v="資料清單"/>
    <x v="15"/>
    <x v="47"/>
    <x v="191"/>
    <x v="14"/>
    <s v="IEC_STD_V10 &gt;&gt; Data Standard &gt;&gt; PRO"/>
    <s v="Sub Material Catalog"/>
    <x v="374"/>
    <x v="1"/>
    <x v="0"/>
    <x v="386"/>
    <x v="9"/>
    <s v="IEC_STD_V10 &gt;&gt; Common &gt;&gt; AutoMetaDataSub Material Catalog"/>
    <x v="2"/>
    <x v="0"/>
    <s v="次階品項Relationship"/>
    <n v="794"/>
    <n v="873"/>
    <n v="0"/>
    <s v=""/>
    <n v="0"/>
    <n v="0"/>
    <n v="883"/>
    <x v="170"/>
    <s v="Major Stage Material Catalog"/>
    <x v="82"/>
    <s v="IEC_STD_V10 &gt;&gt; Data Standard &gt;&gt; PRO &gt;&gt; Major Stage Material Catalog"/>
    <x v="0"/>
    <s v="P.3.9.0:"/>
    <x v="152"/>
    <x v="152"/>
    <x v="873"/>
    <x v="373"/>
    <x v="374"/>
    <x v="313"/>
    <x v="0"/>
    <x v="5"/>
    <x v="22"/>
    <x v="1"/>
    <m/>
    <x v="0"/>
    <x v="2"/>
    <s v="Major Stage Material Catalog_Sub Material Catalog"/>
    <x v="857"/>
    <x v="2"/>
    <x v="0"/>
    <x v="7"/>
    <x v="6"/>
    <x v="0"/>
    <x v="0"/>
    <s v="INT_PRO_MAJOR_STAGE_MATERIAL_CATALOG"/>
    <s v="SUB_MATERIAL_CATALOG"/>
    <x v="73"/>
    <x v="255"/>
    <x v="0"/>
    <n v="8"/>
    <x v="4"/>
    <x v="4"/>
    <x v="6"/>
    <s v=""/>
    <s v=""/>
    <n v="873"/>
    <s v="-873"/>
    <x v="0"/>
    <x v="0"/>
    <x v="0"/>
    <x v="374"/>
    <x v="9"/>
    <s v="依使用者選定 連接器 或散熱模組 或 電路板  或  Set組裝件之次階品項部品 ，顯示所選定次階品項部品對應的Part Category 訊息"/>
    <s v="Manual"/>
    <s v="MANUAL"/>
    <x v="5"/>
    <x v="191"/>
    <m/>
    <s v="^(Manual|MANUAL)$"/>
    <n v="9"/>
    <x v="0"/>
    <x v="6"/>
    <x v="0"/>
    <x v="1"/>
    <x v="1"/>
    <x v="1"/>
    <b v="0"/>
    <x v="0"/>
    <x v="1"/>
    <n v="0"/>
    <x v="0"/>
    <b v="0"/>
    <b v="0"/>
    <b v="0"/>
    <b v="0"/>
    <b v="0"/>
    <b v="0"/>
    <b v="0"/>
    <b v="0"/>
    <b v="0"/>
    <b v="0"/>
    <b v="0"/>
    <x v="0"/>
    <x v="0"/>
    <n v="0"/>
    <x v="6"/>
    <x v="0"/>
  </r>
  <r>
    <m/>
    <x v="6"/>
    <x v="14"/>
    <x v="339"/>
    <x v="340"/>
    <x v="1"/>
    <x v="399"/>
    <m/>
    <x v="2"/>
    <x v="83"/>
    <m/>
    <s v="General"/>
    <s v="代碼類"/>
    <m/>
    <x v="5"/>
    <s v="PRO"/>
    <x v="9"/>
    <x v="7"/>
    <x v="0"/>
    <x v="5"/>
    <s v="INT_PRO_MAJOR_STAGE_MATERIAL_CATALOG"/>
    <s v="PART_CATEGORY"/>
    <m/>
    <m/>
    <s v="Hung.Eric@inventec.com"/>
    <s v="依使用者選定 連接器  或散熱模組 或 電路板  或  Set組裝件部品或各次階品項 ，顯示相關的Part Category 訊息"/>
    <m/>
    <m/>
    <s v="原物料波動影響零件類別成本分析.xlsx"/>
    <m/>
    <m/>
    <m/>
    <m/>
    <m/>
    <m/>
    <m/>
    <m/>
    <m/>
    <m/>
    <m/>
    <s v="資料清單"/>
    <x v="15"/>
    <x v="48"/>
    <x v="160"/>
    <x v="14"/>
    <s v="IEC_STD_V10 &gt;&gt; Data Standard &gt;&gt; PRO"/>
    <s v="Part Category"/>
    <x v="340"/>
    <x v="1"/>
    <x v="0"/>
    <x v="399"/>
    <x v="9"/>
    <s v="IEC_STD_V10 &gt;&gt; Common &gt;&gt; AutoMetaDataPart Category"/>
    <x v="2"/>
    <x v="0"/>
    <s v="材料細項Relationship"/>
    <n v="730"/>
    <n v="873"/>
    <n v="0"/>
    <s v=""/>
    <n v="0"/>
    <n v="0"/>
    <n v="913"/>
    <x v="146"/>
    <s v="Major Stage Material Catalog"/>
    <x v="82"/>
    <s v="IEC_STD_V10 &gt;&gt; Data Standard &gt;&gt; PRO &gt;&gt; Major Stage Material Catalog"/>
    <x v="0"/>
    <s v="P.3.9.0:"/>
    <x v="153"/>
    <x v="153"/>
    <x v="874"/>
    <x v="339"/>
    <x v="340"/>
    <x v="203"/>
    <x v="0"/>
    <x v="5"/>
    <x v="25"/>
    <x v="2"/>
    <m/>
    <x v="0"/>
    <x v="2"/>
    <s v="Major Stage Material Catalog_Part Category"/>
    <x v="858"/>
    <x v="2"/>
    <x v="0"/>
    <x v="7"/>
    <x v="6"/>
    <x v="0"/>
    <x v="0"/>
    <s v="INT_PRO_MAJOR_STAGE_MATERIAL_CATALOG"/>
    <s v="PART_CATEGORY"/>
    <x v="73"/>
    <x v="226"/>
    <x v="0"/>
    <n v="8"/>
    <x v="4"/>
    <x v="4"/>
    <x v="6"/>
    <s v=""/>
    <s v=""/>
    <n v="874"/>
    <s v="-874"/>
    <x v="0"/>
    <x v="0"/>
    <x v="0"/>
    <x v="340"/>
    <x v="9"/>
    <s v="材料細項"/>
    <s v="Manual"/>
    <s v="MANUAL"/>
    <x v="5"/>
    <x v="160"/>
    <m/>
    <s v="^(Manual|MANUAL)$"/>
    <n v="9"/>
    <x v="0"/>
    <x v="6"/>
    <x v="0"/>
    <x v="1"/>
    <x v="1"/>
    <x v="1"/>
    <b v="0"/>
    <x v="0"/>
    <x v="1"/>
    <n v="0"/>
    <x v="0"/>
    <b v="0"/>
    <b v="0"/>
    <b v="0"/>
    <b v="0"/>
    <b v="0"/>
    <b v="0"/>
    <b v="0"/>
    <b v="0"/>
    <b v="0"/>
    <b v="0"/>
    <b v="0"/>
    <x v="0"/>
    <x v="0"/>
    <n v="0"/>
    <x v="12"/>
    <x v="0"/>
  </r>
  <r>
    <m/>
    <x v="6"/>
    <x v="14"/>
    <x v="404"/>
    <x v="405"/>
    <x v="1"/>
    <x v="422"/>
    <m/>
    <x v="0"/>
    <x v="0"/>
    <m/>
    <s v="General"/>
    <m/>
    <m/>
    <x v="5"/>
    <s v="PRO"/>
    <x v="9"/>
    <x v="11"/>
    <x v="0"/>
    <x v="8"/>
    <s v="INT_PRO_PART_SERIES"/>
    <m/>
    <m/>
    <m/>
    <s v="Hung.Eric@inventec.com"/>
    <m/>
    <m/>
    <m/>
    <m/>
    <m/>
    <m/>
    <m/>
    <m/>
    <m/>
    <m/>
    <m/>
    <m/>
    <m/>
    <m/>
    <m/>
    <s v="資料清單"/>
    <x v="15"/>
    <x v="49"/>
    <x v="192"/>
    <x v="14"/>
    <s v="IEC_STD_V10 &gt;&gt; Data Standard &gt;&gt; PRO"/>
    <s v="Part Series"/>
    <x v="405"/>
    <x v="1"/>
    <x v="0"/>
    <x v="422"/>
    <x v="9"/>
    <s v="IEC_STD_V10 &gt;&gt; Common &gt;&gt; AutoMetaDataPart Series"/>
    <x v="0"/>
    <x v="0"/>
    <s v="料號系列Concept"/>
    <n v="877"/>
    <n v="0"/>
    <n v="0"/>
    <s v=""/>
    <n v="0"/>
    <n v="0"/>
    <n v="0"/>
    <x v="0"/>
    <s v=""/>
    <x v="0"/>
    <s v=""/>
    <x v="0"/>
    <s v="P.3.9.0:"/>
    <x v="154"/>
    <x v="154"/>
    <x v="875"/>
    <x v="404"/>
    <x v="405"/>
    <x v="203"/>
    <x v="0"/>
    <x v="8"/>
    <x v="0"/>
    <x v="0"/>
    <m/>
    <x v="0"/>
    <x v="0"/>
    <s v="Part Series"/>
    <x v="859"/>
    <x v="0"/>
    <x v="0"/>
    <x v="11"/>
    <x v="6"/>
    <x v="0"/>
    <x v="0"/>
    <s v="INT_PRO_PART_SERIES"/>
    <s v=""/>
    <x v="74"/>
    <x v="0"/>
    <x v="0"/>
    <n v="8"/>
    <x v="4"/>
    <x v="4"/>
    <x v="6"/>
    <s v=""/>
    <s v=""/>
    <n v="875"/>
    <s v="-875"/>
    <x v="0"/>
    <x v="0"/>
    <x v="0"/>
    <x v="405"/>
    <x v="9"/>
    <s v="料號系列"/>
    <s v="FP"/>
    <s v="FP"/>
    <x v="8"/>
    <x v="192"/>
    <m/>
    <s v="^(FP)$"/>
    <n v="9"/>
    <x v="0"/>
    <x v="6"/>
    <x v="0"/>
    <x v="1"/>
    <x v="0"/>
    <x v="1"/>
    <b v="0"/>
    <x v="0"/>
    <x v="0"/>
    <n v="0"/>
    <x v="0"/>
    <b v="0"/>
    <b v="0"/>
    <b v="0"/>
    <b v="0"/>
    <b v="0"/>
    <b v="0"/>
    <b v="0"/>
    <b v="0"/>
    <b v="0"/>
    <b v="0"/>
    <b v="0"/>
    <x v="0"/>
    <x v="0"/>
    <n v="0"/>
    <x v="34"/>
    <x v="0"/>
  </r>
  <r>
    <m/>
    <x v="6"/>
    <x v="14"/>
    <x v="361"/>
    <x v="362"/>
    <x v="1"/>
    <x v="374"/>
    <m/>
    <x v="2"/>
    <x v="84"/>
    <m/>
    <s v="Sensitive"/>
    <s v="代碼類"/>
    <m/>
    <x v="5"/>
    <s v="PRO"/>
    <x v="8"/>
    <x v="11"/>
    <x v="0"/>
    <x v="8"/>
    <s v="INT_PRO_PART_SERIES"/>
    <s v="IEC_PART_NUMBER"/>
    <m/>
    <m/>
    <s v="Su.May@inventec.com"/>
    <m/>
    <m/>
    <m/>
    <m/>
    <m/>
    <m/>
    <m/>
    <m/>
    <m/>
    <m/>
    <m/>
    <m/>
    <m/>
    <m/>
    <m/>
    <s v="資料清單"/>
    <x v="15"/>
    <x v="50"/>
    <x v="167"/>
    <x v="14"/>
    <s v="IEC_STD_V10 &gt;&gt; Data Standard &gt;&gt; PRO"/>
    <s v="IEC Part Number"/>
    <x v="362"/>
    <x v="1"/>
    <x v="0"/>
    <x v="374"/>
    <x v="8"/>
    <s v="IEC_STD_V10 &gt;&gt; Common &gt;&gt; AutoMetaDataIEC Part Number"/>
    <x v="2"/>
    <x v="2"/>
    <s v="英業達料號Relationship"/>
    <n v="764"/>
    <n v="877"/>
    <n v="0"/>
    <s v=""/>
    <n v="0"/>
    <n v="0"/>
    <n v="903"/>
    <x v="163"/>
    <s v="Part Series"/>
    <x v="83"/>
    <s v="IEC_STD_V10 &gt;&gt; Data Standard &gt;&gt; PRO &gt;&gt; Part Series"/>
    <x v="0"/>
    <s v="P.3.9.0:"/>
    <x v="155"/>
    <x v="155"/>
    <x v="876"/>
    <x v="361"/>
    <x v="362"/>
    <x v="203"/>
    <x v="0"/>
    <x v="8"/>
    <x v="0"/>
    <x v="2"/>
    <m/>
    <x v="0"/>
    <x v="2"/>
    <s v="Part Series_IEC Part Number"/>
    <x v="860"/>
    <x v="2"/>
    <x v="0"/>
    <x v="11"/>
    <x v="6"/>
    <x v="0"/>
    <x v="0"/>
    <s v="INT_PRO_PART_SERIES"/>
    <s v="IEC_PART_NUMBER"/>
    <x v="74"/>
    <x v="246"/>
    <x v="0"/>
    <n v="8"/>
    <x v="4"/>
    <x v="4"/>
    <x v="6"/>
    <s v=""/>
    <s v=""/>
    <n v="876"/>
    <s v="-876"/>
    <x v="0"/>
    <x v="0"/>
    <x v="0"/>
    <x v="362"/>
    <x v="8"/>
    <s v="英業達料號"/>
    <s v="FP"/>
    <s v="FP"/>
    <x v="8"/>
    <x v="167"/>
    <m/>
    <s v="^(FP)$"/>
    <n v="9"/>
    <x v="0"/>
    <x v="6"/>
    <x v="0"/>
    <x v="1"/>
    <x v="1"/>
    <x v="1"/>
    <b v="0"/>
    <x v="0"/>
    <x v="1"/>
    <n v="0"/>
    <x v="0"/>
    <b v="0"/>
    <b v="0"/>
    <b v="0"/>
    <b v="0"/>
    <b v="0"/>
    <b v="0"/>
    <b v="0"/>
    <b v="0"/>
    <b v="0"/>
    <b v="0"/>
    <b v="0"/>
    <x v="0"/>
    <x v="0"/>
    <n v="0"/>
    <x v="18"/>
    <x v="0"/>
  </r>
  <r>
    <m/>
    <x v="6"/>
    <x v="14"/>
    <x v="233"/>
    <x v="233"/>
    <x v="181"/>
    <x v="353"/>
    <m/>
    <x v="2"/>
    <x v="84"/>
    <m/>
    <s v="General"/>
    <s v="代碼類"/>
    <m/>
    <x v="5"/>
    <s v="PRO"/>
    <x v="8"/>
    <x v="11"/>
    <x v="0"/>
    <x v="8"/>
    <s v="INT_PRO_PART_SERIES"/>
    <s v="PLANT_CODE"/>
    <m/>
    <m/>
    <s v="Su.May@inventec.com"/>
    <m/>
    <m/>
    <m/>
    <m/>
    <m/>
    <m/>
    <m/>
    <m/>
    <m/>
    <m/>
    <m/>
    <m/>
    <m/>
    <m/>
    <m/>
    <s v="資料清單"/>
    <x v="15"/>
    <x v="51"/>
    <x v="154"/>
    <x v="14"/>
    <s v="IEC_STD_V10 &gt;&gt; Data Standard &gt;&gt; PRO"/>
    <s v="Plant Code"/>
    <x v="233"/>
    <x v="181"/>
    <x v="0"/>
    <x v="353"/>
    <x v="8"/>
    <s v="IEC_STD_V10 &gt;&gt; Common &gt;&gt; AutoMetaDataPlant Code"/>
    <x v="2"/>
    <x v="0"/>
    <s v="工廠廠別代碼Relationship"/>
    <n v="418"/>
    <n v="877"/>
    <n v="0"/>
    <s v=""/>
    <n v="0"/>
    <n v="0"/>
    <n v="476"/>
    <x v="94"/>
    <s v="Part Series"/>
    <x v="83"/>
    <s v="IEC_STD_V10 &gt;&gt; Data Standard &gt;&gt; PRO &gt;&gt; Part Series"/>
    <x v="0"/>
    <s v="P.3.9.0:"/>
    <x v="156"/>
    <x v="156"/>
    <x v="877"/>
    <x v="233"/>
    <x v="233"/>
    <x v="203"/>
    <x v="0"/>
    <x v="8"/>
    <x v="0"/>
    <x v="2"/>
    <m/>
    <x v="0"/>
    <x v="2"/>
    <s v="Part Series_Plant Code"/>
    <x v="861"/>
    <x v="2"/>
    <x v="0"/>
    <x v="11"/>
    <x v="6"/>
    <x v="0"/>
    <x v="0"/>
    <s v="INT_PRO_PART_SERIES"/>
    <s v="PLANT_CODE"/>
    <x v="74"/>
    <x v="141"/>
    <x v="0"/>
    <n v="8"/>
    <x v="4"/>
    <x v="4"/>
    <x v="0"/>
    <s v=""/>
    <s v=""/>
    <n v="877"/>
    <s v="-877"/>
    <x v="0"/>
    <x v="0"/>
    <x v="0"/>
    <x v="233"/>
    <x v="8"/>
    <n v="0"/>
    <s v="FP"/>
    <s v="FP"/>
    <x v="8"/>
    <x v="154"/>
    <m/>
    <s v="^(FP)$"/>
    <n v="9"/>
    <x v="0"/>
    <x v="6"/>
    <x v="0"/>
    <x v="1"/>
    <x v="1"/>
    <x v="1"/>
    <b v="0"/>
    <x v="0"/>
    <x v="1"/>
    <n v="0"/>
    <x v="0"/>
    <b v="0"/>
    <b v="0"/>
    <b v="0"/>
    <b v="0"/>
    <b v="0"/>
    <b v="0"/>
    <b v="0"/>
    <b v="0"/>
    <b v="0"/>
    <b v="0"/>
    <b v="0"/>
    <x v="0"/>
    <x v="0"/>
    <n v="0"/>
    <x v="19"/>
    <x v="0"/>
  </r>
  <r>
    <m/>
    <x v="6"/>
    <x v="14"/>
    <x v="390"/>
    <x v="391"/>
    <x v="204"/>
    <x v="404"/>
    <s v="產品系列清單"/>
    <x v="1"/>
    <x v="84"/>
    <m/>
    <s v="Sensitive"/>
    <s v="文本類"/>
    <m/>
    <x v="5"/>
    <s v="PRO"/>
    <x v="9"/>
    <x v="11"/>
    <x v="0"/>
    <x v="8"/>
    <s v="INT_PRO_PART_SERIES"/>
    <s v="SERIES_LIST"/>
    <m/>
    <m/>
    <s v="Su.May@inventec.com"/>
    <m/>
    <m/>
    <m/>
    <m/>
    <m/>
    <m/>
    <m/>
    <m/>
    <m/>
    <m/>
    <m/>
    <m/>
    <m/>
    <m/>
    <m/>
    <s v="資料清單"/>
    <x v="15"/>
    <x v="52"/>
    <x v="193"/>
    <x v="14"/>
    <s v="IEC_STD_V10 &gt;&gt; Data Standard &gt;&gt; PRO"/>
    <s v="Series List"/>
    <x v="391"/>
    <x v="204"/>
    <x v="0"/>
    <x v="404"/>
    <x v="9"/>
    <s v="IEC_STD_V10 &gt;&gt; Common &gt;&gt; AutoMetaDataSeries List"/>
    <x v="1"/>
    <x v="2"/>
    <s v="產品系列清單Property"/>
    <n v="824"/>
    <n v="877"/>
    <n v="0"/>
    <s v="Series List"/>
    <n v="1"/>
    <n v="0"/>
    <n v="0"/>
    <x v="0"/>
    <s v="Part Series"/>
    <x v="83"/>
    <s v="IEC_STD_V10 &gt;&gt; Data Standard &gt;&gt; PRO &gt;&gt; Part Series"/>
    <x v="0"/>
    <s v="P.3.9.0:"/>
    <x v="157"/>
    <x v="157"/>
    <x v="878"/>
    <x v="390"/>
    <x v="391"/>
    <x v="322"/>
    <x v="0"/>
    <x v="8"/>
    <x v="0"/>
    <x v="1"/>
    <m/>
    <x v="0"/>
    <x v="1"/>
    <s v="Part Series_Series List"/>
    <x v="862"/>
    <x v="1"/>
    <x v="0"/>
    <x v="11"/>
    <x v="6"/>
    <x v="0"/>
    <x v="0"/>
    <s v="INT_PRO_PART_SERIES"/>
    <s v="SERIES_LIST"/>
    <x v="74"/>
    <x v="269"/>
    <x v="0"/>
    <n v="8"/>
    <x v="4"/>
    <x v="4"/>
    <x v="6"/>
    <s v=""/>
    <s v=""/>
    <n v="878"/>
    <s v="-878"/>
    <x v="0"/>
    <x v="0"/>
    <x v="0"/>
    <x v="391"/>
    <x v="9"/>
    <s v="產品系列清單"/>
    <s v="FP"/>
    <s v="FP"/>
    <x v="8"/>
    <x v="193"/>
    <m/>
    <s v="^(FP)$"/>
    <n v="9"/>
    <x v="0"/>
    <x v="6"/>
    <x v="0"/>
    <x v="1"/>
    <x v="1"/>
    <x v="1"/>
    <b v="0"/>
    <x v="0"/>
    <x v="1"/>
    <n v="0"/>
    <x v="0"/>
    <b v="0"/>
    <b v="0"/>
    <b v="0"/>
    <b v="0"/>
    <b v="0"/>
    <b v="0"/>
    <b v="0"/>
    <b v="0"/>
    <b v="0"/>
    <b v="0"/>
    <b v="0"/>
    <x v="0"/>
    <x v="0"/>
    <n v="0"/>
    <x v="34"/>
    <x v="0"/>
  </r>
  <r>
    <m/>
    <x v="6"/>
    <x v="14"/>
    <x v="405"/>
    <x v="406"/>
    <x v="207"/>
    <x v="383"/>
    <m/>
    <x v="0"/>
    <x v="0"/>
    <m/>
    <s v="Sensitive"/>
    <m/>
    <m/>
    <x v="5"/>
    <s v="PRO"/>
    <x v="9"/>
    <x v="7"/>
    <x v="0"/>
    <x v="5"/>
    <s v="INT_PRO_MATERIAL_MARKETING_PRICE_INFORMATION"/>
    <m/>
    <m/>
    <m/>
    <s v="Hung.Eric@inventec.com"/>
    <m/>
    <m/>
    <m/>
    <s v="原物料波動影響零件類別成本分析.xlsx"/>
    <s v="檔案內對應的項目等規則"/>
    <m/>
    <m/>
    <m/>
    <m/>
    <m/>
    <m/>
    <m/>
    <m/>
    <m/>
    <m/>
    <s v="資料清單"/>
    <x v="15"/>
    <x v="53"/>
    <x v="194"/>
    <x v="14"/>
    <s v="IEC_STD_V10 &gt;&gt; Data Standard &gt;&gt; PRO"/>
    <s v="Material Marketing Price Information"/>
    <x v="406"/>
    <x v="207"/>
    <x v="0"/>
    <x v="383"/>
    <x v="9"/>
    <s v="IEC_STD_V10 &gt;&gt; Common &gt;&gt; AutoMetaDataMaterial Marketing Price Information"/>
    <x v="0"/>
    <x v="2"/>
    <s v="原物料市場價格波動訊息Concept"/>
    <n v="881"/>
    <n v="0"/>
    <n v="0"/>
    <s v=""/>
    <n v="0"/>
    <n v="0"/>
    <n v="0"/>
    <x v="0"/>
    <s v=""/>
    <x v="0"/>
    <s v=""/>
    <x v="0"/>
    <s v="P.3.9.0:"/>
    <x v="158"/>
    <x v="158"/>
    <x v="879"/>
    <x v="405"/>
    <x v="406"/>
    <x v="203"/>
    <x v="0"/>
    <x v="5"/>
    <x v="0"/>
    <x v="0"/>
    <m/>
    <x v="0"/>
    <x v="0"/>
    <s v="Material Marketing Price Information"/>
    <x v="863"/>
    <x v="0"/>
    <x v="0"/>
    <x v="7"/>
    <x v="6"/>
    <x v="0"/>
    <x v="0"/>
    <s v="INT_PRO_MATERIAL_MARKETING_PRICE_INFORMATION"/>
    <s v=""/>
    <x v="75"/>
    <x v="0"/>
    <x v="0"/>
    <n v="8"/>
    <x v="4"/>
    <x v="4"/>
    <x v="6"/>
    <s v=""/>
    <s v=""/>
    <n v="879"/>
    <s v="-879"/>
    <x v="0"/>
    <x v="0"/>
    <x v="0"/>
    <x v="406"/>
    <x v="9"/>
    <s v="原物料分析, 每月 金、銅、鋁、錫、鎳、鐵礦砂、PC原物料行情"/>
    <s v="Manual"/>
    <s v="MANUAL"/>
    <x v="5"/>
    <x v="194"/>
    <m/>
    <s v="^(Manual|MANUAL)$"/>
    <n v="9"/>
    <x v="0"/>
    <x v="6"/>
    <x v="0"/>
    <x v="1"/>
    <x v="0"/>
    <x v="1"/>
    <b v="0"/>
    <x v="0"/>
    <x v="0"/>
    <n v="0"/>
    <x v="0"/>
    <b v="0"/>
    <b v="0"/>
    <b v="0"/>
    <b v="0"/>
    <b v="0"/>
    <b v="0"/>
    <b v="0"/>
    <b v="0"/>
    <b v="0"/>
    <b v="0"/>
    <b v="0"/>
    <x v="0"/>
    <x v="0"/>
    <n v="0"/>
    <x v="39"/>
    <x v="0"/>
  </r>
  <r>
    <m/>
    <x v="6"/>
    <x v="14"/>
    <x v="371"/>
    <x v="372"/>
    <x v="1"/>
    <x v="384"/>
    <m/>
    <x v="1"/>
    <x v="85"/>
    <m/>
    <s v="General"/>
    <s v="日期類"/>
    <m/>
    <x v="5"/>
    <s v="PRO"/>
    <x v="9"/>
    <x v="7"/>
    <x v="0"/>
    <x v="5"/>
    <s v="INT_PRO_MATERIAL_MARKETING_PRICE_INFORMATION"/>
    <s v="RAW_MATERIAL_DATA_MONTH"/>
    <m/>
    <m/>
    <s v="Hung.Eric@inventec.com"/>
    <m/>
    <m/>
    <m/>
    <s v="原物料波動影響零件類別成本分析.xlsx"/>
    <m/>
    <m/>
    <m/>
    <m/>
    <m/>
    <m/>
    <m/>
    <m/>
    <m/>
    <m/>
    <m/>
    <s v="資料清單"/>
    <x v="15"/>
    <x v="54"/>
    <x v="195"/>
    <x v="14"/>
    <s v="IEC_STD_V10 &gt;&gt; Data Standard &gt;&gt; PRO"/>
    <s v="Raw Material Data Month"/>
    <x v="372"/>
    <x v="1"/>
    <x v="0"/>
    <x v="384"/>
    <x v="9"/>
    <s v="IEC_STD_V10 &gt;&gt; Common &gt;&gt; AutoMetaDataRaw Material Data Month"/>
    <x v="1"/>
    <x v="0"/>
    <s v="原物料資料月份Property"/>
    <n v="792"/>
    <n v="881"/>
    <n v="0"/>
    <s v="Raw Material Data Month"/>
    <n v="1"/>
    <n v="0"/>
    <n v="0"/>
    <x v="0"/>
    <s v="Material Marketing Price Information"/>
    <x v="84"/>
    <s v="IEC_STD_V10 &gt;&gt; Data Standard &gt;&gt; PRO &gt;&gt; Material Marketing Price Information"/>
    <x v="0"/>
    <s v="P.3.9.0:"/>
    <x v="159"/>
    <x v="159"/>
    <x v="880"/>
    <x v="371"/>
    <x v="372"/>
    <x v="203"/>
    <x v="0"/>
    <x v="5"/>
    <x v="0"/>
    <x v="3"/>
    <m/>
    <x v="0"/>
    <x v="1"/>
    <s v="Material Marketing Price Information_Raw Material Data Month"/>
    <x v="864"/>
    <x v="1"/>
    <x v="0"/>
    <x v="7"/>
    <x v="6"/>
    <x v="0"/>
    <x v="0"/>
    <s v="INT_PRO_MATERIAL_MARKETING_PRICE_INFORMATION"/>
    <s v="RAW_MATERIAL_DATA_MONTH"/>
    <x v="75"/>
    <x v="253"/>
    <x v="0"/>
    <n v="8"/>
    <x v="4"/>
    <x v="4"/>
    <x v="6"/>
    <s v=""/>
    <s v=""/>
    <n v="880"/>
    <s v="-880"/>
    <x v="0"/>
    <x v="0"/>
    <x v="0"/>
    <x v="372"/>
    <x v="9"/>
    <s v="使用者可選擇 顯示資料的時間軸"/>
    <s v="Manual"/>
    <s v="MANUAL"/>
    <x v="5"/>
    <x v="195"/>
    <m/>
    <s v="^(Manual|MANUAL)$"/>
    <n v="9"/>
    <x v="0"/>
    <x v="6"/>
    <x v="0"/>
    <x v="1"/>
    <x v="1"/>
    <x v="1"/>
    <b v="0"/>
    <x v="0"/>
    <x v="1"/>
    <n v="0"/>
    <x v="0"/>
    <b v="0"/>
    <b v="0"/>
    <b v="0"/>
    <b v="0"/>
    <b v="0"/>
    <b v="0"/>
    <b v="0"/>
    <b v="0"/>
    <b v="0"/>
    <b v="0"/>
    <b v="0"/>
    <x v="0"/>
    <x v="0"/>
    <n v="0"/>
    <x v="23"/>
    <x v="0"/>
  </r>
  <r>
    <m/>
    <x v="6"/>
    <x v="14"/>
    <x v="373"/>
    <x v="374"/>
    <x v="1"/>
    <x v="386"/>
    <s v="依使用者選定 連接器 或散熱模組 或 電路板  或  Set組裝件之次階品項部品 ，顯示所選定次階品項部品對應的Part Category 訊息"/>
    <x v="1"/>
    <x v="85"/>
    <m/>
    <s v="General"/>
    <s v="文本類"/>
    <m/>
    <x v="5"/>
    <s v="PRO"/>
    <x v="9"/>
    <x v="7"/>
    <x v="0"/>
    <x v="5"/>
    <s v="INT_PRO_MATERIAL_MARKETING_PRICE_INFORMATION"/>
    <s v="SUB_MATERIAL_CATALOG"/>
    <m/>
    <m/>
    <s v="Hung.Eric@inventec.com"/>
    <s v="依使用者選定 連接器 或散熱模組 或 電路板  或  Set組裝件之次階品項部品 ，顯示所選定次階品項部品對應的Part Category 訊息"/>
    <m/>
    <m/>
    <s v="原物料波動影響零件類別成本分析.xlsx"/>
    <m/>
    <m/>
    <m/>
    <m/>
    <m/>
    <m/>
    <m/>
    <m/>
    <m/>
    <m/>
    <m/>
    <s v="資料清單"/>
    <x v="15"/>
    <x v="55"/>
    <x v="191"/>
    <x v="14"/>
    <s v="IEC_STD_V10 &gt;&gt; Data Standard &gt;&gt; PRO"/>
    <s v="Sub Material Catalog"/>
    <x v="374"/>
    <x v="1"/>
    <x v="0"/>
    <x v="386"/>
    <x v="9"/>
    <s v="IEC_STD_V10 &gt;&gt; Common &gt;&gt; AutoMetaDataSub Material Catalog"/>
    <x v="1"/>
    <x v="0"/>
    <s v="次階品項Property"/>
    <n v="794"/>
    <n v="881"/>
    <n v="0"/>
    <s v="Sub Material Catalog"/>
    <n v="1"/>
    <n v="0"/>
    <n v="0"/>
    <x v="0"/>
    <s v="Material Marketing Price Information"/>
    <x v="84"/>
    <s v="IEC_STD_V10 &gt;&gt; Data Standard &gt;&gt; PRO &gt;&gt; Material Marketing Price Information"/>
    <x v="0"/>
    <s v="P.3.9.0:"/>
    <x v="160"/>
    <x v="160"/>
    <x v="881"/>
    <x v="373"/>
    <x v="374"/>
    <x v="313"/>
    <x v="0"/>
    <x v="5"/>
    <x v="22"/>
    <x v="1"/>
    <m/>
    <x v="0"/>
    <x v="1"/>
    <s v="Material Marketing Price Information_Sub Material Catalog"/>
    <x v="865"/>
    <x v="1"/>
    <x v="0"/>
    <x v="7"/>
    <x v="6"/>
    <x v="0"/>
    <x v="0"/>
    <s v="INT_PRO_MATERIAL_MARKETING_PRICE_INFORMATION"/>
    <s v="SUB_MATERIAL_CATALOG"/>
    <x v="75"/>
    <x v="255"/>
    <x v="0"/>
    <n v="8"/>
    <x v="4"/>
    <x v="4"/>
    <x v="6"/>
    <s v=""/>
    <s v=""/>
    <n v="881"/>
    <s v="-881"/>
    <x v="0"/>
    <x v="0"/>
    <x v="0"/>
    <x v="374"/>
    <x v="9"/>
    <s v="依使用者選定 連接器 或散熱模組 或 電路板  或  Set組裝件之次階品項部品 ，顯示所選定次階品項部品對應的Part Category 訊息"/>
    <s v="Manual"/>
    <s v="MANUAL"/>
    <x v="5"/>
    <x v="191"/>
    <m/>
    <s v="^(Manual|MANUAL)$"/>
    <n v="9"/>
    <x v="0"/>
    <x v="6"/>
    <x v="0"/>
    <x v="1"/>
    <x v="1"/>
    <x v="1"/>
    <b v="0"/>
    <x v="0"/>
    <x v="1"/>
    <n v="0"/>
    <x v="0"/>
    <b v="0"/>
    <b v="0"/>
    <b v="0"/>
    <b v="0"/>
    <b v="0"/>
    <b v="0"/>
    <b v="0"/>
    <b v="0"/>
    <b v="0"/>
    <b v="0"/>
    <b v="0"/>
    <x v="0"/>
    <x v="0"/>
    <n v="0"/>
    <x v="6"/>
    <x v="0"/>
  </r>
  <r>
    <m/>
    <x v="6"/>
    <x v="14"/>
    <x v="374"/>
    <x v="375"/>
    <x v="1"/>
    <x v="387"/>
    <s v="材料、製程: 如, 塑膠,包材,人力成本 ,水電,其他(設備攤提,維修,管銷等) "/>
    <x v="1"/>
    <x v="85"/>
    <m/>
    <s v="General"/>
    <s v="文本類"/>
    <m/>
    <x v="5"/>
    <s v="PRO"/>
    <x v="9"/>
    <x v="7"/>
    <x v="0"/>
    <x v="5"/>
    <s v="INT_PRO_MATERIAL_MARKETING_PRICE_INFORMATION"/>
    <s v="SUB_STAGE_TYPE"/>
    <m/>
    <m/>
    <s v="Hung.Eric@inventec.com"/>
    <m/>
    <m/>
    <m/>
    <s v="原物料波動影響零件類別成本分析.xlsx"/>
    <m/>
    <m/>
    <m/>
    <m/>
    <m/>
    <m/>
    <m/>
    <m/>
    <m/>
    <m/>
    <m/>
    <s v="資料清單"/>
    <x v="15"/>
    <x v="56"/>
    <x v="196"/>
    <x v="14"/>
    <s v="IEC_STD_V10 &gt;&gt; Data Standard &gt;&gt; PRO"/>
    <s v="Sub-stage Type"/>
    <x v="375"/>
    <x v="1"/>
    <x v="0"/>
    <x v="387"/>
    <x v="9"/>
    <s v="IEC_STD_V10 &gt;&gt; Common &gt;&gt; AutoMetaDataSub-stage Type"/>
    <x v="1"/>
    <x v="0"/>
    <s v="子階成本分類Property"/>
    <n v="795"/>
    <n v="881"/>
    <n v="0"/>
    <s v="Sub-stage Type"/>
    <n v="1"/>
    <n v="0"/>
    <n v="0"/>
    <x v="0"/>
    <s v="Material Marketing Price Information"/>
    <x v="84"/>
    <s v="IEC_STD_V10 &gt;&gt; Data Standard &gt;&gt; PRO &gt;&gt; Material Marketing Price Information"/>
    <x v="0"/>
    <s v="P.3.9.0:"/>
    <x v="161"/>
    <x v="161"/>
    <x v="882"/>
    <x v="374"/>
    <x v="375"/>
    <x v="314"/>
    <x v="0"/>
    <x v="5"/>
    <x v="0"/>
    <x v="1"/>
    <m/>
    <x v="0"/>
    <x v="1"/>
    <s v="Material Marketing Price Information_Sub-stage Type"/>
    <x v="866"/>
    <x v="1"/>
    <x v="0"/>
    <x v="7"/>
    <x v="6"/>
    <x v="0"/>
    <x v="0"/>
    <s v="INT_PRO_MATERIAL_MARKETING_PRICE_INFORMATION"/>
    <s v="SUB_STAGE_TYPE"/>
    <x v="75"/>
    <x v="256"/>
    <x v="0"/>
    <n v="8"/>
    <x v="4"/>
    <x v="4"/>
    <x v="6"/>
    <s v=""/>
    <s v=""/>
    <n v="882"/>
    <s v="-882"/>
    <x v="0"/>
    <x v="0"/>
    <x v="0"/>
    <x v="375"/>
    <x v="9"/>
    <s v="子階成本分類"/>
    <s v="Manual"/>
    <s v="MANUAL"/>
    <x v="5"/>
    <x v="196"/>
    <m/>
    <s v="^(Manual|MANUAL)$"/>
    <n v="9"/>
    <x v="0"/>
    <x v="6"/>
    <x v="0"/>
    <x v="1"/>
    <x v="1"/>
    <x v="1"/>
    <b v="0"/>
    <x v="0"/>
    <x v="1"/>
    <n v="0"/>
    <x v="0"/>
    <b v="0"/>
    <b v="0"/>
    <b v="0"/>
    <b v="0"/>
    <b v="0"/>
    <b v="0"/>
    <b v="0"/>
    <b v="0"/>
    <b v="0"/>
    <b v="0"/>
    <b v="0"/>
    <x v="0"/>
    <x v="0"/>
    <n v="0"/>
    <x v="0"/>
    <x v="0"/>
  </r>
  <r>
    <m/>
    <x v="6"/>
    <x v="14"/>
    <x v="375"/>
    <x v="376"/>
    <x v="1"/>
    <x v="388"/>
    <m/>
    <x v="1"/>
    <x v="85"/>
    <m/>
    <s v="General"/>
    <s v="比例類"/>
    <m/>
    <x v="5"/>
    <s v="PRO"/>
    <x v="9"/>
    <x v="7"/>
    <x v="0"/>
    <x v="5"/>
    <s v="INT_PRO_MATERIAL_MARKETING_PRICE_INFORMATION"/>
    <s v="STAGE_COMPOSITION_COST_RATIO"/>
    <m/>
    <m/>
    <s v="Hung.Eric@inventec.com"/>
    <m/>
    <m/>
    <m/>
    <s v="原物料波動影響零件類別成本分析.xlsx"/>
    <m/>
    <m/>
    <m/>
    <m/>
    <m/>
    <m/>
    <m/>
    <m/>
    <m/>
    <m/>
    <m/>
    <s v="資料清單"/>
    <x v="15"/>
    <x v="57"/>
    <x v="197"/>
    <x v="14"/>
    <s v="IEC_STD_V10 &gt;&gt; Data Standard &gt;&gt; PRO"/>
    <s v="Stage Composition Cost Ratio"/>
    <x v="376"/>
    <x v="1"/>
    <x v="0"/>
    <x v="388"/>
    <x v="9"/>
    <s v="IEC_STD_V10 &gt;&gt; Common &gt;&gt; AutoMetaDataStage Composition Cost Ratio"/>
    <x v="1"/>
    <x v="0"/>
    <s v="購價成本比例Property"/>
    <n v="796"/>
    <n v="881"/>
    <n v="0"/>
    <s v="Stage Composition Cost Ratio"/>
    <n v="1"/>
    <n v="0"/>
    <n v="0"/>
    <x v="0"/>
    <s v="Material Marketing Price Information"/>
    <x v="84"/>
    <s v="IEC_STD_V10 &gt;&gt; Data Standard &gt;&gt; PRO &gt;&gt; Material Marketing Price Information"/>
    <x v="0"/>
    <s v="P.3.9.0:"/>
    <x v="162"/>
    <x v="162"/>
    <x v="883"/>
    <x v="375"/>
    <x v="376"/>
    <x v="203"/>
    <x v="0"/>
    <x v="5"/>
    <x v="0"/>
    <x v="5"/>
    <m/>
    <x v="0"/>
    <x v="1"/>
    <s v="Material Marketing Price Information_Stage Composition Cost Ratio"/>
    <x v="867"/>
    <x v="1"/>
    <x v="0"/>
    <x v="7"/>
    <x v="6"/>
    <x v="0"/>
    <x v="0"/>
    <s v="INT_PRO_MATERIAL_MARKETING_PRICE_INFORMATION"/>
    <s v="STAGE_COMPOSITION_COST_RATIO"/>
    <x v="75"/>
    <x v="257"/>
    <x v="0"/>
    <n v="8"/>
    <x v="4"/>
    <x v="4"/>
    <x v="6"/>
    <s v=""/>
    <s v=""/>
    <n v="883"/>
    <s v="-883"/>
    <x v="0"/>
    <x v="0"/>
    <x v="0"/>
    <x v="376"/>
    <x v="9"/>
    <s v="購價成本比例"/>
    <s v="Manual"/>
    <s v="MANUAL"/>
    <x v="5"/>
    <x v="197"/>
    <m/>
    <s v="^(Manual|MANUAL)$"/>
    <n v="9"/>
    <x v="0"/>
    <x v="6"/>
    <x v="0"/>
    <x v="1"/>
    <x v="1"/>
    <x v="1"/>
    <b v="0"/>
    <x v="0"/>
    <x v="1"/>
    <n v="0"/>
    <x v="0"/>
    <b v="0"/>
    <b v="0"/>
    <b v="0"/>
    <b v="0"/>
    <b v="0"/>
    <b v="0"/>
    <b v="0"/>
    <b v="0"/>
    <b v="0"/>
    <b v="0"/>
    <b v="0"/>
    <x v="0"/>
    <x v="0"/>
    <n v="0"/>
    <x v="10"/>
    <x v="0"/>
  </r>
  <r>
    <m/>
    <x v="6"/>
    <x v="14"/>
    <x v="376"/>
    <x v="377"/>
    <x v="1"/>
    <x v="389"/>
    <s v="如, LME-銅,SCI-PC,LME-銅,LME-銅"/>
    <x v="1"/>
    <x v="85"/>
    <m/>
    <s v="General"/>
    <s v="文本類"/>
    <m/>
    <x v="5"/>
    <s v="PRO"/>
    <x v="9"/>
    <x v="7"/>
    <x v="0"/>
    <x v="5"/>
    <s v="INT_PRO_MATERIAL_MARKETING_PRICE_INFORMATION"/>
    <s v="MATERIAL_FUTURES_CATEGORY"/>
    <m/>
    <m/>
    <s v="Hung.Eric@inventec.com"/>
    <s v="依使用者選定 連接器 或散熱模組 或 電路板  或  Set組裝件之次階品項部品 ，顯示所選定次階品項部品對應的Part Category 訊息"/>
    <m/>
    <m/>
    <s v="原物料波動影響零件類別成本分析.xlsx"/>
    <m/>
    <m/>
    <m/>
    <m/>
    <m/>
    <m/>
    <m/>
    <m/>
    <m/>
    <m/>
    <m/>
    <s v="資料清單"/>
    <x v="15"/>
    <x v="58"/>
    <x v="198"/>
    <x v="14"/>
    <s v="IEC_STD_V10 &gt;&gt; Data Standard &gt;&gt; PRO"/>
    <s v="Material Futures category"/>
    <x v="377"/>
    <x v="1"/>
    <x v="0"/>
    <x v="389"/>
    <x v="9"/>
    <s v="IEC_STD_V10 &gt;&gt; Common &gt;&gt; AutoMetaDataMaterial Futures category"/>
    <x v="1"/>
    <x v="0"/>
    <s v="原料期貨種類Property"/>
    <n v="797"/>
    <n v="881"/>
    <n v="0"/>
    <s v="Material Futures category"/>
    <n v="1"/>
    <n v="0"/>
    <n v="0"/>
    <x v="0"/>
    <s v="Material Marketing Price Information"/>
    <x v="84"/>
    <s v="IEC_STD_V10 &gt;&gt; Data Standard &gt;&gt; PRO &gt;&gt; Material Marketing Price Information"/>
    <x v="0"/>
    <s v="P.3.9.0:"/>
    <x v="163"/>
    <x v="163"/>
    <x v="884"/>
    <x v="376"/>
    <x v="377"/>
    <x v="315"/>
    <x v="0"/>
    <x v="5"/>
    <x v="22"/>
    <x v="1"/>
    <m/>
    <x v="0"/>
    <x v="1"/>
    <s v="Material Marketing Price Information_Material Futures category"/>
    <x v="868"/>
    <x v="1"/>
    <x v="0"/>
    <x v="7"/>
    <x v="6"/>
    <x v="0"/>
    <x v="0"/>
    <s v="INT_PRO_MATERIAL_MARKETING_PRICE_INFORMATION"/>
    <s v="MATERIAL_FUTURES_CATEGORY"/>
    <x v="75"/>
    <x v="258"/>
    <x v="0"/>
    <n v="8"/>
    <x v="4"/>
    <x v="4"/>
    <x v="6"/>
    <s v=""/>
    <s v=""/>
    <n v="884"/>
    <s v="-884"/>
    <x v="0"/>
    <x v="0"/>
    <x v="0"/>
    <x v="377"/>
    <x v="9"/>
    <s v="原料期貨種類"/>
    <s v="Manual"/>
    <s v="MANUAL"/>
    <x v="5"/>
    <x v="198"/>
    <m/>
    <s v="^(Manual|MANUAL)$"/>
    <n v="9"/>
    <x v="0"/>
    <x v="6"/>
    <x v="0"/>
    <x v="1"/>
    <x v="1"/>
    <x v="1"/>
    <b v="0"/>
    <x v="0"/>
    <x v="1"/>
    <n v="0"/>
    <x v="0"/>
    <b v="0"/>
    <b v="0"/>
    <b v="0"/>
    <b v="0"/>
    <b v="0"/>
    <b v="0"/>
    <b v="0"/>
    <b v="0"/>
    <b v="0"/>
    <b v="0"/>
    <b v="0"/>
    <x v="0"/>
    <x v="0"/>
    <n v="0"/>
    <x v="4"/>
    <x v="0"/>
  </r>
  <r>
    <m/>
    <x v="6"/>
    <x v="14"/>
    <x v="377"/>
    <x v="378"/>
    <x v="1"/>
    <x v="390"/>
    <s v="如, 電鍍 (鎳25%、錫25%、金50%)_x000a_未定品項預設為100%"/>
    <x v="1"/>
    <x v="85"/>
    <m/>
    <s v="General"/>
    <s v="比例類"/>
    <m/>
    <x v="5"/>
    <s v="PRO"/>
    <x v="9"/>
    <x v="7"/>
    <x v="0"/>
    <x v="5"/>
    <s v="INT_PRO_MATERIAL_MARKETING_PRICE_INFORMATION"/>
    <s v="RAW_COST_RATIO"/>
    <m/>
    <m/>
    <s v="Hung.Eric@inventec.com"/>
    <m/>
    <m/>
    <m/>
    <s v="原物料波動影響零件類別成本分析.xlsx"/>
    <m/>
    <m/>
    <m/>
    <m/>
    <m/>
    <m/>
    <m/>
    <m/>
    <m/>
    <m/>
    <m/>
    <s v="資料清單"/>
    <x v="15"/>
    <x v="59"/>
    <x v="199"/>
    <x v="14"/>
    <s v="IEC_STD_V10 &gt;&gt; Data Standard &gt;&gt; PRO"/>
    <s v="Raw Cost Ratio"/>
    <x v="378"/>
    <x v="1"/>
    <x v="0"/>
    <x v="390"/>
    <x v="9"/>
    <s v="IEC_STD_V10 &gt;&gt; Common &gt;&gt; AutoMetaDataRaw Cost Ratio"/>
    <x v="1"/>
    <x v="0"/>
    <s v="原料成本比例Property"/>
    <n v="798"/>
    <n v="881"/>
    <n v="0"/>
    <s v="Raw Cost Ratio"/>
    <n v="1"/>
    <n v="0"/>
    <n v="0"/>
    <x v="0"/>
    <s v="Material Marketing Price Information"/>
    <x v="84"/>
    <s v="IEC_STD_V10 &gt;&gt; Data Standard &gt;&gt; PRO &gt;&gt; Material Marketing Price Information"/>
    <x v="0"/>
    <s v="P.3.9.0:"/>
    <x v="164"/>
    <x v="164"/>
    <x v="885"/>
    <x v="377"/>
    <x v="378"/>
    <x v="316"/>
    <x v="0"/>
    <x v="5"/>
    <x v="0"/>
    <x v="5"/>
    <m/>
    <x v="0"/>
    <x v="1"/>
    <s v="Material Marketing Price Information_Raw Cost Ratio"/>
    <x v="869"/>
    <x v="1"/>
    <x v="0"/>
    <x v="7"/>
    <x v="6"/>
    <x v="0"/>
    <x v="0"/>
    <s v="INT_PRO_MATERIAL_MARKETING_PRICE_INFORMATION"/>
    <s v="RAW_COST_RATIO"/>
    <x v="75"/>
    <x v="259"/>
    <x v="0"/>
    <n v="8"/>
    <x v="4"/>
    <x v="4"/>
    <x v="6"/>
    <s v=""/>
    <s v=""/>
    <n v="885"/>
    <s v="-885"/>
    <x v="0"/>
    <x v="0"/>
    <x v="0"/>
    <x v="378"/>
    <x v="9"/>
    <s v="原料成本比例"/>
    <s v="Manual"/>
    <s v="MANUAL"/>
    <x v="5"/>
    <x v="199"/>
    <m/>
    <s v="^(Manual|MANUAL)$"/>
    <n v="9"/>
    <x v="0"/>
    <x v="6"/>
    <x v="0"/>
    <x v="1"/>
    <x v="1"/>
    <x v="1"/>
    <b v="0"/>
    <x v="0"/>
    <x v="1"/>
    <n v="0"/>
    <x v="0"/>
    <b v="0"/>
    <b v="0"/>
    <b v="0"/>
    <b v="0"/>
    <b v="0"/>
    <b v="0"/>
    <b v="0"/>
    <b v="0"/>
    <b v="0"/>
    <b v="0"/>
    <b v="0"/>
    <x v="0"/>
    <x v="0"/>
    <n v="0"/>
    <x v="0"/>
    <x v="0"/>
  </r>
  <r>
    <m/>
    <x v="6"/>
    <x v="14"/>
    <x v="378"/>
    <x v="379"/>
    <x v="1"/>
    <x v="391"/>
    <m/>
    <x v="1"/>
    <x v="85"/>
    <m/>
    <s v="General"/>
    <s v="比例類"/>
    <m/>
    <x v="5"/>
    <s v="PRO"/>
    <x v="9"/>
    <x v="7"/>
    <x v="0"/>
    <x v="5"/>
    <s v="INT_PRO_MATERIAL_MARKETING_PRICE_INFORMATION"/>
    <s v="RAW_COST_PRICE"/>
    <m/>
    <m/>
    <s v="Hung.Eric@inventec.com"/>
    <m/>
    <m/>
    <m/>
    <s v="原物料波動影響零件類別成本分析.xlsx"/>
    <m/>
    <m/>
    <m/>
    <m/>
    <m/>
    <m/>
    <m/>
    <m/>
    <m/>
    <m/>
    <m/>
    <s v="資料清單"/>
    <x v="15"/>
    <x v="60"/>
    <x v="200"/>
    <x v="14"/>
    <s v="IEC_STD_V10 &gt;&gt; Data Standard &gt;&gt; PRO"/>
    <s v="Raw Cost Price"/>
    <x v="379"/>
    <x v="1"/>
    <x v="0"/>
    <x v="391"/>
    <x v="9"/>
    <s v="IEC_STD_V10 &gt;&gt; Common &gt;&gt; AutoMetaDataRaw Cost Price"/>
    <x v="1"/>
    <x v="0"/>
    <s v="原料期貨價格Property"/>
    <n v="799"/>
    <n v="881"/>
    <n v="0"/>
    <s v="Raw Cost Price"/>
    <n v="1"/>
    <n v="0"/>
    <n v="0"/>
    <x v="0"/>
    <s v="Material Marketing Price Information"/>
    <x v="84"/>
    <s v="IEC_STD_V10 &gt;&gt; Data Standard &gt;&gt; PRO &gt;&gt; Material Marketing Price Information"/>
    <x v="0"/>
    <s v="P.3.9.0:"/>
    <x v="165"/>
    <x v="165"/>
    <x v="886"/>
    <x v="378"/>
    <x v="379"/>
    <x v="203"/>
    <x v="0"/>
    <x v="5"/>
    <x v="0"/>
    <x v="5"/>
    <m/>
    <x v="0"/>
    <x v="1"/>
    <s v="Material Marketing Price Information_Raw Cost Price"/>
    <x v="870"/>
    <x v="1"/>
    <x v="0"/>
    <x v="7"/>
    <x v="6"/>
    <x v="0"/>
    <x v="0"/>
    <s v="INT_PRO_MATERIAL_MARKETING_PRICE_INFORMATION"/>
    <s v="RAW_COST_PRICE"/>
    <x v="75"/>
    <x v="260"/>
    <x v="0"/>
    <n v="8"/>
    <x v="4"/>
    <x v="4"/>
    <x v="6"/>
    <s v=""/>
    <s v=""/>
    <n v="886"/>
    <s v="-886"/>
    <x v="0"/>
    <x v="0"/>
    <x v="0"/>
    <x v="379"/>
    <x v="9"/>
    <s v="原料期貨價格"/>
    <s v="Manual"/>
    <s v="MANUAL"/>
    <x v="5"/>
    <x v="200"/>
    <m/>
    <s v="^(Manual|MANUAL)$"/>
    <n v="9"/>
    <x v="0"/>
    <x v="6"/>
    <x v="0"/>
    <x v="1"/>
    <x v="1"/>
    <x v="1"/>
    <b v="0"/>
    <x v="0"/>
    <x v="1"/>
    <n v="0"/>
    <x v="0"/>
    <b v="0"/>
    <b v="0"/>
    <b v="0"/>
    <b v="0"/>
    <b v="0"/>
    <b v="0"/>
    <b v="0"/>
    <b v="0"/>
    <b v="0"/>
    <b v="0"/>
    <b v="0"/>
    <x v="0"/>
    <x v="0"/>
    <n v="0"/>
    <x v="0"/>
    <x v="0"/>
  </r>
  <r>
    <m/>
    <x v="6"/>
    <x v="14"/>
    <x v="379"/>
    <x v="380"/>
    <x v="1"/>
    <x v="392"/>
    <m/>
    <x v="1"/>
    <x v="85"/>
    <m/>
    <s v="General"/>
    <s v="比例類"/>
    <m/>
    <x v="5"/>
    <s v="PRO"/>
    <x v="9"/>
    <x v="7"/>
    <x v="0"/>
    <x v="5"/>
    <s v="INT_PRO_MATERIAL_MARKETING_PRICE_INFORMATION"/>
    <s v="LAST_RAW_COST_PRICE"/>
    <m/>
    <m/>
    <s v="Hung.Eric@inventec.com"/>
    <m/>
    <m/>
    <m/>
    <s v="原物料波動影響零件類別成本分析.xlsx"/>
    <m/>
    <m/>
    <m/>
    <m/>
    <m/>
    <m/>
    <m/>
    <m/>
    <m/>
    <m/>
    <m/>
    <s v="資料清單"/>
    <x v="15"/>
    <x v="61"/>
    <x v="201"/>
    <x v="14"/>
    <s v="IEC_STD_V10 &gt;&gt; Data Standard &gt;&gt; PRO"/>
    <s v="Last Raw Cost Price"/>
    <x v="380"/>
    <x v="1"/>
    <x v="0"/>
    <x v="392"/>
    <x v="9"/>
    <s v="IEC_STD_V10 &gt;&gt; Common &gt;&gt; AutoMetaDataLast Raw Cost Price"/>
    <x v="1"/>
    <x v="0"/>
    <s v="上期原料期貨價格Property"/>
    <n v="800"/>
    <n v="881"/>
    <n v="0"/>
    <s v="Last Raw Cost Price"/>
    <n v="1"/>
    <n v="0"/>
    <n v="0"/>
    <x v="0"/>
    <s v="Material Marketing Price Information"/>
    <x v="84"/>
    <s v="IEC_STD_V10 &gt;&gt; Data Standard &gt;&gt; PRO &gt;&gt; Material Marketing Price Information"/>
    <x v="0"/>
    <s v="P.3.9.0:"/>
    <x v="166"/>
    <x v="166"/>
    <x v="887"/>
    <x v="379"/>
    <x v="380"/>
    <x v="203"/>
    <x v="0"/>
    <x v="5"/>
    <x v="0"/>
    <x v="5"/>
    <m/>
    <x v="0"/>
    <x v="1"/>
    <s v="Material Marketing Price Information_Last Raw Cost Price"/>
    <x v="871"/>
    <x v="1"/>
    <x v="0"/>
    <x v="7"/>
    <x v="6"/>
    <x v="0"/>
    <x v="0"/>
    <s v="INT_PRO_MATERIAL_MARKETING_PRICE_INFORMATION"/>
    <s v="LAST_RAW_COST_PRICE"/>
    <x v="75"/>
    <x v="261"/>
    <x v="0"/>
    <n v="8"/>
    <x v="4"/>
    <x v="4"/>
    <x v="6"/>
    <s v=""/>
    <s v=""/>
    <n v="887"/>
    <s v="-887"/>
    <x v="0"/>
    <x v="0"/>
    <x v="0"/>
    <x v="380"/>
    <x v="9"/>
    <s v="上期原料期貨價格"/>
    <s v="Manual"/>
    <s v="MANUAL"/>
    <x v="5"/>
    <x v="201"/>
    <m/>
    <s v="^(Manual|MANUAL)$"/>
    <n v="9"/>
    <x v="0"/>
    <x v="6"/>
    <x v="0"/>
    <x v="1"/>
    <x v="1"/>
    <x v="1"/>
    <b v="0"/>
    <x v="0"/>
    <x v="1"/>
    <n v="0"/>
    <x v="0"/>
    <b v="0"/>
    <b v="0"/>
    <b v="0"/>
    <b v="0"/>
    <b v="0"/>
    <b v="0"/>
    <b v="0"/>
    <b v="0"/>
    <b v="0"/>
    <b v="0"/>
    <b v="0"/>
    <x v="0"/>
    <x v="0"/>
    <n v="0"/>
    <x v="5"/>
    <x v="0"/>
  </r>
  <r>
    <m/>
    <x v="6"/>
    <x v="14"/>
    <x v="380"/>
    <x v="381"/>
    <x v="1"/>
    <x v="393"/>
    <m/>
    <x v="1"/>
    <x v="85"/>
    <m/>
    <s v="General"/>
    <s v="比例類"/>
    <m/>
    <x v="5"/>
    <s v="PRO"/>
    <x v="9"/>
    <x v="7"/>
    <x v="0"/>
    <x v="5"/>
    <s v="INT_PRO_MATERIAL_MARKETING_PRICE_INFORMATION"/>
    <s v="LAST_YEAR_RAW_COST_PRICE"/>
    <m/>
    <m/>
    <s v="Hung.Eric@inventec.com"/>
    <m/>
    <m/>
    <m/>
    <s v="原物料波動影響零件類別成本分析.xlsx"/>
    <m/>
    <m/>
    <m/>
    <m/>
    <m/>
    <m/>
    <m/>
    <m/>
    <m/>
    <m/>
    <m/>
    <s v="資料清單"/>
    <x v="15"/>
    <x v="62"/>
    <x v="202"/>
    <x v="14"/>
    <s v="IEC_STD_V10 &gt;&gt; Data Standard &gt;&gt; PRO"/>
    <s v="Last Year Raw Cost Price"/>
    <x v="381"/>
    <x v="1"/>
    <x v="0"/>
    <x v="393"/>
    <x v="9"/>
    <s v="IEC_STD_V10 &gt;&gt; Common &gt;&gt; AutoMetaDataLast Year Raw Cost Price"/>
    <x v="1"/>
    <x v="0"/>
    <s v="去年同期原料期貨價格Property"/>
    <n v="801"/>
    <n v="881"/>
    <n v="0"/>
    <s v="Last Year Raw Cost Price"/>
    <n v="1"/>
    <n v="0"/>
    <n v="0"/>
    <x v="0"/>
    <s v="Material Marketing Price Information"/>
    <x v="84"/>
    <s v="IEC_STD_V10 &gt;&gt; Data Standard &gt;&gt; PRO &gt;&gt; Material Marketing Price Information"/>
    <x v="0"/>
    <s v="P.3.9.0:"/>
    <x v="167"/>
    <x v="167"/>
    <x v="888"/>
    <x v="380"/>
    <x v="381"/>
    <x v="203"/>
    <x v="0"/>
    <x v="5"/>
    <x v="0"/>
    <x v="5"/>
    <m/>
    <x v="0"/>
    <x v="1"/>
    <s v="Material Marketing Price Information_Last Year Raw Cost Price"/>
    <x v="872"/>
    <x v="1"/>
    <x v="0"/>
    <x v="7"/>
    <x v="6"/>
    <x v="0"/>
    <x v="0"/>
    <s v="INT_PRO_MATERIAL_MARKETING_PRICE_INFORMATION"/>
    <s v="LAST_YEAR_RAW_COST_PRICE"/>
    <x v="75"/>
    <x v="262"/>
    <x v="0"/>
    <n v="8"/>
    <x v="4"/>
    <x v="4"/>
    <x v="6"/>
    <s v=""/>
    <s v=""/>
    <n v="888"/>
    <s v="-888"/>
    <x v="0"/>
    <x v="0"/>
    <x v="0"/>
    <x v="381"/>
    <x v="9"/>
    <s v="去年同期原料期貨價格"/>
    <s v="Manual"/>
    <s v="MANUAL"/>
    <x v="5"/>
    <x v="202"/>
    <m/>
    <s v="^(Manual|MANUAL)$"/>
    <n v="9"/>
    <x v="0"/>
    <x v="6"/>
    <x v="0"/>
    <x v="1"/>
    <x v="1"/>
    <x v="1"/>
    <b v="0"/>
    <x v="0"/>
    <x v="1"/>
    <n v="0"/>
    <x v="0"/>
    <b v="0"/>
    <b v="0"/>
    <b v="0"/>
    <b v="0"/>
    <b v="0"/>
    <b v="0"/>
    <b v="0"/>
    <b v="0"/>
    <b v="0"/>
    <b v="0"/>
    <b v="0"/>
    <x v="0"/>
    <x v="0"/>
    <n v="0"/>
    <x v="9"/>
    <x v="0"/>
  </r>
  <r>
    <m/>
    <x v="6"/>
    <x v="14"/>
    <x v="381"/>
    <x v="382"/>
    <x v="1"/>
    <x v="394"/>
    <m/>
    <x v="1"/>
    <x v="85"/>
    <m/>
    <s v="General"/>
    <s v="比例類"/>
    <m/>
    <x v="5"/>
    <s v="PRO"/>
    <x v="9"/>
    <x v="7"/>
    <x v="0"/>
    <x v="5"/>
    <s v="INT_PRO_MATERIAL_MARKETING_PRICE_INFORMATION"/>
    <s v="MATERIAL_FUTURES_MOM"/>
    <m/>
    <m/>
    <s v="Hung.Eric@inventec.com"/>
    <m/>
    <m/>
    <m/>
    <s v="原物料波動影響零件類別成本分析.xlsx"/>
    <m/>
    <m/>
    <m/>
    <m/>
    <m/>
    <m/>
    <m/>
    <m/>
    <m/>
    <m/>
    <m/>
    <s v="資料清單"/>
    <x v="15"/>
    <x v="63"/>
    <x v="203"/>
    <x v="14"/>
    <s v="IEC_STD_V10 &gt;&gt; Data Standard &gt;&gt; PRO"/>
    <s v="Material Futures MOM"/>
    <x v="382"/>
    <x v="1"/>
    <x v="0"/>
    <x v="394"/>
    <x v="9"/>
    <s v="IEC_STD_V10 &gt;&gt; Common &gt;&gt; AutoMetaDataMaterial Futures MOM"/>
    <x v="1"/>
    <x v="0"/>
    <s v="原料期貨月度漲跌幅Property"/>
    <n v="802"/>
    <n v="881"/>
    <n v="0"/>
    <s v="Material Futures MOM"/>
    <n v="1"/>
    <n v="0"/>
    <n v="0"/>
    <x v="0"/>
    <s v="Material Marketing Price Information"/>
    <x v="84"/>
    <s v="IEC_STD_V10 &gt;&gt; Data Standard &gt;&gt; PRO &gt;&gt; Material Marketing Price Information"/>
    <x v="0"/>
    <s v="P.3.9.0:"/>
    <x v="168"/>
    <x v="168"/>
    <x v="889"/>
    <x v="381"/>
    <x v="382"/>
    <x v="203"/>
    <x v="0"/>
    <x v="5"/>
    <x v="0"/>
    <x v="5"/>
    <m/>
    <x v="0"/>
    <x v="1"/>
    <s v="Material Marketing Price Information_Material Futures MOM"/>
    <x v="873"/>
    <x v="1"/>
    <x v="0"/>
    <x v="7"/>
    <x v="6"/>
    <x v="0"/>
    <x v="0"/>
    <s v="INT_PRO_MATERIAL_MARKETING_PRICE_INFORMATION"/>
    <s v="MATERIAL_FUTURES_MOM"/>
    <x v="75"/>
    <x v="263"/>
    <x v="0"/>
    <n v="8"/>
    <x v="4"/>
    <x v="4"/>
    <x v="6"/>
    <s v=""/>
    <s v=""/>
    <n v="889"/>
    <s v="-889"/>
    <x v="0"/>
    <x v="0"/>
    <x v="0"/>
    <x v="382"/>
    <x v="9"/>
    <s v="原料期貨月度漲跌幅"/>
    <s v="Manual"/>
    <s v="MANUAL"/>
    <x v="5"/>
    <x v="203"/>
    <m/>
    <s v="^(Manual|MANUAL)$"/>
    <n v="9"/>
    <x v="0"/>
    <x v="6"/>
    <x v="0"/>
    <x v="1"/>
    <x v="1"/>
    <x v="1"/>
    <b v="0"/>
    <x v="0"/>
    <x v="1"/>
    <n v="0"/>
    <x v="0"/>
    <b v="0"/>
    <b v="0"/>
    <b v="0"/>
    <b v="0"/>
    <b v="0"/>
    <b v="0"/>
    <b v="0"/>
    <b v="0"/>
    <b v="0"/>
    <b v="0"/>
    <b v="0"/>
    <x v="0"/>
    <x v="0"/>
    <n v="0"/>
    <x v="6"/>
    <x v="0"/>
  </r>
  <r>
    <m/>
    <x v="6"/>
    <x v="14"/>
    <x v="382"/>
    <x v="383"/>
    <x v="1"/>
    <x v="395"/>
    <m/>
    <x v="1"/>
    <x v="85"/>
    <m/>
    <s v="General"/>
    <s v="比例類"/>
    <m/>
    <x v="5"/>
    <s v="PRO"/>
    <x v="9"/>
    <x v="7"/>
    <x v="0"/>
    <x v="5"/>
    <s v="INT_PRO_MATERIAL_MARKETING_PRICE_INFORMATION"/>
    <s v="MATERIAL_FUTURES_YOY"/>
    <m/>
    <m/>
    <s v="Hung.Eric@inventec.com"/>
    <m/>
    <m/>
    <m/>
    <s v="原物料波動影響零件類別成本分析.xlsx"/>
    <m/>
    <m/>
    <m/>
    <m/>
    <m/>
    <m/>
    <m/>
    <m/>
    <m/>
    <m/>
    <m/>
    <s v="資料清單"/>
    <x v="15"/>
    <x v="64"/>
    <x v="204"/>
    <x v="14"/>
    <s v="IEC_STD_V10 &gt;&gt; Data Standard &gt;&gt; PRO"/>
    <s v="Material Futures YOY"/>
    <x v="383"/>
    <x v="1"/>
    <x v="0"/>
    <x v="395"/>
    <x v="9"/>
    <s v="IEC_STD_V10 &gt;&gt; Common &gt;&gt; AutoMetaDataMaterial Futures YOY"/>
    <x v="1"/>
    <x v="0"/>
    <s v="原料期貨年度漲跌幅Property"/>
    <n v="803"/>
    <n v="881"/>
    <n v="0"/>
    <s v="Material Futures YOY"/>
    <n v="1"/>
    <n v="0"/>
    <n v="0"/>
    <x v="0"/>
    <s v="Material Marketing Price Information"/>
    <x v="84"/>
    <s v="IEC_STD_V10 &gt;&gt; Data Standard &gt;&gt; PRO &gt;&gt; Material Marketing Price Information"/>
    <x v="0"/>
    <s v="P.3.9.0:"/>
    <x v="169"/>
    <x v="169"/>
    <x v="890"/>
    <x v="382"/>
    <x v="383"/>
    <x v="203"/>
    <x v="0"/>
    <x v="5"/>
    <x v="0"/>
    <x v="5"/>
    <m/>
    <x v="0"/>
    <x v="1"/>
    <s v="Material Marketing Price Information_Material Futures YOY"/>
    <x v="874"/>
    <x v="1"/>
    <x v="0"/>
    <x v="7"/>
    <x v="6"/>
    <x v="0"/>
    <x v="0"/>
    <s v="INT_PRO_MATERIAL_MARKETING_PRICE_INFORMATION"/>
    <s v="MATERIAL_FUTURES_YOY"/>
    <x v="75"/>
    <x v="264"/>
    <x v="0"/>
    <n v="8"/>
    <x v="4"/>
    <x v="4"/>
    <x v="6"/>
    <s v=""/>
    <s v=""/>
    <n v="890"/>
    <s v="-890"/>
    <x v="0"/>
    <x v="0"/>
    <x v="0"/>
    <x v="383"/>
    <x v="9"/>
    <s v="原料期貨年度漲跌幅"/>
    <s v="Manual"/>
    <s v="MANUAL"/>
    <x v="5"/>
    <x v="204"/>
    <m/>
    <s v="^(Manual|MANUAL)$"/>
    <n v="9"/>
    <x v="0"/>
    <x v="6"/>
    <x v="0"/>
    <x v="1"/>
    <x v="1"/>
    <x v="1"/>
    <b v="0"/>
    <x v="0"/>
    <x v="1"/>
    <n v="0"/>
    <x v="0"/>
    <b v="0"/>
    <b v="0"/>
    <b v="0"/>
    <b v="0"/>
    <b v="0"/>
    <b v="0"/>
    <b v="0"/>
    <b v="0"/>
    <b v="0"/>
    <b v="0"/>
    <b v="0"/>
    <x v="0"/>
    <x v="0"/>
    <n v="0"/>
    <x v="6"/>
    <x v="0"/>
  </r>
  <r>
    <m/>
    <x v="6"/>
    <x v="14"/>
    <x v="406"/>
    <x v="407"/>
    <x v="1"/>
    <x v="423"/>
    <m/>
    <x v="0"/>
    <x v="0"/>
    <m/>
    <s v="Sensitive"/>
    <m/>
    <m/>
    <x v="5"/>
    <s v="PRO"/>
    <x v="9"/>
    <x v="7"/>
    <x v="0"/>
    <x v="5"/>
    <s v="INT_PRO_MATERIAL_CATALOG_PRICE_INFORMATION"/>
    <m/>
    <m/>
    <m/>
    <s v="Hung.Eric@inventec.com"/>
    <m/>
    <m/>
    <m/>
    <s v="原物料波動影響零件類別成本分析.xlsx"/>
    <s v="檔案內對應的項目等規則"/>
    <m/>
    <m/>
    <m/>
    <m/>
    <m/>
    <m/>
    <m/>
    <m/>
    <m/>
    <m/>
    <s v="資料清單"/>
    <x v="15"/>
    <x v="65"/>
    <x v="205"/>
    <x v="14"/>
    <s v="IEC_STD_V10 &gt;&gt; Data Standard &gt;&gt; PRO"/>
    <s v="Material Catalog Price Information"/>
    <x v="407"/>
    <x v="1"/>
    <x v="0"/>
    <x v="423"/>
    <x v="9"/>
    <s v="IEC_STD_V10 &gt;&gt; Common &gt;&gt; AutoMetaDataMaterial Catalog Price Information"/>
    <x v="0"/>
    <x v="2"/>
    <s v="主階品項市場價格波動訊息Concept"/>
    <n v="893"/>
    <n v="0"/>
    <n v="0"/>
    <s v=""/>
    <n v="0"/>
    <n v="0"/>
    <n v="0"/>
    <x v="0"/>
    <s v=""/>
    <x v="0"/>
    <s v=""/>
    <x v="0"/>
    <s v="P.3.9.0:"/>
    <x v="170"/>
    <x v="170"/>
    <x v="891"/>
    <x v="406"/>
    <x v="407"/>
    <x v="203"/>
    <x v="0"/>
    <x v="5"/>
    <x v="0"/>
    <x v="0"/>
    <m/>
    <x v="0"/>
    <x v="0"/>
    <s v="Material Catalog Price Information"/>
    <x v="875"/>
    <x v="0"/>
    <x v="0"/>
    <x v="7"/>
    <x v="6"/>
    <x v="0"/>
    <x v="0"/>
    <s v="INT_PRO_MATERIAL_CATALOG_PRICE_INFORMATION"/>
    <s v=""/>
    <x v="76"/>
    <x v="0"/>
    <x v="0"/>
    <n v="8"/>
    <x v="4"/>
    <x v="4"/>
    <x v="6"/>
    <s v=""/>
    <s v=""/>
    <n v="891"/>
    <s v="-891"/>
    <x v="0"/>
    <x v="0"/>
    <x v="0"/>
    <x v="407"/>
    <x v="9"/>
    <s v="主階品項市場價格波動訊息"/>
    <s v="Manual"/>
    <s v="MANUAL"/>
    <x v="5"/>
    <x v="205"/>
    <m/>
    <s v="^(Manual|MANUAL)$"/>
    <n v="9"/>
    <x v="0"/>
    <x v="6"/>
    <x v="0"/>
    <x v="1"/>
    <x v="0"/>
    <x v="1"/>
    <b v="0"/>
    <x v="0"/>
    <x v="0"/>
    <n v="0"/>
    <x v="0"/>
    <b v="0"/>
    <b v="0"/>
    <b v="0"/>
    <b v="0"/>
    <b v="0"/>
    <b v="0"/>
    <b v="0"/>
    <b v="0"/>
    <b v="0"/>
    <b v="0"/>
    <b v="0"/>
    <x v="0"/>
    <x v="0"/>
    <n v="0"/>
    <x v="16"/>
    <x v="0"/>
  </r>
  <r>
    <m/>
    <x v="6"/>
    <x v="14"/>
    <x v="371"/>
    <x v="372"/>
    <x v="1"/>
    <x v="384"/>
    <m/>
    <x v="2"/>
    <x v="86"/>
    <m/>
    <s v="General"/>
    <s v="日期類"/>
    <m/>
    <x v="5"/>
    <s v="PRO"/>
    <x v="9"/>
    <x v="7"/>
    <x v="0"/>
    <x v="5"/>
    <s v="INT_PRO_MATERIAL_CATALOG_PRICE_INFORMATION"/>
    <s v="RAW_MATERIAL_DATA_MONTH"/>
    <m/>
    <m/>
    <s v="Hung.Eric@inventec.com"/>
    <m/>
    <m/>
    <m/>
    <s v="原物料波動影響零件類別成本分析.xlsx"/>
    <m/>
    <m/>
    <m/>
    <m/>
    <m/>
    <m/>
    <m/>
    <m/>
    <m/>
    <m/>
    <m/>
    <s v="資料清單"/>
    <x v="15"/>
    <x v="66"/>
    <x v="195"/>
    <x v="14"/>
    <s v="IEC_STD_V10 &gt;&gt; Data Standard &gt;&gt; PRO"/>
    <s v="Raw Material Data Month"/>
    <x v="372"/>
    <x v="1"/>
    <x v="0"/>
    <x v="384"/>
    <x v="9"/>
    <s v="IEC_STD_V10 &gt;&gt; Common &gt;&gt; AutoMetaDataRaw Material Data Month"/>
    <x v="2"/>
    <x v="0"/>
    <s v="原物料資料月份Relationship"/>
    <n v="792"/>
    <n v="893"/>
    <n v="0"/>
    <s v=""/>
    <n v="0"/>
    <n v="0"/>
    <n v="882"/>
    <x v="168"/>
    <s v="Material Catalog Price Information"/>
    <x v="85"/>
    <s v="IEC_STD_V10 &gt;&gt; Data Standard &gt;&gt; PRO &gt;&gt; Material Catalog Price Information"/>
    <x v="0"/>
    <s v="P.3.9.0:"/>
    <x v="171"/>
    <x v="171"/>
    <x v="892"/>
    <x v="371"/>
    <x v="372"/>
    <x v="203"/>
    <x v="0"/>
    <x v="5"/>
    <x v="0"/>
    <x v="3"/>
    <m/>
    <x v="0"/>
    <x v="2"/>
    <s v="Material Catalog Price Information_Raw Material Data Month"/>
    <x v="876"/>
    <x v="2"/>
    <x v="0"/>
    <x v="7"/>
    <x v="6"/>
    <x v="0"/>
    <x v="0"/>
    <s v="INT_PRO_MATERIAL_CATALOG_PRICE_INFORMATION"/>
    <s v="RAW_MATERIAL_DATA_MONTH"/>
    <x v="76"/>
    <x v="253"/>
    <x v="0"/>
    <n v="8"/>
    <x v="4"/>
    <x v="4"/>
    <x v="6"/>
    <s v=""/>
    <s v=""/>
    <n v="892"/>
    <s v="-892"/>
    <x v="0"/>
    <x v="0"/>
    <x v="0"/>
    <x v="372"/>
    <x v="9"/>
    <s v="使用者可選擇 顯示資料的時間軸"/>
    <s v="Manual"/>
    <s v="MANUAL"/>
    <x v="5"/>
    <x v="195"/>
    <m/>
    <s v="^(Manual|MANUAL)$"/>
    <n v="9"/>
    <x v="0"/>
    <x v="6"/>
    <x v="0"/>
    <x v="1"/>
    <x v="1"/>
    <x v="1"/>
    <b v="0"/>
    <x v="0"/>
    <x v="1"/>
    <n v="0"/>
    <x v="0"/>
    <b v="0"/>
    <b v="0"/>
    <b v="0"/>
    <b v="0"/>
    <b v="0"/>
    <b v="0"/>
    <b v="0"/>
    <b v="0"/>
    <b v="0"/>
    <b v="0"/>
    <b v="0"/>
    <x v="0"/>
    <x v="0"/>
    <n v="0"/>
    <x v="23"/>
    <x v="0"/>
  </r>
  <r>
    <m/>
    <x v="6"/>
    <x v="14"/>
    <x v="373"/>
    <x v="374"/>
    <x v="1"/>
    <x v="386"/>
    <s v="依使用者選定 連接器 或散熱模組 或 電路板  或  Set組裝件之次階品項部品 ，顯示所選定次階品項部品對應的Part Category 訊息"/>
    <x v="2"/>
    <x v="86"/>
    <m/>
    <s v="General"/>
    <s v="文本類"/>
    <m/>
    <x v="5"/>
    <s v="PRO"/>
    <x v="9"/>
    <x v="7"/>
    <x v="0"/>
    <x v="5"/>
    <s v="INT_PRO_MATERIAL_CATALOG_PRICE_INFORMATION"/>
    <s v="SUB_MATERIAL_CATALOG"/>
    <m/>
    <m/>
    <s v="Hung.Eric@inventec.com"/>
    <s v="依使用者選定 連接器 或散熱模組 或 電路板  或  Set組裝件之次階品項部品 ，顯示所選定次階品項部品對應的Part Category 訊息"/>
    <m/>
    <m/>
    <s v="原物料波動影響零件類別成本分析.xlsx"/>
    <m/>
    <m/>
    <m/>
    <m/>
    <m/>
    <m/>
    <m/>
    <m/>
    <m/>
    <m/>
    <m/>
    <s v="資料清單"/>
    <x v="15"/>
    <x v="67"/>
    <x v="191"/>
    <x v="14"/>
    <s v="IEC_STD_V10 &gt;&gt; Data Standard &gt;&gt; PRO"/>
    <s v="Sub Material Catalog"/>
    <x v="374"/>
    <x v="1"/>
    <x v="0"/>
    <x v="386"/>
    <x v="9"/>
    <s v="IEC_STD_V10 &gt;&gt; Common &gt;&gt; AutoMetaDataSub Material Catalog"/>
    <x v="2"/>
    <x v="0"/>
    <s v="次階品項Relationship"/>
    <n v="794"/>
    <n v="893"/>
    <n v="0"/>
    <s v=""/>
    <n v="0"/>
    <n v="0"/>
    <n v="883"/>
    <x v="170"/>
    <s v="Material Catalog Price Information"/>
    <x v="85"/>
    <s v="IEC_STD_V10 &gt;&gt; Data Standard &gt;&gt; PRO &gt;&gt; Material Catalog Price Information"/>
    <x v="0"/>
    <s v="P.3.9.0:"/>
    <x v="172"/>
    <x v="172"/>
    <x v="893"/>
    <x v="373"/>
    <x v="374"/>
    <x v="313"/>
    <x v="0"/>
    <x v="5"/>
    <x v="22"/>
    <x v="1"/>
    <m/>
    <x v="0"/>
    <x v="2"/>
    <s v="Material Catalog Price Information_Sub Material Catalog"/>
    <x v="877"/>
    <x v="2"/>
    <x v="0"/>
    <x v="7"/>
    <x v="6"/>
    <x v="0"/>
    <x v="0"/>
    <s v="INT_PRO_MATERIAL_CATALOG_PRICE_INFORMATION"/>
    <s v="SUB_MATERIAL_CATALOG"/>
    <x v="76"/>
    <x v="255"/>
    <x v="0"/>
    <n v="8"/>
    <x v="4"/>
    <x v="4"/>
    <x v="6"/>
    <s v=""/>
    <s v=""/>
    <n v="893"/>
    <s v="-893"/>
    <x v="0"/>
    <x v="0"/>
    <x v="0"/>
    <x v="374"/>
    <x v="9"/>
    <s v="依使用者選定 連接器 或散熱模組 或 電路板  或  Set組裝件之次階品項部品 ，顯示所選定次階品項部品對應的Part Category 訊息"/>
    <s v="Manual"/>
    <s v="MANUAL"/>
    <x v="5"/>
    <x v="191"/>
    <m/>
    <s v="^(Manual|MANUAL)$"/>
    <n v="9"/>
    <x v="0"/>
    <x v="6"/>
    <x v="0"/>
    <x v="1"/>
    <x v="1"/>
    <x v="1"/>
    <b v="0"/>
    <x v="0"/>
    <x v="1"/>
    <n v="0"/>
    <x v="0"/>
    <b v="0"/>
    <b v="0"/>
    <b v="0"/>
    <b v="0"/>
    <b v="0"/>
    <b v="0"/>
    <b v="0"/>
    <b v="0"/>
    <b v="0"/>
    <b v="0"/>
    <b v="0"/>
    <x v="0"/>
    <x v="0"/>
    <n v="0"/>
    <x v="6"/>
    <x v="0"/>
  </r>
  <r>
    <m/>
    <x v="6"/>
    <x v="14"/>
    <x v="384"/>
    <x v="385"/>
    <x v="1"/>
    <x v="397"/>
    <m/>
    <x v="1"/>
    <x v="86"/>
    <m/>
    <s v="General"/>
    <s v="比例類"/>
    <m/>
    <x v="5"/>
    <s v="PRO"/>
    <x v="9"/>
    <x v="7"/>
    <x v="0"/>
    <x v="5"/>
    <s v="INT_PRO_MATERIAL_CATALOG_PRICE_INFORMATION"/>
    <s v="SUB_MATERIAL_CATALOG_MOM"/>
    <m/>
    <m/>
    <s v="Hung.Eric@inventec.com"/>
    <m/>
    <m/>
    <m/>
    <s v="原物料波動影響零件類別成本分析.xlsx"/>
    <m/>
    <m/>
    <m/>
    <m/>
    <m/>
    <m/>
    <m/>
    <m/>
    <m/>
    <m/>
    <m/>
    <s v="資料清單"/>
    <x v="15"/>
    <x v="68"/>
    <x v="206"/>
    <x v="14"/>
    <s v="IEC_STD_V10 &gt;&gt; Data Standard &gt;&gt; PRO"/>
    <s v="Sub Material Catalog MOM"/>
    <x v="385"/>
    <x v="1"/>
    <x v="0"/>
    <x v="397"/>
    <x v="9"/>
    <s v="IEC_STD_V10 &gt;&gt; Common &gt;&gt; AutoMetaDataSub Material Catalog MOM"/>
    <x v="1"/>
    <x v="0"/>
    <s v="次階品項月度漲跌幅Property"/>
    <n v="808"/>
    <n v="893"/>
    <n v="0"/>
    <s v="Sub Material Catalog MOM"/>
    <n v="1"/>
    <n v="0"/>
    <n v="0"/>
    <x v="0"/>
    <s v="Material Catalog Price Information"/>
    <x v="85"/>
    <s v="IEC_STD_V10 &gt;&gt; Data Standard &gt;&gt; PRO &gt;&gt; Material Catalog Price Information"/>
    <x v="0"/>
    <s v="P.3.9.0:"/>
    <x v="173"/>
    <x v="173"/>
    <x v="894"/>
    <x v="384"/>
    <x v="385"/>
    <x v="203"/>
    <x v="0"/>
    <x v="5"/>
    <x v="0"/>
    <x v="5"/>
    <m/>
    <x v="0"/>
    <x v="1"/>
    <s v="Material Catalog Price Information_Sub Material Catalog MOM"/>
    <x v="878"/>
    <x v="1"/>
    <x v="0"/>
    <x v="7"/>
    <x v="6"/>
    <x v="0"/>
    <x v="0"/>
    <s v="INT_PRO_MATERIAL_CATALOG_PRICE_INFORMATION"/>
    <s v="SUB_MATERIAL_CATALOG_MOM"/>
    <x v="76"/>
    <x v="265"/>
    <x v="0"/>
    <n v="8"/>
    <x v="4"/>
    <x v="4"/>
    <x v="6"/>
    <s v=""/>
    <s v=""/>
    <n v="894"/>
    <s v="-894"/>
    <x v="0"/>
    <x v="0"/>
    <x v="0"/>
    <x v="385"/>
    <x v="9"/>
    <s v="次階品項月度漲跌幅"/>
    <s v="Manual"/>
    <s v="MANUAL"/>
    <x v="5"/>
    <x v="206"/>
    <m/>
    <s v="^(Manual|MANUAL)$"/>
    <n v="9"/>
    <x v="0"/>
    <x v="6"/>
    <x v="0"/>
    <x v="1"/>
    <x v="1"/>
    <x v="1"/>
    <b v="0"/>
    <x v="0"/>
    <x v="1"/>
    <n v="0"/>
    <x v="0"/>
    <b v="0"/>
    <b v="0"/>
    <b v="0"/>
    <b v="0"/>
    <b v="0"/>
    <b v="0"/>
    <b v="0"/>
    <b v="0"/>
    <b v="0"/>
    <b v="0"/>
    <b v="0"/>
    <x v="0"/>
    <x v="0"/>
    <n v="0"/>
    <x v="9"/>
    <x v="0"/>
  </r>
  <r>
    <m/>
    <x v="6"/>
    <x v="14"/>
    <x v="385"/>
    <x v="386"/>
    <x v="1"/>
    <x v="398"/>
    <m/>
    <x v="1"/>
    <x v="86"/>
    <m/>
    <s v="General"/>
    <s v="比例類"/>
    <m/>
    <x v="5"/>
    <s v="PRO"/>
    <x v="9"/>
    <x v="7"/>
    <x v="0"/>
    <x v="5"/>
    <s v="INT_PRO_MATERIAL_CATALOG_PRICE_INFORMATION"/>
    <s v="SUB_MATERIAL_CATALOG_YOY"/>
    <m/>
    <m/>
    <s v="Hung.Eric@inventec.com"/>
    <m/>
    <m/>
    <m/>
    <s v="原物料波動影響零件類別成本分析.xlsx"/>
    <m/>
    <m/>
    <m/>
    <m/>
    <m/>
    <m/>
    <m/>
    <m/>
    <m/>
    <m/>
    <m/>
    <s v="資料清單"/>
    <x v="15"/>
    <x v="69"/>
    <x v="207"/>
    <x v="14"/>
    <s v="IEC_STD_V10 &gt;&gt; Data Standard &gt;&gt; PRO"/>
    <s v="Sub Material Catalog YOY"/>
    <x v="386"/>
    <x v="1"/>
    <x v="0"/>
    <x v="398"/>
    <x v="9"/>
    <s v="IEC_STD_V10 &gt;&gt; Common &gt;&gt; AutoMetaDataSub Material Catalog YOY"/>
    <x v="1"/>
    <x v="0"/>
    <s v="次階品項年度漲跌幅Property"/>
    <n v="809"/>
    <n v="893"/>
    <n v="0"/>
    <s v="Sub Material Catalog YOY"/>
    <n v="1"/>
    <n v="0"/>
    <n v="0"/>
    <x v="0"/>
    <s v="Material Catalog Price Information"/>
    <x v="85"/>
    <s v="IEC_STD_V10 &gt;&gt; Data Standard &gt;&gt; PRO &gt;&gt; Material Catalog Price Information"/>
    <x v="0"/>
    <s v="P.3.9.0:"/>
    <x v="174"/>
    <x v="174"/>
    <x v="895"/>
    <x v="385"/>
    <x v="386"/>
    <x v="203"/>
    <x v="0"/>
    <x v="5"/>
    <x v="0"/>
    <x v="5"/>
    <m/>
    <x v="0"/>
    <x v="1"/>
    <s v="Material Catalog Price Information_Sub Material Catalog YOY"/>
    <x v="879"/>
    <x v="1"/>
    <x v="0"/>
    <x v="7"/>
    <x v="6"/>
    <x v="0"/>
    <x v="0"/>
    <s v="INT_PRO_MATERIAL_CATALOG_PRICE_INFORMATION"/>
    <s v="SUB_MATERIAL_CATALOG_YOY"/>
    <x v="76"/>
    <x v="266"/>
    <x v="0"/>
    <n v="8"/>
    <x v="4"/>
    <x v="4"/>
    <x v="6"/>
    <s v=""/>
    <s v=""/>
    <n v="895"/>
    <s v="-895"/>
    <x v="0"/>
    <x v="0"/>
    <x v="0"/>
    <x v="386"/>
    <x v="9"/>
    <s v="次階品項年度漲跌幅"/>
    <s v="Manual"/>
    <s v="MANUAL"/>
    <x v="5"/>
    <x v="207"/>
    <m/>
    <s v="^(Manual|MANUAL)$"/>
    <n v="9"/>
    <x v="0"/>
    <x v="6"/>
    <x v="0"/>
    <x v="1"/>
    <x v="1"/>
    <x v="1"/>
    <b v="0"/>
    <x v="0"/>
    <x v="1"/>
    <n v="0"/>
    <x v="0"/>
    <b v="0"/>
    <b v="0"/>
    <b v="0"/>
    <b v="0"/>
    <b v="0"/>
    <b v="0"/>
    <b v="0"/>
    <b v="0"/>
    <b v="0"/>
    <b v="0"/>
    <b v="0"/>
    <x v="0"/>
    <x v="0"/>
    <n v="0"/>
    <x v="9"/>
    <x v="0"/>
  </r>
  <r>
    <m/>
    <x v="6"/>
    <x v="14"/>
    <x v="407"/>
    <x v="408"/>
    <x v="1"/>
    <x v="353"/>
    <m/>
    <x v="0"/>
    <x v="0"/>
    <m/>
    <s v="Sensitive"/>
    <m/>
    <m/>
    <x v="5"/>
    <s v="PRO"/>
    <x v="9"/>
    <x v="7"/>
    <x v="0"/>
    <x v="5"/>
    <s v="INT_PRO_MATERIAL_CATALOG_INFERENCE_AMOUNT"/>
    <m/>
    <m/>
    <m/>
    <s v="Hung.Eric@inventec.com"/>
    <m/>
    <m/>
    <m/>
    <s v="原物料波動影響零件類別成本分析.xlsx"/>
    <s v="檔案內對應的項目等規則"/>
    <m/>
    <m/>
    <m/>
    <m/>
    <m/>
    <m/>
    <m/>
    <m/>
    <m/>
    <m/>
    <s v="資料清單"/>
    <x v="15"/>
    <x v="70"/>
    <x v="208"/>
    <x v="14"/>
    <s v="IEC_STD_V10 &gt;&gt; Data Standard &gt;&gt; PRO"/>
    <s v="Material Catalog Inference Amount"/>
    <x v="408"/>
    <x v="1"/>
    <x v="0"/>
    <x v="353"/>
    <x v="9"/>
    <s v="IEC_STD_V10 &gt;&gt; Common &gt;&gt; AutoMetaDataMaterial Catalog Inference Amount"/>
    <x v="0"/>
    <x v="2"/>
    <s v="主階品項影響金額Concept"/>
    <n v="898"/>
    <n v="0"/>
    <n v="0"/>
    <s v=""/>
    <n v="0"/>
    <n v="0"/>
    <n v="0"/>
    <x v="0"/>
    <s v=""/>
    <x v="0"/>
    <s v=""/>
    <x v="0"/>
    <s v="P.3.9.0:"/>
    <x v="175"/>
    <x v="175"/>
    <x v="896"/>
    <x v="407"/>
    <x v="408"/>
    <x v="203"/>
    <x v="0"/>
    <x v="5"/>
    <x v="0"/>
    <x v="0"/>
    <m/>
    <x v="0"/>
    <x v="0"/>
    <s v="Material Catalog Inference Amount"/>
    <x v="880"/>
    <x v="0"/>
    <x v="0"/>
    <x v="7"/>
    <x v="6"/>
    <x v="0"/>
    <x v="0"/>
    <s v="INT_PRO_MATERIAL_CATALOG_INFERENCE_AMOUNT"/>
    <s v=""/>
    <x v="77"/>
    <x v="0"/>
    <x v="0"/>
    <n v="8"/>
    <x v="4"/>
    <x v="4"/>
    <x v="6"/>
    <s v=""/>
    <s v=""/>
    <n v="896"/>
    <s v="-896"/>
    <x v="0"/>
    <x v="0"/>
    <x v="0"/>
    <x v="408"/>
    <x v="9"/>
    <n v="0"/>
    <s v="Manual"/>
    <s v="MANUAL"/>
    <x v="5"/>
    <x v="208"/>
    <m/>
    <s v="^(Manual|MANUAL)$"/>
    <n v="9"/>
    <x v="0"/>
    <x v="6"/>
    <x v="0"/>
    <x v="1"/>
    <x v="0"/>
    <x v="1"/>
    <b v="0"/>
    <x v="0"/>
    <x v="0"/>
    <n v="0"/>
    <x v="0"/>
    <b v="0"/>
    <b v="0"/>
    <b v="0"/>
    <b v="0"/>
    <b v="0"/>
    <b v="0"/>
    <b v="0"/>
    <b v="0"/>
    <b v="0"/>
    <b v="0"/>
    <b v="0"/>
    <x v="0"/>
    <x v="0"/>
    <n v="0"/>
    <x v="36"/>
    <x v="0"/>
  </r>
  <r>
    <m/>
    <x v="6"/>
    <x v="14"/>
    <x v="371"/>
    <x v="372"/>
    <x v="1"/>
    <x v="384"/>
    <m/>
    <x v="2"/>
    <x v="87"/>
    <m/>
    <s v="General"/>
    <s v="日期類"/>
    <m/>
    <x v="5"/>
    <s v="PRO"/>
    <x v="9"/>
    <x v="7"/>
    <x v="0"/>
    <x v="5"/>
    <s v="INT_PRO_MATERIAL_CATALOG_INFERENCE_AMOUNT"/>
    <s v="RAW_MATERIAL_DATA_MONTH"/>
    <m/>
    <m/>
    <s v="Hung.Eric@inventec.com"/>
    <m/>
    <m/>
    <m/>
    <s v="原物料波動影響零件類別成本分析.xlsx"/>
    <m/>
    <m/>
    <m/>
    <m/>
    <m/>
    <m/>
    <m/>
    <m/>
    <m/>
    <m/>
    <m/>
    <s v="資料清單"/>
    <x v="15"/>
    <x v="71"/>
    <x v="195"/>
    <x v="14"/>
    <s v="IEC_STD_V10 &gt;&gt; Data Standard &gt;&gt; PRO"/>
    <s v="Raw Material Data Month"/>
    <x v="372"/>
    <x v="1"/>
    <x v="0"/>
    <x v="384"/>
    <x v="9"/>
    <s v="IEC_STD_V10 &gt;&gt; Common &gt;&gt; AutoMetaDataRaw Material Data Month"/>
    <x v="2"/>
    <x v="0"/>
    <s v="原物料資料月份Relationship"/>
    <n v="792"/>
    <n v="898"/>
    <n v="0"/>
    <s v=""/>
    <n v="0"/>
    <n v="0"/>
    <n v="882"/>
    <x v="168"/>
    <s v="Material Catalog Inference Amount"/>
    <x v="86"/>
    <s v="IEC_STD_V10 &gt;&gt; Data Standard &gt;&gt; PRO &gt;&gt; Material Catalog Inference Amount"/>
    <x v="0"/>
    <s v="P.3.9.0:"/>
    <x v="176"/>
    <x v="176"/>
    <x v="897"/>
    <x v="371"/>
    <x v="372"/>
    <x v="203"/>
    <x v="0"/>
    <x v="5"/>
    <x v="0"/>
    <x v="3"/>
    <m/>
    <x v="0"/>
    <x v="2"/>
    <s v="Material Catalog Inference Amount_Raw Material Data Month"/>
    <x v="881"/>
    <x v="2"/>
    <x v="0"/>
    <x v="7"/>
    <x v="6"/>
    <x v="0"/>
    <x v="0"/>
    <s v="INT_PRO_MATERIAL_CATALOG_INFERENCE_AMOUNT"/>
    <s v="RAW_MATERIAL_DATA_MONTH"/>
    <x v="77"/>
    <x v="253"/>
    <x v="0"/>
    <n v="8"/>
    <x v="4"/>
    <x v="4"/>
    <x v="6"/>
    <s v=""/>
    <s v=""/>
    <n v="897"/>
    <s v="-897"/>
    <x v="0"/>
    <x v="0"/>
    <x v="0"/>
    <x v="372"/>
    <x v="9"/>
    <s v="使用者可選擇 顯示資料的時間軸"/>
    <s v="Manual"/>
    <s v="MANUAL"/>
    <x v="5"/>
    <x v="195"/>
    <m/>
    <s v="^(Manual|MANUAL)$"/>
    <n v="9"/>
    <x v="0"/>
    <x v="6"/>
    <x v="0"/>
    <x v="1"/>
    <x v="1"/>
    <x v="1"/>
    <b v="0"/>
    <x v="0"/>
    <x v="1"/>
    <n v="0"/>
    <x v="0"/>
    <b v="0"/>
    <b v="0"/>
    <b v="0"/>
    <b v="0"/>
    <b v="0"/>
    <b v="0"/>
    <b v="0"/>
    <b v="0"/>
    <b v="0"/>
    <b v="0"/>
    <b v="0"/>
    <x v="0"/>
    <x v="0"/>
    <n v="0"/>
    <x v="23"/>
    <x v="0"/>
  </r>
  <r>
    <m/>
    <x v="6"/>
    <x v="14"/>
    <x v="372"/>
    <x v="373"/>
    <x v="1"/>
    <x v="385"/>
    <s v="依使用者選定 連接器  或散熱模組 或 電路板  或  Set組裝件部品 ，顯示相關的Part Category 訊息"/>
    <x v="2"/>
    <x v="87"/>
    <m/>
    <s v="General"/>
    <s v="文本類"/>
    <m/>
    <x v="5"/>
    <s v="PRO"/>
    <x v="9"/>
    <x v="7"/>
    <x v="0"/>
    <x v="5"/>
    <s v="INT_PRO_MATERIAL_CATALOG_INFERENCE_AMOUNT"/>
    <s v="MATERIAL_CATALOG"/>
    <m/>
    <m/>
    <s v="Hung.Eric@inventec.com"/>
    <s v="依使用者選定 連接器  或散熱模組 或 電路板  或  Set組裝件部品 ，顯示相關的Part Category 訊息"/>
    <m/>
    <m/>
    <s v="原物料波動影響零件類別成本分析.xlsx"/>
    <m/>
    <m/>
    <m/>
    <m/>
    <m/>
    <m/>
    <m/>
    <m/>
    <m/>
    <m/>
    <m/>
    <s v="資料清單"/>
    <x v="15"/>
    <x v="72"/>
    <x v="190"/>
    <x v="14"/>
    <s v="IEC_STD_V10 &gt;&gt; Data Standard &gt;&gt; PRO"/>
    <s v="Material Catalog"/>
    <x v="373"/>
    <x v="1"/>
    <x v="0"/>
    <x v="385"/>
    <x v="9"/>
    <s v="IEC_STD_V10 &gt;&gt; Common &gt;&gt; AutoMetaDataMaterial Catalog"/>
    <x v="2"/>
    <x v="0"/>
    <s v="主階品項Relationship"/>
    <n v="793"/>
    <n v="898"/>
    <n v="0"/>
    <s v=""/>
    <n v="0"/>
    <n v="0"/>
    <n v="874"/>
    <x v="169"/>
    <s v="Material Catalog Inference Amount"/>
    <x v="86"/>
    <s v="IEC_STD_V10 &gt;&gt; Data Standard &gt;&gt; PRO &gt;&gt; Material Catalog Inference Amount"/>
    <x v="0"/>
    <s v="P.3.9.0:"/>
    <x v="177"/>
    <x v="177"/>
    <x v="898"/>
    <x v="372"/>
    <x v="373"/>
    <x v="312"/>
    <x v="0"/>
    <x v="5"/>
    <x v="21"/>
    <x v="1"/>
    <m/>
    <x v="0"/>
    <x v="2"/>
    <s v="Material Catalog Inference Amount_Material Catalog"/>
    <x v="882"/>
    <x v="2"/>
    <x v="0"/>
    <x v="7"/>
    <x v="6"/>
    <x v="0"/>
    <x v="0"/>
    <s v="INT_PRO_MATERIAL_CATALOG_INFERENCE_AMOUNT"/>
    <s v="MATERIAL_CATALOG"/>
    <x v="77"/>
    <x v="254"/>
    <x v="0"/>
    <n v="8"/>
    <x v="4"/>
    <x v="4"/>
    <x v="6"/>
    <s v=""/>
    <s v=""/>
    <n v="898"/>
    <s v="-898"/>
    <x v="0"/>
    <x v="0"/>
    <x v="0"/>
    <x v="373"/>
    <x v="9"/>
    <s v="依使用者選定 連接器  或散熱模組 或 電路板  或  Set組裝件部品 ，顯示相關的Part Category 訊息"/>
    <s v="Manual"/>
    <s v="MANUAL"/>
    <x v="5"/>
    <x v="190"/>
    <m/>
    <s v="^(Manual|MANUAL)$"/>
    <n v="9"/>
    <x v="0"/>
    <x v="6"/>
    <x v="0"/>
    <x v="1"/>
    <x v="1"/>
    <x v="1"/>
    <b v="0"/>
    <x v="0"/>
    <x v="1"/>
    <n v="0"/>
    <x v="0"/>
    <b v="0"/>
    <b v="0"/>
    <b v="0"/>
    <b v="0"/>
    <b v="0"/>
    <b v="0"/>
    <b v="0"/>
    <b v="0"/>
    <b v="0"/>
    <b v="0"/>
    <b v="0"/>
    <x v="0"/>
    <x v="0"/>
    <n v="0"/>
    <x v="11"/>
    <x v="0"/>
  </r>
  <r>
    <m/>
    <x v="6"/>
    <x v="14"/>
    <x v="387"/>
    <x v="388"/>
    <x v="1"/>
    <x v="400"/>
    <s v="eg. 畫面, 原物料市場價格波動影響 樹狀圖 (TreeMap)"/>
    <x v="1"/>
    <x v="87"/>
    <m/>
    <s v="General"/>
    <s v="文本類"/>
    <m/>
    <x v="5"/>
    <s v="PRO"/>
    <x v="9"/>
    <x v="7"/>
    <x v="0"/>
    <x v="5"/>
    <s v="INT_PRO_MATERIAL_CATALOG_INFERENCE_AMOUNT"/>
    <s v="MATERIAL_CATALOG_INFERENCE_COST"/>
    <m/>
    <m/>
    <s v="Hung.Eric@inventec.com"/>
    <s v="依使用者選定 連接器  或散熱模組 或 電路板  或  Set組裝件部品 ，顯示相關的Part Category 訊息"/>
    <m/>
    <m/>
    <s v="原物料波動影響零件類別成本分析.xlsx"/>
    <m/>
    <m/>
    <m/>
    <m/>
    <m/>
    <m/>
    <m/>
    <m/>
    <m/>
    <m/>
    <m/>
    <s v="資料清單"/>
    <x v="15"/>
    <x v="73"/>
    <x v="209"/>
    <x v="14"/>
    <s v="IEC_STD_V10 &gt;&gt; Data Standard &gt;&gt; PRO"/>
    <s v="Material Catalog Inference Cost"/>
    <x v="388"/>
    <x v="1"/>
    <x v="0"/>
    <x v="400"/>
    <x v="9"/>
    <s v="IEC_STD_V10 &gt;&gt; Common &gt;&gt; AutoMetaDataMaterial Catalog Inference Cost"/>
    <x v="1"/>
    <x v="0"/>
    <s v="主階品項影響材料成本Property"/>
    <n v="815"/>
    <n v="898"/>
    <n v="0"/>
    <s v="Material Catalog Inference Cost"/>
    <n v="1"/>
    <n v="0"/>
    <n v="0"/>
    <x v="0"/>
    <s v="Material Catalog Inference Amount"/>
    <x v="86"/>
    <s v="IEC_STD_V10 &gt;&gt; Data Standard &gt;&gt; PRO &gt;&gt; Material Catalog Inference Amount"/>
    <x v="0"/>
    <s v="P.3.9.0:"/>
    <x v="178"/>
    <x v="178"/>
    <x v="899"/>
    <x v="387"/>
    <x v="388"/>
    <x v="336"/>
    <x v="0"/>
    <x v="5"/>
    <x v="21"/>
    <x v="1"/>
    <m/>
    <x v="0"/>
    <x v="1"/>
    <s v="Material Catalog Inference Amount_Material Catalog Inference Cost"/>
    <x v="883"/>
    <x v="1"/>
    <x v="0"/>
    <x v="7"/>
    <x v="6"/>
    <x v="0"/>
    <x v="0"/>
    <s v="INT_PRO_MATERIAL_CATALOG_INFERENCE_AMOUNT"/>
    <s v="MATERIAL_CATALOG_INFERENCE_COST"/>
    <x v="77"/>
    <x v="267"/>
    <x v="0"/>
    <n v="8"/>
    <x v="4"/>
    <x v="4"/>
    <x v="6"/>
    <s v=""/>
    <s v=""/>
    <n v="899"/>
    <s v="-899"/>
    <x v="0"/>
    <x v="0"/>
    <x v="0"/>
    <x v="388"/>
    <x v="9"/>
    <s v="主階影響的材料細項分類的金額匯總"/>
    <s v="Manual"/>
    <s v="MANUAL"/>
    <x v="5"/>
    <x v="209"/>
    <m/>
    <s v="^(Manual|MANUAL)$"/>
    <n v="9"/>
    <x v="0"/>
    <x v="6"/>
    <x v="0"/>
    <x v="1"/>
    <x v="1"/>
    <x v="1"/>
    <b v="0"/>
    <x v="0"/>
    <x v="1"/>
    <n v="0"/>
    <x v="0"/>
    <b v="0"/>
    <b v="0"/>
    <b v="0"/>
    <b v="0"/>
    <b v="0"/>
    <b v="0"/>
    <b v="0"/>
    <b v="0"/>
    <b v="0"/>
    <b v="0"/>
    <b v="0"/>
    <x v="0"/>
    <x v="0"/>
    <n v="0"/>
    <x v="13"/>
    <x v="0"/>
  </r>
  <r>
    <m/>
    <x v="6"/>
    <x v="14"/>
    <x v="408"/>
    <x v="409"/>
    <x v="1"/>
    <x v="424"/>
    <m/>
    <x v="0"/>
    <x v="0"/>
    <m/>
    <s v="Sensitive"/>
    <m/>
    <m/>
    <x v="5"/>
    <s v="PRO"/>
    <x v="8"/>
    <x v="7"/>
    <x v="0"/>
    <x v="5"/>
    <s v="INT_PRO_PURCHASING_PART_ATTRIBUTE"/>
    <m/>
    <m/>
    <m/>
    <s v="Hung.Eric@inventec.com"/>
    <m/>
    <m/>
    <m/>
    <s v="原物料波動影響零件類別成本分析.xlsx"/>
    <s v="檔案內對應的項目等規則"/>
    <m/>
    <m/>
    <m/>
    <m/>
    <m/>
    <m/>
    <m/>
    <m/>
    <m/>
    <m/>
    <s v="資料清單"/>
    <x v="15"/>
    <x v="74"/>
    <x v="210"/>
    <x v="14"/>
    <s v="IEC_STD_V10 &gt;&gt; Data Standard &gt;&gt; PRO"/>
    <s v="Purchasing Part Attribute"/>
    <x v="409"/>
    <x v="1"/>
    <x v="0"/>
    <x v="424"/>
    <x v="8"/>
    <s v="IEC_STD_V10 &gt;&gt; Common &gt;&gt; AutoMetaDataPurchasing Part Attribute"/>
    <x v="0"/>
    <x v="2"/>
    <s v="採購件屬性Concept"/>
    <n v="902"/>
    <n v="0"/>
    <n v="0"/>
    <s v=""/>
    <n v="0"/>
    <n v="0"/>
    <n v="0"/>
    <x v="0"/>
    <s v=""/>
    <x v="0"/>
    <s v=""/>
    <x v="0"/>
    <s v="P.3.9.0:"/>
    <x v="179"/>
    <x v="179"/>
    <x v="900"/>
    <x v="408"/>
    <x v="409"/>
    <x v="203"/>
    <x v="0"/>
    <x v="5"/>
    <x v="0"/>
    <x v="0"/>
    <m/>
    <x v="0"/>
    <x v="0"/>
    <s v="Purchasing Part Attribute"/>
    <x v="884"/>
    <x v="0"/>
    <x v="0"/>
    <x v="7"/>
    <x v="6"/>
    <x v="0"/>
    <x v="0"/>
    <s v="INT_PRO_PURCHASING_PART_ATTRIBUTE"/>
    <s v=""/>
    <x v="78"/>
    <x v="0"/>
    <x v="0"/>
    <n v="8"/>
    <x v="4"/>
    <x v="4"/>
    <x v="6"/>
    <s v=""/>
    <s v=""/>
    <n v="900"/>
    <s v="-900"/>
    <x v="0"/>
    <x v="0"/>
    <x v="0"/>
    <x v="409"/>
    <x v="8"/>
    <s v="採購件屬性"/>
    <s v="Manual"/>
    <s v="MANUAL"/>
    <x v="5"/>
    <x v="210"/>
    <m/>
    <s v="^(Manual|MANUAL)$"/>
    <n v="9"/>
    <x v="0"/>
    <x v="6"/>
    <x v="0"/>
    <x v="1"/>
    <x v="0"/>
    <x v="1"/>
    <b v="0"/>
    <x v="0"/>
    <x v="0"/>
    <n v="0"/>
    <x v="0"/>
    <b v="0"/>
    <b v="0"/>
    <b v="0"/>
    <b v="0"/>
    <b v="0"/>
    <b v="0"/>
    <b v="0"/>
    <b v="0"/>
    <b v="0"/>
    <b v="0"/>
    <b v="0"/>
    <x v="0"/>
    <x v="0"/>
    <n v="0"/>
    <x v="4"/>
    <x v="0"/>
  </r>
  <r>
    <m/>
    <x v="6"/>
    <x v="14"/>
    <x v="361"/>
    <x v="362"/>
    <x v="1"/>
    <x v="374"/>
    <s v="只抓取6開頭之英業達料號"/>
    <x v="1"/>
    <x v="88"/>
    <m/>
    <s v="Sensitive"/>
    <s v="代碼類"/>
    <s v="B&amp;S、GTK、OTK"/>
    <x v="5"/>
    <s v="BU"/>
    <x v="8"/>
    <x v="7"/>
    <x v="0"/>
    <x v="1"/>
    <s v="INT_PRO_PURCHASING_PART_ATTRIBUTE"/>
    <s v="IEC_PART_NUMBER"/>
    <m/>
    <m/>
    <s v="Su.May@inventec.com"/>
    <s v="B&amp;S:客人買來賣英業達_x000a_GTK:客人指定英業達對特定廠商進行購買_x000a_OTK:英業達自行選擇廠商"/>
    <m/>
    <m/>
    <s v="資料來源待確認"/>
    <m/>
    <m/>
    <m/>
    <m/>
    <m/>
    <m/>
    <m/>
    <m/>
    <m/>
    <m/>
    <m/>
    <s v="資料清單"/>
    <x v="15"/>
    <x v="75"/>
    <x v="167"/>
    <x v="14"/>
    <s v="IEC_STD_V10 &gt;&gt; Data Standard &gt;&gt; PRO"/>
    <s v="IEC Part Number"/>
    <x v="362"/>
    <x v="1"/>
    <x v="0"/>
    <x v="374"/>
    <x v="8"/>
    <s v="IEC_STD_V10 &gt;&gt; Common &gt;&gt; AutoMetaDataIEC Part Number"/>
    <x v="1"/>
    <x v="2"/>
    <s v="英業達料號Property"/>
    <n v="764"/>
    <n v="902"/>
    <n v="0"/>
    <s v="IEC Part Number"/>
    <n v="1"/>
    <n v="0"/>
    <n v="0"/>
    <x v="0"/>
    <s v="Purchasing Part Attribute"/>
    <x v="87"/>
    <s v="IEC_STD_V10 &gt;&gt; Data Standard &gt;&gt; PRO &gt;&gt; Purchasing Part Attribute"/>
    <x v="0"/>
    <s v="P.3.9.0:"/>
    <x v="180"/>
    <x v="180"/>
    <x v="901"/>
    <x v="361"/>
    <x v="362"/>
    <x v="306"/>
    <x v="44"/>
    <x v="1"/>
    <x v="4"/>
    <x v="2"/>
    <m/>
    <x v="0"/>
    <x v="1"/>
    <s v="Purchasing Part Attribute_IEC Part Number"/>
    <x v="885"/>
    <x v="1"/>
    <x v="0"/>
    <x v="7"/>
    <x v="6"/>
    <x v="0"/>
    <x v="0"/>
    <s v="INT_PRO_PURCHASING_PART_ATTRIBUTE"/>
    <s v="IEC_PART_NUMBER"/>
    <x v="78"/>
    <x v="246"/>
    <x v="0"/>
    <n v="8"/>
    <x v="4"/>
    <x v="4"/>
    <x v="6"/>
    <s v=""/>
    <s v=""/>
    <n v="901"/>
    <s v="-901"/>
    <x v="0"/>
    <x v="0"/>
    <x v="0"/>
    <x v="362"/>
    <x v="8"/>
    <s v="英業達料號"/>
    <s v="EIS"/>
    <s v="EIS"/>
    <x v="1"/>
    <x v="167"/>
    <m/>
    <s v="^(EIS)$"/>
    <n v="9"/>
    <x v="0"/>
    <x v="6"/>
    <x v="0"/>
    <x v="1"/>
    <x v="1"/>
    <x v="1"/>
    <b v="0"/>
    <x v="0"/>
    <x v="1"/>
    <n v="0"/>
    <x v="0"/>
    <b v="0"/>
    <b v="0"/>
    <b v="0"/>
    <b v="0"/>
    <b v="0"/>
    <b v="0"/>
    <b v="0"/>
    <b v="0"/>
    <b v="0"/>
    <b v="0"/>
    <b v="0"/>
    <x v="0"/>
    <x v="0"/>
    <n v="0"/>
    <x v="18"/>
    <x v="0"/>
  </r>
  <r>
    <m/>
    <x v="6"/>
    <x v="14"/>
    <x v="362"/>
    <x v="363"/>
    <x v="204"/>
    <x v="375"/>
    <s v="料號描述"/>
    <x v="1"/>
    <x v="88"/>
    <m/>
    <s v="Sensitive"/>
    <s v="代碼類"/>
    <s v="B&amp;S、GTK、OTK"/>
    <x v="5"/>
    <s v="BU"/>
    <x v="8"/>
    <x v="7"/>
    <x v="0"/>
    <x v="1"/>
    <s v="INT_PRO_PURCHASING_PART_ATTRIBUTE"/>
    <s v="PART_DESCRIPTION"/>
    <m/>
    <m/>
    <s v="Su.May@inventec.com"/>
    <s v="B&amp;S:客人買來賣英業達_x000a_GTK:客人指定英業達對特定廠商進行購買_x000a_OTK:英業達自行選擇廠商"/>
    <m/>
    <m/>
    <s v="資料來源待確認"/>
    <m/>
    <m/>
    <m/>
    <m/>
    <m/>
    <m/>
    <m/>
    <m/>
    <m/>
    <m/>
    <m/>
    <s v="資料清單"/>
    <x v="15"/>
    <x v="76"/>
    <x v="211"/>
    <x v="14"/>
    <s v="IEC_STD_V10 &gt;&gt; Data Standard &gt;&gt; PRO"/>
    <s v="Part Description"/>
    <x v="363"/>
    <x v="204"/>
    <x v="0"/>
    <x v="375"/>
    <x v="8"/>
    <s v="IEC_STD_V10 &gt;&gt; Common &gt;&gt; AutoMetaDataPart Description"/>
    <x v="1"/>
    <x v="2"/>
    <s v="料號描述Property"/>
    <n v="765"/>
    <n v="902"/>
    <n v="0"/>
    <s v="Part Description"/>
    <n v="1"/>
    <n v="0"/>
    <n v="0"/>
    <x v="0"/>
    <s v="Purchasing Part Attribute"/>
    <x v="87"/>
    <s v="IEC_STD_V10 &gt;&gt; Data Standard &gt;&gt; PRO &gt;&gt; Purchasing Part Attribute"/>
    <x v="0"/>
    <s v="P.3.9.0:"/>
    <x v="181"/>
    <x v="181"/>
    <x v="902"/>
    <x v="362"/>
    <x v="363"/>
    <x v="307"/>
    <x v="44"/>
    <x v="1"/>
    <x v="4"/>
    <x v="2"/>
    <m/>
    <x v="0"/>
    <x v="1"/>
    <s v="Purchasing Part Attribute_Part Description"/>
    <x v="886"/>
    <x v="1"/>
    <x v="0"/>
    <x v="7"/>
    <x v="6"/>
    <x v="0"/>
    <x v="0"/>
    <s v="INT_PRO_PURCHASING_PART_ATTRIBUTE"/>
    <s v="PART_DESCRIPTION"/>
    <x v="78"/>
    <x v="247"/>
    <x v="0"/>
    <n v="8"/>
    <x v="4"/>
    <x v="4"/>
    <x v="6"/>
    <s v=""/>
    <s v=""/>
    <n v="902"/>
    <s v="-902"/>
    <x v="0"/>
    <x v="0"/>
    <x v="0"/>
    <x v="363"/>
    <x v="8"/>
    <s v="料號描述"/>
    <s v="EIS"/>
    <s v="EIS"/>
    <x v="1"/>
    <x v="211"/>
    <m/>
    <s v="^(EIS)$"/>
    <n v="9"/>
    <x v="0"/>
    <x v="6"/>
    <x v="0"/>
    <x v="1"/>
    <x v="1"/>
    <x v="1"/>
    <b v="0"/>
    <x v="0"/>
    <x v="1"/>
    <n v="0"/>
    <x v="0"/>
    <b v="0"/>
    <b v="0"/>
    <b v="0"/>
    <b v="0"/>
    <b v="0"/>
    <b v="0"/>
    <b v="0"/>
    <b v="0"/>
    <b v="0"/>
    <b v="0"/>
    <b v="0"/>
    <x v="0"/>
    <x v="0"/>
    <n v="0"/>
    <x v="11"/>
    <x v="0"/>
  </r>
  <r>
    <m/>
    <x v="6"/>
    <x v="14"/>
    <x v="233"/>
    <x v="233"/>
    <x v="100"/>
    <x v="253"/>
    <s v="ITO: TP01/TP02/TP06 ..._x000a_ICC: CP60/CP62/CP65/CP69 …"/>
    <x v="2"/>
    <x v="88"/>
    <m/>
    <s v="Sensitive"/>
    <s v="代碼類"/>
    <s v="B&amp;S、GTK、OTK"/>
    <x v="5"/>
    <s v="BU"/>
    <x v="8"/>
    <x v="7"/>
    <x v="0"/>
    <x v="1"/>
    <s v="INT_PRO_PURCHASING_PART_ATTRIBUTE"/>
    <s v="PLANT_CODE"/>
    <m/>
    <m/>
    <s v="Su.May@inventec.com"/>
    <s v="B&amp;S:客人買來賣英業達_x000a_GTK:客人指定英業達對特定廠商進行購買_x000a_OTK:英業達自行選擇廠商"/>
    <m/>
    <m/>
    <s v="資料來源待確認"/>
    <m/>
    <m/>
    <m/>
    <m/>
    <m/>
    <m/>
    <m/>
    <m/>
    <m/>
    <m/>
    <m/>
    <s v="資料清單"/>
    <x v="15"/>
    <x v="77"/>
    <x v="154"/>
    <x v="14"/>
    <s v="IEC_STD_V10 &gt;&gt; Data Standard &gt;&gt; PRO"/>
    <s v="Plant Code"/>
    <x v="233"/>
    <x v="100"/>
    <x v="0"/>
    <x v="253"/>
    <x v="8"/>
    <s v="IEC_STD_V10 &gt;&gt; Common &gt;&gt; AutoMetaDataPlant Code"/>
    <x v="2"/>
    <x v="2"/>
    <s v="工廠廠別代碼Relationship"/>
    <n v="418"/>
    <n v="902"/>
    <n v="0"/>
    <s v=""/>
    <n v="0"/>
    <n v="0"/>
    <n v="476"/>
    <x v="94"/>
    <s v="Purchasing Part Attribute"/>
    <x v="87"/>
    <s v="IEC_STD_V10 &gt;&gt; Data Standard &gt;&gt; PRO &gt;&gt; Purchasing Part Attribute"/>
    <x v="0"/>
    <s v="P.3.9.0:"/>
    <x v="182"/>
    <x v="182"/>
    <x v="903"/>
    <x v="233"/>
    <x v="233"/>
    <x v="212"/>
    <x v="44"/>
    <x v="1"/>
    <x v="4"/>
    <x v="2"/>
    <m/>
    <x v="0"/>
    <x v="2"/>
    <s v="Purchasing Part Attribute_Plant Code"/>
    <x v="887"/>
    <x v="2"/>
    <x v="0"/>
    <x v="7"/>
    <x v="6"/>
    <x v="0"/>
    <x v="0"/>
    <s v="INT_PRO_PURCHASING_PART_ATTRIBUTE"/>
    <s v="PLANT_CODE"/>
    <x v="78"/>
    <x v="141"/>
    <x v="0"/>
    <n v="8"/>
    <x v="4"/>
    <x v="4"/>
    <x v="0"/>
    <s v=""/>
    <s v=""/>
    <n v="903"/>
    <s v="-903"/>
    <x v="0"/>
    <x v="0"/>
    <x v="0"/>
    <x v="233"/>
    <x v="8"/>
    <s v="廠區下區分不同客戶或產品生產工廠的廠別代碼"/>
    <s v="EIS"/>
    <s v="EIS"/>
    <x v="1"/>
    <x v="154"/>
    <m/>
    <s v="^(EIS)$"/>
    <n v="9"/>
    <x v="0"/>
    <x v="6"/>
    <x v="0"/>
    <x v="1"/>
    <x v="1"/>
    <x v="1"/>
    <b v="0"/>
    <x v="0"/>
    <x v="1"/>
    <n v="0"/>
    <x v="0"/>
    <b v="0"/>
    <b v="0"/>
    <b v="0"/>
    <b v="0"/>
    <b v="0"/>
    <b v="0"/>
    <b v="0"/>
    <b v="0"/>
    <b v="0"/>
    <b v="0"/>
    <b v="0"/>
    <x v="0"/>
    <x v="0"/>
    <n v="0"/>
    <x v="19"/>
    <x v="0"/>
  </r>
  <r>
    <m/>
    <x v="6"/>
    <x v="14"/>
    <x v="247"/>
    <x v="247"/>
    <x v="94"/>
    <x v="254"/>
    <s v="對照客戶名稱"/>
    <x v="2"/>
    <x v="88"/>
    <m/>
    <s v="Sensitive"/>
    <s v="文本類"/>
    <s v="B&amp;S、GTK、OTK"/>
    <x v="5"/>
    <s v="BU"/>
    <x v="8"/>
    <x v="7"/>
    <x v="0"/>
    <x v="1"/>
    <s v="INT_PRO_PURCHASING_PART_ATTRIBUTE"/>
    <s v="PRIMARY_CUSTOMER_NAME"/>
    <m/>
    <m/>
    <s v="Su.May@inventec.com"/>
    <s v="B&amp;S:客人買來賣英業達_x000a_GTK:客人指定英業達對特定廠商進行購買_x000a_OTK:英業達自行選擇廠商"/>
    <m/>
    <m/>
    <s v="資料來源待確認"/>
    <m/>
    <m/>
    <m/>
    <m/>
    <m/>
    <m/>
    <m/>
    <m/>
    <m/>
    <m/>
    <m/>
    <s v="資料清單"/>
    <x v="15"/>
    <x v="78"/>
    <x v="212"/>
    <x v="14"/>
    <s v="IEC_STD_V10 &gt;&gt; Data Standard &gt;&gt; PRO"/>
    <s v="Primary Customer Name"/>
    <x v="247"/>
    <x v="94"/>
    <x v="0"/>
    <x v="254"/>
    <x v="8"/>
    <s v="IEC_STD_V10 &gt;&gt; Common &gt;&gt; AutoMetaDataPrimary Customer Name"/>
    <x v="2"/>
    <x v="2"/>
    <s v="主要客戶名稱Relationship"/>
    <n v="477"/>
    <n v="902"/>
    <n v="0"/>
    <s v=""/>
    <n v="0"/>
    <n v="0"/>
    <n v="477"/>
    <x v="189"/>
    <s v="Purchasing Part Attribute"/>
    <x v="87"/>
    <s v="IEC_STD_V10 &gt;&gt; Data Standard &gt;&gt; PRO &gt;&gt; Purchasing Part Attribute"/>
    <x v="0"/>
    <s v="P.3.9.0:"/>
    <x v="183"/>
    <x v="183"/>
    <x v="904"/>
    <x v="247"/>
    <x v="247"/>
    <x v="213"/>
    <x v="44"/>
    <x v="1"/>
    <x v="4"/>
    <x v="1"/>
    <m/>
    <x v="0"/>
    <x v="2"/>
    <s v="Purchasing Part Attribute_Primary Customer Name"/>
    <x v="888"/>
    <x v="2"/>
    <x v="0"/>
    <x v="7"/>
    <x v="6"/>
    <x v="0"/>
    <x v="0"/>
    <s v="INT_PRO_PURCHASING_PART_ATTRIBUTE"/>
    <s v="PRIMARY_CUSTOMER_NAME"/>
    <x v="78"/>
    <x v="148"/>
    <x v="0"/>
    <n v="8"/>
    <x v="4"/>
    <x v="4"/>
    <x v="0"/>
    <s v=""/>
    <s v=""/>
    <n v="904"/>
    <s v="-904"/>
    <x v="0"/>
    <x v="0"/>
    <x v="0"/>
    <x v="247"/>
    <x v="8"/>
    <s v="主要客戶名稱"/>
    <s v="EIS"/>
    <s v="EIS"/>
    <x v="1"/>
    <x v="212"/>
    <m/>
    <s v="^(EIS)$"/>
    <n v="9"/>
    <x v="0"/>
    <x v="6"/>
    <x v="0"/>
    <x v="1"/>
    <x v="1"/>
    <x v="1"/>
    <b v="0"/>
    <x v="0"/>
    <x v="1"/>
    <n v="0"/>
    <x v="0"/>
    <b v="0"/>
    <b v="0"/>
    <b v="0"/>
    <b v="0"/>
    <b v="0"/>
    <b v="0"/>
    <b v="0"/>
    <b v="0"/>
    <b v="0"/>
    <b v="0"/>
    <b v="0"/>
    <x v="0"/>
    <x v="0"/>
    <n v="0"/>
    <x v="28"/>
    <x v="0"/>
  </r>
  <r>
    <m/>
    <x v="6"/>
    <x v="14"/>
    <x v="343"/>
    <x v="344"/>
    <x v="1"/>
    <x v="355"/>
    <s v="SAP內所建之下單廠商，於PDM裡經mapping與ＡVL建立關聯，一個vendor code只能對應一個AVL"/>
    <x v="2"/>
    <x v="88"/>
    <m/>
    <s v="Sensitive"/>
    <s v="代碼類"/>
    <s v="B&amp;S、GTK、OTK"/>
    <x v="5"/>
    <s v="BU"/>
    <x v="8"/>
    <x v="7"/>
    <x v="0"/>
    <x v="1"/>
    <s v="INT_PRO_PURCHASING_PART_ATTRIBUTE"/>
    <s v="VENDOR_CODE"/>
    <m/>
    <m/>
    <s v="Su.May@inventec.com"/>
    <s v="B&amp;S:客人買來賣英業達_x000a_GTK:客人指定英業達對特定廠商進行購買_x000a_OTK:英業達自行選擇廠商"/>
    <m/>
    <m/>
    <s v="資料來源待確認"/>
    <m/>
    <m/>
    <m/>
    <m/>
    <m/>
    <m/>
    <m/>
    <m/>
    <m/>
    <m/>
    <m/>
    <s v="資料清單"/>
    <x v="15"/>
    <x v="79"/>
    <x v="163"/>
    <x v="14"/>
    <s v="IEC_STD_V10 &gt;&gt; Data Standard &gt;&gt; PRO"/>
    <s v="Vendor Code"/>
    <x v="344"/>
    <x v="1"/>
    <x v="0"/>
    <x v="355"/>
    <x v="8"/>
    <s v="IEC_STD_V10 &gt;&gt; Common &gt;&gt; AutoMetaDataVendor Code"/>
    <x v="2"/>
    <x v="2"/>
    <s v="廠商代碼Relationship"/>
    <n v="734"/>
    <n v="902"/>
    <n v="0"/>
    <s v=""/>
    <n v="0"/>
    <n v="0"/>
    <n v="846"/>
    <x v="149"/>
    <s v="Purchasing Part Attribute"/>
    <x v="87"/>
    <s v="IEC_STD_V10 &gt;&gt; Data Standard &gt;&gt; PRO &gt;&gt; Purchasing Part Attribute"/>
    <x v="0"/>
    <s v="P.3.9.0:"/>
    <x v="184"/>
    <x v="184"/>
    <x v="905"/>
    <x v="343"/>
    <x v="344"/>
    <x v="291"/>
    <x v="44"/>
    <x v="1"/>
    <x v="4"/>
    <x v="2"/>
    <m/>
    <x v="0"/>
    <x v="2"/>
    <s v="Purchasing Part Attribute_Vendor Code"/>
    <x v="889"/>
    <x v="2"/>
    <x v="0"/>
    <x v="7"/>
    <x v="6"/>
    <x v="0"/>
    <x v="0"/>
    <s v="INT_PRO_PURCHASING_PART_ATTRIBUTE"/>
    <s v="VENDOR_CODE"/>
    <x v="78"/>
    <x v="230"/>
    <x v="0"/>
    <n v="8"/>
    <x v="4"/>
    <x v="4"/>
    <x v="6"/>
    <s v=""/>
    <s v=""/>
    <n v="905"/>
    <s v="-905"/>
    <x v="0"/>
    <x v="0"/>
    <x v="0"/>
    <x v="344"/>
    <x v="8"/>
    <s v="下單廠商名稱，亦即Vendor code的廠商代碼"/>
    <s v="EIS"/>
    <s v="EIS"/>
    <x v="1"/>
    <x v="163"/>
    <m/>
    <s v="^(EIS)$"/>
    <n v="9"/>
    <x v="0"/>
    <x v="6"/>
    <x v="0"/>
    <x v="1"/>
    <x v="1"/>
    <x v="1"/>
    <b v="0"/>
    <x v="0"/>
    <x v="1"/>
    <n v="0"/>
    <x v="0"/>
    <b v="0"/>
    <b v="0"/>
    <b v="0"/>
    <b v="0"/>
    <b v="0"/>
    <b v="0"/>
    <b v="0"/>
    <b v="0"/>
    <b v="0"/>
    <b v="0"/>
    <b v="0"/>
    <x v="0"/>
    <x v="0"/>
    <n v="0"/>
    <x v="34"/>
    <x v="0"/>
  </r>
  <r>
    <m/>
    <x v="6"/>
    <x v="14"/>
    <x v="335"/>
    <x v="336"/>
    <x v="183"/>
    <x v="347"/>
    <s v="依上傳在DCM的buyer category對應清單來辨認:_x000a_B&amp;S:客人買來賣英業達，即該料號對應欄位有出現Buy&amp;Sell或B&amp;S等關鍵字之料號_x000a_GTK:客人指定英業達對特定廠商進行購買，即該料號對應欄位有出現GTK或AVAP或AV等關鍵字之料號_x000a_OTK:英業達自行選擇廠商，非屬上面種類之料號皆歸此類"/>
    <x v="1"/>
    <x v="88"/>
    <m/>
    <s v="Sensitive"/>
    <s v="代碼類"/>
    <s v="B&amp;S、GTK、OTK"/>
    <x v="5"/>
    <s v="BU"/>
    <x v="8"/>
    <x v="7"/>
    <x v="0"/>
    <x v="1"/>
    <s v="INT_PRO_PURCHASING_PART_ATTRIBUTE"/>
    <s v="PURCHASING_MODE"/>
    <m/>
    <m/>
    <s v="Su.May@inventec.com"/>
    <s v="B&amp;S:客人買來賣英業達_x000a_GTK:客人指定英業達對特定廠商進行購買_x000a_OTK:英業達自行選擇廠商"/>
    <m/>
    <m/>
    <s v="資料來源待確認"/>
    <m/>
    <m/>
    <m/>
    <m/>
    <m/>
    <m/>
    <m/>
    <m/>
    <m/>
    <m/>
    <m/>
    <s v="資料清單"/>
    <x v="15"/>
    <x v="80"/>
    <x v="156"/>
    <x v="14"/>
    <s v="IEC_STD_V10 &gt;&gt; Data Standard &gt;&gt; PRO"/>
    <s v="Purchasing Mode"/>
    <x v="336"/>
    <x v="183"/>
    <x v="0"/>
    <x v="347"/>
    <x v="8"/>
    <s v="IEC_STD_V10 &gt;&gt; Common &gt;&gt; AutoMetaDataPurchasing Mode"/>
    <x v="1"/>
    <x v="2"/>
    <s v="採購方式Property"/>
    <n v="726"/>
    <n v="902"/>
    <n v="0"/>
    <s v="Purchasing Mode"/>
    <n v="1"/>
    <n v="0"/>
    <n v="0"/>
    <x v="0"/>
    <s v="Purchasing Part Attribute"/>
    <x v="87"/>
    <s v="IEC_STD_V10 &gt;&gt; Data Standard &gt;&gt; PRO &gt;&gt; Purchasing Part Attribute"/>
    <x v="0"/>
    <s v="P.3.9.0:"/>
    <x v="185"/>
    <x v="185"/>
    <x v="906"/>
    <x v="335"/>
    <x v="336"/>
    <x v="326"/>
    <x v="44"/>
    <x v="1"/>
    <x v="4"/>
    <x v="2"/>
    <m/>
    <x v="0"/>
    <x v="1"/>
    <s v="Purchasing Part Attribute_Purchasing Mode"/>
    <x v="890"/>
    <x v="1"/>
    <x v="0"/>
    <x v="7"/>
    <x v="6"/>
    <x v="0"/>
    <x v="0"/>
    <s v="INT_PRO_PURCHASING_PART_ATTRIBUTE"/>
    <s v="PURCHASING_MODE"/>
    <x v="78"/>
    <x v="222"/>
    <x v="0"/>
    <n v="8"/>
    <x v="4"/>
    <x v="4"/>
    <x v="6"/>
    <s v=""/>
    <s v=""/>
    <n v="906"/>
    <s v="-906"/>
    <x v="0"/>
    <x v="0"/>
    <x v="0"/>
    <x v="336"/>
    <x v="8"/>
    <s v="材料採購的主導權模式，為客人買來賣英業達，或為客人指定英業達對特定廠商進行購買，或為英業達自行選擇廠商"/>
    <s v="EIS"/>
    <s v="EIS"/>
    <x v="1"/>
    <x v="156"/>
    <m/>
    <s v="^(EIS)$"/>
    <n v="9"/>
    <x v="0"/>
    <x v="6"/>
    <x v="0"/>
    <x v="1"/>
    <x v="1"/>
    <x v="1"/>
    <b v="0"/>
    <x v="0"/>
    <x v="1"/>
    <n v="0"/>
    <x v="0"/>
    <b v="0"/>
    <b v="0"/>
    <b v="0"/>
    <b v="0"/>
    <b v="0"/>
    <b v="0"/>
    <b v="0"/>
    <b v="0"/>
    <b v="0"/>
    <b v="0"/>
    <b v="0"/>
    <x v="0"/>
    <x v="0"/>
    <n v="0"/>
    <x v="18"/>
    <x v="0"/>
  </r>
  <r>
    <m/>
    <x v="6"/>
    <x v="14"/>
    <x v="336"/>
    <x v="337"/>
    <x v="184"/>
    <x v="409"/>
    <s v="所有材料拆分為EE或ME"/>
    <x v="1"/>
    <x v="88"/>
    <m/>
    <s v="General"/>
    <s v="代碼類"/>
    <s v="EE、ME"/>
    <x v="5"/>
    <s v="PRO"/>
    <x v="8"/>
    <x v="7"/>
    <x v="0"/>
    <x v="3"/>
    <s v="INT_PRO_PURCHASING_PART_ATTRIBUTE"/>
    <s v="COMPONENT_TYPE"/>
    <m/>
    <m/>
    <s v="Su.May@inventec.com"/>
    <s v="所有材料拆分為EE或ME"/>
    <m/>
    <m/>
    <s v="資料來源待確認"/>
    <m/>
    <m/>
    <m/>
    <m/>
    <m/>
    <m/>
    <m/>
    <m/>
    <m/>
    <m/>
    <m/>
    <s v="資料清單"/>
    <x v="15"/>
    <x v="81"/>
    <x v="157"/>
    <x v="14"/>
    <s v="IEC_STD_V10 &gt;&gt; Data Standard &gt;&gt; PRO"/>
    <s v="Component Type"/>
    <x v="337"/>
    <x v="184"/>
    <x v="0"/>
    <x v="409"/>
    <x v="8"/>
    <s v="IEC_STD_V10 &gt;&gt; Common &gt;&gt; AutoMetaDataComponent Type"/>
    <x v="1"/>
    <x v="0"/>
    <s v="材料主分類Property"/>
    <n v="727"/>
    <n v="902"/>
    <n v="0"/>
    <s v="Component Type"/>
    <n v="1"/>
    <n v="0"/>
    <n v="0"/>
    <x v="0"/>
    <s v="Purchasing Part Attribute"/>
    <x v="87"/>
    <s v="IEC_STD_V10 &gt;&gt; Data Standard &gt;&gt; PRO &gt;&gt; Purchasing Part Attribute"/>
    <x v="0"/>
    <s v="P.3.9.0:"/>
    <x v="186"/>
    <x v="186"/>
    <x v="907"/>
    <x v="336"/>
    <x v="337"/>
    <x v="285"/>
    <x v="45"/>
    <x v="3"/>
    <x v="5"/>
    <x v="2"/>
    <m/>
    <x v="0"/>
    <x v="1"/>
    <s v="Purchasing Part Attribute_Component Type"/>
    <x v="891"/>
    <x v="1"/>
    <x v="0"/>
    <x v="7"/>
    <x v="6"/>
    <x v="0"/>
    <x v="0"/>
    <s v="INT_PRO_PURCHASING_PART_ATTRIBUTE"/>
    <s v="COMPONENT_TYPE"/>
    <x v="78"/>
    <x v="223"/>
    <x v="0"/>
    <n v="8"/>
    <x v="4"/>
    <x v="4"/>
    <x v="6"/>
    <s v=""/>
    <s v=""/>
    <n v="907"/>
    <s v="-907"/>
    <x v="0"/>
    <x v="0"/>
    <x v="0"/>
    <x v="337"/>
    <x v="8"/>
    <s v="所有材料按採購單位區分為EE(電子)與ME(機構)兩大類"/>
    <s v="PDM/EIS"/>
    <s v="PDM/EIS"/>
    <x v="3"/>
    <x v="157"/>
    <m/>
    <s v="^(PDM/EIS)$"/>
    <n v="9"/>
    <x v="0"/>
    <x v="6"/>
    <x v="0"/>
    <x v="1"/>
    <x v="1"/>
    <x v="1"/>
    <b v="0"/>
    <x v="0"/>
    <x v="1"/>
    <n v="0"/>
    <x v="0"/>
    <b v="0"/>
    <b v="0"/>
    <b v="0"/>
    <b v="0"/>
    <b v="0"/>
    <b v="0"/>
    <b v="0"/>
    <b v="0"/>
    <b v="0"/>
    <b v="0"/>
    <b v="0"/>
    <x v="0"/>
    <x v="0"/>
    <n v="0"/>
    <x v="0"/>
    <x v="0"/>
  </r>
  <r>
    <m/>
    <x v="6"/>
    <x v="14"/>
    <x v="337"/>
    <x v="338"/>
    <x v="185"/>
    <x v="349"/>
    <s v="料號Class code於PDM的Material Group"/>
    <x v="1"/>
    <x v="88"/>
    <m/>
    <s v="General"/>
    <s v="代碼類"/>
    <s v="只取R-後面的材料名稱。_x000a_R-CAPTCTR, R-IC,R-CONNTOR…........"/>
    <x v="5"/>
    <s v="CE"/>
    <x v="8"/>
    <x v="7"/>
    <x v="0"/>
    <x v="3"/>
    <s v="INT_PRO_PURCHASING_PART_ATTRIBUTE"/>
    <s v="MATERIAL_GROUP"/>
    <m/>
    <m/>
    <s v="Su.May@inventec.com"/>
    <s v="料號Class code於PDM的Material Group"/>
    <m/>
    <m/>
    <s v="EIS抓取PDM上的料號資料_x000a_"/>
    <s v="廠商交易金額報表內的Material Group"/>
    <m/>
    <m/>
    <m/>
    <m/>
    <m/>
    <m/>
    <m/>
    <m/>
    <m/>
    <m/>
    <s v="資料清單"/>
    <x v="15"/>
    <x v="82"/>
    <x v="158"/>
    <x v="14"/>
    <s v="IEC_STD_V10 &gt;&gt; Data Standard &gt;&gt; PRO"/>
    <s v="Material Group"/>
    <x v="338"/>
    <x v="185"/>
    <x v="0"/>
    <x v="349"/>
    <x v="8"/>
    <s v="IEC_STD_V10 &gt;&gt; Common &gt;&gt; AutoMetaDataMaterial Group"/>
    <x v="1"/>
    <x v="0"/>
    <s v="材料大類Property"/>
    <n v="728"/>
    <n v="902"/>
    <n v="0"/>
    <s v="Material Group"/>
    <n v="1"/>
    <n v="0"/>
    <n v="0"/>
    <x v="0"/>
    <s v="Purchasing Part Attribute"/>
    <x v="87"/>
    <s v="IEC_STD_V10 &gt;&gt; Data Standard &gt;&gt; PRO &gt;&gt; Purchasing Part Attribute"/>
    <x v="0"/>
    <s v="P.3.9.0:"/>
    <x v="187"/>
    <x v="187"/>
    <x v="908"/>
    <x v="337"/>
    <x v="338"/>
    <x v="286"/>
    <x v="46"/>
    <x v="3"/>
    <x v="6"/>
    <x v="2"/>
    <m/>
    <x v="0"/>
    <x v="1"/>
    <s v="Purchasing Part Attribute_Material Group"/>
    <x v="892"/>
    <x v="1"/>
    <x v="0"/>
    <x v="7"/>
    <x v="6"/>
    <x v="0"/>
    <x v="0"/>
    <s v="INT_PRO_PURCHASING_PART_ATTRIBUTE"/>
    <s v="MATERIAL_GROUP"/>
    <x v="78"/>
    <x v="224"/>
    <x v="0"/>
    <n v="8"/>
    <x v="4"/>
    <x v="4"/>
    <x v="6"/>
    <s v=""/>
    <s v=""/>
    <n v="908"/>
    <s v="-908"/>
    <x v="0"/>
    <x v="0"/>
    <x v="0"/>
    <x v="338"/>
    <x v="8"/>
    <s v="Class code大類名稱"/>
    <s v="PDM/EIS"/>
    <s v="PDM/EIS"/>
    <x v="3"/>
    <x v="158"/>
    <m/>
    <s v="^(PDM/EIS)$"/>
    <n v="9"/>
    <x v="0"/>
    <x v="6"/>
    <x v="0"/>
    <x v="1"/>
    <x v="1"/>
    <x v="1"/>
    <b v="0"/>
    <x v="0"/>
    <x v="1"/>
    <n v="0"/>
    <x v="0"/>
    <b v="0"/>
    <b v="0"/>
    <b v="0"/>
    <b v="0"/>
    <b v="0"/>
    <b v="0"/>
    <b v="0"/>
    <b v="0"/>
    <b v="0"/>
    <b v="0"/>
    <b v="0"/>
    <x v="0"/>
    <x v="0"/>
    <n v="0"/>
    <x v="0"/>
    <x v="0"/>
  </r>
  <r>
    <m/>
    <x v="6"/>
    <x v="14"/>
    <x v="409"/>
    <x v="410"/>
    <x v="1"/>
    <x v="425"/>
    <s v="4碼數字60開頭_x000a_EX: 6010, 6011, 6012"/>
    <x v="1"/>
    <x v="88"/>
    <m/>
    <s v="General"/>
    <s v="代碼類"/>
    <s v="料號前四碼數字"/>
    <x v="5"/>
    <s v="CE"/>
    <x v="8"/>
    <x v="7"/>
    <x v="0"/>
    <x v="3"/>
    <s v="INT_PRO_PURCHASING_PART_ATTRIBUTE"/>
    <s v="CLASS_CODE"/>
    <m/>
    <m/>
    <s v="Su.May@inventec.com"/>
    <s v="料號前四碼數字"/>
    <m/>
    <m/>
    <s v="EIS抓取PDM上的料號資料"/>
    <m/>
    <m/>
    <m/>
    <m/>
    <m/>
    <m/>
    <m/>
    <m/>
    <m/>
    <m/>
    <m/>
    <s v="資料清單"/>
    <x v="15"/>
    <x v="83"/>
    <x v="213"/>
    <x v="14"/>
    <s v="IEC_STD_V10 &gt;&gt; Data Standard &gt;&gt; PRO"/>
    <s v="Class Code"/>
    <x v="410"/>
    <x v="1"/>
    <x v="0"/>
    <x v="425"/>
    <x v="8"/>
    <s v="IEC_STD_V10 &gt;&gt; Common &gt;&gt; AutoMetaDataClass Code"/>
    <x v="1"/>
    <x v="0"/>
    <s v="材料代號Property"/>
    <n v="911"/>
    <n v="902"/>
    <n v="0"/>
    <s v="Class Code"/>
    <n v="1"/>
    <n v="0"/>
    <n v="0"/>
    <x v="0"/>
    <s v="Purchasing Part Attribute"/>
    <x v="87"/>
    <s v="IEC_STD_V10 &gt;&gt; Data Standard &gt;&gt; PRO &gt;&gt; Purchasing Part Attribute"/>
    <x v="0"/>
    <s v="P.3.9.0:"/>
    <x v="188"/>
    <x v="188"/>
    <x v="909"/>
    <x v="409"/>
    <x v="410"/>
    <x v="337"/>
    <x v="56"/>
    <x v="3"/>
    <x v="26"/>
    <x v="2"/>
    <m/>
    <x v="0"/>
    <x v="1"/>
    <s v="Purchasing Part Attribute_Class Code"/>
    <x v="893"/>
    <x v="1"/>
    <x v="0"/>
    <x v="7"/>
    <x v="6"/>
    <x v="0"/>
    <x v="0"/>
    <s v="INT_PRO_PURCHASING_PART_ATTRIBUTE"/>
    <s v="CLASS_CODE"/>
    <x v="78"/>
    <x v="278"/>
    <x v="0"/>
    <n v="8"/>
    <x v="4"/>
    <x v="4"/>
    <x v="6"/>
    <s v=""/>
    <s v=""/>
    <n v="909"/>
    <s v="-909"/>
    <x v="0"/>
    <x v="0"/>
    <x v="0"/>
    <x v="410"/>
    <x v="8"/>
    <s v="PDM裡各料號編碼規則的前四碼"/>
    <s v="PDM/EIS"/>
    <s v="PDM/EIS"/>
    <x v="3"/>
    <x v="213"/>
    <m/>
    <s v="^(PDM/EIS)$"/>
    <n v="9"/>
    <x v="0"/>
    <x v="6"/>
    <x v="0"/>
    <x v="1"/>
    <x v="0"/>
    <x v="1"/>
    <b v="0"/>
    <x v="0"/>
    <x v="1"/>
    <n v="0"/>
    <x v="0"/>
    <b v="0"/>
    <b v="0"/>
    <b v="0"/>
    <b v="0"/>
    <b v="0"/>
    <b v="0"/>
    <b v="0"/>
    <b v="0"/>
    <b v="0"/>
    <b v="0"/>
    <b v="0"/>
    <x v="0"/>
    <x v="0"/>
    <n v="0"/>
    <x v="19"/>
    <x v="0"/>
  </r>
  <r>
    <m/>
    <x v="6"/>
    <x v="14"/>
    <x v="338"/>
    <x v="339"/>
    <x v="1"/>
    <x v="350"/>
    <s v="Class Code 四碼數字加上&quot;-&quot;再加上對應的Materical Group_x000a_EX: 6033-FAN, 6027-BATTERY"/>
    <x v="1"/>
    <x v="88"/>
    <m/>
    <s v="General"/>
    <s v="代碼類"/>
    <s v="Class Code 四碼數字加上&quot;-&quot;再加上對應的Materical Group，Material Group只取R-後面的材料名稱。"/>
    <x v="5"/>
    <s v="CE"/>
    <x v="8"/>
    <x v="7"/>
    <x v="0"/>
    <x v="3"/>
    <s v="INT_PRO_PURCHASING_PART_ATTRIBUTE"/>
    <s v="CLASS_CODE_CATEGORY"/>
    <m/>
    <m/>
    <s v="Su.May@inventec.com"/>
    <s v="材料於PDM裡對應的Class Code+Material Group"/>
    <m/>
    <m/>
    <s v="EIS抓取PDM上的資料比對_x000a_"/>
    <m/>
    <m/>
    <m/>
    <m/>
    <m/>
    <m/>
    <m/>
    <m/>
    <m/>
    <m/>
    <m/>
    <s v="資料清單"/>
    <x v="15"/>
    <x v="84"/>
    <x v="159"/>
    <x v="14"/>
    <s v="IEC_STD_V10 &gt;&gt; Data Standard &gt;&gt; PRO"/>
    <s v="Class Code Category"/>
    <x v="339"/>
    <x v="1"/>
    <x v="0"/>
    <x v="350"/>
    <x v="8"/>
    <s v="IEC_STD_V10 &gt;&gt; Common &gt;&gt; AutoMetaDataClass Code Category"/>
    <x v="1"/>
    <x v="0"/>
    <s v="材料代號類別Property"/>
    <n v="729"/>
    <n v="902"/>
    <n v="0"/>
    <s v="Class Code Category"/>
    <n v="1"/>
    <n v="0"/>
    <n v="0"/>
    <x v="0"/>
    <s v="Purchasing Part Attribute"/>
    <x v="87"/>
    <s v="IEC_STD_V10 &gt;&gt; Data Standard &gt;&gt; PRO &gt;&gt; Purchasing Part Attribute"/>
    <x v="0"/>
    <s v="P.3.9.0:"/>
    <x v="189"/>
    <x v="189"/>
    <x v="910"/>
    <x v="338"/>
    <x v="339"/>
    <x v="287"/>
    <x v="47"/>
    <x v="3"/>
    <x v="7"/>
    <x v="2"/>
    <m/>
    <x v="0"/>
    <x v="1"/>
    <s v="Purchasing Part Attribute_Class Code Category"/>
    <x v="894"/>
    <x v="1"/>
    <x v="0"/>
    <x v="7"/>
    <x v="6"/>
    <x v="0"/>
    <x v="0"/>
    <s v="INT_PRO_PURCHASING_PART_ATTRIBUTE"/>
    <s v="CLASS_CODE_CATEGORY"/>
    <x v="78"/>
    <x v="225"/>
    <x v="0"/>
    <n v="8"/>
    <x v="4"/>
    <x v="4"/>
    <x v="6"/>
    <s v=""/>
    <s v=""/>
    <n v="910"/>
    <s v="-910"/>
    <x v="0"/>
    <x v="0"/>
    <x v="0"/>
    <x v="339"/>
    <x v="8"/>
    <s v="Class Code 四碼數字加上&quot;-&quot;再加上對應的Materical Group"/>
    <s v="PDM/EIS"/>
    <s v="PDM/EIS"/>
    <x v="3"/>
    <x v="159"/>
    <m/>
    <s v="^(PDM/EIS)$"/>
    <n v="9"/>
    <x v="0"/>
    <x v="6"/>
    <x v="0"/>
    <x v="1"/>
    <x v="1"/>
    <x v="1"/>
    <b v="0"/>
    <x v="0"/>
    <x v="1"/>
    <n v="0"/>
    <x v="0"/>
    <b v="0"/>
    <b v="0"/>
    <b v="0"/>
    <b v="0"/>
    <b v="0"/>
    <b v="0"/>
    <b v="0"/>
    <b v="0"/>
    <b v="0"/>
    <b v="0"/>
    <b v="0"/>
    <x v="0"/>
    <x v="0"/>
    <n v="0"/>
    <x v="5"/>
    <x v="0"/>
  </r>
  <r>
    <m/>
    <x v="6"/>
    <x v="14"/>
    <x v="339"/>
    <x v="340"/>
    <x v="186"/>
    <x v="351"/>
    <s v="預計採用PSG Part Category重新定義後的資料"/>
    <x v="1"/>
    <x v="88"/>
    <m/>
    <s v="General"/>
    <s v="代碼類"/>
    <s v="見PSG Part Category Sheet"/>
    <x v="5"/>
    <s v="PRO"/>
    <x v="8"/>
    <x v="7"/>
    <x v="0"/>
    <x v="3"/>
    <s v="INT_PRO_PURCHASING_PART_ATTRIBUTE"/>
    <s v="PART_CATEGORY"/>
    <m/>
    <m/>
    <s v="Su.May@inventec.com"/>
    <s v="預計採用PSG Part Category重新定義後的資料"/>
    <m/>
    <m/>
    <s v="待後續進行材料清查將PSG Part Category比對進現行使用的料號"/>
    <m/>
    <m/>
    <m/>
    <m/>
    <m/>
    <m/>
    <m/>
    <m/>
    <m/>
    <m/>
    <m/>
    <s v="資料清單"/>
    <x v="15"/>
    <x v="85"/>
    <x v="160"/>
    <x v="14"/>
    <s v="IEC_STD_V10 &gt;&gt; Data Standard &gt;&gt; PRO"/>
    <s v="Part Category"/>
    <x v="340"/>
    <x v="186"/>
    <x v="0"/>
    <x v="351"/>
    <x v="8"/>
    <s v="IEC_STD_V10 &gt;&gt; Common &gt;&gt; AutoMetaDataPart Category"/>
    <x v="1"/>
    <x v="0"/>
    <s v="材料細項Property"/>
    <n v="730"/>
    <n v="902"/>
    <n v="0"/>
    <s v="Part Category"/>
    <n v="1"/>
    <n v="0"/>
    <n v="0"/>
    <x v="0"/>
    <s v="Purchasing Part Attribute"/>
    <x v="87"/>
    <s v="IEC_STD_V10 &gt;&gt; Data Standard &gt;&gt; PRO &gt;&gt; Purchasing Part Attribute"/>
    <x v="0"/>
    <s v="P.3.9.0:"/>
    <x v="190"/>
    <x v="190"/>
    <x v="911"/>
    <x v="339"/>
    <x v="340"/>
    <x v="288"/>
    <x v="48"/>
    <x v="3"/>
    <x v="8"/>
    <x v="2"/>
    <m/>
    <x v="0"/>
    <x v="1"/>
    <s v="Purchasing Part Attribute_Part Category"/>
    <x v="895"/>
    <x v="1"/>
    <x v="0"/>
    <x v="7"/>
    <x v="6"/>
    <x v="0"/>
    <x v="0"/>
    <s v="INT_PRO_PURCHASING_PART_ATTRIBUTE"/>
    <s v="PART_CATEGORY"/>
    <x v="78"/>
    <x v="226"/>
    <x v="0"/>
    <n v="8"/>
    <x v="4"/>
    <x v="4"/>
    <x v="6"/>
    <s v=""/>
    <s v=""/>
    <n v="911"/>
    <s v="-911"/>
    <x v="0"/>
    <x v="0"/>
    <x v="0"/>
    <x v="340"/>
    <x v="8"/>
    <s v="Class code下之細項分類，PSG Part Category尚待重新進行有交易料號之治理，相對於EBG Part Category"/>
    <s v="PDM/EIS"/>
    <s v="PDM/EIS"/>
    <x v="3"/>
    <x v="160"/>
    <m/>
    <s v="^(PDM/EIS)$"/>
    <n v="9"/>
    <x v="0"/>
    <x v="6"/>
    <x v="0"/>
    <x v="1"/>
    <x v="1"/>
    <x v="1"/>
    <b v="0"/>
    <x v="0"/>
    <x v="1"/>
    <n v="0"/>
    <x v="0"/>
    <b v="0"/>
    <b v="0"/>
    <b v="0"/>
    <b v="0"/>
    <b v="0"/>
    <b v="0"/>
    <b v="0"/>
    <b v="0"/>
    <b v="0"/>
    <b v="0"/>
    <b v="0"/>
    <x v="0"/>
    <x v="0"/>
    <n v="0"/>
    <x v="12"/>
    <x v="0"/>
  </r>
  <r>
    <m/>
    <x v="6"/>
    <x v="14"/>
    <x v="410"/>
    <x v="411"/>
    <x v="1"/>
    <x v="426"/>
    <m/>
    <x v="1"/>
    <x v="88"/>
    <m/>
    <s v="General"/>
    <s v="代碼類"/>
    <s v="見PSG Part Category Sheet"/>
    <x v="5"/>
    <s v="PRO"/>
    <x v="8"/>
    <x v="7"/>
    <x v="0"/>
    <x v="3"/>
    <s v="INT_PRO_PURCHASING_PART_ATTRIBUTE"/>
    <s v="IS_SOLE"/>
    <m/>
    <m/>
    <s v="Su.May@inventec.com"/>
    <s v="預計採用PSG Part Category重新定義後的資料"/>
    <m/>
    <m/>
    <s v="待後續進行材料清查將PSG Part Category比對進現行使用的料號"/>
    <m/>
    <m/>
    <m/>
    <m/>
    <m/>
    <m/>
    <m/>
    <m/>
    <m/>
    <m/>
    <m/>
    <s v="資料清單"/>
    <x v="15"/>
    <x v="86"/>
    <x v="214"/>
    <x v="14"/>
    <s v="IEC_STD_V10 &gt;&gt; Data Standard &gt;&gt; PRO"/>
    <s v="Is Sole"/>
    <x v="411"/>
    <x v="1"/>
    <x v="0"/>
    <x v="426"/>
    <x v="8"/>
    <s v="IEC_STD_V10 &gt;&gt; Common &gt;&gt; AutoMetaDataIs Sole"/>
    <x v="1"/>
    <x v="0"/>
    <s v="是否獨立料Property"/>
    <n v="914"/>
    <n v="902"/>
    <n v="0"/>
    <s v="Is Sole"/>
    <n v="1"/>
    <n v="0"/>
    <n v="0"/>
    <x v="0"/>
    <s v="Purchasing Part Attribute"/>
    <x v="87"/>
    <s v="IEC_STD_V10 &gt;&gt; Data Standard &gt;&gt; PRO &gt;&gt; Purchasing Part Attribute"/>
    <x v="0"/>
    <s v="P.3.9.0:"/>
    <x v="191"/>
    <x v="191"/>
    <x v="912"/>
    <x v="410"/>
    <x v="411"/>
    <x v="203"/>
    <x v="48"/>
    <x v="3"/>
    <x v="8"/>
    <x v="2"/>
    <m/>
    <x v="0"/>
    <x v="1"/>
    <s v="Purchasing Part Attribute_Is Sole"/>
    <x v="896"/>
    <x v="1"/>
    <x v="0"/>
    <x v="7"/>
    <x v="6"/>
    <x v="0"/>
    <x v="0"/>
    <s v="INT_PRO_PURCHASING_PART_ATTRIBUTE"/>
    <s v="IS_SOLE"/>
    <x v="78"/>
    <x v="279"/>
    <x v="0"/>
    <n v="8"/>
    <x v="4"/>
    <x v="4"/>
    <x v="6"/>
    <s v=""/>
    <s v=""/>
    <n v="912"/>
    <s v="-912"/>
    <x v="0"/>
    <x v="0"/>
    <x v="0"/>
    <x v="411"/>
    <x v="8"/>
    <s v="是否獨立料"/>
    <s v="PDM/EIS"/>
    <s v="PDM/EIS"/>
    <x v="3"/>
    <x v="214"/>
    <m/>
    <s v="^(PDM/EIS)$"/>
    <n v="9"/>
    <x v="0"/>
    <x v="6"/>
    <x v="0"/>
    <x v="1"/>
    <x v="0"/>
    <x v="1"/>
    <b v="0"/>
    <x v="0"/>
    <x v="1"/>
    <n v="0"/>
    <x v="0"/>
    <b v="0"/>
    <b v="0"/>
    <b v="0"/>
    <b v="0"/>
    <b v="0"/>
    <b v="0"/>
    <b v="0"/>
    <b v="0"/>
    <b v="0"/>
    <b v="0"/>
    <b v="0"/>
    <x v="0"/>
    <x v="0"/>
    <n v="0"/>
    <x v="1"/>
    <x v="0"/>
  </r>
  <r>
    <m/>
    <x v="6"/>
    <x v="14"/>
    <x v="389"/>
    <x v="390"/>
    <x v="1"/>
    <x v="427"/>
    <m/>
    <x v="1"/>
    <x v="88"/>
    <m/>
    <s v="Confidential"/>
    <s v="文本類"/>
    <s v="文數字"/>
    <x v="5"/>
    <s v="PRO"/>
    <x v="8"/>
    <x v="7"/>
    <x v="0"/>
    <x v="3"/>
    <s v="INT_PRO_PURCHASING_PART_ATTRIBUTE"/>
    <s v="SERIES_CUSTOMER_LIST"/>
    <m/>
    <m/>
    <s v="Su.May@inventec.com"/>
    <m/>
    <m/>
    <m/>
    <s v="EIS"/>
    <m/>
    <m/>
    <m/>
    <m/>
    <m/>
    <m/>
    <m/>
    <m/>
    <m/>
    <m/>
    <m/>
    <s v="資料清單"/>
    <x v="15"/>
    <x v="87"/>
    <x v="215"/>
    <x v="14"/>
    <s v="IEC_STD_V10 &gt;&gt; Data Standard &gt;&gt; PRO"/>
    <s v="Series Customer List"/>
    <x v="390"/>
    <x v="1"/>
    <x v="0"/>
    <x v="427"/>
    <x v="8"/>
    <s v="IEC_STD_V10 &gt;&gt; Common &gt;&gt; AutoMetaDataSeries Customer List"/>
    <x v="1"/>
    <x v="1"/>
    <s v="系列應用客戶清單Property"/>
    <n v="821"/>
    <n v="902"/>
    <n v="0"/>
    <s v="Series Customer List"/>
    <n v="1"/>
    <n v="0"/>
    <n v="0"/>
    <x v="0"/>
    <s v="Purchasing Part Attribute"/>
    <x v="87"/>
    <s v="IEC_STD_V10 &gt;&gt; Data Standard &gt;&gt; PRO &gt;&gt; Purchasing Part Attribute"/>
    <x v="0"/>
    <s v="P.3.9.0:"/>
    <x v="192"/>
    <x v="192"/>
    <x v="913"/>
    <x v="389"/>
    <x v="390"/>
    <x v="203"/>
    <x v="57"/>
    <x v="3"/>
    <x v="0"/>
    <x v="1"/>
    <m/>
    <x v="0"/>
    <x v="1"/>
    <s v="Purchasing Part Attribute_Series Customer List"/>
    <x v="897"/>
    <x v="1"/>
    <x v="0"/>
    <x v="7"/>
    <x v="6"/>
    <x v="0"/>
    <x v="0"/>
    <s v="INT_PRO_PURCHASING_PART_ATTRIBUTE"/>
    <s v="SERIES_CUSTOMER_LIST"/>
    <x v="78"/>
    <x v="268"/>
    <x v="0"/>
    <n v="8"/>
    <x v="4"/>
    <x v="4"/>
    <x v="6"/>
    <s v=""/>
    <s v=""/>
    <n v="913"/>
    <s v="-913"/>
    <x v="0"/>
    <x v="0"/>
    <x v="0"/>
    <x v="390"/>
    <x v="8"/>
    <s v="由系列使用清單對映客戶名稱以 &quot;,&quot; 分隔，會有一個或多個"/>
    <s v="PDM/EIS"/>
    <s v="PDM/EIS"/>
    <x v="3"/>
    <x v="215"/>
    <m/>
    <s v="^(PDM/EIS)$"/>
    <n v="9"/>
    <x v="0"/>
    <x v="6"/>
    <x v="0"/>
    <x v="1"/>
    <x v="1"/>
    <x v="1"/>
    <b v="0"/>
    <x v="0"/>
    <x v="1"/>
    <n v="0"/>
    <x v="0"/>
    <b v="0"/>
    <b v="0"/>
    <b v="0"/>
    <b v="0"/>
    <b v="0"/>
    <b v="0"/>
    <b v="0"/>
    <b v="0"/>
    <b v="0"/>
    <b v="0"/>
    <b v="0"/>
    <x v="0"/>
    <x v="0"/>
    <n v="0"/>
    <x v="6"/>
    <x v="0"/>
  </r>
  <r>
    <m/>
    <x v="6"/>
    <x v="14"/>
    <x v="391"/>
    <x v="392"/>
    <x v="208"/>
    <x v="405"/>
    <s v="該料號尚未結單之PO，所有尚未交料的總數量"/>
    <x v="1"/>
    <x v="88"/>
    <m/>
    <s v="Confidential"/>
    <s v="數值類"/>
    <s v="皆為數字"/>
    <x v="5"/>
    <s v="PRO"/>
    <x v="8"/>
    <x v="10"/>
    <x v="0"/>
    <x v="9"/>
    <s v="INT_PRO_PURCHASING_PART_ATTRIBUTE"/>
    <s v="OPEN_PURCHASE_ORDER_QUANTITY"/>
    <m/>
    <m/>
    <s v="Su.May@inventec.com"/>
    <m/>
    <m/>
    <m/>
    <s v="供需平台"/>
    <m/>
    <m/>
    <m/>
    <m/>
    <m/>
    <m/>
    <m/>
    <m/>
    <m/>
    <m/>
    <m/>
    <s v="資料清單"/>
    <x v="15"/>
    <x v="88"/>
    <x v="216"/>
    <x v="14"/>
    <s v="IEC_STD_V10 &gt;&gt; Data Standard &gt;&gt; PRO"/>
    <s v="Open Purchase Order Quantity"/>
    <x v="392"/>
    <x v="208"/>
    <x v="0"/>
    <x v="405"/>
    <x v="8"/>
    <s v="IEC_STD_V10 &gt;&gt; Common &gt;&gt; AutoMetaDataOpen Purchase Order Quantity"/>
    <x v="1"/>
    <x v="1"/>
    <s v="未結訂單數量Property"/>
    <n v="825"/>
    <n v="902"/>
    <n v="0"/>
    <s v="Open Purchase Order Quantity"/>
    <n v="1"/>
    <n v="0"/>
    <n v="0"/>
    <x v="0"/>
    <s v="Purchasing Part Attribute"/>
    <x v="87"/>
    <s v="IEC_STD_V10 &gt;&gt; Data Standard &gt;&gt; PRO &gt;&gt; Purchasing Part Attribute"/>
    <x v="0"/>
    <s v="P.3.9.0:"/>
    <x v="193"/>
    <x v="193"/>
    <x v="914"/>
    <x v="391"/>
    <x v="392"/>
    <x v="323"/>
    <x v="55"/>
    <x v="9"/>
    <x v="0"/>
    <x v="4"/>
    <m/>
    <x v="0"/>
    <x v="1"/>
    <s v="Purchasing Part Attribute_Open Purchase Order Quantity"/>
    <x v="898"/>
    <x v="1"/>
    <x v="0"/>
    <x v="10"/>
    <x v="6"/>
    <x v="0"/>
    <x v="0"/>
    <s v="INT_PRO_PURCHASING_PART_ATTRIBUTE"/>
    <s v="OPEN_PURCHASE_ORDER_QUANTITY"/>
    <x v="78"/>
    <x v="270"/>
    <x v="0"/>
    <n v="8"/>
    <x v="4"/>
    <x v="4"/>
    <x v="6"/>
    <s v=""/>
    <s v=""/>
    <n v="914"/>
    <s v="-914"/>
    <x v="0"/>
    <x v="0"/>
    <x v="0"/>
    <x v="392"/>
    <x v="8"/>
    <s v="該料號尚未結單之PO，所有尚未交料的總數量"/>
    <s v="供需平台"/>
    <s v="供需平台"/>
    <x v="9"/>
    <x v="216"/>
    <m/>
    <s v="^(供需平台)$"/>
    <n v="9"/>
    <x v="0"/>
    <x v="6"/>
    <x v="0"/>
    <x v="1"/>
    <x v="1"/>
    <x v="1"/>
    <b v="0"/>
    <x v="0"/>
    <x v="1"/>
    <n v="0"/>
    <x v="0"/>
    <b v="0"/>
    <b v="0"/>
    <b v="0"/>
    <b v="0"/>
    <b v="0"/>
    <b v="0"/>
    <b v="0"/>
    <b v="0"/>
    <b v="0"/>
    <b v="0"/>
    <b v="0"/>
    <x v="0"/>
    <x v="0"/>
    <n v="0"/>
    <x v="10"/>
    <x v="0"/>
  </r>
  <r>
    <m/>
    <x v="6"/>
    <x v="14"/>
    <x v="392"/>
    <x v="393"/>
    <x v="209"/>
    <x v="406"/>
    <s v="未來六個月需求數量"/>
    <x v="1"/>
    <x v="88"/>
    <m/>
    <s v="Confidential"/>
    <s v="數值類"/>
    <s v="皆為數字"/>
    <x v="5"/>
    <s v="PRO"/>
    <x v="8"/>
    <x v="10"/>
    <x v="0"/>
    <x v="9"/>
    <s v="INT_PRO_PURCHASING_PART_ATTRIBUTE"/>
    <s v="ROLLING_6_MONTHS_FORECAST"/>
    <m/>
    <m/>
    <s v="Su.May@inventec.com"/>
    <m/>
    <m/>
    <m/>
    <s v="供需平台"/>
    <m/>
    <m/>
    <m/>
    <m/>
    <m/>
    <m/>
    <m/>
    <m/>
    <m/>
    <m/>
    <m/>
    <s v="資料清單"/>
    <x v="15"/>
    <x v="89"/>
    <x v="217"/>
    <x v="14"/>
    <s v="IEC_STD_V10 &gt;&gt; Data Standard &gt;&gt; PRO"/>
    <s v="Rolling 6 Months Forecast"/>
    <x v="393"/>
    <x v="209"/>
    <x v="0"/>
    <x v="406"/>
    <x v="8"/>
    <s v="IEC_STD_V10 &gt;&gt; Common &gt;&gt; AutoMetaDataRolling 6 Months Forecast"/>
    <x v="1"/>
    <x v="1"/>
    <s v="未來半年需求Property"/>
    <n v="826"/>
    <n v="902"/>
    <n v="0"/>
    <s v="Rolling 6 Months Forecast"/>
    <n v="1"/>
    <n v="0"/>
    <n v="0"/>
    <x v="0"/>
    <s v="Purchasing Part Attribute"/>
    <x v="87"/>
    <s v="IEC_STD_V10 &gt;&gt; Data Standard &gt;&gt; PRO &gt;&gt; Purchasing Part Attribute"/>
    <x v="0"/>
    <s v="P.3.9.0:"/>
    <x v="194"/>
    <x v="194"/>
    <x v="915"/>
    <x v="392"/>
    <x v="393"/>
    <x v="324"/>
    <x v="55"/>
    <x v="9"/>
    <x v="0"/>
    <x v="4"/>
    <m/>
    <x v="0"/>
    <x v="1"/>
    <s v="Purchasing Part Attribute_Rolling 6 Months Forecast"/>
    <x v="899"/>
    <x v="1"/>
    <x v="0"/>
    <x v="10"/>
    <x v="6"/>
    <x v="0"/>
    <x v="0"/>
    <s v="INT_PRO_PURCHASING_PART_ATTRIBUTE"/>
    <s v="ROLLING_6_MONTHS_FORECAST"/>
    <x v="78"/>
    <x v="271"/>
    <x v="0"/>
    <n v="8"/>
    <x v="4"/>
    <x v="4"/>
    <x v="6"/>
    <s v=""/>
    <s v=""/>
    <n v="915"/>
    <s v="-915"/>
    <x v="0"/>
    <x v="0"/>
    <x v="0"/>
    <x v="393"/>
    <x v="8"/>
    <s v="未來六個月需求數量"/>
    <s v="供需平台"/>
    <s v="供需平台"/>
    <x v="9"/>
    <x v="217"/>
    <m/>
    <s v="^(供需平台)$"/>
    <n v="9"/>
    <x v="0"/>
    <x v="6"/>
    <x v="0"/>
    <x v="1"/>
    <x v="1"/>
    <x v="1"/>
    <b v="0"/>
    <x v="0"/>
    <x v="1"/>
    <n v="0"/>
    <x v="0"/>
    <b v="0"/>
    <b v="0"/>
    <b v="0"/>
    <b v="0"/>
    <b v="0"/>
    <b v="0"/>
    <b v="0"/>
    <b v="0"/>
    <b v="0"/>
    <b v="0"/>
    <b v="0"/>
    <x v="0"/>
    <x v="0"/>
    <n v="0"/>
    <x v="4"/>
    <x v="0"/>
  </r>
  <r>
    <m/>
    <x v="6"/>
    <x v="14"/>
    <x v="393"/>
    <x v="394"/>
    <x v="1"/>
    <x v="407"/>
    <s v="A開頭是完全替代_x000a_B開頭是不完全替代_x000a_C是獨用 "/>
    <x v="1"/>
    <x v="88"/>
    <m/>
    <s v="Confidential"/>
    <s v="代碼類"/>
    <s v="皆為英文、數字"/>
    <x v="5"/>
    <s v="PRO"/>
    <x v="8"/>
    <x v="10"/>
    <x v="0"/>
    <x v="9"/>
    <s v="INT_PRO_PURCHASING_PART_ATTRIBUTE"/>
    <s v="SUBSTITUTE_CODE"/>
    <m/>
    <m/>
    <s v="Su.May@inventec.com"/>
    <m/>
    <m/>
    <m/>
    <s v="供需平台"/>
    <m/>
    <m/>
    <m/>
    <m/>
    <m/>
    <m/>
    <m/>
    <m/>
    <m/>
    <m/>
    <m/>
    <s v="資料清單"/>
    <x v="15"/>
    <x v="90"/>
    <x v="218"/>
    <x v="14"/>
    <s v="IEC_STD_V10 &gt;&gt; Data Standard &gt;&gt; PRO"/>
    <s v="Substitute Code"/>
    <x v="394"/>
    <x v="1"/>
    <x v="0"/>
    <x v="407"/>
    <x v="8"/>
    <s v="IEC_STD_V10 &gt;&gt; Common &gt;&gt; AutoMetaDataSubstitute Code"/>
    <x v="1"/>
    <x v="1"/>
    <s v="替代群組編碼Property"/>
    <n v="827"/>
    <n v="902"/>
    <n v="0"/>
    <s v="Substitute Code"/>
    <n v="1"/>
    <n v="0"/>
    <n v="0"/>
    <x v="0"/>
    <s v="Purchasing Part Attribute"/>
    <x v="87"/>
    <s v="IEC_STD_V10 &gt;&gt; Data Standard &gt;&gt; PRO &gt;&gt; Purchasing Part Attribute"/>
    <x v="0"/>
    <s v="P.3.9.0:"/>
    <x v="195"/>
    <x v="195"/>
    <x v="916"/>
    <x v="393"/>
    <x v="394"/>
    <x v="325"/>
    <x v="53"/>
    <x v="9"/>
    <x v="0"/>
    <x v="2"/>
    <m/>
    <x v="0"/>
    <x v="1"/>
    <s v="Purchasing Part Attribute_Substitute Code"/>
    <x v="900"/>
    <x v="1"/>
    <x v="0"/>
    <x v="10"/>
    <x v="6"/>
    <x v="0"/>
    <x v="0"/>
    <s v="INT_PRO_PURCHASING_PART_ATTRIBUTE"/>
    <s v="SUBSTITUTE_CODE"/>
    <x v="78"/>
    <x v="272"/>
    <x v="0"/>
    <n v="8"/>
    <x v="4"/>
    <x v="4"/>
    <x v="6"/>
    <s v=""/>
    <s v=""/>
    <n v="916"/>
    <s v="-916"/>
    <x v="0"/>
    <x v="0"/>
    <x v="0"/>
    <x v="394"/>
    <x v="8"/>
    <s v="替代群組編碼"/>
    <s v="供需平台"/>
    <s v="供需平台"/>
    <x v="9"/>
    <x v="218"/>
    <m/>
    <s v="^(供需平台)$"/>
    <n v="9"/>
    <x v="0"/>
    <x v="6"/>
    <x v="0"/>
    <x v="1"/>
    <x v="1"/>
    <x v="1"/>
    <b v="0"/>
    <x v="0"/>
    <x v="1"/>
    <n v="0"/>
    <x v="0"/>
    <b v="0"/>
    <b v="0"/>
    <b v="0"/>
    <b v="0"/>
    <b v="0"/>
    <b v="0"/>
    <b v="0"/>
    <b v="0"/>
    <b v="0"/>
    <b v="0"/>
    <b v="0"/>
    <x v="0"/>
    <x v="0"/>
    <n v="0"/>
    <x v="18"/>
    <x v="0"/>
  </r>
  <r>
    <m/>
    <x v="7"/>
    <x v="15"/>
    <x v="411"/>
    <x v="412"/>
    <x v="1"/>
    <x v="428"/>
    <s v="N/A"/>
    <x v="0"/>
    <x v="0"/>
    <s v="N/A"/>
    <s v="Sensitive "/>
    <m/>
    <m/>
    <x v="0"/>
    <s v="重慶質管處 QCD"/>
    <x v="10"/>
    <x v="12"/>
    <x v="0"/>
    <x v="5"/>
    <s v="INT_QAM_OVERALL_PRODUCT_YIELD"/>
    <m/>
    <s v="N/A"/>
    <s v="N/A"/>
    <m/>
    <m/>
    <m/>
    <m/>
    <s v="N/A"/>
    <s v="N/A"/>
    <s v="N/A"/>
    <m/>
    <m/>
    <m/>
    <m/>
    <m/>
    <m/>
    <m/>
    <m/>
    <m/>
    <s v="資料清單"/>
    <x v="16"/>
    <x v="0"/>
    <x v="219"/>
    <x v="15"/>
    <s v="IEC_STD_V10 &gt;&gt; Data Standard &gt;&gt; QAM"/>
    <s v="Overall product yield"/>
    <x v="412"/>
    <x v="1"/>
    <x v="0"/>
    <x v="428"/>
    <x v="10"/>
    <s v="IEC_STD_V10 &gt;&gt; Common &gt;&gt; AutoMetaDataOverall product yield"/>
    <x v="0"/>
    <x v="2"/>
    <s v="整體產品良率Concept"/>
    <n v="919"/>
    <n v="0"/>
    <n v="0"/>
    <s v=""/>
    <n v="0"/>
    <n v="0"/>
    <n v="0"/>
    <x v="0"/>
    <s v=""/>
    <x v="0"/>
    <s v=""/>
    <x v="0"/>
    <s v="QAM:"/>
    <x v="0"/>
    <x v="0"/>
    <x v="917"/>
    <x v="411"/>
    <x v="412"/>
    <x v="189"/>
    <x v="0"/>
    <x v="5"/>
    <x v="0"/>
    <x v="0"/>
    <m/>
    <x v="0"/>
    <x v="0"/>
    <s v="Overall product yield"/>
    <x v="901"/>
    <x v="0"/>
    <x v="0"/>
    <x v="12"/>
    <x v="7"/>
    <x v="0"/>
    <x v="0"/>
    <s v="INT_QAM_OVERALL_PRODUCT_YIELD"/>
    <s v=""/>
    <x v="79"/>
    <x v="0"/>
    <x v="1"/>
    <n v="0"/>
    <x v="0"/>
    <x v="0"/>
    <x v="0"/>
    <s v=""/>
    <s v=""/>
    <n v="917"/>
    <s v="-917"/>
    <x v="0"/>
    <x v="0"/>
    <x v="0"/>
    <x v="412"/>
    <x v="10"/>
    <s v="整體產品良率"/>
    <s v="Manual"/>
    <s v="MANUAL"/>
    <x v="5"/>
    <x v="219"/>
    <m/>
    <s v="^(Manual|MANUAL)$"/>
    <n v="9"/>
    <x v="0"/>
    <x v="7"/>
    <x v="0"/>
    <x v="1"/>
    <x v="0"/>
    <x v="1"/>
    <b v="0"/>
    <x v="0"/>
    <x v="0"/>
    <n v="0"/>
    <x v="0"/>
    <b v="0"/>
    <b v="0"/>
    <b v="0"/>
    <b v="0"/>
    <b v="0"/>
    <b v="0"/>
    <b v="0"/>
    <b v="0"/>
    <b v="0"/>
    <b v="0"/>
    <b v="0"/>
    <x v="0"/>
    <x v="0"/>
    <n v="0"/>
    <x v="28"/>
    <x v="0"/>
  </r>
  <r>
    <m/>
    <x v="7"/>
    <x v="15"/>
    <x v="222"/>
    <x v="222"/>
    <x v="1"/>
    <x v="429"/>
    <s v="N/A"/>
    <x v="2"/>
    <x v="89"/>
    <s v="N/A"/>
    <s v="Sensitive "/>
    <s v="代碼類"/>
    <s v="ITO;ICC"/>
    <x v="0"/>
    <s v="重慶質管處 QCD"/>
    <x v="10"/>
    <x v="12"/>
    <x v="0"/>
    <x v="5"/>
    <s v="INT_QAM_OVERALL_PRODUCT_YIELD"/>
    <s v="SITE_NAME"/>
    <s v="N/A"/>
    <s v="N/A"/>
    <m/>
    <m/>
    <m/>
    <m/>
    <s v="N/A"/>
    <s v="N/A"/>
    <s v="N/A"/>
    <m/>
    <m/>
    <m/>
    <m/>
    <m/>
    <m/>
    <m/>
    <m/>
    <m/>
    <s v="資料清單"/>
    <x v="16"/>
    <x v="1"/>
    <x v="220"/>
    <x v="15"/>
    <s v="IEC_STD_V10 &gt;&gt; Data Standard &gt;&gt; QAM"/>
    <s v="Site Name"/>
    <x v="222"/>
    <x v="1"/>
    <x v="0"/>
    <x v="429"/>
    <x v="10"/>
    <s v="IEC_STD_V10 &gt;&gt; Common &gt;&gt; AutoMetaDataSite Name"/>
    <x v="2"/>
    <x v="2"/>
    <s v="廠區名稱Relationship"/>
    <n v="402"/>
    <n v="919"/>
    <n v="0"/>
    <s v=""/>
    <n v="0"/>
    <n v="0"/>
    <n v="480"/>
    <x v="88"/>
    <s v="Overall product yield"/>
    <x v="88"/>
    <s v="IEC_STD_V10 &gt;&gt; Data Standard &gt;&gt; QAM &gt;&gt; Overall product yield"/>
    <x v="0"/>
    <s v="QAM:"/>
    <x v="1"/>
    <x v="1"/>
    <x v="918"/>
    <x v="222"/>
    <x v="222"/>
    <x v="189"/>
    <x v="58"/>
    <x v="5"/>
    <x v="0"/>
    <x v="2"/>
    <m/>
    <x v="0"/>
    <x v="2"/>
    <s v="Overall product yield_Site Name"/>
    <x v="902"/>
    <x v="2"/>
    <x v="0"/>
    <x v="12"/>
    <x v="7"/>
    <x v="0"/>
    <x v="0"/>
    <s v="INT_QAM_OVERALL_PRODUCT_YIELD"/>
    <s v="SITE_NAME"/>
    <x v="79"/>
    <x v="132"/>
    <x v="1"/>
    <n v="0"/>
    <x v="0"/>
    <x v="0"/>
    <x v="0"/>
    <s v=""/>
    <s v=""/>
    <n v="918"/>
    <s v="-918"/>
    <x v="0"/>
    <x v="0"/>
    <x v="0"/>
    <x v="222"/>
    <x v="10"/>
    <s v="Site Name"/>
    <s v="Manual"/>
    <s v="MANUAL"/>
    <x v="5"/>
    <x v="220"/>
    <m/>
    <s v="^(Manual|MANUAL)$"/>
    <n v="9"/>
    <x v="0"/>
    <x v="7"/>
    <x v="0"/>
    <x v="1"/>
    <x v="1"/>
    <x v="1"/>
    <b v="0"/>
    <x v="0"/>
    <x v="1"/>
    <n v="0"/>
    <x v="0"/>
    <b v="0"/>
    <b v="0"/>
    <b v="0"/>
    <b v="0"/>
    <b v="0"/>
    <b v="0"/>
    <b v="0"/>
    <b v="0"/>
    <b v="1"/>
    <b v="0"/>
    <b v="0"/>
    <x v="1"/>
    <x v="4"/>
    <n v="1"/>
    <x v="35"/>
    <x v="0"/>
  </r>
  <r>
    <m/>
    <x v="7"/>
    <x v="15"/>
    <x v="177"/>
    <x v="177"/>
    <x v="1"/>
    <x v="430"/>
    <s v="N/A"/>
    <x v="2"/>
    <x v="89"/>
    <s v="N/A"/>
    <s v="Sensitive "/>
    <s v="代碼類"/>
    <s v="BU 1: 第一事業處_x000a_BU 2: 第二事業處"/>
    <x v="0"/>
    <s v="重慶質管處 QCD"/>
    <x v="10"/>
    <x v="12"/>
    <x v="0"/>
    <x v="5"/>
    <s v="INT_QAM_OVERALL_PRODUCT_YIELD"/>
    <s v="BU_CODE"/>
    <s v="N/A"/>
    <s v="N/A"/>
    <m/>
    <m/>
    <m/>
    <m/>
    <s v="N/A"/>
    <s v="N/A"/>
    <s v="N/A"/>
    <m/>
    <m/>
    <m/>
    <m/>
    <m/>
    <m/>
    <m/>
    <m/>
    <m/>
    <s v="資料清單"/>
    <x v="16"/>
    <x v="2"/>
    <x v="221"/>
    <x v="15"/>
    <s v="IEC_STD_V10 &gt;&gt; Data Standard &gt;&gt; QAM"/>
    <s v="BU Code"/>
    <x v="177"/>
    <x v="1"/>
    <x v="0"/>
    <x v="430"/>
    <x v="10"/>
    <s v="IEC_STD_V10 &gt;&gt; Common &gt;&gt; AutoMetaDataBU Code"/>
    <x v="2"/>
    <x v="2"/>
    <s v="事業處代碼Relationship"/>
    <n v="339"/>
    <n v="919"/>
    <n v="0"/>
    <s v=""/>
    <n v="0"/>
    <n v="0"/>
    <n v="1055"/>
    <x v="80"/>
    <s v="Overall product yield"/>
    <x v="88"/>
    <s v="IEC_STD_V10 &gt;&gt; Data Standard &gt;&gt; QAM &gt;&gt; Overall product yield"/>
    <x v="0"/>
    <s v="QAM:"/>
    <x v="2"/>
    <x v="2"/>
    <x v="919"/>
    <x v="177"/>
    <x v="177"/>
    <x v="189"/>
    <x v="59"/>
    <x v="5"/>
    <x v="0"/>
    <x v="2"/>
    <m/>
    <x v="0"/>
    <x v="2"/>
    <s v="Overall product yield_BU Code"/>
    <x v="903"/>
    <x v="2"/>
    <x v="0"/>
    <x v="12"/>
    <x v="7"/>
    <x v="0"/>
    <x v="0"/>
    <s v="INT_QAM_OVERALL_PRODUCT_YIELD"/>
    <s v="BU_CODE"/>
    <x v="79"/>
    <x v="96"/>
    <x v="1"/>
    <n v="0"/>
    <x v="0"/>
    <x v="0"/>
    <x v="0"/>
    <s v=""/>
    <s v=""/>
    <n v="919"/>
    <s v="-919"/>
    <x v="0"/>
    <x v="0"/>
    <x v="0"/>
    <x v="177"/>
    <x v="10"/>
    <s v="各事業處所負責的業務及客戶"/>
    <s v="Manual"/>
    <s v="MANUAL"/>
    <x v="5"/>
    <x v="221"/>
    <m/>
    <s v="^(Manual|MANUAL)$"/>
    <n v="9"/>
    <x v="0"/>
    <x v="7"/>
    <x v="0"/>
    <x v="1"/>
    <x v="1"/>
    <x v="1"/>
    <b v="0"/>
    <x v="0"/>
    <x v="1"/>
    <n v="0"/>
    <x v="0"/>
    <b v="0"/>
    <b v="0"/>
    <b v="0"/>
    <b v="0"/>
    <b v="0"/>
    <b v="0"/>
    <b v="0"/>
    <b v="0"/>
    <b v="0"/>
    <b v="0"/>
    <b v="0"/>
    <x v="0"/>
    <x v="0"/>
    <n v="0"/>
    <x v="1"/>
    <x v="0"/>
  </r>
  <r>
    <m/>
    <x v="7"/>
    <x v="15"/>
    <x v="178"/>
    <x v="178"/>
    <x v="1"/>
    <x v="430"/>
    <s v="N/A"/>
    <x v="2"/>
    <x v="89"/>
    <s v="N/A"/>
    <s v="Sensitive "/>
    <s v="代碼類"/>
    <s v="N/A"/>
    <x v="0"/>
    <s v="重慶質管處 QCD"/>
    <x v="10"/>
    <x v="12"/>
    <x v="0"/>
    <x v="5"/>
    <s v="INT_QAM_OVERALL_PRODUCT_YIELD"/>
    <s v="CUSTOMER_NAME"/>
    <s v="N/A"/>
    <s v="N/A"/>
    <m/>
    <m/>
    <m/>
    <m/>
    <s v="N/A"/>
    <s v="N/A"/>
    <s v="N/A"/>
    <m/>
    <m/>
    <m/>
    <m/>
    <m/>
    <m/>
    <m/>
    <m/>
    <m/>
    <s v="資料清單"/>
    <x v="16"/>
    <x v="3"/>
    <x v="222"/>
    <x v="15"/>
    <s v="IEC_STD_V10 &gt;&gt; Data Standard &gt;&gt; QAM"/>
    <s v="Customer Name"/>
    <x v="178"/>
    <x v="1"/>
    <x v="0"/>
    <x v="430"/>
    <x v="10"/>
    <s v="IEC_STD_V10 &gt;&gt; Common &gt;&gt; AutoMetaDataCustomer Name"/>
    <x v="2"/>
    <x v="2"/>
    <s v="客戶名稱Relationship"/>
    <n v="340"/>
    <n v="919"/>
    <n v="0"/>
    <s v=""/>
    <n v="0"/>
    <n v="0"/>
    <n v="1036"/>
    <x v="81"/>
    <s v="Overall product yield"/>
    <x v="88"/>
    <s v="IEC_STD_V10 &gt;&gt; Data Standard &gt;&gt; QAM &gt;&gt; Overall product yield"/>
    <x v="0"/>
    <s v="QAM:"/>
    <x v="3"/>
    <x v="3"/>
    <x v="920"/>
    <x v="178"/>
    <x v="178"/>
    <x v="189"/>
    <x v="26"/>
    <x v="5"/>
    <x v="0"/>
    <x v="2"/>
    <m/>
    <x v="0"/>
    <x v="2"/>
    <s v="Overall product yield_Customer Name"/>
    <x v="904"/>
    <x v="2"/>
    <x v="0"/>
    <x v="12"/>
    <x v="7"/>
    <x v="0"/>
    <x v="0"/>
    <s v="INT_QAM_OVERALL_PRODUCT_YIELD"/>
    <s v="CUSTOMER_NAME"/>
    <x v="79"/>
    <x v="97"/>
    <x v="1"/>
    <n v="0"/>
    <x v="0"/>
    <x v="0"/>
    <x v="0"/>
    <s v=""/>
    <s v=""/>
    <n v="920"/>
    <s v="-920"/>
    <x v="0"/>
    <x v="0"/>
    <x v="0"/>
    <x v="178"/>
    <x v="10"/>
    <s v="各事業處所負責的業務及客戶"/>
    <s v="Manual"/>
    <s v="MANUAL"/>
    <x v="5"/>
    <x v="222"/>
    <m/>
    <s v="^(Manual|MANUAL)$"/>
    <n v="9"/>
    <x v="0"/>
    <x v="7"/>
    <x v="0"/>
    <x v="1"/>
    <x v="1"/>
    <x v="1"/>
    <b v="0"/>
    <x v="0"/>
    <x v="1"/>
    <n v="0"/>
    <x v="0"/>
    <b v="0"/>
    <b v="0"/>
    <b v="0"/>
    <b v="0"/>
    <b v="0"/>
    <b v="0"/>
    <b v="0"/>
    <b v="0"/>
    <b v="0"/>
    <b v="0"/>
    <b v="0"/>
    <x v="0"/>
    <x v="0"/>
    <n v="0"/>
    <x v="12"/>
    <x v="0"/>
  </r>
  <r>
    <m/>
    <x v="7"/>
    <x v="15"/>
    <x v="180"/>
    <x v="180"/>
    <x v="1"/>
    <x v="431"/>
    <s v="Defined by BU"/>
    <x v="2"/>
    <x v="89"/>
    <s v="N/A"/>
    <s v="Sensitive "/>
    <s v="代碼類"/>
    <s v="Defined by BU"/>
    <x v="0"/>
    <s v="重慶質管處 QCD"/>
    <x v="10"/>
    <x v="12"/>
    <x v="0"/>
    <x v="5"/>
    <s v="INT_QAM_OVERALL_PRODUCT_YIELD"/>
    <s v="PRODUCT_CATEGORY"/>
    <s v="N/A"/>
    <s v="N/A"/>
    <m/>
    <m/>
    <m/>
    <m/>
    <s v="HP_IBM_consulted_Data to IT_20211221.xlsx 之 &quot;ARR Trend&quot; sheet"/>
    <s v="N/A"/>
    <s v="N/A"/>
    <m/>
    <m/>
    <m/>
    <m/>
    <m/>
    <m/>
    <m/>
    <m/>
    <m/>
    <s v="資料清單"/>
    <x v="16"/>
    <x v="4"/>
    <x v="223"/>
    <x v="15"/>
    <s v="IEC_STD_V10 &gt;&gt; Data Standard &gt;&gt; QAM"/>
    <s v="Product Category"/>
    <x v="180"/>
    <x v="1"/>
    <x v="0"/>
    <x v="431"/>
    <x v="10"/>
    <s v="IEC_STD_V10 &gt;&gt; Common &gt;&gt; AutoMetaDataProduct Category"/>
    <x v="2"/>
    <x v="2"/>
    <s v="產品型態分類Relationship"/>
    <n v="342"/>
    <n v="919"/>
    <n v="0"/>
    <s v=""/>
    <n v="0"/>
    <n v="0"/>
    <n v="1046"/>
    <x v="83"/>
    <s v="Overall product yield"/>
    <x v="88"/>
    <s v="IEC_STD_V10 &gt;&gt; Data Standard &gt;&gt; QAM &gt;&gt; Overall product yield"/>
    <x v="0"/>
    <s v="QAM:"/>
    <x v="4"/>
    <x v="4"/>
    <x v="921"/>
    <x v="180"/>
    <x v="180"/>
    <x v="338"/>
    <x v="60"/>
    <x v="5"/>
    <x v="0"/>
    <x v="2"/>
    <m/>
    <x v="0"/>
    <x v="2"/>
    <s v="Overall product yield_Product Category"/>
    <x v="905"/>
    <x v="2"/>
    <x v="0"/>
    <x v="12"/>
    <x v="7"/>
    <x v="0"/>
    <x v="0"/>
    <s v="INT_QAM_OVERALL_PRODUCT_YIELD"/>
    <s v="PRODUCT_CATEGORY"/>
    <x v="79"/>
    <x v="280"/>
    <x v="1"/>
    <n v="0"/>
    <x v="0"/>
    <x v="0"/>
    <x v="0"/>
    <s v=""/>
    <s v=""/>
    <n v="921"/>
    <s v="-921"/>
    <x v="0"/>
    <x v="0"/>
    <x v="0"/>
    <x v="180"/>
    <x v="10"/>
    <s v="市場產品型態分類_x000a_- NB, DT, Docking"/>
    <s v="Manual"/>
    <s v="MANUAL"/>
    <x v="5"/>
    <x v="223"/>
    <m/>
    <s v="^(Manual|MANUAL)$"/>
    <n v="9"/>
    <x v="0"/>
    <x v="7"/>
    <x v="0"/>
    <x v="1"/>
    <x v="1"/>
    <x v="1"/>
    <b v="0"/>
    <x v="0"/>
    <x v="1"/>
    <n v="0"/>
    <x v="0"/>
    <b v="0"/>
    <b v="0"/>
    <b v="0"/>
    <b v="0"/>
    <b v="0"/>
    <b v="0"/>
    <b v="0"/>
    <b v="0"/>
    <b v="0"/>
    <b v="0"/>
    <b v="0"/>
    <x v="0"/>
    <x v="0"/>
    <n v="0"/>
    <x v="11"/>
    <x v="0"/>
  </r>
  <r>
    <m/>
    <x v="7"/>
    <x v="15"/>
    <x v="181"/>
    <x v="181"/>
    <x v="1"/>
    <x v="432"/>
    <s v="Defined by BU"/>
    <x v="2"/>
    <x v="89"/>
    <s v="N/A"/>
    <s v="Sensitive "/>
    <s v="代碼類"/>
    <s v="Defined by BU"/>
    <x v="0"/>
    <s v="重慶質管處 QCD"/>
    <x v="10"/>
    <x v="12"/>
    <x v="0"/>
    <x v="5"/>
    <s v="INT_QAM_OVERALL_PRODUCT_YIELD"/>
    <s v="PRODUCT_SERIES"/>
    <s v="N/A"/>
    <s v="N/A"/>
    <m/>
    <m/>
    <m/>
    <m/>
    <s v="N/A"/>
    <s v="N/A"/>
    <s v="N/A"/>
    <m/>
    <m/>
    <m/>
    <m/>
    <m/>
    <m/>
    <m/>
    <m/>
    <m/>
    <s v="資料清單"/>
    <x v="16"/>
    <x v="5"/>
    <x v="224"/>
    <x v="15"/>
    <s v="IEC_STD_V10 &gt;&gt; Data Standard &gt;&gt; QAM"/>
    <s v="Product Series"/>
    <x v="181"/>
    <x v="1"/>
    <x v="0"/>
    <x v="432"/>
    <x v="10"/>
    <s v="IEC_STD_V10 &gt;&gt; Common &gt;&gt; AutoMetaDataProduct Series"/>
    <x v="2"/>
    <x v="2"/>
    <s v="產品系列Relationship"/>
    <n v="343"/>
    <n v="919"/>
    <n v="0"/>
    <s v=""/>
    <n v="0"/>
    <n v="0"/>
    <n v="1042"/>
    <x v="84"/>
    <s v="Overall product yield"/>
    <x v="88"/>
    <s v="IEC_STD_V10 &gt;&gt; Data Standard &gt;&gt; QAM &gt;&gt; Overall product yield"/>
    <x v="0"/>
    <s v="QAM:"/>
    <x v="5"/>
    <x v="5"/>
    <x v="922"/>
    <x v="181"/>
    <x v="181"/>
    <x v="338"/>
    <x v="60"/>
    <x v="5"/>
    <x v="0"/>
    <x v="2"/>
    <m/>
    <x v="0"/>
    <x v="2"/>
    <s v="Overall product yield_Product Series"/>
    <x v="906"/>
    <x v="2"/>
    <x v="0"/>
    <x v="12"/>
    <x v="7"/>
    <x v="0"/>
    <x v="0"/>
    <s v="INT_QAM_OVERALL_PRODUCT_YIELD"/>
    <s v="PRODUCT_SERIES"/>
    <x v="79"/>
    <x v="281"/>
    <x v="1"/>
    <n v="0"/>
    <x v="0"/>
    <x v="0"/>
    <x v="0"/>
    <s v=""/>
    <s v=""/>
    <n v="922"/>
    <s v="-922"/>
    <x v="0"/>
    <x v="0"/>
    <x v="0"/>
    <x v="181"/>
    <x v="10"/>
    <s v="各事業處所負責的機種類別, 如2021-800, 2022-1000,  AIO, Tablet"/>
    <s v="Manual"/>
    <s v="MANUAL"/>
    <x v="5"/>
    <x v="224"/>
    <m/>
    <s v="^(Manual|MANUAL)$"/>
    <n v="9"/>
    <x v="0"/>
    <x v="7"/>
    <x v="0"/>
    <x v="1"/>
    <x v="1"/>
    <x v="1"/>
    <b v="0"/>
    <x v="0"/>
    <x v="1"/>
    <n v="0"/>
    <x v="0"/>
    <b v="0"/>
    <b v="0"/>
    <b v="0"/>
    <b v="0"/>
    <b v="0"/>
    <b v="0"/>
    <b v="0"/>
    <b v="0"/>
    <b v="0"/>
    <b v="0"/>
    <b v="0"/>
    <x v="0"/>
    <x v="0"/>
    <n v="0"/>
    <x v="0"/>
    <x v="0"/>
  </r>
  <r>
    <m/>
    <x v="7"/>
    <x v="15"/>
    <x v="412"/>
    <x v="413"/>
    <x v="1"/>
    <x v="433"/>
    <s v="良率回報日期按自然年曆分布 _x000a_每周三上傳報告, 報告內容寫明公元年/月/日"/>
    <x v="1"/>
    <x v="89"/>
    <s v="N/A"/>
    <s v="General"/>
    <s v="日期類"/>
    <s v="N/A"/>
    <x v="0"/>
    <s v="重慶質管處 QCD"/>
    <x v="10"/>
    <x v="12"/>
    <x v="0"/>
    <x v="5"/>
    <s v="INT_QAM_OVERALL_PRODUCT_YIELD"/>
    <s v="WEEKLY_PRODUCT_YIELD_REPORT"/>
    <s v="N/A"/>
    <s v="N/A"/>
    <m/>
    <m/>
    <m/>
    <m/>
    <s v="HP_IBM_consulted_Data to IT_20211221.xlsx 之 &quot;ARR Trend&quot; sheet"/>
    <s v="N/A"/>
    <s v="N/A"/>
    <m/>
    <m/>
    <m/>
    <m/>
    <m/>
    <m/>
    <m/>
    <m/>
    <m/>
    <s v="資料清單"/>
    <x v="16"/>
    <x v="6"/>
    <x v="225"/>
    <x v="15"/>
    <s v="IEC_STD_V10 &gt;&gt; Data Standard &gt;&gt; QAM"/>
    <s v="Weekly product yield report"/>
    <x v="413"/>
    <x v="1"/>
    <x v="0"/>
    <x v="433"/>
    <x v="10"/>
    <s v="IEC_STD_V10 &gt;&gt; Common &gt;&gt; AutoMetaDataWeekly product yield report"/>
    <x v="1"/>
    <x v="0"/>
    <s v="周產品良率回報Property"/>
    <n v="925"/>
    <n v="919"/>
    <n v="0"/>
    <s v="Weekly product yield report"/>
    <n v="1"/>
    <n v="0"/>
    <n v="0"/>
    <x v="0"/>
    <s v="Overall product yield"/>
    <x v="88"/>
    <s v="IEC_STD_V10 &gt;&gt; Data Standard &gt;&gt; QAM &gt;&gt; Overall product yield"/>
    <x v="0"/>
    <s v="QAM:"/>
    <x v="6"/>
    <x v="6"/>
    <x v="923"/>
    <x v="412"/>
    <x v="413"/>
    <x v="339"/>
    <x v="26"/>
    <x v="5"/>
    <x v="0"/>
    <x v="3"/>
    <m/>
    <x v="0"/>
    <x v="1"/>
    <s v="Overall product yield_Weekly product yield report"/>
    <x v="907"/>
    <x v="1"/>
    <x v="0"/>
    <x v="12"/>
    <x v="7"/>
    <x v="0"/>
    <x v="0"/>
    <s v="INT_QAM_OVERALL_PRODUCT_YIELD"/>
    <s v="WEEKLY_PRODUCT_YIELD_REPORT"/>
    <x v="79"/>
    <x v="282"/>
    <x v="1"/>
    <n v="0"/>
    <x v="0"/>
    <x v="0"/>
    <x v="0"/>
    <s v=""/>
    <s v=""/>
    <n v="923"/>
    <s v="-923"/>
    <x v="0"/>
    <x v="0"/>
    <x v="0"/>
    <x v="413"/>
    <x v="10"/>
    <s v="每周產品良率"/>
    <s v="Manual"/>
    <s v="MANUAL"/>
    <x v="5"/>
    <x v="225"/>
    <m/>
    <s v="^(Manual|MANUAL)$"/>
    <n v="9"/>
    <x v="0"/>
    <x v="7"/>
    <x v="0"/>
    <x v="1"/>
    <x v="0"/>
    <x v="1"/>
    <b v="0"/>
    <x v="0"/>
    <x v="1"/>
    <n v="0"/>
    <x v="0"/>
    <b v="0"/>
    <b v="0"/>
    <b v="0"/>
    <b v="0"/>
    <b v="0"/>
    <b v="0"/>
    <b v="0"/>
    <b v="0"/>
    <b v="0"/>
    <b v="0"/>
    <b v="0"/>
    <x v="0"/>
    <x v="0"/>
    <n v="0"/>
    <x v="8"/>
    <x v="0"/>
  </r>
  <r>
    <m/>
    <x v="7"/>
    <x v="15"/>
    <x v="413"/>
    <x v="414"/>
    <x v="1"/>
    <x v="434"/>
    <s v="統計FA秤重站點投入數"/>
    <x v="1"/>
    <x v="89"/>
    <s v="N/A"/>
    <s v="General"/>
    <s v="數值類"/>
    <m/>
    <x v="0"/>
    <s v="重慶質管處 QCD"/>
    <x v="10"/>
    <x v="12"/>
    <x v="0"/>
    <x v="5"/>
    <s v="INT_QAM_OVERALL_PRODUCT_YIELD"/>
    <s v="PRODUCTION_INPUT_QUANTITY"/>
    <s v="N/A"/>
    <s v="N/A"/>
    <m/>
    <m/>
    <m/>
    <m/>
    <s v="N/A"/>
    <s v="N/A"/>
    <s v="N/A"/>
    <m/>
    <m/>
    <m/>
    <m/>
    <m/>
    <m/>
    <m/>
    <m/>
    <m/>
    <s v="資料清單"/>
    <x v="16"/>
    <x v="7"/>
    <x v="226"/>
    <x v="15"/>
    <s v="IEC_STD_V10 &gt;&gt; Data Standard &gt;&gt; QAM"/>
    <s v="Production input quantity"/>
    <x v="414"/>
    <x v="1"/>
    <x v="0"/>
    <x v="434"/>
    <x v="10"/>
    <s v="IEC_STD_V10 &gt;&gt; Common &gt;&gt; AutoMetaDataProduction input quantity"/>
    <x v="1"/>
    <x v="0"/>
    <s v="產線投入數量Property"/>
    <n v="926"/>
    <n v="919"/>
    <n v="0"/>
    <s v="Production input quantity"/>
    <n v="1"/>
    <n v="0"/>
    <n v="0"/>
    <x v="0"/>
    <s v="Overall product yield"/>
    <x v="88"/>
    <s v="IEC_STD_V10 &gt;&gt; Data Standard &gt;&gt; QAM &gt;&gt; Overall product yield"/>
    <x v="0"/>
    <s v="QAM:"/>
    <x v="7"/>
    <x v="7"/>
    <x v="924"/>
    <x v="413"/>
    <x v="414"/>
    <x v="340"/>
    <x v="0"/>
    <x v="5"/>
    <x v="0"/>
    <x v="4"/>
    <m/>
    <x v="0"/>
    <x v="1"/>
    <s v="Overall product yield_Production input quantity"/>
    <x v="908"/>
    <x v="1"/>
    <x v="0"/>
    <x v="12"/>
    <x v="7"/>
    <x v="0"/>
    <x v="0"/>
    <s v="INT_QAM_OVERALL_PRODUCT_YIELD"/>
    <s v="PRODUCTION_INPUT_QUANTITY"/>
    <x v="79"/>
    <x v="283"/>
    <x v="1"/>
    <n v="0"/>
    <x v="0"/>
    <x v="0"/>
    <x v="0"/>
    <s v=""/>
    <s v=""/>
    <n v="924"/>
    <s v="-924"/>
    <x v="0"/>
    <x v="0"/>
    <x v="0"/>
    <x v="414"/>
    <x v="10"/>
    <s v="產品生產數量"/>
    <s v="Manual"/>
    <s v="MANUAL"/>
    <x v="5"/>
    <x v="226"/>
    <m/>
    <s v="^(Manual|MANUAL)$"/>
    <n v="9"/>
    <x v="0"/>
    <x v="7"/>
    <x v="0"/>
    <x v="1"/>
    <x v="0"/>
    <x v="1"/>
    <b v="0"/>
    <x v="0"/>
    <x v="1"/>
    <n v="0"/>
    <x v="0"/>
    <b v="0"/>
    <b v="0"/>
    <b v="0"/>
    <b v="0"/>
    <b v="0"/>
    <b v="0"/>
    <b v="0"/>
    <b v="0"/>
    <b v="0"/>
    <b v="0"/>
    <b v="0"/>
    <x v="0"/>
    <x v="0"/>
    <n v="0"/>
    <x v="4"/>
    <x v="0"/>
  </r>
  <r>
    <m/>
    <x v="7"/>
    <x v="15"/>
    <x v="414"/>
    <x v="415"/>
    <x v="1"/>
    <x v="435"/>
    <s v="System各個檢查站不良數總和"/>
    <x v="1"/>
    <x v="89"/>
    <s v="N/A"/>
    <s v="General"/>
    <s v="數值類"/>
    <m/>
    <x v="0"/>
    <s v="重慶質管處 QCD"/>
    <x v="10"/>
    <x v="12"/>
    <x v="0"/>
    <x v="5"/>
    <s v="INT_QAM_OVERALL_PRODUCT_YIELD"/>
    <s v="OVERALL_SYSTEM_DEFECT_QUANTITY"/>
    <s v="N/A"/>
    <s v="N/A"/>
    <m/>
    <m/>
    <m/>
    <m/>
    <s v="N/A"/>
    <s v="N/A"/>
    <s v="N/A"/>
    <m/>
    <m/>
    <m/>
    <m/>
    <m/>
    <m/>
    <m/>
    <m/>
    <m/>
    <s v="資料清單"/>
    <x v="16"/>
    <x v="8"/>
    <x v="227"/>
    <x v="15"/>
    <s v="IEC_STD_V10 &gt;&gt; Data Standard &gt;&gt; QAM"/>
    <s v="Overall system defect quantity"/>
    <x v="415"/>
    <x v="1"/>
    <x v="0"/>
    <x v="435"/>
    <x v="10"/>
    <s v="IEC_STD_V10 &gt;&gt; Common &gt;&gt; AutoMetaDataOverall system defect quantity"/>
    <x v="1"/>
    <x v="0"/>
    <s v="整體不良數總和Property"/>
    <n v="927"/>
    <n v="919"/>
    <n v="0"/>
    <s v="Overall system defect quantity"/>
    <n v="1"/>
    <n v="0"/>
    <n v="0"/>
    <x v="0"/>
    <s v="Overall product yield"/>
    <x v="88"/>
    <s v="IEC_STD_V10 &gt;&gt; Data Standard &gt;&gt; QAM &gt;&gt; Overall product yield"/>
    <x v="0"/>
    <s v="QAM:"/>
    <x v="8"/>
    <x v="8"/>
    <x v="925"/>
    <x v="414"/>
    <x v="415"/>
    <x v="341"/>
    <x v="0"/>
    <x v="5"/>
    <x v="0"/>
    <x v="4"/>
    <m/>
    <x v="0"/>
    <x v="1"/>
    <s v="Overall product yield_Overall system defect quantity"/>
    <x v="909"/>
    <x v="1"/>
    <x v="0"/>
    <x v="12"/>
    <x v="7"/>
    <x v="0"/>
    <x v="0"/>
    <s v="INT_QAM_OVERALL_PRODUCT_YIELD"/>
    <s v="OVERALL_SYSTEM_DEFECT_QUANTITY"/>
    <x v="79"/>
    <x v="284"/>
    <x v="1"/>
    <n v="0"/>
    <x v="0"/>
    <x v="0"/>
    <x v="0"/>
    <s v=""/>
    <s v=""/>
    <n v="925"/>
    <s v="-925"/>
    <x v="0"/>
    <x v="0"/>
    <x v="0"/>
    <x v="415"/>
    <x v="10"/>
    <s v="System各個檢查站不良數總和"/>
    <s v="Manual"/>
    <s v="MANUAL"/>
    <x v="5"/>
    <x v="227"/>
    <m/>
    <s v="^(Manual|MANUAL)$"/>
    <n v="9"/>
    <x v="0"/>
    <x v="7"/>
    <x v="0"/>
    <x v="1"/>
    <x v="0"/>
    <x v="1"/>
    <b v="0"/>
    <x v="0"/>
    <x v="1"/>
    <n v="0"/>
    <x v="0"/>
    <b v="0"/>
    <b v="0"/>
    <b v="0"/>
    <b v="0"/>
    <b v="0"/>
    <b v="0"/>
    <b v="0"/>
    <b v="0"/>
    <b v="0"/>
    <b v="0"/>
    <b v="0"/>
    <x v="0"/>
    <x v="0"/>
    <n v="0"/>
    <x v="26"/>
    <x v="0"/>
  </r>
  <r>
    <m/>
    <x v="7"/>
    <x v="15"/>
    <x v="415"/>
    <x v="416"/>
    <x v="1"/>
    <x v="436"/>
    <s v="整體良率以各系列的 System All 表示 (FPY)"/>
    <x v="1"/>
    <x v="89"/>
    <s v="N/A"/>
    <s v="General"/>
    <s v="比例類"/>
    <s v="N/A"/>
    <x v="0"/>
    <s v="重慶質管處 QCD"/>
    <x v="10"/>
    <x v="12"/>
    <x v="0"/>
    <x v="5"/>
    <s v="INT_QAM_OVERALL_PRODUCT_YIELD"/>
    <s v="PRODUCT_FIRST_PASS_YIELD"/>
    <s v="N/A"/>
    <s v="N/A"/>
    <m/>
    <m/>
    <m/>
    <m/>
    <s v="N/A"/>
    <s v="N/A"/>
    <s v="N/A"/>
    <m/>
    <m/>
    <m/>
    <m/>
    <m/>
    <m/>
    <m/>
    <m/>
    <m/>
    <s v="資料清單"/>
    <x v="16"/>
    <x v="9"/>
    <x v="228"/>
    <x v="15"/>
    <s v="IEC_STD_V10 &gt;&gt; Data Standard &gt;&gt; QAM"/>
    <s v="Product first pass yield"/>
    <x v="416"/>
    <x v="1"/>
    <x v="0"/>
    <x v="436"/>
    <x v="10"/>
    <s v="IEC_STD_V10 &gt;&gt; Common &gt;&gt; AutoMetaDataProduct first pass yield"/>
    <x v="1"/>
    <x v="0"/>
    <s v="產品直通率Property"/>
    <n v="928"/>
    <n v="919"/>
    <n v="0"/>
    <s v="Product first pass yield"/>
    <n v="1"/>
    <n v="0"/>
    <n v="0"/>
    <x v="0"/>
    <s v="Overall product yield"/>
    <x v="88"/>
    <s v="IEC_STD_V10 &gt;&gt; Data Standard &gt;&gt; QAM &gt;&gt; Overall product yield"/>
    <x v="0"/>
    <s v="QAM:"/>
    <x v="9"/>
    <x v="9"/>
    <x v="926"/>
    <x v="415"/>
    <x v="416"/>
    <x v="342"/>
    <x v="26"/>
    <x v="5"/>
    <x v="0"/>
    <x v="5"/>
    <m/>
    <x v="0"/>
    <x v="1"/>
    <s v="Overall product yield_Product first pass yield"/>
    <x v="910"/>
    <x v="1"/>
    <x v="0"/>
    <x v="12"/>
    <x v="7"/>
    <x v="0"/>
    <x v="0"/>
    <s v="INT_QAM_OVERALL_PRODUCT_YIELD"/>
    <s v="PRODUCT_FIRST_PASS_YIELD"/>
    <x v="79"/>
    <x v="285"/>
    <x v="1"/>
    <n v="0"/>
    <x v="0"/>
    <x v="0"/>
    <x v="0"/>
    <s v=""/>
    <s v=""/>
    <n v="926"/>
    <s v="-926"/>
    <x v="0"/>
    <x v="0"/>
    <x v="0"/>
    <x v="416"/>
    <x v="10"/>
    <s v=" 1-(System所有不良數/System秤重站投入數)  (FPY)"/>
    <s v="Manual"/>
    <s v="MANUAL"/>
    <x v="5"/>
    <x v="228"/>
    <m/>
    <s v="^(Manual|MANUAL)$"/>
    <n v="9"/>
    <x v="0"/>
    <x v="7"/>
    <x v="0"/>
    <x v="1"/>
    <x v="0"/>
    <x v="1"/>
    <b v="0"/>
    <x v="0"/>
    <x v="1"/>
    <n v="0"/>
    <x v="0"/>
    <b v="0"/>
    <b v="0"/>
    <b v="0"/>
    <b v="0"/>
    <b v="0"/>
    <b v="0"/>
    <b v="0"/>
    <b v="0"/>
    <b v="0"/>
    <b v="0"/>
    <b v="0"/>
    <x v="0"/>
    <x v="0"/>
    <n v="0"/>
    <x v="9"/>
    <x v="0"/>
  </r>
  <r>
    <m/>
    <x v="7"/>
    <x v="15"/>
    <x v="416"/>
    <x v="417"/>
    <x v="1"/>
    <x v="437"/>
    <s v="System各個檢查站待修不良數總和"/>
    <x v="1"/>
    <x v="89"/>
    <s v="N/A"/>
    <s v="General"/>
    <s v="數值類"/>
    <m/>
    <x v="0"/>
    <s v="重慶質管處 QCD"/>
    <x v="10"/>
    <x v="12"/>
    <x v="0"/>
    <x v="5"/>
    <s v="INT_QAM_OVERALL_PRODUCT_YIELD"/>
    <s v="OVERALL_SYSTEM_NOT_REPAIRED_QUANTITY"/>
    <s v="N/A"/>
    <s v="N/A"/>
    <m/>
    <m/>
    <m/>
    <m/>
    <s v="N/A"/>
    <s v="N/A"/>
    <s v="N/A"/>
    <m/>
    <m/>
    <m/>
    <m/>
    <m/>
    <m/>
    <m/>
    <m/>
    <m/>
    <s v="資料清單"/>
    <x v="16"/>
    <x v="10"/>
    <x v="229"/>
    <x v="15"/>
    <s v="IEC_STD_V10 &gt;&gt; Data Standard &gt;&gt; QAM"/>
    <s v="Overall system not repaired quantity"/>
    <x v="417"/>
    <x v="1"/>
    <x v="0"/>
    <x v="437"/>
    <x v="10"/>
    <s v="IEC_STD_V10 &gt;&gt; Common &gt;&gt; AutoMetaDataOverall system not repaired quantity"/>
    <x v="1"/>
    <x v="0"/>
    <s v="整體待修不良數總和Property"/>
    <n v="929"/>
    <n v="919"/>
    <n v="0"/>
    <s v="Overall system not repaired quantity"/>
    <n v="1"/>
    <n v="0"/>
    <n v="0"/>
    <x v="0"/>
    <s v="Overall product yield"/>
    <x v="88"/>
    <s v="IEC_STD_V10 &gt;&gt; Data Standard &gt;&gt; QAM &gt;&gt; Overall product yield"/>
    <x v="0"/>
    <s v="QAM:"/>
    <x v="10"/>
    <x v="10"/>
    <x v="927"/>
    <x v="416"/>
    <x v="417"/>
    <x v="343"/>
    <x v="0"/>
    <x v="5"/>
    <x v="0"/>
    <x v="4"/>
    <m/>
    <x v="0"/>
    <x v="1"/>
    <s v="Overall product yield_Overall system not repaired quantity"/>
    <x v="911"/>
    <x v="1"/>
    <x v="0"/>
    <x v="12"/>
    <x v="7"/>
    <x v="0"/>
    <x v="0"/>
    <s v="INT_QAM_OVERALL_PRODUCT_YIELD"/>
    <s v="OVERALL_SYSTEM_NOT_REPAIRED_QUANTITY"/>
    <x v="79"/>
    <x v="286"/>
    <x v="1"/>
    <n v="0"/>
    <x v="0"/>
    <x v="0"/>
    <x v="0"/>
    <s v=""/>
    <s v=""/>
    <n v="927"/>
    <s v="-927"/>
    <x v="0"/>
    <x v="0"/>
    <x v="0"/>
    <x v="417"/>
    <x v="10"/>
    <s v="System各個檢查站待修不良數總和"/>
    <s v="Manual"/>
    <s v="MANUAL"/>
    <x v="5"/>
    <x v="229"/>
    <m/>
    <s v="^(Manual|MANUAL)$"/>
    <n v="9"/>
    <x v="0"/>
    <x v="7"/>
    <x v="0"/>
    <x v="1"/>
    <x v="0"/>
    <x v="1"/>
    <b v="0"/>
    <x v="0"/>
    <x v="1"/>
    <n v="0"/>
    <x v="0"/>
    <b v="0"/>
    <b v="0"/>
    <b v="0"/>
    <b v="0"/>
    <b v="0"/>
    <b v="0"/>
    <b v="0"/>
    <b v="0"/>
    <b v="0"/>
    <b v="0"/>
    <b v="0"/>
    <x v="0"/>
    <x v="0"/>
    <n v="0"/>
    <x v="39"/>
    <x v="0"/>
  </r>
  <r>
    <m/>
    <x v="7"/>
    <x v="15"/>
    <x v="417"/>
    <x v="418"/>
    <x v="1"/>
    <x v="438"/>
    <s v="整體良率以各系列的 System All 表示 (Yield)"/>
    <x v="1"/>
    <x v="89"/>
    <s v="N/A"/>
    <s v="General"/>
    <s v="比例類"/>
    <s v="N/A"/>
    <x v="0"/>
    <s v="重慶質管處 QCD"/>
    <x v="10"/>
    <x v="12"/>
    <x v="0"/>
    <x v="5"/>
    <s v="INT_QAM_OVERALL_PRODUCT_YIELD"/>
    <s v="PRODUCT_YIELD_RATE"/>
    <s v="N/A"/>
    <s v="N/A"/>
    <m/>
    <m/>
    <m/>
    <m/>
    <s v="N/A"/>
    <s v="N/A"/>
    <s v="N/A"/>
    <m/>
    <m/>
    <m/>
    <m/>
    <m/>
    <m/>
    <m/>
    <m/>
    <m/>
    <s v="資料清單"/>
    <x v="16"/>
    <x v="11"/>
    <x v="230"/>
    <x v="15"/>
    <s v="IEC_STD_V10 &gt;&gt; Data Standard &gt;&gt; QAM"/>
    <s v="Product yield rate"/>
    <x v="418"/>
    <x v="1"/>
    <x v="0"/>
    <x v="438"/>
    <x v="10"/>
    <s v="IEC_STD_V10 &gt;&gt; Common &gt;&gt; AutoMetaDataProduct yield rate"/>
    <x v="1"/>
    <x v="0"/>
    <s v="產品良率Property"/>
    <n v="930"/>
    <n v="919"/>
    <n v="0"/>
    <s v="Product yield rate"/>
    <n v="1"/>
    <n v="0"/>
    <n v="0"/>
    <x v="0"/>
    <s v="Overall product yield"/>
    <x v="88"/>
    <s v="IEC_STD_V10 &gt;&gt; Data Standard &gt;&gt; QAM &gt;&gt; Overall product yield"/>
    <x v="0"/>
    <s v="QAM:"/>
    <x v="11"/>
    <x v="11"/>
    <x v="928"/>
    <x v="417"/>
    <x v="418"/>
    <x v="344"/>
    <x v="26"/>
    <x v="5"/>
    <x v="0"/>
    <x v="5"/>
    <m/>
    <x v="0"/>
    <x v="1"/>
    <s v="Overall product yield_Product yield rate"/>
    <x v="912"/>
    <x v="1"/>
    <x v="0"/>
    <x v="12"/>
    <x v="7"/>
    <x v="0"/>
    <x v="0"/>
    <s v="INT_QAM_OVERALL_PRODUCT_YIELD"/>
    <s v="PRODUCT_YIELD_RATE"/>
    <x v="79"/>
    <x v="287"/>
    <x v="1"/>
    <n v="0"/>
    <x v="0"/>
    <x v="0"/>
    <x v="0"/>
    <s v=""/>
    <s v=""/>
    <n v="928"/>
    <s v="-928"/>
    <x v="0"/>
    <x v="0"/>
    <x v="0"/>
    <x v="418"/>
    <x v="10"/>
    <s v=" 1-(System各站待修不良數總和/System秤重站投入數) (Yield)"/>
    <s v="Manual"/>
    <s v="MANUAL"/>
    <x v="5"/>
    <x v="230"/>
    <m/>
    <s v="^(Manual|MANUAL)$"/>
    <n v="9"/>
    <x v="0"/>
    <x v="7"/>
    <x v="0"/>
    <x v="1"/>
    <x v="0"/>
    <x v="1"/>
    <b v="0"/>
    <x v="0"/>
    <x v="1"/>
    <n v="0"/>
    <x v="0"/>
    <b v="0"/>
    <b v="0"/>
    <b v="0"/>
    <b v="0"/>
    <b v="0"/>
    <b v="0"/>
    <b v="0"/>
    <b v="0"/>
    <b v="0"/>
    <b v="0"/>
    <b v="0"/>
    <x v="0"/>
    <x v="0"/>
    <n v="0"/>
    <x v="33"/>
    <x v="0"/>
  </r>
  <r>
    <m/>
    <x v="7"/>
    <x v="15"/>
    <x v="418"/>
    <x v="419"/>
    <x v="1"/>
    <x v="439"/>
    <s v="N/A"/>
    <x v="0"/>
    <x v="0"/>
    <s v="N/A"/>
    <s v="Sensitive "/>
    <m/>
    <m/>
    <x v="0"/>
    <s v="重慶質管處 QCD"/>
    <x v="10"/>
    <x v="12"/>
    <x v="0"/>
    <x v="5"/>
    <s v="INT_QAM_OVERALL_PRODUCT_YIELD_ALERT"/>
    <m/>
    <s v="N/A"/>
    <s v="N/A"/>
    <m/>
    <m/>
    <m/>
    <m/>
    <s v="N/A"/>
    <s v="N/A"/>
    <s v="N/A"/>
    <m/>
    <m/>
    <m/>
    <m/>
    <m/>
    <m/>
    <m/>
    <m/>
    <m/>
    <s v="資料清單"/>
    <x v="16"/>
    <x v="12"/>
    <x v="231"/>
    <x v="15"/>
    <s v="IEC_STD_V10 &gt;&gt; Data Standard &gt;&gt; QAM"/>
    <s v="Overall product yield alert"/>
    <x v="419"/>
    <x v="1"/>
    <x v="0"/>
    <x v="439"/>
    <x v="10"/>
    <s v="IEC_STD_V10 &gt;&gt; Common &gt;&gt; AutoMetaDataOverall product yield alert"/>
    <x v="0"/>
    <x v="2"/>
    <s v="整體產品良率超標說明Concept"/>
    <n v="931"/>
    <n v="0"/>
    <n v="0"/>
    <s v=""/>
    <n v="0"/>
    <n v="0"/>
    <n v="0"/>
    <x v="0"/>
    <s v=""/>
    <x v="0"/>
    <s v=""/>
    <x v="0"/>
    <s v="QAM:"/>
    <x v="12"/>
    <x v="12"/>
    <x v="929"/>
    <x v="418"/>
    <x v="419"/>
    <x v="189"/>
    <x v="0"/>
    <x v="5"/>
    <x v="0"/>
    <x v="0"/>
    <m/>
    <x v="0"/>
    <x v="0"/>
    <s v="Overall product yield alert"/>
    <x v="913"/>
    <x v="0"/>
    <x v="0"/>
    <x v="12"/>
    <x v="7"/>
    <x v="0"/>
    <x v="0"/>
    <s v="INT_QAM_OVERALL_PRODUCT_YIELD_ALERT"/>
    <s v=""/>
    <x v="80"/>
    <x v="0"/>
    <x v="1"/>
    <n v="0"/>
    <x v="0"/>
    <x v="0"/>
    <x v="0"/>
    <s v=""/>
    <s v=""/>
    <n v="929"/>
    <s v="-929"/>
    <x v="0"/>
    <x v="0"/>
    <x v="0"/>
    <x v="419"/>
    <x v="10"/>
    <s v="整體產品良率超標說明"/>
    <s v="Manual"/>
    <s v="MANUAL"/>
    <x v="5"/>
    <x v="231"/>
    <m/>
    <s v="^(Manual|MANUAL)$"/>
    <n v="9"/>
    <x v="0"/>
    <x v="7"/>
    <x v="0"/>
    <x v="1"/>
    <x v="0"/>
    <x v="1"/>
    <b v="0"/>
    <x v="0"/>
    <x v="0"/>
    <n v="0"/>
    <x v="0"/>
    <b v="0"/>
    <b v="0"/>
    <b v="0"/>
    <b v="0"/>
    <b v="0"/>
    <b v="0"/>
    <b v="0"/>
    <b v="0"/>
    <b v="0"/>
    <b v="0"/>
    <b v="0"/>
    <x v="0"/>
    <x v="0"/>
    <n v="0"/>
    <x v="8"/>
    <x v="0"/>
  </r>
  <r>
    <m/>
    <x v="7"/>
    <x v="15"/>
    <x v="419"/>
    <x v="420"/>
    <x v="1"/>
    <x v="440"/>
    <s v="良率超標說明日期按自然年曆分布, 報告內容寫明公元 年/月/日"/>
    <x v="1"/>
    <x v="90"/>
    <s v="N/A"/>
    <s v="General"/>
    <s v="日期類"/>
    <s v="N/A"/>
    <x v="0"/>
    <s v="重慶質管處 QCD"/>
    <x v="10"/>
    <x v="12"/>
    <x v="0"/>
    <x v="5"/>
    <s v="INT_QAM_OVERALL_PRODUCT_YIELD_ALERT"/>
    <s v="PRODUCT_YIELD_ALERT_DATE"/>
    <s v="N/A"/>
    <s v="N/A"/>
    <m/>
    <m/>
    <m/>
    <m/>
    <s v="N/A"/>
    <s v="N/A"/>
    <s v="N/A"/>
    <m/>
    <m/>
    <m/>
    <m/>
    <m/>
    <m/>
    <m/>
    <m/>
    <m/>
    <s v="資料清單"/>
    <x v="16"/>
    <x v="13"/>
    <x v="232"/>
    <x v="15"/>
    <s v="IEC_STD_V10 &gt;&gt; Data Standard &gt;&gt; QAM"/>
    <s v="Product yield alert date "/>
    <x v="420"/>
    <x v="1"/>
    <x v="0"/>
    <x v="440"/>
    <x v="10"/>
    <s v="IEC_STD_V10 &gt;&gt; Common &gt;&gt; AutoMetaDataProduct yield alert date "/>
    <x v="1"/>
    <x v="0"/>
    <s v="產品良率超標日期Property"/>
    <n v="932"/>
    <n v="931"/>
    <n v="0"/>
    <s v="Product yield alert date "/>
    <n v="1"/>
    <n v="0"/>
    <n v="0"/>
    <x v="0"/>
    <s v="Overall product yield alert"/>
    <x v="89"/>
    <s v="IEC_STD_V10 &gt;&gt; Data Standard &gt;&gt; QAM &gt;&gt; Overall product yield alert"/>
    <x v="0"/>
    <s v="QAM:"/>
    <x v="13"/>
    <x v="13"/>
    <x v="930"/>
    <x v="419"/>
    <x v="420"/>
    <x v="345"/>
    <x v="26"/>
    <x v="5"/>
    <x v="0"/>
    <x v="3"/>
    <m/>
    <x v="0"/>
    <x v="1"/>
    <s v="Overall product yield alert_Product yield alert date "/>
    <x v="914"/>
    <x v="1"/>
    <x v="0"/>
    <x v="12"/>
    <x v="7"/>
    <x v="0"/>
    <x v="0"/>
    <s v="INT_QAM_OVERALL_PRODUCT_YIELD_ALERT"/>
    <s v="PRODUCT_YIELD_ALERT_DATE"/>
    <x v="80"/>
    <x v="288"/>
    <x v="1"/>
    <n v="0"/>
    <x v="0"/>
    <x v="0"/>
    <x v="0"/>
    <s v=""/>
    <s v=""/>
    <n v="930"/>
    <s v="-930"/>
    <x v="0"/>
    <x v="0"/>
    <x v="0"/>
    <x v="420"/>
    <x v="10"/>
    <s v="產品良率超標說明日期"/>
    <s v="Manual"/>
    <s v="MANUAL"/>
    <x v="5"/>
    <x v="232"/>
    <m/>
    <s v="^(Manual|MANUAL)$"/>
    <n v="9"/>
    <x v="0"/>
    <x v="7"/>
    <x v="0"/>
    <x v="1"/>
    <x v="0"/>
    <x v="1"/>
    <b v="0"/>
    <x v="0"/>
    <x v="1"/>
    <n v="0"/>
    <x v="0"/>
    <b v="0"/>
    <b v="0"/>
    <b v="0"/>
    <b v="0"/>
    <b v="0"/>
    <b v="0"/>
    <b v="0"/>
    <b v="0"/>
    <b v="0"/>
    <b v="0"/>
    <b v="0"/>
    <x v="0"/>
    <x v="0"/>
    <n v="0"/>
    <x v="4"/>
    <x v="0"/>
  </r>
  <r>
    <m/>
    <x v="7"/>
    <x v="15"/>
    <x v="222"/>
    <x v="222"/>
    <x v="1"/>
    <x v="429"/>
    <s v="N/A"/>
    <x v="2"/>
    <x v="90"/>
    <s v="N/A"/>
    <s v="Sensitive "/>
    <s v="代碼類"/>
    <s v="ITO;ICC"/>
    <x v="0"/>
    <s v="重慶質管處 QCD"/>
    <x v="10"/>
    <x v="12"/>
    <x v="0"/>
    <x v="5"/>
    <s v="INT_QAM_OVERALL_PRODUCT_YIELD_ALERT"/>
    <s v="SITE_NAME"/>
    <s v="N/A"/>
    <s v="N/A"/>
    <m/>
    <m/>
    <m/>
    <m/>
    <s v="N/A"/>
    <s v="N/A"/>
    <s v="N/A"/>
    <m/>
    <m/>
    <m/>
    <m/>
    <m/>
    <m/>
    <m/>
    <m/>
    <m/>
    <s v="資料清單"/>
    <x v="16"/>
    <x v="14"/>
    <x v="220"/>
    <x v="15"/>
    <s v="IEC_STD_V10 &gt;&gt; Data Standard &gt;&gt; QAM"/>
    <s v="Site Name"/>
    <x v="222"/>
    <x v="1"/>
    <x v="0"/>
    <x v="429"/>
    <x v="10"/>
    <s v="IEC_STD_V10 &gt;&gt; Common &gt;&gt; AutoMetaDataSite Name"/>
    <x v="2"/>
    <x v="2"/>
    <s v="廠區名稱Relationship"/>
    <n v="402"/>
    <n v="931"/>
    <n v="0"/>
    <s v=""/>
    <n v="0"/>
    <n v="0"/>
    <n v="480"/>
    <x v="88"/>
    <s v="Overall product yield alert"/>
    <x v="89"/>
    <s v="IEC_STD_V10 &gt;&gt; Data Standard &gt;&gt; QAM &gt;&gt; Overall product yield alert"/>
    <x v="0"/>
    <s v="QAM:"/>
    <x v="14"/>
    <x v="14"/>
    <x v="931"/>
    <x v="222"/>
    <x v="222"/>
    <x v="189"/>
    <x v="58"/>
    <x v="5"/>
    <x v="0"/>
    <x v="2"/>
    <m/>
    <x v="0"/>
    <x v="2"/>
    <s v="Overall product yield alert_Site Name"/>
    <x v="915"/>
    <x v="2"/>
    <x v="0"/>
    <x v="12"/>
    <x v="7"/>
    <x v="0"/>
    <x v="0"/>
    <s v="INT_QAM_OVERALL_PRODUCT_YIELD_ALERT"/>
    <s v="SITE_NAME"/>
    <x v="80"/>
    <x v="132"/>
    <x v="1"/>
    <n v="0"/>
    <x v="0"/>
    <x v="0"/>
    <x v="0"/>
    <s v=""/>
    <s v=""/>
    <n v="931"/>
    <s v="-931"/>
    <x v="0"/>
    <x v="0"/>
    <x v="0"/>
    <x v="222"/>
    <x v="10"/>
    <s v="Site Name"/>
    <s v="Manual"/>
    <s v="MANUAL"/>
    <x v="5"/>
    <x v="220"/>
    <m/>
    <s v="^(Manual|MANUAL)$"/>
    <n v="9"/>
    <x v="0"/>
    <x v="7"/>
    <x v="0"/>
    <x v="1"/>
    <x v="1"/>
    <x v="1"/>
    <b v="0"/>
    <x v="0"/>
    <x v="1"/>
    <n v="0"/>
    <x v="0"/>
    <b v="0"/>
    <b v="0"/>
    <b v="0"/>
    <b v="0"/>
    <b v="0"/>
    <b v="0"/>
    <b v="0"/>
    <b v="0"/>
    <b v="1"/>
    <b v="0"/>
    <b v="0"/>
    <x v="1"/>
    <x v="4"/>
    <n v="1"/>
    <x v="35"/>
    <x v="0"/>
  </r>
  <r>
    <m/>
    <x v="7"/>
    <x v="15"/>
    <x v="420"/>
    <x v="421"/>
    <x v="1"/>
    <x v="441"/>
    <s v="1. 僅在整體良率畫面顯示中良率(Yield rate)當日超標加註的說明_x000a_2. 透過下拉式選單更新說明確保資料填寫一致性_x000a_3. 說明信息藉由各項下拉選單所組合: Site name(不顯示於說明中)/Customer name/Product category/Product series/不良類型/不良類型目標%/實際不良率%_x000a_4. ex._x000a_Reason: HP NB 2022-800 Process 不良率目標2% 實際5%"/>
    <x v="1"/>
    <x v="90"/>
    <s v="N/A"/>
    <s v="General"/>
    <s v="註記類"/>
    <m/>
    <x v="0"/>
    <s v="重慶質管處 QCD"/>
    <x v="10"/>
    <x v="12"/>
    <x v="0"/>
    <x v="5"/>
    <s v="INT_QAM_OVERALL_PRODUCT_YIELD_ALERT"/>
    <s v="PRODUCT_YIELD_ALERT_TYPE"/>
    <s v="N/A"/>
    <s v="N/A"/>
    <m/>
    <m/>
    <m/>
    <m/>
    <s v="N/A"/>
    <s v="N/A"/>
    <s v="N/A"/>
    <m/>
    <m/>
    <m/>
    <m/>
    <m/>
    <m/>
    <m/>
    <m/>
    <m/>
    <s v="資料清單"/>
    <x v="16"/>
    <x v="15"/>
    <x v="233"/>
    <x v="15"/>
    <s v="IEC_STD_V10 &gt;&gt; Data Standard &gt;&gt; QAM"/>
    <s v="Product yield alert type"/>
    <x v="421"/>
    <x v="1"/>
    <x v="0"/>
    <x v="441"/>
    <x v="10"/>
    <s v="IEC_STD_V10 &gt;&gt; Common &gt;&gt; AutoMetaDataProduct yield alert type"/>
    <x v="1"/>
    <x v="0"/>
    <s v="整體良率超標類型Property"/>
    <n v="934"/>
    <n v="931"/>
    <n v="0"/>
    <s v="Product yield alert type"/>
    <n v="1"/>
    <n v="0"/>
    <n v="0"/>
    <x v="0"/>
    <s v="Overall product yield alert"/>
    <x v="89"/>
    <s v="IEC_STD_V10 &gt;&gt; Data Standard &gt;&gt; QAM &gt;&gt; Overall product yield alert"/>
    <x v="0"/>
    <s v="QAM:"/>
    <x v="15"/>
    <x v="15"/>
    <x v="932"/>
    <x v="420"/>
    <x v="421"/>
    <x v="346"/>
    <x v="0"/>
    <x v="5"/>
    <x v="0"/>
    <x v="9"/>
    <m/>
    <x v="0"/>
    <x v="1"/>
    <s v="Overall product yield alert_Product yield alert type"/>
    <x v="916"/>
    <x v="1"/>
    <x v="0"/>
    <x v="12"/>
    <x v="7"/>
    <x v="0"/>
    <x v="0"/>
    <s v="INT_QAM_OVERALL_PRODUCT_YIELD_ALERT"/>
    <s v="PRODUCT_YIELD_ALERT_TYPE"/>
    <x v="80"/>
    <x v="289"/>
    <x v="1"/>
    <n v="0"/>
    <x v="0"/>
    <x v="0"/>
    <x v="0"/>
    <s v=""/>
    <s v=""/>
    <n v="932"/>
    <s v="-932"/>
    <x v="0"/>
    <x v="0"/>
    <x v="0"/>
    <x v="421"/>
    <x v="10"/>
    <s v="當日整體良率(Yield rate)超標類型_x000a_"/>
    <s v="Manual"/>
    <s v="MANUAL"/>
    <x v="5"/>
    <x v="233"/>
    <m/>
    <s v="^(Manual|MANUAL)$"/>
    <n v="9"/>
    <x v="0"/>
    <x v="7"/>
    <x v="0"/>
    <x v="1"/>
    <x v="0"/>
    <x v="1"/>
    <b v="0"/>
    <x v="0"/>
    <x v="1"/>
    <n v="0"/>
    <x v="0"/>
    <b v="0"/>
    <b v="0"/>
    <b v="0"/>
    <b v="0"/>
    <b v="0"/>
    <b v="0"/>
    <b v="0"/>
    <b v="0"/>
    <b v="0"/>
    <b v="0"/>
    <b v="0"/>
    <x v="0"/>
    <x v="0"/>
    <n v="0"/>
    <x v="9"/>
    <x v="0"/>
  </r>
  <r>
    <m/>
    <x v="7"/>
    <x v="15"/>
    <x v="421"/>
    <x v="422"/>
    <x v="1"/>
    <x v="442"/>
    <s v="1. 僅在整體良率畫面顯示中良率(Yield rate)當日超標加註的說明_x000a_2. 透過下拉式選單更新說明確保資料填寫一致性_x000a_3. 說明信息:人工填寫_x000a_4. ex._x000a_Reason: 主要不良為 重組重測"/>
    <x v="1"/>
    <x v="90"/>
    <s v="N/A"/>
    <s v="General"/>
    <s v="註記類"/>
    <m/>
    <x v="0"/>
    <s v="重慶質管處 QCD"/>
    <x v="10"/>
    <x v="12"/>
    <x v="0"/>
    <x v="5"/>
    <s v="INT_QAM_OVERALL_PRODUCT_YIELD_ALERT"/>
    <s v="PRODUCT_YIELD_ALERT_COMMENT"/>
    <s v="N/A"/>
    <s v="N/A"/>
    <m/>
    <m/>
    <m/>
    <m/>
    <s v="N/A"/>
    <s v="N/A"/>
    <s v="N/A"/>
    <m/>
    <m/>
    <m/>
    <m/>
    <m/>
    <m/>
    <m/>
    <m/>
    <m/>
    <s v="資料清單"/>
    <x v="16"/>
    <x v="16"/>
    <x v="234"/>
    <x v="15"/>
    <s v="IEC_STD_V10 &gt;&gt; Data Standard &gt;&gt; QAM"/>
    <s v="Product yield alert comment"/>
    <x v="422"/>
    <x v="1"/>
    <x v="0"/>
    <x v="442"/>
    <x v="10"/>
    <s v="IEC_STD_V10 &gt;&gt; Common &gt;&gt; AutoMetaDataProduct yield alert comment"/>
    <x v="1"/>
    <x v="0"/>
    <s v="整體良率超標註解說明Property"/>
    <n v="935"/>
    <n v="931"/>
    <n v="0"/>
    <s v="Product yield alert comment"/>
    <n v="1"/>
    <n v="0"/>
    <n v="0"/>
    <x v="0"/>
    <s v="Overall product yield alert"/>
    <x v="89"/>
    <s v="IEC_STD_V10 &gt;&gt; Data Standard &gt;&gt; QAM &gt;&gt; Overall product yield alert"/>
    <x v="0"/>
    <s v="QAM:"/>
    <x v="16"/>
    <x v="16"/>
    <x v="933"/>
    <x v="421"/>
    <x v="422"/>
    <x v="347"/>
    <x v="0"/>
    <x v="5"/>
    <x v="0"/>
    <x v="9"/>
    <m/>
    <x v="0"/>
    <x v="1"/>
    <s v="Overall product yield alert_Product yield alert comment"/>
    <x v="917"/>
    <x v="1"/>
    <x v="0"/>
    <x v="12"/>
    <x v="7"/>
    <x v="0"/>
    <x v="0"/>
    <s v="INT_QAM_OVERALL_PRODUCT_YIELD_ALERT"/>
    <s v="PRODUCT_YIELD_ALERT_COMMENT"/>
    <x v="80"/>
    <x v="290"/>
    <x v="1"/>
    <n v="0"/>
    <x v="0"/>
    <x v="0"/>
    <x v="0"/>
    <s v=""/>
    <s v=""/>
    <n v="933"/>
    <s v="-933"/>
    <x v="0"/>
    <x v="0"/>
    <x v="0"/>
    <x v="422"/>
    <x v="10"/>
    <s v="當日整體良率(Yield rate)超標註解說明"/>
    <s v="Manual"/>
    <s v="MANUAL"/>
    <x v="5"/>
    <x v="234"/>
    <m/>
    <s v="^(Manual|MANUAL)$"/>
    <n v="9"/>
    <x v="0"/>
    <x v="7"/>
    <x v="0"/>
    <x v="1"/>
    <x v="0"/>
    <x v="1"/>
    <b v="0"/>
    <x v="0"/>
    <x v="1"/>
    <n v="0"/>
    <x v="0"/>
    <b v="0"/>
    <b v="0"/>
    <b v="0"/>
    <b v="0"/>
    <b v="0"/>
    <b v="0"/>
    <b v="0"/>
    <b v="0"/>
    <b v="0"/>
    <b v="0"/>
    <b v="0"/>
    <x v="0"/>
    <x v="0"/>
    <n v="0"/>
    <x v="8"/>
    <x v="0"/>
  </r>
  <r>
    <m/>
    <x v="7"/>
    <x v="15"/>
    <x v="422"/>
    <x v="423"/>
    <x v="1"/>
    <x v="443"/>
    <s v="N/A"/>
    <x v="0"/>
    <x v="0"/>
    <s v="N/A"/>
    <s v="Sensitive "/>
    <m/>
    <m/>
    <x v="0"/>
    <s v="重慶質管處 QCD"/>
    <x v="10"/>
    <x v="12"/>
    <x v="0"/>
    <x v="5"/>
    <s v="INT_QAM_OVERALL_PRODUCT_YIELD_TARGET"/>
    <m/>
    <s v="N/A"/>
    <s v="N/A"/>
    <m/>
    <m/>
    <m/>
    <m/>
    <s v="N/A"/>
    <s v="N/A"/>
    <s v="N/A"/>
    <m/>
    <m/>
    <m/>
    <m/>
    <m/>
    <m/>
    <m/>
    <m/>
    <m/>
    <s v="資料清單"/>
    <x v="16"/>
    <x v="17"/>
    <x v="235"/>
    <x v="15"/>
    <s v="IEC_STD_V10 &gt;&gt; Data Standard &gt;&gt; QAM"/>
    <s v="Overall product yield target"/>
    <x v="423"/>
    <x v="1"/>
    <x v="0"/>
    <x v="443"/>
    <x v="10"/>
    <s v="IEC_STD_V10 &gt;&gt; Common &gt;&gt; AutoMetaDataOverall product yield target"/>
    <x v="0"/>
    <x v="2"/>
    <s v="整體產品良率目標Concept"/>
    <n v="936"/>
    <n v="0"/>
    <n v="0"/>
    <s v=""/>
    <n v="0"/>
    <n v="0"/>
    <n v="0"/>
    <x v="0"/>
    <s v=""/>
    <x v="0"/>
    <s v=""/>
    <x v="0"/>
    <s v="QAM:"/>
    <x v="17"/>
    <x v="17"/>
    <x v="934"/>
    <x v="422"/>
    <x v="423"/>
    <x v="189"/>
    <x v="0"/>
    <x v="5"/>
    <x v="0"/>
    <x v="0"/>
    <m/>
    <x v="0"/>
    <x v="0"/>
    <s v="Overall product yield target"/>
    <x v="918"/>
    <x v="0"/>
    <x v="0"/>
    <x v="12"/>
    <x v="7"/>
    <x v="0"/>
    <x v="0"/>
    <s v="INT_QAM_OVERALL_PRODUCT_YIELD_TARGET"/>
    <s v=""/>
    <x v="81"/>
    <x v="0"/>
    <x v="1"/>
    <n v="0"/>
    <x v="0"/>
    <x v="0"/>
    <x v="0"/>
    <s v=""/>
    <s v=""/>
    <n v="934"/>
    <s v="-934"/>
    <x v="0"/>
    <x v="0"/>
    <x v="0"/>
    <x v="423"/>
    <x v="10"/>
    <s v="整體產品良率目標"/>
    <s v="Manual"/>
    <s v="MANUAL"/>
    <x v="5"/>
    <x v="235"/>
    <m/>
    <s v="^(Manual|MANUAL)$"/>
    <n v="9"/>
    <x v="0"/>
    <x v="7"/>
    <x v="0"/>
    <x v="1"/>
    <x v="0"/>
    <x v="1"/>
    <b v="0"/>
    <x v="0"/>
    <x v="0"/>
    <n v="0"/>
    <x v="0"/>
    <b v="0"/>
    <b v="0"/>
    <b v="0"/>
    <b v="0"/>
    <b v="0"/>
    <b v="0"/>
    <b v="0"/>
    <b v="0"/>
    <b v="0"/>
    <b v="0"/>
    <b v="0"/>
    <x v="0"/>
    <x v="0"/>
    <n v="0"/>
    <x v="10"/>
    <x v="0"/>
  </r>
  <r>
    <m/>
    <x v="7"/>
    <x v="15"/>
    <x v="412"/>
    <x v="413"/>
    <x v="1"/>
    <x v="433"/>
    <s v="良率回報日期按自然年曆分布 _x000a_每周三上傳報告, 報告內容寫明公元年/月/日"/>
    <x v="2"/>
    <x v="91"/>
    <s v="N/A"/>
    <s v="General"/>
    <s v="日期類"/>
    <s v="N/A"/>
    <x v="0"/>
    <s v="重慶質管處 QCD"/>
    <x v="10"/>
    <x v="12"/>
    <x v="0"/>
    <x v="5"/>
    <s v="INT_QAM_OVERALL_PRODUCT_YIELD_TARGET"/>
    <s v="WEEKLY_PRODUCT_YIELD_REPORT"/>
    <s v="N/A"/>
    <s v="N/A"/>
    <m/>
    <m/>
    <m/>
    <m/>
    <s v="HP_IBM_consulted_Data to IT_20211221.xlsx 之 &quot;ARR Trend&quot; sheet"/>
    <s v="N/A"/>
    <s v="N/A"/>
    <m/>
    <m/>
    <m/>
    <m/>
    <m/>
    <m/>
    <m/>
    <m/>
    <m/>
    <s v="資料清單"/>
    <x v="16"/>
    <x v="18"/>
    <x v="225"/>
    <x v="15"/>
    <s v="IEC_STD_V10 &gt;&gt; Data Standard &gt;&gt; QAM"/>
    <s v="Weekly product yield report"/>
    <x v="413"/>
    <x v="1"/>
    <x v="0"/>
    <x v="433"/>
    <x v="10"/>
    <s v="IEC_STD_V10 &gt;&gt; Common &gt;&gt; AutoMetaDataWeekly product yield report"/>
    <x v="2"/>
    <x v="0"/>
    <s v="周產品良率回報Relationship"/>
    <n v="925"/>
    <n v="936"/>
    <n v="0"/>
    <s v=""/>
    <n v="0"/>
    <n v="0"/>
    <n v="925"/>
    <x v="190"/>
    <s v="Overall product yield target"/>
    <x v="90"/>
    <s v="IEC_STD_V10 &gt;&gt; Data Standard &gt;&gt; QAM &gt;&gt; Overall product yield target"/>
    <x v="0"/>
    <s v="QAM:"/>
    <x v="18"/>
    <x v="18"/>
    <x v="935"/>
    <x v="412"/>
    <x v="413"/>
    <x v="339"/>
    <x v="26"/>
    <x v="5"/>
    <x v="0"/>
    <x v="3"/>
    <m/>
    <x v="0"/>
    <x v="2"/>
    <s v="Overall product yield target_Weekly product yield report"/>
    <x v="919"/>
    <x v="2"/>
    <x v="0"/>
    <x v="12"/>
    <x v="7"/>
    <x v="0"/>
    <x v="0"/>
    <s v="INT_QAM_OVERALL_PRODUCT_YIELD_TARGET"/>
    <s v="WEEKLY_PRODUCT_YIELD_REPORT"/>
    <x v="81"/>
    <x v="282"/>
    <x v="1"/>
    <n v="0"/>
    <x v="0"/>
    <x v="0"/>
    <x v="0"/>
    <s v=""/>
    <s v=""/>
    <n v="935"/>
    <s v="-935"/>
    <x v="0"/>
    <x v="0"/>
    <x v="0"/>
    <x v="413"/>
    <x v="10"/>
    <s v="每周產品良率"/>
    <s v="Manual"/>
    <s v="MANUAL"/>
    <x v="5"/>
    <x v="225"/>
    <m/>
    <s v="^(Manual|MANUAL)$"/>
    <n v="9"/>
    <x v="0"/>
    <x v="7"/>
    <x v="0"/>
    <x v="1"/>
    <x v="1"/>
    <x v="1"/>
    <b v="0"/>
    <x v="0"/>
    <x v="1"/>
    <n v="0"/>
    <x v="0"/>
    <b v="0"/>
    <b v="0"/>
    <b v="0"/>
    <b v="0"/>
    <b v="0"/>
    <b v="0"/>
    <b v="0"/>
    <b v="0"/>
    <b v="0"/>
    <b v="0"/>
    <b v="0"/>
    <x v="0"/>
    <x v="0"/>
    <n v="0"/>
    <x v="8"/>
    <x v="0"/>
  </r>
  <r>
    <m/>
    <x v="7"/>
    <x v="15"/>
    <x v="222"/>
    <x v="222"/>
    <x v="1"/>
    <x v="429"/>
    <s v="N/A"/>
    <x v="2"/>
    <x v="91"/>
    <s v="N/A"/>
    <s v="Sensitive "/>
    <s v="代碼類"/>
    <s v="ITO;ICC"/>
    <x v="0"/>
    <s v="重慶質管處 QCD"/>
    <x v="10"/>
    <x v="12"/>
    <x v="0"/>
    <x v="5"/>
    <s v="INT_QAM_OVERALL_PRODUCT_YIELD_TARGET"/>
    <s v="SITE_NAME"/>
    <s v="N/A"/>
    <s v="N/A"/>
    <m/>
    <m/>
    <m/>
    <m/>
    <s v="N/A"/>
    <s v="N/A"/>
    <s v="N/A"/>
    <m/>
    <m/>
    <m/>
    <m/>
    <m/>
    <m/>
    <m/>
    <m/>
    <m/>
    <s v="資料清單"/>
    <x v="16"/>
    <x v="19"/>
    <x v="220"/>
    <x v="15"/>
    <s v="IEC_STD_V10 &gt;&gt; Data Standard &gt;&gt; QAM"/>
    <s v="Site Name"/>
    <x v="222"/>
    <x v="1"/>
    <x v="0"/>
    <x v="429"/>
    <x v="10"/>
    <s v="IEC_STD_V10 &gt;&gt; Common &gt;&gt; AutoMetaDataSite Name"/>
    <x v="2"/>
    <x v="2"/>
    <s v="廠區名稱Relationship"/>
    <n v="402"/>
    <n v="936"/>
    <n v="0"/>
    <s v=""/>
    <n v="0"/>
    <n v="0"/>
    <n v="480"/>
    <x v="88"/>
    <s v="Overall product yield target"/>
    <x v="90"/>
    <s v="IEC_STD_V10 &gt;&gt; Data Standard &gt;&gt; QAM &gt;&gt; Overall product yield target"/>
    <x v="0"/>
    <s v="QAM:"/>
    <x v="19"/>
    <x v="19"/>
    <x v="936"/>
    <x v="222"/>
    <x v="222"/>
    <x v="189"/>
    <x v="58"/>
    <x v="5"/>
    <x v="0"/>
    <x v="2"/>
    <m/>
    <x v="0"/>
    <x v="2"/>
    <s v="Overall product yield target_Site Name"/>
    <x v="920"/>
    <x v="2"/>
    <x v="0"/>
    <x v="12"/>
    <x v="7"/>
    <x v="0"/>
    <x v="0"/>
    <s v="INT_QAM_OVERALL_PRODUCT_YIELD_TARGET"/>
    <s v="SITE_NAME"/>
    <x v="81"/>
    <x v="132"/>
    <x v="1"/>
    <n v="0"/>
    <x v="0"/>
    <x v="0"/>
    <x v="0"/>
    <s v=""/>
    <s v=""/>
    <n v="936"/>
    <s v="-936"/>
    <x v="0"/>
    <x v="0"/>
    <x v="0"/>
    <x v="222"/>
    <x v="10"/>
    <s v="Site Name"/>
    <s v="Manual"/>
    <s v="MANUAL"/>
    <x v="5"/>
    <x v="220"/>
    <m/>
    <s v="^(Manual|MANUAL)$"/>
    <n v="9"/>
    <x v="0"/>
    <x v="7"/>
    <x v="0"/>
    <x v="1"/>
    <x v="1"/>
    <x v="1"/>
    <b v="0"/>
    <x v="0"/>
    <x v="1"/>
    <n v="0"/>
    <x v="0"/>
    <b v="0"/>
    <b v="0"/>
    <b v="0"/>
    <b v="0"/>
    <b v="0"/>
    <b v="0"/>
    <b v="0"/>
    <b v="0"/>
    <b v="1"/>
    <b v="0"/>
    <b v="0"/>
    <x v="1"/>
    <x v="4"/>
    <n v="1"/>
    <x v="35"/>
    <x v="0"/>
  </r>
  <r>
    <m/>
    <x v="7"/>
    <x v="15"/>
    <x v="177"/>
    <x v="177"/>
    <x v="1"/>
    <x v="430"/>
    <s v="N/A"/>
    <x v="2"/>
    <x v="91"/>
    <s v="N/A"/>
    <s v="Sensitive "/>
    <s v="代碼類"/>
    <s v="BU 1: 第一事業處_x000a_BU 2: 第二事業處"/>
    <x v="0"/>
    <s v="重慶質管處 QCD"/>
    <x v="10"/>
    <x v="12"/>
    <x v="0"/>
    <x v="5"/>
    <s v="INT_QAM_OVERALL_PRODUCT_YIELD_TARGET"/>
    <s v="BU_CODE"/>
    <s v="N/A"/>
    <s v="N/A"/>
    <m/>
    <m/>
    <m/>
    <m/>
    <s v="N/A"/>
    <s v="N/A"/>
    <s v="N/A"/>
    <m/>
    <m/>
    <m/>
    <m/>
    <m/>
    <m/>
    <m/>
    <m/>
    <m/>
    <s v="資料清單"/>
    <x v="16"/>
    <x v="20"/>
    <x v="221"/>
    <x v="15"/>
    <s v="IEC_STD_V10 &gt;&gt; Data Standard &gt;&gt; QAM"/>
    <s v="BU Code"/>
    <x v="177"/>
    <x v="1"/>
    <x v="0"/>
    <x v="430"/>
    <x v="10"/>
    <s v="IEC_STD_V10 &gt;&gt; Common &gt;&gt; AutoMetaDataBU Code"/>
    <x v="2"/>
    <x v="2"/>
    <s v="事業處代碼Relationship"/>
    <n v="339"/>
    <n v="936"/>
    <n v="0"/>
    <s v=""/>
    <n v="0"/>
    <n v="0"/>
    <n v="1055"/>
    <x v="80"/>
    <s v="Overall product yield target"/>
    <x v="90"/>
    <s v="IEC_STD_V10 &gt;&gt; Data Standard &gt;&gt; QAM &gt;&gt; Overall product yield target"/>
    <x v="0"/>
    <s v="QAM:"/>
    <x v="20"/>
    <x v="20"/>
    <x v="937"/>
    <x v="177"/>
    <x v="177"/>
    <x v="189"/>
    <x v="59"/>
    <x v="5"/>
    <x v="0"/>
    <x v="2"/>
    <m/>
    <x v="0"/>
    <x v="2"/>
    <s v="Overall product yield target_BU Code"/>
    <x v="921"/>
    <x v="2"/>
    <x v="0"/>
    <x v="12"/>
    <x v="7"/>
    <x v="0"/>
    <x v="0"/>
    <s v="INT_QAM_OVERALL_PRODUCT_YIELD_TARGET"/>
    <s v="BU_CODE"/>
    <x v="81"/>
    <x v="96"/>
    <x v="1"/>
    <n v="0"/>
    <x v="0"/>
    <x v="0"/>
    <x v="0"/>
    <s v=""/>
    <s v=""/>
    <n v="937"/>
    <s v="-937"/>
    <x v="0"/>
    <x v="0"/>
    <x v="0"/>
    <x v="177"/>
    <x v="10"/>
    <s v="各事業處所負責的業務及客戶"/>
    <s v="Manual"/>
    <s v="MANUAL"/>
    <x v="5"/>
    <x v="221"/>
    <m/>
    <s v="^(Manual|MANUAL)$"/>
    <n v="9"/>
    <x v="0"/>
    <x v="7"/>
    <x v="0"/>
    <x v="1"/>
    <x v="1"/>
    <x v="1"/>
    <b v="0"/>
    <x v="0"/>
    <x v="1"/>
    <n v="0"/>
    <x v="0"/>
    <b v="0"/>
    <b v="0"/>
    <b v="0"/>
    <b v="0"/>
    <b v="0"/>
    <b v="0"/>
    <b v="0"/>
    <b v="0"/>
    <b v="0"/>
    <b v="0"/>
    <b v="0"/>
    <x v="0"/>
    <x v="0"/>
    <n v="0"/>
    <x v="1"/>
    <x v="0"/>
  </r>
  <r>
    <m/>
    <x v="7"/>
    <x v="15"/>
    <x v="178"/>
    <x v="178"/>
    <x v="1"/>
    <x v="430"/>
    <s v="N/A"/>
    <x v="2"/>
    <x v="91"/>
    <s v="N/A"/>
    <s v="Sensitive "/>
    <s v="代碼類"/>
    <s v="N/A"/>
    <x v="0"/>
    <s v="重慶質管處 QCD"/>
    <x v="10"/>
    <x v="12"/>
    <x v="0"/>
    <x v="5"/>
    <s v="INT_QAM_OVERALL_PRODUCT_YIELD_TARGET"/>
    <s v="CUSTOMER_NAME"/>
    <s v="N/A"/>
    <s v="N/A"/>
    <m/>
    <m/>
    <m/>
    <m/>
    <s v="N/A"/>
    <s v="N/A"/>
    <s v="N/A"/>
    <m/>
    <m/>
    <m/>
    <m/>
    <m/>
    <m/>
    <m/>
    <m/>
    <m/>
    <s v="資料清單"/>
    <x v="16"/>
    <x v="21"/>
    <x v="222"/>
    <x v="15"/>
    <s v="IEC_STD_V10 &gt;&gt; Data Standard &gt;&gt; QAM"/>
    <s v="Customer Name"/>
    <x v="178"/>
    <x v="1"/>
    <x v="0"/>
    <x v="430"/>
    <x v="10"/>
    <s v="IEC_STD_V10 &gt;&gt; Common &gt;&gt; AutoMetaDataCustomer Name"/>
    <x v="2"/>
    <x v="2"/>
    <s v="客戶名稱Relationship"/>
    <n v="340"/>
    <n v="936"/>
    <n v="0"/>
    <s v=""/>
    <n v="0"/>
    <n v="0"/>
    <n v="1036"/>
    <x v="81"/>
    <s v="Overall product yield target"/>
    <x v="90"/>
    <s v="IEC_STD_V10 &gt;&gt; Data Standard &gt;&gt; QAM &gt;&gt; Overall product yield target"/>
    <x v="0"/>
    <s v="QAM:"/>
    <x v="21"/>
    <x v="21"/>
    <x v="938"/>
    <x v="178"/>
    <x v="178"/>
    <x v="189"/>
    <x v="26"/>
    <x v="5"/>
    <x v="0"/>
    <x v="2"/>
    <m/>
    <x v="0"/>
    <x v="2"/>
    <s v="Overall product yield target_Customer Name"/>
    <x v="922"/>
    <x v="2"/>
    <x v="0"/>
    <x v="12"/>
    <x v="7"/>
    <x v="0"/>
    <x v="0"/>
    <s v="INT_QAM_OVERALL_PRODUCT_YIELD_TARGET"/>
    <s v="CUSTOMER_NAME"/>
    <x v="81"/>
    <x v="97"/>
    <x v="1"/>
    <n v="0"/>
    <x v="0"/>
    <x v="0"/>
    <x v="0"/>
    <s v=""/>
    <s v=""/>
    <n v="938"/>
    <s v="-938"/>
    <x v="0"/>
    <x v="0"/>
    <x v="0"/>
    <x v="178"/>
    <x v="10"/>
    <s v="各事業處所負責的業務及客戶"/>
    <s v="Manual"/>
    <s v="MANUAL"/>
    <x v="5"/>
    <x v="222"/>
    <m/>
    <s v="^(Manual|MANUAL)$"/>
    <n v="9"/>
    <x v="0"/>
    <x v="7"/>
    <x v="0"/>
    <x v="1"/>
    <x v="1"/>
    <x v="1"/>
    <b v="0"/>
    <x v="0"/>
    <x v="1"/>
    <n v="0"/>
    <x v="0"/>
    <b v="0"/>
    <b v="0"/>
    <b v="0"/>
    <b v="0"/>
    <b v="0"/>
    <b v="0"/>
    <b v="0"/>
    <b v="0"/>
    <b v="0"/>
    <b v="0"/>
    <b v="0"/>
    <x v="0"/>
    <x v="0"/>
    <n v="0"/>
    <x v="12"/>
    <x v="0"/>
  </r>
  <r>
    <m/>
    <x v="7"/>
    <x v="15"/>
    <x v="180"/>
    <x v="180"/>
    <x v="1"/>
    <x v="431"/>
    <s v="Defined by BU"/>
    <x v="2"/>
    <x v="91"/>
    <s v="N/A"/>
    <s v="Sensitive "/>
    <s v="代碼類"/>
    <s v="Defined by BU"/>
    <x v="0"/>
    <s v="重慶質管處 QCD"/>
    <x v="10"/>
    <x v="12"/>
    <x v="0"/>
    <x v="5"/>
    <s v="INT_QAM_OVERALL_PRODUCT_YIELD_TARGET"/>
    <s v="PRODUCT_CATEGORY"/>
    <s v="N/A"/>
    <s v="N/A"/>
    <m/>
    <m/>
    <m/>
    <m/>
    <s v="HP_IBM_consulted_Data to IT_20211221.xlsx 之 &quot;ARR Trend&quot; sheet"/>
    <s v="N/A"/>
    <s v="N/A"/>
    <m/>
    <m/>
    <m/>
    <m/>
    <m/>
    <m/>
    <m/>
    <m/>
    <m/>
    <s v="資料清單"/>
    <x v="16"/>
    <x v="22"/>
    <x v="223"/>
    <x v="15"/>
    <s v="IEC_STD_V10 &gt;&gt; Data Standard &gt;&gt; QAM"/>
    <s v="Product Category"/>
    <x v="180"/>
    <x v="1"/>
    <x v="0"/>
    <x v="431"/>
    <x v="10"/>
    <s v="IEC_STD_V10 &gt;&gt; Common &gt;&gt; AutoMetaDataProduct Category"/>
    <x v="2"/>
    <x v="2"/>
    <s v="產品型態分類Relationship"/>
    <n v="342"/>
    <n v="936"/>
    <n v="0"/>
    <s v=""/>
    <n v="0"/>
    <n v="0"/>
    <n v="1046"/>
    <x v="83"/>
    <s v="Overall product yield target"/>
    <x v="90"/>
    <s v="IEC_STD_V10 &gt;&gt; Data Standard &gt;&gt; QAM &gt;&gt; Overall product yield target"/>
    <x v="0"/>
    <s v="QAM:"/>
    <x v="22"/>
    <x v="22"/>
    <x v="939"/>
    <x v="180"/>
    <x v="180"/>
    <x v="338"/>
    <x v="60"/>
    <x v="5"/>
    <x v="0"/>
    <x v="2"/>
    <m/>
    <x v="0"/>
    <x v="2"/>
    <s v="Overall product yield target_Product Category"/>
    <x v="923"/>
    <x v="2"/>
    <x v="0"/>
    <x v="12"/>
    <x v="7"/>
    <x v="0"/>
    <x v="0"/>
    <s v="INT_QAM_OVERALL_PRODUCT_YIELD_TARGET"/>
    <s v="PRODUCT_CATEGORY"/>
    <x v="81"/>
    <x v="280"/>
    <x v="1"/>
    <n v="0"/>
    <x v="0"/>
    <x v="0"/>
    <x v="0"/>
    <s v=""/>
    <s v=""/>
    <n v="939"/>
    <s v="-939"/>
    <x v="0"/>
    <x v="0"/>
    <x v="0"/>
    <x v="180"/>
    <x v="10"/>
    <s v="市場產品型態分類_x000a_- NB, DT, Docking"/>
    <s v="Manual"/>
    <s v="MANUAL"/>
    <x v="5"/>
    <x v="223"/>
    <m/>
    <s v="^(Manual|MANUAL)$"/>
    <n v="9"/>
    <x v="0"/>
    <x v="7"/>
    <x v="0"/>
    <x v="1"/>
    <x v="1"/>
    <x v="1"/>
    <b v="0"/>
    <x v="0"/>
    <x v="1"/>
    <n v="0"/>
    <x v="0"/>
    <b v="0"/>
    <b v="0"/>
    <b v="0"/>
    <b v="0"/>
    <b v="0"/>
    <b v="0"/>
    <b v="0"/>
    <b v="0"/>
    <b v="0"/>
    <b v="0"/>
    <b v="0"/>
    <x v="0"/>
    <x v="0"/>
    <n v="0"/>
    <x v="11"/>
    <x v="0"/>
  </r>
  <r>
    <m/>
    <x v="7"/>
    <x v="15"/>
    <x v="423"/>
    <x v="424"/>
    <x v="1"/>
    <x v="444"/>
    <s v="各SITE產品良率目標, 請參照品質目標對照表"/>
    <x v="1"/>
    <x v="91"/>
    <s v="N/A"/>
    <s v="General"/>
    <s v="數值類"/>
    <m/>
    <x v="0"/>
    <s v="重慶質管處 QCD"/>
    <x v="10"/>
    <x v="12"/>
    <x v="0"/>
    <x v="5"/>
    <s v="INT_QAM_OVERALL_PRODUCT_YIELD_TARGET"/>
    <s v="PRODUCT_YIELD_RATE_TARGET"/>
    <s v="N/A"/>
    <s v="N/A"/>
    <m/>
    <m/>
    <m/>
    <m/>
    <s v="N/A"/>
    <s v="N/A"/>
    <s v="N/A"/>
    <m/>
    <m/>
    <m/>
    <m/>
    <m/>
    <m/>
    <m/>
    <m/>
    <m/>
    <s v="資料清單"/>
    <x v="16"/>
    <x v="23"/>
    <x v="236"/>
    <x v="15"/>
    <s v="IEC_STD_V10 &gt;&gt; Data Standard &gt;&gt; QAM"/>
    <s v="Product yield rate target"/>
    <x v="424"/>
    <x v="1"/>
    <x v="0"/>
    <x v="444"/>
    <x v="10"/>
    <s v="IEC_STD_V10 &gt;&gt; Common &gt;&gt; AutoMetaDataProduct yield rate target"/>
    <x v="1"/>
    <x v="0"/>
    <s v="產品良率目標Property"/>
    <n v="942"/>
    <n v="936"/>
    <n v="0"/>
    <s v="Product yield rate target"/>
    <n v="1"/>
    <n v="0"/>
    <n v="0"/>
    <x v="0"/>
    <s v="Overall product yield target"/>
    <x v="90"/>
    <s v="IEC_STD_V10 &gt;&gt; Data Standard &gt;&gt; QAM &gt;&gt; Overall product yield target"/>
    <x v="0"/>
    <s v="QAM:"/>
    <x v="23"/>
    <x v="23"/>
    <x v="940"/>
    <x v="423"/>
    <x v="424"/>
    <x v="348"/>
    <x v="0"/>
    <x v="5"/>
    <x v="0"/>
    <x v="4"/>
    <m/>
    <x v="0"/>
    <x v="1"/>
    <s v="Overall product yield target_Product yield rate target"/>
    <x v="924"/>
    <x v="1"/>
    <x v="0"/>
    <x v="12"/>
    <x v="7"/>
    <x v="0"/>
    <x v="0"/>
    <s v="INT_QAM_OVERALL_PRODUCT_YIELD_TARGET"/>
    <s v="PRODUCT_YIELD_RATE_TARGET"/>
    <x v="81"/>
    <x v="291"/>
    <x v="1"/>
    <n v="0"/>
    <x v="0"/>
    <x v="0"/>
    <x v="0"/>
    <s v=""/>
    <s v=""/>
    <n v="940"/>
    <s v="-940"/>
    <x v="0"/>
    <x v="0"/>
    <x v="0"/>
    <x v="424"/>
    <x v="10"/>
    <s v="產品良率目標"/>
    <s v="Manual"/>
    <s v="MANUAL"/>
    <x v="5"/>
    <x v="236"/>
    <m/>
    <s v="^(Manual|MANUAL)$"/>
    <n v="9"/>
    <x v="0"/>
    <x v="7"/>
    <x v="0"/>
    <x v="1"/>
    <x v="0"/>
    <x v="1"/>
    <b v="0"/>
    <x v="0"/>
    <x v="1"/>
    <n v="0"/>
    <x v="0"/>
    <b v="0"/>
    <b v="0"/>
    <b v="0"/>
    <b v="0"/>
    <b v="0"/>
    <b v="0"/>
    <b v="0"/>
    <b v="0"/>
    <b v="0"/>
    <b v="0"/>
    <b v="0"/>
    <x v="0"/>
    <x v="0"/>
    <n v="0"/>
    <x v="4"/>
    <x v="0"/>
  </r>
  <r>
    <m/>
    <x v="7"/>
    <x v="15"/>
    <x v="424"/>
    <x v="425"/>
    <x v="1"/>
    <x v="445"/>
    <s v="各SITE產品直通率目標, 請參照品質目標對照表"/>
    <x v="1"/>
    <x v="91"/>
    <s v="N/A"/>
    <s v="General"/>
    <s v="數值類"/>
    <m/>
    <x v="0"/>
    <s v="重慶質管處 QCD"/>
    <x v="10"/>
    <x v="12"/>
    <x v="0"/>
    <x v="5"/>
    <s v="INT_QAM_OVERALL_PRODUCT_YIELD_TARGET"/>
    <s v="PRODUCT_FPY_RATE_TARGET"/>
    <s v="N/A"/>
    <s v="N/A"/>
    <m/>
    <m/>
    <m/>
    <m/>
    <s v="N/A"/>
    <s v="N/A"/>
    <s v="N/A"/>
    <m/>
    <m/>
    <m/>
    <m/>
    <m/>
    <m/>
    <m/>
    <m/>
    <m/>
    <s v="資料清單"/>
    <x v="16"/>
    <x v="24"/>
    <x v="237"/>
    <x v="15"/>
    <s v="IEC_STD_V10 &gt;&gt; Data Standard &gt;&gt; QAM"/>
    <s v="Product FPY rate target"/>
    <x v="425"/>
    <x v="1"/>
    <x v="0"/>
    <x v="445"/>
    <x v="10"/>
    <s v="IEC_STD_V10 &gt;&gt; Common &gt;&gt; AutoMetaDataProduct FPY rate target"/>
    <x v="1"/>
    <x v="0"/>
    <s v="產品直通率目標Property"/>
    <n v="943"/>
    <n v="936"/>
    <n v="0"/>
    <s v="Product FPY rate target"/>
    <n v="1"/>
    <n v="0"/>
    <n v="0"/>
    <x v="0"/>
    <s v="Overall product yield target"/>
    <x v="90"/>
    <s v="IEC_STD_V10 &gt;&gt; Data Standard &gt;&gt; QAM &gt;&gt; Overall product yield target"/>
    <x v="0"/>
    <s v="QAM:"/>
    <x v="24"/>
    <x v="24"/>
    <x v="941"/>
    <x v="424"/>
    <x v="425"/>
    <x v="349"/>
    <x v="0"/>
    <x v="5"/>
    <x v="0"/>
    <x v="4"/>
    <m/>
    <x v="0"/>
    <x v="1"/>
    <s v="Overall product yield target_Product FPY rate target"/>
    <x v="925"/>
    <x v="1"/>
    <x v="0"/>
    <x v="12"/>
    <x v="7"/>
    <x v="0"/>
    <x v="0"/>
    <s v="INT_QAM_OVERALL_PRODUCT_YIELD_TARGET"/>
    <s v="PRODUCT_FPY_RATE_TARGET"/>
    <x v="81"/>
    <x v="292"/>
    <x v="1"/>
    <n v="0"/>
    <x v="0"/>
    <x v="0"/>
    <x v="0"/>
    <s v=""/>
    <s v=""/>
    <n v="941"/>
    <s v="-941"/>
    <x v="0"/>
    <x v="0"/>
    <x v="0"/>
    <x v="425"/>
    <x v="10"/>
    <s v="產品直通率目標"/>
    <s v="Manual"/>
    <s v="MANUAL"/>
    <x v="5"/>
    <x v="237"/>
    <m/>
    <s v="^(Manual|MANUAL)$"/>
    <n v="9"/>
    <x v="0"/>
    <x v="7"/>
    <x v="0"/>
    <x v="1"/>
    <x v="0"/>
    <x v="1"/>
    <b v="0"/>
    <x v="0"/>
    <x v="1"/>
    <n v="0"/>
    <x v="0"/>
    <b v="0"/>
    <b v="0"/>
    <b v="0"/>
    <b v="0"/>
    <b v="0"/>
    <b v="0"/>
    <b v="0"/>
    <b v="0"/>
    <b v="0"/>
    <b v="0"/>
    <b v="0"/>
    <x v="0"/>
    <x v="0"/>
    <n v="0"/>
    <x v="23"/>
    <x v="0"/>
  </r>
  <r>
    <m/>
    <x v="7"/>
    <x v="15"/>
    <x v="425"/>
    <x v="426"/>
    <x v="1"/>
    <x v="446"/>
    <s v="N/A"/>
    <x v="0"/>
    <x v="0"/>
    <s v="N/A"/>
    <s v="Sensitive "/>
    <m/>
    <m/>
    <x v="0"/>
    <s v="重慶質管處 QCD"/>
    <x v="10"/>
    <x v="12"/>
    <x v="0"/>
    <x v="5"/>
    <s v="INT_QAM_DETAILED_PRODUCT_YIELD"/>
    <m/>
    <s v="N/A"/>
    <s v="N/A"/>
    <m/>
    <m/>
    <m/>
    <m/>
    <s v="N/A"/>
    <s v="N/A"/>
    <s v="N/A"/>
    <m/>
    <m/>
    <m/>
    <m/>
    <m/>
    <m/>
    <m/>
    <m/>
    <m/>
    <s v="資料清單"/>
    <x v="16"/>
    <x v="25"/>
    <x v="238"/>
    <x v="15"/>
    <s v="IEC_STD_V10 &gt;&gt; Data Standard &gt;&gt; QAM"/>
    <s v="Detailed product yield"/>
    <x v="426"/>
    <x v="1"/>
    <x v="0"/>
    <x v="446"/>
    <x v="10"/>
    <s v="IEC_STD_V10 &gt;&gt; Common &gt;&gt; AutoMetaDataDetailed product yield"/>
    <x v="0"/>
    <x v="2"/>
    <s v="產品良率明細Concept"/>
    <n v="944"/>
    <n v="0"/>
    <n v="0"/>
    <s v=""/>
    <n v="0"/>
    <n v="0"/>
    <n v="0"/>
    <x v="0"/>
    <s v=""/>
    <x v="0"/>
    <s v=""/>
    <x v="0"/>
    <s v="QAM:"/>
    <x v="25"/>
    <x v="25"/>
    <x v="942"/>
    <x v="425"/>
    <x v="426"/>
    <x v="189"/>
    <x v="0"/>
    <x v="5"/>
    <x v="0"/>
    <x v="0"/>
    <m/>
    <x v="0"/>
    <x v="0"/>
    <s v="Detailed product yield"/>
    <x v="926"/>
    <x v="0"/>
    <x v="0"/>
    <x v="12"/>
    <x v="7"/>
    <x v="0"/>
    <x v="0"/>
    <s v="INT_QAM_DETAILED_PRODUCT_YIELD"/>
    <s v=""/>
    <x v="82"/>
    <x v="0"/>
    <x v="1"/>
    <n v="0"/>
    <x v="0"/>
    <x v="0"/>
    <x v="0"/>
    <s v=""/>
    <s v=""/>
    <n v="942"/>
    <s v="-942"/>
    <x v="0"/>
    <x v="0"/>
    <x v="0"/>
    <x v="426"/>
    <x v="10"/>
    <s v="產品良率明細"/>
    <s v="Manual"/>
    <s v="MANUAL"/>
    <x v="5"/>
    <x v="238"/>
    <m/>
    <s v="^(Manual|MANUAL)$"/>
    <n v="9"/>
    <x v="0"/>
    <x v="7"/>
    <x v="0"/>
    <x v="1"/>
    <x v="0"/>
    <x v="1"/>
    <b v="0"/>
    <x v="0"/>
    <x v="0"/>
    <n v="0"/>
    <x v="0"/>
    <b v="0"/>
    <b v="0"/>
    <b v="0"/>
    <b v="0"/>
    <b v="0"/>
    <b v="0"/>
    <b v="0"/>
    <b v="0"/>
    <b v="0"/>
    <b v="0"/>
    <b v="0"/>
    <x v="0"/>
    <x v="0"/>
    <n v="0"/>
    <x v="17"/>
    <x v="0"/>
  </r>
  <r>
    <m/>
    <x v="7"/>
    <x v="15"/>
    <x v="222"/>
    <x v="222"/>
    <x v="1"/>
    <x v="429"/>
    <s v="N/A"/>
    <x v="2"/>
    <x v="92"/>
    <s v="N/A"/>
    <s v="Sensitive "/>
    <s v="代碼類"/>
    <s v="ITO;ICC"/>
    <x v="0"/>
    <s v="重慶質管處 QCD"/>
    <x v="10"/>
    <x v="12"/>
    <x v="0"/>
    <x v="5"/>
    <s v="INT_QAM_DETAILED_PRODUCT_YIELD"/>
    <s v="SITE_NAME"/>
    <s v="N/A"/>
    <s v="N/A"/>
    <m/>
    <m/>
    <m/>
    <m/>
    <s v="N/A"/>
    <s v="N/A"/>
    <s v="N/A"/>
    <m/>
    <m/>
    <m/>
    <m/>
    <m/>
    <m/>
    <m/>
    <m/>
    <m/>
    <s v="資料清單"/>
    <x v="16"/>
    <x v="26"/>
    <x v="220"/>
    <x v="15"/>
    <s v="IEC_STD_V10 &gt;&gt; Data Standard &gt;&gt; QAM"/>
    <s v="Site Name"/>
    <x v="222"/>
    <x v="1"/>
    <x v="0"/>
    <x v="429"/>
    <x v="10"/>
    <s v="IEC_STD_V10 &gt;&gt; Common &gt;&gt; AutoMetaDataSite Name"/>
    <x v="2"/>
    <x v="2"/>
    <s v="廠區名稱Relationship"/>
    <n v="402"/>
    <n v="944"/>
    <n v="0"/>
    <s v=""/>
    <n v="0"/>
    <n v="0"/>
    <n v="480"/>
    <x v="88"/>
    <s v="Detailed product yield"/>
    <x v="91"/>
    <s v="IEC_STD_V10 &gt;&gt; Data Standard &gt;&gt; QAM &gt;&gt; Detailed product yield"/>
    <x v="0"/>
    <s v="QAM:"/>
    <x v="26"/>
    <x v="26"/>
    <x v="943"/>
    <x v="222"/>
    <x v="222"/>
    <x v="189"/>
    <x v="58"/>
    <x v="5"/>
    <x v="0"/>
    <x v="2"/>
    <m/>
    <x v="0"/>
    <x v="2"/>
    <s v="Detailed product yield_Site Name"/>
    <x v="927"/>
    <x v="2"/>
    <x v="0"/>
    <x v="12"/>
    <x v="7"/>
    <x v="0"/>
    <x v="0"/>
    <s v="INT_QAM_DETAILED_PRODUCT_YIELD"/>
    <s v="SITE_NAME"/>
    <x v="82"/>
    <x v="132"/>
    <x v="1"/>
    <n v="0"/>
    <x v="0"/>
    <x v="0"/>
    <x v="0"/>
    <s v=""/>
    <s v=""/>
    <n v="943"/>
    <s v="-943"/>
    <x v="0"/>
    <x v="0"/>
    <x v="0"/>
    <x v="222"/>
    <x v="10"/>
    <s v="Site Name"/>
    <s v="Manual"/>
    <s v="MANUAL"/>
    <x v="5"/>
    <x v="220"/>
    <m/>
    <s v="^(Manual|MANUAL)$"/>
    <n v="9"/>
    <x v="0"/>
    <x v="7"/>
    <x v="0"/>
    <x v="1"/>
    <x v="1"/>
    <x v="1"/>
    <b v="0"/>
    <x v="0"/>
    <x v="1"/>
    <n v="0"/>
    <x v="0"/>
    <b v="0"/>
    <b v="0"/>
    <b v="0"/>
    <b v="0"/>
    <b v="0"/>
    <b v="0"/>
    <b v="0"/>
    <b v="0"/>
    <b v="1"/>
    <b v="0"/>
    <b v="0"/>
    <x v="1"/>
    <x v="4"/>
    <n v="1"/>
    <x v="35"/>
    <x v="0"/>
  </r>
  <r>
    <m/>
    <x v="7"/>
    <x v="15"/>
    <x v="177"/>
    <x v="177"/>
    <x v="1"/>
    <x v="430"/>
    <s v="N/A"/>
    <x v="2"/>
    <x v="92"/>
    <s v="N/A"/>
    <s v="Sensitive "/>
    <s v="代碼類"/>
    <s v="BU 1: 第一事業處_x000a_BU 2: 第二事業處"/>
    <x v="0"/>
    <s v="重慶質管處 QCD"/>
    <x v="10"/>
    <x v="12"/>
    <x v="0"/>
    <x v="5"/>
    <s v="INT_QAM_DETAILED_PRODUCT_YIELD"/>
    <s v="BU_CODE"/>
    <s v="N/A"/>
    <s v="N/A"/>
    <m/>
    <m/>
    <m/>
    <m/>
    <s v="N/A"/>
    <s v="N/A"/>
    <s v="N/A"/>
    <m/>
    <m/>
    <m/>
    <m/>
    <m/>
    <m/>
    <m/>
    <m/>
    <m/>
    <s v="資料清單"/>
    <x v="16"/>
    <x v="27"/>
    <x v="221"/>
    <x v="15"/>
    <s v="IEC_STD_V10 &gt;&gt; Data Standard &gt;&gt; QAM"/>
    <s v="BU Code"/>
    <x v="177"/>
    <x v="1"/>
    <x v="0"/>
    <x v="430"/>
    <x v="10"/>
    <s v="IEC_STD_V10 &gt;&gt; Common &gt;&gt; AutoMetaDataBU Code"/>
    <x v="2"/>
    <x v="2"/>
    <s v="事業處代碼Relationship"/>
    <n v="339"/>
    <n v="944"/>
    <n v="0"/>
    <s v=""/>
    <n v="0"/>
    <n v="0"/>
    <n v="1055"/>
    <x v="80"/>
    <s v="Detailed product yield"/>
    <x v="91"/>
    <s v="IEC_STD_V10 &gt;&gt; Data Standard &gt;&gt; QAM &gt;&gt; Detailed product yield"/>
    <x v="0"/>
    <s v="QAM:"/>
    <x v="27"/>
    <x v="27"/>
    <x v="944"/>
    <x v="177"/>
    <x v="177"/>
    <x v="189"/>
    <x v="59"/>
    <x v="5"/>
    <x v="0"/>
    <x v="2"/>
    <m/>
    <x v="0"/>
    <x v="2"/>
    <s v="Detailed product yield_BU Code"/>
    <x v="928"/>
    <x v="2"/>
    <x v="0"/>
    <x v="12"/>
    <x v="7"/>
    <x v="0"/>
    <x v="0"/>
    <s v="INT_QAM_DETAILED_PRODUCT_YIELD"/>
    <s v="BU_CODE"/>
    <x v="82"/>
    <x v="96"/>
    <x v="1"/>
    <n v="0"/>
    <x v="0"/>
    <x v="0"/>
    <x v="0"/>
    <s v=""/>
    <s v=""/>
    <n v="944"/>
    <s v="-944"/>
    <x v="0"/>
    <x v="0"/>
    <x v="0"/>
    <x v="177"/>
    <x v="10"/>
    <s v="各事業處所負責的業務及客戶"/>
    <s v="Manual"/>
    <s v="MANUAL"/>
    <x v="5"/>
    <x v="221"/>
    <m/>
    <s v="^(Manual|MANUAL)$"/>
    <n v="9"/>
    <x v="0"/>
    <x v="7"/>
    <x v="0"/>
    <x v="1"/>
    <x v="1"/>
    <x v="1"/>
    <b v="0"/>
    <x v="0"/>
    <x v="1"/>
    <n v="0"/>
    <x v="0"/>
    <b v="0"/>
    <b v="0"/>
    <b v="0"/>
    <b v="0"/>
    <b v="0"/>
    <b v="0"/>
    <b v="0"/>
    <b v="0"/>
    <b v="0"/>
    <b v="0"/>
    <b v="0"/>
    <x v="0"/>
    <x v="0"/>
    <n v="0"/>
    <x v="1"/>
    <x v="0"/>
  </r>
  <r>
    <m/>
    <x v="7"/>
    <x v="15"/>
    <x v="178"/>
    <x v="178"/>
    <x v="1"/>
    <x v="430"/>
    <s v="N/A"/>
    <x v="2"/>
    <x v="92"/>
    <s v="N/A"/>
    <s v="Sensitive "/>
    <s v="代碼類"/>
    <s v="N/A"/>
    <x v="0"/>
    <s v="重慶質管處 QCD"/>
    <x v="10"/>
    <x v="12"/>
    <x v="0"/>
    <x v="5"/>
    <s v="INT_QAM_DETAILED_PRODUCT_YIELD"/>
    <s v="CUSTOMER_NAME"/>
    <s v="N/A"/>
    <s v="N/A"/>
    <m/>
    <m/>
    <m/>
    <m/>
    <s v="N/A"/>
    <s v="N/A"/>
    <s v="N/A"/>
    <m/>
    <m/>
    <m/>
    <m/>
    <m/>
    <m/>
    <m/>
    <m/>
    <m/>
    <s v="資料清單"/>
    <x v="16"/>
    <x v="28"/>
    <x v="222"/>
    <x v="15"/>
    <s v="IEC_STD_V10 &gt;&gt; Data Standard &gt;&gt; QAM"/>
    <s v="Customer Name"/>
    <x v="178"/>
    <x v="1"/>
    <x v="0"/>
    <x v="430"/>
    <x v="10"/>
    <s v="IEC_STD_V10 &gt;&gt; Common &gt;&gt; AutoMetaDataCustomer Name"/>
    <x v="2"/>
    <x v="2"/>
    <s v="客戶名稱Relationship"/>
    <n v="340"/>
    <n v="944"/>
    <n v="0"/>
    <s v=""/>
    <n v="0"/>
    <n v="0"/>
    <n v="1036"/>
    <x v="81"/>
    <s v="Detailed product yield"/>
    <x v="91"/>
    <s v="IEC_STD_V10 &gt;&gt; Data Standard &gt;&gt; QAM &gt;&gt; Detailed product yield"/>
    <x v="0"/>
    <s v="QAM:"/>
    <x v="28"/>
    <x v="28"/>
    <x v="945"/>
    <x v="178"/>
    <x v="178"/>
    <x v="189"/>
    <x v="26"/>
    <x v="5"/>
    <x v="0"/>
    <x v="2"/>
    <m/>
    <x v="0"/>
    <x v="2"/>
    <s v="Detailed product yield_Customer Name"/>
    <x v="929"/>
    <x v="2"/>
    <x v="0"/>
    <x v="12"/>
    <x v="7"/>
    <x v="0"/>
    <x v="0"/>
    <s v="INT_QAM_DETAILED_PRODUCT_YIELD"/>
    <s v="CUSTOMER_NAME"/>
    <x v="82"/>
    <x v="97"/>
    <x v="1"/>
    <n v="0"/>
    <x v="0"/>
    <x v="0"/>
    <x v="0"/>
    <s v=""/>
    <s v=""/>
    <n v="945"/>
    <s v="-945"/>
    <x v="0"/>
    <x v="0"/>
    <x v="0"/>
    <x v="178"/>
    <x v="10"/>
    <s v="各事業處所負責的業務及客戶"/>
    <s v="Manual"/>
    <s v="MANUAL"/>
    <x v="5"/>
    <x v="222"/>
    <m/>
    <s v="^(Manual|MANUAL)$"/>
    <n v="9"/>
    <x v="0"/>
    <x v="7"/>
    <x v="0"/>
    <x v="1"/>
    <x v="1"/>
    <x v="1"/>
    <b v="0"/>
    <x v="0"/>
    <x v="1"/>
    <n v="0"/>
    <x v="0"/>
    <b v="0"/>
    <b v="0"/>
    <b v="0"/>
    <b v="0"/>
    <b v="0"/>
    <b v="0"/>
    <b v="0"/>
    <b v="0"/>
    <b v="0"/>
    <b v="0"/>
    <b v="0"/>
    <x v="0"/>
    <x v="0"/>
    <n v="0"/>
    <x v="12"/>
    <x v="0"/>
  </r>
  <r>
    <m/>
    <x v="7"/>
    <x v="15"/>
    <x v="180"/>
    <x v="180"/>
    <x v="1"/>
    <x v="431"/>
    <s v="Defined by BU"/>
    <x v="2"/>
    <x v="92"/>
    <s v="N/A"/>
    <s v="Sensitive "/>
    <s v="代碼類"/>
    <s v="Defined by BU"/>
    <x v="0"/>
    <s v="重慶質管處 QCD"/>
    <x v="10"/>
    <x v="12"/>
    <x v="0"/>
    <x v="5"/>
    <s v="INT_QAM_DETAILED_PRODUCT_YIELD"/>
    <s v="PRODUCT_CATEGORY"/>
    <s v="N/A"/>
    <s v="N/A"/>
    <m/>
    <m/>
    <m/>
    <m/>
    <s v="HP_IBM_consulted_Data to IT_20211221.xlsx 之 &quot;ARR Trend&quot; sheet"/>
    <s v="N/A"/>
    <s v="N/A"/>
    <m/>
    <m/>
    <m/>
    <m/>
    <m/>
    <m/>
    <m/>
    <m/>
    <m/>
    <s v="資料清單"/>
    <x v="16"/>
    <x v="29"/>
    <x v="223"/>
    <x v="15"/>
    <s v="IEC_STD_V10 &gt;&gt; Data Standard &gt;&gt; QAM"/>
    <s v="Product Category"/>
    <x v="180"/>
    <x v="1"/>
    <x v="0"/>
    <x v="431"/>
    <x v="10"/>
    <s v="IEC_STD_V10 &gt;&gt; Common &gt;&gt; AutoMetaDataProduct Category"/>
    <x v="2"/>
    <x v="2"/>
    <s v="產品型態分類Relationship"/>
    <n v="342"/>
    <n v="944"/>
    <n v="0"/>
    <s v=""/>
    <n v="0"/>
    <n v="0"/>
    <n v="1046"/>
    <x v="83"/>
    <s v="Detailed product yield"/>
    <x v="91"/>
    <s v="IEC_STD_V10 &gt;&gt; Data Standard &gt;&gt; QAM &gt;&gt; Detailed product yield"/>
    <x v="0"/>
    <s v="QAM:"/>
    <x v="29"/>
    <x v="29"/>
    <x v="946"/>
    <x v="180"/>
    <x v="180"/>
    <x v="338"/>
    <x v="60"/>
    <x v="5"/>
    <x v="0"/>
    <x v="2"/>
    <m/>
    <x v="0"/>
    <x v="2"/>
    <s v="Detailed product yield_Product Category"/>
    <x v="930"/>
    <x v="2"/>
    <x v="0"/>
    <x v="12"/>
    <x v="7"/>
    <x v="0"/>
    <x v="0"/>
    <s v="INT_QAM_DETAILED_PRODUCT_YIELD"/>
    <s v="PRODUCT_CATEGORY"/>
    <x v="82"/>
    <x v="280"/>
    <x v="1"/>
    <n v="0"/>
    <x v="0"/>
    <x v="0"/>
    <x v="0"/>
    <s v=""/>
    <s v=""/>
    <n v="946"/>
    <s v="-946"/>
    <x v="0"/>
    <x v="0"/>
    <x v="0"/>
    <x v="180"/>
    <x v="10"/>
    <s v="市場產品型態分類_x000a_- NB, DT, Docking"/>
    <s v="Manual"/>
    <s v="MANUAL"/>
    <x v="5"/>
    <x v="223"/>
    <m/>
    <s v="^(Manual|MANUAL)$"/>
    <n v="9"/>
    <x v="0"/>
    <x v="7"/>
    <x v="0"/>
    <x v="1"/>
    <x v="1"/>
    <x v="1"/>
    <b v="0"/>
    <x v="0"/>
    <x v="1"/>
    <n v="0"/>
    <x v="0"/>
    <b v="0"/>
    <b v="0"/>
    <b v="0"/>
    <b v="0"/>
    <b v="0"/>
    <b v="0"/>
    <b v="0"/>
    <b v="0"/>
    <b v="0"/>
    <b v="0"/>
    <b v="0"/>
    <x v="0"/>
    <x v="0"/>
    <n v="0"/>
    <x v="11"/>
    <x v="0"/>
  </r>
  <r>
    <m/>
    <x v="7"/>
    <x v="15"/>
    <x v="181"/>
    <x v="181"/>
    <x v="1"/>
    <x v="432"/>
    <s v="Defined by BU"/>
    <x v="2"/>
    <x v="92"/>
    <s v="N/A"/>
    <s v="Sensitive "/>
    <s v="代碼類"/>
    <s v="Defined by BU"/>
    <x v="0"/>
    <s v="重慶質管處 QCD"/>
    <x v="10"/>
    <x v="12"/>
    <x v="0"/>
    <x v="5"/>
    <s v="INT_QAM_DETAILED_PRODUCT_YIELD"/>
    <s v="PRODUCT_SERIES"/>
    <s v="N/A"/>
    <s v="N/A"/>
    <m/>
    <m/>
    <m/>
    <m/>
    <s v="N/A"/>
    <s v="N/A"/>
    <s v="N/A"/>
    <m/>
    <m/>
    <m/>
    <m/>
    <m/>
    <m/>
    <m/>
    <m/>
    <m/>
    <s v="資料清單"/>
    <x v="16"/>
    <x v="30"/>
    <x v="224"/>
    <x v="15"/>
    <s v="IEC_STD_V10 &gt;&gt; Data Standard &gt;&gt; QAM"/>
    <s v="Product Series"/>
    <x v="181"/>
    <x v="1"/>
    <x v="0"/>
    <x v="432"/>
    <x v="10"/>
    <s v="IEC_STD_V10 &gt;&gt; Common &gt;&gt; AutoMetaDataProduct Series"/>
    <x v="2"/>
    <x v="2"/>
    <s v="產品系列Relationship"/>
    <n v="343"/>
    <n v="944"/>
    <n v="0"/>
    <s v=""/>
    <n v="0"/>
    <n v="0"/>
    <n v="1042"/>
    <x v="84"/>
    <s v="Detailed product yield"/>
    <x v="91"/>
    <s v="IEC_STD_V10 &gt;&gt; Data Standard &gt;&gt; QAM &gt;&gt; Detailed product yield"/>
    <x v="0"/>
    <s v="QAM:"/>
    <x v="30"/>
    <x v="30"/>
    <x v="947"/>
    <x v="181"/>
    <x v="181"/>
    <x v="338"/>
    <x v="60"/>
    <x v="5"/>
    <x v="0"/>
    <x v="2"/>
    <m/>
    <x v="0"/>
    <x v="2"/>
    <s v="Detailed product yield_Product Series"/>
    <x v="931"/>
    <x v="2"/>
    <x v="0"/>
    <x v="12"/>
    <x v="7"/>
    <x v="0"/>
    <x v="0"/>
    <s v="INT_QAM_DETAILED_PRODUCT_YIELD"/>
    <s v="PRODUCT_SERIES"/>
    <x v="82"/>
    <x v="281"/>
    <x v="1"/>
    <n v="0"/>
    <x v="0"/>
    <x v="0"/>
    <x v="0"/>
    <s v=""/>
    <s v=""/>
    <n v="947"/>
    <s v="-947"/>
    <x v="0"/>
    <x v="0"/>
    <x v="0"/>
    <x v="181"/>
    <x v="10"/>
    <s v="各事業處所負責的機種類別, 如2021-800, 2022-1000,  AIO, Tablet"/>
    <s v="Manual"/>
    <s v="MANUAL"/>
    <x v="5"/>
    <x v="224"/>
    <m/>
    <s v="^(Manual|MANUAL)$"/>
    <n v="9"/>
    <x v="0"/>
    <x v="7"/>
    <x v="0"/>
    <x v="1"/>
    <x v="1"/>
    <x v="1"/>
    <b v="0"/>
    <x v="0"/>
    <x v="1"/>
    <n v="0"/>
    <x v="0"/>
    <b v="0"/>
    <b v="0"/>
    <b v="0"/>
    <b v="0"/>
    <b v="0"/>
    <b v="0"/>
    <b v="0"/>
    <b v="0"/>
    <b v="0"/>
    <b v="0"/>
    <b v="0"/>
    <x v="0"/>
    <x v="0"/>
    <n v="0"/>
    <x v="0"/>
    <x v="0"/>
  </r>
  <r>
    <m/>
    <x v="7"/>
    <x v="15"/>
    <x v="426"/>
    <x v="427"/>
    <x v="1"/>
    <x v="447"/>
    <s v="N/A"/>
    <x v="1"/>
    <x v="92"/>
    <s v="N/A"/>
    <s v="General"/>
    <s v="代碼類"/>
    <s v="PCA/System "/>
    <x v="0"/>
    <s v="重慶質管處 QCD"/>
    <x v="10"/>
    <x v="12"/>
    <x v="0"/>
    <x v="5"/>
    <s v="INT_QAM_DETAILED_PRODUCT_YIELD"/>
    <s v="PRODUCT_LEVEL"/>
    <s v="N/A"/>
    <s v="N/A"/>
    <m/>
    <m/>
    <m/>
    <m/>
    <s v="N/A"/>
    <s v="N/A"/>
    <s v="N/A"/>
    <m/>
    <m/>
    <m/>
    <m/>
    <m/>
    <m/>
    <m/>
    <m/>
    <m/>
    <s v="資料清單"/>
    <x v="16"/>
    <x v="31"/>
    <x v="239"/>
    <x v="15"/>
    <s v="IEC_STD_V10 &gt;&gt; Data Standard &gt;&gt; QAM"/>
    <s v="Product level"/>
    <x v="427"/>
    <x v="1"/>
    <x v="0"/>
    <x v="447"/>
    <x v="10"/>
    <s v="IEC_STD_V10 &gt;&gt; Common &gt;&gt; AutoMetaDataProduct level"/>
    <x v="1"/>
    <x v="0"/>
    <s v="產品層級Property"/>
    <n v="950"/>
    <n v="944"/>
    <n v="0"/>
    <s v="Product level"/>
    <n v="1"/>
    <n v="0"/>
    <n v="0"/>
    <x v="0"/>
    <s v="Detailed product yield"/>
    <x v="91"/>
    <s v="IEC_STD_V10 &gt;&gt; Data Standard &gt;&gt; QAM &gt;&gt; Detailed product yield"/>
    <x v="0"/>
    <s v="QAM:"/>
    <x v="31"/>
    <x v="31"/>
    <x v="948"/>
    <x v="426"/>
    <x v="427"/>
    <x v="189"/>
    <x v="61"/>
    <x v="5"/>
    <x v="0"/>
    <x v="2"/>
    <m/>
    <x v="0"/>
    <x v="1"/>
    <s v="Detailed product yield_Product level"/>
    <x v="932"/>
    <x v="1"/>
    <x v="0"/>
    <x v="12"/>
    <x v="7"/>
    <x v="0"/>
    <x v="0"/>
    <s v="INT_QAM_DETAILED_PRODUCT_YIELD"/>
    <s v="PRODUCT_LEVEL"/>
    <x v="82"/>
    <x v="293"/>
    <x v="1"/>
    <n v="0"/>
    <x v="0"/>
    <x v="0"/>
    <x v="0"/>
    <s v=""/>
    <s v=""/>
    <n v="948"/>
    <s v="-948"/>
    <x v="0"/>
    <x v="0"/>
    <x v="0"/>
    <x v="427"/>
    <x v="10"/>
    <s v="產品層級 PCA/System "/>
    <s v="Manual"/>
    <s v="MANUAL"/>
    <x v="5"/>
    <x v="239"/>
    <m/>
    <s v="^(Manual|MANUAL)$"/>
    <n v="9"/>
    <x v="0"/>
    <x v="7"/>
    <x v="0"/>
    <x v="1"/>
    <x v="0"/>
    <x v="1"/>
    <b v="0"/>
    <x v="0"/>
    <x v="1"/>
    <n v="0"/>
    <x v="0"/>
    <b v="0"/>
    <b v="0"/>
    <b v="0"/>
    <b v="0"/>
    <b v="0"/>
    <b v="0"/>
    <b v="0"/>
    <b v="0"/>
    <b v="0"/>
    <b v="0"/>
    <b v="0"/>
    <x v="0"/>
    <x v="0"/>
    <n v="0"/>
    <x v="12"/>
    <x v="0"/>
  </r>
  <r>
    <m/>
    <x v="7"/>
    <x v="15"/>
    <x v="412"/>
    <x v="413"/>
    <x v="1"/>
    <x v="433"/>
    <s v="良率回報日期按自然年曆分布 _x000a_每周三上傳報告, 報告內容寫明公元年/月/日"/>
    <x v="2"/>
    <x v="92"/>
    <s v="N/A"/>
    <s v="General"/>
    <s v="日期類"/>
    <s v="N/A"/>
    <x v="0"/>
    <s v="重慶質管處 QCD"/>
    <x v="10"/>
    <x v="12"/>
    <x v="0"/>
    <x v="5"/>
    <s v="INT_QAM_DETAILED_PRODUCT_YIELD"/>
    <s v="WEEKLY_PRODUCT_YIELD_REPORT"/>
    <s v="N/A"/>
    <s v="N/A"/>
    <m/>
    <m/>
    <m/>
    <m/>
    <s v="HP_IBM_consulted_Data to IT_20211221.xlsx 之 &quot;ARR Trend&quot; sheet"/>
    <s v="N/A"/>
    <s v="N/A"/>
    <m/>
    <m/>
    <m/>
    <m/>
    <m/>
    <m/>
    <m/>
    <m/>
    <m/>
    <s v="資料清單"/>
    <x v="16"/>
    <x v="32"/>
    <x v="225"/>
    <x v="15"/>
    <s v="IEC_STD_V10 &gt;&gt; Data Standard &gt;&gt; QAM"/>
    <s v="Weekly product yield report"/>
    <x v="413"/>
    <x v="1"/>
    <x v="0"/>
    <x v="433"/>
    <x v="10"/>
    <s v="IEC_STD_V10 &gt;&gt; Common &gt;&gt; AutoMetaDataWeekly product yield report"/>
    <x v="2"/>
    <x v="0"/>
    <s v="周產品良率回報Relationship"/>
    <n v="925"/>
    <n v="944"/>
    <n v="0"/>
    <s v=""/>
    <n v="0"/>
    <n v="0"/>
    <n v="925"/>
    <x v="190"/>
    <s v="Detailed product yield"/>
    <x v="91"/>
    <s v="IEC_STD_V10 &gt;&gt; Data Standard &gt;&gt; QAM &gt;&gt; Detailed product yield"/>
    <x v="0"/>
    <s v="QAM:"/>
    <x v="32"/>
    <x v="32"/>
    <x v="949"/>
    <x v="412"/>
    <x v="413"/>
    <x v="339"/>
    <x v="26"/>
    <x v="5"/>
    <x v="0"/>
    <x v="3"/>
    <m/>
    <x v="0"/>
    <x v="2"/>
    <s v="Detailed product yield_Weekly product yield report"/>
    <x v="933"/>
    <x v="2"/>
    <x v="0"/>
    <x v="12"/>
    <x v="7"/>
    <x v="0"/>
    <x v="0"/>
    <s v="INT_QAM_DETAILED_PRODUCT_YIELD"/>
    <s v="WEEKLY_PRODUCT_YIELD_REPORT"/>
    <x v="82"/>
    <x v="282"/>
    <x v="1"/>
    <n v="0"/>
    <x v="0"/>
    <x v="0"/>
    <x v="0"/>
    <s v=""/>
    <s v=""/>
    <n v="949"/>
    <s v="-949"/>
    <x v="0"/>
    <x v="0"/>
    <x v="0"/>
    <x v="413"/>
    <x v="10"/>
    <s v="每周產品良率"/>
    <s v="Manual"/>
    <s v="MANUAL"/>
    <x v="5"/>
    <x v="225"/>
    <m/>
    <s v="^(Manual|MANUAL)$"/>
    <n v="9"/>
    <x v="0"/>
    <x v="7"/>
    <x v="0"/>
    <x v="1"/>
    <x v="1"/>
    <x v="1"/>
    <b v="0"/>
    <x v="0"/>
    <x v="1"/>
    <n v="0"/>
    <x v="0"/>
    <b v="0"/>
    <b v="0"/>
    <b v="0"/>
    <b v="0"/>
    <b v="0"/>
    <b v="0"/>
    <b v="0"/>
    <b v="0"/>
    <b v="0"/>
    <b v="0"/>
    <b v="0"/>
    <x v="0"/>
    <x v="0"/>
    <n v="0"/>
    <x v="8"/>
    <x v="0"/>
  </r>
  <r>
    <m/>
    <x v="7"/>
    <x v="15"/>
    <x v="427"/>
    <x v="428"/>
    <x v="1"/>
    <x v="448"/>
    <s v="N/A"/>
    <x v="1"/>
    <x v="92"/>
    <s v="N/A"/>
    <s v="General"/>
    <s v="代碼類"/>
    <s v="製造站點代碼_x000a_PCA: AOI​,ICT​,SA F/T​_x000a_System: Diagnostic, FA F/T, Run-in​"/>
    <x v="0"/>
    <s v="重慶質管處 QCD"/>
    <x v="10"/>
    <x v="12"/>
    <x v="0"/>
    <x v="5"/>
    <s v="INT_QAM_DETAILED_PRODUCT_YIELD"/>
    <s v="INSPECTION_STATION_CODE"/>
    <s v="N/A"/>
    <s v="N/A"/>
    <m/>
    <m/>
    <m/>
    <m/>
    <s v="N/A"/>
    <s v="N/A"/>
    <s v="N/A"/>
    <m/>
    <m/>
    <m/>
    <m/>
    <m/>
    <m/>
    <m/>
    <m/>
    <m/>
    <s v="資料清單"/>
    <x v="16"/>
    <x v="33"/>
    <x v="240"/>
    <x v="15"/>
    <s v="IEC_STD_V10 &gt;&gt; Data Standard &gt;&gt; QAM"/>
    <s v="Inspection station code"/>
    <x v="428"/>
    <x v="1"/>
    <x v="0"/>
    <x v="448"/>
    <x v="10"/>
    <s v="IEC_STD_V10 &gt;&gt; Common &gt;&gt; AutoMetaDataInspection station code"/>
    <x v="1"/>
    <x v="0"/>
    <s v="生產站點代碼Property"/>
    <n v="952"/>
    <n v="944"/>
    <n v="0"/>
    <s v="Inspection station code"/>
    <n v="1"/>
    <n v="0"/>
    <n v="0"/>
    <x v="0"/>
    <s v="Detailed product yield"/>
    <x v="91"/>
    <s v="IEC_STD_V10 &gt;&gt; Data Standard &gt;&gt; QAM &gt;&gt; Detailed product yield"/>
    <x v="0"/>
    <s v="QAM:"/>
    <x v="33"/>
    <x v="33"/>
    <x v="950"/>
    <x v="427"/>
    <x v="428"/>
    <x v="189"/>
    <x v="62"/>
    <x v="5"/>
    <x v="0"/>
    <x v="2"/>
    <m/>
    <x v="0"/>
    <x v="1"/>
    <s v="Detailed product yield_Inspection station code"/>
    <x v="934"/>
    <x v="1"/>
    <x v="0"/>
    <x v="12"/>
    <x v="7"/>
    <x v="0"/>
    <x v="0"/>
    <s v="INT_QAM_DETAILED_PRODUCT_YIELD"/>
    <s v="INSPECTION_STATION_CODE"/>
    <x v="82"/>
    <x v="294"/>
    <x v="1"/>
    <n v="0"/>
    <x v="0"/>
    <x v="0"/>
    <x v="0"/>
    <s v=""/>
    <s v=""/>
    <n v="950"/>
    <s v="-950"/>
    <x v="0"/>
    <x v="0"/>
    <x v="0"/>
    <x v="428"/>
    <x v="10"/>
    <s v="製造站點代碼_x000a_PCA: AOI​,ICT​,SA F/T​_x000a_System: FA F/T, Run-in, D/L​"/>
    <s v="Manual"/>
    <s v="MANUAL"/>
    <x v="5"/>
    <x v="240"/>
    <m/>
    <s v="^(Manual|MANUAL)$"/>
    <n v="9"/>
    <x v="0"/>
    <x v="7"/>
    <x v="0"/>
    <x v="1"/>
    <x v="0"/>
    <x v="1"/>
    <b v="0"/>
    <x v="0"/>
    <x v="1"/>
    <n v="0"/>
    <x v="0"/>
    <b v="0"/>
    <b v="0"/>
    <b v="0"/>
    <b v="0"/>
    <b v="0"/>
    <b v="0"/>
    <b v="0"/>
    <b v="0"/>
    <b v="0"/>
    <b v="0"/>
    <b v="0"/>
    <x v="0"/>
    <x v="0"/>
    <n v="0"/>
    <x v="23"/>
    <x v="0"/>
  </r>
  <r>
    <m/>
    <x v="7"/>
    <x v="15"/>
    <x v="428"/>
    <x v="429"/>
    <x v="1"/>
    <x v="449"/>
    <s v="System統計FA秤重站點投入數_x000a_PCA統計SA ECR站點投入數&quot;"/>
    <x v="1"/>
    <x v="92"/>
    <s v="N/A"/>
    <s v="General"/>
    <s v="數值類"/>
    <m/>
    <x v="0"/>
    <s v="重慶質管處 QCD"/>
    <x v="10"/>
    <x v="12"/>
    <x v="0"/>
    <x v="5"/>
    <s v="INT_QAM_DETAILED_PRODUCT_YIELD"/>
    <s v="INPUT_QUANTITY_BY_INSPECTION_STATION"/>
    <s v="N/A"/>
    <s v="N/A"/>
    <m/>
    <m/>
    <m/>
    <m/>
    <s v="N/A"/>
    <s v="N/A"/>
    <s v="N/A"/>
    <m/>
    <m/>
    <m/>
    <m/>
    <m/>
    <m/>
    <m/>
    <m/>
    <m/>
    <s v="資料清單"/>
    <x v="16"/>
    <x v="34"/>
    <x v="241"/>
    <x v="15"/>
    <s v="IEC_STD_V10 &gt;&gt; Data Standard &gt;&gt; QAM"/>
    <s v="Input quantity by inspection station"/>
    <x v="429"/>
    <x v="1"/>
    <x v="0"/>
    <x v="449"/>
    <x v="10"/>
    <s v="IEC_STD_V10 &gt;&gt; Common &gt;&gt; AutoMetaDataInput quantity by inspection station"/>
    <x v="1"/>
    <x v="0"/>
    <s v="站點投入數量Property"/>
    <n v="953"/>
    <n v="944"/>
    <n v="0"/>
    <s v="Input quantity by inspection station"/>
    <n v="1"/>
    <n v="0"/>
    <n v="0"/>
    <x v="0"/>
    <s v="Detailed product yield"/>
    <x v="91"/>
    <s v="IEC_STD_V10 &gt;&gt; Data Standard &gt;&gt; QAM &gt;&gt; Detailed product yield"/>
    <x v="0"/>
    <s v="QAM:"/>
    <x v="34"/>
    <x v="34"/>
    <x v="951"/>
    <x v="428"/>
    <x v="429"/>
    <x v="350"/>
    <x v="0"/>
    <x v="5"/>
    <x v="0"/>
    <x v="4"/>
    <m/>
    <x v="0"/>
    <x v="1"/>
    <s v="Detailed product yield_Input quantity by inspection station"/>
    <x v="935"/>
    <x v="1"/>
    <x v="0"/>
    <x v="12"/>
    <x v="7"/>
    <x v="0"/>
    <x v="0"/>
    <s v="INT_QAM_DETAILED_PRODUCT_YIELD"/>
    <s v="INPUT_QUANTITY_BY_INSPECTION_STATION"/>
    <x v="82"/>
    <x v="295"/>
    <x v="1"/>
    <n v="0"/>
    <x v="0"/>
    <x v="0"/>
    <x v="0"/>
    <s v=""/>
    <s v=""/>
    <n v="951"/>
    <s v="-951"/>
    <x v="0"/>
    <x v="0"/>
    <x v="0"/>
    <x v="429"/>
    <x v="10"/>
    <s v="各個檢查站投入數"/>
    <s v="Manual"/>
    <s v="MANUAL"/>
    <x v="5"/>
    <x v="241"/>
    <m/>
    <s v="^(Manual|MANUAL)$"/>
    <n v="9"/>
    <x v="0"/>
    <x v="7"/>
    <x v="0"/>
    <x v="1"/>
    <x v="0"/>
    <x v="1"/>
    <b v="0"/>
    <x v="0"/>
    <x v="1"/>
    <n v="0"/>
    <x v="0"/>
    <b v="0"/>
    <b v="0"/>
    <b v="0"/>
    <b v="0"/>
    <b v="0"/>
    <b v="0"/>
    <b v="0"/>
    <b v="0"/>
    <b v="0"/>
    <b v="0"/>
    <b v="0"/>
    <x v="0"/>
    <x v="0"/>
    <n v="0"/>
    <x v="39"/>
    <x v="0"/>
  </r>
  <r>
    <m/>
    <x v="7"/>
    <x v="15"/>
    <x v="429"/>
    <x v="430"/>
    <x v="1"/>
    <x v="450"/>
    <s v="各個檢查站不良數"/>
    <x v="1"/>
    <x v="92"/>
    <s v="N/A"/>
    <s v="General"/>
    <s v="數值類"/>
    <m/>
    <x v="0"/>
    <s v="重慶質管處 QCD"/>
    <x v="10"/>
    <x v="12"/>
    <x v="0"/>
    <x v="5"/>
    <s v="INT_QAM_DETAILED_PRODUCT_YIELD"/>
    <s v="DEFECT_QUANTITY"/>
    <s v="N/A"/>
    <s v="N/A"/>
    <m/>
    <m/>
    <m/>
    <m/>
    <s v="N/A"/>
    <s v="N/A"/>
    <s v="N/A"/>
    <m/>
    <m/>
    <m/>
    <m/>
    <m/>
    <m/>
    <m/>
    <m/>
    <m/>
    <s v="資料清單"/>
    <x v="16"/>
    <x v="35"/>
    <x v="242"/>
    <x v="15"/>
    <s v="IEC_STD_V10 &gt;&gt; Data Standard &gt;&gt; QAM"/>
    <s v="Defect quantity"/>
    <x v="430"/>
    <x v="1"/>
    <x v="0"/>
    <x v="450"/>
    <x v="10"/>
    <s v="IEC_STD_V10 &gt;&gt; Common &gt;&gt; AutoMetaDataDefect quantity"/>
    <x v="1"/>
    <x v="0"/>
    <s v="站點不良數Property"/>
    <n v="954"/>
    <n v="944"/>
    <n v="0"/>
    <s v="Defect quantity"/>
    <n v="1"/>
    <n v="0"/>
    <n v="0"/>
    <x v="0"/>
    <s v="Detailed product yield"/>
    <x v="91"/>
    <s v="IEC_STD_V10 &gt;&gt; Data Standard &gt;&gt; QAM &gt;&gt; Detailed product yield"/>
    <x v="0"/>
    <s v="QAM:"/>
    <x v="35"/>
    <x v="35"/>
    <x v="952"/>
    <x v="429"/>
    <x v="430"/>
    <x v="351"/>
    <x v="0"/>
    <x v="5"/>
    <x v="0"/>
    <x v="4"/>
    <m/>
    <x v="0"/>
    <x v="1"/>
    <s v="Detailed product yield_Defect quantity"/>
    <x v="936"/>
    <x v="1"/>
    <x v="0"/>
    <x v="12"/>
    <x v="7"/>
    <x v="0"/>
    <x v="0"/>
    <s v="INT_QAM_DETAILED_PRODUCT_YIELD"/>
    <s v="DEFECT_QUANTITY"/>
    <x v="82"/>
    <x v="296"/>
    <x v="1"/>
    <n v="0"/>
    <x v="0"/>
    <x v="0"/>
    <x v="0"/>
    <s v=""/>
    <s v=""/>
    <n v="952"/>
    <s v="-952"/>
    <x v="0"/>
    <x v="0"/>
    <x v="0"/>
    <x v="430"/>
    <x v="10"/>
    <s v="各個檢查站不良數"/>
    <s v="Manual"/>
    <s v="MANUAL"/>
    <x v="5"/>
    <x v="242"/>
    <m/>
    <s v="^(Manual|MANUAL)$"/>
    <n v="9"/>
    <x v="0"/>
    <x v="7"/>
    <x v="0"/>
    <x v="1"/>
    <x v="0"/>
    <x v="1"/>
    <b v="0"/>
    <x v="0"/>
    <x v="1"/>
    <n v="0"/>
    <x v="0"/>
    <b v="0"/>
    <b v="0"/>
    <b v="0"/>
    <b v="0"/>
    <b v="0"/>
    <b v="0"/>
    <b v="0"/>
    <b v="0"/>
    <b v="0"/>
    <b v="0"/>
    <b v="0"/>
    <x v="0"/>
    <x v="0"/>
    <n v="0"/>
    <x v="18"/>
    <x v="0"/>
  </r>
  <r>
    <m/>
    <x v="7"/>
    <x v="15"/>
    <x v="430"/>
    <x v="431"/>
    <x v="1"/>
    <x v="451"/>
    <s v="1-(站點不良數/System秤重站或PCA SA_15站投入數)"/>
    <x v="1"/>
    <x v="92"/>
    <s v="N/A"/>
    <s v="General"/>
    <s v="比例類"/>
    <m/>
    <x v="0"/>
    <s v="重慶質管處 QCD"/>
    <x v="10"/>
    <x v="12"/>
    <x v="0"/>
    <x v="5"/>
    <s v="INT_QAM_DETAILED_PRODUCT_YIELD"/>
    <s v="FIRST_PASS_YIELD_RATE_BY_INSPECTION_STATION"/>
    <s v="N/A"/>
    <s v="N/A"/>
    <m/>
    <m/>
    <m/>
    <m/>
    <s v="N/A"/>
    <s v="N/A"/>
    <s v="N/A"/>
    <m/>
    <m/>
    <m/>
    <m/>
    <m/>
    <m/>
    <m/>
    <m/>
    <m/>
    <s v="資料清單"/>
    <x v="16"/>
    <x v="36"/>
    <x v="243"/>
    <x v="15"/>
    <s v="IEC_STD_V10 &gt;&gt; Data Standard &gt;&gt; QAM"/>
    <s v="First pass yield rate by inspection station"/>
    <x v="431"/>
    <x v="1"/>
    <x v="0"/>
    <x v="451"/>
    <x v="10"/>
    <s v="IEC_STD_V10 &gt;&gt; Common &gt;&gt; AutoMetaDataFirst pass yield rate by inspection station"/>
    <x v="1"/>
    <x v="0"/>
    <s v="站點直通率Property"/>
    <n v="955"/>
    <n v="944"/>
    <n v="0"/>
    <s v="First pass yield rate by inspection station"/>
    <n v="1"/>
    <n v="0"/>
    <n v="0"/>
    <x v="0"/>
    <s v="Detailed product yield"/>
    <x v="91"/>
    <s v="IEC_STD_V10 &gt;&gt; Data Standard &gt;&gt; QAM &gt;&gt; Detailed product yield"/>
    <x v="0"/>
    <s v="QAM:"/>
    <x v="36"/>
    <x v="36"/>
    <x v="953"/>
    <x v="430"/>
    <x v="431"/>
    <x v="352"/>
    <x v="0"/>
    <x v="5"/>
    <x v="0"/>
    <x v="5"/>
    <m/>
    <x v="0"/>
    <x v="1"/>
    <s v="Detailed product yield_First pass yield rate by inspection station"/>
    <x v="937"/>
    <x v="1"/>
    <x v="0"/>
    <x v="12"/>
    <x v="7"/>
    <x v="0"/>
    <x v="0"/>
    <s v="INT_QAM_DETAILED_PRODUCT_YIELD"/>
    <s v="FIRST_PASS_YIELD_RATE_BY_INSPECTION_STATION"/>
    <x v="82"/>
    <x v="297"/>
    <x v="1"/>
    <n v="0"/>
    <x v="0"/>
    <x v="0"/>
    <x v="0"/>
    <s v=""/>
    <s v=""/>
    <n v="953"/>
    <s v="-953"/>
    <x v="0"/>
    <x v="0"/>
    <x v="0"/>
    <x v="431"/>
    <x v="10"/>
    <s v="1-(站點不良數/System秤重站或PCA SA_15站投入數)"/>
    <s v="Manual"/>
    <s v="MANUAL"/>
    <x v="5"/>
    <x v="243"/>
    <m/>
    <s v="^(Manual|MANUAL)$"/>
    <n v="9"/>
    <x v="0"/>
    <x v="7"/>
    <x v="0"/>
    <x v="1"/>
    <x v="0"/>
    <x v="1"/>
    <b v="0"/>
    <x v="0"/>
    <x v="1"/>
    <n v="0"/>
    <x v="0"/>
    <b v="0"/>
    <b v="0"/>
    <b v="0"/>
    <b v="0"/>
    <b v="0"/>
    <b v="0"/>
    <b v="0"/>
    <b v="0"/>
    <b v="0"/>
    <b v="0"/>
    <b v="0"/>
    <x v="0"/>
    <x v="0"/>
    <n v="0"/>
    <x v="44"/>
    <x v="0"/>
  </r>
  <r>
    <m/>
    <x v="7"/>
    <x v="15"/>
    <x v="431"/>
    <x v="432"/>
    <x v="1"/>
    <x v="452"/>
    <s v="各個檢查站點待修不良數"/>
    <x v="1"/>
    <x v="92"/>
    <s v="N/A"/>
    <s v="General"/>
    <s v="數值類"/>
    <m/>
    <x v="0"/>
    <s v="重慶質管處 QCD"/>
    <x v="10"/>
    <x v="12"/>
    <x v="0"/>
    <x v="5"/>
    <s v="INT_QAM_DETAILED_PRODUCT_YIELD"/>
    <s v="NOT_REPAIRED_QUANTITY"/>
    <s v="N/A"/>
    <s v="N/A"/>
    <m/>
    <m/>
    <m/>
    <m/>
    <s v="N/A"/>
    <s v="N/A"/>
    <s v="N/A"/>
    <m/>
    <m/>
    <m/>
    <m/>
    <m/>
    <m/>
    <m/>
    <m/>
    <m/>
    <s v="資料清單"/>
    <x v="16"/>
    <x v="37"/>
    <x v="244"/>
    <x v="15"/>
    <s v="IEC_STD_V10 &gt;&gt; Data Standard &gt;&gt; QAM"/>
    <s v="Not repaired quantity"/>
    <x v="432"/>
    <x v="1"/>
    <x v="0"/>
    <x v="452"/>
    <x v="10"/>
    <s v="IEC_STD_V10 &gt;&gt; Common &gt;&gt; AutoMetaDataNot repaired quantity"/>
    <x v="1"/>
    <x v="0"/>
    <s v="站點待修不良數Property"/>
    <n v="956"/>
    <n v="944"/>
    <n v="0"/>
    <s v="Not repaired quantity"/>
    <n v="1"/>
    <n v="0"/>
    <n v="0"/>
    <x v="0"/>
    <s v="Detailed product yield"/>
    <x v="91"/>
    <s v="IEC_STD_V10 &gt;&gt; Data Standard &gt;&gt; QAM &gt;&gt; Detailed product yield"/>
    <x v="0"/>
    <s v="QAM:"/>
    <x v="37"/>
    <x v="37"/>
    <x v="954"/>
    <x v="431"/>
    <x v="432"/>
    <x v="353"/>
    <x v="0"/>
    <x v="5"/>
    <x v="0"/>
    <x v="4"/>
    <m/>
    <x v="0"/>
    <x v="1"/>
    <s v="Detailed product yield_Not repaired quantity"/>
    <x v="938"/>
    <x v="1"/>
    <x v="0"/>
    <x v="12"/>
    <x v="7"/>
    <x v="0"/>
    <x v="0"/>
    <s v="INT_QAM_DETAILED_PRODUCT_YIELD"/>
    <s v="NOT_REPAIRED_QUANTITY"/>
    <x v="82"/>
    <x v="298"/>
    <x v="1"/>
    <n v="0"/>
    <x v="0"/>
    <x v="0"/>
    <x v="0"/>
    <s v=""/>
    <s v=""/>
    <n v="954"/>
    <s v="-954"/>
    <x v="0"/>
    <x v="0"/>
    <x v="0"/>
    <x v="432"/>
    <x v="10"/>
    <s v="各個檢查站點待修不良數"/>
    <s v="Manual"/>
    <s v="MANUAL"/>
    <x v="5"/>
    <x v="244"/>
    <m/>
    <s v="^(Manual|MANUAL)$"/>
    <n v="9"/>
    <x v="0"/>
    <x v="7"/>
    <x v="0"/>
    <x v="1"/>
    <x v="0"/>
    <x v="1"/>
    <b v="0"/>
    <x v="0"/>
    <x v="1"/>
    <n v="0"/>
    <x v="0"/>
    <b v="0"/>
    <b v="0"/>
    <b v="0"/>
    <b v="0"/>
    <b v="0"/>
    <b v="0"/>
    <b v="0"/>
    <b v="0"/>
    <b v="0"/>
    <b v="0"/>
    <b v="0"/>
    <x v="0"/>
    <x v="0"/>
    <n v="0"/>
    <x v="28"/>
    <x v="0"/>
  </r>
  <r>
    <m/>
    <x v="7"/>
    <x v="15"/>
    <x v="432"/>
    <x v="433"/>
    <x v="1"/>
    <x v="453"/>
    <s v="1-(站點待修不良數/System秤重站或PCA SA_15站投入數)"/>
    <x v="1"/>
    <x v="92"/>
    <s v="N/A"/>
    <s v="General"/>
    <s v="比例類"/>
    <m/>
    <x v="0"/>
    <s v="重慶質管處 QCD"/>
    <x v="10"/>
    <x v="12"/>
    <x v="0"/>
    <x v="5"/>
    <s v="INT_QAM_DETAILED_PRODUCT_YIELD"/>
    <s v="YIELD_RATE_BY_INSPECTION_STATION"/>
    <s v="N/A"/>
    <s v="N/A"/>
    <m/>
    <m/>
    <m/>
    <m/>
    <s v="N/A"/>
    <s v="N/A"/>
    <s v="N/A"/>
    <m/>
    <m/>
    <m/>
    <m/>
    <m/>
    <m/>
    <m/>
    <m/>
    <m/>
    <s v="資料清單"/>
    <x v="16"/>
    <x v="38"/>
    <x v="245"/>
    <x v="15"/>
    <s v="IEC_STD_V10 &gt;&gt; Data Standard &gt;&gt; QAM"/>
    <s v="Yield rate by inspection station"/>
    <x v="433"/>
    <x v="1"/>
    <x v="0"/>
    <x v="453"/>
    <x v="10"/>
    <s v="IEC_STD_V10 &gt;&gt; Common &gt;&gt; AutoMetaDataYield rate by inspection station"/>
    <x v="1"/>
    <x v="0"/>
    <s v="站點良率Property"/>
    <n v="957"/>
    <n v="944"/>
    <n v="0"/>
    <s v="Yield rate by inspection station"/>
    <n v="1"/>
    <n v="0"/>
    <n v="0"/>
    <x v="0"/>
    <s v="Detailed product yield"/>
    <x v="91"/>
    <s v="IEC_STD_V10 &gt;&gt; Data Standard &gt;&gt; QAM &gt;&gt; Detailed product yield"/>
    <x v="0"/>
    <s v="QAM:"/>
    <x v="38"/>
    <x v="38"/>
    <x v="955"/>
    <x v="432"/>
    <x v="433"/>
    <x v="354"/>
    <x v="0"/>
    <x v="5"/>
    <x v="0"/>
    <x v="5"/>
    <m/>
    <x v="0"/>
    <x v="1"/>
    <s v="Detailed product yield_Yield rate by inspection station"/>
    <x v="939"/>
    <x v="1"/>
    <x v="0"/>
    <x v="12"/>
    <x v="7"/>
    <x v="0"/>
    <x v="0"/>
    <s v="INT_QAM_DETAILED_PRODUCT_YIELD"/>
    <s v="YIELD_RATE_BY_INSPECTION_STATION"/>
    <x v="82"/>
    <x v="299"/>
    <x v="1"/>
    <n v="0"/>
    <x v="0"/>
    <x v="0"/>
    <x v="0"/>
    <s v=""/>
    <s v=""/>
    <n v="955"/>
    <s v="-955"/>
    <x v="0"/>
    <x v="0"/>
    <x v="0"/>
    <x v="433"/>
    <x v="10"/>
    <s v="1-(站點待修不良數/System秤重站或PCA SA_15站投入數)"/>
    <s v="Manual"/>
    <s v="MANUAL"/>
    <x v="5"/>
    <x v="245"/>
    <m/>
    <s v="^(Manual|MANUAL)$"/>
    <n v="9"/>
    <x v="0"/>
    <x v="7"/>
    <x v="0"/>
    <x v="1"/>
    <x v="0"/>
    <x v="1"/>
    <b v="0"/>
    <x v="0"/>
    <x v="1"/>
    <n v="0"/>
    <x v="0"/>
    <b v="0"/>
    <b v="0"/>
    <b v="0"/>
    <b v="0"/>
    <b v="0"/>
    <b v="0"/>
    <b v="0"/>
    <b v="0"/>
    <b v="0"/>
    <b v="0"/>
    <b v="0"/>
    <x v="0"/>
    <x v="0"/>
    <n v="0"/>
    <x v="20"/>
    <x v="0"/>
  </r>
  <r>
    <m/>
    <x v="7"/>
    <x v="15"/>
    <x v="433"/>
    <x v="434"/>
    <x v="1"/>
    <x v="454"/>
    <s v="N/A"/>
    <x v="0"/>
    <x v="0"/>
    <s v="N/A"/>
    <s v="Sensitive "/>
    <m/>
    <m/>
    <x v="0"/>
    <s v="重慶質管處 QCD"/>
    <x v="10"/>
    <x v="12"/>
    <x v="0"/>
    <x v="5"/>
    <s v="INT_QAM_YIELD_RATE_TARGET_BY_INSPECTION_STATION_MAPPING"/>
    <m/>
    <s v="N/A"/>
    <s v="N/A"/>
    <m/>
    <m/>
    <m/>
    <m/>
    <s v="N/A"/>
    <s v="N/A"/>
    <s v="N/A"/>
    <m/>
    <m/>
    <m/>
    <m/>
    <m/>
    <m/>
    <m/>
    <m/>
    <m/>
    <s v="資料清單"/>
    <x v="16"/>
    <x v="39"/>
    <x v="246"/>
    <x v="15"/>
    <s v="IEC_STD_V10 &gt;&gt; Data Standard &gt;&gt; QAM"/>
    <s v="Yield rate target by inspection station mapping"/>
    <x v="434"/>
    <x v="1"/>
    <x v="0"/>
    <x v="454"/>
    <x v="10"/>
    <s v="IEC_STD_V10 &gt;&gt; Common &gt;&gt; AutoMetaDataYield rate target by inspection station mapping"/>
    <x v="0"/>
    <x v="2"/>
    <s v="站點良率目標對照Concept"/>
    <n v="958"/>
    <n v="0"/>
    <n v="0"/>
    <s v=""/>
    <n v="0"/>
    <n v="0"/>
    <n v="0"/>
    <x v="0"/>
    <s v=""/>
    <x v="0"/>
    <s v=""/>
    <x v="0"/>
    <s v="QAM:"/>
    <x v="39"/>
    <x v="39"/>
    <x v="956"/>
    <x v="433"/>
    <x v="434"/>
    <x v="189"/>
    <x v="0"/>
    <x v="5"/>
    <x v="0"/>
    <x v="0"/>
    <m/>
    <x v="0"/>
    <x v="0"/>
    <s v="Yield rate target by inspection station mapping"/>
    <x v="940"/>
    <x v="0"/>
    <x v="0"/>
    <x v="12"/>
    <x v="7"/>
    <x v="0"/>
    <x v="0"/>
    <s v="INT_QAM_YIELD_RATE_TARGET_BY_INSPECTION_STATION_MAPPING"/>
    <s v=""/>
    <x v="83"/>
    <x v="0"/>
    <x v="1"/>
    <n v="0"/>
    <x v="0"/>
    <x v="0"/>
    <x v="0"/>
    <s v=""/>
    <s v=""/>
    <n v="956"/>
    <s v="-956"/>
    <x v="0"/>
    <x v="0"/>
    <x v="0"/>
    <x v="434"/>
    <x v="10"/>
    <s v="站點良率目標對照"/>
    <s v="Manual"/>
    <s v="MANUAL"/>
    <x v="5"/>
    <x v="246"/>
    <m/>
    <s v="^(Manual|MANUAL)$"/>
    <n v="9"/>
    <x v="0"/>
    <x v="7"/>
    <x v="0"/>
    <x v="1"/>
    <x v="0"/>
    <x v="1"/>
    <b v="0"/>
    <x v="0"/>
    <x v="0"/>
    <n v="0"/>
    <x v="0"/>
    <b v="0"/>
    <b v="0"/>
    <b v="0"/>
    <b v="0"/>
    <b v="0"/>
    <b v="0"/>
    <b v="0"/>
    <b v="0"/>
    <b v="0"/>
    <b v="0"/>
    <b v="0"/>
    <x v="0"/>
    <x v="0"/>
    <n v="0"/>
    <x v="37"/>
    <x v="0"/>
  </r>
  <r>
    <m/>
    <x v="7"/>
    <x v="15"/>
    <x v="412"/>
    <x v="413"/>
    <x v="1"/>
    <x v="433"/>
    <s v="良率回報日期按自然年曆分布 _x000a_每周三上傳報告, 報告內容寫明公元年/月/日"/>
    <x v="2"/>
    <x v="93"/>
    <s v="N/A"/>
    <s v="General"/>
    <s v="日期類"/>
    <s v="N/A"/>
    <x v="0"/>
    <s v="重慶質管處 QCD"/>
    <x v="10"/>
    <x v="12"/>
    <x v="0"/>
    <x v="5"/>
    <s v="INT_QAM_YIELD_RATE_TARGET_BY_INSPECTION_STATION_MAPPING"/>
    <s v="WEEKLY_PRODUCT_YIELD_REPORT"/>
    <s v="N/A"/>
    <s v="N/A"/>
    <m/>
    <m/>
    <m/>
    <m/>
    <s v="HP_IBM_consulted_Data to IT_20211221.xlsx 之 &quot;ARR Trend&quot; sheet"/>
    <s v="N/A"/>
    <s v="N/A"/>
    <m/>
    <m/>
    <m/>
    <m/>
    <m/>
    <m/>
    <m/>
    <m/>
    <m/>
    <s v="資料清單"/>
    <x v="16"/>
    <x v="40"/>
    <x v="225"/>
    <x v="15"/>
    <s v="IEC_STD_V10 &gt;&gt; Data Standard &gt;&gt; QAM"/>
    <s v="Weekly product yield report"/>
    <x v="413"/>
    <x v="1"/>
    <x v="0"/>
    <x v="433"/>
    <x v="10"/>
    <s v="IEC_STD_V10 &gt;&gt; Common &gt;&gt; AutoMetaDataWeekly product yield report"/>
    <x v="2"/>
    <x v="0"/>
    <s v="周產品良率回報Relationship"/>
    <n v="925"/>
    <n v="958"/>
    <n v="0"/>
    <s v=""/>
    <n v="0"/>
    <n v="0"/>
    <n v="925"/>
    <x v="190"/>
    <s v="Yield rate target by inspection station mapping"/>
    <x v="92"/>
    <s v="IEC_STD_V10 &gt;&gt; Data Standard &gt;&gt; QAM &gt;&gt; Yield rate target by inspection station mapping"/>
    <x v="0"/>
    <s v="QAM:"/>
    <x v="40"/>
    <x v="40"/>
    <x v="957"/>
    <x v="412"/>
    <x v="413"/>
    <x v="339"/>
    <x v="26"/>
    <x v="5"/>
    <x v="0"/>
    <x v="3"/>
    <m/>
    <x v="0"/>
    <x v="2"/>
    <s v="Yield rate target by inspection station mapping_Weekly product yield report"/>
    <x v="941"/>
    <x v="2"/>
    <x v="0"/>
    <x v="12"/>
    <x v="7"/>
    <x v="0"/>
    <x v="0"/>
    <s v="INT_QAM_YIELD_RATE_TARGET_BY_INSPECTION_STATION_MAPPING"/>
    <s v="WEEKLY_PRODUCT_YIELD_REPORT"/>
    <x v="83"/>
    <x v="282"/>
    <x v="1"/>
    <n v="0"/>
    <x v="0"/>
    <x v="0"/>
    <x v="0"/>
    <s v=""/>
    <s v=""/>
    <n v="957"/>
    <s v="-957"/>
    <x v="0"/>
    <x v="0"/>
    <x v="0"/>
    <x v="413"/>
    <x v="10"/>
    <s v="每周產品良率"/>
    <s v="Manual"/>
    <s v="MANUAL"/>
    <x v="5"/>
    <x v="225"/>
    <m/>
    <s v="^(Manual|MANUAL)$"/>
    <n v="9"/>
    <x v="0"/>
    <x v="7"/>
    <x v="0"/>
    <x v="1"/>
    <x v="1"/>
    <x v="1"/>
    <b v="0"/>
    <x v="0"/>
    <x v="1"/>
    <n v="0"/>
    <x v="0"/>
    <b v="0"/>
    <b v="0"/>
    <b v="0"/>
    <b v="0"/>
    <b v="0"/>
    <b v="0"/>
    <b v="0"/>
    <b v="0"/>
    <b v="0"/>
    <b v="0"/>
    <b v="0"/>
    <x v="0"/>
    <x v="0"/>
    <n v="0"/>
    <x v="8"/>
    <x v="0"/>
  </r>
  <r>
    <m/>
    <x v="7"/>
    <x v="15"/>
    <x v="222"/>
    <x v="222"/>
    <x v="1"/>
    <x v="429"/>
    <s v="N/A"/>
    <x v="2"/>
    <x v="93"/>
    <s v="N/A"/>
    <s v="Sensitive "/>
    <s v="代碼類"/>
    <s v="ITO;ICC"/>
    <x v="0"/>
    <s v="重慶質管處 QCD"/>
    <x v="10"/>
    <x v="12"/>
    <x v="0"/>
    <x v="5"/>
    <s v="INT_QAM_YIELD_RATE_TARGET_BY_INSPECTION_STATION_MAPPING"/>
    <s v="SITE_NAME"/>
    <s v="N/A"/>
    <s v="N/A"/>
    <m/>
    <m/>
    <m/>
    <m/>
    <s v="N/A"/>
    <s v="N/A"/>
    <s v="N/A"/>
    <m/>
    <m/>
    <m/>
    <m/>
    <m/>
    <m/>
    <m/>
    <m/>
    <m/>
    <s v="資料清單"/>
    <x v="16"/>
    <x v="41"/>
    <x v="220"/>
    <x v="15"/>
    <s v="IEC_STD_V10 &gt;&gt; Data Standard &gt;&gt; QAM"/>
    <s v="Site Name"/>
    <x v="222"/>
    <x v="1"/>
    <x v="0"/>
    <x v="429"/>
    <x v="10"/>
    <s v="IEC_STD_V10 &gt;&gt; Common &gt;&gt; AutoMetaDataSite Name"/>
    <x v="2"/>
    <x v="2"/>
    <s v="廠區名稱Relationship"/>
    <n v="402"/>
    <n v="958"/>
    <n v="0"/>
    <s v=""/>
    <n v="0"/>
    <n v="0"/>
    <n v="480"/>
    <x v="88"/>
    <s v="Yield rate target by inspection station mapping"/>
    <x v="92"/>
    <s v="IEC_STD_V10 &gt;&gt; Data Standard &gt;&gt; QAM &gt;&gt; Yield rate target by inspection station mapping"/>
    <x v="0"/>
    <s v="QAM:"/>
    <x v="41"/>
    <x v="41"/>
    <x v="958"/>
    <x v="222"/>
    <x v="222"/>
    <x v="189"/>
    <x v="58"/>
    <x v="5"/>
    <x v="0"/>
    <x v="2"/>
    <m/>
    <x v="0"/>
    <x v="2"/>
    <s v="Yield rate target by inspection station mapping_Site Name"/>
    <x v="942"/>
    <x v="2"/>
    <x v="0"/>
    <x v="12"/>
    <x v="7"/>
    <x v="0"/>
    <x v="0"/>
    <s v="INT_QAM_YIELD_RATE_TARGET_BY_INSPECTION_STATION_MAPPING"/>
    <s v="SITE_NAME"/>
    <x v="83"/>
    <x v="132"/>
    <x v="1"/>
    <n v="0"/>
    <x v="0"/>
    <x v="0"/>
    <x v="0"/>
    <s v=""/>
    <s v=""/>
    <n v="958"/>
    <s v="-958"/>
    <x v="0"/>
    <x v="0"/>
    <x v="0"/>
    <x v="222"/>
    <x v="10"/>
    <s v="Site Name"/>
    <s v="Manual"/>
    <s v="MANUAL"/>
    <x v="5"/>
    <x v="220"/>
    <m/>
    <s v="^(Manual|MANUAL)$"/>
    <n v="9"/>
    <x v="0"/>
    <x v="7"/>
    <x v="0"/>
    <x v="1"/>
    <x v="1"/>
    <x v="1"/>
    <b v="0"/>
    <x v="0"/>
    <x v="1"/>
    <n v="0"/>
    <x v="0"/>
    <b v="0"/>
    <b v="0"/>
    <b v="0"/>
    <b v="0"/>
    <b v="0"/>
    <b v="0"/>
    <b v="0"/>
    <b v="0"/>
    <b v="1"/>
    <b v="0"/>
    <b v="0"/>
    <x v="1"/>
    <x v="4"/>
    <n v="1"/>
    <x v="35"/>
    <x v="0"/>
  </r>
  <r>
    <m/>
    <x v="7"/>
    <x v="15"/>
    <x v="177"/>
    <x v="177"/>
    <x v="1"/>
    <x v="430"/>
    <s v="N/A"/>
    <x v="2"/>
    <x v="93"/>
    <s v="N/A"/>
    <s v="Sensitive "/>
    <s v="代碼類"/>
    <s v="BU 1: 第一事業處_x000a_BU 2: 第二事業處"/>
    <x v="0"/>
    <s v="重慶質管處 QCD"/>
    <x v="10"/>
    <x v="12"/>
    <x v="0"/>
    <x v="5"/>
    <s v="INT_QAM_YIELD_RATE_TARGET_BY_INSPECTION_STATION_MAPPING"/>
    <s v="BU_CODE"/>
    <s v="N/A"/>
    <s v="N/A"/>
    <m/>
    <m/>
    <m/>
    <m/>
    <s v="N/A"/>
    <s v="N/A"/>
    <s v="N/A"/>
    <m/>
    <m/>
    <m/>
    <m/>
    <m/>
    <m/>
    <m/>
    <m/>
    <m/>
    <s v="資料清單"/>
    <x v="16"/>
    <x v="42"/>
    <x v="221"/>
    <x v="15"/>
    <s v="IEC_STD_V10 &gt;&gt; Data Standard &gt;&gt; QAM"/>
    <s v="BU Code"/>
    <x v="177"/>
    <x v="1"/>
    <x v="0"/>
    <x v="430"/>
    <x v="10"/>
    <s v="IEC_STD_V10 &gt;&gt; Common &gt;&gt; AutoMetaDataBU Code"/>
    <x v="2"/>
    <x v="2"/>
    <s v="事業處代碼Relationship"/>
    <n v="339"/>
    <n v="958"/>
    <n v="0"/>
    <s v=""/>
    <n v="0"/>
    <n v="0"/>
    <n v="1055"/>
    <x v="80"/>
    <s v="Yield rate target by inspection station mapping"/>
    <x v="92"/>
    <s v="IEC_STD_V10 &gt;&gt; Data Standard &gt;&gt; QAM &gt;&gt; Yield rate target by inspection station mapping"/>
    <x v="0"/>
    <s v="QAM:"/>
    <x v="42"/>
    <x v="42"/>
    <x v="959"/>
    <x v="177"/>
    <x v="177"/>
    <x v="189"/>
    <x v="59"/>
    <x v="5"/>
    <x v="0"/>
    <x v="2"/>
    <m/>
    <x v="0"/>
    <x v="2"/>
    <s v="Yield rate target by inspection station mapping_BU Code"/>
    <x v="943"/>
    <x v="2"/>
    <x v="0"/>
    <x v="12"/>
    <x v="7"/>
    <x v="0"/>
    <x v="0"/>
    <s v="INT_QAM_YIELD_RATE_TARGET_BY_INSPECTION_STATION_MAPPING"/>
    <s v="BU_CODE"/>
    <x v="83"/>
    <x v="96"/>
    <x v="1"/>
    <n v="0"/>
    <x v="0"/>
    <x v="0"/>
    <x v="0"/>
    <s v=""/>
    <s v=""/>
    <n v="959"/>
    <s v="-959"/>
    <x v="0"/>
    <x v="0"/>
    <x v="0"/>
    <x v="177"/>
    <x v="10"/>
    <s v="各事業處所負責的業務及客戶"/>
    <s v="Manual"/>
    <s v="MANUAL"/>
    <x v="5"/>
    <x v="221"/>
    <m/>
    <s v="^(Manual|MANUAL)$"/>
    <n v="9"/>
    <x v="0"/>
    <x v="7"/>
    <x v="0"/>
    <x v="1"/>
    <x v="1"/>
    <x v="1"/>
    <b v="0"/>
    <x v="0"/>
    <x v="1"/>
    <n v="0"/>
    <x v="0"/>
    <b v="0"/>
    <b v="0"/>
    <b v="0"/>
    <b v="0"/>
    <b v="0"/>
    <b v="0"/>
    <b v="0"/>
    <b v="0"/>
    <b v="0"/>
    <b v="0"/>
    <b v="0"/>
    <x v="0"/>
    <x v="0"/>
    <n v="0"/>
    <x v="1"/>
    <x v="0"/>
  </r>
  <r>
    <m/>
    <x v="7"/>
    <x v="15"/>
    <x v="178"/>
    <x v="178"/>
    <x v="1"/>
    <x v="430"/>
    <s v="N/A"/>
    <x v="2"/>
    <x v="93"/>
    <s v="N/A"/>
    <s v="Sensitive "/>
    <s v="代碼類"/>
    <s v="N/A"/>
    <x v="0"/>
    <s v="重慶質管處 QCD"/>
    <x v="10"/>
    <x v="12"/>
    <x v="0"/>
    <x v="5"/>
    <s v="INT_QAM_YIELD_RATE_TARGET_BY_INSPECTION_STATION_MAPPING"/>
    <s v="CUSTOMER_NAME"/>
    <s v="N/A"/>
    <s v="N/A"/>
    <m/>
    <m/>
    <m/>
    <m/>
    <s v="N/A"/>
    <s v="N/A"/>
    <s v="N/A"/>
    <m/>
    <m/>
    <m/>
    <m/>
    <m/>
    <m/>
    <m/>
    <m/>
    <m/>
    <s v="資料清單"/>
    <x v="16"/>
    <x v="43"/>
    <x v="222"/>
    <x v="15"/>
    <s v="IEC_STD_V10 &gt;&gt; Data Standard &gt;&gt; QAM"/>
    <s v="Customer Name"/>
    <x v="178"/>
    <x v="1"/>
    <x v="0"/>
    <x v="430"/>
    <x v="10"/>
    <s v="IEC_STD_V10 &gt;&gt; Common &gt;&gt; AutoMetaDataCustomer Name"/>
    <x v="2"/>
    <x v="2"/>
    <s v="客戶名稱Relationship"/>
    <n v="340"/>
    <n v="958"/>
    <n v="0"/>
    <s v=""/>
    <n v="0"/>
    <n v="0"/>
    <n v="1036"/>
    <x v="81"/>
    <s v="Yield rate target by inspection station mapping"/>
    <x v="92"/>
    <s v="IEC_STD_V10 &gt;&gt; Data Standard &gt;&gt; QAM &gt;&gt; Yield rate target by inspection station mapping"/>
    <x v="0"/>
    <s v="QAM:"/>
    <x v="43"/>
    <x v="43"/>
    <x v="960"/>
    <x v="178"/>
    <x v="178"/>
    <x v="189"/>
    <x v="26"/>
    <x v="5"/>
    <x v="0"/>
    <x v="2"/>
    <m/>
    <x v="0"/>
    <x v="2"/>
    <s v="Yield rate target by inspection station mapping_Customer Name"/>
    <x v="944"/>
    <x v="2"/>
    <x v="0"/>
    <x v="12"/>
    <x v="7"/>
    <x v="0"/>
    <x v="0"/>
    <s v="INT_QAM_YIELD_RATE_TARGET_BY_INSPECTION_STATION_MAPPING"/>
    <s v="CUSTOMER_NAME"/>
    <x v="83"/>
    <x v="97"/>
    <x v="1"/>
    <n v="0"/>
    <x v="0"/>
    <x v="0"/>
    <x v="0"/>
    <s v=""/>
    <s v=""/>
    <n v="960"/>
    <s v="-960"/>
    <x v="0"/>
    <x v="0"/>
    <x v="0"/>
    <x v="178"/>
    <x v="10"/>
    <s v="各事業處所負責的業務及客戶"/>
    <s v="Manual"/>
    <s v="MANUAL"/>
    <x v="5"/>
    <x v="222"/>
    <m/>
    <s v="^(Manual|MANUAL)$"/>
    <n v="9"/>
    <x v="0"/>
    <x v="7"/>
    <x v="0"/>
    <x v="1"/>
    <x v="1"/>
    <x v="1"/>
    <b v="0"/>
    <x v="0"/>
    <x v="1"/>
    <n v="0"/>
    <x v="0"/>
    <b v="0"/>
    <b v="0"/>
    <b v="0"/>
    <b v="0"/>
    <b v="0"/>
    <b v="0"/>
    <b v="0"/>
    <b v="0"/>
    <b v="0"/>
    <b v="0"/>
    <b v="0"/>
    <x v="0"/>
    <x v="0"/>
    <n v="0"/>
    <x v="12"/>
    <x v="0"/>
  </r>
  <r>
    <m/>
    <x v="7"/>
    <x v="15"/>
    <x v="180"/>
    <x v="180"/>
    <x v="1"/>
    <x v="431"/>
    <s v="Defined by BU"/>
    <x v="2"/>
    <x v="93"/>
    <s v="N/A"/>
    <s v="Sensitive "/>
    <s v="代碼類"/>
    <s v="Defined by BU"/>
    <x v="0"/>
    <s v="重慶質管處 QCD"/>
    <x v="10"/>
    <x v="12"/>
    <x v="0"/>
    <x v="5"/>
    <s v="INT_QAM_YIELD_RATE_TARGET_BY_INSPECTION_STATION_MAPPING"/>
    <s v="PRODUCT_CATEGORY"/>
    <s v="N/A"/>
    <s v="N/A"/>
    <m/>
    <m/>
    <m/>
    <m/>
    <s v="HP_IBM_consulted_Data to IT_20211221.xlsx 之 &quot;ARR Trend&quot; sheet"/>
    <s v="N/A"/>
    <s v="N/A"/>
    <m/>
    <m/>
    <m/>
    <m/>
    <m/>
    <m/>
    <m/>
    <m/>
    <m/>
    <s v="資料清單"/>
    <x v="16"/>
    <x v="44"/>
    <x v="223"/>
    <x v="15"/>
    <s v="IEC_STD_V10 &gt;&gt; Data Standard &gt;&gt; QAM"/>
    <s v="Product Category"/>
    <x v="180"/>
    <x v="1"/>
    <x v="0"/>
    <x v="431"/>
    <x v="10"/>
    <s v="IEC_STD_V10 &gt;&gt; Common &gt;&gt; AutoMetaDataProduct Category"/>
    <x v="2"/>
    <x v="2"/>
    <s v="產品型態分類Relationship"/>
    <n v="342"/>
    <n v="958"/>
    <n v="0"/>
    <s v=""/>
    <n v="0"/>
    <n v="0"/>
    <n v="1046"/>
    <x v="83"/>
    <s v="Yield rate target by inspection station mapping"/>
    <x v="92"/>
    <s v="IEC_STD_V10 &gt;&gt; Data Standard &gt;&gt; QAM &gt;&gt; Yield rate target by inspection station mapping"/>
    <x v="0"/>
    <s v="QAM:"/>
    <x v="44"/>
    <x v="44"/>
    <x v="961"/>
    <x v="180"/>
    <x v="180"/>
    <x v="338"/>
    <x v="60"/>
    <x v="5"/>
    <x v="0"/>
    <x v="2"/>
    <m/>
    <x v="0"/>
    <x v="2"/>
    <s v="Yield rate target by inspection station mapping_Product Category"/>
    <x v="945"/>
    <x v="2"/>
    <x v="0"/>
    <x v="12"/>
    <x v="7"/>
    <x v="0"/>
    <x v="0"/>
    <s v="INT_QAM_YIELD_RATE_TARGET_BY_INSPECTION_STATION_MAPPING"/>
    <s v="PRODUCT_CATEGORY"/>
    <x v="83"/>
    <x v="280"/>
    <x v="1"/>
    <n v="0"/>
    <x v="0"/>
    <x v="0"/>
    <x v="0"/>
    <s v=""/>
    <s v=""/>
    <n v="961"/>
    <s v="-961"/>
    <x v="0"/>
    <x v="0"/>
    <x v="0"/>
    <x v="180"/>
    <x v="10"/>
    <s v="市場產品型態分類_x000a_- NB, DT, Docking"/>
    <s v="Manual"/>
    <s v="MANUAL"/>
    <x v="5"/>
    <x v="223"/>
    <m/>
    <s v="^(Manual|MANUAL)$"/>
    <n v="9"/>
    <x v="0"/>
    <x v="7"/>
    <x v="0"/>
    <x v="1"/>
    <x v="1"/>
    <x v="1"/>
    <b v="0"/>
    <x v="0"/>
    <x v="1"/>
    <n v="0"/>
    <x v="0"/>
    <b v="0"/>
    <b v="0"/>
    <b v="0"/>
    <b v="0"/>
    <b v="0"/>
    <b v="0"/>
    <b v="0"/>
    <b v="0"/>
    <b v="0"/>
    <b v="0"/>
    <b v="0"/>
    <x v="0"/>
    <x v="0"/>
    <n v="0"/>
    <x v="11"/>
    <x v="0"/>
  </r>
  <r>
    <m/>
    <x v="7"/>
    <x v="15"/>
    <x v="426"/>
    <x v="427"/>
    <x v="1"/>
    <x v="447"/>
    <s v="N/A"/>
    <x v="2"/>
    <x v="93"/>
    <s v="N/A"/>
    <s v="General"/>
    <s v="代碼類"/>
    <s v="PCA/System "/>
    <x v="0"/>
    <s v="重慶質管處 QCD"/>
    <x v="10"/>
    <x v="12"/>
    <x v="0"/>
    <x v="5"/>
    <s v="INT_QAM_YIELD_RATE_TARGET_BY_INSPECTION_STATION_MAPPING"/>
    <s v="PRODUCT_LEVEL"/>
    <s v="N/A"/>
    <s v="N/A"/>
    <m/>
    <m/>
    <m/>
    <m/>
    <s v="N/A"/>
    <s v="N/A"/>
    <s v="N/A"/>
    <m/>
    <m/>
    <m/>
    <m/>
    <m/>
    <m/>
    <m/>
    <m/>
    <m/>
    <s v="資料清單"/>
    <x v="16"/>
    <x v="45"/>
    <x v="239"/>
    <x v="15"/>
    <s v="IEC_STD_V10 &gt;&gt; Data Standard &gt;&gt; QAM"/>
    <s v="Product level"/>
    <x v="427"/>
    <x v="1"/>
    <x v="0"/>
    <x v="447"/>
    <x v="10"/>
    <s v="IEC_STD_V10 &gt;&gt; Common &gt;&gt; AutoMetaDataProduct level"/>
    <x v="2"/>
    <x v="0"/>
    <s v="產品層級Relationship"/>
    <n v="950"/>
    <n v="958"/>
    <n v="0"/>
    <s v=""/>
    <n v="0"/>
    <n v="0"/>
    <n v="950"/>
    <x v="191"/>
    <s v="Yield rate target by inspection station mapping"/>
    <x v="92"/>
    <s v="IEC_STD_V10 &gt;&gt; Data Standard &gt;&gt; QAM &gt;&gt; Yield rate target by inspection station mapping"/>
    <x v="0"/>
    <s v="QAM:"/>
    <x v="45"/>
    <x v="45"/>
    <x v="962"/>
    <x v="426"/>
    <x v="427"/>
    <x v="189"/>
    <x v="61"/>
    <x v="5"/>
    <x v="0"/>
    <x v="2"/>
    <m/>
    <x v="0"/>
    <x v="2"/>
    <s v="Yield rate target by inspection station mapping_Product level"/>
    <x v="946"/>
    <x v="2"/>
    <x v="0"/>
    <x v="12"/>
    <x v="7"/>
    <x v="0"/>
    <x v="0"/>
    <s v="INT_QAM_YIELD_RATE_TARGET_BY_INSPECTION_STATION_MAPPING"/>
    <s v="PRODUCT_LEVEL"/>
    <x v="83"/>
    <x v="293"/>
    <x v="1"/>
    <n v="0"/>
    <x v="0"/>
    <x v="0"/>
    <x v="0"/>
    <s v=""/>
    <s v=""/>
    <n v="962"/>
    <s v="-962"/>
    <x v="0"/>
    <x v="0"/>
    <x v="0"/>
    <x v="427"/>
    <x v="10"/>
    <s v="產品層級 PCA/System "/>
    <s v="Manual"/>
    <s v="MANUAL"/>
    <x v="5"/>
    <x v="239"/>
    <m/>
    <s v="^(Manual|MANUAL)$"/>
    <n v="9"/>
    <x v="0"/>
    <x v="7"/>
    <x v="0"/>
    <x v="1"/>
    <x v="1"/>
    <x v="1"/>
    <b v="0"/>
    <x v="0"/>
    <x v="1"/>
    <n v="0"/>
    <x v="0"/>
    <b v="0"/>
    <b v="0"/>
    <b v="0"/>
    <b v="0"/>
    <b v="0"/>
    <b v="0"/>
    <b v="0"/>
    <b v="0"/>
    <b v="0"/>
    <b v="0"/>
    <b v="0"/>
    <x v="0"/>
    <x v="0"/>
    <n v="0"/>
    <x v="12"/>
    <x v="0"/>
  </r>
  <r>
    <m/>
    <x v="7"/>
    <x v="15"/>
    <x v="427"/>
    <x v="428"/>
    <x v="1"/>
    <x v="448"/>
    <s v="N/A"/>
    <x v="2"/>
    <x v="93"/>
    <s v="N/A"/>
    <s v="General"/>
    <s v="代碼類"/>
    <s v="製造站點代碼_x000a_PCA: AOI​,ICT​,SA F/T​_x000a_System: Diagnostic, FA F/T, Run-in​"/>
    <x v="0"/>
    <s v="重慶質管處 QCD"/>
    <x v="10"/>
    <x v="12"/>
    <x v="0"/>
    <x v="5"/>
    <s v="INT_QAM_YIELD_RATE_TARGET_BY_INSPECTION_STATION_MAPPING"/>
    <s v="INSPECTION_STATION_CODE"/>
    <s v="N/A"/>
    <s v="N/A"/>
    <m/>
    <m/>
    <m/>
    <m/>
    <s v="N/A"/>
    <s v="N/A"/>
    <s v="N/A"/>
    <m/>
    <m/>
    <m/>
    <m/>
    <m/>
    <m/>
    <m/>
    <m/>
    <m/>
    <s v="資料清單"/>
    <x v="16"/>
    <x v="46"/>
    <x v="240"/>
    <x v="15"/>
    <s v="IEC_STD_V10 &gt;&gt; Data Standard &gt;&gt; QAM"/>
    <s v="Inspection station code"/>
    <x v="428"/>
    <x v="1"/>
    <x v="0"/>
    <x v="448"/>
    <x v="10"/>
    <s v="IEC_STD_V10 &gt;&gt; Common &gt;&gt; AutoMetaDataInspection station code"/>
    <x v="2"/>
    <x v="0"/>
    <s v="生產站點代碼Relationship"/>
    <n v="952"/>
    <n v="958"/>
    <n v="0"/>
    <s v=""/>
    <n v="0"/>
    <n v="0"/>
    <n v="952"/>
    <x v="192"/>
    <s v="Yield rate target by inspection station mapping"/>
    <x v="92"/>
    <s v="IEC_STD_V10 &gt;&gt; Data Standard &gt;&gt; QAM &gt;&gt; Yield rate target by inspection station mapping"/>
    <x v="0"/>
    <s v="QAM:"/>
    <x v="46"/>
    <x v="46"/>
    <x v="963"/>
    <x v="427"/>
    <x v="428"/>
    <x v="189"/>
    <x v="62"/>
    <x v="5"/>
    <x v="0"/>
    <x v="2"/>
    <m/>
    <x v="0"/>
    <x v="2"/>
    <s v="Yield rate target by inspection station mapping_Inspection station code"/>
    <x v="947"/>
    <x v="2"/>
    <x v="0"/>
    <x v="12"/>
    <x v="7"/>
    <x v="0"/>
    <x v="0"/>
    <s v="INT_QAM_YIELD_RATE_TARGET_BY_INSPECTION_STATION_MAPPING"/>
    <s v="INSPECTION_STATION_CODE"/>
    <x v="83"/>
    <x v="294"/>
    <x v="1"/>
    <n v="0"/>
    <x v="0"/>
    <x v="0"/>
    <x v="0"/>
    <s v=""/>
    <s v=""/>
    <n v="963"/>
    <s v="-963"/>
    <x v="0"/>
    <x v="0"/>
    <x v="0"/>
    <x v="428"/>
    <x v="10"/>
    <s v="製造站點代碼_x000a_PCA: AOI​,ICT​,SA F/T​_x000a_System: FA F/T, Run-in, D/L​"/>
    <s v="Manual"/>
    <s v="MANUAL"/>
    <x v="5"/>
    <x v="240"/>
    <m/>
    <s v="^(Manual|MANUAL)$"/>
    <n v="9"/>
    <x v="0"/>
    <x v="7"/>
    <x v="0"/>
    <x v="1"/>
    <x v="1"/>
    <x v="1"/>
    <b v="0"/>
    <x v="0"/>
    <x v="1"/>
    <n v="0"/>
    <x v="0"/>
    <b v="0"/>
    <b v="0"/>
    <b v="0"/>
    <b v="0"/>
    <b v="0"/>
    <b v="0"/>
    <b v="0"/>
    <b v="0"/>
    <b v="0"/>
    <b v="0"/>
    <b v="0"/>
    <x v="0"/>
    <x v="0"/>
    <n v="0"/>
    <x v="23"/>
    <x v="0"/>
  </r>
  <r>
    <m/>
    <x v="7"/>
    <x v="15"/>
    <x v="434"/>
    <x v="435"/>
    <x v="1"/>
    <x v="455"/>
    <s v="各SITE產品良率目標, 請參照品質目標對照表"/>
    <x v="1"/>
    <x v="93"/>
    <s v="N/A"/>
    <s v="General"/>
    <s v="數值類"/>
    <m/>
    <x v="0"/>
    <s v="重慶質管處 QCD"/>
    <x v="10"/>
    <x v="12"/>
    <x v="0"/>
    <x v="5"/>
    <s v="INT_QAM_YIELD_RATE_TARGET_BY_INSPECTION_STATION_MAPPING"/>
    <s v="YIELD_RATE_TARGET_BY_INSPECTION_STATION"/>
    <s v="N/A"/>
    <s v="N/A"/>
    <m/>
    <m/>
    <m/>
    <m/>
    <s v="N/A"/>
    <s v="N/A"/>
    <s v="N/A"/>
    <m/>
    <m/>
    <m/>
    <m/>
    <m/>
    <m/>
    <m/>
    <m/>
    <m/>
    <s v="資料清單"/>
    <x v="16"/>
    <x v="47"/>
    <x v="247"/>
    <x v="15"/>
    <s v="IEC_STD_V10 &gt;&gt; Data Standard &gt;&gt; QAM"/>
    <s v="Yield rate target by inspection station"/>
    <x v="435"/>
    <x v="1"/>
    <x v="0"/>
    <x v="455"/>
    <x v="10"/>
    <s v="IEC_STD_V10 &gt;&gt; Common &gt;&gt; AutoMetaDataYield rate target by inspection station"/>
    <x v="1"/>
    <x v="0"/>
    <s v="站點良率目標Property"/>
    <n v="966"/>
    <n v="958"/>
    <n v="0"/>
    <s v="Yield rate target by inspection station"/>
    <n v="1"/>
    <n v="0"/>
    <n v="0"/>
    <x v="0"/>
    <s v="Yield rate target by inspection station mapping"/>
    <x v="92"/>
    <s v="IEC_STD_V10 &gt;&gt; Data Standard &gt;&gt; QAM &gt;&gt; Yield rate target by inspection station mapping"/>
    <x v="0"/>
    <s v="QAM:"/>
    <x v="47"/>
    <x v="47"/>
    <x v="964"/>
    <x v="434"/>
    <x v="435"/>
    <x v="348"/>
    <x v="0"/>
    <x v="5"/>
    <x v="0"/>
    <x v="4"/>
    <m/>
    <x v="0"/>
    <x v="1"/>
    <s v="Yield rate target by inspection station mapping_Yield rate target by inspection station"/>
    <x v="948"/>
    <x v="1"/>
    <x v="0"/>
    <x v="12"/>
    <x v="7"/>
    <x v="0"/>
    <x v="0"/>
    <s v="INT_QAM_YIELD_RATE_TARGET_BY_INSPECTION_STATION_MAPPING"/>
    <s v="YIELD_RATE_TARGET_BY_INSPECTION_STATION"/>
    <x v="83"/>
    <x v="300"/>
    <x v="1"/>
    <n v="0"/>
    <x v="0"/>
    <x v="0"/>
    <x v="0"/>
    <s v=""/>
    <s v=""/>
    <n v="964"/>
    <s v="-964"/>
    <x v="0"/>
    <x v="0"/>
    <x v="0"/>
    <x v="435"/>
    <x v="10"/>
    <s v="各檢查站良率目標"/>
    <s v="Manual"/>
    <s v="MANUAL"/>
    <x v="5"/>
    <x v="247"/>
    <m/>
    <s v="^(Manual|MANUAL)$"/>
    <n v="9"/>
    <x v="0"/>
    <x v="7"/>
    <x v="0"/>
    <x v="1"/>
    <x v="0"/>
    <x v="1"/>
    <b v="0"/>
    <x v="0"/>
    <x v="1"/>
    <n v="0"/>
    <x v="0"/>
    <b v="0"/>
    <b v="0"/>
    <b v="0"/>
    <b v="0"/>
    <b v="0"/>
    <b v="0"/>
    <b v="0"/>
    <b v="0"/>
    <b v="0"/>
    <b v="0"/>
    <b v="0"/>
    <x v="0"/>
    <x v="0"/>
    <n v="0"/>
    <x v="27"/>
    <x v="0"/>
  </r>
  <r>
    <m/>
    <x v="7"/>
    <x v="15"/>
    <x v="435"/>
    <x v="436"/>
    <x v="1"/>
    <x v="456"/>
    <s v="各SITE產品直通率目標, 請參照品質目標對照表"/>
    <x v="1"/>
    <x v="93"/>
    <s v="N/A"/>
    <s v="General"/>
    <s v="數值類"/>
    <m/>
    <x v="0"/>
    <s v="重慶質管處 QCD"/>
    <x v="10"/>
    <x v="12"/>
    <x v="0"/>
    <x v="5"/>
    <s v="INT_QAM_YIELD_RATE_TARGET_BY_INSPECTION_STATION_MAPPING"/>
    <s v="FPY_RATE_TARGET_BY_INSPECTION_STATION"/>
    <s v="N/A"/>
    <s v="N/A"/>
    <m/>
    <m/>
    <m/>
    <m/>
    <s v="N/A"/>
    <s v="N/A"/>
    <s v="N/A"/>
    <m/>
    <m/>
    <m/>
    <m/>
    <m/>
    <m/>
    <m/>
    <m/>
    <m/>
    <s v="資料清單"/>
    <x v="16"/>
    <x v="48"/>
    <x v="248"/>
    <x v="15"/>
    <s v="IEC_STD_V10 &gt;&gt; Data Standard &gt;&gt; QAM"/>
    <s v="FPY rate target by inspection station"/>
    <x v="436"/>
    <x v="1"/>
    <x v="0"/>
    <x v="456"/>
    <x v="10"/>
    <s v="IEC_STD_V10 &gt;&gt; Common &gt;&gt; AutoMetaDataFPY rate target by inspection station"/>
    <x v="1"/>
    <x v="0"/>
    <s v="站點直通率目標Property"/>
    <n v="967"/>
    <n v="958"/>
    <n v="0"/>
    <s v="FPY rate target by inspection station"/>
    <n v="1"/>
    <n v="0"/>
    <n v="0"/>
    <x v="0"/>
    <s v="Yield rate target by inspection station mapping"/>
    <x v="92"/>
    <s v="IEC_STD_V10 &gt;&gt; Data Standard &gt;&gt; QAM &gt;&gt; Yield rate target by inspection station mapping"/>
    <x v="0"/>
    <s v="QAM:"/>
    <x v="48"/>
    <x v="48"/>
    <x v="965"/>
    <x v="435"/>
    <x v="436"/>
    <x v="349"/>
    <x v="0"/>
    <x v="5"/>
    <x v="0"/>
    <x v="4"/>
    <m/>
    <x v="0"/>
    <x v="1"/>
    <s v="Yield rate target by inspection station mapping_FPY rate target by inspection station"/>
    <x v="949"/>
    <x v="1"/>
    <x v="0"/>
    <x v="12"/>
    <x v="7"/>
    <x v="0"/>
    <x v="0"/>
    <s v="INT_QAM_YIELD_RATE_TARGET_BY_INSPECTION_STATION_MAPPING"/>
    <s v="FPY_RATE_TARGET_BY_INSPECTION_STATION"/>
    <x v="83"/>
    <x v="301"/>
    <x v="1"/>
    <n v="0"/>
    <x v="0"/>
    <x v="0"/>
    <x v="0"/>
    <s v=""/>
    <s v=""/>
    <n v="965"/>
    <s v="-965"/>
    <x v="0"/>
    <x v="0"/>
    <x v="0"/>
    <x v="436"/>
    <x v="10"/>
    <s v="各檢查站直通率目標"/>
    <s v="Manual"/>
    <s v="MANUAL"/>
    <x v="5"/>
    <x v="248"/>
    <m/>
    <s v="^(Manual|MANUAL)$"/>
    <n v="9"/>
    <x v="0"/>
    <x v="7"/>
    <x v="0"/>
    <x v="1"/>
    <x v="0"/>
    <x v="1"/>
    <b v="0"/>
    <x v="0"/>
    <x v="1"/>
    <n v="0"/>
    <x v="0"/>
    <b v="0"/>
    <b v="0"/>
    <b v="0"/>
    <b v="0"/>
    <b v="0"/>
    <b v="0"/>
    <b v="0"/>
    <b v="0"/>
    <b v="0"/>
    <b v="0"/>
    <b v="0"/>
    <x v="0"/>
    <x v="0"/>
    <n v="0"/>
    <x v="38"/>
    <x v="0"/>
  </r>
  <r>
    <m/>
    <x v="7"/>
    <x v="15"/>
    <x v="436"/>
    <x v="437"/>
    <x v="1"/>
    <x v="457"/>
    <s v="N/A"/>
    <x v="0"/>
    <x v="0"/>
    <s v="N/A"/>
    <s v="Sensitive "/>
    <m/>
    <m/>
    <x v="0"/>
    <s v="重慶質管處 QCD"/>
    <x v="10"/>
    <x v="12"/>
    <x v="0"/>
    <x v="5"/>
    <s v="INT_QAM_DETAILED_PRODUCT_DEFECT"/>
    <m/>
    <s v="N/A"/>
    <s v="N/A"/>
    <m/>
    <m/>
    <m/>
    <m/>
    <s v="N/A"/>
    <s v="N/A"/>
    <s v="N/A"/>
    <m/>
    <m/>
    <m/>
    <m/>
    <m/>
    <m/>
    <m/>
    <m/>
    <m/>
    <s v="資料清單"/>
    <x v="16"/>
    <x v="49"/>
    <x v="249"/>
    <x v="15"/>
    <s v="IEC_STD_V10 &gt;&gt; Data Standard &gt;&gt; QAM"/>
    <s v="Detailed product defect"/>
    <x v="437"/>
    <x v="1"/>
    <x v="0"/>
    <x v="457"/>
    <x v="10"/>
    <s v="IEC_STD_V10 &gt;&gt; Common &gt;&gt; AutoMetaDataDetailed product defect"/>
    <x v="0"/>
    <x v="2"/>
    <s v="產品不良率明細Concept"/>
    <n v="968"/>
    <n v="0"/>
    <n v="0"/>
    <s v=""/>
    <n v="0"/>
    <n v="0"/>
    <n v="0"/>
    <x v="0"/>
    <s v=""/>
    <x v="0"/>
    <s v=""/>
    <x v="0"/>
    <s v="QAM:"/>
    <x v="49"/>
    <x v="49"/>
    <x v="966"/>
    <x v="436"/>
    <x v="437"/>
    <x v="189"/>
    <x v="0"/>
    <x v="5"/>
    <x v="0"/>
    <x v="0"/>
    <m/>
    <x v="0"/>
    <x v="0"/>
    <s v="Detailed product defect"/>
    <x v="950"/>
    <x v="0"/>
    <x v="0"/>
    <x v="12"/>
    <x v="7"/>
    <x v="0"/>
    <x v="0"/>
    <s v="INT_QAM_DETAILED_PRODUCT_DEFECT"/>
    <s v=""/>
    <x v="84"/>
    <x v="0"/>
    <x v="1"/>
    <n v="0"/>
    <x v="0"/>
    <x v="0"/>
    <x v="0"/>
    <s v=""/>
    <s v=""/>
    <n v="966"/>
    <s v="-966"/>
    <x v="0"/>
    <x v="0"/>
    <x v="0"/>
    <x v="437"/>
    <x v="10"/>
    <s v="產品不良率明細"/>
    <s v="Manual"/>
    <s v="MANUAL"/>
    <x v="5"/>
    <x v="249"/>
    <m/>
    <s v="^(Manual|MANUAL)$"/>
    <n v="9"/>
    <x v="0"/>
    <x v="7"/>
    <x v="0"/>
    <x v="1"/>
    <x v="0"/>
    <x v="1"/>
    <b v="0"/>
    <x v="0"/>
    <x v="0"/>
    <n v="0"/>
    <x v="0"/>
    <b v="0"/>
    <b v="0"/>
    <b v="0"/>
    <b v="0"/>
    <b v="0"/>
    <b v="0"/>
    <b v="0"/>
    <b v="0"/>
    <b v="0"/>
    <b v="0"/>
    <b v="0"/>
    <x v="0"/>
    <x v="0"/>
    <n v="0"/>
    <x v="23"/>
    <x v="0"/>
  </r>
  <r>
    <m/>
    <x v="7"/>
    <x v="15"/>
    <x v="222"/>
    <x v="222"/>
    <x v="1"/>
    <x v="429"/>
    <s v="N/A"/>
    <x v="2"/>
    <x v="94"/>
    <s v="N/A"/>
    <s v="Sensitive "/>
    <s v="代碼類"/>
    <s v="ITO;ICC"/>
    <x v="0"/>
    <s v="重慶質管處 QCD"/>
    <x v="10"/>
    <x v="12"/>
    <x v="0"/>
    <x v="5"/>
    <s v="INT_QAM_DETAILED_PRODUCT_DEFECT"/>
    <s v="SITE_NAME"/>
    <s v="N/A"/>
    <s v="N/A"/>
    <m/>
    <m/>
    <m/>
    <m/>
    <s v="N/A"/>
    <s v="N/A"/>
    <s v="N/A"/>
    <m/>
    <m/>
    <m/>
    <m/>
    <m/>
    <m/>
    <m/>
    <m/>
    <m/>
    <s v="資料清單"/>
    <x v="16"/>
    <x v="50"/>
    <x v="220"/>
    <x v="15"/>
    <s v="IEC_STD_V10 &gt;&gt; Data Standard &gt;&gt; QAM"/>
    <s v="Site Name"/>
    <x v="222"/>
    <x v="1"/>
    <x v="0"/>
    <x v="429"/>
    <x v="10"/>
    <s v="IEC_STD_V10 &gt;&gt; Common &gt;&gt; AutoMetaDataSite Name"/>
    <x v="2"/>
    <x v="2"/>
    <s v="廠區名稱Relationship"/>
    <n v="402"/>
    <n v="968"/>
    <n v="0"/>
    <s v=""/>
    <n v="0"/>
    <n v="0"/>
    <n v="480"/>
    <x v="88"/>
    <s v="Detailed product defect"/>
    <x v="93"/>
    <s v="IEC_STD_V10 &gt;&gt; Data Standard &gt;&gt; QAM &gt;&gt; Detailed product defect"/>
    <x v="0"/>
    <s v="QAM:"/>
    <x v="50"/>
    <x v="50"/>
    <x v="967"/>
    <x v="222"/>
    <x v="222"/>
    <x v="189"/>
    <x v="58"/>
    <x v="5"/>
    <x v="0"/>
    <x v="2"/>
    <m/>
    <x v="0"/>
    <x v="2"/>
    <s v="Detailed product defect_Site Name"/>
    <x v="951"/>
    <x v="2"/>
    <x v="0"/>
    <x v="12"/>
    <x v="7"/>
    <x v="0"/>
    <x v="0"/>
    <s v="INT_QAM_DETAILED_PRODUCT_DEFECT"/>
    <s v="SITE_NAME"/>
    <x v="84"/>
    <x v="132"/>
    <x v="1"/>
    <n v="0"/>
    <x v="0"/>
    <x v="0"/>
    <x v="0"/>
    <s v=""/>
    <s v=""/>
    <n v="967"/>
    <s v="-967"/>
    <x v="0"/>
    <x v="0"/>
    <x v="0"/>
    <x v="222"/>
    <x v="10"/>
    <s v="Site Name"/>
    <s v="Manual"/>
    <s v="MANUAL"/>
    <x v="5"/>
    <x v="220"/>
    <m/>
    <s v="^(Manual|MANUAL)$"/>
    <n v="9"/>
    <x v="0"/>
    <x v="7"/>
    <x v="0"/>
    <x v="1"/>
    <x v="1"/>
    <x v="1"/>
    <b v="0"/>
    <x v="0"/>
    <x v="1"/>
    <n v="0"/>
    <x v="0"/>
    <b v="0"/>
    <b v="0"/>
    <b v="0"/>
    <b v="0"/>
    <b v="0"/>
    <b v="0"/>
    <b v="0"/>
    <b v="0"/>
    <b v="1"/>
    <b v="0"/>
    <b v="0"/>
    <x v="1"/>
    <x v="4"/>
    <n v="1"/>
    <x v="35"/>
    <x v="0"/>
  </r>
  <r>
    <m/>
    <x v="7"/>
    <x v="15"/>
    <x v="177"/>
    <x v="177"/>
    <x v="1"/>
    <x v="430"/>
    <s v="N/A"/>
    <x v="2"/>
    <x v="94"/>
    <s v="N/A"/>
    <s v="Sensitive "/>
    <s v="代碼類"/>
    <s v="BU 1: 第一事業處_x000a_BU 2: 第二事業處"/>
    <x v="0"/>
    <s v="重慶質管處 QCD"/>
    <x v="10"/>
    <x v="12"/>
    <x v="0"/>
    <x v="5"/>
    <s v="INT_QAM_DETAILED_PRODUCT_DEFECT"/>
    <s v="BU_CODE"/>
    <s v="N/A"/>
    <s v="N/A"/>
    <m/>
    <m/>
    <m/>
    <m/>
    <s v="N/A"/>
    <s v="N/A"/>
    <s v="N/A"/>
    <m/>
    <m/>
    <m/>
    <m/>
    <m/>
    <m/>
    <m/>
    <m/>
    <m/>
    <s v="資料清單"/>
    <x v="16"/>
    <x v="51"/>
    <x v="221"/>
    <x v="15"/>
    <s v="IEC_STD_V10 &gt;&gt; Data Standard &gt;&gt; QAM"/>
    <s v="BU Code"/>
    <x v="177"/>
    <x v="1"/>
    <x v="0"/>
    <x v="430"/>
    <x v="10"/>
    <s v="IEC_STD_V10 &gt;&gt; Common &gt;&gt; AutoMetaDataBU Code"/>
    <x v="2"/>
    <x v="2"/>
    <s v="事業處代碼Relationship"/>
    <n v="339"/>
    <n v="968"/>
    <n v="0"/>
    <s v=""/>
    <n v="0"/>
    <n v="0"/>
    <n v="1055"/>
    <x v="80"/>
    <s v="Detailed product defect"/>
    <x v="93"/>
    <s v="IEC_STD_V10 &gt;&gt; Data Standard &gt;&gt; QAM &gt;&gt; Detailed product defect"/>
    <x v="0"/>
    <s v="QAM:"/>
    <x v="51"/>
    <x v="51"/>
    <x v="968"/>
    <x v="177"/>
    <x v="177"/>
    <x v="189"/>
    <x v="59"/>
    <x v="5"/>
    <x v="0"/>
    <x v="2"/>
    <m/>
    <x v="0"/>
    <x v="2"/>
    <s v="Detailed product defect_BU Code"/>
    <x v="952"/>
    <x v="2"/>
    <x v="0"/>
    <x v="12"/>
    <x v="7"/>
    <x v="0"/>
    <x v="0"/>
    <s v="INT_QAM_DETAILED_PRODUCT_DEFECT"/>
    <s v="BU_CODE"/>
    <x v="84"/>
    <x v="96"/>
    <x v="1"/>
    <n v="0"/>
    <x v="0"/>
    <x v="0"/>
    <x v="0"/>
    <s v=""/>
    <s v=""/>
    <n v="968"/>
    <s v="-968"/>
    <x v="0"/>
    <x v="0"/>
    <x v="0"/>
    <x v="177"/>
    <x v="10"/>
    <s v="各事業處所負責的業務及客戶"/>
    <s v="Manual"/>
    <s v="MANUAL"/>
    <x v="5"/>
    <x v="221"/>
    <m/>
    <s v="^(Manual|MANUAL)$"/>
    <n v="9"/>
    <x v="0"/>
    <x v="7"/>
    <x v="0"/>
    <x v="1"/>
    <x v="1"/>
    <x v="1"/>
    <b v="0"/>
    <x v="0"/>
    <x v="1"/>
    <n v="0"/>
    <x v="0"/>
    <b v="0"/>
    <b v="0"/>
    <b v="0"/>
    <b v="0"/>
    <b v="0"/>
    <b v="0"/>
    <b v="0"/>
    <b v="0"/>
    <b v="0"/>
    <b v="0"/>
    <b v="0"/>
    <x v="0"/>
    <x v="0"/>
    <n v="0"/>
    <x v="1"/>
    <x v="0"/>
  </r>
  <r>
    <m/>
    <x v="7"/>
    <x v="15"/>
    <x v="178"/>
    <x v="178"/>
    <x v="1"/>
    <x v="430"/>
    <s v="N/A"/>
    <x v="2"/>
    <x v="94"/>
    <s v="N/A"/>
    <s v="Sensitive "/>
    <s v="代碼類"/>
    <s v="N/A"/>
    <x v="0"/>
    <s v="重慶質管處 QCD"/>
    <x v="10"/>
    <x v="12"/>
    <x v="0"/>
    <x v="5"/>
    <s v="INT_QAM_DETAILED_PRODUCT_DEFECT"/>
    <s v="CUSTOMER_NAME"/>
    <s v="N/A"/>
    <s v="N/A"/>
    <m/>
    <m/>
    <m/>
    <m/>
    <s v="N/A"/>
    <s v="N/A"/>
    <s v="N/A"/>
    <m/>
    <m/>
    <m/>
    <m/>
    <m/>
    <m/>
    <m/>
    <m/>
    <m/>
    <s v="資料清單"/>
    <x v="16"/>
    <x v="52"/>
    <x v="222"/>
    <x v="15"/>
    <s v="IEC_STD_V10 &gt;&gt; Data Standard &gt;&gt; QAM"/>
    <s v="Customer Name"/>
    <x v="178"/>
    <x v="1"/>
    <x v="0"/>
    <x v="430"/>
    <x v="10"/>
    <s v="IEC_STD_V10 &gt;&gt; Common &gt;&gt; AutoMetaDataCustomer Name"/>
    <x v="2"/>
    <x v="2"/>
    <s v="客戶名稱Relationship"/>
    <n v="340"/>
    <n v="968"/>
    <n v="0"/>
    <s v=""/>
    <n v="0"/>
    <n v="0"/>
    <n v="1036"/>
    <x v="81"/>
    <s v="Detailed product defect"/>
    <x v="93"/>
    <s v="IEC_STD_V10 &gt;&gt; Data Standard &gt;&gt; QAM &gt;&gt; Detailed product defect"/>
    <x v="0"/>
    <s v="QAM:"/>
    <x v="52"/>
    <x v="52"/>
    <x v="969"/>
    <x v="178"/>
    <x v="178"/>
    <x v="189"/>
    <x v="26"/>
    <x v="5"/>
    <x v="0"/>
    <x v="2"/>
    <m/>
    <x v="0"/>
    <x v="2"/>
    <s v="Detailed product defect_Customer Name"/>
    <x v="953"/>
    <x v="2"/>
    <x v="0"/>
    <x v="12"/>
    <x v="7"/>
    <x v="0"/>
    <x v="0"/>
    <s v="INT_QAM_DETAILED_PRODUCT_DEFECT"/>
    <s v="CUSTOMER_NAME"/>
    <x v="84"/>
    <x v="97"/>
    <x v="1"/>
    <n v="0"/>
    <x v="0"/>
    <x v="0"/>
    <x v="0"/>
    <s v=""/>
    <s v=""/>
    <n v="969"/>
    <s v="-969"/>
    <x v="0"/>
    <x v="0"/>
    <x v="0"/>
    <x v="178"/>
    <x v="10"/>
    <s v="各事業處所負責的業務及客戶"/>
    <s v="Manual"/>
    <s v="MANUAL"/>
    <x v="5"/>
    <x v="222"/>
    <m/>
    <s v="^(Manual|MANUAL)$"/>
    <n v="9"/>
    <x v="0"/>
    <x v="7"/>
    <x v="0"/>
    <x v="1"/>
    <x v="1"/>
    <x v="1"/>
    <b v="0"/>
    <x v="0"/>
    <x v="1"/>
    <n v="0"/>
    <x v="0"/>
    <b v="0"/>
    <b v="0"/>
    <b v="0"/>
    <b v="0"/>
    <b v="0"/>
    <b v="0"/>
    <b v="0"/>
    <b v="0"/>
    <b v="0"/>
    <b v="0"/>
    <b v="0"/>
    <x v="0"/>
    <x v="0"/>
    <n v="0"/>
    <x v="12"/>
    <x v="0"/>
  </r>
  <r>
    <m/>
    <x v="7"/>
    <x v="15"/>
    <x v="180"/>
    <x v="180"/>
    <x v="1"/>
    <x v="431"/>
    <s v="Defined by BU"/>
    <x v="2"/>
    <x v="94"/>
    <s v="N/A"/>
    <s v="Sensitive "/>
    <s v="代碼類"/>
    <s v="Defined by BU"/>
    <x v="0"/>
    <s v="重慶質管處 QCD"/>
    <x v="10"/>
    <x v="12"/>
    <x v="0"/>
    <x v="5"/>
    <s v="INT_QAM_DETAILED_PRODUCT_DEFECT"/>
    <s v="PRODUCT_CATEGORY"/>
    <s v="N/A"/>
    <s v="N/A"/>
    <m/>
    <m/>
    <m/>
    <m/>
    <s v="HP_IBM_consulted_Data to IT_20211221.xlsx 之 &quot;ARR Trend&quot; sheet"/>
    <s v="N/A"/>
    <s v="N/A"/>
    <m/>
    <m/>
    <m/>
    <m/>
    <m/>
    <m/>
    <m/>
    <m/>
    <m/>
    <s v="資料清單"/>
    <x v="16"/>
    <x v="53"/>
    <x v="223"/>
    <x v="15"/>
    <s v="IEC_STD_V10 &gt;&gt; Data Standard &gt;&gt; QAM"/>
    <s v="Product Category"/>
    <x v="180"/>
    <x v="1"/>
    <x v="0"/>
    <x v="431"/>
    <x v="10"/>
    <s v="IEC_STD_V10 &gt;&gt; Common &gt;&gt; AutoMetaDataProduct Category"/>
    <x v="2"/>
    <x v="2"/>
    <s v="產品型態分類Relationship"/>
    <n v="342"/>
    <n v="968"/>
    <n v="0"/>
    <s v=""/>
    <n v="0"/>
    <n v="0"/>
    <n v="1046"/>
    <x v="83"/>
    <s v="Detailed product defect"/>
    <x v="93"/>
    <s v="IEC_STD_V10 &gt;&gt; Data Standard &gt;&gt; QAM &gt;&gt; Detailed product defect"/>
    <x v="0"/>
    <s v="QAM:"/>
    <x v="53"/>
    <x v="53"/>
    <x v="970"/>
    <x v="180"/>
    <x v="180"/>
    <x v="338"/>
    <x v="60"/>
    <x v="5"/>
    <x v="0"/>
    <x v="2"/>
    <m/>
    <x v="0"/>
    <x v="2"/>
    <s v="Detailed product defect_Product Category"/>
    <x v="954"/>
    <x v="2"/>
    <x v="0"/>
    <x v="12"/>
    <x v="7"/>
    <x v="0"/>
    <x v="0"/>
    <s v="INT_QAM_DETAILED_PRODUCT_DEFECT"/>
    <s v="PRODUCT_CATEGORY"/>
    <x v="84"/>
    <x v="280"/>
    <x v="1"/>
    <n v="0"/>
    <x v="0"/>
    <x v="0"/>
    <x v="0"/>
    <s v=""/>
    <s v=""/>
    <n v="970"/>
    <s v="-970"/>
    <x v="0"/>
    <x v="0"/>
    <x v="0"/>
    <x v="180"/>
    <x v="10"/>
    <s v="市場產品型態分類_x000a_- NB, DT, Docking"/>
    <s v="Manual"/>
    <s v="MANUAL"/>
    <x v="5"/>
    <x v="223"/>
    <m/>
    <s v="^(Manual|MANUAL)$"/>
    <n v="9"/>
    <x v="0"/>
    <x v="7"/>
    <x v="0"/>
    <x v="1"/>
    <x v="1"/>
    <x v="1"/>
    <b v="0"/>
    <x v="0"/>
    <x v="1"/>
    <n v="0"/>
    <x v="0"/>
    <b v="0"/>
    <b v="0"/>
    <b v="0"/>
    <b v="0"/>
    <b v="0"/>
    <b v="0"/>
    <b v="0"/>
    <b v="0"/>
    <b v="0"/>
    <b v="0"/>
    <b v="0"/>
    <x v="0"/>
    <x v="0"/>
    <n v="0"/>
    <x v="11"/>
    <x v="0"/>
  </r>
  <r>
    <m/>
    <x v="7"/>
    <x v="15"/>
    <x v="181"/>
    <x v="181"/>
    <x v="1"/>
    <x v="432"/>
    <s v="Defined by BU"/>
    <x v="2"/>
    <x v="94"/>
    <s v="N/A"/>
    <s v="Sensitive "/>
    <s v="代碼類"/>
    <s v="Defined by BU"/>
    <x v="0"/>
    <s v="重慶質管處 QCD"/>
    <x v="10"/>
    <x v="12"/>
    <x v="0"/>
    <x v="5"/>
    <s v="INT_QAM_DETAILED_PRODUCT_DEFECT"/>
    <s v="PRODUCT_SERIES"/>
    <s v="N/A"/>
    <s v="N/A"/>
    <m/>
    <m/>
    <m/>
    <m/>
    <s v="N/A"/>
    <s v="N/A"/>
    <s v="N/A"/>
    <m/>
    <m/>
    <m/>
    <m/>
    <m/>
    <m/>
    <m/>
    <m/>
    <m/>
    <s v="資料清單"/>
    <x v="16"/>
    <x v="54"/>
    <x v="224"/>
    <x v="15"/>
    <s v="IEC_STD_V10 &gt;&gt; Data Standard &gt;&gt; QAM"/>
    <s v="Product Series"/>
    <x v="181"/>
    <x v="1"/>
    <x v="0"/>
    <x v="432"/>
    <x v="10"/>
    <s v="IEC_STD_V10 &gt;&gt; Common &gt;&gt; AutoMetaDataProduct Series"/>
    <x v="2"/>
    <x v="2"/>
    <s v="產品系列Relationship"/>
    <n v="343"/>
    <n v="968"/>
    <n v="0"/>
    <s v=""/>
    <n v="0"/>
    <n v="0"/>
    <n v="1042"/>
    <x v="84"/>
    <s v="Detailed product defect"/>
    <x v="93"/>
    <s v="IEC_STD_V10 &gt;&gt; Data Standard &gt;&gt; QAM &gt;&gt; Detailed product defect"/>
    <x v="0"/>
    <s v="QAM:"/>
    <x v="54"/>
    <x v="54"/>
    <x v="971"/>
    <x v="181"/>
    <x v="181"/>
    <x v="338"/>
    <x v="60"/>
    <x v="5"/>
    <x v="0"/>
    <x v="2"/>
    <m/>
    <x v="0"/>
    <x v="2"/>
    <s v="Detailed product defect_Product Series"/>
    <x v="955"/>
    <x v="2"/>
    <x v="0"/>
    <x v="12"/>
    <x v="7"/>
    <x v="0"/>
    <x v="0"/>
    <s v="INT_QAM_DETAILED_PRODUCT_DEFECT"/>
    <s v="PRODUCT_SERIES"/>
    <x v="84"/>
    <x v="281"/>
    <x v="1"/>
    <n v="0"/>
    <x v="0"/>
    <x v="0"/>
    <x v="0"/>
    <s v=""/>
    <s v=""/>
    <n v="971"/>
    <s v="-971"/>
    <x v="0"/>
    <x v="0"/>
    <x v="0"/>
    <x v="181"/>
    <x v="10"/>
    <s v="各事業處所負責的機種類別, 如2021-800, 2022-1000,  AIO, Tablet"/>
    <s v="Manual"/>
    <s v="MANUAL"/>
    <x v="5"/>
    <x v="224"/>
    <m/>
    <s v="^(Manual|MANUAL)$"/>
    <n v="9"/>
    <x v="0"/>
    <x v="7"/>
    <x v="0"/>
    <x v="1"/>
    <x v="1"/>
    <x v="1"/>
    <b v="0"/>
    <x v="0"/>
    <x v="1"/>
    <n v="0"/>
    <x v="0"/>
    <b v="0"/>
    <b v="0"/>
    <b v="0"/>
    <b v="0"/>
    <b v="0"/>
    <b v="0"/>
    <b v="0"/>
    <b v="0"/>
    <b v="0"/>
    <b v="0"/>
    <b v="0"/>
    <x v="0"/>
    <x v="0"/>
    <n v="0"/>
    <x v="0"/>
    <x v="0"/>
  </r>
  <r>
    <m/>
    <x v="7"/>
    <x v="15"/>
    <x v="426"/>
    <x v="427"/>
    <x v="1"/>
    <x v="447"/>
    <s v="N/A"/>
    <x v="2"/>
    <x v="94"/>
    <s v="N/A"/>
    <s v="General"/>
    <s v="代碼類"/>
    <s v="PCA/System "/>
    <x v="0"/>
    <s v="重慶質管處 QCD"/>
    <x v="10"/>
    <x v="12"/>
    <x v="0"/>
    <x v="5"/>
    <s v="INT_QAM_DETAILED_PRODUCT_DEFECT"/>
    <s v="PRODUCT_LEVEL"/>
    <s v="N/A"/>
    <s v="N/A"/>
    <m/>
    <m/>
    <m/>
    <m/>
    <s v="N/A"/>
    <s v="N/A"/>
    <s v="N/A"/>
    <m/>
    <m/>
    <m/>
    <m/>
    <m/>
    <m/>
    <m/>
    <m/>
    <m/>
    <s v="資料清單"/>
    <x v="16"/>
    <x v="55"/>
    <x v="239"/>
    <x v="15"/>
    <s v="IEC_STD_V10 &gt;&gt; Data Standard &gt;&gt; QAM"/>
    <s v="Product level"/>
    <x v="427"/>
    <x v="1"/>
    <x v="0"/>
    <x v="447"/>
    <x v="10"/>
    <s v="IEC_STD_V10 &gt;&gt; Common &gt;&gt; AutoMetaDataProduct level"/>
    <x v="2"/>
    <x v="0"/>
    <s v="產品層級Relationship"/>
    <n v="950"/>
    <n v="968"/>
    <n v="0"/>
    <s v=""/>
    <n v="0"/>
    <n v="0"/>
    <n v="950"/>
    <x v="191"/>
    <s v="Detailed product defect"/>
    <x v="93"/>
    <s v="IEC_STD_V10 &gt;&gt; Data Standard &gt;&gt; QAM &gt;&gt; Detailed product defect"/>
    <x v="0"/>
    <s v="QAM:"/>
    <x v="55"/>
    <x v="55"/>
    <x v="972"/>
    <x v="426"/>
    <x v="427"/>
    <x v="189"/>
    <x v="61"/>
    <x v="5"/>
    <x v="0"/>
    <x v="2"/>
    <m/>
    <x v="0"/>
    <x v="2"/>
    <s v="Detailed product defect_Product level"/>
    <x v="956"/>
    <x v="2"/>
    <x v="0"/>
    <x v="12"/>
    <x v="7"/>
    <x v="0"/>
    <x v="0"/>
    <s v="INT_QAM_DETAILED_PRODUCT_DEFECT"/>
    <s v="PRODUCT_LEVEL"/>
    <x v="84"/>
    <x v="293"/>
    <x v="1"/>
    <n v="0"/>
    <x v="0"/>
    <x v="0"/>
    <x v="0"/>
    <s v=""/>
    <s v=""/>
    <n v="972"/>
    <s v="-972"/>
    <x v="0"/>
    <x v="0"/>
    <x v="0"/>
    <x v="427"/>
    <x v="10"/>
    <s v="產品層級 PCA/System "/>
    <s v="Manual"/>
    <s v="MANUAL"/>
    <x v="5"/>
    <x v="239"/>
    <m/>
    <s v="^(Manual|MANUAL)$"/>
    <n v="9"/>
    <x v="0"/>
    <x v="7"/>
    <x v="0"/>
    <x v="1"/>
    <x v="1"/>
    <x v="1"/>
    <b v="0"/>
    <x v="0"/>
    <x v="1"/>
    <n v="0"/>
    <x v="0"/>
    <b v="0"/>
    <b v="0"/>
    <b v="0"/>
    <b v="0"/>
    <b v="0"/>
    <b v="0"/>
    <b v="0"/>
    <b v="0"/>
    <b v="0"/>
    <b v="0"/>
    <b v="0"/>
    <x v="0"/>
    <x v="0"/>
    <n v="0"/>
    <x v="12"/>
    <x v="0"/>
  </r>
  <r>
    <m/>
    <x v="7"/>
    <x v="15"/>
    <x v="412"/>
    <x v="413"/>
    <x v="1"/>
    <x v="458"/>
    <s v="良率回報日期按自然年曆分布 _x000a_每周三上傳報告, 報告內容寫明公元年/月/日"/>
    <x v="2"/>
    <x v="94"/>
    <s v="N/A"/>
    <s v="General"/>
    <s v="日期類"/>
    <s v="N/A"/>
    <x v="0"/>
    <s v="重慶質管處 QCD"/>
    <x v="10"/>
    <x v="12"/>
    <x v="0"/>
    <x v="5"/>
    <s v="INT_QAM_DETAILED_PRODUCT_DEFECT"/>
    <s v="WEEKLY_PRODUCT_YIELD_REPORT"/>
    <s v="N/A"/>
    <s v="N/A"/>
    <m/>
    <m/>
    <m/>
    <m/>
    <s v="HP_IBM_consulted_Data to IT_20211221.xlsx 之 &quot;ARR Trend&quot; sheet"/>
    <s v="N/A"/>
    <s v="N/A"/>
    <m/>
    <m/>
    <m/>
    <m/>
    <m/>
    <m/>
    <m/>
    <m/>
    <m/>
    <s v="資料清單"/>
    <x v="16"/>
    <x v="56"/>
    <x v="225"/>
    <x v="15"/>
    <s v="IEC_STD_V10 &gt;&gt; Data Standard &gt;&gt; QAM"/>
    <s v="Weekly product yield report"/>
    <x v="413"/>
    <x v="1"/>
    <x v="0"/>
    <x v="458"/>
    <x v="10"/>
    <s v="IEC_STD_V10 &gt;&gt; Common &gt;&gt; AutoMetaDataWeekly product yield report"/>
    <x v="2"/>
    <x v="0"/>
    <s v="周產品良率回報Relationship"/>
    <n v="925"/>
    <n v="968"/>
    <n v="0"/>
    <s v=""/>
    <n v="0"/>
    <n v="0"/>
    <n v="925"/>
    <x v="190"/>
    <s v="Detailed product defect"/>
    <x v="93"/>
    <s v="IEC_STD_V10 &gt;&gt; Data Standard &gt;&gt; QAM &gt;&gt; Detailed product defect"/>
    <x v="0"/>
    <s v="QAM:"/>
    <x v="56"/>
    <x v="56"/>
    <x v="973"/>
    <x v="412"/>
    <x v="413"/>
    <x v="339"/>
    <x v="26"/>
    <x v="5"/>
    <x v="0"/>
    <x v="3"/>
    <m/>
    <x v="0"/>
    <x v="2"/>
    <s v="Detailed product defect_Weekly product yield report"/>
    <x v="957"/>
    <x v="2"/>
    <x v="0"/>
    <x v="12"/>
    <x v="7"/>
    <x v="0"/>
    <x v="0"/>
    <s v="INT_QAM_DETAILED_PRODUCT_DEFECT"/>
    <s v="WEEKLY_PRODUCT_YIELD_REPORT"/>
    <x v="84"/>
    <x v="282"/>
    <x v="1"/>
    <n v="0"/>
    <x v="0"/>
    <x v="0"/>
    <x v="0"/>
    <s v=""/>
    <s v=""/>
    <n v="973"/>
    <s v="-973"/>
    <x v="0"/>
    <x v="0"/>
    <x v="0"/>
    <x v="413"/>
    <x v="10"/>
    <s v="每周產品不良率"/>
    <s v="Manual"/>
    <s v="MANUAL"/>
    <x v="5"/>
    <x v="225"/>
    <m/>
    <s v="^(Manual|MANUAL)$"/>
    <n v="9"/>
    <x v="0"/>
    <x v="7"/>
    <x v="0"/>
    <x v="1"/>
    <x v="1"/>
    <x v="1"/>
    <b v="0"/>
    <x v="0"/>
    <x v="1"/>
    <n v="0"/>
    <x v="0"/>
    <b v="0"/>
    <b v="0"/>
    <b v="0"/>
    <b v="0"/>
    <b v="0"/>
    <b v="0"/>
    <b v="0"/>
    <b v="0"/>
    <b v="0"/>
    <b v="0"/>
    <b v="0"/>
    <x v="0"/>
    <x v="0"/>
    <n v="0"/>
    <x v="8"/>
    <x v="0"/>
  </r>
  <r>
    <m/>
    <x v="7"/>
    <x v="15"/>
    <x v="437"/>
    <x v="438"/>
    <x v="1"/>
    <x v="459"/>
    <s v="N/A"/>
    <x v="1"/>
    <x v="94"/>
    <s v="N/A"/>
    <s v="General"/>
    <s v="代碼類"/>
    <s v="不良類型: _x000a_- All defect 所有不良, Design, Process, Material, Others"/>
    <x v="0"/>
    <s v="重慶質管處 QCD"/>
    <x v="10"/>
    <x v="12"/>
    <x v="0"/>
    <x v="5"/>
    <s v="INT_QAM_DETAILED_PRODUCT_DEFECT"/>
    <s v="DEFECT_TYPE_CODE"/>
    <s v="N/A"/>
    <s v="N/A"/>
    <m/>
    <m/>
    <m/>
    <m/>
    <s v="N/A"/>
    <s v="N/A"/>
    <s v="N/A"/>
    <m/>
    <m/>
    <m/>
    <m/>
    <m/>
    <m/>
    <m/>
    <m/>
    <m/>
    <s v="資料清單"/>
    <x v="16"/>
    <x v="57"/>
    <x v="250"/>
    <x v="15"/>
    <s v="IEC_STD_V10 &gt;&gt; Data Standard &gt;&gt; QAM"/>
    <s v="Defect type code"/>
    <x v="438"/>
    <x v="1"/>
    <x v="0"/>
    <x v="459"/>
    <x v="10"/>
    <s v="IEC_STD_V10 &gt;&gt; Common &gt;&gt; AutoMetaDataDefect type code"/>
    <x v="1"/>
    <x v="0"/>
    <s v="生產不良類型代碼Property"/>
    <n v="976"/>
    <n v="968"/>
    <n v="0"/>
    <s v="Defect type code"/>
    <n v="1"/>
    <n v="0"/>
    <n v="0"/>
    <x v="0"/>
    <s v="Detailed product defect"/>
    <x v="93"/>
    <s v="IEC_STD_V10 &gt;&gt; Data Standard &gt;&gt; QAM &gt;&gt; Detailed product defect"/>
    <x v="0"/>
    <s v="QAM:"/>
    <x v="57"/>
    <x v="57"/>
    <x v="974"/>
    <x v="437"/>
    <x v="438"/>
    <x v="189"/>
    <x v="63"/>
    <x v="5"/>
    <x v="0"/>
    <x v="2"/>
    <m/>
    <x v="0"/>
    <x v="1"/>
    <s v="Detailed product defect_Defect type code"/>
    <x v="958"/>
    <x v="1"/>
    <x v="0"/>
    <x v="12"/>
    <x v="7"/>
    <x v="0"/>
    <x v="0"/>
    <s v="INT_QAM_DETAILED_PRODUCT_DEFECT"/>
    <s v="DEFECT_TYPE_CODE"/>
    <x v="84"/>
    <x v="302"/>
    <x v="1"/>
    <n v="0"/>
    <x v="0"/>
    <x v="0"/>
    <x v="0"/>
    <s v=""/>
    <s v=""/>
    <n v="974"/>
    <s v="-974"/>
    <x v="0"/>
    <x v="0"/>
    <x v="0"/>
    <x v="438"/>
    <x v="10"/>
    <s v="不良類型: _x000a_- All defect 所有不良, Design, Process, Material, Others"/>
    <s v="Manual"/>
    <s v="MANUAL"/>
    <x v="5"/>
    <x v="250"/>
    <m/>
    <s v="^(Manual|MANUAL)$"/>
    <n v="9"/>
    <x v="0"/>
    <x v="7"/>
    <x v="0"/>
    <x v="1"/>
    <x v="0"/>
    <x v="1"/>
    <b v="0"/>
    <x v="0"/>
    <x v="1"/>
    <n v="0"/>
    <x v="0"/>
    <b v="0"/>
    <b v="0"/>
    <b v="0"/>
    <b v="0"/>
    <b v="0"/>
    <b v="0"/>
    <b v="0"/>
    <b v="0"/>
    <b v="0"/>
    <b v="0"/>
    <b v="0"/>
    <x v="0"/>
    <x v="0"/>
    <n v="0"/>
    <x v="11"/>
    <x v="0"/>
  </r>
  <r>
    <m/>
    <x v="7"/>
    <x v="15"/>
    <x v="428"/>
    <x v="429"/>
    <x v="1"/>
    <x v="449"/>
    <s v="System統計FA秤重站點投入數_x000a_PCA統計SA ECR站點投入數"/>
    <x v="2"/>
    <x v="94"/>
    <s v="N/A"/>
    <s v="General"/>
    <s v="數值類"/>
    <m/>
    <x v="0"/>
    <s v="重慶質管處 QCD"/>
    <x v="10"/>
    <x v="12"/>
    <x v="0"/>
    <x v="5"/>
    <s v="INT_QAM_DETAILED_PRODUCT_DEFECT"/>
    <s v="INPUT_QUANTITY_BY_INSPECTION_STATION"/>
    <s v="N/A"/>
    <s v="N/A"/>
    <m/>
    <m/>
    <m/>
    <m/>
    <s v="N/A"/>
    <s v="N/A"/>
    <s v="N/A"/>
    <m/>
    <m/>
    <m/>
    <m/>
    <m/>
    <m/>
    <m/>
    <m/>
    <m/>
    <s v="資料清單"/>
    <x v="16"/>
    <x v="58"/>
    <x v="241"/>
    <x v="15"/>
    <s v="IEC_STD_V10 &gt;&gt; Data Standard &gt;&gt; QAM"/>
    <s v="Input quantity by inspection station"/>
    <x v="429"/>
    <x v="1"/>
    <x v="0"/>
    <x v="449"/>
    <x v="10"/>
    <s v="IEC_STD_V10 &gt;&gt; Common &gt;&gt; AutoMetaDataInput quantity by inspection station"/>
    <x v="2"/>
    <x v="0"/>
    <s v="站點投入數量Relationship"/>
    <n v="953"/>
    <n v="968"/>
    <n v="0"/>
    <s v=""/>
    <n v="0"/>
    <n v="0"/>
    <n v="953"/>
    <x v="193"/>
    <s v="Detailed product defect"/>
    <x v="93"/>
    <s v="IEC_STD_V10 &gt;&gt; Data Standard &gt;&gt; QAM &gt;&gt; Detailed product defect"/>
    <x v="0"/>
    <s v="QAM:"/>
    <x v="58"/>
    <x v="58"/>
    <x v="975"/>
    <x v="428"/>
    <x v="429"/>
    <x v="355"/>
    <x v="0"/>
    <x v="5"/>
    <x v="0"/>
    <x v="4"/>
    <m/>
    <x v="0"/>
    <x v="2"/>
    <s v="Detailed product defect_Input quantity by inspection station"/>
    <x v="959"/>
    <x v="2"/>
    <x v="0"/>
    <x v="12"/>
    <x v="7"/>
    <x v="0"/>
    <x v="0"/>
    <s v="INT_QAM_DETAILED_PRODUCT_DEFECT"/>
    <s v="INPUT_QUANTITY_BY_INSPECTION_STATION"/>
    <x v="84"/>
    <x v="295"/>
    <x v="1"/>
    <n v="0"/>
    <x v="0"/>
    <x v="0"/>
    <x v="0"/>
    <s v=""/>
    <s v=""/>
    <n v="975"/>
    <s v="-975"/>
    <x v="0"/>
    <x v="0"/>
    <x v="0"/>
    <x v="429"/>
    <x v="10"/>
    <s v="各個檢查站投入數"/>
    <s v="Manual"/>
    <s v="MANUAL"/>
    <x v="5"/>
    <x v="241"/>
    <m/>
    <s v="^(Manual|MANUAL)$"/>
    <n v="9"/>
    <x v="0"/>
    <x v="7"/>
    <x v="0"/>
    <x v="1"/>
    <x v="1"/>
    <x v="1"/>
    <b v="0"/>
    <x v="0"/>
    <x v="1"/>
    <n v="0"/>
    <x v="0"/>
    <b v="0"/>
    <b v="0"/>
    <b v="0"/>
    <b v="0"/>
    <b v="0"/>
    <b v="0"/>
    <b v="0"/>
    <b v="0"/>
    <b v="0"/>
    <b v="0"/>
    <b v="0"/>
    <x v="0"/>
    <x v="0"/>
    <n v="0"/>
    <x v="39"/>
    <x v="0"/>
  </r>
  <r>
    <m/>
    <x v="7"/>
    <x v="15"/>
    <x v="438"/>
    <x v="439"/>
    <x v="1"/>
    <x v="460"/>
    <m/>
    <x v="1"/>
    <x v="94"/>
    <s v="N/A"/>
    <s v="General"/>
    <s v="數值類"/>
    <m/>
    <x v="0"/>
    <s v="重慶質管處 QCD"/>
    <x v="10"/>
    <x v="12"/>
    <x v="0"/>
    <x v="5"/>
    <s v="INT_QAM_DETAILED_PRODUCT_DEFECT"/>
    <s v="DEFECT_TYPE_QUANTITY"/>
    <s v="N/A"/>
    <s v="N/A"/>
    <m/>
    <m/>
    <m/>
    <m/>
    <s v="N/A"/>
    <s v="N/A"/>
    <s v="N/A"/>
    <m/>
    <m/>
    <m/>
    <m/>
    <m/>
    <m/>
    <m/>
    <m/>
    <m/>
    <s v="資料清單"/>
    <x v="16"/>
    <x v="59"/>
    <x v="251"/>
    <x v="15"/>
    <s v="IEC_STD_V10 &gt;&gt; Data Standard &gt;&gt; QAM"/>
    <s v="Defect type quantity"/>
    <x v="439"/>
    <x v="1"/>
    <x v="0"/>
    <x v="460"/>
    <x v="10"/>
    <s v="IEC_STD_V10 &gt;&gt; Common &gt;&gt; AutoMetaDataDefect type quantity"/>
    <x v="1"/>
    <x v="0"/>
    <s v="各不良類型數量Property"/>
    <n v="978"/>
    <n v="968"/>
    <n v="0"/>
    <s v="Defect type quantity"/>
    <n v="1"/>
    <n v="0"/>
    <n v="0"/>
    <x v="0"/>
    <s v="Detailed product defect"/>
    <x v="93"/>
    <s v="IEC_STD_V10 &gt;&gt; Data Standard &gt;&gt; QAM &gt;&gt; Detailed product defect"/>
    <x v="0"/>
    <s v="QAM:"/>
    <x v="59"/>
    <x v="59"/>
    <x v="976"/>
    <x v="438"/>
    <x v="439"/>
    <x v="203"/>
    <x v="0"/>
    <x v="5"/>
    <x v="0"/>
    <x v="4"/>
    <m/>
    <x v="0"/>
    <x v="1"/>
    <s v="Detailed product defect_Defect type quantity"/>
    <x v="960"/>
    <x v="1"/>
    <x v="0"/>
    <x v="12"/>
    <x v="7"/>
    <x v="0"/>
    <x v="0"/>
    <s v="INT_QAM_DETAILED_PRODUCT_DEFECT"/>
    <s v="DEFECT_TYPE_QUANTITY"/>
    <x v="84"/>
    <x v="303"/>
    <x v="1"/>
    <n v="0"/>
    <x v="0"/>
    <x v="0"/>
    <x v="0"/>
    <s v=""/>
    <s v=""/>
    <n v="976"/>
    <s v="-976"/>
    <x v="0"/>
    <x v="0"/>
    <x v="0"/>
    <x v="439"/>
    <x v="10"/>
    <s v="各不良類型數量"/>
    <s v="Manual"/>
    <s v="MANUAL"/>
    <x v="5"/>
    <x v="251"/>
    <m/>
    <s v="^(Manual|MANUAL)$"/>
    <n v="9"/>
    <x v="0"/>
    <x v="7"/>
    <x v="0"/>
    <x v="1"/>
    <x v="0"/>
    <x v="1"/>
    <b v="0"/>
    <x v="0"/>
    <x v="1"/>
    <n v="0"/>
    <x v="0"/>
    <b v="0"/>
    <b v="0"/>
    <b v="0"/>
    <b v="0"/>
    <b v="0"/>
    <b v="0"/>
    <b v="0"/>
    <b v="0"/>
    <b v="0"/>
    <b v="0"/>
    <b v="0"/>
    <x v="0"/>
    <x v="0"/>
    <n v="0"/>
    <x v="6"/>
    <x v="0"/>
  </r>
  <r>
    <m/>
    <x v="7"/>
    <x v="15"/>
    <x v="439"/>
    <x v="440"/>
    <x v="1"/>
    <x v="461"/>
    <s v="各不良原因/秤重站點投入數"/>
    <x v="1"/>
    <x v="94"/>
    <s v="N/A"/>
    <s v="General"/>
    <s v="比例類"/>
    <m/>
    <x v="0"/>
    <s v="重慶質管處 QCD"/>
    <x v="10"/>
    <x v="12"/>
    <x v="0"/>
    <x v="5"/>
    <s v="INT_QAM_DETAILED_PRODUCT_DEFECT"/>
    <s v="DEFECT_RATE_BY_DEFECT_TYPE"/>
    <s v="N/A"/>
    <s v="N/A"/>
    <m/>
    <m/>
    <m/>
    <m/>
    <s v="N/A"/>
    <s v="N/A"/>
    <s v="N/A"/>
    <m/>
    <m/>
    <m/>
    <m/>
    <m/>
    <m/>
    <m/>
    <m/>
    <m/>
    <s v="資料清單"/>
    <x v="16"/>
    <x v="60"/>
    <x v="252"/>
    <x v="15"/>
    <s v="IEC_STD_V10 &gt;&gt; Data Standard &gt;&gt; QAM"/>
    <s v="Defect rate by defect type"/>
    <x v="440"/>
    <x v="1"/>
    <x v="0"/>
    <x v="461"/>
    <x v="10"/>
    <s v="IEC_STD_V10 &gt;&gt; Common &gt;&gt; AutoMetaDataDefect rate by defect type"/>
    <x v="1"/>
    <x v="0"/>
    <s v="各不良類型不良率Property"/>
    <n v="979"/>
    <n v="968"/>
    <n v="0"/>
    <s v="Defect rate by defect type"/>
    <n v="1"/>
    <n v="0"/>
    <n v="0"/>
    <x v="0"/>
    <s v="Detailed product defect"/>
    <x v="93"/>
    <s v="IEC_STD_V10 &gt;&gt; Data Standard &gt;&gt; QAM &gt;&gt; Detailed product defect"/>
    <x v="0"/>
    <s v="QAM:"/>
    <x v="60"/>
    <x v="60"/>
    <x v="977"/>
    <x v="439"/>
    <x v="440"/>
    <x v="356"/>
    <x v="0"/>
    <x v="5"/>
    <x v="0"/>
    <x v="5"/>
    <m/>
    <x v="0"/>
    <x v="1"/>
    <s v="Detailed product defect_Defect rate by defect type"/>
    <x v="961"/>
    <x v="1"/>
    <x v="0"/>
    <x v="12"/>
    <x v="7"/>
    <x v="0"/>
    <x v="0"/>
    <s v="INT_QAM_DETAILED_PRODUCT_DEFECT"/>
    <s v="DEFECT_RATE_BY_DEFECT_TYPE"/>
    <x v="84"/>
    <x v="304"/>
    <x v="1"/>
    <n v="0"/>
    <x v="0"/>
    <x v="0"/>
    <x v="0"/>
    <s v=""/>
    <s v=""/>
    <n v="977"/>
    <s v="-977"/>
    <x v="0"/>
    <x v="0"/>
    <x v="0"/>
    <x v="440"/>
    <x v="10"/>
    <s v="各不良原因/檢查站投入數"/>
    <s v="Manual"/>
    <s v="MANUAL"/>
    <x v="5"/>
    <x v="252"/>
    <m/>
    <s v="^(Manual|MANUAL)$"/>
    <n v="9"/>
    <x v="0"/>
    <x v="7"/>
    <x v="0"/>
    <x v="1"/>
    <x v="0"/>
    <x v="1"/>
    <b v="0"/>
    <x v="0"/>
    <x v="1"/>
    <n v="0"/>
    <x v="0"/>
    <b v="0"/>
    <b v="0"/>
    <b v="0"/>
    <b v="0"/>
    <b v="0"/>
    <b v="0"/>
    <b v="0"/>
    <b v="0"/>
    <b v="0"/>
    <b v="0"/>
    <b v="0"/>
    <x v="0"/>
    <x v="0"/>
    <n v="0"/>
    <x v="21"/>
    <x v="0"/>
  </r>
  <r>
    <m/>
    <x v="7"/>
    <x v="15"/>
    <x v="440"/>
    <x v="441"/>
    <x v="1"/>
    <x v="462"/>
    <s v="N/A"/>
    <x v="0"/>
    <x v="0"/>
    <s v="N/A"/>
    <s v="Sensitive "/>
    <m/>
    <m/>
    <x v="0"/>
    <s v="重慶質管處 QCD"/>
    <x v="10"/>
    <x v="12"/>
    <x v="0"/>
    <x v="5"/>
    <s v="INT_QAM_DEFECT_TARGET_BY_DEFECT_TYPE_MAPPING"/>
    <m/>
    <s v="N/A"/>
    <s v="N/A"/>
    <m/>
    <m/>
    <m/>
    <m/>
    <s v="N/A"/>
    <s v="N/A"/>
    <s v="N/A"/>
    <m/>
    <m/>
    <m/>
    <m/>
    <m/>
    <m/>
    <m/>
    <m/>
    <m/>
    <s v="資料清單"/>
    <x v="16"/>
    <x v="61"/>
    <x v="253"/>
    <x v="15"/>
    <s v="IEC_STD_V10 &gt;&gt; Data Standard &gt;&gt; QAM"/>
    <s v="Defect target by defect type mapping"/>
    <x v="441"/>
    <x v="1"/>
    <x v="0"/>
    <x v="462"/>
    <x v="10"/>
    <s v="IEC_STD_V10 &gt;&gt; Common &gt;&gt; AutoMetaDataDefect target by defect type mapping"/>
    <x v="0"/>
    <x v="2"/>
    <s v="不良類型目標對照Concept"/>
    <n v="980"/>
    <n v="0"/>
    <n v="0"/>
    <s v=""/>
    <n v="0"/>
    <n v="0"/>
    <n v="0"/>
    <x v="0"/>
    <s v=""/>
    <x v="0"/>
    <s v=""/>
    <x v="0"/>
    <s v="QAM:"/>
    <x v="61"/>
    <x v="61"/>
    <x v="978"/>
    <x v="440"/>
    <x v="441"/>
    <x v="189"/>
    <x v="0"/>
    <x v="5"/>
    <x v="0"/>
    <x v="0"/>
    <m/>
    <x v="0"/>
    <x v="0"/>
    <s v="Defect target by defect type mapping"/>
    <x v="962"/>
    <x v="0"/>
    <x v="0"/>
    <x v="12"/>
    <x v="7"/>
    <x v="0"/>
    <x v="0"/>
    <s v="INT_QAM_DEFECT_TARGET_BY_DEFECT_TYPE_MAPPING"/>
    <s v=""/>
    <x v="85"/>
    <x v="0"/>
    <x v="1"/>
    <n v="0"/>
    <x v="0"/>
    <x v="0"/>
    <x v="0"/>
    <s v=""/>
    <s v=""/>
    <n v="978"/>
    <s v="-978"/>
    <x v="0"/>
    <x v="0"/>
    <x v="0"/>
    <x v="441"/>
    <x v="10"/>
    <s v="不良類型目標對照"/>
    <s v="Manual"/>
    <s v="MANUAL"/>
    <x v="5"/>
    <x v="253"/>
    <m/>
    <s v="^(Manual|MANUAL)$"/>
    <n v="9"/>
    <x v="0"/>
    <x v="7"/>
    <x v="0"/>
    <x v="1"/>
    <x v="0"/>
    <x v="1"/>
    <b v="0"/>
    <x v="0"/>
    <x v="0"/>
    <n v="0"/>
    <x v="0"/>
    <b v="0"/>
    <b v="0"/>
    <b v="0"/>
    <b v="0"/>
    <b v="0"/>
    <b v="0"/>
    <b v="0"/>
    <b v="0"/>
    <b v="0"/>
    <b v="0"/>
    <b v="0"/>
    <x v="0"/>
    <x v="0"/>
    <n v="0"/>
    <x v="39"/>
    <x v="0"/>
  </r>
  <r>
    <m/>
    <x v="7"/>
    <x v="15"/>
    <x v="412"/>
    <x v="413"/>
    <x v="1"/>
    <x v="433"/>
    <s v="良率回報日期按自然年曆分布 _x000a_每周三上傳報告, 報告內容寫明公元年/月/日"/>
    <x v="2"/>
    <x v="95"/>
    <s v="N/A"/>
    <s v="General"/>
    <s v="日期類"/>
    <s v="N/A"/>
    <x v="0"/>
    <s v="重慶質管處 QCD"/>
    <x v="10"/>
    <x v="12"/>
    <x v="0"/>
    <x v="5"/>
    <s v="INT_QAM_DEFECT_TARGET_BY_DEFECT_TYPE_MAPPING"/>
    <s v="WEEKLY_PRODUCT_YIELD_REPORT"/>
    <s v="N/A"/>
    <s v="N/A"/>
    <m/>
    <m/>
    <m/>
    <m/>
    <s v="HP_IBM_consulted_Data to IT_20211221.xlsx 之 &quot;ARR Trend&quot; sheet"/>
    <s v="N/A"/>
    <s v="N/A"/>
    <m/>
    <m/>
    <m/>
    <m/>
    <m/>
    <m/>
    <m/>
    <m/>
    <m/>
    <s v="資料清單"/>
    <x v="16"/>
    <x v="62"/>
    <x v="225"/>
    <x v="15"/>
    <s v="IEC_STD_V10 &gt;&gt; Data Standard &gt;&gt; QAM"/>
    <s v="Weekly product yield report"/>
    <x v="413"/>
    <x v="1"/>
    <x v="0"/>
    <x v="433"/>
    <x v="10"/>
    <s v="IEC_STD_V10 &gt;&gt; Common &gt;&gt; AutoMetaDataWeekly product yield report"/>
    <x v="2"/>
    <x v="0"/>
    <s v="周產品良率回報Relationship"/>
    <n v="925"/>
    <n v="980"/>
    <n v="0"/>
    <s v=""/>
    <n v="0"/>
    <n v="0"/>
    <n v="925"/>
    <x v="190"/>
    <s v="Defect target by defect type mapping"/>
    <x v="94"/>
    <s v="IEC_STD_V10 &gt;&gt; Data Standard &gt;&gt; QAM &gt;&gt; Defect target by defect type mapping"/>
    <x v="0"/>
    <s v="QAM:"/>
    <x v="62"/>
    <x v="62"/>
    <x v="979"/>
    <x v="412"/>
    <x v="413"/>
    <x v="339"/>
    <x v="26"/>
    <x v="5"/>
    <x v="0"/>
    <x v="3"/>
    <m/>
    <x v="0"/>
    <x v="2"/>
    <s v="Defect target by defect type mapping_Weekly product yield report"/>
    <x v="963"/>
    <x v="2"/>
    <x v="0"/>
    <x v="12"/>
    <x v="7"/>
    <x v="0"/>
    <x v="0"/>
    <s v="INT_QAM_DEFECT_TARGET_BY_DEFECT_TYPE_MAPPING"/>
    <s v="WEEKLY_PRODUCT_YIELD_REPORT"/>
    <x v="85"/>
    <x v="282"/>
    <x v="1"/>
    <n v="0"/>
    <x v="0"/>
    <x v="0"/>
    <x v="0"/>
    <s v=""/>
    <s v=""/>
    <n v="979"/>
    <s v="-979"/>
    <x v="0"/>
    <x v="0"/>
    <x v="0"/>
    <x v="413"/>
    <x v="10"/>
    <s v="每周產品良率"/>
    <s v="Manual"/>
    <s v="MANUAL"/>
    <x v="5"/>
    <x v="225"/>
    <m/>
    <s v="^(Manual|MANUAL)$"/>
    <n v="9"/>
    <x v="0"/>
    <x v="7"/>
    <x v="0"/>
    <x v="1"/>
    <x v="1"/>
    <x v="1"/>
    <b v="0"/>
    <x v="0"/>
    <x v="1"/>
    <n v="0"/>
    <x v="0"/>
    <b v="0"/>
    <b v="0"/>
    <b v="0"/>
    <b v="0"/>
    <b v="0"/>
    <b v="0"/>
    <b v="0"/>
    <b v="0"/>
    <b v="0"/>
    <b v="0"/>
    <b v="0"/>
    <x v="0"/>
    <x v="0"/>
    <n v="0"/>
    <x v="8"/>
    <x v="0"/>
  </r>
  <r>
    <m/>
    <x v="7"/>
    <x v="15"/>
    <x v="222"/>
    <x v="222"/>
    <x v="1"/>
    <x v="429"/>
    <s v="N/A"/>
    <x v="2"/>
    <x v="95"/>
    <s v="N/A"/>
    <s v="Sensitive "/>
    <s v="代碼類"/>
    <s v="ITO;ICC"/>
    <x v="0"/>
    <s v="重慶質管處 QCD"/>
    <x v="10"/>
    <x v="12"/>
    <x v="0"/>
    <x v="5"/>
    <s v="INT_QAM_DEFECT_TARGET_BY_DEFECT_TYPE_MAPPING"/>
    <s v="SITE_NAME"/>
    <s v="N/A"/>
    <s v="N/A"/>
    <m/>
    <m/>
    <m/>
    <m/>
    <s v="N/A"/>
    <s v="N/A"/>
    <s v="N/A"/>
    <m/>
    <m/>
    <m/>
    <m/>
    <m/>
    <m/>
    <m/>
    <m/>
    <m/>
    <s v="資料清單"/>
    <x v="16"/>
    <x v="63"/>
    <x v="220"/>
    <x v="15"/>
    <s v="IEC_STD_V10 &gt;&gt; Data Standard &gt;&gt; QAM"/>
    <s v="Site Name"/>
    <x v="222"/>
    <x v="1"/>
    <x v="0"/>
    <x v="429"/>
    <x v="10"/>
    <s v="IEC_STD_V10 &gt;&gt; Common &gt;&gt; AutoMetaDataSite Name"/>
    <x v="2"/>
    <x v="2"/>
    <s v="廠區名稱Relationship"/>
    <n v="402"/>
    <n v="980"/>
    <n v="0"/>
    <s v=""/>
    <n v="0"/>
    <n v="0"/>
    <n v="480"/>
    <x v="88"/>
    <s v="Defect target by defect type mapping"/>
    <x v="94"/>
    <s v="IEC_STD_V10 &gt;&gt; Data Standard &gt;&gt; QAM &gt;&gt; Defect target by defect type mapping"/>
    <x v="0"/>
    <s v="QAM:"/>
    <x v="63"/>
    <x v="63"/>
    <x v="980"/>
    <x v="222"/>
    <x v="222"/>
    <x v="189"/>
    <x v="58"/>
    <x v="5"/>
    <x v="0"/>
    <x v="2"/>
    <m/>
    <x v="0"/>
    <x v="2"/>
    <s v="Defect target by defect type mapping_Site Name"/>
    <x v="964"/>
    <x v="2"/>
    <x v="0"/>
    <x v="12"/>
    <x v="7"/>
    <x v="0"/>
    <x v="0"/>
    <s v="INT_QAM_DEFECT_TARGET_BY_DEFECT_TYPE_MAPPING"/>
    <s v="SITE_NAME"/>
    <x v="85"/>
    <x v="132"/>
    <x v="1"/>
    <n v="0"/>
    <x v="0"/>
    <x v="0"/>
    <x v="0"/>
    <s v=""/>
    <s v=""/>
    <n v="980"/>
    <s v="-980"/>
    <x v="0"/>
    <x v="0"/>
    <x v="0"/>
    <x v="222"/>
    <x v="10"/>
    <s v="Site Name"/>
    <s v="Manual"/>
    <s v="MANUAL"/>
    <x v="5"/>
    <x v="220"/>
    <m/>
    <s v="^(Manual|MANUAL)$"/>
    <n v="9"/>
    <x v="0"/>
    <x v="7"/>
    <x v="0"/>
    <x v="1"/>
    <x v="1"/>
    <x v="1"/>
    <b v="0"/>
    <x v="0"/>
    <x v="1"/>
    <n v="0"/>
    <x v="0"/>
    <b v="0"/>
    <b v="0"/>
    <b v="0"/>
    <b v="0"/>
    <b v="0"/>
    <b v="0"/>
    <b v="0"/>
    <b v="0"/>
    <b v="1"/>
    <b v="0"/>
    <b v="0"/>
    <x v="1"/>
    <x v="4"/>
    <n v="1"/>
    <x v="35"/>
    <x v="0"/>
  </r>
  <r>
    <m/>
    <x v="7"/>
    <x v="15"/>
    <x v="177"/>
    <x v="177"/>
    <x v="1"/>
    <x v="430"/>
    <s v="N/A"/>
    <x v="2"/>
    <x v="95"/>
    <s v="N/A"/>
    <s v="Sensitive "/>
    <s v="代碼類"/>
    <s v="BU 1: 第一事業處_x000a_BU 2: 第二事業處"/>
    <x v="0"/>
    <s v="重慶質管處 QCD"/>
    <x v="10"/>
    <x v="12"/>
    <x v="0"/>
    <x v="5"/>
    <s v="INT_QAM_DEFECT_TARGET_BY_DEFECT_TYPE_MAPPING"/>
    <s v="BU_CODE"/>
    <s v="N/A"/>
    <s v="N/A"/>
    <m/>
    <m/>
    <m/>
    <m/>
    <s v="N/A"/>
    <s v="N/A"/>
    <s v="N/A"/>
    <m/>
    <m/>
    <m/>
    <m/>
    <m/>
    <m/>
    <m/>
    <m/>
    <m/>
    <s v="資料清單"/>
    <x v="16"/>
    <x v="64"/>
    <x v="221"/>
    <x v="15"/>
    <s v="IEC_STD_V10 &gt;&gt; Data Standard &gt;&gt; QAM"/>
    <s v="BU Code"/>
    <x v="177"/>
    <x v="1"/>
    <x v="0"/>
    <x v="430"/>
    <x v="10"/>
    <s v="IEC_STD_V10 &gt;&gt; Common &gt;&gt; AutoMetaDataBU Code"/>
    <x v="2"/>
    <x v="2"/>
    <s v="事業處代碼Relationship"/>
    <n v="339"/>
    <n v="980"/>
    <n v="0"/>
    <s v=""/>
    <n v="0"/>
    <n v="0"/>
    <n v="1055"/>
    <x v="80"/>
    <s v="Defect target by defect type mapping"/>
    <x v="94"/>
    <s v="IEC_STD_V10 &gt;&gt; Data Standard &gt;&gt; QAM &gt;&gt; Defect target by defect type mapping"/>
    <x v="0"/>
    <s v="QAM:"/>
    <x v="64"/>
    <x v="64"/>
    <x v="981"/>
    <x v="177"/>
    <x v="177"/>
    <x v="189"/>
    <x v="59"/>
    <x v="5"/>
    <x v="0"/>
    <x v="2"/>
    <m/>
    <x v="0"/>
    <x v="2"/>
    <s v="Defect target by defect type mapping_BU Code"/>
    <x v="965"/>
    <x v="2"/>
    <x v="0"/>
    <x v="12"/>
    <x v="7"/>
    <x v="0"/>
    <x v="0"/>
    <s v="INT_QAM_DEFECT_TARGET_BY_DEFECT_TYPE_MAPPING"/>
    <s v="BU_CODE"/>
    <x v="85"/>
    <x v="96"/>
    <x v="1"/>
    <n v="0"/>
    <x v="0"/>
    <x v="0"/>
    <x v="0"/>
    <s v=""/>
    <s v=""/>
    <n v="981"/>
    <s v="-981"/>
    <x v="0"/>
    <x v="0"/>
    <x v="0"/>
    <x v="177"/>
    <x v="10"/>
    <s v="各事業處所負責的業務及客戶"/>
    <s v="Manual"/>
    <s v="MANUAL"/>
    <x v="5"/>
    <x v="221"/>
    <m/>
    <s v="^(Manual|MANUAL)$"/>
    <n v="9"/>
    <x v="0"/>
    <x v="7"/>
    <x v="0"/>
    <x v="1"/>
    <x v="1"/>
    <x v="1"/>
    <b v="0"/>
    <x v="0"/>
    <x v="1"/>
    <n v="0"/>
    <x v="0"/>
    <b v="0"/>
    <b v="0"/>
    <b v="0"/>
    <b v="0"/>
    <b v="0"/>
    <b v="0"/>
    <b v="0"/>
    <b v="0"/>
    <b v="0"/>
    <b v="0"/>
    <b v="0"/>
    <x v="0"/>
    <x v="0"/>
    <n v="0"/>
    <x v="1"/>
    <x v="0"/>
  </r>
  <r>
    <m/>
    <x v="7"/>
    <x v="15"/>
    <x v="178"/>
    <x v="178"/>
    <x v="1"/>
    <x v="430"/>
    <s v="N/A"/>
    <x v="2"/>
    <x v="95"/>
    <s v="N/A"/>
    <s v="Sensitive "/>
    <s v="代碼類"/>
    <s v="N/A"/>
    <x v="0"/>
    <s v="重慶質管處 QCD"/>
    <x v="10"/>
    <x v="12"/>
    <x v="0"/>
    <x v="5"/>
    <s v="INT_QAM_DEFECT_TARGET_BY_DEFECT_TYPE_MAPPING"/>
    <s v="CUSTOMER_NAME"/>
    <s v="N/A"/>
    <s v="N/A"/>
    <m/>
    <m/>
    <m/>
    <m/>
    <s v="N/A"/>
    <s v="N/A"/>
    <s v="N/A"/>
    <m/>
    <m/>
    <m/>
    <m/>
    <m/>
    <m/>
    <m/>
    <m/>
    <m/>
    <s v="資料清單"/>
    <x v="16"/>
    <x v="65"/>
    <x v="222"/>
    <x v="15"/>
    <s v="IEC_STD_V10 &gt;&gt; Data Standard &gt;&gt; QAM"/>
    <s v="Customer Name"/>
    <x v="178"/>
    <x v="1"/>
    <x v="0"/>
    <x v="430"/>
    <x v="10"/>
    <s v="IEC_STD_V10 &gt;&gt; Common &gt;&gt; AutoMetaDataCustomer Name"/>
    <x v="2"/>
    <x v="2"/>
    <s v="客戶名稱Relationship"/>
    <n v="340"/>
    <n v="980"/>
    <n v="0"/>
    <s v=""/>
    <n v="0"/>
    <n v="0"/>
    <n v="1036"/>
    <x v="81"/>
    <s v="Defect target by defect type mapping"/>
    <x v="94"/>
    <s v="IEC_STD_V10 &gt;&gt; Data Standard &gt;&gt; QAM &gt;&gt; Defect target by defect type mapping"/>
    <x v="0"/>
    <s v="QAM:"/>
    <x v="65"/>
    <x v="65"/>
    <x v="982"/>
    <x v="178"/>
    <x v="178"/>
    <x v="189"/>
    <x v="26"/>
    <x v="5"/>
    <x v="0"/>
    <x v="2"/>
    <m/>
    <x v="0"/>
    <x v="2"/>
    <s v="Defect target by defect type mapping_Customer Name"/>
    <x v="966"/>
    <x v="2"/>
    <x v="0"/>
    <x v="12"/>
    <x v="7"/>
    <x v="0"/>
    <x v="0"/>
    <s v="INT_QAM_DEFECT_TARGET_BY_DEFECT_TYPE_MAPPING"/>
    <s v="CUSTOMER_NAME"/>
    <x v="85"/>
    <x v="97"/>
    <x v="1"/>
    <n v="0"/>
    <x v="0"/>
    <x v="0"/>
    <x v="0"/>
    <s v=""/>
    <s v=""/>
    <n v="982"/>
    <s v="-982"/>
    <x v="0"/>
    <x v="0"/>
    <x v="0"/>
    <x v="178"/>
    <x v="10"/>
    <s v="各事業處所負責的業務及客戶"/>
    <s v="Manual"/>
    <s v="MANUAL"/>
    <x v="5"/>
    <x v="222"/>
    <m/>
    <s v="^(Manual|MANUAL)$"/>
    <n v="9"/>
    <x v="0"/>
    <x v="7"/>
    <x v="0"/>
    <x v="1"/>
    <x v="1"/>
    <x v="1"/>
    <b v="0"/>
    <x v="0"/>
    <x v="1"/>
    <n v="0"/>
    <x v="0"/>
    <b v="0"/>
    <b v="0"/>
    <b v="0"/>
    <b v="0"/>
    <b v="0"/>
    <b v="0"/>
    <b v="0"/>
    <b v="0"/>
    <b v="0"/>
    <b v="0"/>
    <b v="0"/>
    <x v="0"/>
    <x v="0"/>
    <n v="0"/>
    <x v="12"/>
    <x v="0"/>
  </r>
  <r>
    <m/>
    <x v="7"/>
    <x v="15"/>
    <x v="180"/>
    <x v="180"/>
    <x v="1"/>
    <x v="431"/>
    <s v="Defined by BU"/>
    <x v="2"/>
    <x v="95"/>
    <s v="N/A"/>
    <s v="Sensitive "/>
    <s v="代碼類"/>
    <s v="Defined by BU"/>
    <x v="0"/>
    <s v="重慶質管處 QCD"/>
    <x v="10"/>
    <x v="12"/>
    <x v="0"/>
    <x v="5"/>
    <s v="INT_QAM_DEFECT_TARGET_BY_DEFECT_TYPE_MAPPING"/>
    <s v="PRODUCT_CATEGORY"/>
    <s v="N/A"/>
    <s v="N/A"/>
    <m/>
    <m/>
    <m/>
    <m/>
    <s v="HP_IBM_consulted_Data to IT_20211221.xlsx 之 &quot;ARR Trend&quot; sheet"/>
    <s v="N/A"/>
    <s v="N/A"/>
    <m/>
    <m/>
    <m/>
    <m/>
    <m/>
    <m/>
    <m/>
    <m/>
    <m/>
    <s v="資料清單"/>
    <x v="16"/>
    <x v="66"/>
    <x v="223"/>
    <x v="15"/>
    <s v="IEC_STD_V10 &gt;&gt; Data Standard &gt;&gt; QAM"/>
    <s v="Product Category"/>
    <x v="180"/>
    <x v="1"/>
    <x v="0"/>
    <x v="431"/>
    <x v="10"/>
    <s v="IEC_STD_V10 &gt;&gt; Common &gt;&gt; AutoMetaDataProduct Category"/>
    <x v="2"/>
    <x v="2"/>
    <s v="產品型態分類Relationship"/>
    <n v="342"/>
    <n v="980"/>
    <n v="0"/>
    <s v=""/>
    <n v="0"/>
    <n v="0"/>
    <n v="1046"/>
    <x v="83"/>
    <s v="Defect target by defect type mapping"/>
    <x v="94"/>
    <s v="IEC_STD_V10 &gt;&gt; Data Standard &gt;&gt; QAM &gt;&gt; Defect target by defect type mapping"/>
    <x v="0"/>
    <s v="QAM:"/>
    <x v="66"/>
    <x v="66"/>
    <x v="983"/>
    <x v="180"/>
    <x v="180"/>
    <x v="338"/>
    <x v="60"/>
    <x v="5"/>
    <x v="0"/>
    <x v="2"/>
    <m/>
    <x v="0"/>
    <x v="2"/>
    <s v="Defect target by defect type mapping_Product Category"/>
    <x v="967"/>
    <x v="2"/>
    <x v="0"/>
    <x v="12"/>
    <x v="7"/>
    <x v="0"/>
    <x v="0"/>
    <s v="INT_QAM_DEFECT_TARGET_BY_DEFECT_TYPE_MAPPING"/>
    <s v="PRODUCT_CATEGORY"/>
    <x v="85"/>
    <x v="280"/>
    <x v="1"/>
    <n v="0"/>
    <x v="0"/>
    <x v="0"/>
    <x v="0"/>
    <s v=""/>
    <s v=""/>
    <n v="983"/>
    <s v="-983"/>
    <x v="0"/>
    <x v="0"/>
    <x v="0"/>
    <x v="180"/>
    <x v="10"/>
    <s v="市場產品型態分類_x000a_- NB, DT, Docking"/>
    <s v="Manual"/>
    <s v="MANUAL"/>
    <x v="5"/>
    <x v="223"/>
    <m/>
    <s v="^(Manual|MANUAL)$"/>
    <n v="9"/>
    <x v="0"/>
    <x v="7"/>
    <x v="0"/>
    <x v="1"/>
    <x v="1"/>
    <x v="1"/>
    <b v="0"/>
    <x v="0"/>
    <x v="1"/>
    <n v="0"/>
    <x v="0"/>
    <b v="0"/>
    <b v="0"/>
    <b v="0"/>
    <b v="0"/>
    <b v="0"/>
    <b v="0"/>
    <b v="0"/>
    <b v="0"/>
    <b v="0"/>
    <b v="0"/>
    <b v="0"/>
    <x v="0"/>
    <x v="0"/>
    <n v="0"/>
    <x v="11"/>
    <x v="0"/>
  </r>
  <r>
    <m/>
    <x v="7"/>
    <x v="15"/>
    <x v="426"/>
    <x v="427"/>
    <x v="1"/>
    <x v="447"/>
    <s v="N/A"/>
    <x v="2"/>
    <x v="95"/>
    <s v="N/A"/>
    <s v="General"/>
    <s v="代碼類"/>
    <s v="PCA/System "/>
    <x v="0"/>
    <s v="重慶質管處 QCD"/>
    <x v="10"/>
    <x v="12"/>
    <x v="0"/>
    <x v="5"/>
    <s v="INT_QAM_DEFECT_TARGET_BY_DEFECT_TYPE_MAPPING"/>
    <s v="PRODUCT_LEVEL"/>
    <s v="N/A"/>
    <s v="N/A"/>
    <m/>
    <m/>
    <m/>
    <m/>
    <s v="N/A"/>
    <s v="N/A"/>
    <s v="N/A"/>
    <m/>
    <m/>
    <m/>
    <m/>
    <m/>
    <m/>
    <m/>
    <m/>
    <m/>
    <s v="資料清單"/>
    <x v="16"/>
    <x v="67"/>
    <x v="239"/>
    <x v="15"/>
    <s v="IEC_STD_V10 &gt;&gt; Data Standard &gt;&gt; QAM"/>
    <s v="Product level"/>
    <x v="427"/>
    <x v="1"/>
    <x v="0"/>
    <x v="447"/>
    <x v="10"/>
    <s v="IEC_STD_V10 &gt;&gt; Common &gt;&gt; AutoMetaDataProduct level"/>
    <x v="2"/>
    <x v="0"/>
    <s v="產品層級Relationship"/>
    <n v="950"/>
    <n v="980"/>
    <n v="0"/>
    <s v=""/>
    <n v="0"/>
    <n v="0"/>
    <n v="950"/>
    <x v="191"/>
    <s v="Defect target by defect type mapping"/>
    <x v="94"/>
    <s v="IEC_STD_V10 &gt;&gt; Data Standard &gt;&gt; QAM &gt;&gt; Defect target by defect type mapping"/>
    <x v="0"/>
    <s v="QAM:"/>
    <x v="67"/>
    <x v="67"/>
    <x v="984"/>
    <x v="426"/>
    <x v="427"/>
    <x v="189"/>
    <x v="61"/>
    <x v="5"/>
    <x v="0"/>
    <x v="2"/>
    <m/>
    <x v="0"/>
    <x v="2"/>
    <s v="Defect target by defect type mapping_Product level"/>
    <x v="968"/>
    <x v="2"/>
    <x v="0"/>
    <x v="12"/>
    <x v="7"/>
    <x v="0"/>
    <x v="0"/>
    <s v="INT_QAM_DEFECT_TARGET_BY_DEFECT_TYPE_MAPPING"/>
    <s v="PRODUCT_LEVEL"/>
    <x v="85"/>
    <x v="293"/>
    <x v="1"/>
    <n v="0"/>
    <x v="0"/>
    <x v="0"/>
    <x v="0"/>
    <s v=""/>
    <s v=""/>
    <n v="984"/>
    <s v="-984"/>
    <x v="0"/>
    <x v="0"/>
    <x v="0"/>
    <x v="427"/>
    <x v="10"/>
    <s v="產品層級 PCA/System "/>
    <s v="Manual"/>
    <s v="MANUAL"/>
    <x v="5"/>
    <x v="239"/>
    <m/>
    <s v="^(Manual|MANUAL)$"/>
    <n v="9"/>
    <x v="0"/>
    <x v="7"/>
    <x v="0"/>
    <x v="1"/>
    <x v="1"/>
    <x v="1"/>
    <b v="0"/>
    <x v="0"/>
    <x v="1"/>
    <n v="0"/>
    <x v="0"/>
    <b v="0"/>
    <b v="0"/>
    <b v="0"/>
    <b v="0"/>
    <b v="0"/>
    <b v="0"/>
    <b v="0"/>
    <b v="0"/>
    <b v="0"/>
    <b v="0"/>
    <b v="0"/>
    <x v="0"/>
    <x v="0"/>
    <n v="0"/>
    <x v="12"/>
    <x v="0"/>
  </r>
  <r>
    <m/>
    <x v="7"/>
    <x v="15"/>
    <x v="437"/>
    <x v="438"/>
    <x v="1"/>
    <x v="459"/>
    <s v="N/A"/>
    <x v="2"/>
    <x v="95"/>
    <s v="N/A"/>
    <s v="General"/>
    <s v="代碼類"/>
    <s v="不良類型: _x000a_- All defect 所有不良, Design, Process, Material, Others"/>
    <x v="0"/>
    <s v="重慶質管處 QCD"/>
    <x v="10"/>
    <x v="12"/>
    <x v="0"/>
    <x v="5"/>
    <s v="INT_QAM_DEFECT_TARGET_BY_DEFECT_TYPE_MAPPING"/>
    <s v="DEFECT_TYPE_CODE"/>
    <s v="N/A"/>
    <s v="N/A"/>
    <m/>
    <m/>
    <m/>
    <m/>
    <s v="N/A"/>
    <s v="N/A"/>
    <s v="N/A"/>
    <m/>
    <m/>
    <m/>
    <m/>
    <m/>
    <m/>
    <m/>
    <m/>
    <m/>
    <s v="資料清單"/>
    <x v="16"/>
    <x v="68"/>
    <x v="250"/>
    <x v="15"/>
    <s v="IEC_STD_V10 &gt;&gt; Data Standard &gt;&gt; QAM"/>
    <s v="Defect type code"/>
    <x v="438"/>
    <x v="1"/>
    <x v="0"/>
    <x v="459"/>
    <x v="10"/>
    <s v="IEC_STD_V10 &gt;&gt; Common &gt;&gt; AutoMetaDataDefect type code"/>
    <x v="2"/>
    <x v="0"/>
    <s v="生產不良類型代碼Relationship"/>
    <n v="976"/>
    <n v="980"/>
    <n v="0"/>
    <s v=""/>
    <n v="0"/>
    <n v="0"/>
    <n v="976"/>
    <x v="194"/>
    <s v="Defect target by defect type mapping"/>
    <x v="94"/>
    <s v="IEC_STD_V10 &gt;&gt; Data Standard &gt;&gt; QAM &gt;&gt; Defect target by defect type mapping"/>
    <x v="0"/>
    <s v="QAM:"/>
    <x v="68"/>
    <x v="68"/>
    <x v="985"/>
    <x v="437"/>
    <x v="438"/>
    <x v="189"/>
    <x v="63"/>
    <x v="5"/>
    <x v="0"/>
    <x v="2"/>
    <m/>
    <x v="0"/>
    <x v="2"/>
    <s v="Defect target by defect type mapping_Defect type code"/>
    <x v="969"/>
    <x v="2"/>
    <x v="0"/>
    <x v="12"/>
    <x v="7"/>
    <x v="0"/>
    <x v="0"/>
    <s v="INT_QAM_DEFECT_TARGET_BY_DEFECT_TYPE_MAPPING"/>
    <s v="DEFECT_TYPE_CODE"/>
    <x v="85"/>
    <x v="302"/>
    <x v="1"/>
    <n v="0"/>
    <x v="0"/>
    <x v="0"/>
    <x v="0"/>
    <s v=""/>
    <s v=""/>
    <n v="985"/>
    <s v="-985"/>
    <x v="0"/>
    <x v="0"/>
    <x v="0"/>
    <x v="438"/>
    <x v="10"/>
    <s v="不良類型: _x000a_- All defect 所有不良, Design, Process, Material, Others"/>
    <s v="Manual"/>
    <s v="MANUAL"/>
    <x v="5"/>
    <x v="250"/>
    <m/>
    <s v="^(Manual|MANUAL)$"/>
    <n v="9"/>
    <x v="0"/>
    <x v="7"/>
    <x v="0"/>
    <x v="1"/>
    <x v="1"/>
    <x v="1"/>
    <b v="0"/>
    <x v="0"/>
    <x v="1"/>
    <n v="0"/>
    <x v="0"/>
    <b v="0"/>
    <b v="0"/>
    <b v="0"/>
    <b v="0"/>
    <b v="0"/>
    <b v="0"/>
    <b v="0"/>
    <b v="0"/>
    <b v="0"/>
    <b v="0"/>
    <b v="0"/>
    <x v="0"/>
    <x v="0"/>
    <n v="0"/>
    <x v="11"/>
    <x v="0"/>
  </r>
  <r>
    <m/>
    <x v="7"/>
    <x v="15"/>
    <x v="441"/>
    <x v="442"/>
    <x v="1"/>
    <x v="463"/>
    <s v="各SITE各站不良類型目標, 參照品質目標對照表"/>
    <x v="1"/>
    <x v="95"/>
    <s v="N/A"/>
    <s v="General"/>
    <s v="數值類"/>
    <m/>
    <x v="0"/>
    <s v="重慶質管處 QCD"/>
    <x v="10"/>
    <x v="12"/>
    <x v="0"/>
    <x v="5"/>
    <s v="INT_QAM_DEFECT_TARGET_BY_DEFECT_TYPE_MAPPING"/>
    <s v="DEFECT_TYPE_TARGET"/>
    <s v="N/A"/>
    <s v="N/A"/>
    <m/>
    <m/>
    <m/>
    <m/>
    <s v="N/A"/>
    <s v="N/A"/>
    <s v="N/A"/>
    <m/>
    <m/>
    <m/>
    <m/>
    <m/>
    <m/>
    <m/>
    <m/>
    <m/>
    <s v="資料清單"/>
    <x v="16"/>
    <x v="69"/>
    <x v="254"/>
    <x v="15"/>
    <s v="IEC_STD_V10 &gt;&gt; Data Standard &gt;&gt; QAM"/>
    <s v="Defect type target"/>
    <x v="442"/>
    <x v="1"/>
    <x v="0"/>
    <x v="463"/>
    <x v="10"/>
    <s v="IEC_STD_V10 &gt;&gt; Common &gt;&gt; AutoMetaDataDefect type target"/>
    <x v="1"/>
    <x v="0"/>
    <s v="不良類型目標Property"/>
    <n v="988"/>
    <n v="980"/>
    <n v="0"/>
    <s v="Defect type target"/>
    <n v="1"/>
    <n v="0"/>
    <n v="0"/>
    <x v="0"/>
    <s v="Defect target by defect type mapping"/>
    <x v="94"/>
    <s v="IEC_STD_V10 &gt;&gt; Data Standard &gt;&gt; QAM &gt;&gt; Defect target by defect type mapping"/>
    <x v="0"/>
    <s v="QAM:"/>
    <x v="69"/>
    <x v="69"/>
    <x v="986"/>
    <x v="441"/>
    <x v="442"/>
    <x v="357"/>
    <x v="0"/>
    <x v="5"/>
    <x v="0"/>
    <x v="4"/>
    <m/>
    <x v="0"/>
    <x v="1"/>
    <s v="Defect target by defect type mapping_Defect type target"/>
    <x v="970"/>
    <x v="1"/>
    <x v="0"/>
    <x v="12"/>
    <x v="7"/>
    <x v="0"/>
    <x v="0"/>
    <s v="INT_QAM_DEFECT_TARGET_BY_DEFECT_TYPE_MAPPING"/>
    <s v="DEFECT_TYPE_TARGET"/>
    <x v="85"/>
    <x v="305"/>
    <x v="1"/>
    <n v="0"/>
    <x v="0"/>
    <x v="0"/>
    <x v="0"/>
    <s v=""/>
    <s v=""/>
    <n v="986"/>
    <s v="-986"/>
    <x v="0"/>
    <x v="0"/>
    <x v="0"/>
    <x v="442"/>
    <x v="10"/>
    <s v="各不良類型目標"/>
    <s v="Manual"/>
    <s v="MANUAL"/>
    <x v="5"/>
    <x v="254"/>
    <m/>
    <s v="^(Manual|MANUAL)$"/>
    <n v="9"/>
    <x v="0"/>
    <x v="7"/>
    <x v="0"/>
    <x v="1"/>
    <x v="0"/>
    <x v="1"/>
    <b v="0"/>
    <x v="0"/>
    <x v="1"/>
    <n v="0"/>
    <x v="0"/>
    <b v="0"/>
    <b v="0"/>
    <b v="0"/>
    <b v="0"/>
    <b v="0"/>
    <b v="0"/>
    <b v="0"/>
    <b v="0"/>
    <b v="0"/>
    <b v="0"/>
    <b v="0"/>
    <x v="0"/>
    <x v="0"/>
    <n v="0"/>
    <x v="33"/>
    <x v="0"/>
  </r>
  <r>
    <m/>
    <x v="7"/>
    <x v="16"/>
    <x v="442"/>
    <x v="443"/>
    <x v="1"/>
    <x v="464"/>
    <s v="N/A"/>
    <x v="0"/>
    <x v="0"/>
    <s v="N/A"/>
    <s v="Sensitive "/>
    <m/>
    <m/>
    <x v="0"/>
    <s v="重慶質管處 QCD"/>
    <x v="10"/>
    <x v="12"/>
    <x v="0"/>
    <x v="5"/>
    <s v="DM_QAM_OVERALL_PRODUCT_YIELD_ANALYSIS"/>
    <m/>
    <s v="N/A"/>
    <s v="N/A"/>
    <m/>
    <m/>
    <m/>
    <m/>
    <s v="N/A"/>
    <s v="N/A"/>
    <s v="N/A"/>
    <m/>
    <m/>
    <m/>
    <m/>
    <m/>
    <m/>
    <m/>
    <m/>
    <m/>
    <s v="資料清單"/>
    <x v="17"/>
    <x v="0"/>
    <x v="60"/>
    <x v="16"/>
    <e v="#N/A"/>
    <s v="Overall product yield analysis"/>
    <x v="443"/>
    <x v="1"/>
    <x v="0"/>
    <x v="464"/>
    <x v="10"/>
    <s v="IEC_STD_V10 &gt;&gt; Common &gt;&gt; AutoMetaDataOverall product yield analysis"/>
    <x v="0"/>
    <x v="2"/>
    <s v="整體產品良率分析Concept"/>
    <n v="989"/>
    <n v="0"/>
    <n v="0"/>
    <s v=""/>
    <n v="0"/>
    <n v="0"/>
    <n v="0"/>
    <x v="0"/>
    <s v=""/>
    <x v="0"/>
    <s v=""/>
    <x v="0"/>
    <s v="P.3.13.0: 良率管理:"/>
    <x v="0"/>
    <x v="0"/>
    <x v="987"/>
    <x v="442"/>
    <x v="443"/>
    <x v="189"/>
    <x v="0"/>
    <x v="5"/>
    <x v="0"/>
    <x v="0"/>
    <m/>
    <x v="0"/>
    <x v="0"/>
    <s v="Overall product yield analysis"/>
    <x v="971"/>
    <x v="0"/>
    <x v="0"/>
    <x v="12"/>
    <x v="7"/>
    <x v="0"/>
    <x v="0"/>
    <s v="DM_QAM_OVERALL_PRODUCT_YIELD_ANALYSIS"/>
    <s v=""/>
    <x v="86"/>
    <x v="0"/>
    <x v="1"/>
    <n v="0"/>
    <x v="0"/>
    <x v="0"/>
    <x v="0"/>
    <s v=""/>
    <s v=""/>
    <n v="987"/>
    <s v="-987"/>
    <x v="0"/>
    <x v="0"/>
    <x v="0"/>
    <x v="443"/>
    <x v="10"/>
    <s v="整體產品良率分析"/>
    <s v="Manual"/>
    <s v="MANUAL"/>
    <x v="5"/>
    <x v="60"/>
    <m/>
    <s v="^(Manual|MANUAL)$"/>
    <n v="9"/>
    <x v="0"/>
    <x v="7"/>
    <x v="0"/>
    <x v="1"/>
    <x v="0"/>
    <x v="1"/>
    <b v="0"/>
    <x v="1"/>
    <x v="0"/>
    <n v="0"/>
    <x v="0"/>
    <b v="0"/>
    <b v="0"/>
    <b v="0"/>
    <b v="0"/>
    <b v="0"/>
    <b v="0"/>
    <b v="0"/>
    <b v="0"/>
    <b v="0"/>
    <b v="0"/>
    <b v="0"/>
    <x v="0"/>
    <x v="0"/>
    <n v="0"/>
    <x v="26"/>
    <x v="0"/>
  </r>
  <r>
    <m/>
    <x v="7"/>
    <x v="16"/>
    <x v="222"/>
    <x v="222"/>
    <x v="1"/>
    <x v="429"/>
    <s v="N/A"/>
    <x v="3"/>
    <x v="96"/>
    <s v="N/A"/>
    <s v="Sensitive "/>
    <s v="代碼類"/>
    <s v="ITO;ICC"/>
    <x v="0"/>
    <s v="重慶質管處 QCD"/>
    <x v="10"/>
    <x v="12"/>
    <x v="0"/>
    <x v="5"/>
    <s v="DM_QAM_OVERALL_PRODUCT_YIELD_ANALYSIS"/>
    <s v="SITE_NAME"/>
    <s v="N/A"/>
    <s v="N/A"/>
    <m/>
    <m/>
    <m/>
    <m/>
    <s v="N/A"/>
    <s v="N/A"/>
    <s v="N/A"/>
    <m/>
    <m/>
    <m/>
    <m/>
    <m/>
    <m/>
    <m/>
    <m/>
    <m/>
    <s v="資料清單"/>
    <x v="17"/>
    <x v="1"/>
    <x v="60"/>
    <x v="16"/>
    <e v="#N/A"/>
    <s v="Site Name"/>
    <x v="222"/>
    <x v="1"/>
    <x v="0"/>
    <x v="429"/>
    <x v="10"/>
    <s v="IEC_STD_V10 &gt;&gt; Common &gt;&gt; AutoMetaDataSite Name"/>
    <x v="3"/>
    <x v="2"/>
    <s v="廠區名稱Dimension"/>
    <n v="402"/>
    <n v="989"/>
    <n v="0"/>
    <s v=""/>
    <n v="0"/>
    <n v="0"/>
    <n v="480"/>
    <x v="88"/>
    <s v="Overall product yield analysis"/>
    <x v="95"/>
    <e v="#N/A"/>
    <x v="0"/>
    <s v="P.3.13.0: 良率管理:"/>
    <x v="1"/>
    <x v="1"/>
    <x v="988"/>
    <x v="222"/>
    <x v="222"/>
    <x v="189"/>
    <x v="58"/>
    <x v="5"/>
    <x v="0"/>
    <x v="2"/>
    <m/>
    <x v="0"/>
    <x v="3"/>
    <s v="Overall product yield analysis_Site Name"/>
    <x v="972"/>
    <x v="3"/>
    <x v="0"/>
    <x v="12"/>
    <x v="7"/>
    <x v="0"/>
    <x v="0"/>
    <s v="DM_QAM_OVERALL_PRODUCT_YIELD_ANALYSIS"/>
    <s v="SITE_NAME"/>
    <x v="86"/>
    <x v="132"/>
    <x v="1"/>
    <n v="0"/>
    <x v="0"/>
    <x v="0"/>
    <x v="0"/>
    <s v=""/>
    <s v=""/>
    <n v="988"/>
    <s v="-988"/>
    <x v="0"/>
    <x v="0"/>
    <x v="0"/>
    <x v="222"/>
    <x v="10"/>
    <s v="Site Name"/>
    <s v="Manual"/>
    <s v="MANUAL"/>
    <x v="5"/>
    <x v="60"/>
    <m/>
    <s v="^(Manual|MANUAL)$"/>
    <n v="9"/>
    <x v="0"/>
    <x v="7"/>
    <x v="0"/>
    <x v="1"/>
    <x v="1"/>
    <x v="1"/>
    <b v="0"/>
    <x v="1"/>
    <x v="1"/>
    <n v="0"/>
    <x v="0"/>
    <b v="0"/>
    <b v="0"/>
    <b v="0"/>
    <b v="0"/>
    <b v="0"/>
    <b v="0"/>
    <b v="0"/>
    <b v="0"/>
    <b v="1"/>
    <b v="0"/>
    <b v="0"/>
    <x v="1"/>
    <x v="4"/>
    <n v="1"/>
    <x v="35"/>
    <x v="0"/>
  </r>
  <r>
    <m/>
    <x v="7"/>
    <x v="16"/>
    <x v="177"/>
    <x v="177"/>
    <x v="1"/>
    <x v="430"/>
    <s v="N/A"/>
    <x v="3"/>
    <x v="96"/>
    <s v="N/A"/>
    <s v="Sensitive "/>
    <s v="代碼類"/>
    <s v="BU 1: 第一事業處_x000a_BU 2: 第二事業處"/>
    <x v="0"/>
    <s v="重慶質管處 QCD"/>
    <x v="10"/>
    <x v="12"/>
    <x v="0"/>
    <x v="5"/>
    <s v="DM_QAM_OVERALL_PRODUCT_YIELD_ANALYSIS"/>
    <s v="BU_CODE"/>
    <s v="N/A"/>
    <s v="N/A"/>
    <m/>
    <m/>
    <m/>
    <m/>
    <s v="N/A"/>
    <s v="N/A"/>
    <s v="N/A"/>
    <m/>
    <m/>
    <m/>
    <m/>
    <m/>
    <m/>
    <m/>
    <m/>
    <m/>
    <s v="資料清單"/>
    <x v="17"/>
    <x v="2"/>
    <x v="60"/>
    <x v="16"/>
    <e v="#N/A"/>
    <s v="BU Code"/>
    <x v="177"/>
    <x v="1"/>
    <x v="0"/>
    <x v="430"/>
    <x v="10"/>
    <s v="IEC_STD_V10 &gt;&gt; Common &gt;&gt; AutoMetaDataBU Code"/>
    <x v="3"/>
    <x v="2"/>
    <s v="事業處代碼Dimension"/>
    <n v="339"/>
    <n v="989"/>
    <n v="0"/>
    <s v=""/>
    <n v="0"/>
    <n v="0"/>
    <n v="1055"/>
    <x v="80"/>
    <s v="Overall product yield analysis"/>
    <x v="95"/>
    <e v="#N/A"/>
    <x v="0"/>
    <s v="P.3.13.0: 良率管理:"/>
    <x v="2"/>
    <x v="2"/>
    <x v="989"/>
    <x v="177"/>
    <x v="177"/>
    <x v="189"/>
    <x v="59"/>
    <x v="5"/>
    <x v="0"/>
    <x v="2"/>
    <m/>
    <x v="0"/>
    <x v="3"/>
    <s v="Overall product yield analysis_BU Code"/>
    <x v="973"/>
    <x v="3"/>
    <x v="0"/>
    <x v="12"/>
    <x v="7"/>
    <x v="0"/>
    <x v="0"/>
    <s v="DM_QAM_OVERALL_PRODUCT_YIELD_ANALYSIS"/>
    <s v="BU_CODE"/>
    <x v="86"/>
    <x v="96"/>
    <x v="1"/>
    <n v="0"/>
    <x v="0"/>
    <x v="0"/>
    <x v="0"/>
    <s v=""/>
    <s v=""/>
    <n v="989"/>
    <s v="-989"/>
    <x v="0"/>
    <x v="0"/>
    <x v="0"/>
    <x v="177"/>
    <x v="10"/>
    <s v="各事業處所負責的業務及客戶"/>
    <s v="Manual"/>
    <s v="MANUAL"/>
    <x v="5"/>
    <x v="60"/>
    <m/>
    <s v="^(Manual|MANUAL)$"/>
    <n v="9"/>
    <x v="0"/>
    <x v="7"/>
    <x v="0"/>
    <x v="1"/>
    <x v="1"/>
    <x v="1"/>
    <b v="0"/>
    <x v="1"/>
    <x v="1"/>
    <n v="0"/>
    <x v="0"/>
    <b v="0"/>
    <b v="0"/>
    <b v="0"/>
    <b v="0"/>
    <b v="0"/>
    <b v="0"/>
    <b v="0"/>
    <b v="0"/>
    <b v="0"/>
    <b v="0"/>
    <b v="0"/>
    <x v="0"/>
    <x v="0"/>
    <n v="0"/>
    <x v="1"/>
    <x v="0"/>
  </r>
  <r>
    <m/>
    <x v="7"/>
    <x v="16"/>
    <x v="178"/>
    <x v="178"/>
    <x v="1"/>
    <x v="430"/>
    <s v="N/A"/>
    <x v="3"/>
    <x v="96"/>
    <s v="N/A"/>
    <s v="Sensitive "/>
    <s v="代碼類"/>
    <s v="N/A"/>
    <x v="0"/>
    <s v="重慶質管處 QCD"/>
    <x v="10"/>
    <x v="12"/>
    <x v="0"/>
    <x v="5"/>
    <s v="DM_QAM_OVERALL_PRODUCT_YIELD_ANALYSIS"/>
    <s v="CUSTOMER_NAME"/>
    <s v="N/A"/>
    <s v="N/A"/>
    <m/>
    <m/>
    <m/>
    <m/>
    <s v="N/A"/>
    <s v="N/A"/>
    <s v="N/A"/>
    <m/>
    <m/>
    <m/>
    <m/>
    <m/>
    <m/>
    <m/>
    <m/>
    <m/>
    <s v="資料清單"/>
    <x v="17"/>
    <x v="3"/>
    <x v="60"/>
    <x v="16"/>
    <e v="#N/A"/>
    <s v="Customer Name"/>
    <x v="178"/>
    <x v="1"/>
    <x v="0"/>
    <x v="430"/>
    <x v="10"/>
    <s v="IEC_STD_V10 &gt;&gt; Common &gt;&gt; AutoMetaDataCustomer Name"/>
    <x v="3"/>
    <x v="2"/>
    <s v="客戶名稱Dimension"/>
    <n v="340"/>
    <n v="989"/>
    <n v="0"/>
    <s v=""/>
    <n v="0"/>
    <n v="0"/>
    <n v="1036"/>
    <x v="81"/>
    <s v="Overall product yield analysis"/>
    <x v="95"/>
    <e v="#N/A"/>
    <x v="0"/>
    <s v="P.3.13.0: 良率管理:"/>
    <x v="3"/>
    <x v="3"/>
    <x v="990"/>
    <x v="178"/>
    <x v="178"/>
    <x v="189"/>
    <x v="26"/>
    <x v="5"/>
    <x v="0"/>
    <x v="2"/>
    <m/>
    <x v="0"/>
    <x v="3"/>
    <s v="Overall product yield analysis_Customer Name"/>
    <x v="974"/>
    <x v="3"/>
    <x v="0"/>
    <x v="12"/>
    <x v="7"/>
    <x v="0"/>
    <x v="0"/>
    <s v="DM_QAM_OVERALL_PRODUCT_YIELD_ANALYSIS"/>
    <s v="CUSTOMER_NAME"/>
    <x v="86"/>
    <x v="97"/>
    <x v="1"/>
    <n v="0"/>
    <x v="0"/>
    <x v="0"/>
    <x v="0"/>
    <s v=""/>
    <s v=""/>
    <n v="990"/>
    <s v="-990"/>
    <x v="0"/>
    <x v="0"/>
    <x v="0"/>
    <x v="178"/>
    <x v="10"/>
    <s v="各事業處所負責的業務及客戶"/>
    <s v="Manual"/>
    <s v="MANUAL"/>
    <x v="5"/>
    <x v="60"/>
    <m/>
    <s v="^(Manual|MANUAL)$"/>
    <n v="9"/>
    <x v="0"/>
    <x v="7"/>
    <x v="0"/>
    <x v="1"/>
    <x v="1"/>
    <x v="1"/>
    <b v="0"/>
    <x v="1"/>
    <x v="1"/>
    <n v="0"/>
    <x v="0"/>
    <b v="0"/>
    <b v="0"/>
    <b v="0"/>
    <b v="0"/>
    <b v="0"/>
    <b v="0"/>
    <b v="0"/>
    <b v="0"/>
    <b v="0"/>
    <b v="0"/>
    <b v="0"/>
    <x v="0"/>
    <x v="0"/>
    <n v="0"/>
    <x v="12"/>
    <x v="0"/>
  </r>
  <r>
    <m/>
    <x v="7"/>
    <x v="16"/>
    <x v="180"/>
    <x v="180"/>
    <x v="1"/>
    <x v="431"/>
    <s v="Defined by BU"/>
    <x v="3"/>
    <x v="96"/>
    <s v="N/A"/>
    <s v="Sensitive"/>
    <s v="代碼類"/>
    <s v="Defined by BU"/>
    <x v="0"/>
    <s v="重慶質管處 QCD"/>
    <x v="10"/>
    <x v="12"/>
    <x v="0"/>
    <x v="5"/>
    <s v="DM_QAM_OVERALL_PRODUCT_YIELD_ANALYSIS"/>
    <s v="PRODUCT_CATEGORY"/>
    <s v="N/A"/>
    <s v="N/A"/>
    <m/>
    <m/>
    <m/>
    <m/>
    <s v="HP_IBM_consulted_Data to IT_20211221.xlsx 之 &quot;ARR Trend&quot; sheet"/>
    <s v="N/A"/>
    <s v="N/A"/>
    <m/>
    <m/>
    <m/>
    <m/>
    <m/>
    <m/>
    <m/>
    <m/>
    <m/>
    <s v="資料清單"/>
    <x v="17"/>
    <x v="4"/>
    <x v="60"/>
    <x v="16"/>
    <e v="#N/A"/>
    <s v="Product Category"/>
    <x v="180"/>
    <x v="1"/>
    <x v="0"/>
    <x v="431"/>
    <x v="10"/>
    <s v="IEC_STD_V10 &gt;&gt; Common &gt;&gt; AutoMetaDataProduct Category"/>
    <x v="3"/>
    <x v="2"/>
    <s v="產品型態分類Dimension"/>
    <n v="342"/>
    <n v="989"/>
    <n v="0"/>
    <s v=""/>
    <n v="0"/>
    <n v="0"/>
    <n v="1046"/>
    <x v="83"/>
    <s v="Overall product yield analysis"/>
    <x v="95"/>
    <e v="#N/A"/>
    <x v="0"/>
    <s v="P.3.13.0: 良率管理:"/>
    <x v="4"/>
    <x v="4"/>
    <x v="991"/>
    <x v="180"/>
    <x v="180"/>
    <x v="338"/>
    <x v="60"/>
    <x v="5"/>
    <x v="0"/>
    <x v="2"/>
    <m/>
    <x v="0"/>
    <x v="3"/>
    <s v="Overall product yield analysis_Product Category"/>
    <x v="975"/>
    <x v="3"/>
    <x v="0"/>
    <x v="12"/>
    <x v="7"/>
    <x v="0"/>
    <x v="0"/>
    <s v="DM_QAM_OVERALL_PRODUCT_YIELD_ANALYSIS"/>
    <s v="PRODUCT_CATEGORY"/>
    <x v="86"/>
    <x v="280"/>
    <x v="1"/>
    <n v="0"/>
    <x v="0"/>
    <x v="0"/>
    <x v="0"/>
    <s v=""/>
    <s v=""/>
    <n v="991"/>
    <s v="-991"/>
    <x v="0"/>
    <x v="0"/>
    <x v="0"/>
    <x v="180"/>
    <x v="10"/>
    <s v="市場產品型態分類_x000a_- NB, DT, Docking"/>
    <s v="Manual"/>
    <s v="MANUAL"/>
    <x v="5"/>
    <x v="60"/>
    <m/>
    <s v="^(Manual|MANUAL)$"/>
    <n v="9"/>
    <x v="0"/>
    <x v="7"/>
    <x v="0"/>
    <x v="1"/>
    <x v="1"/>
    <x v="1"/>
    <b v="0"/>
    <x v="1"/>
    <x v="1"/>
    <n v="0"/>
    <x v="0"/>
    <b v="0"/>
    <b v="0"/>
    <b v="0"/>
    <b v="0"/>
    <b v="0"/>
    <b v="0"/>
    <b v="0"/>
    <b v="0"/>
    <b v="0"/>
    <b v="0"/>
    <b v="0"/>
    <x v="0"/>
    <x v="0"/>
    <n v="0"/>
    <x v="11"/>
    <x v="0"/>
  </r>
  <r>
    <m/>
    <x v="7"/>
    <x v="16"/>
    <x v="181"/>
    <x v="181"/>
    <x v="1"/>
    <x v="432"/>
    <s v="Defined by BU"/>
    <x v="3"/>
    <x v="96"/>
    <s v="N/A"/>
    <s v="Sensitive "/>
    <s v="代碼類"/>
    <s v="Defined by BU"/>
    <x v="0"/>
    <s v="重慶質管處 QCD"/>
    <x v="10"/>
    <x v="12"/>
    <x v="0"/>
    <x v="5"/>
    <s v="DM_QAM_OVERALL_PRODUCT_YIELD_ANALYSIS"/>
    <s v="PRODUCT_SERIES"/>
    <s v="N/A"/>
    <s v="N/A"/>
    <m/>
    <m/>
    <m/>
    <m/>
    <s v="N/A"/>
    <s v="N/A"/>
    <s v="N/A"/>
    <m/>
    <m/>
    <m/>
    <m/>
    <m/>
    <m/>
    <m/>
    <m/>
    <m/>
    <s v="資料清單"/>
    <x v="17"/>
    <x v="5"/>
    <x v="60"/>
    <x v="16"/>
    <e v="#N/A"/>
    <s v="Product Series"/>
    <x v="181"/>
    <x v="1"/>
    <x v="0"/>
    <x v="432"/>
    <x v="10"/>
    <s v="IEC_STD_V10 &gt;&gt; Common &gt;&gt; AutoMetaDataProduct Series"/>
    <x v="3"/>
    <x v="2"/>
    <s v="產品系列Dimension"/>
    <n v="343"/>
    <n v="989"/>
    <n v="0"/>
    <s v=""/>
    <n v="0"/>
    <n v="0"/>
    <n v="1042"/>
    <x v="84"/>
    <s v="Overall product yield analysis"/>
    <x v="95"/>
    <e v="#N/A"/>
    <x v="0"/>
    <s v="P.3.13.0: 良率管理:"/>
    <x v="5"/>
    <x v="5"/>
    <x v="992"/>
    <x v="181"/>
    <x v="181"/>
    <x v="338"/>
    <x v="60"/>
    <x v="5"/>
    <x v="0"/>
    <x v="2"/>
    <m/>
    <x v="0"/>
    <x v="3"/>
    <s v="Overall product yield analysis_Product Series"/>
    <x v="976"/>
    <x v="3"/>
    <x v="0"/>
    <x v="12"/>
    <x v="7"/>
    <x v="0"/>
    <x v="0"/>
    <s v="DM_QAM_OVERALL_PRODUCT_YIELD_ANALYSIS"/>
    <s v="PRODUCT_SERIES"/>
    <x v="86"/>
    <x v="281"/>
    <x v="1"/>
    <n v="0"/>
    <x v="0"/>
    <x v="0"/>
    <x v="0"/>
    <s v=""/>
    <s v=""/>
    <n v="992"/>
    <s v="-992"/>
    <x v="0"/>
    <x v="0"/>
    <x v="0"/>
    <x v="181"/>
    <x v="10"/>
    <s v="各事業處所負責的機種類別, 如2021-800, 2022-1000,  AIO, Tablet"/>
    <s v="Manual"/>
    <s v="MANUAL"/>
    <x v="5"/>
    <x v="60"/>
    <m/>
    <s v="^(Manual|MANUAL)$"/>
    <n v="9"/>
    <x v="0"/>
    <x v="7"/>
    <x v="0"/>
    <x v="1"/>
    <x v="1"/>
    <x v="1"/>
    <b v="0"/>
    <x v="1"/>
    <x v="1"/>
    <n v="0"/>
    <x v="0"/>
    <b v="0"/>
    <b v="0"/>
    <b v="0"/>
    <b v="0"/>
    <b v="0"/>
    <b v="0"/>
    <b v="0"/>
    <b v="0"/>
    <b v="0"/>
    <b v="0"/>
    <b v="0"/>
    <x v="0"/>
    <x v="0"/>
    <n v="0"/>
    <x v="0"/>
    <x v="0"/>
  </r>
  <r>
    <m/>
    <x v="7"/>
    <x v="16"/>
    <x v="412"/>
    <x v="413"/>
    <x v="1"/>
    <x v="433"/>
    <s v="良率回報日期按自然年曆分布 _x000a_每周三上傳報告, 報告內容寫明公元年/月/日"/>
    <x v="3"/>
    <x v="96"/>
    <s v="N/A"/>
    <s v="General"/>
    <s v="日期類"/>
    <s v="N/A"/>
    <x v="0"/>
    <s v="重慶質管處 QCD"/>
    <x v="10"/>
    <x v="12"/>
    <x v="0"/>
    <x v="5"/>
    <s v="DM_QAM_OVERALL_PRODUCT_YIELD_ANALYSIS"/>
    <s v="WEEKLY_PRODUCT_YIELD_REPORT"/>
    <s v="N/A"/>
    <s v="N/A"/>
    <m/>
    <m/>
    <m/>
    <m/>
    <s v="HP_IBM_consulted_Data to IT_20211221.xlsx 之 &quot;ARR Trend&quot; sheet"/>
    <s v="N/A"/>
    <s v="N/A"/>
    <m/>
    <m/>
    <m/>
    <m/>
    <m/>
    <m/>
    <m/>
    <m/>
    <m/>
    <s v="資料清單"/>
    <x v="17"/>
    <x v="6"/>
    <x v="60"/>
    <x v="16"/>
    <e v="#N/A"/>
    <s v="Weekly product yield report"/>
    <x v="413"/>
    <x v="1"/>
    <x v="0"/>
    <x v="433"/>
    <x v="10"/>
    <s v="IEC_STD_V10 &gt;&gt; Common &gt;&gt; AutoMetaDataWeekly product yield report"/>
    <x v="3"/>
    <x v="0"/>
    <s v="周產品良率回報Dimension"/>
    <n v="925"/>
    <n v="989"/>
    <n v="0"/>
    <s v=""/>
    <n v="0"/>
    <n v="0"/>
    <n v="925"/>
    <x v="190"/>
    <s v="Overall product yield analysis"/>
    <x v="95"/>
    <e v="#N/A"/>
    <x v="0"/>
    <s v="P.3.13.0: 良率管理:"/>
    <x v="6"/>
    <x v="6"/>
    <x v="993"/>
    <x v="412"/>
    <x v="413"/>
    <x v="339"/>
    <x v="26"/>
    <x v="5"/>
    <x v="0"/>
    <x v="3"/>
    <m/>
    <x v="0"/>
    <x v="3"/>
    <s v="Overall product yield analysis_Weekly product yield report"/>
    <x v="977"/>
    <x v="3"/>
    <x v="0"/>
    <x v="12"/>
    <x v="7"/>
    <x v="0"/>
    <x v="0"/>
    <s v="DM_QAM_OVERALL_PRODUCT_YIELD_ANALYSIS"/>
    <s v="WEEKLY_PRODUCT_YIELD_REPORT"/>
    <x v="86"/>
    <x v="282"/>
    <x v="1"/>
    <n v="0"/>
    <x v="0"/>
    <x v="0"/>
    <x v="0"/>
    <s v=""/>
    <s v=""/>
    <n v="993"/>
    <s v="-993"/>
    <x v="0"/>
    <x v="0"/>
    <x v="0"/>
    <x v="413"/>
    <x v="10"/>
    <s v="每周產品良率"/>
    <s v="Manual"/>
    <s v="MANUAL"/>
    <x v="5"/>
    <x v="60"/>
    <m/>
    <s v="^(Manual|MANUAL)$"/>
    <n v="9"/>
    <x v="0"/>
    <x v="7"/>
    <x v="0"/>
    <x v="1"/>
    <x v="1"/>
    <x v="1"/>
    <b v="0"/>
    <x v="1"/>
    <x v="1"/>
    <n v="0"/>
    <x v="0"/>
    <b v="0"/>
    <b v="0"/>
    <b v="0"/>
    <b v="0"/>
    <b v="0"/>
    <b v="0"/>
    <b v="0"/>
    <b v="0"/>
    <b v="0"/>
    <b v="0"/>
    <b v="0"/>
    <x v="0"/>
    <x v="0"/>
    <n v="0"/>
    <x v="8"/>
    <x v="0"/>
  </r>
  <r>
    <m/>
    <x v="7"/>
    <x v="16"/>
    <x v="413"/>
    <x v="414"/>
    <x v="1"/>
    <x v="434"/>
    <s v="System 統計秤重站點投入數"/>
    <x v="4"/>
    <x v="96"/>
    <s v="N/A"/>
    <s v="General"/>
    <s v="數值類"/>
    <s v="N/A"/>
    <x v="0"/>
    <s v="重慶質管處 QCD"/>
    <x v="10"/>
    <x v="12"/>
    <x v="0"/>
    <x v="5"/>
    <s v="DM_QAM_OVERALL_PRODUCT_YIELD_ANALYSIS"/>
    <s v="PRODUCTION_INPUT_QUANTITY"/>
    <s v="N/A"/>
    <s v="N/A"/>
    <m/>
    <m/>
    <m/>
    <m/>
    <s v="N/A"/>
    <s v="N/A"/>
    <s v="N/A"/>
    <m/>
    <m/>
    <m/>
    <m/>
    <m/>
    <m/>
    <m/>
    <m/>
    <m/>
    <s v="資料清單"/>
    <x v="17"/>
    <x v="7"/>
    <x v="60"/>
    <x v="16"/>
    <e v="#N/A"/>
    <s v="Production input quantity"/>
    <x v="414"/>
    <x v="1"/>
    <x v="0"/>
    <x v="434"/>
    <x v="10"/>
    <s v="IEC_STD_V10 &gt;&gt; Common &gt;&gt; AutoMetaDataProduction input quantity"/>
    <x v="4"/>
    <x v="0"/>
    <s v="產線投入數量Measure"/>
    <n v="926"/>
    <n v="989"/>
    <n v="0"/>
    <s v=""/>
    <n v="0"/>
    <n v="0"/>
    <n v="926"/>
    <x v="195"/>
    <s v="Overall product yield analysis"/>
    <x v="95"/>
    <e v="#N/A"/>
    <x v="0"/>
    <s v="P.3.13.0: 良率管理:"/>
    <x v="7"/>
    <x v="7"/>
    <x v="994"/>
    <x v="413"/>
    <x v="414"/>
    <x v="358"/>
    <x v="26"/>
    <x v="5"/>
    <x v="0"/>
    <x v="4"/>
    <m/>
    <x v="0"/>
    <x v="4"/>
    <s v="Overall product yield analysis_Production input quantity"/>
    <x v="978"/>
    <x v="4"/>
    <x v="0"/>
    <x v="12"/>
    <x v="7"/>
    <x v="0"/>
    <x v="0"/>
    <s v="DM_QAM_OVERALL_PRODUCT_YIELD_ANALYSIS"/>
    <s v="PRODUCTION_INPUT_QUANTITY"/>
    <x v="86"/>
    <x v="283"/>
    <x v="1"/>
    <n v="0"/>
    <x v="0"/>
    <x v="0"/>
    <x v="0"/>
    <s v=""/>
    <s v=""/>
    <n v="994"/>
    <s v="-994"/>
    <x v="0"/>
    <x v="0"/>
    <x v="0"/>
    <x v="414"/>
    <x v="10"/>
    <s v="產品生產數量"/>
    <s v="Manual"/>
    <s v="MANUAL"/>
    <x v="5"/>
    <x v="60"/>
    <m/>
    <s v="^(Manual|MANUAL)$"/>
    <n v="9"/>
    <x v="0"/>
    <x v="7"/>
    <x v="0"/>
    <x v="1"/>
    <x v="1"/>
    <x v="1"/>
    <b v="0"/>
    <x v="1"/>
    <x v="1"/>
    <n v="0"/>
    <x v="0"/>
    <b v="0"/>
    <b v="0"/>
    <b v="0"/>
    <b v="0"/>
    <b v="0"/>
    <b v="0"/>
    <b v="0"/>
    <b v="0"/>
    <b v="0"/>
    <b v="0"/>
    <b v="0"/>
    <x v="0"/>
    <x v="0"/>
    <n v="0"/>
    <x v="4"/>
    <x v="0"/>
  </r>
  <r>
    <m/>
    <x v="7"/>
    <x v="16"/>
    <x v="414"/>
    <x v="415"/>
    <x v="1"/>
    <x v="465"/>
    <s v="System各個檢查站不良數總和 (FPY)"/>
    <x v="4"/>
    <x v="96"/>
    <s v="N/A"/>
    <s v="General"/>
    <s v="數值類"/>
    <m/>
    <x v="0"/>
    <s v="重慶質管處 QCD"/>
    <x v="10"/>
    <x v="12"/>
    <x v="0"/>
    <x v="5"/>
    <s v="DM_QAM_OVERALL_PRODUCT_YIELD_ANALYSIS"/>
    <s v="OVERALL_SYSTEM_DEFECT_QUANTITY"/>
    <s v="N/A"/>
    <s v="N/A"/>
    <m/>
    <m/>
    <m/>
    <m/>
    <s v="N/A"/>
    <s v="N/A"/>
    <s v="N/A"/>
    <m/>
    <m/>
    <m/>
    <m/>
    <m/>
    <m/>
    <m/>
    <m/>
    <m/>
    <s v="資料清單"/>
    <x v="17"/>
    <x v="8"/>
    <x v="60"/>
    <x v="16"/>
    <e v="#N/A"/>
    <s v="Overall system defect quantity"/>
    <x v="415"/>
    <x v="1"/>
    <x v="0"/>
    <x v="465"/>
    <x v="10"/>
    <s v="IEC_STD_V10 &gt;&gt; Common &gt;&gt; AutoMetaDataOverall system defect quantity"/>
    <x v="4"/>
    <x v="0"/>
    <s v="整體不良數總和Measure"/>
    <n v="927"/>
    <n v="989"/>
    <n v="0"/>
    <s v=""/>
    <n v="0"/>
    <n v="0"/>
    <n v="927"/>
    <x v="196"/>
    <s v="Overall product yield analysis"/>
    <x v="95"/>
    <e v="#N/A"/>
    <x v="0"/>
    <s v="P.3.13.0: 良率管理:"/>
    <x v="8"/>
    <x v="8"/>
    <x v="995"/>
    <x v="414"/>
    <x v="415"/>
    <x v="359"/>
    <x v="0"/>
    <x v="5"/>
    <x v="0"/>
    <x v="4"/>
    <m/>
    <x v="0"/>
    <x v="4"/>
    <s v="Overall product yield analysis_Overall system defect quantity"/>
    <x v="979"/>
    <x v="4"/>
    <x v="0"/>
    <x v="12"/>
    <x v="7"/>
    <x v="0"/>
    <x v="0"/>
    <s v="DM_QAM_OVERALL_PRODUCT_YIELD_ANALYSIS"/>
    <s v="OVERALL_SYSTEM_DEFECT_QUANTITY"/>
    <x v="86"/>
    <x v="284"/>
    <x v="1"/>
    <n v="0"/>
    <x v="0"/>
    <x v="0"/>
    <x v="0"/>
    <s v=""/>
    <s v=""/>
    <n v="995"/>
    <s v="-995"/>
    <x v="0"/>
    <x v="0"/>
    <x v="0"/>
    <x v="415"/>
    <x v="10"/>
    <s v="System各個檢查站不良數總和 (FPY)"/>
    <s v="Manual"/>
    <s v="MANUAL"/>
    <x v="5"/>
    <x v="60"/>
    <m/>
    <s v="^(Manual|MANUAL)$"/>
    <n v="9"/>
    <x v="0"/>
    <x v="7"/>
    <x v="0"/>
    <x v="1"/>
    <x v="1"/>
    <x v="1"/>
    <b v="0"/>
    <x v="1"/>
    <x v="1"/>
    <n v="0"/>
    <x v="0"/>
    <b v="0"/>
    <b v="0"/>
    <b v="0"/>
    <b v="0"/>
    <b v="0"/>
    <b v="0"/>
    <b v="0"/>
    <b v="0"/>
    <b v="0"/>
    <b v="0"/>
    <b v="0"/>
    <x v="0"/>
    <x v="0"/>
    <n v="0"/>
    <x v="26"/>
    <x v="0"/>
  </r>
  <r>
    <m/>
    <x v="7"/>
    <x v="16"/>
    <x v="416"/>
    <x v="417"/>
    <x v="1"/>
    <x v="466"/>
    <s v="System各個檢查站待修不良數總和(Yield)"/>
    <x v="4"/>
    <x v="96"/>
    <s v="N/A"/>
    <s v="General"/>
    <s v="數值類"/>
    <m/>
    <x v="0"/>
    <s v="重慶質管處 QCD"/>
    <x v="10"/>
    <x v="12"/>
    <x v="0"/>
    <x v="5"/>
    <s v="DM_QAM_OVERALL_PRODUCT_YIELD_ANALYSIS"/>
    <s v="OVERALL_SYSTEM_NOT_REPAIRED_QUANTITY"/>
    <s v="N/A"/>
    <s v="N/A"/>
    <m/>
    <m/>
    <m/>
    <m/>
    <s v="N/A"/>
    <s v="N/A"/>
    <s v="N/A"/>
    <m/>
    <m/>
    <m/>
    <m/>
    <m/>
    <m/>
    <m/>
    <m/>
    <m/>
    <s v="資料清單"/>
    <x v="17"/>
    <x v="9"/>
    <x v="60"/>
    <x v="16"/>
    <e v="#N/A"/>
    <s v="Overall system not repaired quantity"/>
    <x v="417"/>
    <x v="1"/>
    <x v="0"/>
    <x v="466"/>
    <x v="10"/>
    <s v="IEC_STD_V10 &gt;&gt; Common &gt;&gt; AutoMetaDataOverall system not repaired quantity"/>
    <x v="4"/>
    <x v="0"/>
    <s v="整體待修不良數總和Measure"/>
    <n v="929"/>
    <n v="989"/>
    <n v="0"/>
    <s v=""/>
    <n v="0"/>
    <n v="0"/>
    <n v="929"/>
    <x v="197"/>
    <s v="Overall product yield analysis"/>
    <x v="95"/>
    <e v="#N/A"/>
    <x v="0"/>
    <s v="P.3.13.0: 良率管理:"/>
    <x v="9"/>
    <x v="9"/>
    <x v="996"/>
    <x v="416"/>
    <x v="417"/>
    <x v="360"/>
    <x v="0"/>
    <x v="5"/>
    <x v="0"/>
    <x v="4"/>
    <m/>
    <x v="0"/>
    <x v="4"/>
    <s v="Overall product yield analysis_Overall system not repaired quantity"/>
    <x v="980"/>
    <x v="4"/>
    <x v="0"/>
    <x v="12"/>
    <x v="7"/>
    <x v="0"/>
    <x v="0"/>
    <s v="DM_QAM_OVERALL_PRODUCT_YIELD_ANALYSIS"/>
    <s v="OVERALL_SYSTEM_NOT_REPAIRED_QUANTITY"/>
    <x v="86"/>
    <x v="286"/>
    <x v="1"/>
    <n v="0"/>
    <x v="0"/>
    <x v="0"/>
    <x v="0"/>
    <s v=""/>
    <s v=""/>
    <n v="996"/>
    <s v="-996"/>
    <x v="0"/>
    <x v="0"/>
    <x v="0"/>
    <x v="417"/>
    <x v="10"/>
    <s v="System各個檢查站待修不良數總和(Yield)"/>
    <s v="Manual"/>
    <s v="MANUAL"/>
    <x v="5"/>
    <x v="60"/>
    <m/>
    <s v="^(Manual|MANUAL)$"/>
    <n v="9"/>
    <x v="0"/>
    <x v="7"/>
    <x v="0"/>
    <x v="1"/>
    <x v="1"/>
    <x v="1"/>
    <b v="0"/>
    <x v="1"/>
    <x v="1"/>
    <n v="0"/>
    <x v="0"/>
    <b v="0"/>
    <b v="0"/>
    <b v="0"/>
    <b v="0"/>
    <b v="0"/>
    <b v="0"/>
    <b v="0"/>
    <b v="0"/>
    <b v="0"/>
    <b v="0"/>
    <b v="0"/>
    <x v="0"/>
    <x v="0"/>
    <n v="0"/>
    <x v="39"/>
    <x v="0"/>
  </r>
  <r>
    <m/>
    <x v="7"/>
    <x v="16"/>
    <x v="423"/>
    <x v="424"/>
    <x v="1"/>
    <x v="444"/>
    <s v="各SITE產品良率目標, 請參照品質目標對照表"/>
    <x v="4"/>
    <x v="96"/>
    <s v="N/A"/>
    <s v="General"/>
    <s v="數值類"/>
    <s v="N/A"/>
    <x v="0"/>
    <s v="重慶質管處 QCD"/>
    <x v="10"/>
    <x v="12"/>
    <x v="0"/>
    <x v="5"/>
    <s v="DM_QAM_OVERALL_PRODUCT_YIELD_ANALYSIS"/>
    <s v="PRODUCT_YIELD_RATE_TARGET"/>
    <s v="N/A"/>
    <s v="N/A"/>
    <m/>
    <m/>
    <m/>
    <m/>
    <s v="N/A"/>
    <s v="N/A"/>
    <s v="N/A"/>
    <m/>
    <m/>
    <m/>
    <m/>
    <m/>
    <m/>
    <m/>
    <m/>
    <m/>
    <s v="資料清單"/>
    <x v="17"/>
    <x v="10"/>
    <x v="60"/>
    <x v="16"/>
    <e v="#N/A"/>
    <s v="Product yield rate target"/>
    <x v="424"/>
    <x v="1"/>
    <x v="0"/>
    <x v="444"/>
    <x v="10"/>
    <s v="IEC_STD_V10 &gt;&gt; Common &gt;&gt; AutoMetaDataProduct yield rate target"/>
    <x v="4"/>
    <x v="0"/>
    <s v="產品良率目標Measure"/>
    <n v="942"/>
    <n v="989"/>
    <n v="0"/>
    <s v=""/>
    <n v="0"/>
    <n v="0"/>
    <n v="942"/>
    <x v="198"/>
    <s v="Overall product yield analysis"/>
    <x v="95"/>
    <e v="#N/A"/>
    <x v="0"/>
    <s v="P.3.13.0: 良率管理:"/>
    <x v="10"/>
    <x v="10"/>
    <x v="997"/>
    <x v="423"/>
    <x v="424"/>
    <x v="348"/>
    <x v="26"/>
    <x v="5"/>
    <x v="0"/>
    <x v="4"/>
    <m/>
    <x v="0"/>
    <x v="4"/>
    <s v="Overall product yield analysis_Product yield rate target"/>
    <x v="981"/>
    <x v="4"/>
    <x v="0"/>
    <x v="12"/>
    <x v="7"/>
    <x v="0"/>
    <x v="0"/>
    <s v="DM_QAM_OVERALL_PRODUCT_YIELD_ANALYSIS"/>
    <s v="PRODUCT_YIELD_RATE_TARGET"/>
    <x v="86"/>
    <x v="291"/>
    <x v="1"/>
    <n v="0"/>
    <x v="0"/>
    <x v="0"/>
    <x v="0"/>
    <s v=""/>
    <s v=""/>
    <n v="997"/>
    <s v="-997"/>
    <x v="0"/>
    <x v="0"/>
    <x v="0"/>
    <x v="424"/>
    <x v="10"/>
    <s v="產品良率目標"/>
    <s v="Manual"/>
    <s v="MANUAL"/>
    <x v="5"/>
    <x v="60"/>
    <m/>
    <s v="^(Manual|MANUAL)$"/>
    <n v="9"/>
    <x v="0"/>
    <x v="7"/>
    <x v="0"/>
    <x v="1"/>
    <x v="1"/>
    <x v="1"/>
    <b v="0"/>
    <x v="1"/>
    <x v="1"/>
    <n v="0"/>
    <x v="0"/>
    <b v="0"/>
    <b v="0"/>
    <b v="0"/>
    <b v="0"/>
    <b v="0"/>
    <b v="0"/>
    <b v="0"/>
    <b v="0"/>
    <b v="0"/>
    <b v="0"/>
    <b v="0"/>
    <x v="0"/>
    <x v="0"/>
    <n v="0"/>
    <x v="4"/>
    <x v="0"/>
  </r>
  <r>
    <m/>
    <x v="7"/>
    <x v="16"/>
    <x v="424"/>
    <x v="425"/>
    <x v="1"/>
    <x v="445"/>
    <s v="各SITE產品直通率目標, 請參照品質目標對照表"/>
    <x v="4"/>
    <x v="96"/>
    <s v="N/A"/>
    <s v="General"/>
    <s v="數值類"/>
    <s v="N/A"/>
    <x v="0"/>
    <s v="重慶質管處 QCD"/>
    <x v="10"/>
    <x v="12"/>
    <x v="0"/>
    <x v="5"/>
    <s v="DM_QAM_OVERALL_PRODUCT_YIELD_ANALYSIS"/>
    <s v="PRODUCT_FPY_RATE_TARGET"/>
    <s v="N/A"/>
    <s v="N/A"/>
    <m/>
    <m/>
    <m/>
    <m/>
    <s v="N/A"/>
    <s v="N/A"/>
    <s v="N/A"/>
    <m/>
    <m/>
    <m/>
    <m/>
    <m/>
    <m/>
    <m/>
    <m/>
    <m/>
    <s v="資料清單"/>
    <x v="17"/>
    <x v="11"/>
    <x v="60"/>
    <x v="16"/>
    <e v="#N/A"/>
    <s v="Product FPY rate target"/>
    <x v="425"/>
    <x v="1"/>
    <x v="0"/>
    <x v="445"/>
    <x v="10"/>
    <s v="IEC_STD_V10 &gt;&gt; Common &gt;&gt; AutoMetaDataProduct FPY rate target"/>
    <x v="4"/>
    <x v="0"/>
    <s v="產品直通率目標Measure"/>
    <n v="943"/>
    <n v="989"/>
    <n v="0"/>
    <s v=""/>
    <n v="0"/>
    <n v="0"/>
    <n v="943"/>
    <x v="199"/>
    <s v="Overall product yield analysis"/>
    <x v="95"/>
    <e v="#N/A"/>
    <x v="0"/>
    <s v="P.3.13.0: 良率管理:"/>
    <x v="11"/>
    <x v="11"/>
    <x v="998"/>
    <x v="424"/>
    <x v="425"/>
    <x v="349"/>
    <x v="26"/>
    <x v="5"/>
    <x v="0"/>
    <x v="4"/>
    <m/>
    <x v="0"/>
    <x v="4"/>
    <s v="Overall product yield analysis_Product FPY rate target"/>
    <x v="982"/>
    <x v="4"/>
    <x v="0"/>
    <x v="12"/>
    <x v="7"/>
    <x v="0"/>
    <x v="0"/>
    <s v="DM_QAM_OVERALL_PRODUCT_YIELD_ANALYSIS"/>
    <s v="PRODUCT_FPY_RATE_TARGET"/>
    <x v="86"/>
    <x v="292"/>
    <x v="1"/>
    <n v="0"/>
    <x v="0"/>
    <x v="0"/>
    <x v="0"/>
    <s v=""/>
    <s v=""/>
    <n v="998"/>
    <s v="-998"/>
    <x v="0"/>
    <x v="0"/>
    <x v="0"/>
    <x v="425"/>
    <x v="10"/>
    <s v="產品直通率目標"/>
    <s v="Manual"/>
    <s v="MANUAL"/>
    <x v="5"/>
    <x v="60"/>
    <m/>
    <s v="^(Manual|MANUAL)$"/>
    <n v="9"/>
    <x v="0"/>
    <x v="7"/>
    <x v="0"/>
    <x v="1"/>
    <x v="1"/>
    <x v="1"/>
    <b v="0"/>
    <x v="1"/>
    <x v="1"/>
    <n v="0"/>
    <x v="0"/>
    <b v="0"/>
    <b v="0"/>
    <b v="0"/>
    <b v="0"/>
    <b v="0"/>
    <b v="0"/>
    <b v="0"/>
    <b v="0"/>
    <b v="0"/>
    <b v="0"/>
    <b v="0"/>
    <x v="0"/>
    <x v="0"/>
    <n v="0"/>
    <x v="23"/>
    <x v="0"/>
  </r>
  <r>
    <m/>
    <x v="7"/>
    <x v="16"/>
    <x v="420"/>
    <x v="421"/>
    <x v="1"/>
    <x v="441"/>
    <s v="1. 僅在整體良率畫面顯示中良率(Yield rate)當日超標加註的說明_x000a_2. 透過下拉式選單更新說明確保資料填寫一致性_x000a_3. 說明信息藉由各項下拉選單所組合: Site name(不顯示於說明中)/Customer name/Product category/Product series/不良類型/不良類型目標%/實際不良率%_x000a_4. ex._x000a_Reason: HP NB 2022-800 Process 不良率目標2% 實際5%"/>
    <x v="4"/>
    <x v="96"/>
    <s v="N/A"/>
    <s v="General"/>
    <s v="註記類"/>
    <m/>
    <x v="0"/>
    <s v="重慶質管處 QCD"/>
    <x v="10"/>
    <x v="12"/>
    <x v="0"/>
    <x v="5"/>
    <s v="DM_QAM_OVERALL_PRODUCT_YIELD_ANALYSIS"/>
    <s v="PRODUCT_YIELD_ALERT_TYPE"/>
    <s v="N/A"/>
    <s v="N/A"/>
    <m/>
    <m/>
    <m/>
    <m/>
    <s v="N/A"/>
    <s v="N/A"/>
    <s v="N/A"/>
    <m/>
    <m/>
    <m/>
    <m/>
    <m/>
    <m/>
    <m/>
    <m/>
    <m/>
    <s v="資料清單"/>
    <x v="17"/>
    <x v="12"/>
    <x v="60"/>
    <x v="16"/>
    <e v="#N/A"/>
    <s v="Product yield alert type"/>
    <x v="421"/>
    <x v="1"/>
    <x v="0"/>
    <x v="441"/>
    <x v="10"/>
    <s v="IEC_STD_V10 &gt;&gt; Common &gt;&gt; AutoMetaDataProduct yield alert type"/>
    <x v="4"/>
    <x v="0"/>
    <s v="整體良率超標類型Measure"/>
    <n v="934"/>
    <n v="989"/>
    <n v="0"/>
    <s v=""/>
    <n v="0"/>
    <n v="0"/>
    <n v="934"/>
    <x v="200"/>
    <s v="Overall product yield analysis"/>
    <x v="95"/>
    <e v="#N/A"/>
    <x v="0"/>
    <s v="P.3.13.0: 良率管理:"/>
    <x v="12"/>
    <x v="12"/>
    <x v="999"/>
    <x v="420"/>
    <x v="421"/>
    <x v="346"/>
    <x v="0"/>
    <x v="5"/>
    <x v="0"/>
    <x v="9"/>
    <m/>
    <x v="0"/>
    <x v="4"/>
    <s v="Overall product yield analysis_Product yield alert type"/>
    <x v="983"/>
    <x v="4"/>
    <x v="0"/>
    <x v="12"/>
    <x v="7"/>
    <x v="0"/>
    <x v="0"/>
    <s v="DM_QAM_OVERALL_PRODUCT_YIELD_ANALYSIS"/>
    <s v="PRODUCT_YIELD_ALERT_TYPE"/>
    <x v="86"/>
    <x v="289"/>
    <x v="1"/>
    <n v="0"/>
    <x v="0"/>
    <x v="0"/>
    <x v="0"/>
    <s v=""/>
    <s v=""/>
    <n v="999"/>
    <s v="-999"/>
    <x v="0"/>
    <x v="0"/>
    <x v="0"/>
    <x v="421"/>
    <x v="10"/>
    <s v="當日整體良率(Yield rate)超標類型_x000a_"/>
    <s v="Manual"/>
    <s v="MANUAL"/>
    <x v="5"/>
    <x v="60"/>
    <m/>
    <s v="^(Manual|MANUAL)$"/>
    <n v="9"/>
    <x v="0"/>
    <x v="7"/>
    <x v="0"/>
    <x v="1"/>
    <x v="1"/>
    <x v="1"/>
    <b v="0"/>
    <x v="1"/>
    <x v="1"/>
    <n v="0"/>
    <x v="0"/>
    <b v="0"/>
    <b v="0"/>
    <b v="0"/>
    <b v="0"/>
    <b v="0"/>
    <b v="0"/>
    <b v="0"/>
    <b v="0"/>
    <b v="0"/>
    <b v="0"/>
    <b v="0"/>
    <x v="0"/>
    <x v="0"/>
    <n v="0"/>
    <x v="9"/>
    <x v="0"/>
  </r>
  <r>
    <m/>
    <x v="7"/>
    <x v="16"/>
    <x v="421"/>
    <x v="422"/>
    <x v="1"/>
    <x v="442"/>
    <s v="1. 僅在整體良率畫面顯示中良率(Yield rate)當日超標加註的說明_x000a_2. 透過下拉式選單更新說明確保資料填寫一致性_x000a_3. 說明信息:人工填寫_x000a_4. ex._x000a_Reason: 主要不良為 重組重測"/>
    <x v="4"/>
    <x v="96"/>
    <s v="N/A"/>
    <s v="General"/>
    <s v="註記類"/>
    <m/>
    <x v="0"/>
    <s v="重慶質管處 QCD"/>
    <x v="10"/>
    <x v="12"/>
    <x v="0"/>
    <x v="5"/>
    <s v="DM_QAM_OVERALL_PRODUCT_YIELD_ANALYSIS"/>
    <s v="PRODUCT_YIELD_ALERT_COMMENT"/>
    <s v="N/A"/>
    <s v="N/A"/>
    <m/>
    <m/>
    <m/>
    <m/>
    <s v="N/A"/>
    <s v="N/A"/>
    <s v="N/A"/>
    <m/>
    <m/>
    <m/>
    <m/>
    <m/>
    <m/>
    <m/>
    <m/>
    <m/>
    <s v="資料清單"/>
    <x v="17"/>
    <x v="13"/>
    <x v="60"/>
    <x v="16"/>
    <e v="#N/A"/>
    <s v="Product yield alert comment"/>
    <x v="422"/>
    <x v="1"/>
    <x v="0"/>
    <x v="442"/>
    <x v="10"/>
    <s v="IEC_STD_V10 &gt;&gt; Common &gt;&gt; AutoMetaDataProduct yield alert comment"/>
    <x v="4"/>
    <x v="0"/>
    <s v="整體良率超標註解說明Measure"/>
    <n v="935"/>
    <n v="989"/>
    <n v="0"/>
    <s v=""/>
    <n v="0"/>
    <n v="0"/>
    <n v="935"/>
    <x v="201"/>
    <s v="Overall product yield analysis"/>
    <x v="95"/>
    <e v="#N/A"/>
    <x v="0"/>
    <s v="P.3.13.0: 良率管理:"/>
    <x v="13"/>
    <x v="13"/>
    <x v="1000"/>
    <x v="421"/>
    <x v="422"/>
    <x v="347"/>
    <x v="0"/>
    <x v="5"/>
    <x v="0"/>
    <x v="9"/>
    <m/>
    <x v="0"/>
    <x v="4"/>
    <s v="Overall product yield analysis_Product yield alert comment"/>
    <x v="984"/>
    <x v="4"/>
    <x v="0"/>
    <x v="12"/>
    <x v="7"/>
    <x v="0"/>
    <x v="0"/>
    <s v="DM_QAM_OVERALL_PRODUCT_YIELD_ANALYSIS"/>
    <s v="PRODUCT_YIELD_ALERT_COMMENT"/>
    <x v="86"/>
    <x v="290"/>
    <x v="1"/>
    <n v="0"/>
    <x v="0"/>
    <x v="0"/>
    <x v="0"/>
    <s v=""/>
    <s v=""/>
    <n v="1000"/>
    <s v="-1000"/>
    <x v="0"/>
    <x v="0"/>
    <x v="0"/>
    <x v="422"/>
    <x v="10"/>
    <s v="當日整體良率(Yield rate)超標註解說明"/>
    <s v="Manual"/>
    <s v="MANUAL"/>
    <x v="5"/>
    <x v="60"/>
    <m/>
    <s v="^(Manual|MANUAL)$"/>
    <n v="9"/>
    <x v="0"/>
    <x v="7"/>
    <x v="0"/>
    <x v="1"/>
    <x v="1"/>
    <x v="1"/>
    <b v="0"/>
    <x v="1"/>
    <x v="1"/>
    <n v="0"/>
    <x v="0"/>
    <b v="0"/>
    <b v="0"/>
    <b v="0"/>
    <b v="0"/>
    <b v="0"/>
    <b v="0"/>
    <b v="0"/>
    <b v="0"/>
    <b v="0"/>
    <b v="0"/>
    <b v="0"/>
    <x v="0"/>
    <x v="0"/>
    <n v="0"/>
    <x v="8"/>
    <x v="0"/>
  </r>
  <r>
    <m/>
    <x v="7"/>
    <x v="16"/>
    <x v="443"/>
    <x v="444"/>
    <x v="1"/>
    <x v="467"/>
    <s v="N/A"/>
    <x v="0"/>
    <x v="0"/>
    <s v="N/A"/>
    <s v="Sensitive "/>
    <m/>
    <m/>
    <x v="0"/>
    <s v="重慶質管處 QCD"/>
    <x v="10"/>
    <x v="12"/>
    <x v="0"/>
    <x v="5"/>
    <s v="DM_QAM_DETAILED_PRODUCT_YIELD_ANALYSIS"/>
    <m/>
    <s v="N/A"/>
    <s v="N/A"/>
    <m/>
    <m/>
    <m/>
    <m/>
    <s v="N/A"/>
    <s v="N/A"/>
    <s v="N/A"/>
    <m/>
    <m/>
    <m/>
    <m/>
    <m/>
    <m/>
    <m/>
    <m/>
    <m/>
    <s v="資料清單"/>
    <x v="17"/>
    <x v="14"/>
    <x v="60"/>
    <x v="16"/>
    <e v="#N/A"/>
    <s v="Detailed product yield analysis"/>
    <x v="444"/>
    <x v="1"/>
    <x v="0"/>
    <x v="467"/>
    <x v="10"/>
    <s v="IEC_STD_V10 &gt;&gt; Common &gt;&gt; AutoMetaDataDetailed product yield analysis"/>
    <x v="0"/>
    <x v="2"/>
    <s v="產品良率明細分析Concept"/>
    <n v="1003"/>
    <n v="0"/>
    <n v="0"/>
    <s v=""/>
    <n v="0"/>
    <n v="0"/>
    <n v="0"/>
    <x v="0"/>
    <s v=""/>
    <x v="0"/>
    <s v=""/>
    <x v="0"/>
    <s v="P.3.13.0: 良率管理:"/>
    <x v="14"/>
    <x v="14"/>
    <x v="1001"/>
    <x v="443"/>
    <x v="444"/>
    <x v="189"/>
    <x v="0"/>
    <x v="5"/>
    <x v="0"/>
    <x v="0"/>
    <m/>
    <x v="0"/>
    <x v="0"/>
    <s v="Detailed product yield analysis"/>
    <x v="985"/>
    <x v="0"/>
    <x v="0"/>
    <x v="12"/>
    <x v="7"/>
    <x v="0"/>
    <x v="0"/>
    <s v="DM_QAM_DETAILED_PRODUCT_YIELD_ANALYSIS"/>
    <s v=""/>
    <x v="87"/>
    <x v="0"/>
    <x v="1"/>
    <n v="0"/>
    <x v="0"/>
    <x v="0"/>
    <x v="0"/>
    <s v=""/>
    <s v=""/>
    <n v="1001"/>
    <s v="-1001"/>
    <x v="0"/>
    <x v="0"/>
    <x v="0"/>
    <x v="444"/>
    <x v="10"/>
    <s v="產品良率明細分析"/>
    <s v="Manual"/>
    <s v="MANUAL"/>
    <x v="5"/>
    <x v="60"/>
    <m/>
    <s v="^(Manual|MANUAL)$"/>
    <n v="9"/>
    <x v="0"/>
    <x v="7"/>
    <x v="0"/>
    <x v="1"/>
    <x v="0"/>
    <x v="1"/>
    <b v="0"/>
    <x v="1"/>
    <x v="0"/>
    <n v="0"/>
    <x v="0"/>
    <b v="0"/>
    <b v="0"/>
    <b v="0"/>
    <b v="0"/>
    <b v="0"/>
    <b v="0"/>
    <b v="0"/>
    <b v="0"/>
    <b v="0"/>
    <b v="0"/>
    <b v="0"/>
    <x v="0"/>
    <x v="0"/>
    <n v="0"/>
    <x v="13"/>
    <x v="0"/>
  </r>
  <r>
    <m/>
    <x v="7"/>
    <x v="16"/>
    <x v="222"/>
    <x v="222"/>
    <x v="1"/>
    <x v="429"/>
    <s v="N/A"/>
    <x v="3"/>
    <x v="97"/>
    <s v="N/A"/>
    <s v="Sensitive "/>
    <s v="代碼類"/>
    <s v="ITO;ICC"/>
    <x v="0"/>
    <s v="重慶質管處 QCD"/>
    <x v="10"/>
    <x v="12"/>
    <x v="0"/>
    <x v="5"/>
    <s v="DM_QAM_DETAILED_PRODUCT_YIELD_ANALYSIS"/>
    <s v="SITE_NAME"/>
    <s v="N/A"/>
    <s v="N/A"/>
    <m/>
    <m/>
    <m/>
    <m/>
    <s v="N/A"/>
    <s v="N/A"/>
    <s v="N/A"/>
    <m/>
    <m/>
    <m/>
    <m/>
    <m/>
    <m/>
    <m/>
    <m/>
    <m/>
    <s v="資料清單"/>
    <x v="17"/>
    <x v="15"/>
    <x v="60"/>
    <x v="16"/>
    <e v="#N/A"/>
    <s v="Site Name"/>
    <x v="222"/>
    <x v="1"/>
    <x v="0"/>
    <x v="429"/>
    <x v="10"/>
    <s v="IEC_STD_V10 &gt;&gt; Common &gt;&gt; AutoMetaDataSite Name"/>
    <x v="3"/>
    <x v="2"/>
    <s v="廠區名稱Dimension"/>
    <n v="402"/>
    <n v="1003"/>
    <n v="0"/>
    <s v=""/>
    <n v="0"/>
    <n v="0"/>
    <n v="480"/>
    <x v="88"/>
    <s v="Detailed product yield analysis"/>
    <x v="96"/>
    <e v="#N/A"/>
    <x v="0"/>
    <s v="P.3.13.0: 良率管理:"/>
    <x v="15"/>
    <x v="15"/>
    <x v="1002"/>
    <x v="222"/>
    <x v="222"/>
    <x v="189"/>
    <x v="58"/>
    <x v="5"/>
    <x v="0"/>
    <x v="2"/>
    <m/>
    <x v="0"/>
    <x v="3"/>
    <s v="Detailed product yield analysis_Site Name"/>
    <x v="986"/>
    <x v="3"/>
    <x v="0"/>
    <x v="12"/>
    <x v="7"/>
    <x v="0"/>
    <x v="0"/>
    <s v="DM_QAM_DETAILED_PRODUCT_YIELD_ANALYSIS"/>
    <s v="SITE_NAME"/>
    <x v="87"/>
    <x v="132"/>
    <x v="1"/>
    <n v="0"/>
    <x v="0"/>
    <x v="0"/>
    <x v="0"/>
    <s v=""/>
    <s v=""/>
    <n v="1002"/>
    <s v="-1002"/>
    <x v="0"/>
    <x v="0"/>
    <x v="0"/>
    <x v="222"/>
    <x v="10"/>
    <s v="Site Name"/>
    <s v="Manual"/>
    <s v="MANUAL"/>
    <x v="5"/>
    <x v="60"/>
    <m/>
    <s v="^(Manual|MANUAL)$"/>
    <n v="9"/>
    <x v="0"/>
    <x v="7"/>
    <x v="0"/>
    <x v="1"/>
    <x v="1"/>
    <x v="1"/>
    <b v="0"/>
    <x v="1"/>
    <x v="1"/>
    <n v="0"/>
    <x v="0"/>
    <b v="0"/>
    <b v="0"/>
    <b v="0"/>
    <b v="0"/>
    <b v="0"/>
    <b v="0"/>
    <b v="0"/>
    <b v="0"/>
    <b v="1"/>
    <b v="0"/>
    <b v="0"/>
    <x v="1"/>
    <x v="4"/>
    <n v="1"/>
    <x v="35"/>
    <x v="0"/>
  </r>
  <r>
    <m/>
    <x v="7"/>
    <x v="16"/>
    <x v="177"/>
    <x v="177"/>
    <x v="1"/>
    <x v="430"/>
    <s v="N/A"/>
    <x v="3"/>
    <x v="97"/>
    <s v="N/A"/>
    <s v="Sensitive "/>
    <s v="代碼類"/>
    <s v="BU 1: 第一事業處_x000a_BU 2: 第二事業處"/>
    <x v="0"/>
    <s v="重慶質管處 QCD"/>
    <x v="10"/>
    <x v="12"/>
    <x v="0"/>
    <x v="5"/>
    <s v="DM_QAM_DETAILED_PRODUCT_YIELD_ANALYSIS"/>
    <s v="BU_CODE"/>
    <s v="N/A"/>
    <s v="N/A"/>
    <m/>
    <m/>
    <m/>
    <m/>
    <s v="N/A"/>
    <s v="N/A"/>
    <s v="N/A"/>
    <m/>
    <m/>
    <m/>
    <m/>
    <m/>
    <m/>
    <m/>
    <m/>
    <m/>
    <s v="資料清單"/>
    <x v="17"/>
    <x v="16"/>
    <x v="60"/>
    <x v="16"/>
    <e v="#N/A"/>
    <s v="BU Code"/>
    <x v="177"/>
    <x v="1"/>
    <x v="0"/>
    <x v="430"/>
    <x v="10"/>
    <s v="IEC_STD_V10 &gt;&gt; Common &gt;&gt; AutoMetaDataBU Code"/>
    <x v="3"/>
    <x v="2"/>
    <s v="事業處代碼Dimension"/>
    <n v="339"/>
    <n v="1003"/>
    <n v="0"/>
    <s v=""/>
    <n v="0"/>
    <n v="0"/>
    <n v="1055"/>
    <x v="80"/>
    <s v="Detailed product yield analysis"/>
    <x v="96"/>
    <e v="#N/A"/>
    <x v="0"/>
    <s v="P.3.13.0: 良率管理:"/>
    <x v="16"/>
    <x v="16"/>
    <x v="1003"/>
    <x v="177"/>
    <x v="177"/>
    <x v="189"/>
    <x v="59"/>
    <x v="5"/>
    <x v="0"/>
    <x v="2"/>
    <m/>
    <x v="0"/>
    <x v="3"/>
    <s v="Detailed product yield analysis_BU Code"/>
    <x v="987"/>
    <x v="3"/>
    <x v="0"/>
    <x v="12"/>
    <x v="7"/>
    <x v="0"/>
    <x v="0"/>
    <s v="DM_QAM_DETAILED_PRODUCT_YIELD_ANALYSIS"/>
    <s v="BU_CODE"/>
    <x v="87"/>
    <x v="96"/>
    <x v="1"/>
    <n v="0"/>
    <x v="0"/>
    <x v="0"/>
    <x v="0"/>
    <s v=""/>
    <s v=""/>
    <n v="1003"/>
    <s v="-1003"/>
    <x v="0"/>
    <x v="0"/>
    <x v="0"/>
    <x v="177"/>
    <x v="10"/>
    <s v="各事業處所負責的業務及客戶"/>
    <s v="Manual"/>
    <s v="MANUAL"/>
    <x v="5"/>
    <x v="60"/>
    <m/>
    <s v="^(Manual|MANUAL)$"/>
    <n v="9"/>
    <x v="0"/>
    <x v="7"/>
    <x v="0"/>
    <x v="1"/>
    <x v="1"/>
    <x v="1"/>
    <b v="0"/>
    <x v="1"/>
    <x v="1"/>
    <n v="0"/>
    <x v="0"/>
    <b v="0"/>
    <b v="0"/>
    <b v="0"/>
    <b v="0"/>
    <b v="0"/>
    <b v="0"/>
    <b v="0"/>
    <b v="0"/>
    <b v="0"/>
    <b v="0"/>
    <b v="0"/>
    <x v="0"/>
    <x v="0"/>
    <n v="0"/>
    <x v="1"/>
    <x v="0"/>
  </r>
  <r>
    <m/>
    <x v="7"/>
    <x v="16"/>
    <x v="178"/>
    <x v="178"/>
    <x v="1"/>
    <x v="430"/>
    <s v="N/A"/>
    <x v="3"/>
    <x v="97"/>
    <s v="N/A"/>
    <s v="Sensitive "/>
    <s v="代碼類"/>
    <s v="N/A"/>
    <x v="0"/>
    <s v="重慶質管處 QCD"/>
    <x v="10"/>
    <x v="12"/>
    <x v="0"/>
    <x v="5"/>
    <s v="DM_QAM_DETAILED_PRODUCT_YIELD_ANALYSIS"/>
    <s v="CUSTOMER_NAME"/>
    <s v="N/A"/>
    <s v="N/A"/>
    <m/>
    <m/>
    <m/>
    <m/>
    <s v="N/A"/>
    <s v="N/A"/>
    <s v="N/A"/>
    <m/>
    <m/>
    <m/>
    <m/>
    <m/>
    <m/>
    <m/>
    <m/>
    <m/>
    <s v="資料清單"/>
    <x v="17"/>
    <x v="17"/>
    <x v="60"/>
    <x v="16"/>
    <e v="#N/A"/>
    <s v="Customer Name"/>
    <x v="178"/>
    <x v="1"/>
    <x v="0"/>
    <x v="430"/>
    <x v="10"/>
    <s v="IEC_STD_V10 &gt;&gt; Common &gt;&gt; AutoMetaDataCustomer Name"/>
    <x v="3"/>
    <x v="2"/>
    <s v="客戶名稱Dimension"/>
    <n v="340"/>
    <n v="1003"/>
    <n v="0"/>
    <s v=""/>
    <n v="0"/>
    <n v="0"/>
    <n v="1036"/>
    <x v="81"/>
    <s v="Detailed product yield analysis"/>
    <x v="96"/>
    <e v="#N/A"/>
    <x v="0"/>
    <s v="P.3.13.0: 良率管理:"/>
    <x v="17"/>
    <x v="17"/>
    <x v="1004"/>
    <x v="178"/>
    <x v="178"/>
    <x v="189"/>
    <x v="26"/>
    <x v="5"/>
    <x v="0"/>
    <x v="2"/>
    <m/>
    <x v="0"/>
    <x v="3"/>
    <s v="Detailed product yield analysis_Customer Name"/>
    <x v="988"/>
    <x v="3"/>
    <x v="0"/>
    <x v="12"/>
    <x v="7"/>
    <x v="0"/>
    <x v="0"/>
    <s v="DM_QAM_DETAILED_PRODUCT_YIELD_ANALYSIS"/>
    <s v="CUSTOMER_NAME"/>
    <x v="87"/>
    <x v="97"/>
    <x v="1"/>
    <n v="0"/>
    <x v="0"/>
    <x v="0"/>
    <x v="0"/>
    <s v=""/>
    <s v=""/>
    <n v="1004"/>
    <s v="-1004"/>
    <x v="0"/>
    <x v="0"/>
    <x v="0"/>
    <x v="178"/>
    <x v="10"/>
    <s v="各事業處所負責的業務及客戶"/>
    <s v="Manual"/>
    <s v="MANUAL"/>
    <x v="5"/>
    <x v="60"/>
    <m/>
    <s v="^(Manual|MANUAL)$"/>
    <n v="9"/>
    <x v="0"/>
    <x v="7"/>
    <x v="0"/>
    <x v="1"/>
    <x v="1"/>
    <x v="1"/>
    <b v="0"/>
    <x v="1"/>
    <x v="1"/>
    <n v="0"/>
    <x v="0"/>
    <b v="0"/>
    <b v="0"/>
    <b v="0"/>
    <b v="0"/>
    <b v="0"/>
    <b v="0"/>
    <b v="0"/>
    <b v="0"/>
    <b v="0"/>
    <b v="0"/>
    <b v="0"/>
    <x v="0"/>
    <x v="0"/>
    <n v="0"/>
    <x v="12"/>
    <x v="0"/>
  </r>
  <r>
    <m/>
    <x v="7"/>
    <x v="16"/>
    <x v="180"/>
    <x v="180"/>
    <x v="1"/>
    <x v="431"/>
    <s v="Defined by BU"/>
    <x v="3"/>
    <x v="97"/>
    <s v="N/A"/>
    <s v="Sensitive"/>
    <s v="代碼類"/>
    <s v="Defined by BU"/>
    <x v="0"/>
    <s v="重慶質管處 QCD"/>
    <x v="10"/>
    <x v="12"/>
    <x v="0"/>
    <x v="5"/>
    <s v="DM_QAM_DETAILED_PRODUCT_YIELD_ANALYSIS"/>
    <s v="PRODUCT_CATEGORY"/>
    <s v="N/A"/>
    <s v="N/A"/>
    <m/>
    <m/>
    <m/>
    <m/>
    <s v="HP_IBM_consulted_Data to IT_20211221.xlsx 之 &quot;ARR Trend&quot; sheet"/>
    <s v="N/A"/>
    <s v="N/A"/>
    <m/>
    <m/>
    <m/>
    <m/>
    <m/>
    <m/>
    <m/>
    <m/>
    <m/>
    <s v="資料清單"/>
    <x v="17"/>
    <x v="18"/>
    <x v="60"/>
    <x v="16"/>
    <e v="#N/A"/>
    <s v="Product Category"/>
    <x v="180"/>
    <x v="1"/>
    <x v="0"/>
    <x v="431"/>
    <x v="10"/>
    <s v="IEC_STD_V10 &gt;&gt; Common &gt;&gt; AutoMetaDataProduct Category"/>
    <x v="3"/>
    <x v="2"/>
    <s v="產品型態分類Dimension"/>
    <n v="342"/>
    <n v="1003"/>
    <n v="0"/>
    <s v=""/>
    <n v="0"/>
    <n v="0"/>
    <n v="1046"/>
    <x v="83"/>
    <s v="Detailed product yield analysis"/>
    <x v="96"/>
    <e v="#N/A"/>
    <x v="0"/>
    <s v="P.3.13.0: 良率管理:"/>
    <x v="18"/>
    <x v="18"/>
    <x v="1005"/>
    <x v="180"/>
    <x v="180"/>
    <x v="338"/>
    <x v="60"/>
    <x v="5"/>
    <x v="0"/>
    <x v="2"/>
    <m/>
    <x v="0"/>
    <x v="3"/>
    <s v="Detailed product yield analysis_Product Category"/>
    <x v="989"/>
    <x v="3"/>
    <x v="0"/>
    <x v="12"/>
    <x v="7"/>
    <x v="0"/>
    <x v="0"/>
    <s v="DM_QAM_DETAILED_PRODUCT_YIELD_ANALYSIS"/>
    <s v="PRODUCT_CATEGORY"/>
    <x v="87"/>
    <x v="280"/>
    <x v="1"/>
    <n v="0"/>
    <x v="0"/>
    <x v="0"/>
    <x v="0"/>
    <s v=""/>
    <s v=""/>
    <n v="1005"/>
    <s v="-1005"/>
    <x v="0"/>
    <x v="0"/>
    <x v="0"/>
    <x v="180"/>
    <x v="10"/>
    <s v="市場產品型態分類_x000a_- NB, DT, Docking"/>
    <s v="Manual"/>
    <s v="MANUAL"/>
    <x v="5"/>
    <x v="60"/>
    <m/>
    <s v="^(Manual|MANUAL)$"/>
    <n v="9"/>
    <x v="0"/>
    <x v="7"/>
    <x v="0"/>
    <x v="1"/>
    <x v="1"/>
    <x v="1"/>
    <b v="0"/>
    <x v="1"/>
    <x v="1"/>
    <n v="0"/>
    <x v="0"/>
    <b v="0"/>
    <b v="0"/>
    <b v="0"/>
    <b v="0"/>
    <b v="0"/>
    <b v="0"/>
    <b v="0"/>
    <b v="0"/>
    <b v="0"/>
    <b v="0"/>
    <b v="0"/>
    <x v="0"/>
    <x v="0"/>
    <n v="0"/>
    <x v="11"/>
    <x v="0"/>
  </r>
  <r>
    <m/>
    <x v="7"/>
    <x v="16"/>
    <x v="181"/>
    <x v="181"/>
    <x v="1"/>
    <x v="432"/>
    <s v="Defined by BU"/>
    <x v="3"/>
    <x v="97"/>
    <s v="N/A"/>
    <s v="Sensitive "/>
    <s v="代碼類"/>
    <s v="Defined by BU"/>
    <x v="0"/>
    <s v="重慶質管處 QCD"/>
    <x v="10"/>
    <x v="12"/>
    <x v="0"/>
    <x v="5"/>
    <s v="DM_QAM_DETAILED_PRODUCT_YIELD_ANALYSIS"/>
    <s v="PRODUCT_SERIES"/>
    <s v="N/A"/>
    <s v="N/A"/>
    <m/>
    <m/>
    <m/>
    <m/>
    <s v="N/A"/>
    <s v="N/A"/>
    <s v="N/A"/>
    <m/>
    <m/>
    <m/>
    <m/>
    <m/>
    <m/>
    <m/>
    <m/>
    <m/>
    <s v="資料清單"/>
    <x v="17"/>
    <x v="19"/>
    <x v="60"/>
    <x v="16"/>
    <e v="#N/A"/>
    <s v="Product Series"/>
    <x v="181"/>
    <x v="1"/>
    <x v="0"/>
    <x v="432"/>
    <x v="10"/>
    <s v="IEC_STD_V10 &gt;&gt; Common &gt;&gt; AutoMetaDataProduct Series"/>
    <x v="3"/>
    <x v="2"/>
    <s v="產品系列Dimension"/>
    <n v="343"/>
    <n v="1003"/>
    <n v="0"/>
    <s v=""/>
    <n v="0"/>
    <n v="0"/>
    <n v="1042"/>
    <x v="84"/>
    <s v="Detailed product yield analysis"/>
    <x v="96"/>
    <e v="#N/A"/>
    <x v="0"/>
    <s v="P.3.13.0: 良率管理:"/>
    <x v="19"/>
    <x v="19"/>
    <x v="1006"/>
    <x v="181"/>
    <x v="181"/>
    <x v="338"/>
    <x v="60"/>
    <x v="5"/>
    <x v="0"/>
    <x v="2"/>
    <m/>
    <x v="0"/>
    <x v="3"/>
    <s v="Detailed product yield analysis_Product Series"/>
    <x v="990"/>
    <x v="3"/>
    <x v="0"/>
    <x v="12"/>
    <x v="7"/>
    <x v="0"/>
    <x v="0"/>
    <s v="DM_QAM_DETAILED_PRODUCT_YIELD_ANALYSIS"/>
    <s v="PRODUCT_SERIES"/>
    <x v="87"/>
    <x v="281"/>
    <x v="1"/>
    <n v="0"/>
    <x v="0"/>
    <x v="0"/>
    <x v="0"/>
    <s v=""/>
    <s v=""/>
    <n v="1006"/>
    <s v="-1006"/>
    <x v="0"/>
    <x v="0"/>
    <x v="0"/>
    <x v="181"/>
    <x v="10"/>
    <s v="各事業處所負責的機種類別, 如2021-800, 2022-1000,  AIO, Tablet"/>
    <s v="Manual"/>
    <s v="MANUAL"/>
    <x v="5"/>
    <x v="60"/>
    <m/>
    <s v="^(Manual|MANUAL)$"/>
    <n v="9"/>
    <x v="0"/>
    <x v="7"/>
    <x v="0"/>
    <x v="1"/>
    <x v="1"/>
    <x v="1"/>
    <b v="0"/>
    <x v="1"/>
    <x v="1"/>
    <n v="0"/>
    <x v="0"/>
    <b v="0"/>
    <b v="0"/>
    <b v="0"/>
    <b v="0"/>
    <b v="0"/>
    <b v="0"/>
    <b v="0"/>
    <b v="0"/>
    <b v="0"/>
    <b v="0"/>
    <b v="0"/>
    <x v="0"/>
    <x v="0"/>
    <n v="0"/>
    <x v="0"/>
    <x v="0"/>
  </r>
  <r>
    <m/>
    <x v="7"/>
    <x v="16"/>
    <x v="412"/>
    <x v="413"/>
    <x v="1"/>
    <x v="433"/>
    <s v="良率回報日期按自然年曆分布 _x000a_每周三上傳報告, 報告內容寫明公元年/月/日"/>
    <x v="3"/>
    <x v="97"/>
    <s v="N/A"/>
    <s v="General"/>
    <s v="日期類"/>
    <s v="N/A"/>
    <x v="0"/>
    <s v="重慶質管處 QCD"/>
    <x v="10"/>
    <x v="12"/>
    <x v="0"/>
    <x v="5"/>
    <s v="DM_QAM_DETAILED_PRODUCT_YIELD_ANALYSIS"/>
    <s v="WEEKLY_PRODUCT_YIELD_REPORT"/>
    <s v="N/A"/>
    <s v="N/A"/>
    <m/>
    <m/>
    <m/>
    <m/>
    <s v="HP_IBM_consulted_Data to IT_20211221.xlsx 之 &quot;ARR Trend&quot; sheet"/>
    <s v="N/A"/>
    <s v="N/A"/>
    <m/>
    <m/>
    <m/>
    <m/>
    <m/>
    <m/>
    <m/>
    <m/>
    <m/>
    <s v="資料清單"/>
    <x v="17"/>
    <x v="20"/>
    <x v="60"/>
    <x v="16"/>
    <e v="#N/A"/>
    <s v="Weekly product yield report"/>
    <x v="413"/>
    <x v="1"/>
    <x v="0"/>
    <x v="433"/>
    <x v="10"/>
    <s v="IEC_STD_V10 &gt;&gt; Common &gt;&gt; AutoMetaDataWeekly product yield report"/>
    <x v="3"/>
    <x v="0"/>
    <s v="周產品良率回報Dimension"/>
    <n v="925"/>
    <n v="1003"/>
    <n v="0"/>
    <s v=""/>
    <n v="0"/>
    <n v="0"/>
    <n v="925"/>
    <x v="190"/>
    <s v="Detailed product yield analysis"/>
    <x v="96"/>
    <e v="#N/A"/>
    <x v="0"/>
    <s v="P.3.13.0: 良率管理:"/>
    <x v="20"/>
    <x v="20"/>
    <x v="1007"/>
    <x v="412"/>
    <x v="413"/>
    <x v="339"/>
    <x v="26"/>
    <x v="5"/>
    <x v="0"/>
    <x v="3"/>
    <m/>
    <x v="0"/>
    <x v="3"/>
    <s v="Detailed product yield analysis_Weekly product yield report"/>
    <x v="991"/>
    <x v="3"/>
    <x v="0"/>
    <x v="12"/>
    <x v="7"/>
    <x v="0"/>
    <x v="0"/>
    <s v="DM_QAM_DETAILED_PRODUCT_YIELD_ANALYSIS"/>
    <s v="WEEKLY_PRODUCT_YIELD_REPORT"/>
    <x v="87"/>
    <x v="282"/>
    <x v="1"/>
    <n v="0"/>
    <x v="0"/>
    <x v="0"/>
    <x v="0"/>
    <s v=""/>
    <s v=""/>
    <n v="1007"/>
    <s v="-1007"/>
    <x v="0"/>
    <x v="0"/>
    <x v="0"/>
    <x v="413"/>
    <x v="10"/>
    <s v="每周產品良率"/>
    <s v="Manual"/>
    <s v="MANUAL"/>
    <x v="5"/>
    <x v="60"/>
    <m/>
    <s v="^(Manual|MANUAL)$"/>
    <n v="9"/>
    <x v="0"/>
    <x v="7"/>
    <x v="0"/>
    <x v="1"/>
    <x v="1"/>
    <x v="1"/>
    <b v="0"/>
    <x v="1"/>
    <x v="1"/>
    <n v="0"/>
    <x v="0"/>
    <b v="0"/>
    <b v="0"/>
    <b v="0"/>
    <b v="0"/>
    <b v="0"/>
    <b v="0"/>
    <b v="0"/>
    <b v="0"/>
    <b v="0"/>
    <b v="0"/>
    <b v="0"/>
    <x v="0"/>
    <x v="0"/>
    <n v="0"/>
    <x v="8"/>
    <x v="0"/>
  </r>
  <r>
    <m/>
    <x v="7"/>
    <x v="16"/>
    <x v="426"/>
    <x v="427"/>
    <x v="1"/>
    <x v="447"/>
    <s v="N/A"/>
    <x v="3"/>
    <x v="97"/>
    <s v="N/A"/>
    <s v="General"/>
    <s v="代碼類"/>
    <s v="PCA/System "/>
    <x v="0"/>
    <s v="重慶質管處 QCD"/>
    <x v="10"/>
    <x v="12"/>
    <x v="0"/>
    <x v="5"/>
    <s v="DM_QAM_DETAILED_PRODUCT_YIELD_ANALYSIS"/>
    <s v="PRODUCT_LEVEL"/>
    <s v="N/A"/>
    <s v="N/A"/>
    <m/>
    <m/>
    <m/>
    <m/>
    <s v="N/A"/>
    <s v="N/A"/>
    <s v="N/A"/>
    <m/>
    <m/>
    <m/>
    <m/>
    <m/>
    <m/>
    <m/>
    <m/>
    <m/>
    <s v="資料清單"/>
    <x v="17"/>
    <x v="21"/>
    <x v="60"/>
    <x v="16"/>
    <e v="#N/A"/>
    <s v="Product level"/>
    <x v="427"/>
    <x v="1"/>
    <x v="0"/>
    <x v="447"/>
    <x v="10"/>
    <s v="IEC_STD_V10 &gt;&gt; Common &gt;&gt; AutoMetaDataProduct level"/>
    <x v="3"/>
    <x v="0"/>
    <s v="產品層級Dimension"/>
    <n v="950"/>
    <n v="1003"/>
    <n v="0"/>
    <s v=""/>
    <n v="0"/>
    <n v="0"/>
    <n v="950"/>
    <x v="191"/>
    <s v="Detailed product yield analysis"/>
    <x v="96"/>
    <e v="#N/A"/>
    <x v="0"/>
    <s v="P.3.13.0: 良率管理:"/>
    <x v="21"/>
    <x v="21"/>
    <x v="1008"/>
    <x v="426"/>
    <x v="427"/>
    <x v="189"/>
    <x v="61"/>
    <x v="5"/>
    <x v="0"/>
    <x v="2"/>
    <m/>
    <x v="0"/>
    <x v="3"/>
    <s v="Detailed product yield analysis_Product level"/>
    <x v="992"/>
    <x v="3"/>
    <x v="0"/>
    <x v="12"/>
    <x v="7"/>
    <x v="0"/>
    <x v="0"/>
    <s v="DM_QAM_DETAILED_PRODUCT_YIELD_ANALYSIS"/>
    <s v="PRODUCT_LEVEL"/>
    <x v="87"/>
    <x v="293"/>
    <x v="1"/>
    <n v="0"/>
    <x v="0"/>
    <x v="0"/>
    <x v="0"/>
    <s v=""/>
    <s v=""/>
    <n v="1008"/>
    <s v="-1008"/>
    <x v="0"/>
    <x v="0"/>
    <x v="0"/>
    <x v="427"/>
    <x v="10"/>
    <s v="產品層級 PCA/System "/>
    <s v="Manual"/>
    <s v="MANUAL"/>
    <x v="5"/>
    <x v="60"/>
    <m/>
    <s v="^(Manual|MANUAL)$"/>
    <n v="9"/>
    <x v="0"/>
    <x v="7"/>
    <x v="0"/>
    <x v="1"/>
    <x v="1"/>
    <x v="1"/>
    <b v="0"/>
    <x v="1"/>
    <x v="1"/>
    <n v="0"/>
    <x v="0"/>
    <b v="0"/>
    <b v="0"/>
    <b v="0"/>
    <b v="0"/>
    <b v="0"/>
    <b v="0"/>
    <b v="0"/>
    <b v="0"/>
    <b v="0"/>
    <b v="0"/>
    <b v="0"/>
    <x v="0"/>
    <x v="0"/>
    <n v="0"/>
    <x v="12"/>
    <x v="0"/>
  </r>
  <r>
    <m/>
    <x v="7"/>
    <x v="16"/>
    <x v="427"/>
    <x v="428"/>
    <x v="1"/>
    <x v="448"/>
    <s v="N/A"/>
    <x v="3"/>
    <x v="97"/>
    <s v="N/A"/>
    <s v="General"/>
    <s v="代碼類"/>
    <s v="製造站點代碼_x000a_PCA: AOI​,ICT​,SA F/T​_x000a_System: Diagnostic, FA F/T, Run-in​"/>
    <x v="0"/>
    <s v="重慶質管處 QCD"/>
    <x v="10"/>
    <x v="12"/>
    <x v="0"/>
    <x v="5"/>
    <s v="DM_QAM_DETAILED_PRODUCT_YIELD_ANALYSIS"/>
    <s v="INSPECTION_STATION_CODE"/>
    <s v="N/A"/>
    <s v="N/A"/>
    <m/>
    <m/>
    <m/>
    <m/>
    <s v="N/A"/>
    <s v="N/A"/>
    <s v="N/A"/>
    <m/>
    <m/>
    <m/>
    <m/>
    <m/>
    <m/>
    <m/>
    <m/>
    <m/>
    <s v="資料清單"/>
    <x v="17"/>
    <x v="22"/>
    <x v="60"/>
    <x v="16"/>
    <e v="#N/A"/>
    <s v="Inspection station code"/>
    <x v="428"/>
    <x v="1"/>
    <x v="0"/>
    <x v="448"/>
    <x v="10"/>
    <s v="IEC_STD_V10 &gt;&gt; Common &gt;&gt; AutoMetaDataInspection station code"/>
    <x v="3"/>
    <x v="0"/>
    <s v="生產站點代碼Dimension"/>
    <n v="952"/>
    <n v="1003"/>
    <n v="0"/>
    <s v=""/>
    <n v="0"/>
    <n v="0"/>
    <n v="952"/>
    <x v="192"/>
    <s v="Detailed product yield analysis"/>
    <x v="96"/>
    <e v="#N/A"/>
    <x v="0"/>
    <s v="P.3.13.0: 良率管理:"/>
    <x v="22"/>
    <x v="22"/>
    <x v="1009"/>
    <x v="427"/>
    <x v="428"/>
    <x v="189"/>
    <x v="62"/>
    <x v="5"/>
    <x v="0"/>
    <x v="2"/>
    <m/>
    <x v="0"/>
    <x v="3"/>
    <s v="Detailed product yield analysis_Inspection station code"/>
    <x v="993"/>
    <x v="3"/>
    <x v="0"/>
    <x v="12"/>
    <x v="7"/>
    <x v="0"/>
    <x v="0"/>
    <s v="DM_QAM_DETAILED_PRODUCT_YIELD_ANALYSIS"/>
    <s v="INSPECTION_STATION_CODE"/>
    <x v="87"/>
    <x v="294"/>
    <x v="1"/>
    <n v="0"/>
    <x v="0"/>
    <x v="0"/>
    <x v="0"/>
    <s v=""/>
    <s v=""/>
    <n v="1009"/>
    <s v="-1009"/>
    <x v="0"/>
    <x v="0"/>
    <x v="0"/>
    <x v="428"/>
    <x v="10"/>
    <s v="製造站點代碼_x000a_PCA: AOI​,ICT​,SA F/T​_x000a_System: FA F/T, Run-in, D/L​"/>
    <s v="Manual"/>
    <s v="MANUAL"/>
    <x v="5"/>
    <x v="60"/>
    <m/>
    <s v="^(Manual|MANUAL)$"/>
    <n v="9"/>
    <x v="0"/>
    <x v="7"/>
    <x v="0"/>
    <x v="1"/>
    <x v="1"/>
    <x v="1"/>
    <b v="0"/>
    <x v="1"/>
    <x v="1"/>
    <n v="0"/>
    <x v="0"/>
    <b v="0"/>
    <b v="0"/>
    <b v="0"/>
    <b v="0"/>
    <b v="0"/>
    <b v="0"/>
    <b v="0"/>
    <b v="0"/>
    <b v="0"/>
    <b v="0"/>
    <b v="0"/>
    <x v="0"/>
    <x v="0"/>
    <n v="0"/>
    <x v="23"/>
    <x v="0"/>
  </r>
  <r>
    <m/>
    <x v="7"/>
    <x v="16"/>
    <x v="428"/>
    <x v="429"/>
    <x v="1"/>
    <x v="449"/>
    <s v="System統計FA秤重站點投入數_x000a_PCA統計SA ECR站點投入數"/>
    <x v="4"/>
    <x v="97"/>
    <s v="N/A"/>
    <s v="General"/>
    <s v="數值類"/>
    <m/>
    <x v="0"/>
    <s v="重慶質管處 QCD"/>
    <x v="10"/>
    <x v="12"/>
    <x v="0"/>
    <x v="5"/>
    <s v="DM_QAM_DETAILED_PRODUCT_YIELD_ANALYSIS"/>
    <s v="INPUT_QUANTITY_BY_INSPECTION_STATION"/>
    <s v="N/A"/>
    <s v="N/A"/>
    <m/>
    <m/>
    <m/>
    <m/>
    <s v="N/A"/>
    <s v="N/A"/>
    <s v="N/A"/>
    <m/>
    <m/>
    <m/>
    <m/>
    <m/>
    <m/>
    <m/>
    <m/>
    <m/>
    <s v="資料清單"/>
    <x v="17"/>
    <x v="23"/>
    <x v="60"/>
    <x v="16"/>
    <e v="#N/A"/>
    <s v="Input quantity by inspection station"/>
    <x v="429"/>
    <x v="1"/>
    <x v="0"/>
    <x v="449"/>
    <x v="10"/>
    <s v="IEC_STD_V10 &gt;&gt; Common &gt;&gt; AutoMetaDataInput quantity by inspection station"/>
    <x v="4"/>
    <x v="0"/>
    <s v="站點投入數量Measure"/>
    <n v="953"/>
    <n v="1003"/>
    <n v="0"/>
    <s v=""/>
    <n v="0"/>
    <n v="0"/>
    <n v="953"/>
    <x v="193"/>
    <s v="Detailed product yield analysis"/>
    <x v="96"/>
    <e v="#N/A"/>
    <x v="0"/>
    <s v="P.3.13.0: 良率管理:"/>
    <x v="23"/>
    <x v="23"/>
    <x v="1010"/>
    <x v="428"/>
    <x v="429"/>
    <x v="355"/>
    <x v="0"/>
    <x v="5"/>
    <x v="0"/>
    <x v="4"/>
    <m/>
    <x v="0"/>
    <x v="4"/>
    <s v="Detailed product yield analysis_Input quantity by inspection station"/>
    <x v="994"/>
    <x v="4"/>
    <x v="0"/>
    <x v="12"/>
    <x v="7"/>
    <x v="0"/>
    <x v="0"/>
    <s v="DM_QAM_DETAILED_PRODUCT_YIELD_ANALYSIS"/>
    <s v="INPUT_QUANTITY_BY_INSPECTION_STATION"/>
    <x v="87"/>
    <x v="295"/>
    <x v="1"/>
    <n v="0"/>
    <x v="0"/>
    <x v="0"/>
    <x v="0"/>
    <s v=""/>
    <s v=""/>
    <n v="1010"/>
    <s v="-1010"/>
    <x v="0"/>
    <x v="0"/>
    <x v="0"/>
    <x v="429"/>
    <x v="10"/>
    <s v="各個檢查站投入數"/>
    <s v="Manual"/>
    <s v="MANUAL"/>
    <x v="5"/>
    <x v="60"/>
    <m/>
    <s v="^(Manual|MANUAL)$"/>
    <n v="9"/>
    <x v="0"/>
    <x v="7"/>
    <x v="0"/>
    <x v="1"/>
    <x v="1"/>
    <x v="1"/>
    <b v="0"/>
    <x v="1"/>
    <x v="1"/>
    <n v="0"/>
    <x v="0"/>
    <b v="0"/>
    <b v="0"/>
    <b v="0"/>
    <b v="0"/>
    <b v="0"/>
    <b v="0"/>
    <b v="0"/>
    <b v="0"/>
    <b v="0"/>
    <b v="0"/>
    <b v="0"/>
    <x v="0"/>
    <x v="0"/>
    <n v="0"/>
    <x v="39"/>
    <x v="0"/>
  </r>
  <r>
    <m/>
    <x v="7"/>
    <x v="16"/>
    <x v="429"/>
    <x v="430"/>
    <x v="1"/>
    <x v="450"/>
    <s v="各個檢查站不良數"/>
    <x v="4"/>
    <x v="97"/>
    <s v="N/A"/>
    <s v="General"/>
    <s v="數值類"/>
    <m/>
    <x v="0"/>
    <s v="重慶質管處 QCD"/>
    <x v="10"/>
    <x v="12"/>
    <x v="0"/>
    <x v="5"/>
    <s v="DM_QAM_DETAILED_PRODUCT_YIELD_ANALYSIS"/>
    <s v="DEFECT_QUANTITY"/>
    <s v="N/A"/>
    <s v="N/A"/>
    <m/>
    <m/>
    <m/>
    <m/>
    <s v="N/A"/>
    <s v="N/A"/>
    <s v="N/A"/>
    <m/>
    <m/>
    <m/>
    <m/>
    <m/>
    <m/>
    <m/>
    <m/>
    <m/>
    <s v="資料清單"/>
    <x v="17"/>
    <x v="24"/>
    <x v="60"/>
    <x v="16"/>
    <e v="#N/A"/>
    <s v="Defect quantity"/>
    <x v="430"/>
    <x v="1"/>
    <x v="0"/>
    <x v="450"/>
    <x v="10"/>
    <s v="IEC_STD_V10 &gt;&gt; Common &gt;&gt; AutoMetaDataDefect quantity"/>
    <x v="4"/>
    <x v="0"/>
    <s v="站點不良數Measure"/>
    <n v="954"/>
    <n v="1003"/>
    <n v="0"/>
    <s v=""/>
    <n v="0"/>
    <n v="0"/>
    <n v="954"/>
    <x v="202"/>
    <s v="Detailed product yield analysis"/>
    <x v="96"/>
    <e v="#N/A"/>
    <x v="0"/>
    <s v="P.3.13.0: 良率管理:"/>
    <x v="24"/>
    <x v="24"/>
    <x v="1011"/>
    <x v="429"/>
    <x v="430"/>
    <x v="351"/>
    <x v="0"/>
    <x v="5"/>
    <x v="0"/>
    <x v="4"/>
    <m/>
    <x v="0"/>
    <x v="4"/>
    <s v="Detailed product yield analysis_Defect quantity"/>
    <x v="995"/>
    <x v="4"/>
    <x v="0"/>
    <x v="12"/>
    <x v="7"/>
    <x v="0"/>
    <x v="0"/>
    <s v="DM_QAM_DETAILED_PRODUCT_YIELD_ANALYSIS"/>
    <s v="DEFECT_QUANTITY"/>
    <x v="87"/>
    <x v="296"/>
    <x v="1"/>
    <n v="0"/>
    <x v="0"/>
    <x v="0"/>
    <x v="0"/>
    <s v=""/>
    <s v=""/>
    <n v="1011"/>
    <s v="-1011"/>
    <x v="0"/>
    <x v="0"/>
    <x v="0"/>
    <x v="430"/>
    <x v="10"/>
    <s v="各個檢查站不良數"/>
    <s v="Manual"/>
    <s v="MANUAL"/>
    <x v="5"/>
    <x v="60"/>
    <m/>
    <s v="^(Manual|MANUAL)$"/>
    <n v="9"/>
    <x v="0"/>
    <x v="7"/>
    <x v="0"/>
    <x v="1"/>
    <x v="1"/>
    <x v="1"/>
    <b v="0"/>
    <x v="1"/>
    <x v="1"/>
    <n v="0"/>
    <x v="0"/>
    <b v="0"/>
    <b v="0"/>
    <b v="0"/>
    <b v="0"/>
    <b v="0"/>
    <b v="0"/>
    <b v="0"/>
    <b v="0"/>
    <b v="0"/>
    <b v="0"/>
    <b v="0"/>
    <x v="0"/>
    <x v="0"/>
    <n v="0"/>
    <x v="18"/>
    <x v="0"/>
  </r>
  <r>
    <m/>
    <x v="7"/>
    <x v="16"/>
    <x v="431"/>
    <x v="432"/>
    <x v="1"/>
    <x v="468"/>
    <s v="各個檢查站待修不良數"/>
    <x v="4"/>
    <x v="97"/>
    <s v="N/A"/>
    <s v="General"/>
    <s v="數值類"/>
    <m/>
    <x v="0"/>
    <s v="重慶質管處 QCD"/>
    <x v="10"/>
    <x v="12"/>
    <x v="0"/>
    <x v="5"/>
    <s v="DM_QAM_DETAILED_PRODUCT_YIELD_ANALYSIS"/>
    <s v="NOT_REPAIRED_QUANTITY"/>
    <s v="N/A"/>
    <s v="N/A"/>
    <m/>
    <m/>
    <m/>
    <m/>
    <s v="N/A"/>
    <s v="N/A"/>
    <s v="N/A"/>
    <m/>
    <m/>
    <m/>
    <m/>
    <m/>
    <m/>
    <m/>
    <m/>
    <m/>
    <s v="資料清單"/>
    <x v="17"/>
    <x v="25"/>
    <x v="60"/>
    <x v="16"/>
    <e v="#N/A"/>
    <s v="Not repaired quantity"/>
    <x v="432"/>
    <x v="1"/>
    <x v="0"/>
    <x v="468"/>
    <x v="10"/>
    <s v="IEC_STD_V10 &gt;&gt; Common &gt;&gt; AutoMetaDataNot repaired quantity"/>
    <x v="4"/>
    <x v="0"/>
    <s v="站點待修不良數Measure"/>
    <n v="956"/>
    <n v="1003"/>
    <n v="0"/>
    <s v=""/>
    <n v="0"/>
    <n v="0"/>
    <n v="956"/>
    <x v="203"/>
    <s v="Detailed product yield analysis"/>
    <x v="96"/>
    <e v="#N/A"/>
    <x v="0"/>
    <s v="P.3.13.0: 良率管理:"/>
    <x v="25"/>
    <x v="25"/>
    <x v="1012"/>
    <x v="431"/>
    <x v="432"/>
    <x v="361"/>
    <x v="0"/>
    <x v="5"/>
    <x v="0"/>
    <x v="4"/>
    <m/>
    <x v="0"/>
    <x v="4"/>
    <s v="Detailed product yield analysis_Not repaired quantity"/>
    <x v="996"/>
    <x v="4"/>
    <x v="0"/>
    <x v="12"/>
    <x v="7"/>
    <x v="0"/>
    <x v="0"/>
    <s v="DM_QAM_DETAILED_PRODUCT_YIELD_ANALYSIS"/>
    <s v="NOT_REPAIRED_QUANTITY"/>
    <x v="87"/>
    <x v="298"/>
    <x v="1"/>
    <n v="0"/>
    <x v="0"/>
    <x v="0"/>
    <x v="0"/>
    <s v=""/>
    <s v=""/>
    <n v="1012"/>
    <s v="-1012"/>
    <x v="0"/>
    <x v="0"/>
    <x v="0"/>
    <x v="432"/>
    <x v="10"/>
    <s v="各個檢查站待修不良數"/>
    <s v="Manual"/>
    <s v="MANUAL"/>
    <x v="5"/>
    <x v="60"/>
    <m/>
    <s v="^(Manual|MANUAL)$"/>
    <n v="9"/>
    <x v="0"/>
    <x v="7"/>
    <x v="0"/>
    <x v="1"/>
    <x v="1"/>
    <x v="1"/>
    <b v="0"/>
    <x v="1"/>
    <x v="1"/>
    <n v="0"/>
    <x v="0"/>
    <b v="0"/>
    <b v="0"/>
    <b v="0"/>
    <b v="0"/>
    <b v="0"/>
    <b v="0"/>
    <b v="0"/>
    <b v="0"/>
    <b v="0"/>
    <b v="0"/>
    <b v="0"/>
    <x v="0"/>
    <x v="0"/>
    <n v="0"/>
    <x v="28"/>
    <x v="0"/>
  </r>
  <r>
    <m/>
    <x v="7"/>
    <x v="16"/>
    <x v="434"/>
    <x v="435"/>
    <x v="1"/>
    <x v="455"/>
    <s v="各SITE產品良率目標, 請參照品質目標對照表"/>
    <x v="4"/>
    <x v="97"/>
    <s v="N/A"/>
    <s v="General"/>
    <s v="數值類"/>
    <m/>
    <x v="0"/>
    <s v="重慶質管處 QCD"/>
    <x v="10"/>
    <x v="12"/>
    <x v="0"/>
    <x v="5"/>
    <s v="DM_QAM_DETAILED_PRODUCT_YIELD_ANALYSIS"/>
    <s v="YIELD_RATE_TARGET_BY_INSPECTION_STATION"/>
    <s v="N/A"/>
    <s v="N/A"/>
    <m/>
    <m/>
    <m/>
    <m/>
    <s v="N/A"/>
    <s v="N/A"/>
    <s v="N/A"/>
    <m/>
    <m/>
    <m/>
    <m/>
    <m/>
    <m/>
    <m/>
    <m/>
    <m/>
    <s v="資料清單"/>
    <x v="17"/>
    <x v="26"/>
    <x v="60"/>
    <x v="16"/>
    <e v="#N/A"/>
    <s v="Yield rate target by inspection station"/>
    <x v="435"/>
    <x v="1"/>
    <x v="0"/>
    <x v="455"/>
    <x v="10"/>
    <s v="IEC_STD_V10 &gt;&gt; Common &gt;&gt; AutoMetaDataYield rate target by inspection station"/>
    <x v="4"/>
    <x v="0"/>
    <s v="站點良率目標Measure"/>
    <n v="966"/>
    <n v="1003"/>
    <n v="0"/>
    <s v=""/>
    <n v="0"/>
    <n v="0"/>
    <n v="966"/>
    <x v="204"/>
    <s v="Detailed product yield analysis"/>
    <x v="96"/>
    <e v="#N/A"/>
    <x v="0"/>
    <s v="P.3.13.0: 良率管理:"/>
    <x v="26"/>
    <x v="26"/>
    <x v="1013"/>
    <x v="434"/>
    <x v="435"/>
    <x v="348"/>
    <x v="0"/>
    <x v="5"/>
    <x v="0"/>
    <x v="4"/>
    <m/>
    <x v="0"/>
    <x v="4"/>
    <s v="Detailed product yield analysis_Yield rate target by inspection station"/>
    <x v="997"/>
    <x v="4"/>
    <x v="0"/>
    <x v="12"/>
    <x v="7"/>
    <x v="0"/>
    <x v="0"/>
    <s v="DM_QAM_DETAILED_PRODUCT_YIELD_ANALYSIS"/>
    <s v="YIELD_RATE_TARGET_BY_INSPECTION_STATION"/>
    <x v="87"/>
    <x v="300"/>
    <x v="1"/>
    <n v="0"/>
    <x v="0"/>
    <x v="0"/>
    <x v="0"/>
    <s v=""/>
    <s v=""/>
    <n v="1013"/>
    <s v="-1013"/>
    <x v="0"/>
    <x v="0"/>
    <x v="0"/>
    <x v="435"/>
    <x v="10"/>
    <s v="各檢查站良率目標"/>
    <s v="Manual"/>
    <s v="MANUAL"/>
    <x v="5"/>
    <x v="60"/>
    <m/>
    <s v="^(Manual|MANUAL)$"/>
    <n v="9"/>
    <x v="0"/>
    <x v="7"/>
    <x v="0"/>
    <x v="1"/>
    <x v="1"/>
    <x v="1"/>
    <b v="0"/>
    <x v="1"/>
    <x v="1"/>
    <n v="0"/>
    <x v="0"/>
    <b v="0"/>
    <b v="0"/>
    <b v="0"/>
    <b v="0"/>
    <b v="0"/>
    <b v="0"/>
    <b v="0"/>
    <b v="0"/>
    <b v="0"/>
    <b v="0"/>
    <b v="0"/>
    <x v="0"/>
    <x v="0"/>
    <n v="0"/>
    <x v="27"/>
    <x v="0"/>
  </r>
  <r>
    <m/>
    <x v="7"/>
    <x v="16"/>
    <x v="435"/>
    <x v="436"/>
    <x v="1"/>
    <x v="456"/>
    <s v="各SITE產品直通率目標, 請參照品質目標對照表"/>
    <x v="4"/>
    <x v="97"/>
    <s v="N/A"/>
    <s v="General"/>
    <s v="數值類"/>
    <m/>
    <x v="0"/>
    <s v="重慶質管處 QCD"/>
    <x v="10"/>
    <x v="12"/>
    <x v="0"/>
    <x v="5"/>
    <s v="DM_QAM_DETAILED_PRODUCT_YIELD_ANALYSIS"/>
    <s v="FPY_RATE_TARGET_BY_INSPECTION_STATION"/>
    <s v="N/A"/>
    <s v="N/A"/>
    <m/>
    <m/>
    <m/>
    <m/>
    <s v="N/A"/>
    <s v="N/A"/>
    <s v="N/A"/>
    <m/>
    <m/>
    <m/>
    <m/>
    <m/>
    <m/>
    <m/>
    <m/>
    <m/>
    <s v="資料清單"/>
    <x v="17"/>
    <x v="27"/>
    <x v="60"/>
    <x v="16"/>
    <e v="#N/A"/>
    <s v="FPY rate target by inspection station"/>
    <x v="436"/>
    <x v="1"/>
    <x v="0"/>
    <x v="456"/>
    <x v="10"/>
    <s v="IEC_STD_V10 &gt;&gt; Common &gt;&gt; AutoMetaDataFPY rate target by inspection station"/>
    <x v="4"/>
    <x v="0"/>
    <s v="站點直通率目標Measure"/>
    <n v="967"/>
    <n v="1003"/>
    <n v="0"/>
    <s v=""/>
    <n v="0"/>
    <n v="0"/>
    <n v="967"/>
    <x v="205"/>
    <s v="Detailed product yield analysis"/>
    <x v="96"/>
    <e v="#N/A"/>
    <x v="0"/>
    <s v="P.3.13.0: 良率管理:"/>
    <x v="27"/>
    <x v="27"/>
    <x v="1014"/>
    <x v="435"/>
    <x v="436"/>
    <x v="349"/>
    <x v="0"/>
    <x v="5"/>
    <x v="0"/>
    <x v="4"/>
    <m/>
    <x v="0"/>
    <x v="4"/>
    <s v="Detailed product yield analysis_FPY rate target by inspection station"/>
    <x v="998"/>
    <x v="4"/>
    <x v="0"/>
    <x v="12"/>
    <x v="7"/>
    <x v="0"/>
    <x v="0"/>
    <s v="DM_QAM_DETAILED_PRODUCT_YIELD_ANALYSIS"/>
    <s v="FPY_RATE_TARGET_BY_INSPECTION_STATION"/>
    <x v="87"/>
    <x v="301"/>
    <x v="1"/>
    <n v="0"/>
    <x v="0"/>
    <x v="0"/>
    <x v="0"/>
    <s v=""/>
    <s v=""/>
    <n v="1014"/>
    <s v="-1014"/>
    <x v="0"/>
    <x v="0"/>
    <x v="0"/>
    <x v="436"/>
    <x v="10"/>
    <s v="各檢查站直通率目標"/>
    <s v="Manual"/>
    <s v="MANUAL"/>
    <x v="5"/>
    <x v="60"/>
    <m/>
    <s v="^(Manual|MANUAL)$"/>
    <n v="9"/>
    <x v="0"/>
    <x v="7"/>
    <x v="0"/>
    <x v="1"/>
    <x v="1"/>
    <x v="1"/>
    <b v="0"/>
    <x v="1"/>
    <x v="1"/>
    <n v="0"/>
    <x v="0"/>
    <b v="0"/>
    <b v="0"/>
    <b v="0"/>
    <b v="0"/>
    <b v="0"/>
    <b v="0"/>
    <b v="0"/>
    <b v="0"/>
    <b v="0"/>
    <b v="0"/>
    <b v="0"/>
    <x v="0"/>
    <x v="0"/>
    <n v="0"/>
    <x v="38"/>
    <x v="0"/>
  </r>
  <r>
    <m/>
    <x v="7"/>
    <x v="16"/>
    <x v="444"/>
    <x v="445"/>
    <x v="1"/>
    <x v="469"/>
    <s v="N/A"/>
    <x v="0"/>
    <x v="0"/>
    <s v="N/A"/>
    <s v="Sensitive "/>
    <m/>
    <m/>
    <x v="0"/>
    <s v="重慶質管處 QCD"/>
    <x v="10"/>
    <x v="12"/>
    <x v="0"/>
    <x v="5"/>
    <s v="DM_QAM_DETAILED_PRODUCT_DEFECT_ANALYSIS"/>
    <m/>
    <s v="N/A"/>
    <s v="N/A"/>
    <m/>
    <m/>
    <m/>
    <m/>
    <s v="N/A"/>
    <s v="N/A"/>
    <s v="N/A"/>
    <m/>
    <m/>
    <m/>
    <m/>
    <m/>
    <m/>
    <m/>
    <m/>
    <m/>
    <s v="資料清單"/>
    <x v="17"/>
    <x v="28"/>
    <x v="60"/>
    <x v="16"/>
    <e v="#N/A"/>
    <s v="Detailed product defect analysis"/>
    <x v="445"/>
    <x v="1"/>
    <x v="0"/>
    <x v="469"/>
    <x v="10"/>
    <s v="IEC_STD_V10 &gt;&gt; Common &gt;&gt; AutoMetaDataDetailed product defect analysis"/>
    <x v="0"/>
    <x v="2"/>
    <s v="產品不良率明細分析Concept"/>
    <n v="1017"/>
    <n v="0"/>
    <n v="0"/>
    <s v=""/>
    <n v="0"/>
    <n v="0"/>
    <n v="0"/>
    <x v="0"/>
    <s v=""/>
    <x v="0"/>
    <s v=""/>
    <x v="0"/>
    <s v="P.3.13.0: 良率管理:"/>
    <x v="28"/>
    <x v="28"/>
    <x v="1015"/>
    <x v="444"/>
    <x v="445"/>
    <x v="189"/>
    <x v="0"/>
    <x v="5"/>
    <x v="0"/>
    <x v="0"/>
    <m/>
    <x v="0"/>
    <x v="0"/>
    <s v="Detailed product defect analysis"/>
    <x v="999"/>
    <x v="0"/>
    <x v="0"/>
    <x v="12"/>
    <x v="7"/>
    <x v="0"/>
    <x v="0"/>
    <s v="DM_QAM_DETAILED_PRODUCT_DEFECT_ANALYSIS"/>
    <s v=""/>
    <x v="88"/>
    <x v="0"/>
    <x v="1"/>
    <n v="0"/>
    <x v="0"/>
    <x v="0"/>
    <x v="0"/>
    <s v=""/>
    <s v=""/>
    <n v="1015"/>
    <s v="-1015"/>
    <x v="0"/>
    <x v="0"/>
    <x v="0"/>
    <x v="445"/>
    <x v="10"/>
    <s v="產品不良率明細分析"/>
    <s v="Manual"/>
    <s v="MANUAL"/>
    <x v="5"/>
    <x v="60"/>
    <m/>
    <s v="^(Manual|MANUAL)$"/>
    <n v="9"/>
    <x v="0"/>
    <x v="7"/>
    <x v="0"/>
    <x v="1"/>
    <x v="0"/>
    <x v="1"/>
    <b v="0"/>
    <x v="1"/>
    <x v="0"/>
    <n v="0"/>
    <x v="0"/>
    <b v="0"/>
    <b v="0"/>
    <b v="0"/>
    <b v="0"/>
    <b v="0"/>
    <b v="0"/>
    <b v="0"/>
    <b v="0"/>
    <b v="0"/>
    <b v="0"/>
    <b v="0"/>
    <x v="0"/>
    <x v="0"/>
    <n v="0"/>
    <x v="20"/>
    <x v="0"/>
  </r>
  <r>
    <m/>
    <x v="7"/>
    <x v="16"/>
    <x v="222"/>
    <x v="222"/>
    <x v="1"/>
    <x v="429"/>
    <s v="N/A"/>
    <x v="3"/>
    <x v="98"/>
    <s v="N/A"/>
    <s v="Sensitive "/>
    <s v="代碼類"/>
    <s v="ITO;ICC"/>
    <x v="0"/>
    <s v="重慶質管處 QCD"/>
    <x v="10"/>
    <x v="12"/>
    <x v="0"/>
    <x v="5"/>
    <s v="DM_QAM_DETAILED_PRODUCT_DEFECT_ANALYSIS"/>
    <s v="SITE_NAME"/>
    <s v="N/A"/>
    <s v="N/A"/>
    <m/>
    <m/>
    <m/>
    <m/>
    <s v="N/A"/>
    <s v="N/A"/>
    <s v="N/A"/>
    <m/>
    <m/>
    <m/>
    <m/>
    <m/>
    <m/>
    <m/>
    <m/>
    <m/>
    <s v="資料清單"/>
    <x v="17"/>
    <x v="29"/>
    <x v="60"/>
    <x v="16"/>
    <e v="#N/A"/>
    <s v="Site Name"/>
    <x v="222"/>
    <x v="1"/>
    <x v="0"/>
    <x v="429"/>
    <x v="10"/>
    <s v="IEC_STD_V10 &gt;&gt; Common &gt;&gt; AutoMetaDataSite Name"/>
    <x v="3"/>
    <x v="2"/>
    <s v="廠區名稱Dimension"/>
    <n v="402"/>
    <n v="1017"/>
    <n v="0"/>
    <s v=""/>
    <n v="0"/>
    <n v="0"/>
    <n v="480"/>
    <x v="88"/>
    <s v="Detailed product defect analysis"/>
    <x v="97"/>
    <e v="#N/A"/>
    <x v="0"/>
    <s v="P.3.13.0: 良率管理:"/>
    <x v="29"/>
    <x v="29"/>
    <x v="1016"/>
    <x v="222"/>
    <x v="222"/>
    <x v="189"/>
    <x v="58"/>
    <x v="5"/>
    <x v="0"/>
    <x v="2"/>
    <m/>
    <x v="0"/>
    <x v="3"/>
    <s v="Detailed product defect analysis_Site Name"/>
    <x v="1000"/>
    <x v="3"/>
    <x v="0"/>
    <x v="12"/>
    <x v="7"/>
    <x v="0"/>
    <x v="0"/>
    <s v="DM_QAM_DETAILED_PRODUCT_DEFECT_ANALYSIS"/>
    <s v="SITE_NAME"/>
    <x v="88"/>
    <x v="132"/>
    <x v="1"/>
    <n v="0"/>
    <x v="0"/>
    <x v="0"/>
    <x v="0"/>
    <s v=""/>
    <s v=""/>
    <n v="1016"/>
    <s v="-1016"/>
    <x v="0"/>
    <x v="0"/>
    <x v="0"/>
    <x v="222"/>
    <x v="10"/>
    <s v="Site Name"/>
    <s v="Manual"/>
    <s v="MANUAL"/>
    <x v="5"/>
    <x v="60"/>
    <m/>
    <s v="^(Manual|MANUAL)$"/>
    <n v="9"/>
    <x v="0"/>
    <x v="7"/>
    <x v="0"/>
    <x v="1"/>
    <x v="1"/>
    <x v="1"/>
    <b v="0"/>
    <x v="1"/>
    <x v="1"/>
    <n v="0"/>
    <x v="0"/>
    <b v="0"/>
    <b v="0"/>
    <b v="0"/>
    <b v="0"/>
    <b v="0"/>
    <b v="0"/>
    <b v="0"/>
    <b v="0"/>
    <b v="1"/>
    <b v="0"/>
    <b v="0"/>
    <x v="1"/>
    <x v="4"/>
    <n v="1"/>
    <x v="35"/>
    <x v="0"/>
  </r>
  <r>
    <m/>
    <x v="7"/>
    <x v="16"/>
    <x v="177"/>
    <x v="177"/>
    <x v="1"/>
    <x v="430"/>
    <s v="N/A"/>
    <x v="3"/>
    <x v="98"/>
    <s v="N/A"/>
    <s v="Sensitive "/>
    <s v="代碼類"/>
    <s v="BU 1: 第一事業處_x000a_BU 2: 第二事業處"/>
    <x v="0"/>
    <s v="重慶質管處 QCD"/>
    <x v="10"/>
    <x v="12"/>
    <x v="0"/>
    <x v="5"/>
    <s v="DM_QAM_DETAILED_PRODUCT_DEFECT_ANALYSIS"/>
    <s v="BU_CODE"/>
    <s v="N/A"/>
    <s v="N/A"/>
    <m/>
    <m/>
    <m/>
    <m/>
    <s v="N/A"/>
    <s v="N/A"/>
    <s v="N/A"/>
    <m/>
    <m/>
    <m/>
    <m/>
    <m/>
    <m/>
    <m/>
    <m/>
    <m/>
    <s v="資料清單"/>
    <x v="17"/>
    <x v="30"/>
    <x v="60"/>
    <x v="16"/>
    <e v="#N/A"/>
    <s v="BU Code"/>
    <x v="177"/>
    <x v="1"/>
    <x v="0"/>
    <x v="430"/>
    <x v="10"/>
    <s v="IEC_STD_V10 &gt;&gt; Common &gt;&gt; AutoMetaDataBU Code"/>
    <x v="3"/>
    <x v="2"/>
    <s v="事業處代碼Dimension"/>
    <n v="339"/>
    <n v="1017"/>
    <n v="0"/>
    <s v=""/>
    <n v="0"/>
    <n v="0"/>
    <n v="1055"/>
    <x v="80"/>
    <s v="Detailed product defect analysis"/>
    <x v="97"/>
    <e v="#N/A"/>
    <x v="0"/>
    <s v="P.3.13.0: 良率管理:"/>
    <x v="30"/>
    <x v="30"/>
    <x v="1017"/>
    <x v="177"/>
    <x v="177"/>
    <x v="189"/>
    <x v="59"/>
    <x v="5"/>
    <x v="0"/>
    <x v="2"/>
    <m/>
    <x v="0"/>
    <x v="3"/>
    <s v="Detailed product defect analysis_BU Code"/>
    <x v="1001"/>
    <x v="3"/>
    <x v="0"/>
    <x v="12"/>
    <x v="7"/>
    <x v="0"/>
    <x v="0"/>
    <s v="DM_QAM_DETAILED_PRODUCT_DEFECT_ANALYSIS"/>
    <s v="BU_CODE"/>
    <x v="88"/>
    <x v="96"/>
    <x v="1"/>
    <n v="0"/>
    <x v="0"/>
    <x v="0"/>
    <x v="0"/>
    <s v=""/>
    <s v=""/>
    <n v="1017"/>
    <s v="-1017"/>
    <x v="0"/>
    <x v="0"/>
    <x v="0"/>
    <x v="177"/>
    <x v="10"/>
    <s v="各事業處所負責的業務及客戶"/>
    <s v="Manual"/>
    <s v="MANUAL"/>
    <x v="5"/>
    <x v="60"/>
    <m/>
    <s v="^(Manual|MANUAL)$"/>
    <n v="9"/>
    <x v="0"/>
    <x v="7"/>
    <x v="0"/>
    <x v="1"/>
    <x v="1"/>
    <x v="1"/>
    <b v="0"/>
    <x v="1"/>
    <x v="1"/>
    <n v="0"/>
    <x v="0"/>
    <b v="0"/>
    <b v="0"/>
    <b v="0"/>
    <b v="0"/>
    <b v="0"/>
    <b v="0"/>
    <b v="0"/>
    <b v="0"/>
    <b v="0"/>
    <b v="0"/>
    <b v="0"/>
    <x v="0"/>
    <x v="0"/>
    <n v="0"/>
    <x v="1"/>
    <x v="0"/>
  </r>
  <r>
    <m/>
    <x v="7"/>
    <x v="16"/>
    <x v="178"/>
    <x v="178"/>
    <x v="1"/>
    <x v="430"/>
    <s v="N/A"/>
    <x v="3"/>
    <x v="98"/>
    <s v="N/A"/>
    <s v="Sensitive "/>
    <s v="代碼類"/>
    <s v="N/A"/>
    <x v="0"/>
    <s v="重慶質管處 QCD"/>
    <x v="10"/>
    <x v="12"/>
    <x v="0"/>
    <x v="5"/>
    <s v="DM_QAM_DETAILED_PRODUCT_DEFECT_ANALYSIS"/>
    <s v="CUSTOMER_NAME"/>
    <s v="N/A"/>
    <s v="N/A"/>
    <m/>
    <m/>
    <m/>
    <m/>
    <s v="N/A"/>
    <s v="N/A"/>
    <s v="N/A"/>
    <m/>
    <m/>
    <m/>
    <m/>
    <m/>
    <m/>
    <m/>
    <m/>
    <m/>
    <s v="資料清單"/>
    <x v="17"/>
    <x v="31"/>
    <x v="60"/>
    <x v="16"/>
    <e v="#N/A"/>
    <s v="Customer Name"/>
    <x v="178"/>
    <x v="1"/>
    <x v="0"/>
    <x v="430"/>
    <x v="10"/>
    <s v="IEC_STD_V10 &gt;&gt; Common &gt;&gt; AutoMetaDataCustomer Name"/>
    <x v="3"/>
    <x v="2"/>
    <s v="客戶名稱Dimension"/>
    <n v="340"/>
    <n v="1017"/>
    <n v="0"/>
    <s v=""/>
    <n v="0"/>
    <n v="0"/>
    <n v="1036"/>
    <x v="81"/>
    <s v="Detailed product defect analysis"/>
    <x v="97"/>
    <e v="#N/A"/>
    <x v="0"/>
    <s v="P.3.13.0: 良率管理:"/>
    <x v="31"/>
    <x v="31"/>
    <x v="1018"/>
    <x v="178"/>
    <x v="178"/>
    <x v="189"/>
    <x v="26"/>
    <x v="5"/>
    <x v="0"/>
    <x v="2"/>
    <m/>
    <x v="0"/>
    <x v="3"/>
    <s v="Detailed product defect analysis_Customer Name"/>
    <x v="1002"/>
    <x v="3"/>
    <x v="0"/>
    <x v="12"/>
    <x v="7"/>
    <x v="0"/>
    <x v="0"/>
    <s v="DM_QAM_DETAILED_PRODUCT_DEFECT_ANALYSIS"/>
    <s v="CUSTOMER_NAME"/>
    <x v="88"/>
    <x v="97"/>
    <x v="1"/>
    <n v="0"/>
    <x v="0"/>
    <x v="0"/>
    <x v="0"/>
    <s v=""/>
    <s v=""/>
    <n v="1018"/>
    <s v="-1018"/>
    <x v="0"/>
    <x v="0"/>
    <x v="0"/>
    <x v="178"/>
    <x v="10"/>
    <s v="各事業處所負責的業務及客戶"/>
    <s v="Manual"/>
    <s v="MANUAL"/>
    <x v="5"/>
    <x v="60"/>
    <m/>
    <s v="^(Manual|MANUAL)$"/>
    <n v="9"/>
    <x v="0"/>
    <x v="7"/>
    <x v="0"/>
    <x v="1"/>
    <x v="1"/>
    <x v="1"/>
    <b v="0"/>
    <x v="1"/>
    <x v="1"/>
    <n v="0"/>
    <x v="0"/>
    <b v="0"/>
    <b v="0"/>
    <b v="0"/>
    <b v="0"/>
    <b v="0"/>
    <b v="0"/>
    <b v="0"/>
    <b v="0"/>
    <b v="0"/>
    <b v="0"/>
    <b v="0"/>
    <x v="0"/>
    <x v="0"/>
    <n v="0"/>
    <x v="12"/>
    <x v="0"/>
  </r>
  <r>
    <m/>
    <x v="7"/>
    <x v="16"/>
    <x v="180"/>
    <x v="180"/>
    <x v="1"/>
    <x v="431"/>
    <s v="Defined by BU"/>
    <x v="3"/>
    <x v="98"/>
    <s v="N/A"/>
    <s v="Sensitive"/>
    <s v="代碼類"/>
    <s v="Defined by BU"/>
    <x v="0"/>
    <s v="重慶質管處 QCD"/>
    <x v="10"/>
    <x v="12"/>
    <x v="0"/>
    <x v="5"/>
    <s v="DM_QAM_DETAILED_PRODUCT_DEFECT_ANALYSIS"/>
    <s v="PRODUCT_CATEGORY"/>
    <s v="N/A"/>
    <s v="N/A"/>
    <m/>
    <m/>
    <m/>
    <m/>
    <s v="HP_IBM_consulted_Data to IT_20211221.xlsx 之 &quot;ARR Trend&quot; sheet"/>
    <s v="N/A"/>
    <s v="N/A"/>
    <m/>
    <m/>
    <m/>
    <m/>
    <m/>
    <m/>
    <m/>
    <m/>
    <m/>
    <s v="資料清單"/>
    <x v="17"/>
    <x v="32"/>
    <x v="60"/>
    <x v="16"/>
    <e v="#N/A"/>
    <s v="Product Category"/>
    <x v="180"/>
    <x v="1"/>
    <x v="0"/>
    <x v="431"/>
    <x v="10"/>
    <s v="IEC_STD_V10 &gt;&gt; Common &gt;&gt; AutoMetaDataProduct Category"/>
    <x v="3"/>
    <x v="2"/>
    <s v="產品型態分類Dimension"/>
    <n v="342"/>
    <n v="1017"/>
    <n v="0"/>
    <s v=""/>
    <n v="0"/>
    <n v="0"/>
    <n v="1046"/>
    <x v="83"/>
    <s v="Detailed product defect analysis"/>
    <x v="97"/>
    <e v="#N/A"/>
    <x v="0"/>
    <s v="P.3.13.0: 良率管理:"/>
    <x v="32"/>
    <x v="32"/>
    <x v="1019"/>
    <x v="180"/>
    <x v="180"/>
    <x v="338"/>
    <x v="60"/>
    <x v="5"/>
    <x v="0"/>
    <x v="2"/>
    <m/>
    <x v="0"/>
    <x v="3"/>
    <s v="Detailed product defect analysis_Product Category"/>
    <x v="1003"/>
    <x v="3"/>
    <x v="0"/>
    <x v="12"/>
    <x v="7"/>
    <x v="0"/>
    <x v="0"/>
    <s v="DM_QAM_DETAILED_PRODUCT_DEFECT_ANALYSIS"/>
    <s v="PRODUCT_CATEGORY"/>
    <x v="88"/>
    <x v="280"/>
    <x v="1"/>
    <n v="0"/>
    <x v="0"/>
    <x v="0"/>
    <x v="0"/>
    <s v=""/>
    <s v=""/>
    <n v="1019"/>
    <s v="-1019"/>
    <x v="0"/>
    <x v="0"/>
    <x v="0"/>
    <x v="180"/>
    <x v="10"/>
    <s v="市場產品型態分類_x000a_- NB, DT, Docking"/>
    <s v="Manual"/>
    <s v="MANUAL"/>
    <x v="5"/>
    <x v="60"/>
    <m/>
    <s v="^(Manual|MANUAL)$"/>
    <n v="9"/>
    <x v="0"/>
    <x v="7"/>
    <x v="0"/>
    <x v="1"/>
    <x v="1"/>
    <x v="1"/>
    <b v="0"/>
    <x v="1"/>
    <x v="1"/>
    <n v="0"/>
    <x v="0"/>
    <b v="0"/>
    <b v="0"/>
    <b v="0"/>
    <b v="0"/>
    <b v="0"/>
    <b v="0"/>
    <b v="0"/>
    <b v="0"/>
    <b v="0"/>
    <b v="0"/>
    <b v="0"/>
    <x v="0"/>
    <x v="0"/>
    <n v="0"/>
    <x v="11"/>
    <x v="0"/>
  </r>
  <r>
    <m/>
    <x v="7"/>
    <x v="16"/>
    <x v="181"/>
    <x v="181"/>
    <x v="1"/>
    <x v="432"/>
    <s v="Defined by BU"/>
    <x v="3"/>
    <x v="98"/>
    <s v="N/A"/>
    <s v="Sensitive "/>
    <s v="代碼類"/>
    <s v="Defined by BU"/>
    <x v="0"/>
    <s v="重慶質管處 QCD"/>
    <x v="10"/>
    <x v="12"/>
    <x v="0"/>
    <x v="5"/>
    <s v="DM_QAM_DETAILED_PRODUCT_DEFECT_ANALYSIS"/>
    <s v="PRODUCT_SERIES"/>
    <s v="N/A"/>
    <s v="N/A"/>
    <m/>
    <m/>
    <m/>
    <m/>
    <s v="N/A"/>
    <s v="N/A"/>
    <s v="N/A"/>
    <m/>
    <m/>
    <m/>
    <m/>
    <m/>
    <m/>
    <m/>
    <m/>
    <m/>
    <s v="資料清單"/>
    <x v="17"/>
    <x v="33"/>
    <x v="60"/>
    <x v="16"/>
    <e v="#N/A"/>
    <s v="Product Series"/>
    <x v="181"/>
    <x v="1"/>
    <x v="0"/>
    <x v="432"/>
    <x v="10"/>
    <s v="IEC_STD_V10 &gt;&gt; Common &gt;&gt; AutoMetaDataProduct Series"/>
    <x v="3"/>
    <x v="2"/>
    <s v="產品系列Dimension"/>
    <n v="343"/>
    <n v="1017"/>
    <n v="0"/>
    <s v=""/>
    <n v="0"/>
    <n v="0"/>
    <n v="1042"/>
    <x v="84"/>
    <s v="Detailed product defect analysis"/>
    <x v="97"/>
    <e v="#N/A"/>
    <x v="0"/>
    <s v="P.3.13.0: 良率管理:"/>
    <x v="33"/>
    <x v="33"/>
    <x v="1020"/>
    <x v="181"/>
    <x v="181"/>
    <x v="338"/>
    <x v="60"/>
    <x v="5"/>
    <x v="0"/>
    <x v="2"/>
    <m/>
    <x v="0"/>
    <x v="3"/>
    <s v="Detailed product defect analysis_Product Series"/>
    <x v="1004"/>
    <x v="3"/>
    <x v="0"/>
    <x v="12"/>
    <x v="7"/>
    <x v="0"/>
    <x v="0"/>
    <s v="DM_QAM_DETAILED_PRODUCT_DEFECT_ANALYSIS"/>
    <s v="PRODUCT_SERIES"/>
    <x v="88"/>
    <x v="281"/>
    <x v="1"/>
    <n v="0"/>
    <x v="0"/>
    <x v="0"/>
    <x v="0"/>
    <s v=""/>
    <s v=""/>
    <n v="1020"/>
    <s v="-1020"/>
    <x v="0"/>
    <x v="0"/>
    <x v="0"/>
    <x v="181"/>
    <x v="10"/>
    <s v="各事業處所負責的機種類別, 如2021-800, 2022-1000,  AIO, Tablet"/>
    <s v="Manual"/>
    <s v="MANUAL"/>
    <x v="5"/>
    <x v="60"/>
    <m/>
    <s v="^(Manual|MANUAL)$"/>
    <n v="9"/>
    <x v="0"/>
    <x v="7"/>
    <x v="0"/>
    <x v="1"/>
    <x v="1"/>
    <x v="1"/>
    <b v="0"/>
    <x v="1"/>
    <x v="1"/>
    <n v="0"/>
    <x v="0"/>
    <b v="0"/>
    <b v="0"/>
    <b v="0"/>
    <b v="0"/>
    <b v="0"/>
    <b v="0"/>
    <b v="0"/>
    <b v="0"/>
    <b v="0"/>
    <b v="0"/>
    <b v="0"/>
    <x v="0"/>
    <x v="0"/>
    <n v="0"/>
    <x v="0"/>
    <x v="0"/>
  </r>
  <r>
    <m/>
    <x v="7"/>
    <x v="16"/>
    <x v="412"/>
    <x v="413"/>
    <x v="1"/>
    <x v="458"/>
    <s v="良率回報日期按自然年曆分布 _x000a_每周三上傳報告, 報告內容寫明公元年/月/日"/>
    <x v="3"/>
    <x v="98"/>
    <s v="N/A"/>
    <s v="General"/>
    <s v="日期類"/>
    <s v="N/A"/>
    <x v="0"/>
    <s v="重慶質管處 QCD"/>
    <x v="10"/>
    <x v="12"/>
    <x v="0"/>
    <x v="5"/>
    <s v="DM_QAM_DETAILED_PRODUCT_DEFECT_ANALYSIS"/>
    <s v="WEEKLY_PRODUCT_YIELD_REPORT"/>
    <s v="N/A"/>
    <s v="N/A"/>
    <m/>
    <m/>
    <m/>
    <m/>
    <s v="HP_IBM_consulted_Data to IT_20211221.xlsx 之 &quot;ARR Trend&quot; sheet"/>
    <s v="N/A"/>
    <s v="N/A"/>
    <m/>
    <m/>
    <m/>
    <m/>
    <m/>
    <m/>
    <m/>
    <m/>
    <m/>
    <s v="資料清單"/>
    <x v="17"/>
    <x v="34"/>
    <x v="60"/>
    <x v="16"/>
    <e v="#N/A"/>
    <s v="Weekly product yield report"/>
    <x v="413"/>
    <x v="1"/>
    <x v="0"/>
    <x v="458"/>
    <x v="10"/>
    <s v="IEC_STD_V10 &gt;&gt; Common &gt;&gt; AutoMetaDataWeekly product yield report"/>
    <x v="3"/>
    <x v="0"/>
    <s v="周產品良率回報Dimension"/>
    <n v="925"/>
    <n v="1017"/>
    <n v="0"/>
    <s v=""/>
    <n v="0"/>
    <n v="0"/>
    <n v="925"/>
    <x v="190"/>
    <s v="Detailed product defect analysis"/>
    <x v="97"/>
    <e v="#N/A"/>
    <x v="0"/>
    <s v="P.3.13.0: 良率管理:"/>
    <x v="34"/>
    <x v="34"/>
    <x v="1021"/>
    <x v="412"/>
    <x v="413"/>
    <x v="339"/>
    <x v="26"/>
    <x v="5"/>
    <x v="0"/>
    <x v="3"/>
    <m/>
    <x v="0"/>
    <x v="3"/>
    <s v="Detailed product defect analysis_Weekly product yield report"/>
    <x v="1005"/>
    <x v="3"/>
    <x v="0"/>
    <x v="12"/>
    <x v="7"/>
    <x v="0"/>
    <x v="0"/>
    <s v="DM_QAM_DETAILED_PRODUCT_DEFECT_ANALYSIS"/>
    <s v="WEEKLY_PRODUCT_YIELD_REPORT"/>
    <x v="88"/>
    <x v="282"/>
    <x v="1"/>
    <n v="0"/>
    <x v="0"/>
    <x v="0"/>
    <x v="0"/>
    <s v=""/>
    <s v=""/>
    <n v="1021"/>
    <s v="-1021"/>
    <x v="0"/>
    <x v="0"/>
    <x v="0"/>
    <x v="413"/>
    <x v="10"/>
    <s v="每周產品不良率"/>
    <s v="Manual"/>
    <s v="MANUAL"/>
    <x v="5"/>
    <x v="60"/>
    <m/>
    <s v="^(Manual|MANUAL)$"/>
    <n v="9"/>
    <x v="0"/>
    <x v="7"/>
    <x v="0"/>
    <x v="1"/>
    <x v="1"/>
    <x v="1"/>
    <b v="0"/>
    <x v="1"/>
    <x v="1"/>
    <n v="0"/>
    <x v="0"/>
    <b v="0"/>
    <b v="0"/>
    <b v="0"/>
    <b v="0"/>
    <b v="0"/>
    <b v="0"/>
    <b v="0"/>
    <b v="0"/>
    <b v="0"/>
    <b v="0"/>
    <b v="0"/>
    <x v="0"/>
    <x v="0"/>
    <n v="0"/>
    <x v="8"/>
    <x v="0"/>
  </r>
  <r>
    <m/>
    <x v="7"/>
    <x v="16"/>
    <x v="426"/>
    <x v="427"/>
    <x v="1"/>
    <x v="447"/>
    <s v="N/A"/>
    <x v="3"/>
    <x v="98"/>
    <s v="N/A"/>
    <s v="General"/>
    <s v="代碼類"/>
    <s v="PCA/System "/>
    <x v="0"/>
    <s v="重慶質管處 QCD"/>
    <x v="10"/>
    <x v="12"/>
    <x v="0"/>
    <x v="5"/>
    <s v="DM_QAM_DETAILED_PRODUCT_DEFECT_ANALYSIS"/>
    <s v="PRODUCT_LEVEL"/>
    <s v="N/A"/>
    <s v="N/A"/>
    <m/>
    <m/>
    <m/>
    <m/>
    <s v="N/A"/>
    <s v="N/A"/>
    <s v="N/A"/>
    <m/>
    <m/>
    <m/>
    <m/>
    <m/>
    <m/>
    <m/>
    <m/>
    <m/>
    <s v="資料清單"/>
    <x v="17"/>
    <x v="35"/>
    <x v="60"/>
    <x v="16"/>
    <e v="#N/A"/>
    <s v="Product level"/>
    <x v="427"/>
    <x v="1"/>
    <x v="0"/>
    <x v="447"/>
    <x v="10"/>
    <s v="IEC_STD_V10 &gt;&gt; Common &gt;&gt; AutoMetaDataProduct level"/>
    <x v="3"/>
    <x v="0"/>
    <s v="產品層級Dimension"/>
    <n v="950"/>
    <n v="1017"/>
    <n v="0"/>
    <s v=""/>
    <n v="0"/>
    <n v="0"/>
    <n v="950"/>
    <x v="191"/>
    <s v="Detailed product defect analysis"/>
    <x v="97"/>
    <e v="#N/A"/>
    <x v="0"/>
    <s v="P.3.13.0: 良率管理:"/>
    <x v="35"/>
    <x v="35"/>
    <x v="1022"/>
    <x v="426"/>
    <x v="427"/>
    <x v="189"/>
    <x v="61"/>
    <x v="5"/>
    <x v="0"/>
    <x v="2"/>
    <m/>
    <x v="0"/>
    <x v="3"/>
    <s v="Detailed product defect analysis_Product level"/>
    <x v="1006"/>
    <x v="3"/>
    <x v="0"/>
    <x v="12"/>
    <x v="7"/>
    <x v="0"/>
    <x v="0"/>
    <s v="DM_QAM_DETAILED_PRODUCT_DEFECT_ANALYSIS"/>
    <s v="PRODUCT_LEVEL"/>
    <x v="88"/>
    <x v="293"/>
    <x v="1"/>
    <n v="0"/>
    <x v="0"/>
    <x v="0"/>
    <x v="0"/>
    <s v=""/>
    <s v=""/>
    <n v="1022"/>
    <s v="-1022"/>
    <x v="0"/>
    <x v="0"/>
    <x v="0"/>
    <x v="427"/>
    <x v="10"/>
    <s v="產品層級 PCA/System "/>
    <s v="Manual"/>
    <s v="MANUAL"/>
    <x v="5"/>
    <x v="60"/>
    <m/>
    <s v="^(Manual|MANUAL)$"/>
    <n v="9"/>
    <x v="0"/>
    <x v="7"/>
    <x v="0"/>
    <x v="1"/>
    <x v="1"/>
    <x v="1"/>
    <b v="0"/>
    <x v="1"/>
    <x v="1"/>
    <n v="0"/>
    <x v="0"/>
    <b v="0"/>
    <b v="0"/>
    <b v="0"/>
    <b v="0"/>
    <b v="0"/>
    <b v="0"/>
    <b v="0"/>
    <b v="0"/>
    <b v="0"/>
    <b v="0"/>
    <b v="0"/>
    <x v="0"/>
    <x v="0"/>
    <n v="0"/>
    <x v="12"/>
    <x v="0"/>
  </r>
  <r>
    <m/>
    <x v="7"/>
    <x v="16"/>
    <x v="437"/>
    <x v="438"/>
    <x v="1"/>
    <x v="459"/>
    <s v="N/A"/>
    <x v="3"/>
    <x v="98"/>
    <s v="N/A"/>
    <s v="General"/>
    <s v="代碼類"/>
    <s v="不良類型: _x000a_- All defect 所有不良, Design, Process, Material, Others"/>
    <x v="0"/>
    <s v="重慶質管處 QCD"/>
    <x v="10"/>
    <x v="12"/>
    <x v="0"/>
    <x v="5"/>
    <s v="DM_QAM_DETAILED_PRODUCT_DEFECT_ANALYSIS"/>
    <s v="DEFECT_TYPE_CODE"/>
    <s v="N/A"/>
    <s v="N/A"/>
    <m/>
    <m/>
    <m/>
    <m/>
    <s v="N/A"/>
    <s v="N/A"/>
    <s v="N/A"/>
    <m/>
    <m/>
    <m/>
    <m/>
    <m/>
    <m/>
    <m/>
    <m/>
    <m/>
    <s v="資料清單"/>
    <x v="17"/>
    <x v="36"/>
    <x v="60"/>
    <x v="16"/>
    <e v="#N/A"/>
    <s v="Defect type code"/>
    <x v="438"/>
    <x v="1"/>
    <x v="0"/>
    <x v="459"/>
    <x v="10"/>
    <s v="IEC_STD_V10 &gt;&gt; Common &gt;&gt; AutoMetaDataDefect type code"/>
    <x v="3"/>
    <x v="0"/>
    <s v="生產不良類型代碼Dimension"/>
    <n v="976"/>
    <n v="1017"/>
    <n v="0"/>
    <s v=""/>
    <n v="0"/>
    <n v="0"/>
    <n v="976"/>
    <x v="194"/>
    <s v="Detailed product defect analysis"/>
    <x v="97"/>
    <e v="#N/A"/>
    <x v="0"/>
    <s v="P.3.13.0: 良率管理:"/>
    <x v="36"/>
    <x v="36"/>
    <x v="1023"/>
    <x v="437"/>
    <x v="438"/>
    <x v="189"/>
    <x v="63"/>
    <x v="5"/>
    <x v="0"/>
    <x v="2"/>
    <m/>
    <x v="0"/>
    <x v="3"/>
    <s v="Detailed product defect analysis_Defect type code"/>
    <x v="1007"/>
    <x v="3"/>
    <x v="0"/>
    <x v="12"/>
    <x v="7"/>
    <x v="0"/>
    <x v="0"/>
    <s v="DM_QAM_DETAILED_PRODUCT_DEFECT_ANALYSIS"/>
    <s v="DEFECT_TYPE_CODE"/>
    <x v="88"/>
    <x v="302"/>
    <x v="1"/>
    <n v="0"/>
    <x v="0"/>
    <x v="0"/>
    <x v="0"/>
    <s v=""/>
    <s v=""/>
    <n v="1023"/>
    <s v="-1023"/>
    <x v="0"/>
    <x v="0"/>
    <x v="0"/>
    <x v="438"/>
    <x v="10"/>
    <s v="不良類型: _x000a_- All defect 所有不良, Design, Process, Material, Others"/>
    <s v="Manual"/>
    <s v="MANUAL"/>
    <x v="5"/>
    <x v="60"/>
    <m/>
    <s v="^(Manual|MANUAL)$"/>
    <n v="9"/>
    <x v="0"/>
    <x v="7"/>
    <x v="0"/>
    <x v="1"/>
    <x v="1"/>
    <x v="1"/>
    <b v="0"/>
    <x v="1"/>
    <x v="1"/>
    <n v="0"/>
    <x v="0"/>
    <b v="0"/>
    <b v="0"/>
    <b v="0"/>
    <b v="0"/>
    <b v="0"/>
    <b v="0"/>
    <b v="0"/>
    <b v="0"/>
    <b v="0"/>
    <b v="0"/>
    <b v="0"/>
    <x v="0"/>
    <x v="0"/>
    <n v="0"/>
    <x v="11"/>
    <x v="0"/>
  </r>
  <r>
    <m/>
    <x v="7"/>
    <x v="16"/>
    <x v="428"/>
    <x v="429"/>
    <x v="1"/>
    <x v="449"/>
    <s v="System統計FA秤重站點投入數_x000a_PCA統計SA ECR站點投入數"/>
    <x v="4"/>
    <x v="98"/>
    <s v="N/A"/>
    <s v="General"/>
    <s v="數值類"/>
    <m/>
    <x v="0"/>
    <s v="重慶質管處 QCD"/>
    <x v="10"/>
    <x v="12"/>
    <x v="0"/>
    <x v="5"/>
    <s v="DM_QAM_DETAILED_PRODUCT_DEFECT_ANALYSIS"/>
    <s v="INPUT_QUANTITY_BY_INSPECTION_STATION"/>
    <s v="N/A"/>
    <s v="N/A"/>
    <m/>
    <m/>
    <m/>
    <m/>
    <s v="N/A"/>
    <s v="N/A"/>
    <s v="N/A"/>
    <m/>
    <m/>
    <m/>
    <m/>
    <m/>
    <m/>
    <m/>
    <m/>
    <m/>
    <s v="資料清單"/>
    <x v="17"/>
    <x v="37"/>
    <x v="60"/>
    <x v="16"/>
    <e v="#N/A"/>
    <s v="Input quantity by inspection station"/>
    <x v="429"/>
    <x v="1"/>
    <x v="0"/>
    <x v="449"/>
    <x v="10"/>
    <s v="IEC_STD_V10 &gt;&gt; Common &gt;&gt; AutoMetaDataInput quantity by inspection station"/>
    <x v="4"/>
    <x v="0"/>
    <s v="站點投入數量Measure"/>
    <n v="953"/>
    <n v="1017"/>
    <n v="0"/>
    <s v=""/>
    <n v="0"/>
    <n v="0"/>
    <n v="953"/>
    <x v="193"/>
    <s v="Detailed product defect analysis"/>
    <x v="97"/>
    <e v="#N/A"/>
    <x v="0"/>
    <s v="P.3.13.0: 良率管理:"/>
    <x v="37"/>
    <x v="37"/>
    <x v="1024"/>
    <x v="428"/>
    <x v="429"/>
    <x v="355"/>
    <x v="0"/>
    <x v="5"/>
    <x v="0"/>
    <x v="4"/>
    <m/>
    <x v="0"/>
    <x v="4"/>
    <s v="Detailed product defect analysis_Input quantity by inspection station"/>
    <x v="1008"/>
    <x v="4"/>
    <x v="0"/>
    <x v="12"/>
    <x v="7"/>
    <x v="0"/>
    <x v="0"/>
    <s v="DM_QAM_DETAILED_PRODUCT_DEFECT_ANALYSIS"/>
    <s v="INPUT_QUANTITY_BY_INSPECTION_STATION"/>
    <x v="88"/>
    <x v="295"/>
    <x v="1"/>
    <n v="0"/>
    <x v="0"/>
    <x v="0"/>
    <x v="0"/>
    <s v=""/>
    <s v=""/>
    <n v="1024"/>
    <s v="-1024"/>
    <x v="0"/>
    <x v="0"/>
    <x v="0"/>
    <x v="429"/>
    <x v="10"/>
    <s v="各個檢查站投入數"/>
    <s v="Manual"/>
    <s v="MANUAL"/>
    <x v="5"/>
    <x v="60"/>
    <m/>
    <s v="^(Manual|MANUAL)$"/>
    <n v="9"/>
    <x v="0"/>
    <x v="7"/>
    <x v="0"/>
    <x v="1"/>
    <x v="1"/>
    <x v="1"/>
    <b v="0"/>
    <x v="1"/>
    <x v="1"/>
    <n v="0"/>
    <x v="0"/>
    <b v="0"/>
    <b v="0"/>
    <b v="0"/>
    <b v="0"/>
    <b v="0"/>
    <b v="0"/>
    <b v="0"/>
    <b v="0"/>
    <b v="0"/>
    <b v="0"/>
    <b v="0"/>
    <x v="0"/>
    <x v="0"/>
    <n v="0"/>
    <x v="39"/>
    <x v="0"/>
  </r>
  <r>
    <m/>
    <x v="7"/>
    <x v="16"/>
    <x v="438"/>
    <x v="439"/>
    <x v="1"/>
    <x v="460"/>
    <s v="各不良類型數量"/>
    <x v="4"/>
    <x v="98"/>
    <s v="N/A"/>
    <s v="General"/>
    <s v="數值類"/>
    <m/>
    <x v="0"/>
    <s v="重慶質管處 QCD"/>
    <x v="10"/>
    <x v="12"/>
    <x v="0"/>
    <x v="5"/>
    <s v="DM_QAM_DETAILED_PRODUCT_DEFECT_ANALYSIS"/>
    <s v="DEFECT_TYPE_QUANTITY"/>
    <s v="N/A"/>
    <s v="N/A"/>
    <m/>
    <m/>
    <m/>
    <m/>
    <s v="N/A"/>
    <s v="N/A"/>
    <s v="N/A"/>
    <m/>
    <m/>
    <m/>
    <m/>
    <m/>
    <m/>
    <m/>
    <m/>
    <m/>
    <s v="資料清單"/>
    <x v="17"/>
    <x v="38"/>
    <x v="60"/>
    <x v="16"/>
    <e v="#N/A"/>
    <s v="Defect type quantity"/>
    <x v="439"/>
    <x v="1"/>
    <x v="0"/>
    <x v="460"/>
    <x v="10"/>
    <s v="IEC_STD_V10 &gt;&gt; Common &gt;&gt; AutoMetaDataDefect type quantity"/>
    <x v="4"/>
    <x v="0"/>
    <s v="各不良類型數量Measure"/>
    <n v="978"/>
    <n v="1017"/>
    <n v="0"/>
    <s v=""/>
    <n v="0"/>
    <n v="0"/>
    <n v="978"/>
    <x v="206"/>
    <s v="Detailed product defect analysis"/>
    <x v="97"/>
    <e v="#N/A"/>
    <x v="0"/>
    <s v="P.3.13.0: 良率管理:"/>
    <x v="38"/>
    <x v="38"/>
    <x v="1025"/>
    <x v="438"/>
    <x v="439"/>
    <x v="362"/>
    <x v="0"/>
    <x v="5"/>
    <x v="0"/>
    <x v="4"/>
    <m/>
    <x v="0"/>
    <x v="4"/>
    <s v="Detailed product defect analysis_Defect type quantity"/>
    <x v="1009"/>
    <x v="4"/>
    <x v="0"/>
    <x v="12"/>
    <x v="7"/>
    <x v="0"/>
    <x v="0"/>
    <s v="DM_QAM_DETAILED_PRODUCT_DEFECT_ANALYSIS"/>
    <s v="DEFECT_TYPE_QUANTITY"/>
    <x v="88"/>
    <x v="303"/>
    <x v="1"/>
    <n v="0"/>
    <x v="0"/>
    <x v="0"/>
    <x v="0"/>
    <s v=""/>
    <s v=""/>
    <n v="1025"/>
    <s v="-1025"/>
    <x v="0"/>
    <x v="0"/>
    <x v="0"/>
    <x v="439"/>
    <x v="10"/>
    <s v="各不良類型數量"/>
    <s v="Manual"/>
    <s v="MANUAL"/>
    <x v="5"/>
    <x v="60"/>
    <m/>
    <s v="^(Manual|MANUAL)$"/>
    <n v="9"/>
    <x v="0"/>
    <x v="7"/>
    <x v="0"/>
    <x v="1"/>
    <x v="1"/>
    <x v="1"/>
    <b v="0"/>
    <x v="1"/>
    <x v="1"/>
    <n v="0"/>
    <x v="0"/>
    <b v="0"/>
    <b v="0"/>
    <b v="0"/>
    <b v="0"/>
    <b v="0"/>
    <b v="0"/>
    <b v="0"/>
    <b v="0"/>
    <b v="0"/>
    <b v="0"/>
    <b v="0"/>
    <x v="0"/>
    <x v="0"/>
    <n v="0"/>
    <x v="6"/>
    <x v="0"/>
  </r>
  <r>
    <m/>
    <x v="7"/>
    <x v="16"/>
    <x v="441"/>
    <x v="442"/>
    <x v="1"/>
    <x v="463"/>
    <s v="各SITE各站不良類型目標, 參照品質目標對照表"/>
    <x v="4"/>
    <x v="98"/>
    <s v="N/A"/>
    <s v="General"/>
    <s v="數值類"/>
    <m/>
    <x v="0"/>
    <s v="重慶質管處 QCD"/>
    <x v="10"/>
    <x v="12"/>
    <x v="0"/>
    <x v="5"/>
    <s v="DM_QAM_DETAILED_PRODUCT_DEFECT_ANALYSIS"/>
    <s v="DEFECT_TYPE_TARGET"/>
    <s v="N/A"/>
    <s v="N/A"/>
    <m/>
    <m/>
    <m/>
    <m/>
    <s v="N/A"/>
    <s v="N/A"/>
    <s v="N/A"/>
    <m/>
    <m/>
    <m/>
    <m/>
    <m/>
    <m/>
    <m/>
    <m/>
    <m/>
    <s v="資料清單"/>
    <x v="17"/>
    <x v="39"/>
    <x v="60"/>
    <x v="16"/>
    <e v="#N/A"/>
    <s v="Defect type target"/>
    <x v="442"/>
    <x v="1"/>
    <x v="0"/>
    <x v="463"/>
    <x v="10"/>
    <s v="IEC_STD_V10 &gt;&gt; Common &gt;&gt; AutoMetaDataDefect type target"/>
    <x v="4"/>
    <x v="0"/>
    <s v="不良類型目標Measure"/>
    <n v="988"/>
    <n v="1017"/>
    <n v="0"/>
    <s v=""/>
    <n v="0"/>
    <n v="0"/>
    <n v="988"/>
    <x v="207"/>
    <s v="Detailed product defect analysis"/>
    <x v="97"/>
    <e v="#N/A"/>
    <x v="0"/>
    <s v="P.3.13.0: 良率管理:"/>
    <x v="39"/>
    <x v="39"/>
    <x v="1026"/>
    <x v="441"/>
    <x v="442"/>
    <x v="357"/>
    <x v="0"/>
    <x v="5"/>
    <x v="0"/>
    <x v="4"/>
    <m/>
    <x v="0"/>
    <x v="4"/>
    <s v="Detailed product defect analysis_Defect type target"/>
    <x v="1010"/>
    <x v="4"/>
    <x v="0"/>
    <x v="12"/>
    <x v="7"/>
    <x v="0"/>
    <x v="0"/>
    <s v="DM_QAM_DETAILED_PRODUCT_DEFECT_ANALYSIS"/>
    <s v="DEFECT_TYPE_TARGET"/>
    <x v="88"/>
    <x v="305"/>
    <x v="1"/>
    <n v="0"/>
    <x v="0"/>
    <x v="0"/>
    <x v="0"/>
    <s v=""/>
    <s v=""/>
    <n v="1026"/>
    <s v="-1026"/>
    <x v="0"/>
    <x v="0"/>
    <x v="0"/>
    <x v="442"/>
    <x v="10"/>
    <s v="各不良類型目標"/>
    <s v="Manual"/>
    <s v="MANUAL"/>
    <x v="5"/>
    <x v="60"/>
    <m/>
    <s v="^(Manual|MANUAL)$"/>
    <n v="9"/>
    <x v="0"/>
    <x v="7"/>
    <x v="0"/>
    <x v="1"/>
    <x v="1"/>
    <x v="1"/>
    <b v="0"/>
    <x v="1"/>
    <x v="1"/>
    <n v="0"/>
    <x v="0"/>
    <b v="0"/>
    <b v="0"/>
    <b v="0"/>
    <b v="0"/>
    <b v="0"/>
    <b v="0"/>
    <b v="0"/>
    <b v="0"/>
    <b v="0"/>
    <b v="0"/>
    <b v="0"/>
    <x v="0"/>
    <x v="0"/>
    <n v="0"/>
    <x v="33"/>
    <x v="0"/>
  </r>
  <r>
    <m/>
    <x v="8"/>
    <x v="17"/>
    <x v="445"/>
    <x v="446"/>
    <x v="1"/>
    <x v="470"/>
    <s v="N/A"/>
    <x v="0"/>
    <x v="0"/>
    <m/>
    <s v="General"/>
    <s v="N/A"/>
    <s v="N/A"/>
    <x v="4"/>
    <m/>
    <x v="11"/>
    <x v="5"/>
    <x v="0"/>
    <x v="0"/>
    <s v="INT_PSG_EST_MONTHLY_REVENUE_DATA"/>
    <m/>
    <m/>
    <m/>
    <m/>
    <m/>
    <m/>
    <m/>
    <m/>
    <m/>
    <m/>
    <m/>
    <m/>
    <m/>
    <m/>
    <m/>
    <m/>
    <m/>
    <m/>
    <m/>
    <s v="資料清單"/>
    <x v="18"/>
    <x v="0"/>
    <x v="60"/>
    <x v="17"/>
    <e v="#N/A"/>
    <s v="Estimated Monthly Revenue Data by Customer"/>
    <x v="446"/>
    <x v="1"/>
    <x v="0"/>
    <x v="470"/>
    <x v="11"/>
    <s v="IEC_STD_V10 &gt;&gt; Common &gt;&gt; AutoMetaDataEstimated Monthly Revenue Data by Customer"/>
    <x v="0"/>
    <x v="0"/>
    <s v="每月營業收入預估資料by客戶Concept"/>
    <n v="1029"/>
    <n v="0"/>
    <n v="0"/>
    <s v=""/>
    <n v="0"/>
    <n v="0"/>
    <n v="0"/>
    <x v="0"/>
    <s v=""/>
    <x v="0"/>
    <s v=""/>
    <x v="0"/>
    <s v="P.3.5.0:"/>
    <x v="49"/>
    <x v="49"/>
    <x v="1027"/>
    <x v="445"/>
    <x v="446"/>
    <x v="189"/>
    <x v="26"/>
    <x v="0"/>
    <x v="0"/>
    <x v="7"/>
    <m/>
    <x v="0"/>
    <x v="0"/>
    <s v="Estimated Monthly Revenue Data by Customer"/>
    <x v="1011"/>
    <x v="0"/>
    <x v="0"/>
    <x v="5"/>
    <x v="8"/>
    <x v="0"/>
    <x v="0"/>
    <s v="INT_PSG_EST_MONTHLY_REVENUE_DATA"/>
    <s v=""/>
    <x v="89"/>
    <x v="0"/>
    <x v="0"/>
    <n v="8"/>
    <x v="3"/>
    <x v="3"/>
    <x v="5"/>
    <s v=""/>
    <s v=""/>
    <n v="1027"/>
    <s v="-1027"/>
    <x v="0"/>
    <x v="0"/>
    <x v="0"/>
    <x v="446"/>
    <x v="11"/>
    <s v="每月營業收入預估資料by客戶"/>
    <s v=""/>
    <s v=""/>
    <x v="0"/>
    <x v="60"/>
    <m/>
    <s v="^()$"/>
    <n v="9"/>
    <x v="0"/>
    <x v="8"/>
    <x v="0"/>
    <x v="1"/>
    <x v="0"/>
    <x v="1"/>
    <b v="0"/>
    <x v="0"/>
    <x v="0"/>
    <n v="0"/>
    <x v="0"/>
    <b v="0"/>
    <b v="0"/>
    <b v="0"/>
    <b v="0"/>
    <b v="0"/>
    <b v="0"/>
    <b v="0"/>
    <b v="0"/>
    <b v="0"/>
    <b v="0"/>
    <b v="0"/>
    <x v="0"/>
    <x v="0"/>
    <n v="0"/>
    <x v="46"/>
    <x v="0"/>
  </r>
  <r>
    <m/>
    <x v="8"/>
    <x v="17"/>
    <x v="177"/>
    <x v="177"/>
    <x v="99"/>
    <x v="258"/>
    <s v="N/A"/>
    <x v="2"/>
    <x v="99"/>
    <m/>
    <s v="General"/>
    <s v="代碼類"/>
    <s v="BU1: 第一事業部_x000a_BU2: 第二事業部"/>
    <x v="4"/>
    <m/>
    <x v="11"/>
    <x v="5"/>
    <x v="0"/>
    <x v="0"/>
    <s v="INT_PSG_EST_MONTHLY_REVENUE_DATA"/>
    <s v="BU"/>
    <m/>
    <m/>
    <m/>
    <m/>
    <m/>
    <m/>
    <m/>
    <m/>
    <m/>
    <m/>
    <m/>
    <m/>
    <m/>
    <m/>
    <m/>
    <m/>
    <m/>
    <m/>
    <s v="資料清單"/>
    <x v="18"/>
    <x v="1"/>
    <x v="60"/>
    <x v="17"/>
    <e v="#N/A"/>
    <s v="BU Code"/>
    <x v="177"/>
    <x v="99"/>
    <x v="0"/>
    <x v="258"/>
    <x v="11"/>
    <s v="IEC_STD_V10 &gt;&gt; Common &gt;&gt; AutoMetaDataBU Code"/>
    <x v="2"/>
    <x v="0"/>
    <s v="事業處代碼Relationship"/>
    <n v="339"/>
    <n v="1029"/>
    <n v="0"/>
    <s v=""/>
    <n v="0"/>
    <n v="0"/>
    <n v="1055"/>
    <x v="80"/>
    <s v="Estimated Monthly Revenue Data by Customer"/>
    <x v="98"/>
    <e v="#N/A"/>
    <x v="0"/>
    <s v="P.3.5.0:"/>
    <x v="50"/>
    <x v="50"/>
    <x v="1028"/>
    <x v="177"/>
    <x v="177"/>
    <x v="189"/>
    <x v="37"/>
    <x v="0"/>
    <x v="0"/>
    <x v="2"/>
    <m/>
    <x v="0"/>
    <x v="2"/>
    <s v="Estimated Monthly Revenue Data by Customer_BU Code"/>
    <x v="1012"/>
    <x v="2"/>
    <x v="0"/>
    <x v="5"/>
    <x v="8"/>
    <x v="0"/>
    <x v="0"/>
    <s v="INT_PSG_EST_MONTHLY_REVENUE_DATA"/>
    <s v="BU"/>
    <x v="89"/>
    <x v="150"/>
    <x v="0"/>
    <n v="8"/>
    <x v="3"/>
    <x v="3"/>
    <x v="0"/>
    <s v=""/>
    <s v=""/>
    <n v="1028"/>
    <s v="-1028"/>
    <x v="0"/>
    <x v="0"/>
    <x v="0"/>
    <x v="177"/>
    <x v="11"/>
    <s v="事業處代碼"/>
    <s v=""/>
    <s v=""/>
    <x v="0"/>
    <x v="60"/>
    <m/>
    <s v="^()$"/>
    <n v="9"/>
    <x v="0"/>
    <x v="8"/>
    <x v="0"/>
    <x v="1"/>
    <x v="1"/>
    <x v="1"/>
    <b v="0"/>
    <x v="0"/>
    <x v="1"/>
    <n v="0"/>
    <x v="0"/>
    <b v="0"/>
    <b v="0"/>
    <b v="0"/>
    <b v="0"/>
    <b v="0"/>
    <b v="0"/>
    <b v="0"/>
    <b v="0"/>
    <b v="0"/>
    <b v="0"/>
    <b v="0"/>
    <x v="0"/>
    <x v="0"/>
    <n v="0"/>
    <x v="1"/>
    <x v="0"/>
  </r>
  <r>
    <m/>
    <x v="8"/>
    <x v="17"/>
    <x v="178"/>
    <x v="178"/>
    <x v="93"/>
    <x v="259"/>
    <s v="N/A"/>
    <x v="2"/>
    <x v="99"/>
    <m/>
    <s v="General"/>
    <s v="代碼類"/>
    <s v="HP, Dynabook, ASUS, Tiny"/>
    <x v="4"/>
    <m/>
    <x v="11"/>
    <x v="5"/>
    <x v="0"/>
    <x v="0"/>
    <s v="INT_PSG_EST_MONTHLY_REVENUE_DATA"/>
    <s v="CUSTOMER"/>
    <m/>
    <m/>
    <m/>
    <m/>
    <m/>
    <m/>
    <m/>
    <m/>
    <m/>
    <m/>
    <m/>
    <m/>
    <m/>
    <m/>
    <m/>
    <m/>
    <m/>
    <m/>
    <s v="資料清單"/>
    <x v="18"/>
    <x v="2"/>
    <x v="60"/>
    <x v="17"/>
    <e v="#N/A"/>
    <s v="Customer Name"/>
    <x v="178"/>
    <x v="93"/>
    <x v="0"/>
    <x v="259"/>
    <x v="11"/>
    <s v="IEC_STD_V10 &gt;&gt; Common &gt;&gt; AutoMetaDataCustomer Name"/>
    <x v="2"/>
    <x v="0"/>
    <s v="客戶名稱Relationship"/>
    <n v="340"/>
    <n v="1029"/>
    <n v="0"/>
    <s v=""/>
    <n v="0"/>
    <n v="0"/>
    <n v="1036"/>
    <x v="81"/>
    <s v="Estimated Monthly Revenue Data by Customer"/>
    <x v="98"/>
    <e v="#N/A"/>
    <x v="0"/>
    <s v="P.3.5.0:"/>
    <x v="51"/>
    <x v="51"/>
    <x v="1029"/>
    <x v="178"/>
    <x v="178"/>
    <x v="189"/>
    <x v="39"/>
    <x v="0"/>
    <x v="0"/>
    <x v="2"/>
    <m/>
    <x v="0"/>
    <x v="2"/>
    <s v="Estimated Monthly Revenue Data by Customer_Customer Name"/>
    <x v="1013"/>
    <x v="2"/>
    <x v="0"/>
    <x v="5"/>
    <x v="8"/>
    <x v="0"/>
    <x v="0"/>
    <s v="INT_PSG_EST_MONTHLY_REVENUE_DATA"/>
    <s v="CUSTOMER"/>
    <x v="89"/>
    <x v="152"/>
    <x v="0"/>
    <n v="8"/>
    <x v="3"/>
    <x v="3"/>
    <x v="0"/>
    <s v=""/>
    <s v=""/>
    <n v="1029"/>
    <s v="-1029"/>
    <x v="0"/>
    <x v="0"/>
    <x v="0"/>
    <x v="178"/>
    <x v="11"/>
    <s v="客戶名稱"/>
    <s v=""/>
    <s v=""/>
    <x v="0"/>
    <x v="60"/>
    <m/>
    <s v="^()$"/>
    <n v="9"/>
    <x v="0"/>
    <x v="8"/>
    <x v="0"/>
    <x v="1"/>
    <x v="1"/>
    <x v="1"/>
    <b v="0"/>
    <x v="0"/>
    <x v="1"/>
    <n v="0"/>
    <x v="0"/>
    <b v="0"/>
    <b v="0"/>
    <b v="0"/>
    <b v="0"/>
    <b v="0"/>
    <b v="0"/>
    <b v="0"/>
    <b v="0"/>
    <b v="0"/>
    <b v="0"/>
    <b v="0"/>
    <x v="0"/>
    <x v="0"/>
    <n v="0"/>
    <x v="12"/>
    <x v="0"/>
  </r>
  <r>
    <m/>
    <x v="8"/>
    <x v="17"/>
    <x v="251"/>
    <x v="251"/>
    <x v="104"/>
    <x v="261"/>
    <s v="格式為 YYYY"/>
    <x v="2"/>
    <x v="99"/>
    <m/>
    <s v="General"/>
    <s v="數值類"/>
    <m/>
    <x v="4"/>
    <m/>
    <x v="11"/>
    <x v="5"/>
    <x v="0"/>
    <x v="0"/>
    <s v="INT_PSG_EST_MONTHLY_REVENUE_DATA"/>
    <s v="PLAN_YEAR"/>
    <m/>
    <m/>
    <m/>
    <m/>
    <m/>
    <m/>
    <m/>
    <m/>
    <m/>
    <m/>
    <m/>
    <m/>
    <m/>
    <m/>
    <m/>
    <m/>
    <m/>
    <m/>
    <s v="資料清單"/>
    <x v="18"/>
    <x v="3"/>
    <x v="60"/>
    <x v="17"/>
    <e v="#N/A"/>
    <s v="Planned Year"/>
    <x v="251"/>
    <x v="104"/>
    <x v="0"/>
    <x v="261"/>
    <x v="11"/>
    <s v="IEC_STD_V10 &gt;&gt; Common &gt;&gt; AutoMetaDataPlanned Year"/>
    <x v="2"/>
    <x v="0"/>
    <s v="計畫年度 Relationship"/>
    <n v="487"/>
    <n v="1029"/>
    <n v="0"/>
    <s v=""/>
    <n v="0"/>
    <n v="0"/>
    <n v="487"/>
    <x v="110"/>
    <s v="Estimated Monthly Revenue Data by Customer"/>
    <x v="98"/>
    <e v="#N/A"/>
    <x v="0"/>
    <s v="P.3.5.0:"/>
    <x v="52"/>
    <x v="52"/>
    <x v="1030"/>
    <x v="251"/>
    <x v="251"/>
    <x v="217"/>
    <x v="0"/>
    <x v="0"/>
    <x v="0"/>
    <x v="4"/>
    <m/>
    <x v="0"/>
    <x v="2"/>
    <s v="Estimated Monthly Revenue Data by Customer_Planned Year"/>
    <x v="1014"/>
    <x v="2"/>
    <x v="0"/>
    <x v="5"/>
    <x v="8"/>
    <x v="0"/>
    <x v="0"/>
    <s v="INT_PSG_EST_MONTHLY_REVENUE_DATA"/>
    <s v="PLAN_YEAR"/>
    <x v="89"/>
    <x v="154"/>
    <x v="0"/>
    <n v="8"/>
    <x v="3"/>
    <x v="3"/>
    <x v="0"/>
    <s v=""/>
    <s v=""/>
    <n v="1030"/>
    <s v="-1030"/>
    <x v="0"/>
    <x v="0"/>
    <x v="0"/>
    <x v="251"/>
    <x v="11"/>
    <s v="計畫年度 "/>
    <s v=""/>
    <s v=""/>
    <x v="0"/>
    <x v="60"/>
    <m/>
    <s v="^()$"/>
    <n v="9"/>
    <x v="0"/>
    <x v="8"/>
    <x v="0"/>
    <x v="1"/>
    <x v="1"/>
    <x v="1"/>
    <b v="0"/>
    <x v="0"/>
    <x v="1"/>
    <n v="0"/>
    <x v="0"/>
    <b v="0"/>
    <b v="0"/>
    <b v="0"/>
    <b v="0"/>
    <b v="0"/>
    <b v="0"/>
    <b v="0"/>
    <b v="0"/>
    <b v="0"/>
    <b v="0"/>
    <b v="0"/>
    <x v="0"/>
    <x v="0"/>
    <n v="0"/>
    <x v="2"/>
    <x v="0"/>
  </r>
  <r>
    <m/>
    <x v="8"/>
    <x v="17"/>
    <x v="252"/>
    <x v="252"/>
    <x v="105"/>
    <x v="262"/>
    <s v="格式為 YYYYMM01"/>
    <x v="2"/>
    <x v="99"/>
    <m/>
    <s v="General"/>
    <s v="日期類"/>
    <m/>
    <x v="4"/>
    <m/>
    <x v="11"/>
    <x v="5"/>
    <x v="0"/>
    <x v="0"/>
    <s v="INT_PSG_EST_MONTHLY_REVENUE_DATA"/>
    <s v="PLAN_MONTH"/>
    <m/>
    <m/>
    <m/>
    <m/>
    <m/>
    <m/>
    <m/>
    <m/>
    <m/>
    <m/>
    <m/>
    <m/>
    <m/>
    <m/>
    <m/>
    <m/>
    <m/>
    <m/>
    <s v="資料清單"/>
    <x v="18"/>
    <x v="4"/>
    <x v="60"/>
    <x v="17"/>
    <e v="#N/A"/>
    <s v="Planned Month"/>
    <x v="252"/>
    <x v="105"/>
    <x v="0"/>
    <x v="262"/>
    <x v="11"/>
    <s v="IEC_STD_V10 &gt;&gt; Common &gt;&gt; AutoMetaDataPlanned Month"/>
    <x v="2"/>
    <x v="0"/>
    <s v="計畫月份 Relationship"/>
    <n v="488"/>
    <n v="1029"/>
    <n v="0"/>
    <s v=""/>
    <n v="0"/>
    <n v="0"/>
    <n v="488"/>
    <x v="208"/>
    <s v="Estimated Monthly Revenue Data by Customer"/>
    <x v="98"/>
    <e v="#N/A"/>
    <x v="0"/>
    <s v="P.3.5.0:"/>
    <x v="53"/>
    <x v="53"/>
    <x v="1031"/>
    <x v="252"/>
    <x v="252"/>
    <x v="218"/>
    <x v="0"/>
    <x v="0"/>
    <x v="0"/>
    <x v="3"/>
    <m/>
    <x v="0"/>
    <x v="2"/>
    <s v="Estimated Monthly Revenue Data by Customer_Planned Month"/>
    <x v="1015"/>
    <x v="2"/>
    <x v="0"/>
    <x v="5"/>
    <x v="8"/>
    <x v="0"/>
    <x v="0"/>
    <s v="INT_PSG_EST_MONTHLY_REVENUE_DATA"/>
    <s v="PLAN_MONTH"/>
    <x v="89"/>
    <x v="155"/>
    <x v="0"/>
    <n v="8"/>
    <x v="3"/>
    <x v="3"/>
    <x v="0"/>
    <s v=""/>
    <s v=""/>
    <n v="1031"/>
    <s v="-1031"/>
    <x v="0"/>
    <x v="0"/>
    <x v="0"/>
    <x v="252"/>
    <x v="11"/>
    <s v="計畫月份 "/>
    <s v=""/>
    <s v=""/>
    <x v="0"/>
    <x v="60"/>
    <m/>
    <s v="^()$"/>
    <n v="9"/>
    <x v="0"/>
    <x v="8"/>
    <x v="0"/>
    <x v="1"/>
    <x v="1"/>
    <x v="1"/>
    <b v="0"/>
    <x v="0"/>
    <x v="1"/>
    <n v="0"/>
    <x v="0"/>
    <b v="0"/>
    <b v="0"/>
    <b v="0"/>
    <b v="1"/>
    <b v="0"/>
    <b v="0"/>
    <b v="0"/>
    <b v="0"/>
    <b v="0"/>
    <b v="0"/>
    <b v="0"/>
    <x v="1"/>
    <x v="10"/>
    <n v="0"/>
    <x v="12"/>
    <x v="0"/>
  </r>
  <r>
    <m/>
    <x v="8"/>
    <x v="17"/>
    <x v="228"/>
    <x v="228"/>
    <x v="107"/>
    <x v="234"/>
    <s v="儲存單位為 台幣_x000a_顯示單位為 百萬台幣"/>
    <x v="2"/>
    <x v="99"/>
    <m/>
    <s v="General"/>
    <s v="金額類"/>
    <m/>
    <x v="4"/>
    <m/>
    <x v="11"/>
    <x v="5"/>
    <x v="0"/>
    <x v="0"/>
    <s v="INT_PSG_EST_MONTHLY_REVENUE_DATA"/>
    <s v="UTD_PLAN_REV"/>
    <m/>
    <m/>
    <m/>
    <m/>
    <m/>
    <m/>
    <m/>
    <m/>
    <m/>
    <m/>
    <m/>
    <m/>
    <m/>
    <m/>
    <m/>
    <m/>
    <m/>
    <m/>
    <s v="資料清單"/>
    <x v="18"/>
    <x v="5"/>
    <x v="60"/>
    <x v="17"/>
    <e v="#N/A"/>
    <s v="Up to date Monthly Estimated Revenue"/>
    <x v="228"/>
    <x v="107"/>
    <x v="0"/>
    <x v="234"/>
    <x v="11"/>
    <s v="IEC_STD_V10 &gt;&gt; Common &gt;&gt; AutoMetaDataUp to date Monthly Estimated Revenue"/>
    <x v="2"/>
    <x v="0"/>
    <s v="最新每月預估營業收入Relationship"/>
    <n v="408"/>
    <n v="1029"/>
    <n v="0"/>
    <s v=""/>
    <n v="0"/>
    <n v="0"/>
    <n v="490"/>
    <x v="93"/>
    <s v="Estimated Monthly Revenue Data by Customer"/>
    <x v="98"/>
    <e v="#N/A"/>
    <x v="0"/>
    <s v="P.3.5.0:"/>
    <x v="54"/>
    <x v="54"/>
    <x v="1032"/>
    <x v="228"/>
    <x v="228"/>
    <x v="220"/>
    <x v="0"/>
    <x v="0"/>
    <x v="0"/>
    <x v="6"/>
    <m/>
    <x v="0"/>
    <x v="2"/>
    <s v="Estimated Monthly Revenue Data by Customer_Up to date Monthly Estimated Revenue"/>
    <x v="1016"/>
    <x v="2"/>
    <x v="0"/>
    <x v="5"/>
    <x v="8"/>
    <x v="0"/>
    <x v="0"/>
    <s v="INT_PSG_EST_MONTHLY_REVENUE_DATA"/>
    <s v="UTD_PLAN_REV"/>
    <x v="89"/>
    <x v="157"/>
    <x v="0"/>
    <n v="8"/>
    <x v="3"/>
    <x v="3"/>
    <x v="0"/>
    <s v=""/>
    <s v=""/>
    <n v="1032"/>
    <s v="-1032"/>
    <x v="0"/>
    <x v="0"/>
    <x v="0"/>
    <x v="228"/>
    <x v="11"/>
    <s v="最新每月預估營業收入"/>
    <s v=""/>
    <s v=""/>
    <x v="0"/>
    <x v="60"/>
    <m/>
    <s v="^()$"/>
    <n v="9"/>
    <x v="0"/>
    <x v="8"/>
    <x v="0"/>
    <x v="1"/>
    <x v="1"/>
    <x v="1"/>
    <b v="0"/>
    <x v="0"/>
    <x v="1"/>
    <n v="0"/>
    <x v="0"/>
    <b v="0"/>
    <b v="0"/>
    <b v="0"/>
    <b v="0"/>
    <b v="0"/>
    <b v="0"/>
    <b v="0"/>
    <b v="0"/>
    <b v="0"/>
    <b v="0"/>
    <b v="0"/>
    <x v="0"/>
    <x v="0"/>
    <n v="0"/>
    <x v="39"/>
    <x v="0"/>
  </r>
  <r>
    <m/>
    <x v="8"/>
    <x v="17"/>
    <x v="446"/>
    <x v="447"/>
    <x v="1"/>
    <x v="471"/>
    <s v="PSG 客戶主檔"/>
    <x v="0"/>
    <x v="0"/>
    <s v="N/A"/>
    <s v="General"/>
    <m/>
    <m/>
    <x v="0"/>
    <s v="COS"/>
    <x v="11"/>
    <x v="5"/>
    <x v="0"/>
    <x v="0"/>
    <s v="INT_PSG_CUSTOMER"/>
    <m/>
    <m/>
    <m/>
    <m/>
    <m/>
    <m/>
    <m/>
    <m/>
    <m/>
    <m/>
    <m/>
    <m/>
    <m/>
    <m/>
    <m/>
    <m/>
    <m/>
    <m/>
    <m/>
    <s v="資料清單"/>
    <x v="19"/>
    <x v="0"/>
    <x v="60"/>
    <x v="17"/>
    <e v="#N/A"/>
    <s v="PSG  Customer"/>
    <x v="447"/>
    <x v="1"/>
    <x v="0"/>
    <x v="471"/>
    <x v="11"/>
    <s v="IEC_STD_V10 &gt;&gt; Common &gt;&gt; AutoMetaDataPSG  Customer"/>
    <x v="0"/>
    <x v="0"/>
    <s v="PSG 客戶主檔Concept"/>
    <n v="1035"/>
    <n v="0"/>
    <n v="0"/>
    <s v=""/>
    <n v="0"/>
    <n v="0"/>
    <n v="0"/>
    <x v="0"/>
    <s v=""/>
    <x v="0"/>
    <s v=""/>
    <x v="0"/>
    <s v="COS:"/>
    <x v="0"/>
    <x v="0"/>
    <x v="1033"/>
    <x v="446"/>
    <x v="447"/>
    <x v="363"/>
    <x v="0"/>
    <x v="0"/>
    <x v="0"/>
    <x v="0"/>
    <m/>
    <x v="0"/>
    <x v="0"/>
    <s v="PSG  Customer"/>
    <x v="1017"/>
    <x v="0"/>
    <x v="0"/>
    <x v="5"/>
    <x v="8"/>
    <x v="0"/>
    <x v="0"/>
    <s v="INT_PSG_CUSTOMER"/>
    <s v=""/>
    <x v="90"/>
    <x v="0"/>
    <x v="0"/>
    <n v="0"/>
    <x v="0"/>
    <x v="0"/>
    <x v="0"/>
    <s v=""/>
    <s v=""/>
    <n v="1033"/>
    <s v="-1033"/>
    <x v="0"/>
    <x v="0"/>
    <x v="0"/>
    <x v="447"/>
    <x v="11"/>
    <s v="PSG 客戶主檔"/>
    <s v=""/>
    <s v=""/>
    <x v="0"/>
    <x v="60"/>
    <m/>
    <s v="^()$"/>
    <n v="9"/>
    <x v="0"/>
    <x v="8"/>
    <x v="0"/>
    <x v="1"/>
    <x v="0"/>
    <x v="1"/>
    <b v="0"/>
    <x v="0"/>
    <x v="0"/>
    <n v="0"/>
    <x v="0"/>
    <b v="0"/>
    <b v="0"/>
    <b v="0"/>
    <b v="0"/>
    <b v="0"/>
    <b v="0"/>
    <b v="0"/>
    <b v="0"/>
    <b v="0"/>
    <b v="0"/>
    <b v="0"/>
    <x v="0"/>
    <x v="0"/>
    <n v="0"/>
    <x v="12"/>
    <x v="0"/>
  </r>
  <r>
    <m/>
    <x v="8"/>
    <x v="17"/>
    <x v="178"/>
    <x v="178"/>
    <x v="1"/>
    <x v="259"/>
    <s v="客戶名稱, ex. HP"/>
    <x v="1"/>
    <x v="100"/>
    <s v="N/A"/>
    <s v="General"/>
    <s v="代碼類"/>
    <m/>
    <x v="0"/>
    <s v="COS"/>
    <x v="11"/>
    <x v="5"/>
    <x v="0"/>
    <x v="0"/>
    <s v="INT_PSG_CUSTOMER"/>
    <s v="CUSTOMER_NAME"/>
    <m/>
    <m/>
    <m/>
    <m/>
    <m/>
    <m/>
    <m/>
    <m/>
    <m/>
    <m/>
    <m/>
    <m/>
    <m/>
    <m/>
    <m/>
    <m/>
    <m/>
    <m/>
    <s v="資料清單"/>
    <x v="19"/>
    <x v="1"/>
    <x v="60"/>
    <x v="17"/>
    <e v="#N/A"/>
    <s v="Customer Name"/>
    <x v="178"/>
    <x v="1"/>
    <x v="0"/>
    <x v="259"/>
    <x v="11"/>
    <s v="IEC_STD_V10 &gt;&gt; Common &gt;&gt; AutoMetaDataCustomer Name"/>
    <x v="1"/>
    <x v="0"/>
    <s v="客戶名稱Property"/>
    <n v="340"/>
    <n v="1035"/>
    <n v="0"/>
    <s v="Customer Name"/>
    <n v="1"/>
    <n v="0"/>
    <n v="0"/>
    <x v="0"/>
    <s v="PSG  Customer"/>
    <x v="99"/>
    <e v="#N/A"/>
    <x v="0"/>
    <s v="COS:"/>
    <x v="1"/>
    <x v="1"/>
    <x v="1034"/>
    <x v="178"/>
    <x v="178"/>
    <x v="364"/>
    <x v="0"/>
    <x v="0"/>
    <x v="0"/>
    <x v="2"/>
    <m/>
    <x v="0"/>
    <x v="1"/>
    <s v="PSG  Customer_Customer Name"/>
    <x v="1018"/>
    <x v="1"/>
    <x v="0"/>
    <x v="5"/>
    <x v="8"/>
    <x v="0"/>
    <x v="0"/>
    <s v="INT_PSG_CUSTOMER"/>
    <s v="CUSTOMER_NAME"/>
    <x v="90"/>
    <x v="97"/>
    <x v="0"/>
    <n v="0"/>
    <x v="0"/>
    <x v="0"/>
    <x v="0"/>
    <s v=""/>
    <s v=""/>
    <n v="1034"/>
    <s v="-1034"/>
    <x v="0"/>
    <x v="0"/>
    <x v="0"/>
    <x v="178"/>
    <x v="11"/>
    <s v="客戶名稱"/>
    <s v=""/>
    <s v=""/>
    <x v="0"/>
    <x v="60"/>
    <m/>
    <s v="^()$"/>
    <n v="9"/>
    <x v="0"/>
    <x v="8"/>
    <x v="0"/>
    <x v="1"/>
    <x v="1"/>
    <x v="1"/>
    <b v="0"/>
    <x v="0"/>
    <x v="1"/>
    <n v="0"/>
    <x v="0"/>
    <b v="0"/>
    <b v="0"/>
    <b v="0"/>
    <b v="0"/>
    <b v="0"/>
    <b v="0"/>
    <b v="0"/>
    <b v="0"/>
    <b v="0"/>
    <b v="0"/>
    <b v="0"/>
    <x v="0"/>
    <x v="0"/>
    <n v="0"/>
    <x v="12"/>
    <x v="0"/>
  </r>
  <r>
    <m/>
    <x v="8"/>
    <x v="17"/>
    <x v="447"/>
    <x v="448"/>
    <x v="1"/>
    <x v="472"/>
    <s v="N/A"/>
    <x v="0"/>
    <x v="0"/>
    <s v="N/A"/>
    <s v="General"/>
    <m/>
    <m/>
    <x v="0"/>
    <s v="COS"/>
    <x v="11"/>
    <x v="5"/>
    <x v="0"/>
    <x v="0"/>
    <s v="INT_PSG_PRODUCT_FAMILY"/>
    <m/>
    <m/>
    <m/>
    <m/>
    <m/>
    <m/>
    <m/>
    <m/>
    <m/>
    <m/>
    <m/>
    <m/>
    <m/>
    <m/>
    <m/>
    <m/>
    <m/>
    <m/>
    <m/>
    <s v="資料清單"/>
    <x v="19"/>
    <x v="2"/>
    <x v="60"/>
    <x v="17"/>
    <e v="#N/A"/>
    <s v="PSG Product Family"/>
    <x v="448"/>
    <x v="1"/>
    <x v="0"/>
    <x v="472"/>
    <x v="11"/>
    <s v="IEC_STD_V10 &gt;&gt; Common &gt;&gt; AutoMetaDataPSG Product Family"/>
    <x v="0"/>
    <x v="0"/>
    <s v="PSG 產品家族Concept"/>
    <n v="1037"/>
    <n v="0"/>
    <n v="0"/>
    <s v=""/>
    <n v="0"/>
    <n v="0"/>
    <n v="0"/>
    <x v="0"/>
    <s v=""/>
    <x v="0"/>
    <s v=""/>
    <x v="0"/>
    <s v="COS:"/>
    <x v="2"/>
    <x v="2"/>
    <x v="1035"/>
    <x v="447"/>
    <x v="448"/>
    <x v="189"/>
    <x v="0"/>
    <x v="0"/>
    <x v="0"/>
    <x v="0"/>
    <m/>
    <x v="0"/>
    <x v="0"/>
    <s v="PSG Product Family"/>
    <x v="1019"/>
    <x v="0"/>
    <x v="0"/>
    <x v="5"/>
    <x v="8"/>
    <x v="0"/>
    <x v="0"/>
    <s v="INT_PSG_PRODUCT_FAMILY"/>
    <s v=""/>
    <x v="91"/>
    <x v="0"/>
    <x v="0"/>
    <n v="0"/>
    <x v="0"/>
    <x v="0"/>
    <x v="0"/>
    <s v=""/>
    <s v=""/>
    <n v="1035"/>
    <s v="-1035"/>
    <x v="0"/>
    <x v="0"/>
    <x v="0"/>
    <x v="448"/>
    <x v="11"/>
    <s v="PSG 產品家族"/>
    <s v=""/>
    <s v=""/>
    <x v="0"/>
    <x v="60"/>
    <m/>
    <s v="^()$"/>
    <n v="9"/>
    <x v="0"/>
    <x v="8"/>
    <x v="0"/>
    <x v="1"/>
    <x v="0"/>
    <x v="1"/>
    <b v="0"/>
    <x v="0"/>
    <x v="0"/>
    <n v="0"/>
    <x v="0"/>
    <b v="0"/>
    <b v="0"/>
    <b v="0"/>
    <b v="0"/>
    <b v="0"/>
    <b v="0"/>
    <b v="0"/>
    <b v="0"/>
    <b v="0"/>
    <b v="0"/>
    <b v="0"/>
    <x v="0"/>
    <x v="0"/>
    <n v="0"/>
    <x v="33"/>
    <x v="0"/>
  </r>
  <r>
    <m/>
    <x v="8"/>
    <x v="17"/>
    <x v="448"/>
    <x v="449"/>
    <x v="1"/>
    <x v="473"/>
    <s v="F-Camellia 1.0 14&quot;...."/>
    <x v="1"/>
    <x v="101"/>
    <s v="N/A"/>
    <s v="General"/>
    <s v="文本類"/>
    <s v="　"/>
    <x v="0"/>
    <s v="COS"/>
    <x v="11"/>
    <x v="5"/>
    <x v="0"/>
    <x v="0"/>
    <s v="INT_PSG_PRODUCT_FAMILY"/>
    <s v="PRODUCT_FAMILY"/>
    <m/>
    <m/>
    <m/>
    <m/>
    <m/>
    <m/>
    <m/>
    <m/>
    <m/>
    <m/>
    <m/>
    <m/>
    <m/>
    <m/>
    <m/>
    <m/>
    <m/>
    <m/>
    <s v="資料清單"/>
    <x v="19"/>
    <x v="3"/>
    <x v="60"/>
    <x v="17"/>
    <e v="#N/A"/>
    <s v="Product Family"/>
    <x v="449"/>
    <x v="1"/>
    <x v="0"/>
    <x v="473"/>
    <x v="11"/>
    <s v="IEC_STD_V10 &gt;&gt; Common &gt;&gt; AutoMetaDataProduct Family"/>
    <x v="1"/>
    <x v="0"/>
    <s v="產品家族Property"/>
    <n v="1038"/>
    <n v="1037"/>
    <n v="0"/>
    <s v="Product Family"/>
    <n v="1"/>
    <n v="0"/>
    <n v="0"/>
    <x v="0"/>
    <s v="PSG Product Family"/>
    <x v="100"/>
    <e v="#N/A"/>
    <x v="0"/>
    <s v="COS:"/>
    <x v="3"/>
    <x v="3"/>
    <x v="1036"/>
    <x v="448"/>
    <x v="449"/>
    <x v="365"/>
    <x v="64"/>
    <x v="0"/>
    <x v="0"/>
    <x v="1"/>
    <m/>
    <x v="0"/>
    <x v="1"/>
    <s v="PSG Product Family_Product Family"/>
    <x v="1020"/>
    <x v="1"/>
    <x v="0"/>
    <x v="5"/>
    <x v="8"/>
    <x v="0"/>
    <x v="0"/>
    <s v="INT_PSG_PRODUCT_FAMILY"/>
    <s v="PRODUCT_FAMILY"/>
    <x v="91"/>
    <x v="306"/>
    <x v="0"/>
    <n v="0"/>
    <x v="0"/>
    <x v="0"/>
    <x v="0"/>
    <s v=""/>
    <s v=""/>
    <n v="1036"/>
    <s v="-1036"/>
    <x v="0"/>
    <x v="0"/>
    <x v="0"/>
    <x v="449"/>
    <x v="11"/>
    <s v="產品家族"/>
    <s v=""/>
    <s v=""/>
    <x v="0"/>
    <x v="60"/>
    <m/>
    <s v="^()$"/>
    <n v="9"/>
    <x v="0"/>
    <x v="8"/>
    <x v="0"/>
    <x v="1"/>
    <x v="0"/>
    <x v="1"/>
    <b v="0"/>
    <x v="0"/>
    <x v="1"/>
    <n v="0"/>
    <x v="0"/>
    <b v="0"/>
    <b v="0"/>
    <b v="0"/>
    <b v="0"/>
    <b v="0"/>
    <b v="0"/>
    <b v="0"/>
    <b v="0"/>
    <b v="0"/>
    <b v="0"/>
    <b v="0"/>
    <x v="0"/>
    <x v="0"/>
    <n v="0"/>
    <x v="0"/>
    <x v="0"/>
  </r>
  <r>
    <m/>
    <x v="8"/>
    <x v="17"/>
    <x v="449"/>
    <x v="450"/>
    <x v="1"/>
    <x v="474"/>
    <s v="SAL:SALES RFQ Project(人工)_x000a_LOG: LG RDP (人工)_x000a_FP:OpenOrder,Shipment include size_x000a_SAP:Material Group (SAP -&gt; FP)財務"/>
    <x v="1"/>
    <x v="101"/>
    <s v="N/A"/>
    <s v="General"/>
    <s v="代碼類"/>
    <m/>
    <x v="0"/>
    <s v="COS"/>
    <x v="11"/>
    <x v="5"/>
    <x v="0"/>
    <x v="0"/>
    <s v="INT_PSG_PRODUCT_FAMILY"/>
    <s v="DATA_SOURCE"/>
    <m/>
    <m/>
    <m/>
    <m/>
    <m/>
    <m/>
    <m/>
    <m/>
    <m/>
    <m/>
    <m/>
    <m/>
    <m/>
    <m/>
    <m/>
    <m/>
    <m/>
    <m/>
    <s v="資料清單"/>
    <x v="19"/>
    <x v="4"/>
    <x v="60"/>
    <x v="17"/>
    <e v="#N/A"/>
    <s v="Data Source"/>
    <x v="450"/>
    <x v="1"/>
    <x v="0"/>
    <x v="474"/>
    <x v="11"/>
    <s v="IEC_STD_V10 &gt;&gt; Common &gt;&gt; AutoMetaDataData Source"/>
    <x v="1"/>
    <x v="0"/>
    <s v="資料來源Property"/>
    <n v="1039"/>
    <n v="1037"/>
    <n v="0"/>
    <s v="Data Source"/>
    <n v="1"/>
    <n v="0"/>
    <n v="0"/>
    <x v="0"/>
    <s v="PSG Product Family"/>
    <x v="100"/>
    <e v="#N/A"/>
    <x v="0"/>
    <s v="COS:"/>
    <x v="4"/>
    <x v="4"/>
    <x v="1037"/>
    <x v="449"/>
    <x v="450"/>
    <x v="366"/>
    <x v="0"/>
    <x v="0"/>
    <x v="0"/>
    <x v="2"/>
    <m/>
    <x v="0"/>
    <x v="1"/>
    <s v="PSG Product Family_Data Source"/>
    <x v="1021"/>
    <x v="1"/>
    <x v="0"/>
    <x v="5"/>
    <x v="8"/>
    <x v="0"/>
    <x v="0"/>
    <s v="INT_PSG_PRODUCT_FAMILY"/>
    <s v="DATA_SOURCE"/>
    <x v="91"/>
    <x v="307"/>
    <x v="0"/>
    <n v="0"/>
    <x v="0"/>
    <x v="0"/>
    <x v="0"/>
    <s v=""/>
    <s v=""/>
    <n v="1037"/>
    <s v="-1037"/>
    <x v="0"/>
    <x v="0"/>
    <x v="0"/>
    <x v="450"/>
    <x v="11"/>
    <s v="資料來源"/>
    <s v=""/>
    <s v=""/>
    <x v="0"/>
    <x v="60"/>
    <m/>
    <s v="^()$"/>
    <n v="9"/>
    <x v="0"/>
    <x v="8"/>
    <x v="0"/>
    <x v="1"/>
    <x v="0"/>
    <x v="1"/>
    <b v="0"/>
    <x v="0"/>
    <x v="1"/>
    <n v="0"/>
    <x v="0"/>
    <b v="0"/>
    <b v="0"/>
    <b v="0"/>
    <b v="0"/>
    <b v="0"/>
    <b v="0"/>
    <b v="0"/>
    <b v="0"/>
    <b v="0"/>
    <b v="0"/>
    <b v="0"/>
    <x v="0"/>
    <x v="0"/>
    <n v="0"/>
    <x v="34"/>
    <x v="0"/>
  </r>
  <r>
    <m/>
    <x v="8"/>
    <x v="17"/>
    <x v="181"/>
    <x v="181"/>
    <x v="1"/>
    <x v="475"/>
    <s v="2021-Strix....."/>
    <x v="2"/>
    <x v="101"/>
    <s v="N/A"/>
    <s v="General"/>
    <s v="代碼類"/>
    <m/>
    <x v="0"/>
    <s v="COS"/>
    <x v="11"/>
    <x v="5"/>
    <x v="0"/>
    <x v="0"/>
    <s v="INT_PSG_PRODUCT_FAMILY"/>
    <s v="PRODUCT_SERIES"/>
    <m/>
    <m/>
    <m/>
    <m/>
    <m/>
    <m/>
    <m/>
    <m/>
    <m/>
    <m/>
    <m/>
    <m/>
    <m/>
    <m/>
    <m/>
    <m/>
    <m/>
    <m/>
    <s v="資料清單"/>
    <x v="19"/>
    <x v="5"/>
    <x v="60"/>
    <x v="17"/>
    <e v="#N/A"/>
    <s v="Product Series"/>
    <x v="181"/>
    <x v="1"/>
    <x v="0"/>
    <x v="475"/>
    <x v="11"/>
    <s v="IEC_STD_V10 &gt;&gt; Common &gt;&gt; AutoMetaDataProduct Series"/>
    <x v="2"/>
    <x v="0"/>
    <s v="產品系列Relationship"/>
    <n v="343"/>
    <n v="1037"/>
    <n v="0"/>
    <s v=""/>
    <n v="0"/>
    <n v="0"/>
    <n v="1042"/>
    <x v="84"/>
    <s v="PSG Product Family"/>
    <x v="100"/>
    <e v="#N/A"/>
    <x v="0"/>
    <s v="COS:"/>
    <x v="5"/>
    <x v="5"/>
    <x v="1038"/>
    <x v="181"/>
    <x v="181"/>
    <x v="367"/>
    <x v="0"/>
    <x v="0"/>
    <x v="0"/>
    <x v="2"/>
    <m/>
    <x v="0"/>
    <x v="2"/>
    <s v="PSG Product Family_Product Series"/>
    <x v="1022"/>
    <x v="2"/>
    <x v="0"/>
    <x v="5"/>
    <x v="8"/>
    <x v="0"/>
    <x v="0"/>
    <s v="INT_PSG_PRODUCT_FAMILY"/>
    <s v="PRODUCT_SERIES"/>
    <x v="91"/>
    <x v="281"/>
    <x v="0"/>
    <n v="0"/>
    <x v="0"/>
    <x v="0"/>
    <x v="0"/>
    <s v=""/>
    <s v=""/>
    <n v="1038"/>
    <s v="-1038"/>
    <x v="0"/>
    <x v="0"/>
    <x v="0"/>
    <x v="181"/>
    <x v="11"/>
    <s v="產品系列"/>
    <s v=""/>
    <s v=""/>
    <x v="0"/>
    <x v="60"/>
    <m/>
    <s v="^()$"/>
    <n v="9"/>
    <x v="0"/>
    <x v="8"/>
    <x v="0"/>
    <x v="1"/>
    <x v="1"/>
    <x v="1"/>
    <b v="0"/>
    <x v="0"/>
    <x v="1"/>
    <n v="0"/>
    <x v="0"/>
    <b v="0"/>
    <b v="0"/>
    <b v="0"/>
    <b v="0"/>
    <b v="0"/>
    <b v="0"/>
    <b v="0"/>
    <b v="0"/>
    <b v="0"/>
    <b v="0"/>
    <b v="0"/>
    <x v="0"/>
    <x v="0"/>
    <n v="0"/>
    <x v="0"/>
    <x v="0"/>
  </r>
  <r>
    <m/>
    <x v="8"/>
    <x v="17"/>
    <x v="450"/>
    <x v="451"/>
    <x v="1"/>
    <x v="476"/>
    <s v="N/A"/>
    <x v="0"/>
    <x v="0"/>
    <s v="N/A"/>
    <s v="General"/>
    <s v="代碼類"/>
    <m/>
    <x v="0"/>
    <s v="COS"/>
    <x v="11"/>
    <x v="5"/>
    <x v="0"/>
    <x v="0"/>
    <s v="INT_PSG_PRODUCT_SERIES"/>
    <m/>
    <m/>
    <m/>
    <m/>
    <m/>
    <m/>
    <m/>
    <m/>
    <m/>
    <m/>
    <m/>
    <m/>
    <m/>
    <m/>
    <m/>
    <m/>
    <m/>
    <m/>
    <m/>
    <s v="資料清單"/>
    <x v="19"/>
    <x v="6"/>
    <x v="60"/>
    <x v="17"/>
    <e v="#N/A"/>
    <s v="PSG Product Series"/>
    <x v="451"/>
    <x v="1"/>
    <x v="0"/>
    <x v="476"/>
    <x v="11"/>
    <s v="IEC_STD_V10 &gt;&gt; Common &gt;&gt; AutoMetaDataPSG Product Series"/>
    <x v="0"/>
    <x v="0"/>
    <s v="PSG 產品系列Concept"/>
    <n v="1041"/>
    <n v="0"/>
    <n v="0"/>
    <s v=""/>
    <n v="0"/>
    <n v="0"/>
    <n v="0"/>
    <x v="0"/>
    <s v=""/>
    <x v="0"/>
    <s v=""/>
    <x v="0"/>
    <s v="COS:"/>
    <x v="6"/>
    <x v="6"/>
    <x v="1039"/>
    <x v="450"/>
    <x v="451"/>
    <x v="189"/>
    <x v="0"/>
    <x v="0"/>
    <x v="0"/>
    <x v="2"/>
    <m/>
    <x v="0"/>
    <x v="0"/>
    <s v="PSG Product Series"/>
    <x v="1023"/>
    <x v="0"/>
    <x v="0"/>
    <x v="5"/>
    <x v="8"/>
    <x v="0"/>
    <x v="0"/>
    <s v="INT_PSG_PRODUCT_SERIES"/>
    <s v=""/>
    <x v="92"/>
    <x v="0"/>
    <x v="0"/>
    <n v="0"/>
    <x v="0"/>
    <x v="0"/>
    <x v="0"/>
    <s v=""/>
    <s v=""/>
    <n v="1039"/>
    <s v="-1039"/>
    <x v="0"/>
    <x v="0"/>
    <x v="0"/>
    <x v="451"/>
    <x v="11"/>
    <s v="PSG 產品系列"/>
    <s v=""/>
    <s v=""/>
    <x v="0"/>
    <x v="60"/>
    <m/>
    <s v="^()$"/>
    <n v="9"/>
    <x v="0"/>
    <x v="8"/>
    <x v="0"/>
    <x v="1"/>
    <x v="0"/>
    <x v="1"/>
    <b v="0"/>
    <x v="0"/>
    <x v="0"/>
    <n v="0"/>
    <x v="0"/>
    <b v="0"/>
    <b v="0"/>
    <b v="0"/>
    <b v="0"/>
    <b v="0"/>
    <b v="0"/>
    <b v="0"/>
    <b v="0"/>
    <b v="0"/>
    <b v="0"/>
    <b v="0"/>
    <x v="0"/>
    <x v="0"/>
    <n v="0"/>
    <x v="33"/>
    <x v="0"/>
  </r>
  <r>
    <m/>
    <x v="8"/>
    <x v="17"/>
    <x v="181"/>
    <x v="181"/>
    <x v="1"/>
    <x v="475"/>
    <s v="2021-Strix....."/>
    <x v="1"/>
    <x v="102"/>
    <s v="N/A"/>
    <s v="General"/>
    <s v="代碼類"/>
    <m/>
    <x v="0"/>
    <s v="COS"/>
    <x v="11"/>
    <x v="5"/>
    <x v="0"/>
    <x v="0"/>
    <s v="INT_PSG_PRODUCT_SERIES"/>
    <s v="PRODUCT_SERIES"/>
    <m/>
    <m/>
    <m/>
    <m/>
    <m/>
    <m/>
    <m/>
    <m/>
    <m/>
    <m/>
    <m/>
    <m/>
    <m/>
    <m/>
    <m/>
    <m/>
    <m/>
    <m/>
    <s v="資料清單"/>
    <x v="19"/>
    <x v="7"/>
    <x v="60"/>
    <x v="17"/>
    <e v="#N/A"/>
    <s v="Product Series"/>
    <x v="181"/>
    <x v="1"/>
    <x v="0"/>
    <x v="475"/>
    <x v="11"/>
    <s v="IEC_STD_V10 &gt;&gt; Common &gt;&gt; AutoMetaDataProduct Series"/>
    <x v="1"/>
    <x v="0"/>
    <s v="產品系列Property"/>
    <n v="343"/>
    <n v="1041"/>
    <n v="0"/>
    <s v="Product Series"/>
    <n v="1"/>
    <n v="0"/>
    <n v="0"/>
    <x v="0"/>
    <s v="PSG Product Series"/>
    <x v="101"/>
    <e v="#N/A"/>
    <x v="0"/>
    <s v="COS:"/>
    <x v="7"/>
    <x v="7"/>
    <x v="1040"/>
    <x v="181"/>
    <x v="181"/>
    <x v="367"/>
    <x v="0"/>
    <x v="0"/>
    <x v="0"/>
    <x v="2"/>
    <m/>
    <x v="0"/>
    <x v="1"/>
    <s v="PSG Product Series_Product Series"/>
    <x v="1024"/>
    <x v="1"/>
    <x v="0"/>
    <x v="5"/>
    <x v="8"/>
    <x v="0"/>
    <x v="0"/>
    <s v="INT_PSG_PRODUCT_SERIES"/>
    <s v="PRODUCT_SERIES"/>
    <x v="92"/>
    <x v="281"/>
    <x v="0"/>
    <n v="0"/>
    <x v="0"/>
    <x v="0"/>
    <x v="0"/>
    <s v=""/>
    <s v=""/>
    <n v="1040"/>
    <s v="-1040"/>
    <x v="0"/>
    <x v="0"/>
    <x v="0"/>
    <x v="181"/>
    <x v="11"/>
    <s v="產品系列"/>
    <s v=""/>
    <s v=""/>
    <x v="0"/>
    <x v="60"/>
    <m/>
    <s v="^()$"/>
    <n v="9"/>
    <x v="0"/>
    <x v="8"/>
    <x v="0"/>
    <x v="1"/>
    <x v="1"/>
    <x v="1"/>
    <b v="0"/>
    <x v="0"/>
    <x v="1"/>
    <n v="0"/>
    <x v="0"/>
    <b v="0"/>
    <b v="0"/>
    <b v="0"/>
    <b v="0"/>
    <b v="0"/>
    <b v="0"/>
    <b v="0"/>
    <b v="0"/>
    <b v="0"/>
    <b v="0"/>
    <b v="0"/>
    <x v="0"/>
    <x v="0"/>
    <n v="0"/>
    <x v="0"/>
    <x v="0"/>
  </r>
  <r>
    <m/>
    <x v="8"/>
    <x v="17"/>
    <x v="179"/>
    <x v="179"/>
    <x v="1"/>
    <x v="183"/>
    <s v="例如: _x000a_BU1A, BD2A...."/>
    <x v="2"/>
    <x v="102"/>
    <s v="N/A"/>
    <s v="General"/>
    <s v="代碼類"/>
    <m/>
    <x v="0"/>
    <s v="COS"/>
    <x v="11"/>
    <x v="5"/>
    <x v="0"/>
    <x v="0"/>
    <s v="INT_PSG_PRODUCT_SERIES"/>
    <s v="DIVISION_CODE"/>
    <m/>
    <m/>
    <m/>
    <m/>
    <m/>
    <m/>
    <m/>
    <m/>
    <m/>
    <m/>
    <m/>
    <m/>
    <m/>
    <m/>
    <m/>
    <m/>
    <m/>
    <m/>
    <s v="資料清單"/>
    <x v="19"/>
    <x v="8"/>
    <x v="60"/>
    <x v="17"/>
    <e v="#N/A"/>
    <s v="Division Code"/>
    <x v="179"/>
    <x v="1"/>
    <x v="0"/>
    <x v="183"/>
    <x v="11"/>
    <s v="IEC_STD_V10 &gt;&gt; Common &gt;&gt; AutoMetaDataDivision Code"/>
    <x v="2"/>
    <x v="0"/>
    <s v="產品事業部門代碼Relationship"/>
    <n v="341"/>
    <n v="1041"/>
    <n v="0"/>
    <s v=""/>
    <n v="0"/>
    <n v="0"/>
    <n v="1051"/>
    <x v="82"/>
    <s v="PSG Product Series"/>
    <x v="101"/>
    <e v="#N/A"/>
    <x v="0"/>
    <s v="COS:"/>
    <x v="8"/>
    <x v="8"/>
    <x v="1041"/>
    <x v="179"/>
    <x v="179"/>
    <x v="190"/>
    <x v="0"/>
    <x v="0"/>
    <x v="0"/>
    <x v="2"/>
    <m/>
    <x v="0"/>
    <x v="2"/>
    <s v="PSG Product Series_Division Code"/>
    <x v="1025"/>
    <x v="2"/>
    <x v="0"/>
    <x v="5"/>
    <x v="8"/>
    <x v="0"/>
    <x v="0"/>
    <s v="INT_PSG_PRODUCT_SERIES"/>
    <s v="DIVISION_CODE"/>
    <x v="92"/>
    <x v="98"/>
    <x v="0"/>
    <n v="0"/>
    <x v="0"/>
    <x v="0"/>
    <x v="0"/>
    <s v=""/>
    <s v=""/>
    <n v="1041"/>
    <s v="-1041"/>
    <x v="0"/>
    <x v="0"/>
    <x v="0"/>
    <x v="179"/>
    <x v="11"/>
    <s v="產品事業部門代碼"/>
    <s v=""/>
    <s v=""/>
    <x v="0"/>
    <x v="60"/>
    <m/>
    <s v="^()$"/>
    <n v="9"/>
    <x v="0"/>
    <x v="8"/>
    <x v="0"/>
    <x v="1"/>
    <x v="1"/>
    <x v="1"/>
    <b v="0"/>
    <x v="0"/>
    <x v="1"/>
    <n v="0"/>
    <x v="0"/>
    <b v="0"/>
    <b v="0"/>
    <b v="0"/>
    <b v="0"/>
    <b v="0"/>
    <b v="0"/>
    <b v="0"/>
    <b v="0"/>
    <b v="0"/>
    <b v="0"/>
    <b v="0"/>
    <x v="0"/>
    <x v="0"/>
    <n v="0"/>
    <x v="12"/>
    <x v="0"/>
  </r>
  <r>
    <m/>
    <x v="8"/>
    <x v="17"/>
    <x v="177"/>
    <x v="177"/>
    <x v="1"/>
    <x v="258"/>
    <s v="BU1/BU2 ......"/>
    <x v="2"/>
    <x v="102"/>
    <s v="N/A"/>
    <s v="General"/>
    <s v="代碼類"/>
    <m/>
    <x v="0"/>
    <s v="COS"/>
    <x v="11"/>
    <x v="5"/>
    <x v="0"/>
    <x v="0"/>
    <s v="INT_PSG_PRODUCT_SERIES"/>
    <s v="BU_CODE"/>
    <m/>
    <m/>
    <m/>
    <m/>
    <m/>
    <m/>
    <m/>
    <m/>
    <m/>
    <m/>
    <m/>
    <m/>
    <m/>
    <m/>
    <m/>
    <m/>
    <m/>
    <m/>
    <s v="資料清單"/>
    <x v="19"/>
    <x v="9"/>
    <x v="60"/>
    <x v="17"/>
    <e v="#N/A"/>
    <s v="BU Code"/>
    <x v="177"/>
    <x v="1"/>
    <x v="0"/>
    <x v="258"/>
    <x v="11"/>
    <s v="IEC_STD_V10 &gt;&gt; Common &gt;&gt; AutoMetaDataBU Code"/>
    <x v="2"/>
    <x v="0"/>
    <s v="事業處代碼Relationship"/>
    <n v="339"/>
    <n v="1041"/>
    <n v="0"/>
    <s v=""/>
    <n v="0"/>
    <n v="0"/>
    <n v="1055"/>
    <x v="80"/>
    <s v="PSG Product Series"/>
    <x v="101"/>
    <e v="#N/A"/>
    <x v="0"/>
    <s v="COS:"/>
    <x v="9"/>
    <x v="9"/>
    <x v="1042"/>
    <x v="177"/>
    <x v="177"/>
    <x v="368"/>
    <x v="0"/>
    <x v="0"/>
    <x v="0"/>
    <x v="2"/>
    <m/>
    <x v="0"/>
    <x v="2"/>
    <s v="PSG Product Series_BU Code"/>
    <x v="1026"/>
    <x v="2"/>
    <x v="0"/>
    <x v="5"/>
    <x v="8"/>
    <x v="0"/>
    <x v="0"/>
    <s v="INT_PSG_PRODUCT_SERIES"/>
    <s v="BU_CODE"/>
    <x v="92"/>
    <x v="96"/>
    <x v="0"/>
    <n v="0"/>
    <x v="0"/>
    <x v="0"/>
    <x v="0"/>
    <s v=""/>
    <s v=""/>
    <n v="1042"/>
    <s v="-1042"/>
    <x v="0"/>
    <x v="0"/>
    <x v="0"/>
    <x v="177"/>
    <x v="11"/>
    <s v="事業處代碼"/>
    <s v=""/>
    <s v=""/>
    <x v="0"/>
    <x v="60"/>
    <m/>
    <s v="^()$"/>
    <n v="9"/>
    <x v="0"/>
    <x v="8"/>
    <x v="0"/>
    <x v="1"/>
    <x v="1"/>
    <x v="1"/>
    <b v="0"/>
    <x v="0"/>
    <x v="1"/>
    <n v="0"/>
    <x v="0"/>
    <b v="0"/>
    <b v="0"/>
    <b v="0"/>
    <b v="0"/>
    <b v="0"/>
    <b v="0"/>
    <b v="0"/>
    <b v="0"/>
    <b v="0"/>
    <b v="0"/>
    <b v="0"/>
    <x v="0"/>
    <x v="0"/>
    <n v="0"/>
    <x v="1"/>
    <x v="0"/>
  </r>
  <r>
    <m/>
    <x v="8"/>
    <x v="17"/>
    <x v="178"/>
    <x v="178"/>
    <x v="1"/>
    <x v="259"/>
    <s v="HP, Asus ...."/>
    <x v="2"/>
    <x v="102"/>
    <s v="N/A"/>
    <s v="General"/>
    <s v="代碼類"/>
    <m/>
    <x v="0"/>
    <s v="COS"/>
    <x v="11"/>
    <x v="5"/>
    <x v="0"/>
    <x v="0"/>
    <s v="INT_PSG_PRODUCT_SERIES"/>
    <s v="CUSTOMER_NAME"/>
    <m/>
    <m/>
    <m/>
    <m/>
    <m/>
    <m/>
    <m/>
    <m/>
    <m/>
    <m/>
    <m/>
    <m/>
    <m/>
    <m/>
    <m/>
    <m/>
    <m/>
    <m/>
    <s v="資料清單"/>
    <x v="19"/>
    <x v="10"/>
    <x v="60"/>
    <x v="17"/>
    <e v="#N/A"/>
    <s v="Customer Name"/>
    <x v="178"/>
    <x v="1"/>
    <x v="0"/>
    <x v="259"/>
    <x v="11"/>
    <s v="IEC_STD_V10 &gt;&gt; Common &gt;&gt; AutoMetaDataCustomer Name"/>
    <x v="2"/>
    <x v="0"/>
    <s v="客戶名稱Relationship"/>
    <n v="340"/>
    <n v="1041"/>
    <n v="0"/>
    <s v=""/>
    <n v="0"/>
    <n v="0"/>
    <n v="1036"/>
    <x v="81"/>
    <s v="PSG Product Series"/>
    <x v="101"/>
    <e v="#N/A"/>
    <x v="0"/>
    <s v="COS:"/>
    <x v="10"/>
    <x v="10"/>
    <x v="1043"/>
    <x v="178"/>
    <x v="178"/>
    <x v="369"/>
    <x v="0"/>
    <x v="0"/>
    <x v="0"/>
    <x v="2"/>
    <m/>
    <x v="0"/>
    <x v="2"/>
    <s v="PSG Product Series_Customer Name"/>
    <x v="1027"/>
    <x v="2"/>
    <x v="0"/>
    <x v="5"/>
    <x v="8"/>
    <x v="0"/>
    <x v="0"/>
    <s v="INT_PSG_PRODUCT_SERIES"/>
    <s v="CUSTOMER_NAME"/>
    <x v="92"/>
    <x v="97"/>
    <x v="0"/>
    <n v="0"/>
    <x v="0"/>
    <x v="0"/>
    <x v="0"/>
    <s v=""/>
    <s v=""/>
    <n v="1043"/>
    <s v="-1043"/>
    <x v="0"/>
    <x v="0"/>
    <x v="0"/>
    <x v="178"/>
    <x v="11"/>
    <s v="客戶名稱"/>
    <s v=""/>
    <s v=""/>
    <x v="0"/>
    <x v="60"/>
    <m/>
    <s v="^()$"/>
    <n v="9"/>
    <x v="0"/>
    <x v="8"/>
    <x v="0"/>
    <x v="1"/>
    <x v="1"/>
    <x v="1"/>
    <b v="0"/>
    <x v="0"/>
    <x v="1"/>
    <n v="0"/>
    <x v="0"/>
    <b v="0"/>
    <b v="0"/>
    <b v="0"/>
    <b v="0"/>
    <b v="0"/>
    <b v="0"/>
    <b v="0"/>
    <b v="0"/>
    <b v="0"/>
    <b v="0"/>
    <b v="0"/>
    <x v="0"/>
    <x v="0"/>
    <n v="0"/>
    <x v="12"/>
    <x v="0"/>
  </r>
  <r>
    <m/>
    <x v="8"/>
    <x v="17"/>
    <x v="180"/>
    <x v="180"/>
    <x v="1"/>
    <x v="260"/>
    <s v="NB, DT, AIO, Docking…"/>
    <x v="1"/>
    <x v="102"/>
    <s v="N/A"/>
    <s v="General"/>
    <s v="代碼類"/>
    <m/>
    <x v="0"/>
    <s v="COS"/>
    <x v="11"/>
    <x v="5"/>
    <x v="0"/>
    <x v="0"/>
    <s v="INT_PSG_PRODUCT_SERIES"/>
    <s v="PRODUCT_CATEGORY"/>
    <m/>
    <m/>
    <m/>
    <m/>
    <m/>
    <m/>
    <m/>
    <m/>
    <m/>
    <m/>
    <m/>
    <m/>
    <m/>
    <m/>
    <m/>
    <m/>
    <m/>
    <m/>
    <s v="資料清單"/>
    <x v="19"/>
    <x v="11"/>
    <x v="60"/>
    <x v="17"/>
    <e v="#N/A"/>
    <s v="Product Category"/>
    <x v="180"/>
    <x v="1"/>
    <x v="0"/>
    <x v="260"/>
    <x v="11"/>
    <s v="IEC_STD_V10 &gt;&gt; Common &gt;&gt; AutoMetaDataProduct Category"/>
    <x v="1"/>
    <x v="0"/>
    <s v="產品型態分類Property"/>
    <n v="342"/>
    <n v="1041"/>
    <n v="0"/>
    <s v="Product Category"/>
    <n v="1"/>
    <n v="0"/>
    <n v="0"/>
    <x v="0"/>
    <s v="PSG Product Series"/>
    <x v="101"/>
    <e v="#N/A"/>
    <x v="0"/>
    <s v="COS:"/>
    <x v="11"/>
    <x v="11"/>
    <x v="1044"/>
    <x v="180"/>
    <x v="180"/>
    <x v="370"/>
    <x v="0"/>
    <x v="0"/>
    <x v="0"/>
    <x v="2"/>
    <m/>
    <x v="0"/>
    <x v="1"/>
    <s v="PSG Product Series_Product Category"/>
    <x v="1028"/>
    <x v="1"/>
    <x v="0"/>
    <x v="5"/>
    <x v="8"/>
    <x v="0"/>
    <x v="0"/>
    <s v="INT_PSG_PRODUCT_SERIES"/>
    <s v="PRODUCT_CATEGORY"/>
    <x v="92"/>
    <x v="280"/>
    <x v="0"/>
    <n v="0"/>
    <x v="0"/>
    <x v="0"/>
    <x v="0"/>
    <s v=""/>
    <s v=""/>
    <n v="1044"/>
    <s v="-1044"/>
    <x v="0"/>
    <x v="0"/>
    <x v="0"/>
    <x v="180"/>
    <x v="11"/>
    <s v="產品型態分類"/>
    <s v=""/>
    <s v=""/>
    <x v="0"/>
    <x v="60"/>
    <m/>
    <s v="^()$"/>
    <n v="9"/>
    <x v="0"/>
    <x v="8"/>
    <x v="0"/>
    <x v="1"/>
    <x v="1"/>
    <x v="1"/>
    <b v="0"/>
    <x v="0"/>
    <x v="1"/>
    <n v="0"/>
    <x v="0"/>
    <b v="0"/>
    <b v="0"/>
    <b v="0"/>
    <b v="0"/>
    <b v="0"/>
    <b v="0"/>
    <b v="0"/>
    <b v="0"/>
    <b v="0"/>
    <b v="0"/>
    <b v="0"/>
    <x v="0"/>
    <x v="0"/>
    <n v="0"/>
    <x v="11"/>
    <x v="0"/>
  </r>
  <r>
    <m/>
    <x v="8"/>
    <x v="17"/>
    <x v="451"/>
    <x v="452"/>
    <x v="1"/>
    <x v="477"/>
    <s v="H1, H2....."/>
    <x v="1"/>
    <x v="102"/>
    <s v="N/A"/>
    <s v="General"/>
    <s v="代碼類"/>
    <m/>
    <x v="0"/>
    <s v="COS"/>
    <x v="11"/>
    <x v="5"/>
    <x v="0"/>
    <x v="0"/>
    <s v="INT_PSG_PRODUCT_SERIES"/>
    <s v="PRODUCT_HORIZON"/>
    <m/>
    <m/>
    <m/>
    <m/>
    <m/>
    <m/>
    <m/>
    <m/>
    <m/>
    <m/>
    <m/>
    <m/>
    <m/>
    <m/>
    <m/>
    <m/>
    <m/>
    <m/>
    <s v="資料清單"/>
    <x v="19"/>
    <x v="12"/>
    <x v="60"/>
    <x v="17"/>
    <e v="#N/A"/>
    <s v="Product Horizon"/>
    <x v="452"/>
    <x v="1"/>
    <x v="0"/>
    <x v="477"/>
    <x v="11"/>
    <s v="IEC_STD_V10 &gt;&gt; Common &gt;&gt; AutoMetaDataProduct Horizon"/>
    <x v="1"/>
    <x v="0"/>
    <s v="產品視野Property"/>
    <n v="1047"/>
    <n v="1041"/>
    <n v="0"/>
    <s v="Product Horizon"/>
    <n v="1"/>
    <n v="0"/>
    <n v="0"/>
    <x v="0"/>
    <s v="PSG Product Series"/>
    <x v="101"/>
    <e v="#N/A"/>
    <x v="0"/>
    <s v="COS:"/>
    <x v="12"/>
    <x v="12"/>
    <x v="1045"/>
    <x v="451"/>
    <x v="452"/>
    <x v="371"/>
    <x v="0"/>
    <x v="0"/>
    <x v="0"/>
    <x v="2"/>
    <m/>
    <x v="0"/>
    <x v="1"/>
    <s v="PSG Product Series_Product Horizon"/>
    <x v="1029"/>
    <x v="1"/>
    <x v="0"/>
    <x v="5"/>
    <x v="8"/>
    <x v="0"/>
    <x v="0"/>
    <s v="INT_PSG_PRODUCT_SERIES"/>
    <s v="PRODUCT_HORIZON"/>
    <x v="92"/>
    <x v="308"/>
    <x v="0"/>
    <n v="0"/>
    <x v="0"/>
    <x v="0"/>
    <x v="0"/>
    <s v=""/>
    <s v=""/>
    <n v="1045"/>
    <s v="-1045"/>
    <x v="0"/>
    <x v="0"/>
    <x v="0"/>
    <x v="452"/>
    <x v="11"/>
    <s v="產品視野"/>
    <s v=""/>
    <s v=""/>
    <x v="0"/>
    <x v="60"/>
    <m/>
    <s v="^()$"/>
    <n v="9"/>
    <x v="0"/>
    <x v="8"/>
    <x v="0"/>
    <x v="1"/>
    <x v="0"/>
    <x v="1"/>
    <b v="0"/>
    <x v="0"/>
    <x v="1"/>
    <n v="0"/>
    <x v="0"/>
    <b v="0"/>
    <b v="0"/>
    <b v="0"/>
    <b v="0"/>
    <b v="0"/>
    <b v="0"/>
    <b v="0"/>
    <b v="0"/>
    <b v="0"/>
    <b v="0"/>
    <b v="0"/>
    <x v="0"/>
    <x v="0"/>
    <n v="0"/>
    <x v="18"/>
    <x v="0"/>
  </r>
  <r>
    <m/>
    <x v="8"/>
    <x v="17"/>
    <x v="452"/>
    <x v="453"/>
    <x v="1"/>
    <x v="478"/>
    <s v="PSG 產品事業部門部門, 按處級"/>
    <x v="0"/>
    <x v="0"/>
    <s v="N/A"/>
    <s v="General"/>
    <m/>
    <m/>
    <x v="0"/>
    <s v="COS"/>
    <x v="11"/>
    <x v="5"/>
    <x v="0"/>
    <x v="0"/>
    <s v="INT_PSG_DIVISION"/>
    <m/>
    <m/>
    <m/>
    <m/>
    <m/>
    <m/>
    <m/>
    <m/>
    <m/>
    <m/>
    <m/>
    <m/>
    <m/>
    <m/>
    <m/>
    <m/>
    <m/>
    <m/>
    <m/>
    <s v="資料清單"/>
    <x v="19"/>
    <x v="13"/>
    <x v="60"/>
    <x v="17"/>
    <e v="#N/A"/>
    <s v="PSG Division"/>
    <x v="453"/>
    <x v="1"/>
    <x v="0"/>
    <x v="478"/>
    <x v="11"/>
    <s v="IEC_STD_V10 &gt;&gt; Common &gt;&gt; AutoMetaDataPSG Division"/>
    <x v="0"/>
    <x v="0"/>
    <s v="產品事業部門Concept"/>
    <n v="1048"/>
    <n v="0"/>
    <n v="0"/>
    <s v=""/>
    <n v="0"/>
    <n v="0"/>
    <n v="0"/>
    <x v="0"/>
    <s v=""/>
    <x v="0"/>
    <s v=""/>
    <x v="0"/>
    <s v="COS:"/>
    <x v="13"/>
    <x v="13"/>
    <x v="1046"/>
    <x v="452"/>
    <x v="453"/>
    <x v="372"/>
    <x v="0"/>
    <x v="0"/>
    <x v="0"/>
    <x v="0"/>
    <m/>
    <x v="0"/>
    <x v="0"/>
    <s v="PSG Division"/>
    <x v="1030"/>
    <x v="0"/>
    <x v="0"/>
    <x v="5"/>
    <x v="8"/>
    <x v="0"/>
    <x v="0"/>
    <s v="INT_PSG_DIVISION"/>
    <s v=""/>
    <x v="93"/>
    <x v="0"/>
    <x v="0"/>
    <n v="0"/>
    <x v="0"/>
    <x v="0"/>
    <x v="0"/>
    <s v=""/>
    <s v=""/>
    <n v="1046"/>
    <s v="-1046"/>
    <x v="0"/>
    <x v="0"/>
    <x v="0"/>
    <x v="453"/>
    <x v="11"/>
    <s v="產品事業部門"/>
    <s v=""/>
    <s v=""/>
    <x v="0"/>
    <x v="60"/>
    <m/>
    <s v="^()$"/>
    <n v="9"/>
    <x v="0"/>
    <x v="8"/>
    <x v="0"/>
    <x v="1"/>
    <x v="0"/>
    <x v="1"/>
    <b v="0"/>
    <x v="0"/>
    <x v="0"/>
    <n v="0"/>
    <x v="0"/>
    <b v="0"/>
    <b v="0"/>
    <b v="0"/>
    <b v="0"/>
    <b v="0"/>
    <b v="0"/>
    <b v="0"/>
    <b v="0"/>
    <b v="0"/>
    <b v="0"/>
    <b v="0"/>
    <x v="0"/>
    <x v="0"/>
    <n v="0"/>
    <x v="2"/>
    <x v="0"/>
  </r>
  <r>
    <m/>
    <x v="8"/>
    <x v="17"/>
    <x v="453"/>
    <x v="454"/>
    <x v="1"/>
    <x v="479"/>
    <s v="例如: _x000a_一A產品事業部, 一B產品事業部"/>
    <x v="1"/>
    <x v="103"/>
    <s v="N/A"/>
    <s v="General"/>
    <s v="文本類"/>
    <m/>
    <x v="0"/>
    <s v="COS"/>
    <x v="11"/>
    <x v="5"/>
    <x v="0"/>
    <x v="0"/>
    <s v="INT_PSG_DIVISION"/>
    <s v="DIVISION_NAME"/>
    <m/>
    <m/>
    <m/>
    <m/>
    <m/>
    <m/>
    <m/>
    <m/>
    <m/>
    <m/>
    <m/>
    <m/>
    <m/>
    <m/>
    <m/>
    <m/>
    <m/>
    <m/>
    <s v="資料清單"/>
    <x v="19"/>
    <x v="14"/>
    <x v="60"/>
    <x v="17"/>
    <e v="#N/A"/>
    <s v="Division Name"/>
    <x v="454"/>
    <x v="1"/>
    <x v="0"/>
    <x v="479"/>
    <x v="11"/>
    <s v="IEC_STD_V10 &gt;&gt; Common &gt;&gt; AutoMetaDataDivision Name"/>
    <x v="1"/>
    <x v="0"/>
    <s v="產品事業部門名稱Property"/>
    <n v="1049"/>
    <n v="1048"/>
    <n v="0"/>
    <s v="Division Name"/>
    <n v="1"/>
    <n v="0"/>
    <n v="0"/>
    <x v="0"/>
    <s v="PSG Division"/>
    <x v="102"/>
    <e v="#N/A"/>
    <x v="0"/>
    <s v="COS:"/>
    <x v="14"/>
    <x v="14"/>
    <x v="1047"/>
    <x v="453"/>
    <x v="454"/>
    <x v="373"/>
    <x v="0"/>
    <x v="0"/>
    <x v="0"/>
    <x v="1"/>
    <m/>
    <x v="0"/>
    <x v="1"/>
    <s v="PSG Division_Division Name"/>
    <x v="1031"/>
    <x v="1"/>
    <x v="0"/>
    <x v="5"/>
    <x v="8"/>
    <x v="0"/>
    <x v="0"/>
    <s v="INT_PSG_DIVISION"/>
    <s v="DIVISION_NAME"/>
    <x v="93"/>
    <x v="309"/>
    <x v="0"/>
    <n v="0"/>
    <x v="0"/>
    <x v="0"/>
    <x v="0"/>
    <s v=""/>
    <s v=""/>
    <n v="1047"/>
    <s v="-1047"/>
    <x v="0"/>
    <x v="0"/>
    <x v="0"/>
    <x v="454"/>
    <x v="11"/>
    <s v="產品事業部門名稱"/>
    <s v=""/>
    <s v=""/>
    <x v="0"/>
    <x v="60"/>
    <m/>
    <s v="^()$"/>
    <n v="9"/>
    <x v="0"/>
    <x v="8"/>
    <x v="0"/>
    <x v="1"/>
    <x v="0"/>
    <x v="1"/>
    <b v="0"/>
    <x v="0"/>
    <x v="1"/>
    <n v="0"/>
    <x v="0"/>
    <b v="0"/>
    <b v="0"/>
    <b v="0"/>
    <b v="0"/>
    <b v="0"/>
    <b v="0"/>
    <b v="0"/>
    <b v="0"/>
    <b v="0"/>
    <b v="0"/>
    <b v="0"/>
    <x v="0"/>
    <x v="0"/>
    <n v="0"/>
    <x v="12"/>
    <x v="0"/>
  </r>
  <r>
    <m/>
    <x v="8"/>
    <x v="17"/>
    <x v="454"/>
    <x v="455"/>
    <x v="1"/>
    <x v="480"/>
    <s v="例如: _x000a_BU1A: Comsumer, BU1B: Comerical"/>
    <x v="1"/>
    <x v="103"/>
    <s v="N/A"/>
    <s v="General"/>
    <s v="文本類"/>
    <m/>
    <x v="0"/>
    <s v="COS"/>
    <x v="11"/>
    <x v="5"/>
    <x v="0"/>
    <x v="0"/>
    <s v="INT_PSG_DIVISION"/>
    <s v="DIVISION_ALIAS"/>
    <m/>
    <m/>
    <m/>
    <m/>
    <m/>
    <m/>
    <m/>
    <m/>
    <m/>
    <m/>
    <m/>
    <m/>
    <m/>
    <m/>
    <m/>
    <m/>
    <m/>
    <m/>
    <s v="資料清單"/>
    <x v="19"/>
    <x v="15"/>
    <x v="60"/>
    <x v="17"/>
    <e v="#N/A"/>
    <s v="Division Alias"/>
    <x v="455"/>
    <x v="1"/>
    <x v="0"/>
    <x v="480"/>
    <x v="11"/>
    <s v="IEC_STD_V10 &gt;&gt; Common &gt;&gt; AutoMetaDataDivision Alias"/>
    <x v="1"/>
    <x v="0"/>
    <s v="產品事業部門別名Property"/>
    <n v="1050"/>
    <n v="1048"/>
    <n v="0"/>
    <s v="Division Alias"/>
    <n v="1"/>
    <n v="0"/>
    <n v="0"/>
    <x v="0"/>
    <s v="PSG Division"/>
    <x v="102"/>
    <e v="#N/A"/>
    <x v="0"/>
    <s v="COS:"/>
    <x v="15"/>
    <x v="15"/>
    <x v="1048"/>
    <x v="454"/>
    <x v="455"/>
    <x v="374"/>
    <x v="0"/>
    <x v="0"/>
    <x v="0"/>
    <x v="1"/>
    <m/>
    <x v="0"/>
    <x v="1"/>
    <s v="PSG Division_Division Alias"/>
    <x v="1032"/>
    <x v="1"/>
    <x v="0"/>
    <x v="5"/>
    <x v="8"/>
    <x v="0"/>
    <x v="0"/>
    <s v="INT_PSG_DIVISION"/>
    <s v="DIVISION_ALIAS"/>
    <x v="93"/>
    <x v="310"/>
    <x v="0"/>
    <n v="0"/>
    <x v="0"/>
    <x v="0"/>
    <x v="0"/>
    <s v=""/>
    <s v=""/>
    <n v="1048"/>
    <s v="-1048"/>
    <x v="0"/>
    <x v="0"/>
    <x v="0"/>
    <x v="455"/>
    <x v="11"/>
    <s v="產品事業部門別名"/>
    <s v=""/>
    <s v=""/>
    <x v="0"/>
    <x v="60"/>
    <m/>
    <s v="^()$"/>
    <n v="9"/>
    <x v="0"/>
    <x v="8"/>
    <x v="0"/>
    <x v="1"/>
    <x v="0"/>
    <x v="1"/>
    <b v="0"/>
    <x v="0"/>
    <x v="1"/>
    <n v="0"/>
    <x v="0"/>
    <b v="0"/>
    <b v="0"/>
    <b v="0"/>
    <b v="0"/>
    <b v="0"/>
    <b v="0"/>
    <b v="0"/>
    <b v="0"/>
    <b v="0"/>
    <b v="0"/>
    <b v="0"/>
    <x v="0"/>
    <x v="0"/>
    <n v="0"/>
    <x v="0"/>
    <x v="0"/>
  </r>
  <r>
    <m/>
    <x v="8"/>
    <x v="17"/>
    <x v="179"/>
    <x v="179"/>
    <x v="1"/>
    <x v="183"/>
    <s v="例如: _x000a_BU1A, BD2A...."/>
    <x v="1"/>
    <x v="103"/>
    <s v="N/A"/>
    <s v="General"/>
    <s v="代碼類"/>
    <m/>
    <x v="0"/>
    <s v="COS"/>
    <x v="11"/>
    <x v="5"/>
    <x v="0"/>
    <x v="0"/>
    <s v="INT_PSG_DIVISION"/>
    <s v="DIVISION_CODE"/>
    <m/>
    <m/>
    <m/>
    <m/>
    <m/>
    <m/>
    <m/>
    <m/>
    <m/>
    <m/>
    <m/>
    <m/>
    <m/>
    <m/>
    <m/>
    <m/>
    <m/>
    <m/>
    <s v="資料清單"/>
    <x v="19"/>
    <x v="16"/>
    <x v="60"/>
    <x v="17"/>
    <e v="#N/A"/>
    <s v="Division Code"/>
    <x v="179"/>
    <x v="1"/>
    <x v="0"/>
    <x v="183"/>
    <x v="11"/>
    <s v="IEC_STD_V10 &gt;&gt; Common &gt;&gt; AutoMetaDataDivision Code"/>
    <x v="1"/>
    <x v="0"/>
    <s v="產品事業部門代碼Property"/>
    <n v="341"/>
    <n v="1048"/>
    <n v="0"/>
    <s v="Division Code"/>
    <n v="1"/>
    <n v="0"/>
    <n v="0"/>
    <x v="0"/>
    <s v="PSG Division"/>
    <x v="102"/>
    <e v="#N/A"/>
    <x v="0"/>
    <s v="COS:"/>
    <x v="16"/>
    <x v="16"/>
    <x v="1049"/>
    <x v="179"/>
    <x v="179"/>
    <x v="190"/>
    <x v="0"/>
    <x v="0"/>
    <x v="0"/>
    <x v="2"/>
    <m/>
    <x v="0"/>
    <x v="1"/>
    <s v="PSG Division_Division Code"/>
    <x v="1033"/>
    <x v="1"/>
    <x v="0"/>
    <x v="5"/>
    <x v="8"/>
    <x v="0"/>
    <x v="0"/>
    <s v="INT_PSG_DIVISION"/>
    <s v="DIVISION_CODE"/>
    <x v="93"/>
    <x v="98"/>
    <x v="0"/>
    <n v="0"/>
    <x v="0"/>
    <x v="0"/>
    <x v="0"/>
    <s v=""/>
    <s v=""/>
    <n v="1049"/>
    <s v="-1049"/>
    <x v="0"/>
    <x v="0"/>
    <x v="0"/>
    <x v="179"/>
    <x v="11"/>
    <s v="產品事業部門代碼"/>
    <s v=""/>
    <s v=""/>
    <x v="0"/>
    <x v="60"/>
    <m/>
    <s v="^()$"/>
    <n v="9"/>
    <x v="0"/>
    <x v="8"/>
    <x v="0"/>
    <x v="1"/>
    <x v="1"/>
    <x v="1"/>
    <b v="0"/>
    <x v="0"/>
    <x v="1"/>
    <n v="0"/>
    <x v="0"/>
    <b v="0"/>
    <b v="0"/>
    <b v="0"/>
    <b v="0"/>
    <b v="0"/>
    <b v="0"/>
    <b v="0"/>
    <b v="0"/>
    <b v="0"/>
    <b v="0"/>
    <b v="0"/>
    <x v="0"/>
    <x v="0"/>
    <n v="0"/>
    <x v="12"/>
    <x v="0"/>
  </r>
  <r>
    <m/>
    <x v="8"/>
    <x v="17"/>
    <x v="177"/>
    <x v="177"/>
    <x v="1"/>
    <x v="430"/>
    <s v="BU1/BU2 ......"/>
    <x v="2"/>
    <x v="103"/>
    <s v="N/A"/>
    <s v="Sensitive "/>
    <s v="代碼類"/>
    <s v="BU 1: 第一事業處_x000a_BU 2: 第二事業處"/>
    <x v="0"/>
    <s v="COS"/>
    <x v="11"/>
    <x v="5"/>
    <x v="0"/>
    <x v="0"/>
    <s v="INT_PSG_DIVISION"/>
    <s v="BU_CODE"/>
    <m/>
    <m/>
    <m/>
    <m/>
    <m/>
    <m/>
    <m/>
    <m/>
    <m/>
    <m/>
    <m/>
    <m/>
    <m/>
    <m/>
    <m/>
    <m/>
    <m/>
    <m/>
    <s v="資料清單"/>
    <x v="19"/>
    <x v="17"/>
    <x v="60"/>
    <x v="17"/>
    <e v="#N/A"/>
    <s v="BU Code"/>
    <x v="177"/>
    <x v="1"/>
    <x v="0"/>
    <x v="430"/>
    <x v="11"/>
    <s v="IEC_STD_V10 &gt;&gt; Common &gt;&gt; AutoMetaDataBU Code"/>
    <x v="2"/>
    <x v="2"/>
    <s v="事業處代碼Relationship"/>
    <n v="339"/>
    <n v="1048"/>
    <n v="0"/>
    <s v=""/>
    <n v="0"/>
    <n v="0"/>
    <n v="1055"/>
    <x v="80"/>
    <s v="PSG Division"/>
    <x v="102"/>
    <e v="#N/A"/>
    <x v="0"/>
    <s v="COS:"/>
    <x v="17"/>
    <x v="17"/>
    <x v="1050"/>
    <x v="177"/>
    <x v="177"/>
    <x v="368"/>
    <x v="59"/>
    <x v="0"/>
    <x v="0"/>
    <x v="2"/>
    <m/>
    <x v="0"/>
    <x v="2"/>
    <s v="PSG Division_BU Code"/>
    <x v="1034"/>
    <x v="2"/>
    <x v="0"/>
    <x v="5"/>
    <x v="8"/>
    <x v="0"/>
    <x v="0"/>
    <s v="INT_PSG_DIVISION"/>
    <s v="BU_CODE"/>
    <x v="93"/>
    <x v="96"/>
    <x v="0"/>
    <n v="0"/>
    <x v="0"/>
    <x v="0"/>
    <x v="0"/>
    <s v=""/>
    <s v=""/>
    <n v="1050"/>
    <s v="-1050"/>
    <x v="0"/>
    <x v="0"/>
    <x v="0"/>
    <x v="177"/>
    <x v="11"/>
    <s v="各事業處所負責的業務及客戶"/>
    <s v=""/>
    <s v=""/>
    <x v="0"/>
    <x v="60"/>
    <m/>
    <s v="^()$"/>
    <n v="9"/>
    <x v="0"/>
    <x v="8"/>
    <x v="0"/>
    <x v="1"/>
    <x v="1"/>
    <x v="1"/>
    <b v="0"/>
    <x v="0"/>
    <x v="1"/>
    <n v="0"/>
    <x v="0"/>
    <b v="0"/>
    <b v="0"/>
    <b v="0"/>
    <b v="0"/>
    <b v="0"/>
    <b v="0"/>
    <b v="0"/>
    <b v="0"/>
    <b v="0"/>
    <b v="0"/>
    <b v="0"/>
    <x v="0"/>
    <x v="0"/>
    <n v="0"/>
    <x v="1"/>
    <x v="0"/>
  </r>
  <r>
    <m/>
    <x v="8"/>
    <x v="17"/>
    <x v="455"/>
    <x v="456"/>
    <x v="99"/>
    <x v="481"/>
    <s v="PSG 事業處"/>
    <x v="0"/>
    <x v="0"/>
    <s v="N/A"/>
    <s v="General"/>
    <m/>
    <m/>
    <x v="0"/>
    <s v="COS"/>
    <x v="11"/>
    <x v="5"/>
    <x v="0"/>
    <x v="0"/>
    <s v="INT_PSG_BUSINESS_UNIT"/>
    <m/>
    <m/>
    <m/>
    <m/>
    <m/>
    <m/>
    <m/>
    <m/>
    <m/>
    <m/>
    <m/>
    <m/>
    <m/>
    <m/>
    <m/>
    <m/>
    <m/>
    <m/>
    <m/>
    <s v="資料清單"/>
    <x v="19"/>
    <x v="18"/>
    <x v="60"/>
    <x v="17"/>
    <e v="#N/A"/>
    <s v="PSG Business Unit"/>
    <x v="456"/>
    <x v="99"/>
    <x v="0"/>
    <x v="481"/>
    <x v="11"/>
    <s v="IEC_STD_V10 &gt;&gt; Common &gt;&gt; AutoMetaDataPSG Business Unit"/>
    <x v="0"/>
    <x v="0"/>
    <s v="PSG 事業處Concept"/>
    <n v="1053"/>
    <n v="0"/>
    <n v="0"/>
    <s v=""/>
    <n v="0"/>
    <n v="0"/>
    <n v="0"/>
    <x v="0"/>
    <s v=""/>
    <x v="0"/>
    <s v=""/>
    <x v="0"/>
    <s v="COS:"/>
    <x v="18"/>
    <x v="18"/>
    <x v="1051"/>
    <x v="455"/>
    <x v="456"/>
    <x v="375"/>
    <x v="0"/>
    <x v="0"/>
    <x v="0"/>
    <x v="0"/>
    <m/>
    <x v="0"/>
    <x v="0"/>
    <s v="PSG Business Unit"/>
    <x v="1035"/>
    <x v="0"/>
    <x v="0"/>
    <x v="5"/>
    <x v="8"/>
    <x v="0"/>
    <x v="0"/>
    <s v="INT_PSG_BUSINESS_UNIT"/>
    <s v=""/>
    <x v="94"/>
    <x v="0"/>
    <x v="0"/>
    <n v="0"/>
    <x v="0"/>
    <x v="0"/>
    <x v="0"/>
    <s v=""/>
    <s v=""/>
    <n v="1051"/>
    <s v="-1051"/>
    <x v="0"/>
    <x v="0"/>
    <x v="0"/>
    <x v="456"/>
    <x v="11"/>
    <s v="PSG 事業處"/>
    <s v=""/>
    <s v=""/>
    <x v="0"/>
    <x v="60"/>
    <m/>
    <s v="^()$"/>
    <n v="9"/>
    <x v="0"/>
    <x v="8"/>
    <x v="0"/>
    <x v="1"/>
    <x v="0"/>
    <x v="1"/>
    <b v="0"/>
    <x v="0"/>
    <x v="0"/>
    <n v="0"/>
    <x v="0"/>
    <b v="0"/>
    <b v="0"/>
    <b v="0"/>
    <b v="0"/>
    <b v="0"/>
    <b v="0"/>
    <b v="0"/>
    <b v="0"/>
    <b v="0"/>
    <b v="0"/>
    <b v="0"/>
    <x v="0"/>
    <x v="0"/>
    <n v="0"/>
    <x v="3"/>
    <x v="0"/>
  </r>
  <r>
    <m/>
    <x v="8"/>
    <x v="17"/>
    <x v="456"/>
    <x v="457"/>
    <x v="1"/>
    <x v="482"/>
    <s v="例如: _x000a_第一事業處, 第二事業處"/>
    <x v="1"/>
    <x v="104"/>
    <s v="N/A"/>
    <s v="General"/>
    <s v="文本類"/>
    <m/>
    <x v="0"/>
    <s v="COS"/>
    <x v="11"/>
    <x v="5"/>
    <x v="0"/>
    <x v="0"/>
    <s v="INT_PSG_BUSINESS_UNIT"/>
    <s v="BU_NAME"/>
    <m/>
    <m/>
    <m/>
    <m/>
    <m/>
    <m/>
    <m/>
    <m/>
    <m/>
    <m/>
    <m/>
    <m/>
    <m/>
    <m/>
    <m/>
    <m/>
    <m/>
    <m/>
    <s v="資料清單"/>
    <x v="19"/>
    <x v="19"/>
    <x v="60"/>
    <x v="17"/>
    <e v="#N/A"/>
    <s v="BU Name"/>
    <x v="457"/>
    <x v="1"/>
    <x v="0"/>
    <x v="482"/>
    <x v="11"/>
    <s v="IEC_STD_V10 &gt;&gt; Common &gt;&gt; AutoMetaDataBU Name"/>
    <x v="1"/>
    <x v="0"/>
    <s v="事業處名稱Property"/>
    <n v="1054"/>
    <n v="1053"/>
    <n v="0"/>
    <s v="BU Name"/>
    <n v="1"/>
    <n v="0"/>
    <n v="0"/>
    <x v="0"/>
    <s v="PSG Business Unit"/>
    <x v="103"/>
    <e v="#N/A"/>
    <x v="0"/>
    <s v="COS:"/>
    <x v="19"/>
    <x v="19"/>
    <x v="1052"/>
    <x v="456"/>
    <x v="457"/>
    <x v="376"/>
    <x v="0"/>
    <x v="0"/>
    <x v="0"/>
    <x v="1"/>
    <m/>
    <x v="0"/>
    <x v="1"/>
    <s v="PSG Business Unit_BU Name"/>
    <x v="1036"/>
    <x v="1"/>
    <x v="0"/>
    <x v="5"/>
    <x v="8"/>
    <x v="0"/>
    <x v="0"/>
    <s v="INT_PSG_BUSINESS_UNIT"/>
    <s v="BU_NAME"/>
    <x v="94"/>
    <x v="311"/>
    <x v="0"/>
    <n v="0"/>
    <x v="0"/>
    <x v="0"/>
    <x v="0"/>
    <s v=""/>
    <s v=""/>
    <n v="1052"/>
    <s v="-1052"/>
    <x v="0"/>
    <x v="0"/>
    <x v="0"/>
    <x v="457"/>
    <x v="11"/>
    <s v="事業處名稱"/>
    <s v=""/>
    <s v=""/>
    <x v="0"/>
    <x v="60"/>
    <m/>
    <s v="^()$"/>
    <n v="9"/>
    <x v="0"/>
    <x v="8"/>
    <x v="0"/>
    <x v="1"/>
    <x v="0"/>
    <x v="1"/>
    <b v="0"/>
    <x v="0"/>
    <x v="1"/>
    <n v="0"/>
    <x v="0"/>
    <b v="0"/>
    <b v="0"/>
    <b v="0"/>
    <b v="0"/>
    <b v="0"/>
    <b v="0"/>
    <b v="0"/>
    <b v="0"/>
    <b v="0"/>
    <b v="0"/>
    <b v="0"/>
    <x v="0"/>
    <x v="0"/>
    <n v="0"/>
    <x v="1"/>
    <x v="0"/>
  </r>
  <r>
    <m/>
    <x v="8"/>
    <x v="17"/>
    <x v="177"/>
    <x v="177"/>
    <x v="1"/>
    <x v="258"/>
    <s v="例如: _x000a_BU Type = BU: BU1, BU2_x000a_BU Type = Service: WW Service"/>
    <x v="1"/>
    <x v="104"/>
    <s v="N/A"/>
    <s v="General"/>
    <s v="代碼類"/>
    <s v="_x000a_PSG: BU1, BU2, WW Service"/>
    <x v="0"/>
    <s v="COS"/>
    <x v="11"/>
    <x v="5"/>
    <x v="0"/>
    <x v="0"/>
    <s v="INT_PSG_BUSINESS_UNIT"/>
    <s v="BU_CODE"/>
    <m/>
    <m/>
    <m/>
    <m/>
    <m/>
    <m/>
    <m/>
    <m/>
    <m/>
    <m/>
    <m/>
    <m/>
    <m/>
    <m/>
    <m/>
    <m/>
    <m/>
    <m/>
    <s v="資料清單"/>
    <x v="19"/>
    <x v="20"/>
    <x v="60"/>
    <x v="17"/>
    <e v="#N/A"/>
    <s v="BU Code"/>
    <x v="177"/>
    <x v="1"/>
    <x v="0"/>
    <x v="258"/>
    <x v="11"/>
    <s v="IEC_STD_V10 &gt;&gt; Common &gt;&gt; AutoMetaDataBU Code"/>
    <x v="1"/>
    <x v="0"/>
    <s v="事業處代碼Property"/>
    <n v="339"/>
    <n v="1053"/>
    <n v="0"/>
    <s v="BU Code"/>
    <n v="1"/>
    <n v="0"/>
    <n v="0"/>
    <x v="0"/>
    <s v="PSG Business Unit"/>
    <x v="103"/>
    <e v="#N/A"/>
    <x v="0"/>
    <s v="COS:"/>
    <x v="20"/>
    <x v="20"/>
    <x v="1053"/>
    <x v="177"/>
    <x v="177"/>
    <x v="377"/>
    <x v="65"/>
    <x v="0"/>
    <x v="0"/>
    <x v="2"/>
    <m/>
    <x v="0"/>
    <x v="1"/>
    <s v="PSG Business Unit_BU Code"/>
    <x v="1037"/>
    <x v="1"/>
    <x v="0"/>
    <x v="5"/>
    <x v="8"/>
    <x v="0"/>
    <x v="0"/>
    <s v="INT_PSG_BUSINESS_UNIT"/>
    <s v="BU_CODE"/>
    <x v="94"/>
    <x v="96"/>
    <x v="0"/>
    <n v="0"/>
    <x v="0"/>
    <x v="0"/>
    <x v="0"/>
    <s v=""/>
    <s v=""/>
    <n v="1053"/>
    <s v="-1053"/>
    <x v="0"/>
    <x v="0"/>
    <x v="0"/>
    <x v="177"/>
    <x v="11"/>
    <s v="事業處代碼"/>
    <s v=""/>
    <s v=""/>
    <x v="0"/>
    <x v="60"/>
    <m/>
    <s v="^()$"/>
    <n v="9"/>
    <x v="0"/>
    <x v="8"/>
    <x v="0"/>
    <x v="1"/>
    <x v="1"/>
    <x v="1"/>
    <b v="0"/>
    <x v="0"/>
    <x v="1"/>
    <n v="0"/>
    <x v="0"/>
    <b v="0"/>
    <b v="0"/>
    <b v="0"/>
    <b v="0"/>
    <b v="0"/>
    <b v="0"/>
    <b v="0"/>
    <b v="0"/>
    <b v="0"/>
    <b v="0"/>
    <b v="0"/>
    <x v="0"/>
    <x v="0"/>
    <n v="0"/>
    <x v="1"/>
    <x v="0"/>
  </r>
  <r>
    <m/>
    <x v="8"/>
    <x v="17"/>
    <x v="457"/>
    <x v="458"/>
    <x v="1"/>
    <x v="483"/>
    <s v="例如: _x000a_BU_x000a_Service"/>
    <x v="1"/>
    <x v="104"/>
    <s v="N/A"/>
    <s v="General"/>
    <s v="代碼類"/>
    <s v="BU_x000a_Service"/>
    <x v="0"/>
    <s v="COS"/>
    <x v="11"/>
    <x v="5"/>
    <x v="0"/>
    <x v="0"/>
    <s v="INT_PSG_BUSINESS_UNIT"/>
    <s v="BU_TYPE"/>
    <m/>
    <m/>
    <m/>
    <m/>
    <m/>
    <m/>
    <m/>
    <m/>
    <m/>
    <m/>
    <m/>
    <m/>
    <m/>
    <m/>
    <m/>
    <m/>
    <m/>
    <m/>
    <s v="資料清單"/>
    <x v="19"/>
    <x v="21"/>
    <x v="60"/>
    <x v="17"/>
    <e v="#N/A"/>
    <s v="BU Type"/>
    <x v="458"/>
    <x v="1"/>
    <x v="0"/>
    <x v="483"/>
    <x v="11"/>
    <s v="IEC_STD_V10 &gt;&gt; Common &gt;&gt; AutoMetaDataBU Type"/>
    <x v="1"/>
    <x v="0"/>
    <s v="事業處性質Property"/>
    <n v="1056"/>
    <n v="1053"/>
    <n v="0"/>
    <s v="BU Type"/>
    <n v="1"/>
    <n v="0"/>
    <n v="0"/>
    <x v="0"/>
    <s v="PSG Business Unit"/>
    <x v="103"/>
    <e v="#N/A"/>
    <x v="0"/>
    <s v="COS:"/>
    <x v="21"/>
    <x v="21"/>
    <x v="1054"/>
    <x v="457"/>
    <x v="458"/>
    <x v="378"/>
    <x v="66"/>
    <x v="0"/>
    <x v="0"/>
    <x v="2"/>
    <m/>
    <x v="0"/>
    <x v="1"/>
    <s v="PSG Business Unit_BU Type"/>
    <x v="1038"/>
    <x v="1"/>
    <x v="0"/>
    <x v="5"/>
    <x v="8"/>
    <x v="0"/>
    <x v="0"/>
    <s v="INT_PSG_BUSINESS_UNIT"/>
    <s v="BU_TYPE"/>
    <x v="94"/>
    <x v="312"/>
    <x v="0"/>
    <n v="0"/>
    <x v="0"/>
    <x v="0"/>
    <x v="0"/>
    <s v=""/>
    <s v=""/>
    <n v="1054"/>
    <s v="-1054"/>
    <x v="0"/>
    <x v="0"/>
    <x v="0"/>
    <x v="458"/>
    <x v="11"/>
    <s v="事業處性質"/>
    <s v=""/>
    <s v=""/>
    <x v="0"/>
    <x v="60"/>
    <m/>
    <s v="^()$"/>
    <n v="9"/>
    <x v="0"/>
    <x v="8"/>
    <x v="0"/>
    <x v="1"/>
    <x v="0"/>
    <x v="1"/>
    <b v="0"/>
    <x v="0"/>
    <x v="1"/>
    <n v="0"/>
    <x v="0"/>
    <b v="0"/>
    <b v="0"/>
    <b v="0"/>
    <b v="0"/>
    <b v="0"/>
    <b v="0"/>
    <b v="0"/>
    <b v="0"/>
    <b v="0"/>
    <b v="0"/>
    <b v="0"/>
    <x v="0"/>
    <x v="0"/>
    <n v="0"/>
    <x v="1"/>
    <x v="0"/>
  </r>
  <r>
    <m/>
    <x v="8"/>
    <x v="17"/>
    <x v="458"/>
    <x v="459"/>
    <x v="1"/>
    <x v="484"/>
    <s v="N/A"/>
    <x v="0"/>
    <x v="0"/>
    <m/>
    <s v="General"/>
    <s v="N/A"/>
    <s v="N/A"/>
    <x v="6"/>
    <s v="SAL"/>
    <x v="12"/>
    <x v="5"/>
    <x v="0"/>
    <x v="0"/>
    <s v="INT_TTP_PRODUCT_SERIES_FCS"/>
    <m/>
    <m/>
    <m/>
    <m/>
    <m/>
    <m/>
    <m/>
    <m/>
    <m/>
    <m/>
    <m/>
    <m/>
    <m/>
    <m/>
    <m/>
    <m/>
    <m/>
    <m/>
    <m/>
    <s v="資料清單"/>
    <x v="20"/>
    <x v="0"/>
    <x v="60"/>
    <x v="17"/>
    <e v="#N/A"/>
    <s v="Product Series FCS Status"/>
    <x v="459"/>
    <x v="1"/>
    <x v="0"/>
    <x v="484"/>
    <x v="12"/>
    <s v="IEC_STD_V10 &gt;&gt; Common &gt;&gt; AutoMetaDataProduct Series FCS Status"/>
    <x v="0"/>
    <x v="0"/>
    <s v="產品系列首批出貨開始日期資料Concept"/>
    <n v="1057"/>
    <n v="0"/>
    <n v="0"/>
    <s v=""/>
    <n v="0"/>
    <n v="0"/>
    <n v="0"/>
    <x v="0"/>
    <s v=""/>
    <x v="0"/>
    <s v=""/>
    <x v="0"/>
    <s v="P.2.2.0:"/>
    <x v="0"/>
    <x v="0"/>
    <x v="1055"/>
    <x v="458"/>
    <x v="459"/>
    <x v="189"/>
    <x v="26"/>
    <x v="0"/>
    <x v="0"/>
    <x v="7"/>
    <m/>
    <x v="0"/>
    <x v="0"/>
    <s v="Product Series FCS Status"/>
    <x v="1039"/>
    <x v="0"/>
    <x v="0"/>
    <x v="5"/>
    <x v="8"/>
    <x v="0"/>
    <x v="0"/>
    <s v="INT_TTP_PRODUCT_SERIES_FCS"/>
    <s v=""/>
    <x v="95"/>
    <x v="0"/>
    <x v="0"/>
    <n v="8"/>
    <x v="5"/>
    <x v="5"/>
    <x v="4"/>
    <s v=""/>
    <s v=""/>
    <n v="1055"/>
    <s v="-1055"/>
    <x v="0"/>
    <x v="0"/>
    <x v="0"/>
    <x v="459"/>
    <x v="12"/>
    <s v="產品系列首批出貨開始日期資料"/>
    <s v=""/>
    <s v=""/>
    <x v="0"/>
    <x v="60"/>
    <m/>
    <s v="^()$"/>
    <n v="9"/>
    <x v="0"/>
    <x v="8"/>
    <x v="0"/>
    <x v="1"/>
    <x v="0"/>
    <x v="1"/>
    <b v="0"/>
    <x v="0"/>
    <x v="0"/>
    <n v="0"/>
    <x v="0"/>
    <b v="0"/>
    <b v="0"/>
    <b v="0"/>
    <b v="0"/>
    <b v="0"/>
    <b v="0"/>
    <b v="0"/>
    <b v="0"/>
    <b v="0"/>
    <b v="0"/>
    <b v="0"/>
    <x v="0"/>
    <x v="0"/>
    <n v="0"/>
    <x v="4"/>
    <x v="0"/>
  </r>
  <r>
    <m/>
    <x v="8"/>
    <x v="17"/>
    <x v="177"/>
    <x v="177"/>
    <x v="1"/>
    <x v="258"/>
    <s v="事業處代碼"/>
    <x v="2"/>
    <x v="105"/>
    <m/>
    <s v="General"/>
    <s v="代碼類"/>
    <s v="BU1, BU2"/>
    <x v="7"/>
    <s v="SAL"/>
    <x v="12"/>
    <x v="5"/>
    <x v="0"/>
    <x v="0"/>
    <s v="INT_TTP_PRODUCT_SERIES_FCS"/>
    <s v="BU_CODE"/>
    <m/>
    <m/>
    <m/>
    <m/>
    <m/>
    <m/>
    <m/>
    <m/>
    <m/>
    <m/>
    <m/>
    <m/>
    <m/>
    <m/>
    <m/>
    <m/>
    <m/>
    <m/>
    <s v="資料清單"/>
    <x v="20"/>
    <x v="1"/>
    <x v="60"/>
    <x v="17"/>
    <e v="#N/A"/>
    <s v="BU Code"/>
    <x v="177"/>
    <x v="1"/>
    <x v="0"/>
    <x v="258"/>
    <x v="12"/>
    <s v="IEC_STD_V10 &gt;&gt; Common &gt;&gt; AutoMetaDataBU Code"/>
    <x v="2"/>
    <x v="0"/>
    <s v="事業處代碼Relationship"/>
    <n v="339"/>
    <n v="1057"/>
    <n v="0"/>
    <s v=""/>
    <n v="0"/>
    <n v="0"/>
    <n v="1055"/>
    <x v="80"/>
    <s v="Product Series FCS Status"/>
    <x v="104"/>
    <e v="#N/A"/>
    <x v="0"/>
    <s v="P.2.2.0:"/>
    <x v="1"/>
    <x v="1"/>
    <x v="1056"/>
    <x v="177"/>
    <x v="177"/>
    <x v="379"/>
    <x v="67"/>
    <x v="0"/>
    <x v="0"/>
    <x v="2"/>
    <m/>
    <x v="0"/>
    <x v="2"/>
    <s v="Product Series FCS Status_BU Code"/>
    <x v="1040"/>
    <x v="2"/>
    <x v="0"/>
    <x v="5"/>
    <x v="8"/>
    <x v="0"/>
    <x v="0"/>
    <s v="INT_TTP_PRODUCT_SERIES_FCS"/>
    <s v="BU_CODE"/>
    <x v="95"/>
    <x v="96"/>
    <x v="0"/>
    <n v="8"/>
    <x v="5"/>
    <x v="5"/>
    <x v="0"/>
    <s v=""/>
    <s v=""/>
    <n v="1056"/>
    <s v="-1056"/>
    <x v="0"/>
    <x v="0"/>
    <x v="0"/>
    <x v="177"/>
    <x v="12"/>
    <s v="事業處代碼"/>
    <s v=""/>
    <s v=""/>
    <x v="0"/>
    <x v="60"/>
    <m/>
    <s v="^()$"/>
    <n v="9"/>
    <x v="0"/>
    <x v="8"/>
    <x v="0"/>
    <x v="1"/>
    <x v="1"/>
    <x v="1"/>
    <b v="0"/>
    <x v="0"/>
    <x v="1"/>
    <n v="0"/>
    <x v="0"/>
    <b v="0"/>
    <b v="0"/>
    <b v="0"/>
    <b v="0"/>
    <b v="0"/>
    <b v="0"/>
    <b v="0"/>
    <b v="0"/>
    <b v="0"/>
    <b v="0"/>
    <b v="0"/>
    <x v="0"/>
    <x v="0"/>
    <n v="0"/>
    <x v="1"/>
    <x v="0"/>
  </r>
  <r>
    <m/>
    <x v="8"/>
    <x v="17"/>
    <x v="178"/>
    <x v="178"/>
    <x v="1"/>
    <x v="259"/>
    <s v="客戶名稱"/>
    <x v="2"/>
    <x v="105"/>
    <m/>
    <s v="General"/>
    <s v="代碼類"/>
    <s v="HP, Asus"/>
    <x v="7"/>
    <s v="SAL"/>
    <x v="12"/>
    <x v="5"/>
    <x v="0"/>
    <x v="0"/>
    <s v="INT_TTP_PRODUCT_SERIES_FCS"/>
    <s v="CUSTOMER_NAME"/>
    <m/>
    <m/>
    <m/>
    <m/>
    <m/>
    <m/>
    <m/>
    <m/>
    <m/>
    <m/>
    <m/>
    <m/>
    <m/>
    <m/>
    <m/>
    <m/>
    <m/>
    <m/>
    <s v="資料清單"/>
    <x v="20"/>
    <x v="2"/>
    <x v="60"/>
    <x v="17"/>
    <e v="#N/A"/>
    <s v="Customer Name"/>
    <x v="178"/>
    <x v="1"/>
    <x v="0"/>
    <x v="259"/>
    <x v="12"/>
    <s v="IEC_STD_V10 &gt;&gt; Common &gt;&gt; AutoMetaDataCustomer Name"/>
    <x v="2"/>
    <x v="0"/>
    <s v="客戶名稱Relationship"/>
    <n v="340"/>
    <n v="1057"/>
    <n v="0"/>
    <s v=""/>
    <n v="0"/>
    <n v="0"/>
    <n v="1036"/>
    <x v="81"/>
    <s v="Product Series FCS Status"/>
    <x v="104"/>
    <e v="#N/A"/>
    <x v="0"/>
    <s v="P.2.2.0:"/>
    <x v="2"/>
    <x v="2"/>
    <x v="1057"/>
    <x v="178"/>
    <x v="178"/>
    <x v="380"/>
    <x v="68"/>
    <x v="0"/>
    <x v="0"/>
    <x v="2"/>
    <m/>
    <x v="0"/>
    <x v="2"/>
    <s v="Product Series FCS Status_Customer Name"/>
    <x v="1041"/>
    <x v="2"/>
    <x v="0"/>
    <x v="5"/>
    <x v="8"/>
    <x v="0"/>
    <x v="0"/>
    <s v="INT_TTP_PRODUCT_SERIES_FCS"/>
    <s v="CUSTOMER_NAME"/>
    <x v="95"/>
    <x v="97"/>
    <x v="0"/>
    <n v="8"/>
    <x v="5"/>
    <x v="5"/>
    <x v="0"/>
    <s v=""/>
    <s v=""/>
    <n v="1057"/>
    <s v="-1057"/>
    <x v="0"/>
    <x v="0"/>
    <x v="0"/>
    <x v="178"/>
    <x v="12"/>
    <s v="客戶名稱"/>
    <s v=""/>
    <s v=""/>
    <x v="0"/>
    <x v="60"/>
    <m/>
    <s v="^()$"/>
    <n v="9"/>
    <x v="0"/>
    <x v="8"/>
    <x v="0"/>
    <x v="1"/>
    <x v="1"/>
    <x v="1"/>
    <b v="0"/>
    <x v="0"/>
    <x v="1"/>
    <n v="0"/>
    <x v="0"/>
    <b v="0"/>
    <b v="0"/>
    <b v="0"/>
    <b v="0"/>
    <b v="0"/>
    <b v="0"/>
    <b v="0"/>
    <b v="0"/>
    <b v="0"/>
    <b v="0"/>
    <b v="0"/>
    <x v="0"/>
    <x v="0"/>
    <n v="0"/>
    <x v="12"/>
    <x v="0"/>
  </r>
  <r>
    <m/>
    <x v="8"/>
    <x v="17"/>
    <x v="181"/>
    <x v="181"/>
    <x v="1"/>
    <x v="475"/>
    <s v="產品系列"/>
    <x v="2"/>
    <x v="105"/>
    <m/>
    <s v="General"/>
    <s v="代碼類"/>
    <s v="2022-800 ; 2022-Strix"/>
    <x v="7"/>
    <s v="SAL"/>
    <x v="12"/>
    <x v="5"/>
    <x v="0"/>
    <x v="0"/>
    <s v="INT_TTP_PRODUCT_SERIES_FCS"/>
    <s v="PRODUCT_SERIES"/>
    <m/>
    <m/>
    <m/>
    <m/>
    <m/>
    <m/>
    <m/>
    <m/>
    <m/>
    <m/>
    <m/>
    <m/>
    <m/>
    <m/>
    <m/>
    <m/>
    <m/>
    <m/>
    <s v="資料清單"/>
    <x v="20"/>
    <x v="3"/>
    <x v="60"/>
    <x v="17"/>
    <e v="#N/A"/>
    <s v="Product Series"/>
    <x v="181"/>
    <x v="1"/>
    <x v="0"/>
    <x v="475"/>
    <x v="12"/>
    <s v="IEC_STD_V10 &gt;&gt; Common &gt;&gt; AutoMetaDataProduct Series"/>
    <x v="2"/>
    <x v="0"/>
    <s v="產品系列Relationship"/>
    <n v="343"/>
    <n v="1057"/>
    <n v="0"/>
    <s v=""/>
    <n v="0"/>
    <n v="0"/>
    <n v="1042"/>
    <x v="84"/>
    <s v="Product Series FCS Status"/>
    <x v="104"/>
    <e v="#N/A"/>
    <x v="0"/>
    <s v="P.2.2.0:"/>
    <x v="3"/>
    <x v="3"/>
    <x v="1058"/>
    <x v="181"/>
    <x v="181"/>
    <x v="381"/>
    <x v="69"/>
    <x v="0"/>
    <x v="0"/>
    <x v="2"/>
    <m/>
    <x v="0"/>
    <x v="2"/>
    <s v="Product Series FCS Status_Product Series"/>
    <x v="1042"/>
    <x v="2"/>
    <x v="0"/>
    <x v="5"/>
    <x v="8"/>
    <x v="0"/>
    <x v="0"/>
    <s v="INT_TTP_PRODUCT_SERIES_FCS"/>
    <s v="PRODUCT_SERIES"/>
    <x v="95"/>
    <x v="281"/>
    <x v="0"/>
    <n v="8"/>
    <x v="5"/>
    <x v="5"/>
    <x v="0"/>
    <s v=""/>
    <s v=""/>
    <n v="1058"/>
    <s v="-1058"/>
    <x v="0"/>
    <x v="0"/>
    <x v="0"/>
    <x v="181"/>
    <x v="12"/>
    <s v="產品系列"/>
    <s v=""/>
    <s v=""/>
    <x v="0"/>
    <x v="60"/>
    <m/>
    <s v="^()$"/>
    <n v="9"/>
    <x v="0"/>
    <x v="8"/>
    <x v="0"/>
    <x v="1"/>
    <x v="1"/>
    <x v="1"/>
    <b v="0"/>
    <x v="0"/>
    <x v="1"/>
    <n v="0"/>
    <x v="0"/>
    <b v="0"/>
    <b v="0"/>
    <b v="0"/>
    <b v="0"/>
    <b v="0"/>
    <b v="0"/>
    <b v="0"/>
    <b v="0"/>
    <b v="0"/>
    <b v="0"/>
    <b v="0"/>
    <x v="0"/>
    <x v="0"/>
    <n v="0"/>
    <x v="0"/>
    <x v="0"/>
  </r>
  <r>
    <m/>
    <x v="8"/>
    <x v="17"/>
    <x v="459"/>
    <x v="460"/>
    <x v="214"/>
    <x v="485"/>
    <s v="取 SAL  【詢價相關資料】 Concept 指定 【產品系列】 中最早的 【首批出貨開始日期】值"/>
    <x v="2"/>
    <x v="105"/>
    <m/>
    <s v="General"/>
    <s v="日期類"/>
    <m/>
    <x v="7"/>
    <s v="SAL"/>
    <x v="12"/>
    <x v="5"/>
    <x v="0"/>
    <x v="0"/>
    <s v="INT_TTP_PRODUCT_SERIES_FCS"/>
    <s v="FCS_START_DATE"/>
    <m/>
    <m/>
    <m/>
    <m/>
    <m/>
    <m/>
    <m/>
    <m/>
    <m/>
    <m/>
    <m/>
    <m/>
    <m/>
    <m/>
    <m/>
    <m/>
    <m/>
    <m/>
    <s v="資料清單"/>
    <x v="20"/>
    <x v="4"/>
    <x v="60"/>
    <x v="17"/>
    <e v="#N/A"/>
    <s v="FCS Start Date"/>
    <x v="460"/>
    <x v="214"/>
    <x v="0"/>
    <x v="485"/>
    <x v="12"/>
    <s v="IEC_STD_V10 &gt;&gt; Common &gt;&gt; AutoMetaDataFCS Start Date"/>
    <x v="2"/>
    <x v="0"/>
    <s v="首批出貨開始日期Relationship"/>
    <n v="1061"/>
    <n v="1057"/>
    <n v="0"/>
    <s v=""/>
    <n v="0"/>
    <n v="0"/>
    <n v="1117"/>
    <x v="209"/>
    <s v="Product Series FCS Status"/>
    <x v="104"/>
    <e v="#N/A"/>
    <x v="0"/>
    <s v="P.2.2.0:"/>
    <x v="4"/>
    <x v="4"/>
    <x v="1059"/>
    <x v="459"/>
    <x v="460"/>
    <x v="382"/>
    <x v="0"/>
    <x v="0"/>
    <x v="0"/>
    <x v="3"/>
    <m/>
    <x v="0"/>
    <x v="2"/>
    <s v="Product Series FCS Status_FCS Start Date"/>
    <x v="1043"/>
    <x v="2"/>
    <x v="0"/>
    <x v="5"/>
    <x v="8"/>
    <x v="0"/>
    <x v="0"/>
    <s v="INT_TTP_PRODUCT_SERIES_FCS"/>
    <s v="FCS_START_DATE"/>
    <x v="95"/>
    <x v="313"/>
    <x v="0"/>
    <n v="8"/>
    <x v="5"/>
    <x v="5"/>
    <x v="4"/>
    <s v=""/>
    <s v=""/>
    <n v="1059"/>
    <s v="-1059"/>
    <x v="0"/>
    <x v="0"/>
    <x v="0"/>
    <x v="460"/>
    <x v="12"/>
    <s v="首批出貨開始日期"/>
    <s v=""/>
    <s v=""/>
    <x v="0"/>
    <x v="60"/>
    <m/>
    <s v="^()$"/>
    <n v="9"/>
    <x v="0"/>
    <x v="8"/>
    <x v="0"/>
    <x v="1"/>
    <x v="0"/>
    <x v="1"/>
    <b v="0"/>
    <x v="0"/>
    <x v="1"/>
    <n v="0"/>
    <x v="0"/>
    <b v="0"/>
    <b v="0"/>
    <b v="0"/>
    <b v="0"/>
    <b v="0"/>
    <b v="0"/>
    <b v="0"/>
    <b v="0"/>
    <b v="0"/>
    <b v="0"/>
    <b v="0"/>
    <x v="0"/>
    <x v="0"/>
    <n v="0"/>
    <x v="0"/>
    <x v="0"/>
  </r>
  <r>
    <m/>
    <x v="8"/>
    <x v="17"/>
    <x v="460"/>
    <x v="461"/>
    <x v="1"/>
    <x v="486"/>
    <s v="系列狀態"/>
    <x v="1"/>
    <x v="105"/>
    <m/>
    <s v="General"/>
    <s v="代碼類"/>
    <s v="On Going/EOL"/>
    <x v="7"/>
    <s v="SAL"/>
    <x v="12"/>
    <x v="5"/>
    <x v="0"/>
    <x v="0"/>
    <s v="INT_TTP_PRODUCT_SERIES_FCS"/>
    <s v="SERIES_STATUS"/>
    <m/>
    <m/>
    <m/>
    <m/>
    <m/>
    <m/>
    <m/>
    <m/>
    <m/>
    <m/>
    <m/>
    <m/>
    <m/>
    <m/>
    <m/>
    <m/>
    <m/>
    <m/>
    <s v="資料清單"/>
    <x v="20"/>
    <x v="5"/>
    <x v="60"/>
    <x v="17"/>
    <e v="#N/A"/>
    <s v="Series Status"/>
    <x v="461"/>
    <x v="1"/>
    <x v="0"/>
    <x v="486"/>
    <x v="12"/>
    <s v="IEC_STD_V10 &gt;&gt; Common &gt;&gt; AutoMetaDataSeries Status"/>
    <x v="1"/>
    <x v="0"/>
    <s v="系列狀態Property"/>
    <n v="1062"/>
    <n v="1057"/>
    <n v="0"/>
    <s v="Series Status"/>
    <n v="1"/>
    <n v="0"/>
    <n v="0"/>
    <x v="0"/>
    <s v="Product Series FCS Status"/>
    <x v="104"/>
    <e v="#N/A"/>
    <x v="0"/>
    <s v="P.2.2.0:"/>
    <x v="5"/>
    <x v="5"/>
    <x v="1060"/>
    <x v="460"/>
    <x v="461"/>
    <x v="383"/>
    <x v="70"/>
    <x v="0"/>
    <x v="0"/>
    <x v="2"/>
    <m/>
    <x v="0"/>
    <x v="1"/>
    <s v="Product Series FCS Status_Series Status"/>
    <x v="1044"/>
    <x v="1"/>
    <x v="0"/>
    <x v="5"/>
    <x v="8"/>
    <x v="0"/>
    <x v="0"/>
    <s v="INT_TTP_PRODUCT_SERIES_FCS"/>
    <s v="SERIES_STATUS"/>
    <x v="95"/>
    <x v="314"/>
    <x v="0"/>
    <n v="8"/>
    <x v="5"/>
    <x v="5"/>
    <x v="4"/>
    <s v=""/>
    <s v=""/>
    <n v="1060"/>
    <s v="-1060"/>
    <x v="0"/>
    <x v="0"/>
    <x v="0"/>
    <x v="461"/>
    <x v="12"/>
    <s v="系列狀態"/>
    <s v=""/>
    <s v=""/>
    <x v="0"/>
    <x v="60"/>
    <m/>
    <s v="^()$"/>
    <n v="9"/>
    <x v="0"/>
    <x v="8"/>
    <x v="0"/>
    <x v="1"/>
    <x v="0"/>
    <x v="1"/>
    <b v="0"/>
    <x v="0"/>
    <x v="1"/>
    <n v="0"/>
    <x v="0"/>
    <b v="0"/>
    <b v="0"/>
    <b v="0"/>
    <b v="0"/>
    <b v="0"/>
    <b v="0"/>
    <b v="0"/>
    <b v="0"/>
    <b v="0"/>
    <b v="0"/>
    <b v="0"/>
    <x v="0"/>
    <x v="0"/>
    <n v="0"/>
    <x v="12"/>
    <x v="0"/>
  </r>
  <r>
    <m/>
    <x v="8"/>
    <x v="17"/>
    <x v="461"/>
    <x v="462"/>
    <x v="1"/>
    <x v="487"/>
    <s v="N/A"/>
    <x v="0"/>
    <x v="0"/>
    <m/>
    <s v="General"/>
    <s v="N/A"/>
    <s v="N/A"/>
    <x v="6"/>
    <s v="SAL"/>
    <x v="12"/>
    <x v="5"/>
    <x v="0"/>
    <x v="0"/>
    <s v="INT_TTP_ACTUAL_REVENUE_COST_SHIPMENT"/>
    <m/>
    <m/>
    <m/>
    <m/>
    <m/>
    <m/>
    <m/>
    <m/>
    <m/>
    <m/>
    <m/>
    <m/>
    <m/>
    <m/>
    <m/>
    <m/>
    <m/>
    <m/>
    <m/>
    <s v="資料清單"/>
    <x v="20"/>
    <x v="6"/>
    <x v="60"/>
    <x v="17"/>
    <e v="#N/A"/>
    <s v="Actual Revenue Cost and Shipment Data"/>
    <x v="462"/>
    <x v="1"/>
    <x v="0"/>
    <x v="487"/>
    <x v="12"/>
    <s v="IEC_STD_V10 &gt;&gt; Common &gt;&gt; AutoMetaDataActual Revenue Cost and Shipment Data"/>
    <x v="0"/>
    <x v="0"/>
    <s v="實際收入成本與銷貨相關資訊Concept"/>
    <n v="1063"/>
    <n v="0"/>
    <n v="0"/>
    <s v=""/>
    <n v="0"/>
    <n v="0"/>
    <n v="0"/>
    <x v="0"/>
    <s v=""/>
    <x v="0"/>
    <s v=""/>
    <x v="0"/>
    <s v="P.2.2.0:"/>
    <x v="6"/>
    <x v="6"/>
    <x v="1061"/>
    <x v="461"/>
    <x v="462"/>
    <x v="189"/>
    <x v="26"/>
    <x v="0"/>
    <x v="0"/>
    <x v="7"/>
    <m/>
    <x v="0"/>
    <x v="0"/>
    <s v="Actual Revenue Cost and Shipment Data"/>
    <x v="1045"/>
    <x v="0"/>
    <x v="0"/>
    <x v="5"/>
    <x v="8"/>
    <x v="0"/>
    <x v="0"/>
    <s v="INT_TTP_ACTUAL_REVENUE_COST_SHIPMENT"/>
    <s v=""/>
    <x v="96"/>
    <x v="0"/>
    <x v="0"/>
    <n v="8"/>
    <x v="5"/>
    <x v="5"/>
    <x v="4"/>
    <s v=""/>
    <s v=""/>
    <n v="1061"/>
    <s v="-1061"/>
    <x v="0"/>
    <x v="0"/>
    <x v="0"/>
    <x v="462"/>
    <x v="12"/>
    <s v="實際收入成本與銷貨相關資訊"/>
    <s v=""/>
    <s v=""/>
    <x v="0"/>
    <x v="60"/>
    <m/>
    <s v="^()$"/>
    <n v="9"/>
    <x v="0"/>
    <x v="8"/>
    <x v="0"/>
    <x v="1"/>
    <x v="0"/>
    <x v="1"/>
    <b v="0"/>
    <x v="0"/>
    <x v="0"/>
    <n v="0"/>
    <x v="0"/>
    <b v="0"/>
    <b v="0"/>
    <b v="0"/>
    <b v="0"/>
    <b v="0"/>
    <b v="0"/>
    <b v="0"/>
    <b v="0"/>
    <b v="0"/>
    <b v="0"/>
    <b v="0"/>
    <x v="0"/>
    <x v="0"/>
    <n v="0"/>
    <x v="38"/>
    <x v="0"/>
  </r>
  <r>
    <m/>
    <x v="8"/>
    <x v="17"/>
    <x v="181"/>
    <x v="181"/>
    <x v="1"/>
    <x v="475"/>
    <s v="產品系列"/>
    <x v="2"/>
    <x v="106"/>
    <m/>
    <s v="General"/>
    <s v="代碼類"/>
    <s v="2022-800 ; 2022-Strix"/>
    <x v="7"/>
    <s v="SAL"/>
    <x v="12"/>
    <x v="5"/>
    <x v="0"/>
    <x v="0"/>
    <s v="INT_TTP_ACTUAL_REVENUE_COST_SHIPMENT"/>
    <s v="PRODUCT_SERIES"/>
    <m/>
    <m/>
    <m/>
    <m/>
    <m/>
    <m/>
    <m/>
    <m/>
    <m/>
    <m/>
    <m/>
    <m/>
    <m/>
    <m/>
    <m/>
    <m/>
    <m/>
    <m/>
    <s v="資料清單"/>
    <x v="20"/>
    <x v="7"/>
    <x v="60"/>
    <x v="17"/>
    <e v="#N/A"/>
    <s v="Product Series"/>
    <x v="181"/>
    <x v="1"/>
    <x v="0"/>
    <x v="475"/>
    <x v="12"/>
    <s v="IEC_STD_V10 &gt;&gt; Common &gt;&gt; AutoMetaDataProduct Series"/>
    <x v="2"/>
    <x v="0"/>
    <s v="產品系列Relationship"/>
    <n v="343"/>
    <n v="1063"/>
    <n v="0"/>
    <s v=""/>
    <n v="0"/>
    <n v="0"/>
    <n v="1042"/>
    <x v="84"/>
    <s v="Actual Revenue Cost and Shipment Data"/>
    <x v="105"/>
    <e v="#N/A"/>
    <x v="0"/>
    <s v="P.2.2.0:"/>
    <x v="7"/>
    <x v="7"/>
    <x v="1062"/>
    <x v="181"/>
    <x v="181"/>
    <x v="381"/>
    <x v="69"/>
    <x v="0"/>
    <x v="0"/>
    <x v="2"/>
    <m/>
    <x v="0"/>
    <x v="2"/>
    <s v="Actual Revenue Cost and Shipment Data_Product Series"/>
    <x v="1046"/>
    <x v="2"/>
    <x v="0"/>
    <x v="5"/>
    <x v="8"/>
    <x v="0"/>
    <x v="0"/>
    <s v="INT_TTP_ACTUAL_REVENUE_COST_SHIPMENT"/>
    <s v="PRODUCT_SERIES"/>
    <x v="96"/>
    <x v="281"/>
    <x v="0"/>
    <n v="8"/>
    <x v="5"/>
    <x v="5"/>
    <x v="0"/>
    <s v=""/>
    <s v=""/>
    <n v="1062"/>
    <s v="-1062"/>
    <x v="0"/>
    <x v="0"/>
    <x v="0"/>
    <x v="181"/>
    <x v="12"/>
    <s v="產品系列"/>
    <s v=""/>
    <s v=""/>
    <x v="0"/>
    <x v="60"/>
    <m/>
    <s v="^()$"/>
    <n v="9"/>
    <x v="0"/>
    <x v="8"/>
    <x v="0"/>
    <x v="1"/>
    <x v="1"/>
    <x v="1"/>
    <b v="0"/>
    <x v="0"/>
    <x v="1"/>
    <n v="0"/>
    <x v="0"/>
    <b v="0"/>
    <b v="0"/>
    <b v="0"/>
    <b v="0"/>
    <b v="0"/>
    <b v="0"/>
    <b v="0"/>
    <b v="0"/>
    <b v="0"/>
    <b v="0"/>
    <b v="0"/>
    <x v="0"/>
    <x v="0"/>
    <n v="0"/>
    <x v="0"/>
    <x v="0"/>
  </r>
  <r>
    <m/>
    <x v="8"/>
    <x v="17"/>
    <x v="462"/>
    <x v="463"/>
    <x v="1"/>
    <x v="488"/>
    <s v="資料格式為 YYYY/MM/DD"/>
    <x v="1"/>
    <x v="106"/>
    <m/>
    <s v="General"/>
    <s v="日期類"/>
    <m/>
    <x v="7"/>
    <s v="SAL"/>
    <x v="12"/>
    <x v="5"/>
    <x v="0"/>
    <x v="0"/>
    <s v="INT_TTP_ACTUAL_REVENUE_COST_SHIPMENT"/>
    <s v="PL_MONTHLY_DATE"/>
    <m/>
    <m/>
    <m/>
    <m/>
    <m/>
    <m/>
    <m/>
    <m/>
    <m/>
    <m/>
    <m/>
    <m/>
    <m/>
    <m/>
    <m/>
    <m/>
    <m/>
    <m/>
    <s v="資料清單"/>
    <x v="20"/>
    <x v="8"/>
    <x v="60"/>
    <x v="17"/>
    <e v="#N/A"/>
    <s v="PL Monthly Date"/>
    <x v="463"/>
    <x v="1"/>
    <x v="0"/>
    <x v="488"/>
    <x v="12"/>
    <s v="IEC_STD_V10 &gt;&gt; Common &gt;&gt; AutoMetaDataPL Monthly Date"/>
    <x v="1"/>
    <x v="0"/>
    <s v="P/L 月份Property"/>
    <n v="1065"/>
    <n v="1063"/>
    <n v="0"/>
    <s v="PL Monthly Date"/>
    <n v="1"/>
    <n v="0"/>
    <n v="0"/>
    <x v="0"/>
    <s v="Actual Revenue Cost and Shipment Data"/>
    <x v="105"/>
    <e v="#N/A"/>
    <x v="0"/>
    <s v="P.2.2.0:"/>
    <x v="8"/>
    <x v="8"/>
    <x v="1063"/>
    <x v="462"/>
    <x v="463"/>
    <x v="384"/>
    <x v="0"/>
    <x v="0"/>
    <x v="0"/>
    <x v="3"/>
    <m/>
    <x v="0"/>
    <x v="1"/>
    <s v="Actual Revenue Cost and Shipment Data_PL Monthly Date"/>
    <x v="1047"/>
    <x v="1"/>
    <x v="0"/>
    <x v="5"/>
    <x v="8"/>
    <x v="0"/>
    <x v="0"/>
    <s v="INT_TTP_ACTUAL_REVENUE_COST_SHIPMENT"/>
    <s v="PL_MONTHLY_DATE"/>
    <x v="96"/>
    <x v="315"/>
    <x v="0"/>
    <n v="8"/>
    <x v="5"/>
    <x v="5"/>
    <x v="4"/>
    <s v=""/>
    <s v=""/>
    <n v="1063"/>
    <s v="-1063"/>
    <x v="0"/>
    <x v="0"/>
    <x v="0"/>
    <x v="463"/>
    <x v="12"/>
    <s v="P/L 月份"/>
    <s v=""/>
    <s v=""/>
    <x v="0"/>
    <x v="60"/>
    <m/>
    <s v="^()$"/>
    <n v="9"/>
    <x v="0"/>
    <x v="8"/>
    <x v="0"/>
    <x v="1"/>
    <x v="0"/>
    <x v="1"/>
    <b v="0"/>
    <x v="0"/>
    <x v="1"/>
    <n v="0"/>
    <x v="0"/>
    <b v="0"/>
    <b v="0"/>
    <b v="0"/>
    <b v="0"/>
    <b v="0"/>
    <b v="0"/>
    <b v="0"/>
    <b v="0"/>
    <b v="0"/>
    <b v="0"/>
    <b v="0"/>
    <x v="0"/>
    <x v="0"/>
    <n v="0"/>
    <x v="18"/>
    <x v="0"/>
  </r>
  <r>
    <m/>
    <x v="8"/>
    <x v="17"/>
    <x v="463"/>
    <x v="464"/>
    <x v="1"/>
    <x v="489"/>
    <s v="單位為 千台"/>
    <x v="1"/>
    <x v="106"/>
    <m/>
    <s v="General"/>
    <s v="數值類"/>
    <m/>
    <x v="7"/>
    <s v="SAL"/>
    <x v="12"/>
    <x v="5"/>
    <x v="0"/>
    <x v="0"/>
    <s v="INT_TTP_ACTUAL_REVENUE_COST_SHIPMENT"/>
    <s v="MONTHLY_SHIPPING_VOLUME"/>
    <m/>
    <m/>
    <m/>
    <m/>
    <m/>
    <m/>
    <m/>
    <m/>
    <m/>
    <m/>
    <m/>
    <m/>
    <m/>
    <m/>
    <m/>
    <m/>
    <m/>
    <m/>
    <s v="資料清單"/>
    <x v="20"/>
    <x v="9"/>
    <x v="60"/>
    <x v="17"/>
    <e v="#N/A"/>
    <s v="Monthly Product Series Shipping Volume"/>
    <x v="464"/>
    <x v="1"/>
    <x v="0"/>
    <x v="489"/>
    <x v="12"/>
    <s v="IEC_STD_V10 &gt;&gt; Common &gt;&gt; AutoMetaDataMonthly Product Series Shipping Volume"/>
    <x v="1"/>
    <x v="0"/>
    <s v="每月專案出貨量Property"/>
    <n v="1066"/>
    <n v="1063"/>
    <n v="0"/>
    <s v="Monthly Product Series Shipping Volume"/>
    <n v="1"/>
    <n v="0"/>
    <n v="0"/>
    <x v="0"/>
    <s v="Actual Revenue Cost and Shipment Data"/>
    <x v="105"/>
    <e v="#N/A"/>
    <x v="0"/>
    <s v="P.2.2.0:"/>
    <x v="9"/>
    <x v="9"/>
    <x v="1064"/>
    <x v="463"/>
    <x v="464"/>
    <x v="385"/>
    <x v="0"/>
    <x v="0"/>
    <x v="0"/>
    <x v="4"/>
    <m/>
    <x v="0"/>
    <x v="1"/>
    <s v="Actual Revenue Cost and Shipment Data_Monthly Product Series Shipping Volume"/>
    <x v="1048"/>
    <x v="1"/>
    <x v="0"/>
    <x v="5"/>
    <x v="8"/>
    <x v="0"/>
    <x v="0"/>
    <s v="INT_TTP_ACTUAL_REVENUE_COST_SHIPMENT"/>
    <s v="MONTHLY_SHIPPING_VOLUME"/>
    <x v="96"/>
    <x v="316"/>
    <x v="0"/>
    <n v="8"/>
    <x v="5"/>
    <x v="5"/>
    <x v="4"/>
    <s v=""/>
    <s v=""/>
    <n v="1064"/>
    <s v="-1064"/>
    <x v="0"/>
    <x v="0"/>
    <x v="0"/>
    <x v="464"/>
    <x v="12"/>
    <s v="每月專案出貨量"/>
    <s v=""/>
    <s v=""/>
    <x v="0"/>
    <x v="60"/>
    <m/>
    <s v="^()$"/>
    <n v="9"/>
    <x v="0"/>
    <x v="8"/>
    <x v="0"/>
    <x v="1"/>
    <x v="0"/>
    <x v="1"/>
    <b v="0"/>
    <x v="0"/>
    <x v="1"/>
    <n v="0"/>
    <x v="0"/>
    <b v="0"/>
    <b v="0"/>
    <b v="0"/>
    <b v="0"/>
    <b v="0"/>
    <b v="0"/>
    <b v="0"/>
    <b v="0"/>
    <b v="0"/>
    <b v="0"/>
    <b v="0"/>
    <x v="0"/>
    <x v="0"/>
    <n v="0"/>
    <x v="40"/>
    <x v="0"/>
  </r>
  <r>
    <m/>
    <x v="8"/>
    <x v="17"/>
    <x v="464"/>
    <x v="465"/>
    <x v="1"/>
    <x v="490"/>
    <s v="每月專案銷貨收入"/>
    <x v="1"/>
    <x v="106"/>
    <m/>
    <s v="General"/>
    <s v="金額類"/>
    <m/>
    <x v="7"/>
    <s v="SAL"/>
    <x v="12"/>
    <x v="5"/>
    <x v="0"/>
    <x v="0"/>
    <s v="INT_TTP_ACTUAL_REVENUE_COST_SHIPMENT"/>
    <s v="MONTHLY_REVENUE"/>
    <m/>
    <m/>
    <m/>
    <m/>
    <m/>
    <m/>
    <m/>
    <m/>
    <m/>
    <m/>
    <m/>
    <m/>
    <m/>
    <m/>
    <m/>
    <m/>
    <m/>
    <m/>
    <s v="資料清單"/>
    <x v="20"/>
    <x v="10"/>
    <x v="60"/>
    <x v="17"/>
    <e v="#N/A"/>
    <s v="Monthly Product Series Revenue"/>
    <x v="465"/>
    <x v="1"/>
    <x v="0"/>
    <x v="490"/>
    <x v="12"/>
    <s v="IEC_STD_V10 &gt;&gt; Common &gt;&gt; AutoMetaDataMonthly Product Series Revenue"/>
    <x v="1"/>
    <x v="0"/>
    <s v="每月專案銷貨收入Property"/>
    <n v="1067"/>
    <n v="1063"/>
    <n v="0"/>
    <s v="Monthly Product Series Revenue"/>
    <n v="1"/>
    <n v="0"/>
    <n v="0"/>
    <x v="0"/>
    <s v="Actual Revenue Cost and Shipment Data"/>
    <x v="105"/>
    <e v="#N/A"/>
    <x v="0"/>
    <s v="P.2.2.0:"/>
    <x v="10"/>
    <x v="10"/>
    <x v="1065"/>
    <x v="464"/>
    <x v="465"/>
    <x v="386"/>
    <x v="0"/>
    <x v="0"/>
    <x v="0"/>
    <x v="6"/>
    <m/>
    <x v="0"/>
    <x v="1"/>
    <s v="Actual Revenue Cost and Shipment Data_Monthly Product Series Revenue"/>
    <x v="1049"/>
    <x v="1"/>
    <x v="0"/>
    <x v="5"/>
    <x v="8"/>
    <x v="0"/>
    <x v="0"/>
    <s v="INT_TTP_ACTUAL_REVENUE_COST_SHIPMENT"/>
    <s v="MONTHLY_REVENUE"/>
    <x v="96"/>
    <x v="317"/>
    <x v="0"/>
    <n v="8"/>
    <x v="5"/>
    <x v="5"/>
    <x v="4"/>
    <s v=""/>
    <s v=""/>
    <n v="1065"/>
    <s v="-1065"/>
    <x v="0"/>
    <x v="0"/>
    <x v="0"/>
    <x v="465"/>
    <x v="12"/>
    <s v="每月專案銷貨收入"/>
    <s v=""/>
    <s v=""/>
    <x v="0"/>
    <x v="60"/>
    <m/>
    <s v="^()$"/>
    <n v="9"/>
    <x v="0"/>
    <x v="8"/>
    <x v="0"/>
    <x v="1"/>
    <x v="0"/>
    <x v="1"/>
    <b v="0"/>
    <x v="0"/>
    <x v="1"/>
    <n v="0"/>
    <x v="0"/>
    <b v="0"/>
    <b v="0"/>
    <b v="0"/>
    <b v="0"/>
    <b v="0"/>
    <b v="0"/>
    <b v="0"/>
    <b v="0"/>
    <b v="0"/>
    <b v="0"/>
    <b v="0"/>
    <x v="0"/>
    <x v="0"/>
    <n v="0"/>
    <x v="26"/>
    <x v="0"/>
  </r>
  <r>
    <m/>
    <x v="8"/>
    <x v="17"/>
    <x v="465"/>
    <x v="466"/>
    <x v="1"/>
    <x v="491"/>
    <s v="每月專案材料成本"/>
    <x v="1"/>
    <x v="106"/>
    <m/>
    <s v="General"/>
    <s v="金額類"/>
    <m/>
    <x v="7"/>
    <s v="SAL"/>
    <x v="12"/>
    <x v="5"/>
    <x v="0"/>
    <x v="0"/>
    <s v="INT_TTP_ACTUAL_REVENUE_COST_SHIPMENT"/>
    <s v="MONTHLY_MATERIAL_COST"/>
    <m/>
    <m/>
    <m/>
    <m/>
    <m/>
    <m/>
    <m/>
    <m/>
    <m/>
    <m/>
    <m/>
    <m/>
    <m/>
    <m/>
    <m/>
    <m/>
    <m/>
    <m/>
    <s v="資料清單"/>
    <x v="20"/>
    <x v="11"/>
    <x v="60"/>
    <x v="17"/>
    <e v="#N/A"/>
    <s v="Monthly Product Series Material Cost"/>
    <x v="466"/>
    <x v="1"/>
    <x v="0"/>
    <x v="491"/>
    <x v="12"/>
    <s v="IEC_STD_V10 &gt;&gt; Common &gt;&gt; AutoMetaDataMonthly Product Series Material Cost"/>
    <x v="1"/>
    <x v="0"/>
    <s v="每月專案材料成本Property"/>
    <n v="1068"/>
    <n v="1063"/>
    <n v="0"/>
    <s v="Monthly Product Series Material Cost"/>
    <n v="1"/>
    <n v="0"/>
    <n v="0"/>
    <x v="0"/>
    <s v="Actual Revenue Cost and Shipment Data"/>
    <x v="105"/>
    <e v="#N/A"/>
    <x v="0"/>
    <s v="P.2.2.0:"/>
    <x v="11"/>
    <x v="11"/>
    <x v="1066"/>
    <x v="465"/>
    <x v="466"/>
    <x v="387"/>
    <x v="0"/>
    <x v="0"/>
    <x v="0"/>
    <x v="6"/>
    <m/>
    <x v="0"/>
    <x v="1"/>
    <s v="Actual Revenue Cost and Shipment Data_Monthly Product Series Material Cost"/>
    <x v="1050"/>
    <x v="1"/>
    <x v="0"/>
    <x v="5"/>
    <x v="8"/>
    <x v="0"/>
    <x v="0"/>
    <s v="INT_TTP_ACTUAL_REVENUE_COST_SHIPMENT"/>
    <s v="MONTHLY_MATERIAL_COST"/>
    <x v="96"/>
    <x v="318"/>
    <x v="0"/>
    <n v="8"/>
    <x v="5"/>
    <x v="5"/>
    <x v="4"/>
    <s v=""/>
    <s v=""/>
    <n v="1066"/>
    <s v="-1066"/>
    <x v="0"/>
    <x v="0"/>
    <x v="0"/>
    <x v="466"/>
    <x v="12"/>
    <s v="每月專案材料成本"/>
    <s v=""/>
    <s v=""/>
    <x v="0"/>
    <x v="60"/>
    <m/>
    <s v="^()$"/>
    <n v="9"/>
    <x v="0"/>
    <x v="8"/>
    <x v="0"/>
    <x v="1"/>
    <x v="0"/>
    <x v="1"/>
    <b v="0"/>
    <x v="0"/>
    <x v="1"/>
    <n v="0"/>
    <x v="0"/>
    <b v="0"/>
    <b v="0"/>
    <b v="0"/>
    <b v="0"/>
    <b v="0"/>
    <b v="0"/>
    <b v="0"/>
    <b v="0"/>
    <b v="0"/>
    <b v="0"/>
    <b v="0"/>
    <x v="0"/>
    <x v="0"/>
    <n v="0"/>
    <x v="39"/>
    <x v="0"/>
  </r>
  <r>
    <m/>
    <x v="8"/>
    <x v="17"/>
    <x v="466"/>
    <x v="467"/>
    <x v="1"/>
    <x v="492"/>
    <s v="每月專案生產營運成本"/>
    <x v="1"/>
    <x v="106"/>
    <m/>
    <s v="General"/>
    <s v="金額類"/>
    <m/>
    <x v="7"/>
    <s v="SAL"/>
    <x v="12"/>
    <x v="5"/>
    <x v="0"/>
    <x v="0"/>
    <s v="INT_TTP_ACTUAL_REVENUE_COST_SHIPMENT"/>
    <s v="MONTHLY_MVA_COST"/>
    <m/>
    <m/>
    <m/>
    <m/>
    <m/>
    <m/>
    <m/>
    <m/>
    <m/>
    <m/>
    <m/>
    <m/>
    <m/>
    <m/>
    <m/>
    <m/>
    <m/>
    <m/>
    <s v="資料清單"/>
    <x v="20"/>
    <x v="12"/>
    <x v="60"/>
    <x v="17"/>
    <e v="#N/A"/>
    <s v="Monthly Product Series MVA Cost"/>
    <x v="467"/>
    <x v="1"/>
    <x v="0"/>
    <x v="492"/>
    <x v="12"/>
    <s v="IEC_STD_V10 &gt;&gt; Common &gt;&gt; AutoMetaDataMonthly Product Series MVA Cost"/>
    <x v="1"/>
    <x v="0"/>
    <s v="每月專案生產營運成本Property"/>
    <n v="1069"/>
    <n v="1063"/>
    <n v="0"/>
    <s v="Monthly Product Series MVA Cost"/>
    <n v="1"/>
    <n v="0"/>
    <n v="0"/>
    <x v="0"/>
    <s v="Actual Revenue Cost and Shipment Data"/>
    <x v="105"/>
    <e v="#N/A"/>
    <x v="0"/>
    <s v="P.2.2.0:"/>
    <x v="12"/>
    <x v="12"/>
    <x v="1067"/>
    <x v="466"/>
    <x v="467"/>
    <x v="388"/>
    <x v="0"/>
    <x v="0"/>
    <x v="0"/>
    <x v="6"/>
    <m/>
    <x v="0"/>
    <x v="1"/>
    <s v="Actual Revenue Cost and Shipment Data_Monthly Product Series MVA Cost"/>
    <x v="1051"/>
    <x v="1"/>
    <x v="0"/>
    <x v="5"/>
    <x v="8"/>
    <x v="0"/>
    <x v="0"/>
    <s v="INT_TTP_ACTUAL_REVENUE_COST_SHIPMENT"/>
    <s v="MONTHLY_MVA_COST"/>
    <x v="96"/>
    <x v="319"/>
    <x v="0"/>
    <n v="8"/>
    <x v="5"/>
    <x v="5"/>
    <x v="4"/>
    <s v=""/>
    <s v=""/>
    <n v="1067"/>
    <s v="-1067"/>
    <x v="0"/>
    <x v="0"/>
    <x v="0"/>
    <x v="467"/>
    <x v="12"/>
    <s v="每月專案生產營運成本"/>
    <s v=""/>
    <s v=""/>
    <x v="0"/>
    <x v="60"/>
    <m/>
    <s v="^()$"/>
    <n v="9"/>
    <x v="0"/>
    <x v="8"/>
    <x v="0"/>
    <x v="1"/>
    <x v="0"/>
    <x v="1"/>
    <b v="0"/>
    <x v="0"/>
    <x v="1"/>
    <n v="0"/>
    <x v="0"/>
    <b v="0"/>
    <b v="0"/>
    <b v="0"/>
    <b v="0"/>
    <b v="0"/>
    <b v="0"/>
    <b v="0"/>
    <b v="0"/>
    <b v="0"/>
    <b v="0"/>
    <b v="0"/>
    <x v="0"/>
    <x v="0"/>
    <n v="0"/>
    <x v="13"/>
    <x v="0"/>
  </r>
  <r>
    <m/>
    <x v="8"/>
    <x v="17"/>
    <x v="467"/>
    <x v="468"/>
    <x v="1"/>
    <x v="493"/>
    <s v="自 首批出貨開始日期 累積迄今"/>
    <x v="1"/>
    <x v="106"/>
    <m/>
    <s v="General"/>
    <s v="數值類"/>
    <m/>
    <x v="7"/>
    <s v="SAL"/>
    <x v="12"/>
    <x v="5"/>
    <x v="0"/>
    <x v="0"/>
    <s v="INT_TTP_ACTUAL_REVENUE_COST_SHIPMENT"/>
    <s v="ACCUMULATIVE_SHIPPING_VOLUME"/>
    <m/>
    <m/>
    <m/>
    <m/>
    <m/>
    <m/>
    <m/>
    <m/>
    <m/>
    <m/>
    <m/>
    <m/>
    <m/>
    <m/>
    <m/>
    <m/>
    <m/>
    <m/>
    <s v="資料清單"/>
    <x v="20"/>
    <x v="13"/>
    <x v="60"/>
    <x v="17"/>
    <e v="#N/A"/>
    <s v="Accumulative Product Series Shipping Volume"/>
    <x v="468"/>
    <x v="1"/>
    <x v="0"/>
    <x v="493"/>
    <x v="12"/>
    <s v="IEC_STD_V10 &gt;&gt; Common &gt;&gt; AutoMetaDataAccumulative Product Series Shipping Volume"/>
    <x v="1"/>
    <x v="0"/>
    <s v="累計專案出貨量Property"/>
    <n v="1070"/>
    <n v="1063"/>
    <n v="0"/>
    <s v="Accumulative Product Series Shipping Volume"/>
    <n v="1"/>
    <n v="0"/>
    <n v="0"/>
    <x v="0"/>
    <s v="Actual Revenue Cost and Shipment Data"/>
    <x v="105"/>
    <e v="#N/A"/>
    <x v="0"/>
    <s v="P.2.2.0:"/>
    <x v="13"/>
    <x v="13"/>
    <x v="1068"/>
    <x v="467"/>
    <x v="468"/>
    <x v="389"/>
    <x v="0"/>
    <x v="0"/>
    <x v="0"/>
    <x v="4"/>
    <m/>
    <x v="0"/>
    <x v="1"/>
    <s v="Actual Revenue Cost and Shipment Data_Accumulative Product Series Shipping Volume"/>
    <x v="1052"/>
    <x v="1"/>
    <x v="0"/>
    <x v="5"/>
    <x v="8"/>
    <x v="0"/>
    <x v="0"/>
    <s v="INT_TTP_ACTUAL_REVENUE_COST_SHIPMENT"/>
    <s v="ACCUMULATIVE_SHIPPING_VOLUME"/>
    <x v="96"/>
    <x v="320"/>
    <x v="0"/>
    <n v="8"/>
    <x v="5"/>
    <x v="5"/>
    <x v="4"/>
    <s v=""/>
    <s v=""/>
    <n v="1068"/>
    <s v="-1068"/>
    <x v="0"/>
    <x v="0"/>
    <x v="0"/>
    <x v="468"/>
    <x v="12"/>
    <s v="累計專案出貨量"/>
    <s v=""/>
    <s v=""/>
    <x v="0"/>
    <x v="60"/>
    <m/>
    <s v="^()$"/>
    <n v="9"/>
    <x v="0"/>
    <x v="8"/>
    <x v="0"/>
    <x v="1"/>
    <x v="0"/>
    <x v="1"/>
    <b v="0"/>
    <x v="0"/>
    <x v="1"/>
    <n v="0"/>
    <x v="0"/>
    <b v="0"/>
    <b v="0"/>
    <b v="0"/>
    <b v="0"/>
    <b v="0"/>
    <b v="0"/>
    <b v="0"/>
    <b v="0"/>
    <b v="0"/>
    <b v="0"/>
    <b v="0"/>
    <x v="0"/>
    <x v="0"/>
    <n v="0"/>
    <x v="44"/>
    <x v="0"/>
  </r>
  <r>
    <m/>
    <x v="8"/>
    <x v="17"/>
    <x v="468"/>
    <x v="469"/>
    <x v="1"/>
    <x v="494"/>
    <s v="含NRE/others"/>
    <x v="1"/>
    <x v="106"/>
    <m/>
    <s v="General"/>
    <s v="金額類"/>
    <m/>
    <x v="7"/>
    <s v="SAL"/>
    <x v="12"/>
    <x v="5"/>
    <x v="0"/>
    <x v="0"/>
    <s v="INT_TTP_ACTUAL_REVENUE_COST_SHIPMENT"/>
    <s v="ACCUMULATIVE_REVENUE"/>
    <m/>
    <m/>
    <m/>
    <m/>
    <m/>
    <m/>
    <m/>
    <m/>
    <m/>
    <m/>
    <m/>
    <m/>
    <m/>
    <m/>
    <m/>
    <m/>
    <m/>
    <m/>
    <s v="資料清單"/>
    <x v="20"/>
    <x v="14"/>
    <x v="60"/>
    <x v="17"/>
    <e v="#N/A"/>
    <s v="Accumulative Product Series Revenue"/>
    <x v="469"/>
    <x v="1"/>
    <x v="0"/>
    <x v="494"/>
    <x v="12"/>
    <s v="IEC_STD_V10 &gt;&gt; Common &gt;&gt; AutoMetaDataAccumulative Product Series Revenue"/>
    <x v="1"/>
    <x v="0"/>
    <s v="累計專案銷貨收入Property"/>
    <n v="1071"/>
    <n v="1063"/>
    <n v="0"/>
    <s v="Accumulative Product Series Revenue"/>
    <n v="1"/>
    <n v="0"/>
    <n v="0"/>
    <x v="0"/>
    <s v="Actual Revenue Cost and Shipment Data"/>
    <x v="105"/>
    <e v="#N/A"/>
    <x v="0"/>
    <s v="P.2.2.0:"/>
    <x v="14"/>
    <x v="14"/>
    <x v="1069"/>
    <x v="468"/>
    <x v="469"/>
    <x v="390"/>
    <x v="0"/>
    <x v="0"/>
    <x v="0"/>
    <x v="6"/>
    <m/>
    <x v="0"/>
    <x v="1"/>
    <s v="Actual Revenue Cost and Shipment Data_Accumulative Product Series Revenue"/>
    <x v="1053"/>
    <x v="1"/>
    <x v="0"/>
    <x v="5"/>
    <x v="8"/>
    <x v="0"/>
    <x v="0"/>
    <s v="INT_TTP_ACTUAL_REVENUE_COST_SHIPMENT"/>
    <s v="ACCUMULATIVE_REVENUE"/>
    <x v="96"/>
    <x v="321"/>
    <x v="0"/>
    <n v="8"/>
    <x v="5"/>
    <x v="5"/>
    <x v="4"/>
    <s v=""/>
    <s v=""/>
    <n v="1069"/>
    <s v="-1069"/>
    <x v="0"/>
    <x v="0"/>
    <x v="0"/>
    <x v="469"/>
    <x v="12"/>
    <s v="累計專案銷貨收入"/>
    <s v=""/>
    <s v=""/>
    <x v="0"/>
    <x v="60"/>
    <m/>
    <s v="^()$"/>
    <n v="9"/>
    <x v="0"/>
    <x v="8"/>
    <x v="0"/>
    <x v="1"/>
    <x v="0"/>
    <x v="1"/>
    <b v="0"/>
    <x v="0"/>
    <x v="1"/>
    <n v="0"/>
    <x v="0"/>
    <b v="0"/>
    <b v="0"/>
    <b v="0"/>
    <b v="0"/>
    <b v="0"/>
    <b v="0"/>
    <b v="0"/>
    <b v="0"/>
    <b v="0"/>
    <b v="0"/>
    <b v="0"/>
    <x v="0"/>
    <x v="0"/>
    <n v="0"/>
    <x v="14"/>
    <x v="0"/>
  </r>
  <r>
    <m/>
    <x v="8"/>
    <x v="17"/>
    <x v="469"/>
    <x v="470"/>
    <x v="1"/>
    <x v="495"/>
    <s v="累計專案材料成本"/>
    <x v="1"/>
    <x v="106"/>
    <m/>
    <s v="General"/>
    <s v="金額類"/>
    <m/>
    <x v="7"/>
    <s v="SAL"/>
    <x v="12"/>
    <x v="5"/>
    <x v="0"/>
    <x v="0"/>
    <s v="INT_TTP_ACTUAL_REVENUE_COST_SHIPMENT"/>
    <s v="ACCUMULATIVE_MATERIAL_COST"/>
    <m/>
    <m/>
    <m/>
    <m/>
    <m/>
    <m/>
    <m/>
    <m/>
    <m/>
    <m/>
    <m/>
    <m/>
    <m/>
    <m/>
    <m/>
    <m/>
    <m/>
    <m/>
    <s v="資料清單"/>
    <x v="20"/>
    <x v="15"/>
    <x v="60"/>
    <x v="17"/>
    <e v="#N/A"/>
    <s v="Accumulative Product Series Material Cost"/>
    <x v="470"/>
    <x v="1"/>
    <x v="0"/>
    <x v="495"/>
    <x v="12"/>
    <s v="IEC_STD_V10 &gt;&gt; Common &gt;&gt; AutoMetaDataAccumulative Product Series Material Cost"/>
    <x v="1"/>
    <x v="0"/>
    <s v="累計專案材料成本Property"/>
    <n v="1072"/>
    <n v="1063"/>
    <n v="0"/>
    <s v="Accumulative Product Series Material Cost"/>
    <n v="1"/>
    <n v="0"/>
    <n v="0"/>
    <x v="0"/>
    <s v="Actual Revenue Cost and Shipment Data"/>
    <x v="105"/>
    <e v="#N/A"/>
    <x v="0"/>
    <s v="P.2.2.0:"/>
    <x v="15"/>
    <x v="15"/>
    <x v="1070"/>
    <x v="469"/>
    <x v="470"/>
    <x v="391"/>
    <x v="0"/>
    <x v="0"/>
    <x v="0"/>
    <x v="6"/>
    <m/>
    <x v="0"/>
    <x v="1"/>
    <s v="Actual Revenue Cost and Shipment Data_Accumulative Product Series Material Cost"/>
    <x v="1054"/>
    <x v="1"/>
    <x v="0"/>
    <x v="5"/>
    <x v="8"/>
    <x v="0"/>
    <x v="0"/>
    <s v="INT_TTP_ACTUAL_REVENUE_COST_SHIPMENT"/>
    <s v="ACCUMULATIVE_MATERIAL_COST"/>
    <x v="96"/>
    <x v="322"/>
    <x v="0"/>
    <n v="8"/>
    <x v="5"/>
    <x v="5"/>
    <x v="4"/>
    <s v=""/>
    <s v=""/>
    <n v="1070"/>
    <s v="-1070"/>
    <x v="0"/>
    <x v="0"/>
    <x v="0"/>
    <x v="470"/>
    <x v="12"/>
    <s v="累計專案材料成本"/>
    <s v=""/>
    <s v=""/>
    <x v="0"/>
    <x v="60"/>
    <m/>
    <s v="^()$"/>
    <n v="9"/>
    <x v="0"/>
    <x v="8"/>
    <x v="0"/>
    <x v="1"/>
    <x v="0"/>
    <x v="1"/>
    <b v="0"/>
    <x v="0"/>
    <x v="1"/>
    <n v="0"/>
    <x v="0"/>
    <b v="0"/>
    <b v="0"/>
    <b v="0"/>
    <b v="0"/>
    <b v="0"/>
    <b v="0"/>
    <b v="0"/>
    <b v="0"/>
    <b v="0"/>
    <b v="0"/>
    <b v="0"/>
    <x v="0"/>
    <x v="0"/>
    <n v="0"/>
    <x v="22"/>
    <x v="0"/>
  </r>
  <r>
    <m/>
    <x v="8"/>
    <x v="17"/>
    <x v="470"/>
    <x v="471"/>
    <x v="1"/>
    <x v="496"/>
    <s v="累計專案生產營運成本"/>
    <x v="1"/>
    <x v="106"/>
    <m/>
    <s v="General"/>
    <s v="金額類"/>
    <m/>
    <x v="7"/>
    <s v="SAL"/>
    <x v="12"/>
    <x v="5"/>
    <x v="0"/>
    <x v="0"/>
    <s v="INT_TTP_ACTUAL_REVENUE_COST_SHIPMENT"/>
    <s v="ACCUMULATIVE_MVA_COST"/>
    <m/>
    <m/>
    <m/>
    <m/>
    <m/>
    <m/>
    <m/>
    <m/>
    <m/>
    <m/>
    <m/>
    <m/>
    <m/>
    <m/>
    <m/>
    <m/>
    <m/>
    <m/>
    <s v="資料清單"/>
    <x v="20"/>
    <x v="16"/>
    <x v="60"/>
    <x v="17"/>
    <e v="#N/A"/>
    <s v="Accumulative Product Series MVA Cost"/>
    <x v="471"/>
    <x v="1"/>
    <x v="0"/>
    <x v="496"/>
    <x v="12"/>
    <s v="IEC_STD_V10 &gt;&gt; Common &gt;&gt; AutoMetaDataAccumulative Product Series MVA Cost"/>
    <x v="1"/>
    <x v="0"/>
    <s v="累計專案生產營運成本Property"/>
    <n v="1073"/>
    <n v="1063"/>
    <n v="0"/>
    <s v="Accumulative Product Series MVA Cost"/>
    <n v="1"/>
    <n v="0"/>
    <n v="0"/>
    <x v="0"/>
    <s v="Actual Revenue Cost and Shipment Data"/>
    <x v="105"/>
    <e v="#N/A"/>
    <x v="0"/>
    <s v="P.2.2.0:"/>
    <x v="16"/>
    <x v="16"/>
    <x v="1071"/>
    <x v="470"/>
    <x v="471"/>
    <x v="392"/>
    <x v="0"/>
    <x v="0"/>
    <x v="0"/>
    <x v="6"/>
    <m/>
    <x v="0"/>
    <x v="1"/>
    <s v="Actual Revenue Cost and Shipment Data_Accumulative Product Series MVA Cost"/>
    <x v="1055"/>
    <x v="1"/>
    <x v="0"/>
    <x v="5"/>
    <x v="8"/>
    <x v="0"/>
    <x v="0"/>
    <s v="INT_TTP_ACTUAL_REVENUE_COST_SHIPMENT"/>
    <s v="ACCUMULATIVE_MVA_COST"/>
    <x v="96"/>
    <x v="323"/>
    <x v="0"/>
    <n v="8"/>
    <x v="5"/>
    <x v="5"/>
    <x v="4"/>
    <s v=""/>
    <s v=""/>
    <n v="1071"/>
    <s v="-1071"/>
    <x v="0"/>
    <x v="0"/>
    <x v="0"/>
    <x v="471"/>
    <x v="12"/>
    <s v="累計專案生產營運成本"/>
    <s v=""/>
    <s v=""/>
    <x v="0"/>
    <x v="60"/>
    <m/>
    <s v="^()$"/>
    <n v="9"/>
    <x v="0"/>
    <x v="8"/>
    <x v="0"/>
    <x v="1"/>
    <x v="0"/>
    <x v="1"/>
    <b v="0"/>
    <x v="0"/>
    <x v="1"/>
    <n v="0"/>
    <x v="0"/>
    <b v="0"/>
    <b v="0"/>
    <b v="0"/>
    <b v="0"/>
    <b v="0"/>
    <b v="0"/>
    <b v="0"/>
    <b v="0"/>
    <b v="0"/>
    <b v="0"/>
    <b v="0"/>
    <x v="0"/>
    <x v="0"/>
    <n v="0"/>
    <x v="39"/>
    <x v="0"/>
  </r>
  <r>
    <m/>
    <x v="8"/>
    <x v="17"/>
    <x v="471"/>
    <x v="472"/>
    <x v="1"/>
    <x v="497"/>
    <s v="累計產品系列成本 = 累計材料成本+累計人工與其他成本_x000a_"/>
    <x v="1"/>
    <x v="106"/>
    <m/>
    <s v="General"/>
    <s v="金額類"/>
    <m/>
    <x v="7"/>
    <s v="SAL"/>
    <x v="12"/>
    <x v="5"/>
    <x v="0"/>
    <x v="0"/>
    <s v="INT_TTP_ACTUAL_REVENUE_COST_SHIPMENT"/>
    <s v="ACCUMULATIVE_COST"/>
    <m/>
    <m/>
    <m/>
    <m/>
    <m/>
    <m/>
    <m/>
    <m/>
    <m/>
    <m/>
    <m/>
    <m/>
    <m/>
    <m/>
    <m/>
    <m/>
    <m/>
    <m/>
    <s v="資料清單"/>
    <x v="20"/>
    <x v="17"/>
    <x v="60"/>
    <x v="17"/>
    <e v="#N/A"/>
    <s v="Accumulative Product Series  Cost"/>
    <x v="472"/>
    <x v="1"/>
    <x v="0"/>
    <x v="497"/>
    <x v="12"/>
    <s v="IEC_STD_V10 &gt;&gt; Common &gt;&gt; AutoMetaDataAccumulative Product Series  Cost"/>
    <x v="1"/>
    <x v="0"/>
    <s v="累計專案銷貨成本Property"/>
    <n v="1074"/>
    <n v="1063"/>
    <n v="0"/>
    <s v="Accumulative Product Series  Cost"/>
    <n v="1"/>
    <n v="0"/>
    <n v="0"/>
    <x v="0"/>
    <s v="Actual Revenue Cost and Shipment Data"/>
    <x v="105"/>
    <e v="#N/A"/>
    <x v="0"/>
    <s v="P.2.2.0:"/>
    <x v="17"/>
    <x v="17"/>
    <x v="1072"/>
    <x v="471"/>
    <x v="472"/>
    <x v="393"/>
    <x v="0"/>
    <x v="0"/>
    <x v="0"/>
    <x v="6"/>
    <m/>
    <x v="0"/>
    <x v="1"/>
    <s v="Actual Revenue Cost and Shipment Data_Accumulative Product Series  Cost"/>
    <x v="1056"/>
    <x v="1"/>
    <x v="0"/>
    <x v="5"/>
    <x v="8"/>
    <x v="0"/>
    <x v="0"/>
    <s v="INT_TTP_ACTUAL_REVENUE_COST_SHIPMENT"/>
    <s v="ACCUMULATIVE_COST"/>
    <x v="96"/>
    <x v="324"/>
    <x v="0"/>
    <n v="8"/>
    <x v="5"/>
    <x v="5"/>
    <x v="4"/>
    <s v=""/>
    <s v=""/>
    <n v="1072"/>
    <s v="-1072"/>
    <x v="0"/>
    <x v="0"/>
    <x v="0"/>
    <x v="472"/>
    <x v="12"/>
    <s v="累計專案銷貨成本"/>
    <s v=""/>
    <s v=""/>
    <x v="0"/>
    <x v="60"/>
    <m/>
    <s v="^()$"/>
    <n v="9"/>
    <x v="0"/>
    <x v="8"/>
    <x v="0"/>
    <x v="1"/>
    <x v="0"/>
    <x v="1"/>
    <b v="0"/>
    <x v="0"/>
    <x v="1"/>
    <n v="0"/>
    <x v="0"/>
    <b v="0"/>
    <b v="0"/>
    <b v="0"/>
    <b v="0"/>
    <b v="0"/>
    <b v="0"/>
    <b v="0"/>
    <b v="0"/>
    <b v="0"/>
    <b v="0"/>
    <b v="0"/>
    <x v="0"/>
    <x v="0"/>
    <n v="0"/>
    <x v="36"/>
    <x v="0"/>
  </r>
  <r>
    <m/>
    <x v="8"/>
    <x v="17"/>
    <x v="472"/>
    <x v="473"/>
    <x v="215"/>
    <x v="498"/>
    <s v="產品系列總體淨利額 = 累計產品系列收入 - 累計產品系列成本"/>
    <x v="1"/>
    <x v="106"/>
    <m/>
    <s v="General"/>
    <s v="金額類"/>
    <m/>
    <x v="7"/>
    <s v="SAL"/>
    <x v="12"/>
    <x v="5"/>
    <x v="0"/>
    <x v="0"/>
    <s v="INT_TTP_ACTUAL_REVENUE_COST_SHIPMENT"/>
    <s v="ACCUMULATIVE_NET_PROFIT"/>
    <m/>
    <m/>
    <m/>
    <m/>
    <m/>
    <m/>
    <m/>
    <m/>
    <m/>
    <m/>
    <m/>
    <m/>
    <m/>
    <m/>
    <m/>
    <m/>
    <m/>
    <m/>
    <s v="資料清單"/>
    <x v="20"/>
    <x v="18"/>
    <x v="60"/>
    <x v="17"/>
    <e v="#N/A"/>
    <s v="Accumulative Product Series Net Profit"/>
    <x v="473"/>
    <x v="215"/>
    <x v="0"/>
    <x v="498"/>
    <x v="12"/>
    <s v="IEC_STD_V10 &gt;&gt; Common &gt;&gt; AutoMetaDataAccumulative Product Series Net Profit"/>
    <x v="1"/>
    <x v="0"/>
    <s v="累計專案利益Property"/>
    <n v="1075"/>
    <n v="1063"/>
    <n v="0"/>
    <s v="Accumulative Product Series Net Profit"/>
    <n v="1"/>
    <n v="0"/>
    <n v="0"/>
    <x v="0"/>
    <s v="Actual Revenue Cost and Shipment Data"/>
    <x v="105"/>
    <e v="#N/A"/>
    <x v="0"/>
    <s v="P.2.2.0:"/>
    <x v="18"/>
    <x v="18"/>
    <x v="1073"/>
    <x v="472"/>
    <x v="473"/>
    <x v="394"/>
    <x v="0"/>
    <x v="0"/>
    <x v="0"/>
    <x v="6"/>
    <m/>
    <x v="0"/>
    <x v="1"/>
    <s v="Actual Revenue Cost and Shipment Data_Accumulative Product Series Net Profit"/>
    <x v="1057"/>
    <x v="1"/>
    <x v="0"/>
    <x v="5"/>
    <x v="8"/>
    <x v="0"/>
    <x v="0"/>
    <s v="INT_TTP_ACTUAL_REVENUE_COST_SHIPMENT"/>
    <s v="ACCUMULATIVE_NET_PROFIT"/>
    <x v="96"/>
    <x v="325"/>
    <x v="0"/>
    <n v="8"/>
    <x v="5"/>
    <x v="5"/>
    <x v="4"/>
    <s v=""/>
    <s v=""/>
    <n v="1073"/>
    <s v="-1073"/>
    <x v="0"/>
    <x v="0"/>
    <x v="0"/>
    <x v="473"/>
    <x v="12"/>
    <s v="累計專案利益"/>
    <s v=""/>
    <s v=""/>
    <x v="0"/>
    <x v="60"/>
    <m/>
    <s v="^()$"/>
    <n v="9"/>
    <x v="0"/>
    <x v="8"/>
    <x v="0"/>
    <x v="1"/>
    <x v="0"/>
    <x v="1"/>
    <b v="0"/>
    <x v="0"/>
    <x v="1"/>
    <n v="0"/>
    <x v="0"/>
    <b v="0"/>
    <b v="0"/>
    <b v="0"/>
    <b v="0"/>
    <b v="0"/>
    <b v="0"/>
    <b v="0"/>
    <b v="0"/>
    <b v="0"/>
    <b v="0"/>
    <b v="0"/>
    <x v="0"/>
    <x v="0"/>
    <n v="0"/>
    <x v="40"/>
    <x v="0"/>
  </r>
  <r>
    <m/>
    <x v="8"/>
    <x v="17"/>
    <x v="473"/>
    <x v="474"/>
    <x v="1"/>
    <x v="499"/>
    <s v="產品系列總體淨利率 = 產品系列總體淨利額/累計產品系列收入"/>
    <x v="1"/>
    <x v="106"/>
    <m/>
    <s v="General"/>
    <s v="比例類"/>
    <m/>
    <x v="7"/>
    <s v="SAL"/>
    <x v="12"/>
    <x v="5"/>
    <x v="0"/>
    <x v="0"/>
    <s v="INT_TTP_ACTUAL_REVENUE_COST_SHIPMENT"/>
    <s v="ACCUMULATIVE_NET_PROFIT_RATE"/>
    <m/>
    <m/>
    <m/>
    <m/>
    <m/>
    <m/>
    <m/>
    <m/>
    <m/>
    <m/>
    <m/>
    <m/>
    <m/>
    <m/>
    <m/>
    <m/>
    <m/>
    <m/>
    <s v="資料清單"/>
    <x v="20"/>
    <x v="19"/>
    <x v="60"/>
    <x v="17"/>
    <e v="#N/A"/>
    <s v="Accumulative Series Profitability Ratio"/>
    <x v="474"/>
    <x v="1"/>
    <x v="0"/>
    <x v="499"/>
    <x v="12"/>
    <s v="IEC_STD_V10 &gt;&gt; Common &gt;&gt; AutoMetaDataAccumulative Series Profitability Ratio"/>
    <x v="1"/>
    <x v="0"/>
    <s v="專案收益率Property"/>
    <n v="1076"/>
    <n v="1063"/>
    <n v="0"/>
    <s v="Accumulative Series Profitability Ratio"/>
    <n v="1"/>
    <n v="0"/>
    <n v="0"/>
    <x v="0"/>
    <s v="Actual Revenue Cost and Shipment Data"/>
    <x v="105"/>
    <e v="#N/A"/>
    <x v="0"/>
    <s v="P.2.2.0:"/>
    <x v="19"/>
    <x v="19"/>
    <x v="1074"/>
    <x v="473"/>
    <x v="474"/>
    <x v="395"/>
    <x v="0"/>
    <x v="0"/>
    <x v="0"/>
    <x v="5"/>
    <m/>
    <x v="0"/>
    <x v="1"/>
    <s v="Actual Revenue Cost and Shipment Data_Accumulative Series Profitability Ratio"/>
    <x v="1058"/>
    <x v="1"/>
    <x v="0"/>
    <x v="5"/>
    <x v="8"/>
    <x v="0"/>
    <x v="0"/>
    <s v="INT_TTP_ACTUAL_REVENUE_COST_SHIPMENT"/>
    <s v="ACCUMULATIVE_NET_PROFIT_RATE"/>
    <x v="96"/>
    <x v="326"/>
    <x v="0"/>
    <n v="8"/>
    <x v="5"/>
    <x v="5"/>
    <x v="4"/>
    <s v=""/>
    <s v=""/>
    <n v="1074"/>
    <s v="-1074"/>
    <x v="0"/>
    <x v="0"/>
    <x v="0"/>
    <x v="474"/>
    <x v="12"/>
    <s v="專案收益率"/>
    <s v=""/>
    <s v=""/>
    <x v="0"/>
    <x v="60"/>
    <m/>
    <s v="^()$"/>
    <n v="9"/>
    <x v="0"/>
    <x v="8"/>
    <x v="0"/>
    <x v="1"/>
    <x v="0"/>
    <x v="1"/>
    <b v="0"/>
    <x v="0"/>
    <x v="1"/>
    <n v="0"/>
    <x v="0"/>
    <b v="0"/>
    <b v="0"/>
    <b v="0"/>
    <b v="0"/>
    <b v="0"/>
    <b v="0"/>
    <b v="0"/>
    <b v="0"/>
    <b v="0"/>
    <b v="0"/>
    <b v="0"/>
    <x v="0"/>
    <x v="0"/>
    <n v="0"/>
    <x v="27"/>
    <x v="0"/>
  </r>
  <r>
    <m/>
    <x v="8"/>
    <x v="17"/>
    <x v="474"/>
    <x v="475"/>
    <x v="216"/>
    <x v="500"/>
    <s v="N/A"/>
    <x v="0"/>
    <x v="0"/>
    <m/>
    <s v="General"/>
    <s v="N/A"/>
    <s v="N/A"/>
    <x v="7"/>
    <s v="SAL"/>
    <x v="12"/>
    <x v="5"/>
    <x v="0"/>
    <x v="0"/>
    <s v="INT_PSG_YLY_SHIP_TGT_DATA"/>
    <m/>
    <m/>
    <m/>
    <m/>
    <m/>
    <m/>
    <m/>
    <m/>
    <m/>
    <m/>
    <m/>
    <m/>
    <m/>
    <m/>
    <m/>
    <m/>
    <m/>
    <m/>
    <m/>
    <s v="資料清單"/>
    <x v="20"/>
    <x v="20"/>
    <x v="60"/>
    <x v="17"/>
    <e v="#N/A"/>
    <s v="Yearly SHIPT TRGT Data"/>
    <x v="475"/>
    <x v="216"/>
    <x v="0"/>
    <x v="500"/>
    <x v="12"/>
    <s v="IEC_STD_V10 &gt;&gt; Common &gt;&gt; AutoMetaDataYearly SHIPT TRGT Data"/>
    <x v="0"/>
    <x v="0"/>
    <s v="年度出貨目標資料Concept"/>
    <n v="1077"/>
    <n v="0"/>
    <n v="0"/>
    <s v=""/>
    <n v="0"/>
    <n v="0"/>
    <n v="0"/>
    <x v="0"/>
    <s v=""/>
    <x v="0"/>
    <s v=""/>
    <x v="0"/>
    <s v="P.2.2.0:"/>
    <x v="20"/>
    <x v="20"/>
    <x v="1075"/>
    <x v="474"/>
    <x v="475"/>
    <x v="189"/>
    <x v="26"/>
    <x v="0"/>
    <x v="0"/>
    <x v="7"/>
    <m/>
    <x v="0"/>
    <x v="0"/>
    <s v="Yearly SHIPT TRGT Data"/>
    <x v="1059"/>
    <x v="0"/>
    <x v="0"/>
    <x v="5"/>
    <x v="8"/>
    <x v="0"/>
    <x v="0"/>
    <s v="INT_PSG_YLY_SHIP_TGT_DATA"/>
    <s v=""/>
    <x v="97"/>
    <x v="0"/>
    <x v="0"/>
    <n v="8"/>
    <x v="5"/>
    <x v="5"/>
    <x v="4"/>
    <s v=""/>
    <s v=""/>
    <n v="1075"/>
    <s v="-1075"/>
    <x v="0"/>
    <x v="0"/>
    <x v="0"/>
    <x v="475"/>
    <x v="12"/>
    <s v="年度出貨目標資料"/>
    <s v=""/>
    <s v=""/>
    <x v="0"/>
    <x v="60"/>
    <m/>
    <s v="^()$"/>
    <n v="9"/>
    <x v="0"/>
    <x v="8"/>
    <x v="0"/>
    <x v="1"/>
    <x v="0"/>
    <x v="1"/>
    <b v="0"/>
    <x v="0"/>
    <x v="0"/>
    <n v="0"/>
    <x v="0"/>
    <b v="0"/>
    <b v="0"/>
    <b v="0"/>
    <b v="0"/>
    <b v="0"/>
    <b v="0"/>
    <b v="0"/>
    <b v="0"/>
    <b v="0"/>
    <b v="0"/>
    <b v="0"/>
    <x v="0"/>
    <x v="0"/>
    <n v="0"/>
    <x v="17"/>
    <x v="0"/>
  </r>
  <r>
    <m/>
    <x v="8"/>
    <x v="17"/>
    <x v="177"/>
    <x v="177"/>
    <x v="99"/>
    <x v="258"/>
    <s v="N/A"/>
    <x v="2"/>
    <x v="107"/>
    <m/>
    <s v="General"/>
    <s v="代碼類"/>
    <s v="BU1: 第一事業部_x000a_BU2: 第二事業部"/>
    <x v="7"/>
    <s v="SAL"/>
    <x v="12"/>
    <x v="5"/>
    <x v="0"/>
    <x v="0"/>
    <s v="INT_PSG_YLY_SHIP_TGT_DATA"/>
    <s v="BU"/>
    <m/>
    <m/>
    <m/>
    <m/>
    <m/>
    <m/>
    <m/>
    <m/>
    <m/>
    <m/>
    <m/>
    <m/>
    <m/>
    <m/>
    <m/>
    <m/>
    <m/>
    <m/>
    <s v="資料清單"/>
    <x v="20"/>
    <x v="21"/>
    <x v="60"/>
    <x v="17"/>
    <e v="#N/A"/>
    <s v="BU Code"/>
    <x v="177"/>
    <x v="99"/>
    <x v="0"/>
    <x v="258"/>
    <x v="12"/>
    <s v="IEC_STD_V10 &gt;&gt; Common &gt;&gt; AutoMetaDataBU Code"/>
    <x v="2"/>
    <x v="0"/>
    <s v="事業處代碼Relationship"/>
    <n v="339"/>
    <n v="1077"/>
    <n v="0"/>
    <s v=""/>
    <n v="0"/>
    <n v="0"/>
    <n v="1055"/>
    <x v="80"/>
    <s v="Yearly SHIPT TRGT Data"/>
    <x v="106"/>
    <e v="#N/A"/>
    <x v="0"/>
    <s v="P.2.2.0:"/>
    <x v="21"/>
    <x v="21"/>
    <x v="1076"/>
    <x v="177"/>
    <x v="177"/>
    <x v="189"/>
    <x v="37"/>
    <x v="0"/>
    <x v="0"/>
    <x v="2"/>
    <m/>
    <x v="0"/>
    <x v="2"/>
    <s v="Yearly SHIPT TRGT Data_BU Code"/>
    <x v="1060"/>
    <x v="2"/>
    <x v="0"/>
    <x v="5"/>
    <x v="8"/>
    <x v="0"/>
    <x v="0"/>
    <s v="INT_PSG_YLY_SHIP_TGT_DATA"/>
    <s v="BU"/>
    <x v="97"/>
    <x v="150"/>
    <x v="0"/>
    <n v="8"/>
    <x v="5"/>
    <x v="5"/>
    <x v="0"/>
    <s v=""/>
    <s v=""/>
    <n v="1076"/>
    <s v="-1076"/>
    <x v="0"/>
    <x v="0"/>
    <x v="0"/>
    <x v="177"/>
    <x v="12"/>
    <s v="事業處代碼"/>
    <s v=""/>
    <s v=""/>
    <x v="0"/>
    <x v="60"/>
    <m/>
    <s v="^()$"/>
    <n v="9"/>
    <x v="0"/>
    <x v="8"/>
    <x v="0"/>
    <x v="1"/>
    <x v="1"/>
    <x v="1"/>
    <b v="0"/>
    <x v="0"/>
    <x v="1"/>
    <n v="0"/>
    <x v="0"/>
    <b v="0"/>
    <b v="0"/>
    <b v="0"/>
    <b v="0"/>
    <b v="0"/>
    <b v="0"/>
    <b v="0"/>
    <b v="0"/>
    <b v="0"/>
    <b v="0"/>
    <b v="0"/>
    <x v="0"/>
    <x v="0"/>
    <n v="0"/>
    <x v="1"/>
    <x v="0"/>
  </r>
  <r>
    <m/>
    <x v="8"/>
    <x v="17"/>
    <x v="178"/>
    <x v="178"/>
    <x v="93"/>
    <x v="259"/>
    <s v="N/A"/>
    <x v="2"/>
    <x v="107"/>
    <m/>
    <s v="General"/>
    <s v="代碼類"/>
    <s v="HP, Dynabook, ASUS, Tiny"/>
    <x v="7"/>
    <s v="SAL"/>
    <x v="12"/>
    <x v="5"/>
    <x v="0"/>
    <x v="0"/>
    <s v="INT_PSG_YLY_SHIP_TGT_DATA"/>
    <s v="CUSTOMER"/>
    <m/>
    <m/>
    <m/>
    <m/>
    <m/>
    <m/>
    <m/>
    <m/>
    <m/>
    <m/>
    <m/>
    <m/>
    <m/>
    <m/>
    <m/>
    <m/>
    <m/>
    <m/>
    <s v="資料清單"/>
    <x v="20"/>
    <x v="22"/>
    <x v="60"/>
    <x v="17"/>
    <e v="#N/A"/>
    <s v="Customer Name"/>
    <x v="178"/>
    <x v="93"/>
    <x v="0"/>
    <x v="259"/>
    <x v="12"/>
    <s v="IEC_STD_V10 &gt;&gt; Common &gt;&gt; AutoMetaDataCustomer Name"/>
    <x v="2"/>
    <x v="0"/>
    <s v="客戶名稱Relationship"/>
    <n v="340"/>
    <n v="1077"/>
    <n v="0"/>
    <s v=""/>
    <n v="0"/>
    <n v="0"/>
    <n v="1036"/>
    <x v="81"/>
    <s v="Yearly SHIPT TRGT Data"/>
    <x v="106"/>
    <e v="#N/A"/>
    <x v="0"/>
    <s v="P.2.2.0:"/>
    <x v="22"/>
    <x v="22"/>
    <x v="1077"/>
    <x v="178"/>
    <x v="178"/>
    <x v="189"/>
    <x v="39"/>
    <x v="0"/>
    <x v="0"/>
    <x v="2"/>
    <m/>
    <x v="0"/>
    <x v="2"/>
    <s v="Yearly SHIPT TRGT Data_Customer Name"/>
    <x v="1061"/>
    <x v="2"/>
    <x v="0"/>
    <x v="5"/>
    <x v="8"/>
    <x v="0"/>
    <x v="0"/>
    <s v="INT_PSG_YLY_SHIP_TGT_DATA"/>
    <s v="CUSTOMER"/>
    <x v="97"/>
    <x v="152"/>
    <x v="0"/>
    <n v="8"/>
    <x v="5"/>
    <x v="5"/>
    <x v="0"/>
    <s v=""/>
    <s v=""/>
    <n v="1077"/>
    <s v="-1077"/>
    <x v="0"/>
    <x v="0"/>
    <x v="0"/>
    <x v="178"/>
    <x v="12"/>
    <s v="客戶名稱"/>
    <s v=""/>
    <s v=""/>
    <x v="0"/>
    <x v="60"/>
    <m/>
    <s v="^()$"/>
    <n v="9"/>
    <x v="0"/>
    <x v="8"/>
    <x v="0"/>
    <x v="1"/>
    <x v="1"/>
    <x v="1"/>
    <b v="0"/>
    <x v="0"/>
    <x v="1"/>
    <n v="0"/>
    <x v="0"/>
    <b v="0"/>
    <b v="0"/>
    <b v="0"/>
    <b v="0"/>
    <b v="0"/>
    <b v="0"/>
    <b v="0"/>
    <b v="0"/>
    <b v="0"/>
    <b v="0"/>
    <b v="0"/>
    <x v="0"/>
    <x v="0"/>
    <n v="0"/>
    <x v="12"/>
    <x v="0"/>
  </r>
  <r>
    <m/>
    <x v="8"/>
    <x v="17"/>
    <x v="251"/>
    <x v="251"/>
    <x v="104"/>
    <x v="261"/>
    <s v="格式為 YYYY"/>
    <x v="2"/>
    <x v="107"/>
    <m/>
    <s v="General"/>
    <s v="數值類"/>
    <m/>
    <x v="7"/>
    <s v="SAL"/>
    <x v="12"/>
    <x v="5"/>
    <x v="0"/>
    <x v="0"/>
    <s v="INT_PSG_YLY_SHIP_TGT_DATA"/>
    <s v="PLAN_YEAR"/>
    <m/>
    <m/>
    <m/>
    <m/>
    <m/>
    <m/>
    <m/>
    <m/>
    <m/>
    <m/>
    <m/>
    <m/>
    <m/>
    <m/>
    <m/>
    <m/>
    <m/>
    <m/>
    <s v="資料清單"/>
    <x v="20"/>
    <x v="23"/>
    <x v="60"/>
    <x v="17"/>
    <e v="#N/A"/>
    <s v="Planned Year"/>
    <x v="251"/>
    <x v="104"/>
    <x v="0"/>
    <x v="261"/>
    <x v="12"/>
    <s v="IEC_STD_V10 &gt;&gt; Common &gt;&gt; AutoMetaDataPlanned Year"/>
    <x v="2"/>
    <x v="0"/>
    <s v="計畫年度 Relationship"/>
    <n v="487"/>
    <n v="1077"/>
    <n v="0"/>
    <s v=""/>
    <n v="0"/>
    <n v="0"/>
    <n v="487"/>
    <x v="110"/>
    <s v="Yearly SHIPT TRGT Data"/>
    <x v="106"/>
    <e v="#N/A"/>
    <x v="0"/>
    <s v="P.2.2.0:"/>
    <x v="23"/>
    <x v="23"/>
    <x v="1078"/>
    <x v="251"/>
    <x v="251"/>
    <x v="217"/>
    <x v="0"/>
    <x v="0"/>
    <x v="0"/>
    <x v="4"/>
    <m/>
    <x v="0"/>
    <x v="2"/>
    <s v="Yearly SHIPT TRGT Data_Planned Year"/>
    <x v="1062"/>
    <x v="2"/>
    <x v="0"/>
    <x v="5"/>
    <x v="8"/>
    <x v="0"/>
    <x v="0"/>
    <s v="INT_PSG_YLY_SHIP_TGT_DATA"/>
    <s v="PLAN_YEAR"/>
    <x v="97"/>
    <x v="154"/>
    <x v="0"/>
    <n v="8"/>
    <x v="5"/>
    <x v="5"/>
    <x v="0"/>
    <s v=""/>
    <s v=""/>
    <n v="1078"/>
    <s v="-1078"/>
    <x v="0"/>
    <x v="0"/>
    <x v="0"/>
    <x v="251"/>
    <x v="12"/>
    <s v="計畫年度 "/>
    <s v=""/>
    <s v=""/>
    <x v="0"/>
    <x v="60"/>
    <m/>
    <s v="^()$"/>
    <n v="9"/>
    <x v="0"/>
    <x v="8"/>
    <x v="0"/>
    <x v="1"/>
    <x v="1"/>
    <x v="1"/>
    <b v="0"/>
    <x v="0"/>
    <x v="1"/>
    <n v="0"/>
    <x v="0"/>
    <b v="0"/>
    <b v="0"/>
    <b v="0"/>
    <b v="0"/>
    <b v="0"/>
    <b v="0"/>
    <b v="0"/>
    <b v="0"/>
    <b v="0"/>
    <b v="0"/>
    <b v="0"/>
    <x v="0"/>
    <x v="0"/>
    <n v="0"/>
    <x v="2"/>
    <x v="0"/>
  </r>
  <r>
    <m/>
    <x v="8"/>
    <x v="17"/>
    <x v="308"/>
    <x v="309"/>
    <x v="217"/>
    <x v="318"/>
    <s v="以年資料的方式定義年度出貨目標_x000a_儲存單位為 台_x000a_顯示單位為 千台"/>
    <x v="1"/>
    <x v="107"/>
    <m/>
    <s v="General"/>
    <s v="數值類"/>
    <m/>
    <x v="7"/>
    <s v="SAL"/>
    <x v="12"/>
    <x v="5"/>
    <x v="0"/>
    <x v="0"/>
    <s v="INT_PSG_YLY_SHIP_TGT_DATA"/>
    <s v="YLY_SHIP_TGT"/>
    <m/>
    <m/>
    <m/>
    <m/>
    <m/>
    <m/>
    <m/>
    <m/>
    <m/>
    <m/>
    <m/>
    <m/>
    <m/>
    <m/>
    <m/>
    <m/>
    <m/>
    <m/>
    <s v="資料清單"/>
    <x v="20"/>
    <x v="24"/>
    <x v="60"/>
    <x v="17"/>
    <e v="#N/A"/>
    <s v="Yearly Shipment Target"/>
    <x v="309"/>
    <x v="217"/>
    <x v="0"/>
    <x v="318"/>
    <x v="12"/>
    <s v="IEC_STD_V10 &gt;&gt; Common &gt;&gt; AutoMetaDataYearly Shipment Target"/>
    <x v="1"/>
    <x v="0"/>
    <s v="年度出貨目標Property"/>
    <n v="632"/>
    <n v="1077"/>
    <n v="0"/>
    <s v="Yearly Shipment Target"/>
    <n v="1"/>
    <n v="0"/>
    <n v="0"/>
    <x v="0"/>
    <s v="Yearly SHIPT TRGT Data"/>
    <x v="106"/>
    <e v="#N/A"/>
    <x v="0"/>
    <s v="P.2.2.0:"/>
    <x v="24"/>
    <x v="24"/>
    <x v="1079"/>
    <x v="308"/>
    <x v="309"/>
    <x v="396"/>
    <x v="0"/>
    <x v="0"/>
    <x v="0"/>
    <x v="4"/>
    <m/>
    <x v="0"/>
    <x v="1"/>
    <s v="Yearly SHIPT TRGT Data_Yearly Shipment Target"/>
    <x v="1063"/>
    <x v="1"/>
    <x v="0"/>
    <x v="5"/>
    <x v="8"/>
    <x v="0"/>
    <x v="0"/>
    <s v="INT_PSG_YLY_SHIP_TGT_DATA"/>
    <s v="YLY_SHIP_TGT"/>
    <x v="97"/>
    <x v="327"/>
    <x v="0"/>
    <n v="8"/>
    <x v="5"/>
    <x v="5"/>
    <x v="4"/>
    <s v=""/>
    <s v=""/>
    <n v="1079"/>
    <s v="-1079"/>
    <x v="0"/>
    <x v="0"/>
    <x v="0"/>
    <x v="309"/>
    <x v="12"/>
    <s v="年度出貨目標"/>
    <s v=""/>
    <s v=""/>
    <x v="0"/>
    <x v="60"/>
    <m/>
    <s v="^()$"/>
    <n v="9"/>
    <x v="0"/>
    <x v="8"/>
    <x v="0"/>
    <x v="1"/>
    <x v="1"/>
    <x v="1"/>
    <b v="0"/>
    <x v="0"/>
    <x v="1"/>
    <n v="0"/>
    <x v="0"/>
    <b v="0"/>
    <b v="0"/>
    <b v="0"/>
    <b v="0"/>
    <b v="0"/>
    <b v="0"/>
    <b v="0"/>
    <b v="0"/>
    <b v="0"/>
    <b v="0"/>
    <b v="0"/>
    <x v="0"/>
    <x v="0"/>
    <n v="0"/>
    <x v="17"/>
    <x v="0"/>
  </r>
  <r>
    <m/>
    <x v="9"/>
    <x v="18"/>
    <x v="475"/>
    <x v="476"/>
    <x v="1"/>
    <x v="501"/>
    <s v="N/A"/>
    <x v="0"/>
    <x v="0"/>
    <m/>
    <s v="General"/>
    <s v="N/A"/>
    <s v="N/A"/>
    <x v="8"/>
    <s v="SAL"/>
    <x v="12"/>
    <x v="5"/>
    <x v="0"/>
    <x v="0"/>
    <s v="INT_RFQ_PROJECT_STAGE_MASTER"/>
    <m/>
    <m/>
    <m/>
    <m/>
    <m/>
    <m/>
    <m/>
    <m/>
    <m/>
    <m/>
    <m/>
    <m/>
    <m/>
    <m/>
    <m/>
    <m/>
    <m/>
    <m/>
    <m/>
    <s v="資料清單"/>
    <x v="21"/>
    <x v="0"/>
    <x v="60"/>
    <x v="18"/>
    <e v="#N/A"/>
    <s v="Project Stage Master"/>
    <x v="476"/>
    <x v="1"/>
    <x v="0"/>
    <x v="501"/>
    <x v="12"/>
    <s v="IEC_STD_V10 &gt;&gt; Common &gt;&gt; AutoMetaDataProject Stage Master"/>
    <x v="0"/>
    <x v="0"/>
    <s v="專案階段主檔Concept"/>
    <n v="1082"/>
    <n v="0"/>
    <n v="0"/>
    <s v=""/>
    <n v="0"/>
    <n v="0"/>
    <n v="0"/>
    <x v="0"/>
    <s v=""/>
    <x v="0"/>
    <s v=""/>
    <x v="0"/>
    <s v="P.2.2.0:"/>
    <x v="25"/>
    <x v="25"/>
    <x v="1080"/>
    <x v="475"/>
    <x v="476"/>
    <x v="189"/>
    <x v="26"/>
    <x v="0"/>
    <x v="0"/>
    <x v="7"/>
    <m/>
    <x v="0"/>
    <x v="0"/>
    <s v="Project Stage Master"/>
    <x v="1064"/>
    <x v="0"/>
    <x v="0"/>
    <x v="5"/>
    <x v="9"/>
    <x v="0"/>
    <x v="0"/>
    <s v="INT_RFQ_PROJECT_STAGE_MASTER"/>
    <s v=""/>
    <x v="98"/>
    <x v="0"/>
    <x v="0"/>
    <n v="8"/>
    <x v="5"/>
    <x v="5"/>
    <x v="4"/>
    <s v=""/>
    <s v=""/>
    <n v="1080"/>
    <s v="-1080"/>
    <x v="0"/>
    <x v="0"/>
    <x v="0"/>
    <x v="476"/>
    <x v="12"/>
    <s v="專案階段主檔"/>
    <s v=""/>
    <s v=""/>
    <x v="0"/>
    <x v="60"/>
    <m/>
    <s v="^()$"/>
    <n v="9"/>
    <x v="0"/>
    <x v="9"/>
    <x v="0"/>
    <x v="1"/>
    <x v="0"/>
    <x v="1"/>
    <b v="0"/>
    <x v="0"/>
    <x v="0"/>
    <n v="0"/>
    <x v="0"/>
    <b v="0"/>
    <b v="0"/>
    <b v="0"/>
    <b v="0"/>
    <b v="0"/>
    <b v="0"/>
    <b v="0"/>
    <b v="0"/>
    <b v="0"/>
    <b v="0"/>
    <b v="0"/>
    <x v="0"/>
    <x v="0"/>
    <n v="0"/>
    <x v="6"/>
    <x v="0"/>
  </r>
  <r>
    <m/>
    <x v="9"/>
    <x v="18"/>
    <x v="476"/>
    <x v="477"/>
    <x v="1"/>
    <x v="502"/>
    <s v="N/A"/>
    <x v="1"/>
    <x v="108"/>
    <m/>
    <s v="General"/>
    <s v="代碼類"/>
    <s v="DB, SI, PV, RTM, FCS"/>
    <x v="7"/>
    <s v="SAL"/>
    <x v="12"/>
    <x v="5"/>
    <x v="0"/>
    <x v="0"/>
    <s v="INT_RFQ_PROJECT_STAGE_MASTER"/>
    <s v="PROJECT_STAGE"/>
    <m/>
    <m/>
    <m/>
    <m/>
    <m/>
    <m/>
    <m/>
    <m/>
    <m/>
    <m/>
    <m/>
    <m/>
    <m/>
    <m/>
    <m/>
    <m/>
    <m/>
    <m/>
    <s v="資料清單"/>
    <x v="21"/>
    <x v="1"/>
    <x v="60"/>
    <x v="18"/>
    <e v="#N/A"/>
    <s v="Project Stage"/>
    <x v="477"/>
    <x v="1"/>
    <x v="0"/>
    <x v="502"/>
    <x v="12"/>
    <s v="IEC_STD_V10 &gt;&gt; Common &gt;&gt; AutoMetaDataProject Stage"/>
    <x v="1"/>
    <x v="0"/>
    <s v="專案階段Property"/>
    <n v="1083"/>
    <n v="1082"/>
    <n v="0"/>
    <s v="Project Stage"/>
    <n v="1"/>
    <n v="0"/>
    <n v="0"/>
    <x v="0"/>
    <s v="Project Stage Master"/>
    <x v="107"/>
    <e v="#N/A"/>
    <x v="0"/>
    <s v="P.2.2.0:"/>
    <x v="26"/>
    <x v="26"/>
    <x v="1081"/>
    <x v="476"/>
    <x v="477"/>
    <x v="189"/>
    <x v="71"/>
    <x v="0"/>
    <x v="0"/>
    <x v="2"/>
    <m/>
    <x v="0"/>
    <x v="1"/>
    <s v="Project Stage Master_Project Stage"/>
    <x v="1065"/>
    <x v="1"/>
    <x v="0"/>
    <x v="5"/>
    <x v="9"/>
    <x v="0"/>
    <x v="0"/>
    <s v="INT_RFQ_PROJECT_STAGE_MASTER"/>
    <s v="PROJECT_STAGE"/>
    <x v="98"/>
    <x v="328"/>
    <x v="0"/>
    <n v="8"/>
    <x v="5"/>
    <x v="5"/>
    <x v="4"/>
    <s v=""/>
    <s v=""/>
    <n v="1081"/>
    <s v="-1081"/>
    <x v="0"/>
    <x v="0"/>
    <x v="0"/>
    <x v="477"/>
    <x v="12"/>
    <s v="專案階段"/>
    <s v=""/>
    <s v=""/>
    <x v="0"/>
    <x v="60"/>
    <m/>
    <s v="^()$"/>
    <n v="9"/>
    <x v="0"/>
    <x v="9"/>
    <x v="0"/>
    <x v="1"/>
    <x v="0"/>
    <x v="1"/>
    <b v="0"/>
    <x v="0"/>
    <x v="1"/>
    <n v="0"/>
    <x v="0"/>
    <b v="0"/>
    <b v="0"/>
    <b v="0"/>
    <b v="0"/>
    <b v="0"/>
    <b v="0"/>
    <b v="0"/>
    <b v="0"/>
    <b v="0"/>
    <b v="0"/>
    <b v="0"/>
    <x v="0"/>
    <x v="0"/>
    <n v="0"/>
    <x v="12"/>
    <x v="0"/>
  </r>
  <r>
    <m/>
    <x v="9"/>
    <x v="18"/>
    <x v="477"/>
    <x v="478"/>
    <x v="1"/>
    <x v="503"/>
    <s v="N/A"/>
    <x v="0"/>
    <x v="0"/>
    <m/>
    <s v="General"/>
    <s v="N/A"/>
    <s v="N/A"/>
    <x v="8"/>
    <s v="SAL"/>
    <x v="12"/>
    <x v="5"/>
    <x v="0"/>
    <x v="0"/>
    <s v="INT_RFQ_SHIPMENT_TARGET"/>
    <m/>
    <m/>
    <m/>
    <m/>
    <m/>
    <m/>
    <m/>
    <m/>
    <m/>
    <m/>
    <m/>
    <m/>
    <m/>
    <m/>
    <m/>
    <m/>
    <m/>
    <m/>
    <m/>
    <s v="資料清單"/>
    <x v="21"/>
    <x v="2"/>
    <x v="60"/>
    <x v="18"/>
    <e v="#N/A"/>
    <s v="RFQ Shipment Target Data"/>
    <x v="478"/>
    <x v="1"/>
    <x v="0"/>
    <x v="503"/>
    <x v="12"/>
    <s v="IEC_STD_V10 &gt;&gt; Common &gt;&gt; AutoMetaDataRFQ Shipment Target Data"/>
    <x v="0"/>
    <x v="0"/>
    <s v="年度目標資料Concept"/>
    <n v="1084"/>
    <n v="0"/>
    <n v="0"/>
    <s v=""/>
    <n v="0"/>
    <n v="0"/>
    <n v="0"/>
    <x v="0"/>
    <s v=""/>
    <x v="0"/>
    <s v=""/>
    <x v="0"/>
    <s v="P.2.2.0:"/>
    <x v="27"/>
    <x v="27"/>
    <x v="1082"/>
    <x v="477"/>
    <x v="478"/>
    <x v="189"/>
    <x v="26"/>
    <x v="0"/>
    <x v="0"/>
    <x v="7"/>
    <m/>
    <x v="0"/>
    <x v="0"/>
    <s v="RFQ Shipment Target Data"/>
    <x v="1066"/>
    <x v="0"/>
    <x v="0"/>
    <x v="5"/>
    <x v="9"/>
    <x v="0"/>
    <x v="0"/>
    <s v="INT_RFQ_SHIPMENT_TARGET"/>
    <s v=""/>
    <x v="99"/>
    <x v="0"/>
    <x v="0"/>
    <n v="8"/>
    <x v="5"/>
    <x v="5"/>
    <x v="4"/>
    <s v=""/>
    <s v=""/>
    <n v="1082"/>
    <s v="-1082"/>
    <x v="0"/>
    <x v="0"/>
    <x v="0"/>
    <x v="478"/>
    <x v="12"/>
    <s v="年度目標資料"/>
    <s v=""/>
    <s v=""/>
    <x v="0"/>
    <x v="60"/>
    <m/>
    <s v="^()$"/>
    <n v="9"/>
    <x v="0"/>
    <x v="9"/>
    <x v="0"/>
    <x v="1"/>
    <x v="0"/>
    <x v="1"/>
    <b v="0"/>
    <x v="0"/>
    <x v="0"/>
    <n v="0"/>
    <x v="0"/>
    <b v="0"/>
    <b v="0"/>
    <b v="0"/>
    <b v="0"/>
    <b v="0"/>
    <b v="0"/>
    <b v="0"/>
    <b v="0"/>
    <b v="0"/>
    <b v="0"/>
    <b v="0"/>
    <x v="0"/>
    <x v="0"/>
    <n v="0"/>
    <x v="9"/>
    <x v="0"/>
  </r>
  <r>
    <m/>
    <x v="9"/>
    <x v="18"/>
    <x v="177"/>
    <x v="177"/>
    <x v="1"/>
    <x v="258"/>
    <s v="N/A"/>
    <x v="2"/>
    <x v="109"/>
    <m/>
    <s v="General"/>
    <s v="代碼類"/>
    <s v="BU1, BU2"/>
    <x v="7"/>
    <s v="SAL"/>
    <x v="12"/>
    <x v="5"/>
    <x v="0"/>
    <x v="0"/>
    <s v="INT_RFQ_SHIPMENT_TARGET"/>
    <s v="BU_CODE"/>
    <m/>
    <m/>
    <m/>
    <m/>
    <m/>
    <m/>
    <m/>
    <m/>
    <m/>
    <m/>
    <m/>
    <m/>
    <m/>
    <m/>
    <m/>
    <m/>
    <m/>
    <m/>
    <s v="資料清單"/>
    <x v="21"/>
    <x v="3"/>
    <x v="60"/>
    <x v="18"/>
    <e v="#N/A"/>
    <s v="BU Code"/>
    <x v="177"/>
    <x v="1"/>
    <x v="0"/>
    <x v="258"/>
    <x v="12"/>
    <s v="IEC_STD_V10 &gt;&gt; Common &gt;&gt; AutoMetaDataBU Code"/>
    <x v="2"/>
    <x v="0"/>
    <s v="事業處代碼Relationship"/>
    <n v="339"/>
    <n v="1084"/>
    <n v="0"/>
    <s v=""/>
    <n v="0"/>
    <n v="0"/>
    <n v="1055"/>
    <x v="80"/>
    <s v="RFQ Shipment Target Data"/>
    <x v="108"/>
    <e v="#N/A"/>
    <x v="0"/>
    <s v="P.2.2.0:"/>
    <x v="28"/>
    <x v="28"/>
    <x v="1083"/>
    <x v="177"/>
    <x v="177"/>
    <x v="189"/>
    <x v="67"/>
    <x v="0"/>
    <x v="0"/>
    <x v="2"/>
    <m/>
    <x v="0"/>
    <x v="2"/>
    <s v="RFQ Shipment Target Data_BU Code"/>
    <x v="1067"/>
    <x v="2"/>
    <x v="0"/>
    <x v="5"/>
    <x v="9"/>
    <x v="0"/>
    <x v="0"/>
    <s v="INT_RFQ_SHIPMENT_TARGET"/>
    <s v="BU_CODE"/>
    <x v="99"/>
    <x v="96"/>
    <x v="0"/>
    <n v="8"/>
    <x v="5"/>
    <x v="5"/>
    <x v="0"/>
    <s v=""/>
    <s v=""/>
    <n v="1083"/>
    <s v="-1083"/>
    <x v="0"/>
    <x v="0"/>
    <x v="0"/>
    <x v="177"/>
    <x v="12"/>
    <s v="事業處代碼"/>
    <s v=""/>
    <s v=""/>
    <x v="0"/>
    <x v="60"/>
    <m/>
    <s v="^()$"/>
    <n v="9"/>
    <x v="0"/>
    <x v="9"/>
    <x v="0"/>
    <x v="1"/>
    <x v="1"/>
    <x v="1"/>
    <b v="0"/>
    <x v="0"/>
    <x v="1"/>
    <n v="0"/>
    <x v="0"/>
    <b v="0"/>
    <b v="0"/>
    <b v="0"/>
    <b v="0"/>
    <b v="0"/>
    <b v="0"/>
    <b v="0"/>
    <b v="0"/>
    <b v="0"/>
    <b v="0"/>
    <b v="0"/>
    <x v="0"/>
    <x v="0"/>
    <n v="0"/>
    <x v="1"/>
    <x v="0"/>
  </r>
  <r>
    <m/>
    <x v="9"/>
    <x v="18"/>
    <x v="178"/>
    <x v="178"/>
    <x v="1"/>
    <x v="259"/>
    <s v="客戶名稱"/>
    <x v="2"/>
    <x v="109"/>
    <m/>
    <s v="General"/>
    <s v="代碼類"/>
    <m/>
    <x v="7"/>
    <s v="SAL"/>
    <x v="12"/>
    <x v="5"/>
    <x v="0"/>
    <x v="0"/>
    <s v="INT_RFQ_SHIPMENT_TARGET"/>
    <s v="CUSTOMER_NAME"/>
    <m/>
    <m/>
    <m/>
    <m/>
    <m/>
    <m/>
    <m/>
    <m/>
    <m/>
    <m/>
    <m/>
    <m/>
    <m/>
    <m/>
    <m/>
    <m/>
    <m/>
    <m/>
    <s v="資料清單"/>
    <x v="21"/>
    <x v="4"/>
    <x v="60"/>
    <x v="18"/>
    <e v="#N/A"/>
    <s v="Customer Name"/>
    <x v="178"/>
    <x v="1"/>
    <x v="0"/>
    <x v="259"/>
    <x v="12"/>
    <s v="IEC_STD_V10 &gt;&gt; Common &gt;&gt; AutoMetaDataCustomer Name"/>
    <x v="2"/>
    <x v="0"/>
    <s v="客戶名稱Relationship"/>
    <n v="340"/>
    <n v="1084"/>
    <n v="0"/>
    <s v=""/>
    <n v="0"/>
    <n v="0"/>
    <n v="1036"/>
    <x v="81"/>
    <s v="RFQ Shipment Target Data"/>
    <x v="108"/>
    <e v="#N/A"/>
    <x v="0"/>
    <s v="P.2.2.0:"/>
    <x v="29"/>
    <x v="29"/>
    <x v="1084"/>
    <x v="178"/>
    <x v="178"/>
    <x v="380"/>
    <x v="0"/>
    <x v="0"/>
    <x v="0"/>
    <x v="2"/>
    <m/>
    <x v="0"/>
    <x v="2"/>
    <s v="RFQ Shipment Target Data_Customer Name"/>
    <x v="1068"/>
    <x v="2"/>
    <x v="0"/>
    <x v="5"/>
    <x v="9"/>
    <x v="0"/>
    <x v="0"/>
    <s v="INT_RFQ_SHIPMENT_TARGET"/>
    <s v="CUSTOMER_NAME"/>
    <x v="99"/>
    <x v="97"/>
    <x v="0"/>
    <n v="8"/>
    <x v="5"/>
    <x v="5"/>
    <x v="0"/>
    <s v=""/>
    <s v=""/>
    <n v="1084"/>
    <s v="-1084"/>
    <x v="0"/>
    <x v="0"/>
    <x v="0"/>
    <x v="178"/>
    <x v="12"/>
    <s v="客戶名稱"/>
    <s v=""/>
    <s v=""/>
    <x v="0"/>
    <x v="60"/>
    <m/>
    <s v="^()$"/>
    <n v="9"/>
    <x v="0"/>
    <x v="9"/>
    <x v="0"/>
    <x v="1"/>
    <x v="1"/>
    <x v="1"/>
    <b v="0"/>
    <x v="0"/>
    <x v="1"/>
    <n v="0"/>
    <x v="0"/>
    <b v="0"/>
    <b v="0"/>
    <b v="0"/>
    <b v="0"/>
    <b v="0"/>
    <b v="0"/>
    <b v="0"/>
    <b v="0"/>
    <b v="0"/>
    <b v="0"/>
    <b v="0"/>
    <x v="0"/>
    <x v="0"/>
    <n v="0"/>
    <x v="12"/>
    <x v="0"/>
  </r>
  <r>
    <m/>
    <x v="9"/>
    <x v="18"/>
    <x v="308"/>
    <x v="309"/>
    <x v="1"/>
    <x v="318"/>
    <s v="年度出貨目標"/>
    <x v="2"/>
    <x v="109"/>
    <m/>
    <s v="General"/>
    <s v="數值類"/>
    <m/>
    <x v="7"/>
    <s v="SAL"/>
    <x v="12"/>
    <x v="5"/>
    <x v="0"/>
    <x v="0"/>
    <s v="INT_RFQ_SHIPMENT_TARGET"/>
    <s v="YEARLY_SHIPMENT_TARGET"/>
    <m/>
    <m/>
    <m/>
    <m/>
    <m/>
    <s v="MLY Rev and SHIPT Data of Yearly TRGT_Monthly Shipment of Yearly Target"/>
    <m/>
    <m/>
    <m/>
    <m/>
    <m/>
    <m/>
    <m/>
    <m/>
    <m/>
    <m/>
    <m/>
    <m/>
    <s v="資料清單"/>
    <x v="21"/>
    <x v="5"/>
    <x v="60"/>
    <x v="18"/>
    <e v="#N/A"/>
    <s v="Yearly Shipment Target"/>
    <x v="309"/>
    <x v="1"/>
    <x v="0"/>
    <x v="318"/>
    <x v="12"/>
    <s v="IEC_STD_V10 &gt;&gt; Common &gt;&gt; AutoMetaDataYearly Shipment Target"/>
    <x v="2"/>
    <x v="0"/>
    <s v="年度出貨目標Relationship"/>
    <n v="632"/>
    <n v="1084"/>
    <n v="0"/>
    <s v=""/>
    <n v="0"/>
    <e v="#N/A"/>
    <e v="#N/A"/>
    <x v="135"/>
    <s v="RFQ Shipment Target Data"/>
    <x v="108"/>
    <e v="#N/A"/>
    <x v="0"/>
    <s v="P.2.2.0:"/>
    <x v="30"/>
    <x v="30"/>
    <x v="1085"/>
    <x v="308"/>
    <x v="309"/>
    <x v="397"/>
    <x v="0"/>
    <x v="0"/>
    <x v="0"/>
    <x v="4"/>
    <m/>
    <x v="0"/>
    <x v="2"/>
    <s v="RFQ Shipment Target Data_Yearly Shipment Target"/>
    <x v="1069"/>
    <x v="2"/>
    <x v="0"/>
    <x v="5"/>
    <x v="9"/>
    <x v="0"/>
    <x v="0"/>
    <s v="INT_RFQ_SHIPMENT_TARGET"/>
    <s v="YEARLY_SHIPMENT_TARGET"/>
    <x v="99"/>
    <x v="329"/>
    <x v="0"/>
    <n v="8"/>
    <x v="5"/>
    <x v="5"/>
    <x v="2"/>
    <s v=""/>
    <s v=""/>
    <n v="1085"/>
    <s v="-1085"/>
    <x v="0"/>
    <x v="0"/>
    <x v="0"/>
    <x v="309"/>
    <x v="12"/>
    <s v="年度出貨目標"/>
    <s v=""/>
    <s v=""/>
    <x v="0"/>
    <x v="60"/>
    <m/>
    <s v="^()$"/>
    <n v="9"/>
    <x v="0"/>
    <x v="9"/>
    <x v="0"/>
    <x v="1"/>
    <x v="1"/>
    <x v="1"/>
    <b v="0"/>
    <x v="0"/>
    <x v="1"/>
    <n v="0"/>
    <x v="0"/>
    <b v="0"/>
    <b v="0"/>
    <b v="0"/>
    <b v="0"/>
    <b v="0"/>
    <b v="0"/>
    <b v="0"/>
    <b v="0"/>
    <e v="#N/A"/>
    <b v="0"/>
    <b v="0"/>
    <x v="2"/>
    <x v="7"/>
    <n v="0"/>
    <x v="17"/>
    <x v="0"/>
  </r>
  <r>
    <m/>
    <x v="9"/>
    <x v="18"/>
    <x v="478"/>
    <x v="479"/>
    <x v="1"/>
    <x v="504"/>
    <s v="目標年度"/>
    <x v="2"/>
    <x v="109"/>
    <m/>
    <s v="General"/>
    <s v="數值類"/>
    <m/>
    <x v="7"/>
    <s v="SAL"/>
    <x v="12"/>
    <x v="5"/>
    <x v="0"/>
    <x v="0"/>
    <s v="INT_RFQ_SHIPMENT_TARGET"/>
    <s v="TARGET_YEAR"/>
    <m/>
    <m/>
    <m/>
    <m/>
    <m/>
    <s v="MLY Rev and SHIPT Data of Yearly TRGT_Planned Year"/>
    <m/>
    <m/>
    <m/>
    <m/>
    <m/>
    <m/>
    <m/>
    <m/>
    <m/>
    <m/>
    <m/>
    <m/>
    <s v="資料清單"/>
    <x v="21"/>
    <x v="6"/>
    <x v="60"/>
    <x v="18"/>
    <e v="#N/A"/>
    <s v="Target Year"/>
    <x v="479"/>
    <x v="1"/>
    <x v="0"/>
    <x v="504"/>
    <x v="12"/>
    <s v="IEC_STD_V10 &gt;&gt; Common &gt;&gt; AutoMetaDataTarget Year"/>
    <x v="2"/>
    <x v="0"/>
    <s v="目標年度Relationship"/>
    <n v="1088"/>
    <n v="1084"/>
    <n v="0"/>
    <s v=""/>
    <n v="0"/>
    <e v="#N/A"/>
    <e v="#N/A"/>
    <x v="210"/>
    <s v="RFQ Shipment Target Data"/>
    <x v="108"/>
    <e v="#N/A"/>
    <x v="0"/>
    <s v="P.2.2.0:"/>
    <x v="31"/>
    <x v="31"/>
    <x v="1086"/>
    <x v="478"/>
    <x v="479"/>
    <x v="398"/>
    <x v="0"/>
    <x v="0"/>
    <x v="0"/>
    <x v="4"/>
    <m/>
    <x v="0"/>
    <x v="2"/>
    <s v="RFQ Shipment Target Data_Target Year"/>
    <x v="1070"/>
    <x v="2"/>
    <x v="0"/>
    <x v="5"/>
    <x v="9"/>
    <x v="0"/>
    <x v="0"/>
    <s v="INT_RFQ_SHIPMENT_TARGET"/>
    <s v="TARGET_YEAR"/>
    <x v="99"/>
    <x v="330"/>
    <x v="0"/>
    <n v="8"/>
    <x v="5"/>
    <x v="5"/>
    <x v="2"/>
    <s v=""/>
    <s v=""/>
    <n v="1086"/>
    <s v="-1086"/>
    <x v="0"/>
    <x v="0"/>
    <x v="0"/>
    <x v="479"/>
    <x v="12"/>
    <s v="目標年度"/>
    <s v=""/>
    <s v=""/>
    <x v="0"/>
    <x v="60"/>
    <m/>
    <s v="^()$"/>
    <n v="9"/>
    <x v="0"/>
    <x v="9"/>
    <x v="0"/>
    <x v="1"/>
    <x v="0"/>
    <x v="1"/>
    <b v="0"/>
    <x v="0"/>
    <x v="1"/>
    <n v="0"/>
    <x v="0"/>
    <b v="0"/>
    <b v="0"/>
    <b v="0"/>
    <b v="0"/>
    <b v="0"/>
    <b v="0"/>
    <b v="0"/>
    <b v="0"/>
    <e v="#N/A"/>
    <b v="0"/>
    <b v="0"/>
    <x v="2"/>
    <x v="7"/>
    <n v="0"/>
    <x v="34"/>
    <x v="0"/>
  </r>
  <r>
    <m/>
    <x v="9"/>
    <x v="18"/>
    <x v="479"/>
    <x v="480"/>
    <x v="1"/>
    <x v="505"/>
    <s v="N/A"/>
    <x v="0"/>
    <x v="0"/>
    <m/>
    <s v="General"/>
    <s v="N/A"/>
    <s v="N/A"/>
    <x v="7"/>
    <s v="SAL"/>
    <x v="12"/>
    <x v="5"/>
    <x v="0"/>
    <x v="0"/>
    <s v="INT_RFQ_PROJECT_STAGE_TIME"/>
    <m/>
    <m/>
    <m/>
    <m/>
    <m/>
    <m/>
    <m/>
    <m/>
    <m/>
    <m/>
    <m/>
    <m/>
    <m/>
    <m/>
    <m/>
    <m/>
    <m/>
    <m/>
    <m/>
    <s v="資料清單"/>
    <x v="21"/>
    <x v="7"/>
    <x v="60"/>
    <x v="18"/>
    <e v="#N/A"/>
    <s v="Project Stage Time Data"/>
    <x v="480"/>
    <x v="1"/>
    <x v="0"/>
    <x v="505"/>
    <x v="12"/>
    <s v="IEC_STD_V10 &gt;&gt; Common &gt;&gt; AutoMetaDataProject Stage Time Data"/>
    <x v="0"/>
    <x v="0"/>
    <s v="專案階段時程資料Concept"/>
    <n v="1089"/>
    <n v="0"/>
    <n v="0"/>
    <s v=""/>
    <n v="0"/>
    <n v="0"/>
    <n v="0"/>
    <x v="0"/>
    <s v=""/>
    <x v="0"/>
    <s v=""/>
    <x v="0"/>
    <s v="P.2.2.0:"/>
    <x v="32"/>
    <x v="32"/>
    <x v="1087"/>
    <x v="479"/>
    <x v="480"/>
    <x v="189"/>
    <x v="26"/>
    <x v="0"/>
    <x v="0"/>
    <x v="7"/>
    <m/>
    <x v="0"/>
    <x v="0"/>
    <s v="Project Stage Time Data"/>
    <x v="1071"/>
    <x v="0"/>
    <x v="0"/>
    <x v="5"/>
    <x v="9"/>
    <x v="0"/>
    <x v="0"/>
    <s v="INT_RFQ_PROJECT_STAGE_TIME"/>
    <s v=""/>
    <x v="100"/>
    <x v="0"/>
    <x v="0"/>
    <n v="8"/>
    <x v="5"/>
    <x v="5"/>
    <x v="4"/>
    <s v=""/>
    <s v=""/>
    <n v="1087"/>
    <s v="-1087"/>
    <x v="0"/>
    <x v="0"/>
    <x v="0"/>
    <x v="480"/>
    <x v="12"/>
    <s v="專案階段時程資料"/>
    <s v=""/>
    <s v=""/>
    <x v="0"/>
    <x v="60"/>
    <m/>
    <s v="^()$"/>
    <n v="9"/>
    <x v="0"/>
    <x v="9"/>
    <x v="0"/>
    <x v="1"/>
    <x v="0"/>
    <x v="1"/>
    <b v="0"/>
    <x v="0"/>
    <x v="0"/>
    <n v="0"/>
    <x v="0"/>
    <b v="0"/>
    <b v="0"/>
    <b v="0"/>
    <b v="0"/>
    <b v="0"/>
    <b v="0"/>
    <b v="0"/>
    <b v="0"/>
    <b v="0"/>
    <b v="0"/>
    <b v="0"/>
    <x v="0"/>
    <x v="0"/>
    <n v="0"/>
    <x v="23"/>
    <x v="0"/>
  </r>
  <r>
    <m/>
    <x v="9"/>
    <x v="18"/>
    <x v="448"/>
    <x v="449"/>
    <x v="1"/>
    <x v="473"/>
    <s v="N/A"/>
    <x v="2"/>
    <x v="110"/>
    <m/>
    <s v="General"/>
    <s v="代碼類"/>
    <s v="Eunice, Vlad"/>
    <x v="7"/>
    <s v="SAL"/>
    <x v="12"/>
    <x v="5"/>
    <x v="0"/>
    <x v="0"/>
    <s v="INT_RFQ_PROJECT_STAGE_TIME"/>
    <s v="PRODUCT_FAMILY"/>
    <m/>
    <m/>
    <m/>
    <m/>
    <m/>
    <m/>
    <m/>
    <m/>
    <m/>
    <m/>
    <m/>
    <m/>
    <m/>
    <m/>
    <m/>
    <m/>
    <m/>
    <m/>
    <s v="資料清單"/>
    <x v="21"/>
    <x v="8"/>
    <x v="60"/>
    <x v="18"/>
    <e v="#N/A"/>
    <s v="Product Family"/>
    <x v="449"/>
    <x v="1"/>
    <x v="0"/>
    <x v="473"/>
    <x v="12"/>
    <s v="IEC_STD_V10 &gt;&gt; Common &gt;&gt; AutoMetaDataProduct Family"/>
    <x v="2"/>
    <x v="0"/>
    <s v="產品家族Relationship"/>
    <n v="1038"/>
    <n v="1089"/>
    <n v="0"/>
    <s v=""/>
    <n v="0"/>
    <n v="0"/>
    <n v="1038"/>
    <x v="211"/>
    <s v="Project Stage Time Data"/>
    <x v="109"/>
    <e v="#N/A"/>
    <x v="0"/>
    <s v="P.2.2.0:"/>
    <x v="33"/>
    <x v="33"/>
    <x v="1088"/>
    <x v="448"/>
    <x v="449"/>
    <x v="189"/>
    <x v="72"/>
    <x v="0"/>
    <x v="0"/>
    <x v="2"/>
    <m/>
    <x v="0"/>
    <x v="2"/>
    <s v="Project Stage Time Data_Product Family"/>
    <x v="1072"/>
    <x v="2"/>
    <x v="0"/>
    <x v="5"/>
    <x v="9"/>
    <x v="0"/>
    <x v="0"/>
    <s v="INT_RFQ_PROJECT_STAGE_TIME"/>
    <s v="PRODUCT_FAMILY"/>
    <x v="100"/>
    <x v="306"/>
    <x v="0"/>
    <n v="8"/>
    <x v="5"/>
    <x v="5"/>
    <x v="0"/>
    <s v=""/>
    <s v=""/>
    <n v="1088"/>
    <s v="-1088"/>
    <x v="0"/>
    <x v="0"/>
    <x v="0"/>
    <x v="449"/>
    <x v="12"/>
    <s v="產品家族"/>
    <s v=""/>
    <s v=""/>
    <x v="0"/>
    <x v="60"/>
    <m/>
    <s v="^()$"/>
    <n v="9"/>
    <x v="0"/>
    <x v="9"/>
    <x v="0"/>
    <x v="1"/>
    <x v="1"/>
    <x v="1"/>
    <b v="0"/>
    <x v="0"/>
    <x v="1"/>
    <n v="0"/>
    <x v="0"/>
    <b v="0"/>
    <b v="0"/>
    <b v="0"/>
    <b v="0"/>
    <b v="0"/>
    <b v="0"/>
    <b v="0"/>
    <b v="0"/>
    <b v="1"/>
    <b v="0"/>
    <b v="0"/>
    <x v="1"/>
    <x v="4"/>
    <n v="1"/>
    <x v="0"/>
    <x v="0"/>
  </r>
  <r>
    <m/>
    <x v="9"/>
    <x v="18"/>
    <x v="480"/>
    <x v="481"/>
    <x v="1"/>
    <x v="506"/>
    <s v="詢價狀態"/>
    <x v="2"/>
    <x v="110"/>
    <m/>
    <s v="General"/>
    <s v="代碼類"/>
    <s v="Award, On-going"/>
    <x v="7"/>
    <s v="SAL"/>
    <x v="12"/>
    <x v="5"/>
    <x v="0"/>
    <x v="0"/>
    <s v="INT_RFQ_PROJECT_STAGE_TIME"/>
    <s v="RFQ_STATUS"/>
    <m/>
    <m/>
    <m/>
    <m/>
    <m/>
    <m/>
    <m/>
    <m/>
    <m/>
    <m/>
    <m/>
    <m/>
    <m/>
    <m/>
    <m/>
    <m/>
    <m/>
    <m/>
    <s v="資料清單"/>
    <x v="21"/>
    <x v="9"/>
    <x v="60"/>
    <x v="18"/>
    <e v="#N/A"/>
    <s v="RFQ Status"/>
    <x v="481"/>
    <x v="1"/>
    <x v="0"/>
    <x v="506"/>
    <x v="12"/>
    <s v="IEC_STD_V10 &gt;&gt; Common &gt;&gt; AutoMetaDataRFQ Status"/>
    <x v="2"/>
    <x v="0"/>
    <s v="詢價狀態Relationship"/>
    <n v="1091"/>
    <n v="1089"/>
    <n v="0"/>
    <s v=""/>
    <n v="0"/>
    <n v="0"/>
    <n v="1105"/>
    <x v="212"/>
    <s v="Project Stage Time Data"/>
    <x v="109"/>
    <e v="#N/A"/>
    <x v="0"/>
    <s v="P.2.2.0:"/>
    <x v="34"/>
    <x v="34"/>
    <x v="1089"/>
    <x v="480"/>
    <x v="481"/>
    <x v="399"/>
    <x v="73"/>
    <x v="0"/>
    <x v="0"/>
    <x v="2"/>
    <m/>
    <x v="0"/>
    <x v="2"/>
    <s v="Project Stage Time Data_RFQ Status"/>
    <x v="1073"/>
    <x v="2"/>
    <x v="0"/>
    <x v="5"/>
    <x v="9"/>
    <x v="0"/>
    <x v="0"/>
    <s v="INT_RFQ_PROJECT_STAGE_TIME"/>
    <s v="RFQ_STATUS"/>
    <x v="100"/>
    <x v="331"/>
    <x v="0"/>
    <n v="8"/>
    <x v="5"/>
    <x v="5"/>
    <x v="4"/>
    <s v=""/>
    <s v=""/>
    <n v="1089"/>
    <s v="-1089"/>
    <x v="0"/>
    <x v="0"/>
    <x v="0"/>
    <x v="481"/>
    <x v="12"/>
    <s v="詢價狀態"/>
    <s v=""/>
    <s v=""/>
    <x v="0"/>
    <x v="60"/>
    <m/>
    <s v="^()$"/>
    <n v="9"/>
    <x v="0"/>
    <x v="9"/>
    <x v="0"/>
    <x v="1"/>
    <x v="0"/>
    <x v="1"/>
    <b v="0"/>
    <x v="0"/>
    <x v="1"/>
    <n v="0"/>
    <x v="0"/>
    <b v="0"/>
    <b v="0"/>
    <b v="0"/>
    <b v="0"/>
    <b v="0"/>
    <b v="0"/>
    <b v="0"/>
    <b v="0"/>
    <b v="0"/>
    <b v="0"/>
    <b v="0"/>
    <x v="0"/>
    <x v="0"/>
    <n v="0"/>
    <x v="19"/>
    <x v="0"/>
  </r>
  <r>
    <m/>
    <x v="9"/>
    <x v="18"/>
    <x v="476"/>
    <x v="477"/>
    <x v="1"/>
    <x v="502"/>
    <s v="N/A"/>
    <x v="2"/>
    <x v="110"/>
    <m/>
    <s v="General"/>
    <s v="代碼類"/>
    <s v="DB, SI, PV, RTM, FCS"/>
    <x v="7"/>
    <s v="SAL"/>
    <x v="12"/>
    <x v="5"/>
    <x v="0"/>
    <x v="0"/>
    <s v="INT_RFQ_PROJECT_STAGE_TIME"/>
    <s v="PROJECT_STAGE"/>
    <m/>
    <m/>
    <m/>
    <m/>
    <m/>
    <m/>
    <m/>
    <m/>
    <m/>
    <m/>
    <m/>
    <m/>
    <m/>
    <m/>
    <m/>
    <m/>
    <m/>
    <m/>
    <s v="資料清單"/>
    <x v="21"/>
    <x v="10"/>
    <x v="60"/>
    <x v="18"/>
    <e v="#N/A"/>
    <s v="Project Stage"/>
    <x v="477"/>
    <x v="1"/>
    <x v="0"/>
    <x v="502"/>
    <x v="12"/>
    <s v="IEC_STD_V10 &gt;&gt; Common &gt;&gt; AutoMetaDataProject Stage"/>
    <x v="2"/>
    <x v="0"/>
    <s v="專案階段Relationship"/>
    <n v="1083"/>
    <n v="1089"/>
    <n v="0"/>
    <s v=""/>
    <n v="0"/>
    <n v="0"/>
    <n v="1083"/>
    <x v="213"/>
    <s v="Project Stage Time Data"/>
    <x v="109"/>
    <e v="#N/A"/>
    <x v="0"/>
    <s v="P.2.2.0:"/>
    <x v="35"/>
    <x v="35"/>
    <x v="1090"/>
    <x v="476"/>
    <x v="477"/>
    <x v="189"/>
    <x v="71"/>
    <x v="0"/>
    <x v="0"/>
    <x v="2"/>
    <m/>
    <x v="0"/>
    <x v="2"/>
    <s v="Project Stage Time Data_Project Stage"/>
    <x v="1074"/>
    <x v="2"/>
    <x v="0"/>
    <x v="5"/>
    <x v="9"/>
    <x v="0"/>
    <x v="0"/>
    <s v="INT_RFQ_PROJECT_STAGE_TIME"/>
    <s v="PROJECT_STAGE"/>
    <x v="100"/>
    <x v="328"/>
    <x v="0"/>
    <n v="8"/>
    <x v="5"/>
    <x v="5"/>
    <x v="4"/>
    <s v=""/>
    <s v=""/>
    <n v="1090"/>
    <s v="-1090"/>
    <x v="0"/>
    <x v="0"/>
    <x v="0"/>
    <x v="477"/>
    <x v="12"/>
    <s v="專案階段"/>
    <s v=""/>
    <s v=""/>
    <x v="0"/>
    <x v="60"/>
    <m/>
    <s v="^()$"/>
    <n v="9"/>
    <x v="0"/>
    <x v="9"/>
    <x v="0"/>
    <x v="1"/>
    <x v="1"/>
    <x v="1"/>
    <b v="0"/>
    <x v="0"/>
    <x v="1"/>
    <n v="0"/>
    <x v="0"/>
    <b v="0"/>
    <b v="0"/>
    <b v="0"/>
    <b v="0"/>
    <b v="0"/>
    <b v="0"/>
    <b v="0"/>
    <b v="0"/>
    <b v="0"/>
    <b v="0"/>
    <b v="0"/>
    <x v="0"/>
    <x v="0"/>
    <n v="0"/>
    <x v="12"/>
    <x v="0"/>
  </r>
  <r>
    <m/>
    <x v="9"/>
    <x v="18"/>
    <x v="481"/>
    <x v="482"/>
    <x v="1"/>
    <x v="507"/>
    <s v="N/A"/>
    <x v="1"/>
    <x v="110"/>
    <m/>
    <s v="General"/>
    <s v="數值類"/>
    <m/>
    <x v="7"/>
    <s v="SAL"/>
    <x v="12"/>
    <x v="5"/>
    <x v="0"/>
    <x v="0"/>
    <s v="INT_RFQ_PROJECT_STAGE_TIME"/>
    <s v="DVP_YEAR"/>
    <m/>
    <m/>
    <m/>
    <m/>
    <m/>
    <s v="RFQ Hit Rate Data_Shipment Year"/>
    <m/>
    <m/>
    <m/>
    <m/>
    <m/>
    <m/>
    <m/>
    <m/>
    <m/>
    <m/>
    <m/>
    <m/>
    <s v="資料清單"/>
    <x v="21"/>
    <x v="11"/>
    <x v="60"/>
    <x v="18"/>
    <e v="#N/A"/>
    <s v="Dvp Year"/>
    <x v="482"/>
    <x v="1"/>
    <x v="0"/>
    <x v="507"/>
    <x v="12"/>
    <s v="IEC_STD_V10 &gt;&gt; Common &gt;&gt; AutoMetaDataDvp Year"/>
    <x v="1"/>
    <x v="0"/>
    <s v="專案開發年度Property"/>
    <n v="1093"/>
    <n v="1089"/>
    <n v="0"/>
    <s v="Dvp Year"/>
    <n v="1"/>
    <n v="0"/>
    <n v="0"/>
    <x v="214"/>
    <s v="Project Stage Time Data"/>
    <x v="109"/>
    <e v="#N/A"/>
    <x v="0"/>
    <s v="P.2.2.0:"/>
    <x v="36"/>
    <x v="36"/>
    <x v="1091"/>
    <x v="481"/>
    <x v="482"/>
    <x v="189"/>
    <x v="0"/>
    <x v="0"/>
    <x v="0"/>
    <x v="4"/>
    <m/>
    <x v="0"/>
    <x v="1"/>
    <s v="Project Stage Time Data_Dvp Year"/>
    <x v="1075"/>
    <x v="1"/>
    <x v="0"/>
    <x v="5"/>
    <x v="9"/>
    <x v="0"/>
    <x v="0"/>
    <s v="INT_RFQ_PROJECT_STAGE_TIME"/>
    <s v="DVP_YEAR"/>
    <x v="100"/>
    <x v="332"/>
    <x v="0"/>
    <n v="8"/>
    <x v="5"/>
    <x v="5"/>
    <x v="4"/>
    <s v=""/>
    <s v=""/>
    <n v="1091"/>
    <s v="-1091"/>
    <x v="0"/>
    <x v="0"/>
    <x v="0"/>
    <x v="482"/>
    <x v="12"/>
    <s v="專案開發年度"/>
    <s v=""/>
    <s v=""/>
    <x v="0"/>
    <x v="60"/>
    <m/>
    <s v="^()$"/>
    <n v="9"/>
    <x v="0"/>
    <x v="9"/>
    <x v="0"/>
    <x v="1"/>
    <x v="0"/>
    <x v="1"/>
    <b v="0"/>
    <x v="0"/>
    <x v="1"/>
    <n v="0"/>
    <x v="0"/>
    <b v="0"/>
    <b v="0"/>
    <b v="0"/>
    <b v="0"/>
    <b v="0"/>
    <b v="0"/>
    <b v="0"/>
    <b v="0"/>
    <b v="0"/>
    <b v="0"/>
    <b v="0"/>
    <x v="0"/>
    <x v="0"/>
    <n v="0"/>
    <x v="42"/>
    <x v="0"/>
  </r>
  <r>
    <m/>
    <x v="9"/>
    <x v="18"/>
    <x v="482"/>
    <x v="483"/>
    <x v="1"/>
    <x v="508"/>
    <s v="N/A"/>
    <x v="1"/>
    <x v="110"/>
    <m/>
    <s v="General"/>
    <s v="日期類"/>
    <m/>
    <x v="7"/>
    <s v="SAL"/>
    <x v="12"/>
    <x v="5"/>
    <x v="0"/>
    <x v="0"/>
    <s v="INT_RFQ_PROJECT_STAGE_TIME"/>
    <s v="PROJECT_STAGE_ESTIMATED_START_DATE"/>
    <m/>
    <m/>
    <m/>
    <m/>
    <m/>
    <s v="RFQ Related Data_DB Start Date"/>
    <m/>
    <m/>
    <m/>
    <m/>
    <m/>
    <m/>
    <m/>
    <m/>
    <m/>
    <m/>
    <m/>
    <m/>
    <s v="資料清單"/>
    <x v="21"/>
    <x v="12"/>
    <x v="60"/>
    <x v="18"/>
    <e v="#N/A"/>
    <s v="Project Stage Estimated Start Date"/>
    <x v="483"/>
    <x v="1"/>
    <x v="0"/>
    <x v="508"/>
    <x v="12"/>
    <s v="IEC_STD_V10 &gt;&gt; Common &gt;&gt; AutoMetaDataProject Stage Estimated Start Date"/>
    <x v="1"/>
    <x v="0"/>
    <s v="計畫專案階段開始時間Property"/>
    <n v="1094"/>
    <n v="1089"/>
    <n v="0"/>
    <s v="Project Stage Estimated Start Date"/>
    <n v="1"/>
    <n v="0"/>
    <n v="0"/>
    <x v="215"/>
    <s v="Project Stage Time Data"/>
    <x v="109"/>
    <e v="#N/A"/>
    <x v="0"/>
    <s v="P.2.2.0:"/>
    <x v="37"/>
    <x v="37"/>
    <x v="1092"/>
    <x v="482"/>
    <x v="483"/>
    <x v="189"/>
    <x v="0"/>
    <x v="0"/>
    <x v="0"/>
    <x v="3"/>
    <m/>
    <x v="0"/>
    <x v="1"/>
    <s v="Project Stage Time Data_Project Stage Estimated Start Date"/>
    <x v="1076"/>
    <x v="1"/>
    <x v="0"/>
    <x v="5"/>
    <x v="9"/>
    <x v="0"/>
    <x v="0"/>
    <s v="INT_RFQ_PROJECT_STAGE_TIME"/>
    <s v="PROJECT_STAGE_ESTIMATED_START_DATE"/>
    <x v="100"/>
    <x v="333"/>
    <x v="0"/>
    <n v="8"/>
    <x v="5"/>
    <x v="5"/>
    <x v="4"/>
    <s v=""/>
    <s v=""/>
    <n v="1092"/>
    <s v="-1092"/>
    <x v="0"/>
    <x v="0"/>
    <x v="0"/>
    <x v="483"/>
    <x v="12"/>
    <s v="計畫專案階段開始時間"/>
    <s v=""/>
    <s v=""/>
    <x v="0"/>
    <x v="60"/>
    <m/>
    <s v="^()$"/>
    <n v="9"/>
    <x v="0"/>
    <x v="9"/>
    <x v="0"/>
    <x v="1"/>
    <x v="0"/>
    <x v="1"/>
    <b v="0"/>
    <x v="0"/>
    <x v="1"/>
    <n v="0"/>
    <x v="0"/>
    <b v="0"/>
    <b v="0"/>
    <b v="0"/>
    <b v="0"/>
    <b v="0"/>
    <b v="0"/>
    <b v="0"/>
    <b v="0"/>
    <b v="0"/>
    <b v="0"/>
    <b v="0"/>
    <x v="0"/>
    <x v="0"/>
    <n v="0"/>
    <x v="16"/>
    <x v="0"/>
  </r>
  <r>
    <m/>
    <x v="9"/>
    <x v="18"/>
    <x v="483"/>
    <x v="484"/>
    <x v="1"/>
    <x v="509"/>
    <s v="計畫專案階段結束時間 = 為下一專案階段的 計畫專案階段開始時間"/>
    <x v="1"/>
    <x v="110"/>
    <m/>
    <s v="General"/>
    <s v="日期類"/>
    <m/>
    <x v="7"/>
    <s v="SAL"/>
    <x v="12"/>
    <x v="5"/>
    <x v="0"/>
    <x v="0"/>
    <s v="INT_RFQ_PROJECT_STAGE_TIME"/>
    <s v="PROJECT_STAGE_ESTIMATED_END_DATE"/>
    <m/>
    <m/>
    <m/>
    <m/>
    <m/>
    <s v="RFQ Related Data_SI StartDate"/>
    <m/>
    <m/>
    <m/>
    <m/>
    <m/>
    <m/>
    <m/>
    <m/>
    <m/>
    <m/>
    <m/>
    <m/>
    <s v="資料清單"/>
    <x v="21"/>
    <x v="13"/>
    <x v="60"/>
    <x v="18"/>
    <e v="#N/A"/>
    <s v="Project Stage Estimated End Date"/>
    <x v="484"/>
    <x v="1"/>
    <x v="0"/>
    <x v="509"/>
    <x v="12"/>
    <s v="IEC_STD_V10 &gt;&gt; Common &gt;&gt; AutoMetaDataProject Stage Estimated End Date"/>
    <x v="1"/>
    <x v="0"/>
    <s v="計畫專案階段結束時間Property"/>
    <n v="1095"/>
    <n v="1089"/>
    <n v="0"/>
    <s v="Project Stage Estimated End Date"/>
    <n v="1"/>
    <n v="0"/>
    <n v="0"/>
    <x v="216"/>
    <s v="Project Stage Time Data"/>
    <x v="109"/>
    <e v="#N/A"/>
    <x v="0"/>
    <s v="P.2.2.0:"/>
    <x v="38"/>
    <x v="38"/>
    <x v="1093"/>
    <x v="483"/>
    <x v="484"/>
    <x v="400"/>
    <x v="0"/>
    <x v="0"/>
    <x v="0"/>
    <x v="3"/>
    <m/>
    <x v="0"/>
    <x v="1"/>
    <s v="Project Stage Time Data_Project Stage Estimated End Date"/>
    <x v="1077"/>
    <x v="1"/>
    <x v="0"/>
    <x v="5"/>
    <x v="9"/>
    <x v="0"/>
    <x v="0"/>
    <s v="INT_RFQ_PROJECT_STAGE_TIME"/>
    <s v="PROJECT_STAGE_ESTIMATED_END_DATE"/>
    <x v="100"/>
    <x v="334"/>
    <x v="0"/>
    <n v="8"/>
    <x v="5"/>
    <x v="5"/>
    <x v="4"/>
    <s v=""/>
    <s v=""/>
    <n v="1093"/>
    <s v="-1093"/>
    <x v="0"/>
    <x v="0"/>
    <x v="0"/>
    <x v="484"/>
    <x v="12"/>
    <s v="計畫專案階段結束時間"/>
    <s v=""/>
    <s v=""/>
    <x v="0"/>
    <x v="60"/>
    <m/>
    <s v="^()$"/>
    <n v="9"/>
    <x v="0"/>
    <x v="9"/>
    <x v="0"/>
    <x v="1"/>
    <x v="0"/>
    <x v="1"/>
    <b v="0"/>
    <x v="0"/>
    <x v="1"/>
    <n v="0"/>
    <x v="0"/>
    <b v="0"/>
    <b v="0"/>
    <b v="0"/>
    <b v="0"/>
    <b v="0"/>
    <b v="0"/>
    <b v="0"/>
    <b v="0"/>
    <b v="0"/>
    <b v="0"/>
    <b v="0"/>
    <x v="0"/>
    <x v="0"/>
    <n v="0"/>
    <x v="20"/>
    <x v="0"/>
  </r>
  <r>
    <m/>
    <x v="9"/>
    <x v="18"/>
    <x v="484"/>
    <x v="485"/>
    <x v="1"/>
    <x v="510"/>
    <s v="N/A"/>
    <x v="0"/>
    <x v="0"/>
    <m/>
    <s v="General"/>
    <s v="N/A"/>
    <s v="N/A"/>
    <x v="7"/>
    <s v="SAL"/>
    <x v="12"/>
    <x v="5"/>
    <x v="0"/>
    <x v="0"/>
    <s v="INT_RFQ_MASTER"/>
    <m/>
    <m/>
    <m/>
    <m/>
    <m/>
    <m/>
    <m/>
    <m/>
    <m/>
    <m/>
    <m/>
    <m/>
    <m/>
    <m/>
    <m/>
    <m/>
    <m/>
    <m/>
    <m/>
    <s v="資料清單"/>
    <x v="21"/>
    <x v="14"/>
    <x v="60"/>
    <x v="18"/>
    <e v="#N/A"/>
    <s v="RFQ Related Data"/>
    <x v="485"/>
    <x v="1"/>
    <x v="0"/>
    <x v="510"/>
    <x v="12"/>
    <s v="IEC_STD_V10 &gt;&gt; Common &gt;&gt; AutoMetaDataRFQ Related Data"/>
    <x v="0"/>
    <x v="0"/>
    <s v="詢價相關資料Concept"/>
    <n v="1096"/>
    <n v="0"/>
    <n v="0"/>
    <s v=""/>
    <n v="0"/>
    <n v="0"/>
    <n v="0"/>
    <x v="0"/>
    <s v=""/>
    <x v="0"/>
    <s v=""/>
    <x v="0"/>
    <s v="P.2.2.0:"/>
    <x v="39"/>
    <x v="39"/>
    <x v="1094"/>
    <x v="484"/>
    <x v="485"/>
    <x v="189"/>
    <x v="26"/>
    <x v="0"/>
    <x v="0"/>
    <x v="7"/>
    <m/>
    <x v="0"/>
    <x v="0"/>
    <s v="RFQ Related Data"/>
    <x v="1078"/>
    <x v="0"/>
    <x v="0"/>
    <x v="5"/>
    <x v="9"/>
    <x v="0"/>
    <x v="0"/>
    <s v="INT_RFQ_MASTER"/>
    <s v=""/>
    <x v="101"/>
    <x v="0"/>
    <x v="0"/>
    <n v="8"/>
    <x v="5"/>
    <x v="5"/>
    <x v="4"/>
    <s v=""/>
    <s v=""/>
    <n v="1094"/>
    <s v="-1094"/>
    <x v="0"/>
    <x v="0"/>
    <x v="0"/>
    <x v="485"/>
    <x v="12"/>
    <s v="詢價相關資料"/>
    <s v=""/>
    <s v=""/>
    <x v="0"/>
    <x v="60"/>
    <m/>
    <s v="^()$"/>
    <n v="9"/>
    <x v="0"/>
    <x v="9"/>
    <x v="0"/>
    <x v="1"/>
    <x v="0"/>
    <x v="1"/>
    <b v="0"/>
    <x v="0"/>
    <x v="0"/>
    <n v="0"/>
    <x v="0"/>
    <b v="0"/>
    <b v="0"/>
    <b v="0"/>
    <b v="0"/>
    <b v="0"/>
    <b v="0"/>
    <b v="0"/>
    <b v="0"/>
    <b v="0"/>
    <b v="0"/>
    <b v="0"/>
    <x v="0"/>
    <x v="0"/>
    <n v="0"/>
    <x v="11"/>
    <x v="0"/>
  </r>
  <r>
    <m/>
    <x v="9"/>
    <x v="18"/>
    <x v="177"/>
    <x v="177"/>
    <x v="1"/>
    <x v="258"/>
    <s v="事業處代碼"/>
    <x v="2"/>
    <x v="111"/>
    <m/>
    <s v="General"/>
    <s v="代碼類"/>
    <m/>
    <x v="7"/>
    <s v="SAL"/>
    <x v="12"/>
    <x v="5"/>
    <x v="0"/>
    <x v="0"/>
    <s v="INT_RFQ_MASTER"/>
    <s v="BU_CODE"/>
    <m/>
    <m/>
    <m/>
    <m/>
    <m/>
    <m/>
    <m/>
    <m/>
    <m/>
    <m/>
    <m/>
    <m/>
    <m/>
    <m/>
    <m/>
    <m/>
    <m/>
    <m/>
    <s v="資料清單"/>
    <x v="21"/>
    <x v="15"/>
    <x v="60"/>
    <x v="18"/>
    <e v="#N/A"/>
    <s v="BU Code"/>
    <x v="177"/>
    <x v="1"/>
    <x v="0"/>
    <x v="258"/>
    <x v="12"/>
    <s v="IEC_STD_V10 &gt;&gt; Common &gt;&gt; AutoMetaDataBU Code"/>
    <x v="2"/>
    <x v="0"/>
    <s v="事業處代碼Relationship"/>
    <n v="339"/>
    <n v="1096"/>
    <n v="0"/>
    <s v=""/>
    <n v="0"/>
    <n v="0"/>
    <n v="1055"/>
    <x v="80"/>
    <s v="RFQ Related Data"/>
    <x v="110"/>
    <e v="#N/A"/>
    <x v="0"/>
    <s v="P.2.2.0:"/>
    <x v="40"/>
    <x v="40"/>
    <x v="1095"/>
    <x v="177"/>
    <x v="177"/>
    <x v="379"/>
    <x v="0"/>
    <x v="0"/>
    <x v="0"/>
    <x v="2"/>
    <m/>
    <x v="0"/>
    <x v="2"/>
    <s v="RFQ Related Data_BU Code"/>
    <x v="1079"/>
    <x v="2"/>
    <x v="0"/>
    <x v="5"/>
    <x v="9"/>
    <x v="0"/>
    <x v="0"/>
    <s v="INT_RFQ_MASTER"/>
    <s v="BU_CODE"/>
    <x v="101"/>
    <x v="96"/>
    <x v="0"/>
    <n v="8"/>
    <x v="5"/>
    <x v="5"/>
    <x v="0"/>
    <s v=""/>
    <s v=""/>
    <n v="1095"/>
    <s v="-1095"/>
    <x v="0"/>
    <x v="0"/>
    <x v="0"/>
    <x v="177"/>
    <x v="12"/>
    <s v="事業處代碼"/>
    <s v=""/>
    <s v=""/>
    <x v="0"/>
    <x v="60"/>
    <m/>
    <s v="^()$"/>
    <n v="9"/>
    <x v="0"/>
    <x v="9"/>
    <x v="0"/>
    <x v="1"/>
    <x v="1"/>
    <x v="1"/>
    <b v="0"/>
    <x v="0"/>
    <x v="1"/>
    <n v="0"/>
    <x v="0"/>
    <b v="0"/>
    <b v="0"/>
    <b v="0"/>
    <b v="0"/>
    <b v="0"/>
    <b v="0"/>
    <b v="0"/>
    <b v="0"/>
    <b v="0"/>
    <b v="0"/>
    <b v="0"/>
    <x v="0"/>
    <x v="0"/>
    <n v="0"/>
    <x v="1"/>
    <x v="0"/>
  </r>
  <r>
    <m/>
    <x v="9"/>
    <x v="18"/>
    <x v="178"/>
    <x v="178"/>
    <x v="1"/>
    <x v="259"/>
    <s v="客戶名稱"/>
    <x v="2"/>
    <x v="111"/>
    <m/>
    <s v="General"/>
    <s v="代碼類"/>
    <m/>
    <x v="7"/>
    <s v="SAL"/>
    <x v="12"/>
    <x v="5"/>
    <x v="0"/>
    <x v="0"/>
    <s v="INT_RFQ_MASTER"/>
    <s v="CUSTOMER_NAME"/>
    <m/>
    <m/>
    <m/>
    <m/>
    <m/>
    <m/>
    <m/>
    <m/>
    <m/>
    <m/>
    <m/>
    <m/>
    <m/>
    <m/>
    <m/>
    <m/>
    <m/>
    <m/>
    <s v="資料清單"/>
    <x v="21"/>
    <x v="16"/>
    <x v="60"/>
    <x v="18"/>
    <e v="#N/A"/>
    <s v="Customer Name"/>
    <x v="178"/>
    <x v="1"/>
    <x v="0"/>
    <x v="259"/>
    <x v="12"/>
    <s v="IEC_STD_V10 &gt;&gt; Common &gt;&gt; AutoMetaDataCustomer Name"/>
    <x v="2"/>
    <x v="0"/>
    <s v="客戶名稱Relationship"/>
    <n v="340"/>
    <n v="1096"/>
    <n v="0"/>
    <s v=""/>
    <n v="0"/>
    <n v="0"/>
    <n v="1036"/>
    <x v="81"/>
    <s v="RFQ Related Data"/>
    <x v="110"/>
    <e v="#N/A"/>
    <x v="0"/>
    <s v="P.2.2.0:"/>
    <x v="41"/>
    <x v="41"/>
    <x v="1096"/>
    <x v="178"/>
    <x v="178"/>
    <x v="380"/>
    <x v="0"/>
    <x v="0"/>
    <x v="0"/>
    <x v="2"/>
    <m/>
    <x v="0"/>
    <x v="2"/>
    <s v="RFQ Related Data_Customer Name"/>
    <x v="1080"/>
    <x v="2"/>
    <x v="0"/>
    <x v="5"/>
    <x v="9"/>
    <x v="0"/>
    <x v="0"/>
    <s v="INT_RFQ_MASTER"/>
    <s v="CUSTOMER_NAME"/>
    <x v="101"/>
    <x v="97"/>
    <x v="0"/>
    <n v="8"/>
    <x v="5"/>
    <x v="5"/>
    <x v="0"/>
    <s v=""/>
    <s v=""/>
    <n v="1096"/>
    <s v="-1096"/>
    <x v="0"/>
    <x v="0"/>
    <x v="0"/>
    <x v="178"/>
    <x v="12"/>
    <s v="客戶名稱"/>
    <s v=""/>
    <s v=""/>
    <x v="0"/>
    <x v="60"/>
    <m/>
    <s v="^()$"/>
    <n v="9"/>
    <x v="0"/>
    <x v="9"/>
    <x v="0"/>
    <x v="1"/>
    <x v="1"/>
    <x v="1"/>
    <b v="0"/>
    <x v="0"/>
    <x v="1"/>
    <n v="0"/>
    <x v="0"/>
    <b v="0"/>
    <b v="0"/>
    <b v="0"/>
    <b v="0"/>
    <b v="0"/>
    <b v="0"/>
    <b v="0"/>
    <b v="0"/>
    <b v="0"/>
    <b v="0"/>
    <b v="0"/>
    <x v="0"/>
    <x v="0"/>
    <n v="0"/>
    <x v="12"/>
    <x v="0"/>
  </r>
  <r>
    <m/>
    <x v="9"/>
    <x v="18"/>
    <x v="181"/>
    <x v="181"/>
    <x v="1"/>
    <x v="475"/>
    <s v="產品系列"/>
    <x v="2"/>
    <x v="111"/>
    <m/>
    <s v="General"/>
    <s v="代碼類"/>
    <m/>
    <x v="7"/>
    <s v="SAL"/>
    <x v="12"/>
    <x v="5"/>
    <x v="0"/>
    <x v="0"/>
    <s v="INT_RFQ_MASTER"/>
    <s v="PRODUCT_SERIES"/>
    <m/>
    <m/>
    <m/>
    <m/>
    <m/>
    <m/>
    <m/>
    <m/>
    <m/>
    <m/>
    <m/>
    <m/>
    <m/>
    <m/>
    <m/>
    <m/>
    <m/>
    <m/>
    <s v="資料清單"/>
    <x v="21"/>
    <x v="17"/>
    <x v="60"/>
    <x v="18"/>
    <e v="#N/A"/>
    <s v="Product Series"/>
    <x v="181"/>
    <x v="1"/>
    <x v="0"/>
    <x v="475"/>
    <x v="12"/>
    <s v="IEC_STD_V10 &gt;&gt; Common &gt;&gt; AutoMetaDataProduct Series"/>
    <x v="2"/>
    <x v="0"/>
    <s v="產品系列Relationship"/>
    <n v="343"/>
    <n v="1096"/>
    <n v="0"/>
    <s v=""/>
    <n v="0"/>
    <n v="0"/>
    <n v="1042"/>
    <x v="84"/>
    <s v="RFQ Related Data"/>
    <x v="110"/>
    <e v="#N/A"/>
    <x v="0"/>
    <s v="P.2.2.0:"/>
    <x v="42"/>
    <x v="42"/>
    <x v="1097"/>
    <x v="181"/>
    <x v="181"/>
    <x v="381"/>
    <x v="0"/>
    <x v="0"/>
    <x v="0"/>
    <x v="2"/>
    <m/>
    <x v="0"/>
    <x v="2"/>
    <s v="RFQ Related Data_Product Series"/>
    <x v="1081"/>
    <x v="2"/>
    <x v="0"/>
    <x v="5"/>
    <x v="9"/>
    <x v="0"/>
    <x v="0"/>
    <s v="INT_RFQ_MASTER"/>
    <s v="PRODUCT_SERIES"/>
    <x v="101"/>
    <x v="281"/>
    <x v="0"/>
    <n v="8"/>
    <x v="5"/>
    <x v="5"/>
    <x v="0"/>
    <s v=""/>
    <s v=""/>
    <n v="1097"/>
    <s v="-1097"/>
    <x v="0"/>
    <x v="0"/>
    <x v="0"/>
    <x v="181"/>
    <x v="12"/>
    <s v="產品系列"/>
    <s v=""/>
    <s v=""/>
    <x v="0"/>
    <x v="60"/>
    <m/>
    <s v="^()$"/>
    <n v="9"/>
    <x v="0"/>
    <x v="9"/>
    <x v="0"/>
    <x v="1"/>
    <x v="1"/>
    <x v="1"/>
    <b v="0"/>
    <x v="0"/>
    <x v="1"/>
    <n v="0"/>
    <x v="0"/>
    <b v="0"/>
    <b v="0"/>
    <b v="0"/>
    <b v="0"/>
    <b v="0"/>
    <b v="0"/>
    <b v="0"/>
    <b v="0"/>
    <b v="0"/>
    <b v="0"/>
    <b v="0"/>
    <x v="0"/>
    <x v="0"/>
    <n v="0"/>
    <x v="0"/>
    <x v="0"/>
  </r>
  <r>
    <m/>
    <x v="9"/>
    <x v="18"/>
    <x v="451"/>
    <x v="452"/>
    <x v="1"/>
    <x v="477"/>
    <s v="產品視野"/>
    <x v="2"/>
    <x v="111"/>
    <m/>
    <s v="General"/>
    <s v="代碼類"/>
    <m/>
    <x v="7"/>
    <s v="SAL"/>
    <x v="12"/>
    <x v="5"/>
    <x v="0"/>
    <x v="0"/>
    <s v="INT_RFQ_MASTER"/>
    <s v="PRODUCT_HORIZON"/>
    <m/>
    <m/>
    <m/>
    <m/>
    <m/>
    <m/>
    <m/>
    <m/>
    <m/>
    <m/>
    <m/>
    <m/>
    <m/>
    <m/>
    <m/>
    <m/>
    <m/>
    <m/>
    <s v="資料清單"/>
    <x v="21"/>
    <x v="18"/>
    <x v="60"/>
    <x v="18"/>
    <e v="#N/A"/>
    <s v="Product Horizon"/>
    <x v="452"/>
    <x v="1"/>
    <x v="0"/>
    <x v="477"/>
    <x v="12"/>
    <s v="IEC_STD_V10 &gt;&gt; Common &gt;&gt; AutoMetaDataProduct Horizon"/>
    <x v="2"/>
    <x v="0"/>
    <s v="產品視野Relationship"/>
    <n v="1047"/>
    <n v="1096"/>
    <n v="0"/>
    <s v=""/>
    <n v="0"/>
    <n v="0"/>
    <n v="1047"/>
    <x v="217"/>
    <s v="RFQ Related Data"/>
    <x v="110"/>
    <e v="#N/A"/>
    <x v="0"/>
    <s v="P.2.2.0:"/>
    <x v="43"/>
    <x v="43"/>
    <x v="1098"/>
    <x v="451"/>
    <x v="452"/>
    <x v="401"/>
    <x v="0"/>
    <x v="0"/>
    <x v="0"/>
    <x v="2"/>
    <m/>
    <x v="0"/>
    <x v="2"/>
    <s v="RFQ Related Data_Product Horizon"/>
    <x v="1082"/>
    <x v="2"/>
    <x v="0"/>
    <x v="5"/>
    <x v="9"/>
    <x v="0"/>
    <x v="0"/>
    <s v="INT_RFQ_MASTER"/>
    <s v="PRODUCT_HORIZON"/>
    <x v="101"/>
    <x v="308"/>
    <x v="0"/>
    <n v="8"/>
    <x v="5"/>
    <x v="5"/>
    <x v="0"/>
    <s v=""/>
    <s v=""/>
    <n v="1098"/>
    <s v="-1098"/>
    <x v="0"/>
    <x v="0"/>
    <x v="0"/>
    <x v="452"/>
    <x v="12"/>
    <s v="產品視野"/>
    <s v=""/>
    <s v=""/>
    <x v="0"/>
    <x v="60"/>
    <m/>
    <s v="^()$"/>
    <n v="9"/>
    <x v="0"/>
    <x v="9"/>
    <x v="0"/>
    <x v="1"/>
    <x v="1"/>
    <x v="1"/>
    <b v="0"/>
    <x v="0"/>
    <x v="1"/>
    <n v="0"/>
    <x v="0"/>
    <b v="0"/>
    <b v="0"/>
    <b v="0"/>
    <b v="0"/>
    <b v="0"/>
    <b v="0"/>
    <b v="0"/>
    <b v="0"/>
    <b v="0"/>
    <b v="0"/>
    <b v="0"/>
    <x v="0"/>
    <x v="0"/>
    <n v="0"/>
    <x v="18"/>
    <x v="0"/>
  </r>
  <r>
    <m/>
    <x v="9"/>
    <x v="18"/>
    <x v="448"/>
    <x v="449"/>
    <x v="1"/>
    <x v="473"/>
    <s v="產品家族"/>
    <x v="2"/>
    <x v="111"/>
    <m/>
    <s v="General"/>
    <s v="代碼類"/>
    <m/>
    <x v="7"/>
    <s v="SAL"/>
    <x v="12"/>
    <x v="5"/>
    <x v="0"/>
    <x v="0"/>
    <s v="INT_RFQ_MASTER"/>
    <s v="PRODUCT_FAMILY"/>
    <m/>
    <m/>
    <m/>
    <m/>
    <m/>
    <m/>
    <m/>
    <m/>
    <m/>
    <m/>
    <m/>
    <m/>
    <m/>
    <m/>
    <m/>
    <m/>
    <m/>
    <m/>
    <s v="資料清單"/>
    <x v="21"/>
    <x v="19"/>
    <x v="60"/>
    <x v="18"/>
    <e v="#N/A"/>
    <s v="Product Family"/>
    <x v="449"/>
    <x v="1"/>
    <x v="0"/>
    <x v="473"/>
    <x v="12"/>
    <s v="IEC_STD_V10 &gt;&gt; Common &gt;&gt; AutoMetaDataProduct Family"/>
    <x v="2"/>
    <x v="0"/>
    <s v="產品家族Relationship"/>
    <n v="1038"/>
    <n v="1096"/>
    <n v="0"/>
    <s v=""/>
    <n v="0"/>
    <n v="0"/>
    <n v="1038"/>
    <x v="211"/>
    <s v="RFQ Related Data"/>
    <x v="110"/>
    <e v="#N/A"/>
    <x v="0"/>
    <s v="P.2.2.0:"/>
    <x v="44"/>
    <x v="44"/>
    <x v="1099"/>
    <x v="448"/>
    <x v="449"/>
    <x v="402"/>
    <x v="0"/>
    <x v="0"/>
    <x v="0"/>
    <x v="2"/>
    <m/>
    <x v="0"/>
    <x v="2"/>
    <s v="RFQ Related Data_Product Family"/>
    <x v="1083"/>
    <x v="2"/>
    <x v="0"/>
    <x v="5"/>
    <x v="9"/>
    <x v="0"/>
    <x v="0"/>
    <s v="INT_RFQ_MASTER"/>
    <s v="PRODUCT_FAMILY"/>
    <x v="101"/>
    <x v="306"/>
    <x v="0"/>
    <n v="8"/>
    <x v="5"/>
    <x v="5"/>
    <x v="0"/>
    <s v=""/>
    <s v=""/>
    <n v="1099"/>
    <s v="-1099"/>
    <x v="0"/>
    <x v="0"/>
    <x v="0"/>
    <x v="449"/>
    <x v="12"/>
    <s v="產品家族"/>
    <s v=""/>
    <s v=""/>
    <x v="0"/>
    <x v="60"/>
    <m/>
    <s v="^()$"/>
    <n v="9"/>
    <x v="0"/>
    <x v="9"/>
    <x v="0"/>
    <x v="1"/>
    <x v="1"/>
    <x v="1"/>
    <b v="0"/>
    <x v="0"/>
    <x v="1"/>
    <n v="0"/>
    <x v="0"/>
    <b v="0"/>
    <b v="0"/>
    <b v="0"/>
    <b v="0"/>
    <b v="0"/>
    <b v="0"/>
    <b v="0"/>
    <b v="0"/>
    <b v="1"/>
    <b v="0"/>
    <b v="0"/>
    <x v="1"/>
    <x v="4"/>
    <n v="1"/>
    <x v="0"/>
    <x v="0"/>
  </r>
  <r>
    <m/>
    <x v="9"/>
    <x v="18"/>
    <x v="179"/>
    <x v="179"/>
    <x v="1"/>
    <x v="183"/>
    <s v="產品事業部門名稱"/>
    <x v="2"/>
    <x v="111"/>
    <m/>
    <s v="General"/>
    <s v="代碼類"/>
    <s v="BU1A_x000a_BU2B"/>
    <x v="7"/>
    <s v="SAL"/>
    <x v="12"/>
    <x v="5"/>
    <x v="0"/>
    <x v="0"/>
    <s v="INT_RFQ_MASTER"/>
    <s v="DIVISION_CODE"/>
    <m/>
    <m/>
    <m/>
    <m/>
    <m/>
    <m/>
    <m/>
    <m/>
    <m/>
    <m/>
    <m/>
    <m/>
    <m/>
    <m/>
    <m/>
    <m/>
    <m/>
    <m/>
    <s v="資料清單"/>
    <x v="21"/>
    <x v="20"/>
    <x v="60"/>
    <x v="18"/>
    <e v="#N/A"/>
    <s v="Division Code"/>
    <x v="179"/>
    <x v="1"/>
    <x v="0"/>
    <x v="183"/>
    <x v="12"/>
    <s v="IEC_STD_V10 &gt;&gt; Common &gt;&gt; AutoMetaDataDivision Code"/>
    <x v="2"/>
    <x v="0"/>
    <s v="產品事業部門代碼Relationship"/>
    <n v="341"/>
    <n v="1096"/>
    <n v="0"/>
    <s v=""/>
    <n v="0"/>
    <n v="0"/>
    <n v="1051"/>
    <x v="82"/>
    <s v="RFQ Related Data"/>
    <x v="110"/>
    <e v="#N/A"/>
    <x v="0"/>
    <s v="P.2.2.0:"/>
    <x v="45"/>
    <x v="45"/>
    <x v="1100"/>
    <x v="179"/>
    <x v="179"/>
    <x v="403"/>
    <x v="38"/>
    <x v="0"/>
    <x v="0"/>
    <x v="2"/>
    <m/>
    <x v="0"/>
    <x v="2"/>
    <s v="RFQ Related Data_Division Code"/>
    <x v="1084"/>
    <x v="2"/>
    <x v="0"/>
    <x v="5"/>
    <x v="9"/>
    <x v="0"/>
    <x v="0"/>
    <s v="INT_RFQ_MASTER"/>
    <s v="DIVISION_CODE"/>
    <x v="101"/>
    <x v="98"/>
    <x v="0"/>
    <n v="8"/>
    <x v="5"/>
    <x v="5"/>
    <x v="0"/>
    <s v=""/>
    <s v=""/>
    <n v="1100"/>
    <s v="-1100"/>
    <x v="0"/>
    <x v="0"/>
    <x v="0"/>
    <x v="179"/>
    <x v="12"/>
    <s v="產品事業部門代碼"/>
    <s v=""/>
    <s v=""/>
    <x v="0"/>
    <x v="60"/>
    <m/>
    <s v="^()$"/>
    <n v="9"/>
    <x v="0"/>
    <x v="9"/>
    <x v="0"/>
    <x v="1"/>
    <x v="1"/>
    <x v="1"/>
    <b v="0"/>
    <x v="0"/>
    <x v="1"/>
    <n v="0"/>
    <x v="0"/>
    <b v="0"/>
    <b v="0"/>
    <b v="0"/>
    <b v="0"/>
    <b v="0"/>
    <b v="0"/>
    <b v="0"/>
    <b v="0"/>
    <b v="0"/>
    <b v="0"/>
    <b v="0"/>
    <x v="0"/>
    <x v="0"/>
    <n v="0"/>
    <x v="12"/>
    <x v="0"/>
  </r>
  <r>
    <m/>
    <x v="9"/>
    <x v="18"/>
    <x v="485"/>
    <x v="486"/>
    <x v="1"/>
    <x v="511"/>
    <s v="資料上傳日期"/>
    <x v="1"/>
    <x v="111"/>
    <m/>
    <s v="General"/>
    <s v="日期類"/>
    <m/>
    <x v="7"/>
    <s v="SAL"/>
    <x v="12"/>
    <x v="5"/>
    <x v="0"/>
    <x v="0"/>
    <s v="INT_RFQ_MASTER"/>
    <s v="DATA_UPLOAD_DATE"/>
    <m/>
    <m/>
    <m/>
    <m/>
    <m/>
    <m/>
    <m/>
    <m/>
    <m/>
    <m/>
    <m/>
    <m/>
    <m/>
    <m/>
    <m/>
    <m/>
    <m/>
    <m/>
    <s v="資料清單"/>
    <x v="21"/>
    <x v="21"/>
    <x v="60"/>
    <x v="18"/>
    <e v="#N/A"/>
    <s v="Data Upload Date"/>
    <x v="486"/>
    <x v="1"/>
    <x v="0"/>
    <x v="511"/>
    <x v="12"/>
    <s v="IEC_STD_V10 &gt;&gt; Common &gt;&gt; AutoMetaDataData Upload Date"/>
    <x v="1"/>
    <x v="0"/>
    <s v="資料上傳日期Property"/>
    <n v="1103"/>
    <n v="1096"/>
    <n v="0"/>
    <s v="Data Upload Date"/>
    <n v="1"/>
    <n v="0"/>
    <n v="0"/>
    <x v="0"/>
    <s v="RFQ Related Data"/>
    <x v="110"/>
    <e v="#N/A"/>
    <x v="0"/>
    <s v="P.2.2.0:"/>
    <x v="46"/>
    <x v="46"/>
    <x v="1101"/>
    <x v="485"/>
    <x v="486"/>
    <x v="404"/>
    <x v="0"/>
    <x v="0"/>
    <x v="0"/>
    <x v="3"/>
    <m/>
    <x v="0"/>
    <x v="1"/>
    <s v="RFQ Related Data_Data Upload Date"/>
    <x v="1085"/>
    <x v="1"/>
    <x v="0"/>
    <x v="5"/>
    <x v="9"/>
    <x v="0"/>
    <x v="0"/>
    <s v="INT_RFQ_MASTER"/>
    <s v="DATA_UPLOAD_DATE"/>
    <x v="101"/>
    <x v="335"/>
    <x v="0"/>
    <n v="8"/>
    <x v="5"/>
    <x v="5"/>
    <x v="4"/>
    <s v=""/>
    <s v=""/>
    <n v="1101"/>
    <s v="-1101"/>
    <x v="0"/>
    <x v="0"/>
    <x v="0"/>
    <x v="486"/>
    <x v="12"/>
    <s v="資料上傳日期"/>
    <s v=""/>
    <s v=""/>
    <x v="0"/>
    <x v="60"/>
    <m/>
    <s v="^()$"/>
    <n v="9"/>
    <x v="0"/>
    <x v="9"/>
    <x v="0"/>
    <x v="1"/>
    <x v="0"/>
    <x v="1"/>
    <b v="0"/>
    <x v="0"/>
    <x v="1"/>
    <n v="0"/>
    <x v="0"/>
    <b v="0"/>
    <b v="0"/>
    <b v="0"/>
    <b v="0"/>
    <b v="0"/>
    <b v="0"/>
    <b v="0"/>
    <b v="0"/>
    <b v="0"/>
    <b v="0"/>
    <b v="0"/>
    <x v="0"/>
    <x v="0"/>
    <n v="0"/>
    <x v="11"/>
    <x v="0"/>
  </r>
  <r>
    <m/>
    <x v="9"/>
    <x v="18"/>
    <x v="486"/>
    <x v="487"/>
    <x v="1"/>
    <x v="512"/>
    <s v="取得詢價日期"/>
    <x v="1"/>
    <x v="111"/>
    <m/>
    <s v="General"/>
    <s v="日期類"/>
    <m/>
    <x v="7"/>
    <s v="SAL"/>
    <x v="12"/>
    <x v="5"/>
    <x v="0"/>
    <x v="0"/>
    <s v="INT_RFQ_MASTER"/>
    <s v="RFQ_RECEIVE_DATE"/>
    <m/>
    <m/>
    <m/>
    <m/>
    <m/>
    <m/>
    <m/>
    <m/>
    <m/>
    <m/>
    <m/>
    <m/>
    <m/>
    <m/>
    <m/>
    <m/>
    <m/>
    <m/>
    <s v="資料清單"/>
    <x v="21"/>
    <x v="22"/>
    <x v="60"/>
    <x v="18"/>
    <e v="#N/A"/>
    <s v="RFQ Receive Date"/>
    <x v="487"/>
    <x v="1"/>
    <x v="0"/>
    <x v="512"/>
    <x v="12"/>
    <s v="IEC_STD_V10 &gt;&gt; Common &gt;&gt; AutoMetaDataRFQ Receive Date"/>
    <x v="1"/>
    <x v="0"/>
    <s v="取得詢價日期Property"/>
    <n v="1104"/>
    <n v="1096"/>
    <n v="0"/>
    <s v="RFQ Receive Date"/>
    <n v="1"/>
    <n v="0"/>
    <n v="0"/>
    <x v="0"/>
    <s v="RFQ Related Data"/>
    <x v="110"/>
    <e v="#N/A"/>
    <x v="0"/>
    <s v="P.2.2.0:"/>
    <x v="47"/>
    <x v="47"/>
    <x v="1102"/>
    <x v="486"/>
    <x v="487"/>
    <x v="405"/>
    <x v="0"/>
    <x v="0"/>
    <x v="0"/>
    <x v="3"/>
    <m/>
    <x v="0"/>
    <x v="1"/>
    <s v="RFQ Related Data_RFQ Receive Date"/>
    <x v="1086"/>
    <x v="1"/>
    <x v="0"/>
    <x v="5"/>
    <x v="9"/>
    <x v="0"/>
    <x v="0"/>
    <s v="INT_RFQ_MASTER"/>
    <s v="RFQ_RECEIVE_DATE"/>
    <x v="101"/>
    <x v="336"/>
    <x v="0"/>
    <n v="8"/>
    <x v="5"/>
    <x v="5"/>
    <x v="4"/>
    <s v=""/>
    <s v=""/>
    <n v="1102"/>
    <s v="-1102"/>
    <x v="0"/>
    <x v="0"/>
    <x v="0"/>
    <x v="487"/>
    <x v="12"/>
    <s v="取得詢價日期"/>
    <s v=""/>
    <s v=""/>
    <x v="0"/>
    <x v="60"/>
    <m/>
    <s v="^()$"/>
    <n v="9"/>
    <x v="0"/>
    <x v="9"/>
    <x v="0"/>
    <x v="1"/>
    <x v="0"/>
    <x v="1"/>
    <b v="0"/>
    <x v="0"/>
    <x v="1"/>
    <n v="0"/>
    <x v="0"/>
    <b v="0"/>
    <b v="0"/>
    <b v="0"/>
    <b v="0"/>
    <b v="0"/>
    <b v="0"/>
    <b v="0"/>
    <b v="0"/>
    <b v="0"/>
    <b v="0"/>
    <b v="0"/>
    <x v="0"/>
    <x v="0"/>
    <n v="0"/>
    <x v="11"/>
    <x v="0"/>
  </r>
  <r>
    <m/>
    <x v="9"/>
    <x v="18"/>
    <x v="480"/>
    <x v="481"/>
    <x v="1"/>
    <x v="506"/>
    <s v="詢價狀態"/>
    <x v="1"/>
    <x v="111"/>
    <m/>
    <s v="General"/>
    <s v="代碼類"/>
    <m/>
    <x v="7"/>
    <s v="SAL"/>
    <x v="12"/>
    <x v="5"/>
    <x v="0"/>
    <x v="0"/>
    <s v="INT_RFQ_MASTER"/>
    <s v="RFQ_STATUS"/>
    <m/>
    <m/>
    <m/>
    <m/>
    <m/>
    <m/>
    <m/>
    <m/>
    <m/>
    <m/>
    <m/>
    <m/>
    <m/>
    <m/>
    <m/>
    <m/>
    <m/>
    <m/>
    <s v="資料清單"/>
    <x v="21"/>
    <x v="23"/>
    <x v="60"/>
    <x v="18"/>
    <e v="#N/A"/>
    <s v="RFQ Status"/>
    <x v="481"/>
    <x v="1"/>
    <x v="0"/>
    <x v="506"/>
    <x v="12"/>
    <s v="IEC_STD_V10 &gt;&gt; Common &gt;&gt; AutoMetaDataRFQ Status"/>
    <x v="1"/>
    <x v="0"/>
    <s v="詢價狀態Property"/>
    <n v="1091"/>
    <n v="1096"/>
    <n v="0"/>
    <s v="RFQ Status"/>
    <n v="1"/>
    <n v="0"/>
    <n v="0"/>
    <x v="0"/>
    <s v="RFQ Related Data"/>
    <x v="110"/>
    <e v="#N/A"/>
    <x v="0"/>
    <s v="P.2.2.0:"/>
    <x v="48"/>
    <x v="48"/>
    <x v="1103"/>
    <x v="480"/>
    <x v="481"/>
    <x v="399"/>
    <x v="0"/>
    <x v="0"/>
    <x v="0"/>
    <x v="2"/>
    <m/>
    <x v="0"/>
    <x v="1"/>
    <s v="RFQ Related Data_RFQ Status"/>
    <x v="1087"/>
    <x v="1"/>
    <x v="0"/>
    <x v="5"/>
    <x v="9"/>
    <x v="0"/>
    <x v="0"/>
    <s v="INT_RFQ_MASTER"/>
    <s v="RFQ_STATUS"/>
    <x v="101"/>
    <x v="331"/>
    <x v="0"/>
    <n v="8"/>
    <x v="5"/>
    <x v="5"/>
    <x v="4"/>
    <s v=""/>
    <s v=""/>
    <n v="1103"/>
    <s v="-1103"/>
    <x v="0"/>
    <x v="0"/>
    <x v="0"/>
    <x v="481"/>
    <x v="12"/>
    <s v="詢價狀態"/>
    <s v=""/>
    <s v=""/>
    <x v="0"/>
    <x v="60"/>
    <m/>
    <s v="^()$"/>
    <n v="9"/>
    <x v="0"/>
    <x v="9"/>
    <x v="0"/>
    <x v="1"/>
    <x v="1"/>
    <x v="1"/>
    <b v="0"/>
    <x v="0"/>
    <x v="1"/>
    <n v="0"/>
    <x v="0"/>
    <b v="0"/>
    <b v="0"/>
    <b v="0"/>
    <b v="0"/>
    <b v="0"/>
    <b v="0"/>
    <b v="0"/>
    <b v="0"/>
    <b v="0"/>
    <b v="0"/>
    <b v="0"/>
    <x v="0"/>
    <x v="0"/>
    <n v="0"/>
    <x v="19"/>
    <x v="0"/>
  </r>
  <r>
    <m/>
    <x v="9"/>
    <x v="18"/>
    <x v="487"/>
    <x v="488"/>
    <x v="1"/>
    <x v="513"/>
    <s v="詢價結束年度"/>
    <x v="1"/>
    <x v="111"/>
    <m/>
    <s v="General"/>
    <s v="數值類"/>
    <m/>
    <x v="7"/>
    <s v="SAL"/>
    <x v="12"/>
    <x v="5"/>
    <x v="0"/>
    <x v="0"/>
    <s v="INT_RFQ_MASTER"/>
    <s v="RFQ_END_YEAR"/>
    <m/>
    <m/>
    <m/>
    <m/>
    <m/>
    <m/>
    <m/>
    <m/>
    <m/>
    <m/>
    <m/>
    <m/>
    <m/>
    <m/>
    <m/>
    <m/>
    <m/>
    <m/>
    <s v="資料清單"/>
    <x v="21"/>
    <x v="24"/>
    <x v="60"/>
    <x v="18"/>
    <e v="#N/A"/>
    <s v="RFQ End Year"/>
    <x v="488"/>
    <x v="1"/>
    <x v="0"/>
    <x v="513"/>
    <x v="12"/>
    <s v="IEC_STD_V10 &gt;&gt; Common &gt;&gt; AutoMetaDataRFQ End Year"/>
    <x v="1"/>
    <x v="0"/>
    <s v="詢價結束年度Property"/>
    <n v="1106"/>
    <n v="1096"/>
    <n v="0"/>
    <s v="RFQ End Year"/>
    <n v="1"/>
    <n v="0"/>
    <n v="0"/>
    <x v="0"/>
    <s v="RFQ Related Data"/>
    <x v="110"/>
    <e v="#N/A"/>
    <x v="0"/>
    <s v="P.2.2.0:"/>
    <x v="49"/>
    <x v="49"/>
    <x v="1104"/>
    <x v="487"/>
    <x v="488"/>
    <x v="406"/>
    <x v="0"/>
    <x v="0"/>
    <x v="0"/>
    <x v="4"/>
    <m/>
    <x v="0"/>
    <x v="1"/>
    <s v="RFQ Related Data_RFQ End Year"/>
    <x v="1088"/>
    <x v="1"/>
    <x v="0"/>
    <x v="5"/>
    <x v="9"/>
    <x v="0"/>
    <x v="0"/>
    <s v="INT_RFQ_MASTER"/>
    <s v="RFQ_END_YEAR"/>
    <x v="101"/>
    <x v="337"/>
    <x v="0"/>
    <n v="8"/>
    <x v="5"/>
    <x v="5"/>
    <x v="4"/>
    <s v=""/>
    <s v=""/>
    <n v="1104"/>
    <s v="-1104"/>
    <x v="0"/>
    <x v="0"/>
    <x v="0"/>
    <x v="488"/>
    <x v="12"/>
    <s v="詢價結束年度"/>
    <s v=""/>
    <s v=""/>
    <x v="0"/>
    <x v="60"/>
    <m/>
    <s v="^()$"/>
    <n v="9"/>
    <x v="0"/>
    <x v="9"/>
    <x v="0"/>
    <x v="1"/>
    <x v="0"/>
    <x v="1"/>
    <b v="0"/>
    <x v="0"/>
    <x v="1"/>
    <n v="0"/>
    <x v="0"/>
    <b v="0"/>
    <b v="0"/>
    <b v="0"/>
    <b v="0"/>
    <b v="0"/>
    <b v="0"/>
    <b v="0"/>
    <b v="0"/>
    <b v="0"/>
    <b v="0"/>
    <b v="0"/>
    <x v="0"/>
    <x v="0"/>
    <n v="0"/>
    <x v="2"/>
    <x v="0"/>
  </r>
  <r>
    <m/>
    <x v="9"/>
    <x v="18"/>
    <x v="488"/>
    <x v="489"/>
    <x v="1"/>
    <x v="514"/>
    <s v="詢價結束日期"/>
    <x v="1"/>
    <x v="111"/>
    <m/>
    <s v="General"/>
    <s v="日期類"/>
    <m/>
    <x v="7"/>
    <s v="SAL"/>
    <x v="12"/>
    <x v="5"/>
    <x v="0"/>
    <x v="0"/>
    <s v="INT_RFQ_MASTER"/>
    <s v="RFQ_END_DATE"/>
    <m/>
    <m/>
    <m/>
    <m/>
    <m/>
    <m/>
    <m/>
    <m/>
    <m/>
    <m/>
    <m/>
    <m/>
    <m/>
    <m/>
    <m/>
    <m/>
    <m/>
    <m/>
    <s v="資料清單"/>
    <x v="21"/>
    <x v="25"/>
    <x v="60"/>
    <x v="18"/>
    <e v="#N/A"/>
    <s v="RFQ End Date"/>
    <x v="489"/>
    <x v="1"/>
    <x v="0"/>
    <x v="514"/>
    <x v="12"/>
    <s v="IEC_STD_V10 &gt;&gt; Common &gt;&gt; AutoMetaDataRFQ End Date"/>
    <x v="1"/>
    <x v="0"/>
    <s v="詢價結束日期Property"/>
    <n v="1107"/>
    <n v="1096"/>
    <n v="0"/>
    <s v="RFQ End Date"/>
    <n v="1"/>
    <n v="0"/>
    <n v="0"/>
    <x v="0"/>
    <s v="RFQ Related Data"/>
    <x v="110"/>
    <e v="#N/A"/>
    <x v="0"/>
    <s v="P.2.2.0:"/>
    <x v="50"/>
    <x v="50"/>
    <x v="1105"/>
    <x v="488"/>
    <x v="489"/>
    <x v="407"/>
    <x v="0"/>
    <x v="0"/>
    <x v="0"/>
    <x v="3"/>
    <m/>
    <x v="0"/>
    <x v="1"/>
    <s v="RFQ Related Data_RFQ End Date"/>
    <x v="1089"/>
    <x v="1"/>
    <x v="0"/>
    <x v="5"/>
    <x v="9"/>
    <x v="0"/>
    <x v="0"/>
    <s v="INT_RFQ_MASTER"/>
    <s v="RFQ_END_DATE"/>
    <x v="101"/>
    <x v="338"/>
    <x v="0"/>
    <n v="8"/>
    <x v="5"/>
    <x v="5"/>
    <x v="4"/>
    <s v=""/>
    <s v=""/>
    <n v="1105"/>
    <s v="-1105"/>
    <x v="0"/>
    <x v="0"/>
    <x v="0"/>
    <x v="489"/>
    <x v="12"/>
    <s v="詢價結束日期"/>
    <s v=""/>
    <s v=""/>
    <x v="0"/>
    <x v="60"/>
    <m/>
    <s v="^()$"/>
    <n v="9"/>
    <x v="0"/>
    <x v="9"/>
    <x v="0"/>
    <x v="1"/>
    <x v="0"/>
    <x v="1"/>
    <b v="0"/>
    <x v="0"/>
    <x v="1"/>
    <n v="0"/>
    <x v="0"/>
    <b v="0"/>
    <b v="0"/>
    <b v="0"/>
    <b v="0"/>
    <b v="0"/>
    <b v="0"/>
    <b v="0"/>
    <b v="0"/>
    <b v="0"/>
    <b v="0"/>
    <b v="0"/>
    <x v="0"/>
    <x v="0"/>
    <n v="0"/>
    <x v="2"/>
    <x v="0"/>
  </r>
  <r>
    <m/>
    <x v="9"/>
    <x v="18"/>
    <x v="489"/>
    <x v="490"/>
    <x v="1"/>
    <x v="515"/>
    <s v="單位為 千美元"/>
    <x v="1"/>
    <x v="111"/>
    <m/>
    <s v="General"/>
    <s v="金額類"/>
    <m/>
    <x v="7"/>
    <s v="SAL"/>
    <x v="12"/>
    <x v="5"/>
    <x v="0"/>
    <x v="0"/>
    <s v="INT_RFQ_MASTER"/>
    <s v="ESTIMATED_PRODUCT_FAMILY_REVENUE"/>
    <m/>
    <m/>
    <m/>
    <m/>
    <m/>
    <m/>
    <m/>
    <m/>
    <m/>
    <m/>
    <m/>
    <m/>
    <m/>
    <m/>
    <m/>
    <m/>
    <m/>
    <m/>
    <s v="資料清單"/>
    <x v="21"/>
    <x v="26"/>
    <x v="60"/>
    <x v="18"/>
    <e v="#N/A"/>
    <s v="Estimated Product Family Revenue"/>
    <x v="490"/>
    <x v="1"/>
    <x v="0"/>
    <x v="515"/>
    <x v="12"/>
    <s v="IEC_STD_V10 &gt;&gt; Common &gt;&gt; AutoMetaDataEstimated Product Family Revenue"/>
    <x v="1"/>
    <x v="0"/>
    <s v="預估產品家族營收Property"/>
    <n v="1108"/>
    <n v="1096"/>
    <n v="0"/>
    <s v="Estimated Product Family Revenue"/>
    <n v="1"/>
    <n v="0"/>
    <n v="0"/>
    <x v="0"/>
    <s v="RFQ Related Data"/>
    <x v="110"/>
    <e v="#N/A"/>
    <x v="0"/>
    <s v="P.2.2.0:"/>
    <x v="51"/>
    <x v="51"/>
    <x v="1106"/>
    <x v="489"/>
    <x v="490"/>
    <x v="408"/>
    <x v="0"/>
    <x v="0"/>
    <x v="0"/>
    <x v="6"/>
    <m/>
    <x v="0"/>
    <x v="1"/>
    <s v="RFQ Related Data_Estimated Product Family Revenue"/>
    <x v="1090"/>
    <x v="1"/>
    <x v="0"/>
    <x v="5"/>
    <x v="9"/>
    <x v="0"/>
    <x v="0"/>
    <s v="INT_RFQ_MASTER"/>
    <s v="ESTIMATED_PRODUCT_FAMILY_REVENUE"/>
    <x v="101"/>
    <x v="339"/>
    <x v="0"/>
    <n v="8"/>
    <x v="5"/>
    <x v="5"/>
    <x v="4"/>
    <s v=""/>
    <s v=""/>
    <n v="1106"/>
    <s v="-1106"/>
    <x v="0"/>
    <x v="0"/>
    <x v="0"/>
    <x v="490"/>
    <x v="12"/>
    <s v="預估產品家族營收"/>
    <s v=""/>
    <s v=""/>
    <x v="0"/>
    <x v="60"/>
    <m/>
    <s v="^()$"/>
    <n v="9"/>
    <x v="0"/>
    <x v="9"/>
    <x v="0"/>
    <x v="1"/>
    <x v="0"/>
    <x v="1"/>
    <b v="0"/>
    <x v="0"/>
    <x v="1"/>
    <n v="0"/>
    <x v="0"/>
    <b v="0"/>
    <b v="0"/>
    <b v="0"/>
    <b v="0"/>
    <b v="0"/>
    <b v="0"/>
    <b v="0"/>
    <b v="0"/>
    <b v="0"/>
    <b v="0"/>
    <b v="0"/>
    <x v="0"/>
    <x v="0"/>
    <n v="0"/>
    <x v="20"/>
    <x v="0"/>
  </r>
  <r>
    <m/>
    <x v="9"/>
    <x v="18"/>
    <x v="490"/>
    <x v="491"/>
    <x v="1"/>
    <x v="516"/>
    <s v="只針對 詢價狀況 = Award的產品進行攤提計算_x000a_單位為 千台"/>
    <x v="1"/>
    <x v="111"/>
    <m/>
    <s v="General"/>
    <s v="數值類"/>
    <m/>
    <x v="7"/>
    <s v="SAL"/>
    <x v="12"/>
    <x v="5"/>
    <x v="0"/>
    <x v="0"/>
    <s v="INT_RFQ_MASTER"/>
    <s v="ESTIMATED_SALES_QUANTITY"/>
    <m/>
    <m/>
    <m/>
    <m/>
    <m/>
    <m/>
    <m/>
    <m/>
    <m/>
    <m/>
    <m/>
    <m/>
    <m/>
    <m/>
    <m/>
    <m/>
    <m/>
    <m/>
    <s v="資料清單"/>
    <x v="21"/>
    <x v="27"/>
    <x v="60"/>
    <x v="18"/>
    <e v="#N/A"/>
    <s v="Estimated Sales Quantity"/>
    <x v="491"/>
    <x v="1"/>
    <x v="0"/>
    <x v="516"/>
    <x v="12"/>
    <s v="IEC_STD_V10 &gt;&gt; Common &gt;&gt; AutoMetaDataEstimated Sales Quantity"/>
    <x v="1"/>
    <x v="0"/>
    <s v="預估銷售數量Property"/>
    <n v="1109"/>
    <n v="1096"/>
    <n v="0"/>
    <s v="Estimated Sales Quantity"/>
    <n v="1"/>
    <n v="0"/>
    <n v="0"/>
    <x v="0"/>
    <s v="RFQ Related Data"/>
    <x v="110"/>
    <e v="#N/A"/>
    <x v="0"/>
    <s v="P.2.2.0:"/>
    <x v="52"/>
    <x v="52"/>
    <x v="1107"/>
    <x v="490"/>
    <x v="491"/>
    <x v="409"/>
    <x v="0"/>
    <x v="0"/>
    <x v="0"/>
    <x v="4"/>
    <m/>
    <x v="0"/>
    <x v="1"/>
    <s v="RFQ Related Data_Estimated Sales Quantity"/>
    <x v="1091"/>
    <x v="1"/>
    <x v="0"/>
    <x v="5"/>
    <x v="9"/>
    <x v="0"/>
    <x v="0"/>
    <s v="INT_RFQ_MASTER"/>
    <s v="ESTIMATED_SALES_QUANTITY"/>
    <x v="101"/>
    <x v="340"/>
    <x v="0"/>
    <n v="8"/>
    <x v="5"/>
    <x v="5"/>
    <x v="4"/>
    <s v=""/>
    <s v=""/>
    <n v="1107"/>
    <s v="-1107"/>
    <x v="0"/>
    <x v="0"/>
    <x v="0"/>
    <x v="491"/>
    <x v="12"/>
    <s v="預估銷售數量"/>
    <s v=""/>
    <s v=""/>
    <x v="0"/>
    <x v="60"/>
    <m/>
    <s v="^()$"/>
    <n v="9"/>
    <x v="0"/>
    <x v="9"/>
    <x v="0"/>
    <x v="1"/>
    <x v="0"/>
    <x v="1"/>
    <b v="0"/>
    <x v="0"/>
    <x v="1"/>
    <n v="0"/>
    <x v="0"/>
    <b v="0"/>
    <b v="0"/>
    <b v="0"/>
    <b v="0"/>
    <b v="0"/>
    <b v="0"/>
    <b v="0"/>
    <b v="0"/>
    <b v="0"/>
    <b v="0"/>
    <b v="0"/>
    <x v="0"/>
    <x v="0"/>
    <n v="0"/>
    <x v="9"/>
    <x v="0"/>
  </r>
  <r>
    <m/>
    <x v="9"/>
    <x v="18"/>
    <x v="491"/>
    <x v="492"/>
    <x v="1"/>
    <x v="517"/>
    <s v="單位為 千美元"/>
    <x v="1"/>
    <x v="111"/>
    <m/>
    <s v="General"/>
    <s v="金額類"/>
    <m/>
    <x v="7"/>
    <s v="SAL"/>
    <x v="12"/>
    <x v="5"/>
    <x v="0"/>
    <x v="0"/>
    <s v="INT_RFQ_MASTER"/>
    <s v="ESTIMATE_PRODUCT_FAMILY_COST"/>
    <m/>
    <m/>
    <m/>
    <m/>
    <m/>
    <m/>
    <m/>
    <m/>
    <m/>
    <m/>
    <m/>
    <m/>
    <m/>
    <m/>
    <m/>
    <m/>
    <m/>
    <m/>
    <s v="資料清單"/>
    <x v="21"/>
    <x v="28"/>
    <x v="60"/>
    <x v="18"/>
    <e v="#N/A"/>
    <s v="Estimate Product Family Cost"/>
    <x v="492"/>
    <x v="1"/>
    <x v="0"/>
    <x v="517"/>
    <x v="12"/>
    <s v="IEC_STD_V10 &gt;&gt; Common &gt;&gt; AutoMetaDataEstimate Product Family Cost"/>
    <x v="1"/>
    <x v="0"/>
    <s v="預估產品家族成本Property"/>
    <n v="1110"/>
    <n v="1096"/>
    <n v="0"/>
    <s v="Estimate Product Family Cost"/>
    <n v="1"/>
    <n v="0"/>
    <n v="0"/>
    <x v="0"/>
    <s v="RFQ Related Data"/>
    <x v="110"/>
    <e v="#N/A"/>
    <x v="0"/>
    <s v="P.2.2.0:"/>
    <x v="53"/>
    <x v="53"/>
    <x v="1108"/>
    <x v="491"/>
    <x v="492"/>
    <x v="408"/>
    <x v="0"/>
    <x v="0"/>
    <x v="0"/>
    <x v="6"/>
    <m/>
    <x v="0"/>
    <x v="1"/>
    <s v="RFQ Related Data_Estimate Product Family Cost"/>
    <x v="1092"/>
    <x v="1"/>
    <x v="0"/>
    <x v="5"/>
    <x v="9"/>
    <x v="0"/>
    <x v="0"/>
    <s v="INT_RFQ_MASTER"/>
    <s v="ESTIMATE_PRODUCT_FAMILY_COST"/>
    <x v="101"/>
    <x v="341"/>
    <x v="0"/>
    <n v="8"/>
    <x v="5"/>
    <x v="5"/>
    <x v="4"/>
    <s v=""/>
    <s v=""/>
    <n v="1108"/>
    <s v="-1108"/>
    <x v="0"/>
    <x v="0"/>
    <x v="0"/>
    <x v="492"/>
    <x v="12"/>
    <s v="預估產品家族成本"/>
    <s v=""/>
    <s v=""/>
    <x v="0"/>
    <x v="60"/>
    <m/>
    <s v="^()$"/>
    <n v="9"/>
    <x v="0"/>
    <x v="9"/>
    <x v="0"/>
    <x v="1"/>
    <x v="0"/>
    <x v="1"/>
    <b v="0"/>
    <x v="0"/>
    <x v="1"/>
    <n v="0"/>
    <x v="0"/>
    <b v="0"/>
    <b v="0"/>
    <b v="0"/>
    <b v="0"/>
    <b v="0"/>
    <b v="0"/>
    <b v="0"/>
    <b v="0"/>
    <b v="0"/>
    <b v="0"/>
    <b v="0"/>
    <x v="0"/>
    <x v="0"/>
    <n v="0"/>
    <x v="10"/>
    <x v="0"/>
  </r>
  <r>
    <m/>
    <x v="9"/>
    <x v="18"/>
    <x v="492"/>
    <x v="493"/>
    <x v="1"/>
    <x v="518"/>
    <s v="預估產品家族淨利率 =( 預估產品家族營收-預估產品家族成本)/預估產品家族營收"/>
    <x v="1"/>
    <x v="111"/>
    <m/>
    <s v="General"/>
    <s v="比例類"/>
    <m/>
    <x v="7"/>
    <s v="SAL"/>
    <x v="12"/>
    <x v="5"/>
    <x v="0"/>
    <x v="0"/>
    <s v="INT_RFQ_MASTER"/>
    <s v="ESTIMATED_NET_PROFIT_MARGIN"/>
    <m/>
    <m/>
    <m/>
    <m/>
    <m/>
    <m/>
    <m/>
    <m/>
    <m/>
    <m/>
    <m/>
    <m/>
    <m/>
    <m/>
    <m/>
    <m/>
    <m/>
    <m/>
    <s v="資料清單"/>
    <x v="21"/>
    <x v="29"/>
    <x v="60"/>
    <x v="18"/>
    <e v="#N/A"/>
    <s v="Estimated Profitability Ratio"/>
    <x v="493"/>
    <x v="1"/>
    <x v="0"/>
    <x v="518"/>
    <x v="12"/>
    <s v="IEC_STD_V10 &gt;&gt; Common &gt;&gt; AutoMetaDataEstimated Profitability Ratio"/>
    <x v="1"/>
    <x v="0"/>
    <s v="預估產品家族收益率Property"/>
    <n v="1111"/>
    <n v="1096"/>
    <n v="0"/>
    <s v="Estimated Profitability Ratio"/>
    <n v="1"/>
    <n v="0"/>
    <n v="0"/>
    <x v="0"/>
    <s v="RFQ Related Data"/>
    <x v="110"/>
    <e v="#N/A"/>
    <x v="0"/>
    <s v="P.2.2.0:"/>
    <x v="54"/>
    <x v="54"/>
    <x v="1109"/>
    <x v="492"/>
    <x v="493"/>
    <x v="410"/>
    <x v="0"/>
    <x v="0"/>
    <x v="0"/>
    <x v="5"/>
    <m/>
    <x v="0"/>
    <x v="1"/>
    <s v="RFQ Related Data_Estimated Profitability Ratio"/>
    <x v="1093"/>
    <x v="1"/>
    <x v="0"/>
    <x v="5"/>
    <x v="9"/>
    <x v="0"/>
    <x v="0"/>
    <s v="INT_RFQ_MASTER"/>
    <s v="ESTIMATED_NET_PROFIT_MARGIN"/>
    <x v="101"/>
    <x v="342"/>
    <x v="0"/>
    <n v="8"/>
    <x v="5"/>
    <x v="5"/>
    <x v="4"/>
    <s v=""/>
    <s v=""/>
    <n v="1109"/>
    <s v="-1109"/>
    <x v="0"/>
    <x v="0"/>
    <x v="0"/>
    <x v="493"/>
    <x v="12"/>
    <s v="預估產品家族收益率"/>
    <s v=""/>
    <s v=""/>
    <x v="0"/>
    <x v="60"/>
    <m/>
    <s v="^()$"/>
    <n v="9"/>
    <x v="0"/>
    <x v="9"/>
    <x v="0"/>
    <x v="1"/>
    <x v="0"/>
    <x v="1"/>
    <b v="0"/>
    <x v="0"/>
    <x v="1"/>
    <n v="0"/>
    <x v="0"/>
    <b v="0"/>
    <b v="0"/>
    <b v="0"/>
    <b v="0"/>
    <b v="0"/>
    <b v="0"/>
    <b v="0"/>
    <b v="0"/>
    <b v="0"/>
    <b v="0"/>
    <b v="0"/>
    <x v="0"/>
    <x v="0"/>
    <n v="0"/>
    <x v="7"/>
    <x v="0"/>
  </r>
  <r>
    <m/>
    <x v="9"/>
    <x v="18"/>
    <x v="493"/>
    <x v="494"/>
    <x v="1"/>
    <x v="519"/>
    <s v="雛型設計開始年度"/>
    <x v="1"/>
    <x v="111"/>
    <m/>
    <s v="General"/>
    <s v="數值類"/>
    <m/>
    <x v="7"/>
    <s v="SAL"/>
    <x v="12"/>
    <x v="5"/>
    <x v="0"/>
    <x v="0"/>
    <s v="INT_RFQ_MASTER"/>
    <s v="DB_START_YEAR"/>
    <m/>
    <m/>
    <m/>
    <m/>
    <m/>
    <m/>
    <m/>
    <m/>
    <m/>
    <m/>
    <m/>
    <m/>
    <m/>
    <m/>
    <m/>
    <m/>
    <m/>
    <m/>
    <s v="資料清單"/>
    <x v="21"/>
    <x v="30"/>
    <x v="60"/>
    <x v="18"/>
    <e v="#N/A"/>
    <s v="DB Start Year"/>
    <x v="494"/>
    <x v="1"/>
    <x v="0"/>
    <x v="519"/>
    <x v="12"/>
    <s v="IEC_STD_V10 &gt;&gt; Common &gt;&gt; AutoMetaDataDB Start Year"/>
    <x v="1"/>
    <x v="0"/>
    <s v="雛型設計開始年度Property"/>
    <n v="1112"/>
    <n v="1096"/>
    <n v="0"/>
    <s v="DB Start Year"/>
    <n v="1"/>
    <n v="0"/>
    <n v="0"/>
    <x v="0"/>
    <s v="RFQ Related Data"/>
    <x v="110"/>
    <e v="#N/A"/>
    <x v="0"/>
    <s v="P.2.2.0:"/>
    <x v="55"/>
    <x v="55"/>
    <x v="1110"/>
    <x v="493"/>
    <x v="494"/>
    <x v="411"/>
    <x v="0"/>
    <x v="0"/>
    <x v="0"/>
    <x v="4"/>
    <m/>
    <x v="0"/>
    <x v="1"/>
    <s v="RFQ Related Data_DB Start Year"/>
    <x v="1094"/>
    <x v="1"/>
    <x v="0"/>
    <x v="5"/>
    <x v="9"/>
    <x v="0"/>
    <x v="0"/>
    <s v="INT_RFQ_MASTER"/>
    <s v="DB_START_YEAR"/>
    <x v="101"/>
    <x v="343"/>
    <x v="0"/>
    <n v="8"/>
    <x v="5"/>
    <x v="5"/>
    <x v="4"/>
    <s v=""/>
    <s v=""/>
    <n v="1110"/>
    <s v="-1110"/>
    <x v="0"/>
    <x v="0"/>
    <x v="0"/>
    <x v="494"/>
    <x v="12"/>
    <s v="雛型設計開始年度"/>
    <s v=""/>
    <s v=""/>
    <x v="0"/>
    <x v="60"/>
    <m/>
    <s v="^()$"/>
    <n v="9"/>
    <x v="0"/>
    <x v="9"/>
    <x v="0"/>
    <x v="1"/>
    <x v="0"/>
    <x v="1"/>
    <b v="0"/>
    <x v="0"/>
    <x v="1"/>
    <n v="0"/>
    <x v="0"/>
    <b v="0"/>
    <b v="0"/>
    <b v="0"/>
    <b v="0"/>
    <b v="0"/>
    <b v="0"/>
    <b v="0"/>
    <b v="0"/>
    <b v="0"/>
    <b v="0"/>
    <b v="0"/>
    <x v="0"/>
    <x v="0"/>
    <n v="0"/>
    <x v="12"/>
    <x v="0"/>
  </r>
  <r>
    <m/>
    <x v="9"/>
    <x v="18"/>
    <x v="494"/>
    <x v="495"/>
    <x v="1"/>
    <x v="520"/>
    <s v="雛型設計開始日期"/>
    <x v="1"/>
    <x v="111"/>
    <m/>
    <s v="General"/>
    <s v="日期類"/>
    <m/>
    <x v="7"/>
    <s v="SAL"/>
    <x v="12"/>
    <x v="5"/>
    <x v="0"/>
    <x v="0"/>
    <s v="INT_RFQ_MASTER"/>
    <s v="DB_START_DATE"/>
    <m/>
    <m/>
    <m/>
    <m/>
    <m/>
    <m/>
    <m/>
    <m/>
    <m/>
    <m/>
    <m/>
    <m/>
    <m/>
    <m/>
    <m/>
    <m/>
    <m/>
    <m/>
    <s v="資料清單"/>
    <x v="21"/>
    <x v="31"/>
    <x v="60"/>
    <x v="18"/>
    <e v="#N/A"/>
    <s v="DB Start Date"/>
    <x v="495"/>
    <x v="1"/>
    <x v="0"/>
    <x v="520"/>
    <x v="12"/>
    <s v="IEC_STD_V10 &gt;&gt; Common &gt;&gt; AutoMetaDataDB Start Date"/>
    <x v="1"/>
    <x v="0"/>
    <s v="雛型設計開始日期Property"/>
    <n v="1113"/>
    <n v="1096"/>
    <n v="0"/>
    <s v="DB Start Date"/>
    <n v="1"/>
    <n v="0"/>
    <n v="0"/>
    <x v="0"/>
    <s v="RFQ Related Data"/>
    <x v="110"/>
    <e v="#N/A"/>
    <x v="0"/>
    <s v="P.2.2.0:"/>
    <x v="56"/>
    <x v="56"/>
    <x v="1111"/>
    <x v="494"/>
    <x v="495"/>
    <x v="412"/>
    <x v="0"/>
    <x v="0"/>
    <x v="0"/>
    <x v="3"/>
    <m/>
    <x v="0"/>
    <x v="1"/>
    <s v="RFQ Related Data_DB Start Date"/>
    <x v="1095"/>
    <x v="1"/>
    <x v="0"/>
    <x v="5"/>
    <x v="9"/>
    <x v="0"/>
    <x v="0"/>
    <s v="INT_RFQ_MASTER"/>
    <s v="DB_START_DATE"/>
    <x v="101"/>
    <x v="344"/>
    <x v="0"/>
    <n v="8"/>
    <x v="5"/>
    <x v="5"/>
    <x v="4"/>
    <s v=""/>
    <s v=""/>
    <n v="1111"/>
    <s v="-1111"/>
    <x v="0"/>
    <x v="0"/>
    <x v="0"/>
    <x v="495"/>
    <x v="12"/>
    <s v="雛型設計開始日期"/>
    <s v=""/>
    <s v=""/>
    <x v="0"/>
    <x v="60"/>
    <m/>
    <s v="^()$"/>
    <n v="9"/>
    <x v="0"/>
    <x v="9"/>
    <x v="0"/>
    <x v="1"/>
    <x v="0"/>
    <x v="1"/>
    <b v="0"/>
    <x v="0"/>
    <x v="1"/>
    <n v="0"/>
    <x v="0"/>
    <b v="0"/>
    <b v="0"/>
    <b v="0"/>
    <b v="0"/>
    <b v="0"/>
    <b v="0"/>
    <b v="0"/>
    <b v="0"/>
    <b v="0"/>
    <b v="0"/>
    <b v="0"/>
    <x v="0"/>
    <x v="0"/>
    <n v="0"/>
    <x v="12"/>
    <x v="0"/>
  </r>
  <r>
    <m/>
    <x v="9"/>
    <x v="18"/>
    <x v="495"/>
    <x v="496"/>
    <x v="1"/>
    <x v="521"/>
    <s v="系統整合開始日期"/>
    <x v="1"/>
    <x v="111"/>
    <m/>
    <s v="General"/>
    <s v="日期類"/>
    <m/>
    <x v="7"/>
    <s v="SAL"/>
    <x v="12"/>
    <x v="5"/>
    <x v="0"/>
    <x v="0"/>
    <s v="INT_RFQ_MASTER"/>
    <s v="SI_STARTDATE"/>
    <m/>
    <m/>
    <m/>
    <m/>
    <m/>
    <m/>
    <m/>
    <m/>
    <m/>
    <m/>
    <m/>
    <m/>
    <m/>
    <m/>
    <m/>
    <m/>
    <m/>
    <m/>
    <s v="資料清單"/>
    <x v="21"/>
    <x v="32"/>
    <x v="60"/>
    <x v="18"/>
    <e v="#N/A"/>
    <s v="SI StartDate"/>
    <x v="496"/>
    <x v="1"/>
    <x v="0"/>
    <x v="521"/>
    <x v="12"/>
    <s v="IEC_STD_V10 &gt;&gt; Common &gt;&gt; AutoMetaDataSI StartDate"/>
    <x v="1"/>
    <x v="0"/>
    <s v="系統整合開始日期Property"/>
    <n v="1114"/>
    <n v="1096"/>
    <n v="0"/>
    <s v="SI StartDate"/>
    <n v="1"/>
    <n v="0"/>
    <n v="0"/>
    <x v="0"/>
    <s v="RFQ Related Data"/>
    <x v="110"/>
    <e v="#N/A"/>
    <x v="0"/>
    <s v="P.2.2.0:"/>
    <x v="57"/>
    <x v="57"/>
    <x v="1112"/>
    <x v="495"/>
    <x v="496"/>
    <x v="413"/>
    <x v="0"/>
    <x v="0"/>
    <x v="0"/>
    <x v="3"/>
    <m/>
    <x v="0"/>
    <x v="1"/>
    <s v="RFQ Related Data_SI StartDate"/>
    <x v="1096"/>
    <x v="1"/>
    <x v="0"/>
    <x v="5"/>
    <x v="9"/>
    <x v="0"/>
    <x v="0"/>
    <s v="INT_RFQ_MASTER"/>
    <s v="SI_STARTDATE"/>
    <x v="101"/>
    <x v="345"/>
    <x v="0"/>
    <n v="8"/>
    <x v="5"/>
    <x v="5"/>
    <x v="4"/>
    <s v=""/>
    <s v=""/>
    <n v="1112"/>
    <s v="-1112"/>
    <x v="0"/>
    <x v="0"/>
    <x v="0"/>
    <x v="496"/>
    <x v="12"/>
    <s v="系統整合開始日期"/>
    <s v=""/>
    <s v=""/>
    <x v="0"/>
    <x v="60"/>
    <m/>
    <s v="^()$"/>
    <n v="9"/>
    <x v="0"/>
    <x v="9"/>
    <x v="0"/>
    <x v="1"/>
    <x v="0"/>
    <x v="1"/>
    <b v="0"/>
    <x v="0"/>
    <x v="1"/>
    <n v="0"/>
    <x v="0"/>
    <b v="0"/>
    <b v="0"/>
    <b v="0"/>
    <b v="0"/>
    <b v="0"/>
    <b v="0"/>
    <b v="0"/>
    <b v="0"/>
    <b v="0"/>
    <b v="0"/>
    <b v="0"/>
    <x v="0"/>
    <x v="0"/>
    <n v="0"/>
    <x v="2"/>
    <x v="0"/>
  </r>
  <r>
    <m/>
    <x v="9"/>
    <x v="18"/>
    <x v="496"/>
    <x v="497"/>
    <x v="1"/>
    <x v="522"/>
    <s v="產品驗證開始日期"/>
    <x v="1"/>
    <x v="111"/>
    <m/>
    <s v="General"/>
    <s v="日期類"/>
    <m/>
    <x v="7"/>
    <s v="SAL"/>
    <x v="12"/>
    <x v="5"/>
    <x v="0"/>
    <x v="0"/>
    <s v="INT_RFQ_MASTER"/>
    <s v="PV_START_DATE"/>
    <m/>
    <m/>
    <m/>
    <m/>
    <m/>
    <m/>
    <m/>
    <m/>
    <m/>
    <m/>
    <m/>
    <m/>
    <m/>
    <m/>
    <m/>
    <m/>
    <m/>
    <m/>
    <s v="資料清單"/>
    <x v="21"/>
    <x v="33"/>
    <x v="60"/>
    <x v="18"/>
    <e v="#N/A"/>
    <s v="PV Start Date"/>
    <x v="497"/>
    <x v="1"/>
    <x v="0"/>
    <x v="522"/>
    <x v="12"/>
    <s v="IEC_STD_V10 &gt;&gt; Common &gt;&gt; AutoMetaDataPV Start Date"/>
    <x v="1"/>
    <x v="0"/>
    <s v="產品驗證開始日期Property"/>
    <n v="1115"/>
    <n v="1096"/>
    <n v="0"/>
    <s v="PV Start Date"/>
    <n v="1"/>
    <n v="0"/>
    <n v="0"/>
    <x v="0"/>
    <s v="RFQ Related Data"/>
    <x v="110"/>
    <e v="#N/A"/>
    <x v="0"/>
    <s v="P.2.2.0:"/>
    <x v="58"/>
    <x v="58"/>
    <x v="1113"/>
    <x v="496"/>
    <x v="497"/>
    <x v="414"/>
    <x v="0"/>
    <x v="0"/>
    <x v="0"/>
    <x v="3"/>
    <m/>
    <x v="0"/>
    <x v="1"/>
    <s v="RFQ Related Data_PV Start Date"/>
    <x v="1097"/>
    <x v="1"/>
    <x v="0"/>
    <x v="5"/>
    <x v="9"/>
    <x v="0"/>
    <x v="0"/>
    <s v="INT_RFQ_MASTER"/>
    <s v="PV_START_DATE"/>
    <x v="101"/>
    <x v="346"/>
    <x v="0"/>
    <n v="8"/>
    <x v="5"/>
    <x v="5"/>
    <x v="4"/>
    <s v=""/>
    <s v=""/>
    <n v="1113"/>
    <s v="-1113"/>
    <x v="0"/>
    <x v="0"/>
    <x v="0"/>
    <x v="497"/>
    <x v="12"/>
    <s v="產品驗證開始日期"/>
    <s v=""/>
    <s v=""/>
    <x v="0"/>
    <x v="60"/>
    <m/>
    <s v="^()$"/>
    <n v="9"/>
    <x v="0"/>
    <x v="9"/>
    <x v="0"/>
    <x v="1"/>
    <x v="0"/>
    <x v="1"/>
    <b v="0"/>
    <x v="0"/>
    <x v="1"/>
    <n v="0"/>
    <x v="0"/>
    <b v="0"/>
    <b v="0"/>
    <b v="0"/>
    <b v="0"/>
    <b v="0"/>
    <b v="0"/>
    <b v="0"/>
    <b v="0"/>
    <b v="0"/>
    <b v="0"/>
    <b v="0"/>
    <x v="0"/>
    <x v="0"/>
    <n v="0"/>
    <x v="12"/>
    <x v="0"/>
  </r>
  <r>
    <m/>
    <x v="9"/>
    <x v="18"/>
    <x v="497"/>
    <x v="498"/>
    <x v="1"/>
    <x v="523"/>
    <s v="量產評估開始日期"/>
    <x v="1"/>
    <x v="111"/>
    <m/>
    <s v="General"/>
    <s v="日期類"/>
    <m/>
    <x v="7"/>
    <s v="SAL"/>
    <x v="12"/>
    <x v="5"/>
    <x v="0"/>
    <x v="0"/>
    <s v="INT_RFQ_MASTER"/>
    <s v="RTM_START_DATE"/>
    <m/>
    <m/>
    <m/>
    <m/>
    <m/>
    <m/>
    <m/>
    <m/>
    <m/>
    <m/>
    <m/>
    <m/>
    <m/>
    <m/>
    <m/>
    <m/>
    <m/>
    <m/>
    <s v="資料清單"/>
    <x v="21"/>
    <x v="34"/>
    <x v="60"/>
    <x v="18"/>
    <e v="#N/A"/>
    <s v="RTM Start Date"/>
    <x v="498"/>
    <x v="1"/>
    <x v="0"/>
    <x v="523"/>
    <x v="12"/>
    <s v="IEC_STD_V10 &gt;&gt; Common &gt;&gt; AutoMetaDataRTM Start Date"/>
    <x v="1"/>
    <x v="0"/>
    <s v="量產評估開始日期Property"/>
    <n v="1116"/>
    <n v="1096"/>
    <n v="0"/>
    <s v="RTM Start Date"/>
    <n v="1"/>
    <n v="0"/>
    <n v="0"/>
    <x v="0"/>
    <s v="RFQ Related Data"/>
    <x v="110"/>
    <e v="#N/A"/>
    <x v="0"/>
    <s v="P.2.2.0:"/>
    <x v="59"/>
    <x v="59"/>
    <x v="1114"/>
    <x v="497"/>
    <x v="498"/>
    <x v="415"/>
    <x v="0"/>
    <x v="0"/>
    <x v="0"/>
    <x v="3"/>
    <m/>
    <x v="0"/>
    <x v="1"/>
    <s v="RFQ Related Data_RTM Start Date"/>
    <x v="1098"/>
    <x v="1"/>
    <x v="0"/>
    <x v="5"/>
    <x v="9"/>
    <x v="0"/>
    <x v="0"/>
    <s v="INT_RFQ_MASTER"/>
    <s v="RTM_START_DATE"/>
    <x v="101"/>
    <x v="347"/>
    <x v="0"/>
    <n v="8"/>
    <x v="5"/>
    <x v="5"/>
    <x v="4"/>
    <s v=""/>
    <s v=""/>
    <n v="1114"/>
    <s v="-1114"/>
    <x v="0"/>
    <x v="0"/>
    <x v="0"/>
    <x v="498"/>
    <x v="12"/>
    <s v="量產評估開始日期"/>
    <s v=""/>
    <s v=""/>
    <x v="0"/>
    <x v="60"/>
    <m/>
    <s v="^()$"/>
    <n v="9"/>
    <x v="0"/>
    <x v="9"/>
    <x v="0"/>
    <x v="1"/>
    <x v="0"/>
    <x v="1"/>
    <b v="0"/>
    <x v="0"/>
    <x v="1"/>
    <n v="0"/>
    <x v="0"/>
    <b v="0"/>
    <b v="0"/>
    <b v="0"/>
    <b v="0"/>
    <b v="0"/>
    <b v="0"/>
    <b v="0"/>
    <b v="0"/>
    <b v="0"/>
    <b v="0"/>
    <b v="0"/>
    <x v="0"/>
    <x v="0"/>
    <n v="0"/>
    <x v="0"/>
    <x v="0"/>
  </r>
  <r>
    <m/>
    <x v="9"/>
    <x v="18"/>
    <x v="459"/>
    <x v="460"/>
    <x v="1"/>
    <x v="485"/>
    <s v="首批出貨開始時間 為 量產評估階段的結束日期"/>
    <x v="1"/>
    <x v="111"/>
    <m/>
    <s v="General"/>
    <s v="日期類"/>
    <m/>
    <x v="7"/>
    <s v="SAL"/>
    <x v="12"/>
    <x v="5"/>
    <x v="0"/>
    <x v="0"/>
    <s v="INT_RFQ_MASTER"/>
    <s v="FCS_START_DATE"/>
    <m/>
    <m/>
    <m/>
    <m/>
    <m/>
    <m/>
    <m/>
    <m/>
    <m/>
    <m/>
    <m/>
    <m/>
    <m/>
    <m/>
    <m/>
    <m/>
    <m/>
    <m/>
    <s v="資料清單"/>
    <x v="21"/>
    <x v="35"/>
    <x v="60"/>
    <x v="18"/>
    <e v="#N/A"/>
    <s v="FCS Start Date"/>
    <x v="460"/>
    <x v="1"/>
    <x v="0"/>
    <x v="485"/>
    <x v="12"/>
    <s v="IEC_STD_V10 &gt;&gt; Common &gt;&gt; AutoMetaDataFCS Start Date"/>
    <x v="1"/>
    <x v="0"/>
    <s v="首批出貨開始日期Property"/>
    <n v="1061"/>
    <n v="1096"/>
    <n v="0"/>
    <s v="FCS Start Date"/>
    <n v="1"/>
    <n v="0"/>
    <n v="0"/>
    <x v="0"/>
    <s v="RFQ Related Data"/>
    <x v="110"/>
    <e v="#N/A"/>
    <x v="0"/>
    <s v="P.2.2.0:"/>
    <x v="60"/>
    <x v="60"/>
    <x v="1115"/>
    <x v="459"/>
    <x v="460"/>
    <x v="416"/>
    <x v="0"/>
    <x v="0"/>
    <x v="0"/>
    <x v="3"/>
    <m/>
    <x v="0"/>
    <x v="1"/>
    <s v="RFQ Related Data_FCS Start Date"/>
    <x v="1099"/>
    <x v="1"/>
    <x v="0"/>
    <x v="5"/>
    <x v="9"/>
    <x v="0"/>
    <x v="0"/>
    <s v="INT_RFQ_MASTER"/>
    <s v="FCS_START_DATE"/>
    <x v="101"/>
    <x v="313"/>
    <x v="0"/>
    <n v="8"/>
    <x v="5"/>
    <x v="5"/>
    <x v="4"/>
    <s v=""/>
    <s v=""/>
    <n v="1115"/>
    <s v="-1115"/>
    <x v="0"/>
    <x v="0"/>
    <x v="0"/>
    <x v="460"/>
    <x v="12"/>
    <s v="首批出貨開始日期"/>
    <s v=""/>
    <s v=""/>
    <x v="0"/>
    <x v="60"/>
    <m/>
    <s v="^()$"/>
    <n v="9"/>
    <x v="0"/>
    <x v="9"/>
    <x v="0"/>
    <x v="1"/>
    <x v="1"/>
    <x v="1"/>
    <b v="0"/>
    <x v="0"/>
    <x v="1"/>
    <n v="0"/>
    <x v="0"/>
    <b v="0"/>
    <b v="0"/>
    <b v="0"/>
    <b v="0"/>
    <b v="0"/>
    <b v="0"/>
    <b v="0"/>
    <b v="0"/>
    <b v="0"/>
    <b v="0"/>
    <b v="0"/>
    <x v="0"/>
    <x v="0"/>
    <n v="0"/>
    <x v="0"/>
    <x v="0"/>
  </r>
  <r>
    <m/>
    <x v="9"/>
    <x v="18"/>
    <x v="498"/>
    <x v="499"/>
    <x v="1"/>
    <x v="524"/>
    <s v="失敗原因代碼分為以下三種_x000a_1. [Quote]:  exceed client expected range_x000a_2. [Strategic bidding]: not to win_x000a_3. [Others]: Free Typing_x000a__x000a_失敗原因的筆數統計，畫面以圓餅圖占比顯示"/>
    <x v="1"/>
    <x v="111"/>
    <m/>
    <s v="General"/>
    <s v="代碼類"/>
    <s v="1. [Quote]_x000a_2. [Strategic bidding]_x000a_3. [Others]"/>
    <x v="7"/>
    <s v="SAL"/>
    <x v="12"/>
    <x v="5"/>
    <x v="0"/>
    <x v="0"/>
    <s v="INT_RFQ_MASTER"/>
    <s v="REASON_CODE_OF_LOSE"/>
    <m/>
    <m/>
    <m/>
    <m/>
    <m/>
    <m/>
    <m/>
    <m/>
    <m/>
    <m/>
    <m/>
    <m/>
    <m/>
    <m/>
    <m/>
    <m/>
    <m/>
    <m/>
    <s v="資料清單"/>
    <x v="21"/>
    <x v="36"/>
    <x v="60"/>
    <x v="18"/>
    <e v="#N/A"/>
    <s v="Reason Code of Lose"/>
    <x v="499"/>
    <x v="1"/>
    <x v="0"/>
    <x v="524"/>
    <x v="12"/>
    <s v="IEC_STD_V10 &gt;&gt; Common &gt;&gt; AutoMetaDataReason Code of Lose"/>
    <x v="1"/>
    <x v="0"/>
    <s v="失敗原因代碼Property"/>
    <n v="1118"/>
    <n v="1096"/>
    <n v="0"/>
    <s v="Reason Code of Lose"/>
    <n v="1"/>
    <n v="0"/>
    <n v="0"/>
    <x v="0"/>
    <s v="RFQ Related Data"/>
    <x v="110"/>
    <e v="#N/A"/>
    <x v="0"/>
    <s v="P.2.2.0:"/>
    <x v="61"/>
    <x v="61"/>
    <x v="1116"/>
    <x v="498"/>
    <x v="499"/>
    <x v="417"/>
    <x v="74"/>
    <x v="0"/>
    <x v="0"/>
    <x v="2"/>
    <m/>
    <x v="0"/>
    <x v="1"/>
    <s v="RFQ Related Data_Reason Code of Lose"/>
    <x v="1100"/>
    <x v="1"/>
    <x v="0"/>
    <x v="5"/>
    <x v="9"/>
    <x v="0"/>
    <x v="0"/>
    <s v="INT_RFQ_MASTER"/>
    <s v="REASON_CODE_OF_LOSE"/>
    <x v="101"/>
    <x v="348"/>
    <x v="0"/>
    <n v="8"/>
    <x v="5"/>
    <x v="5"/>
    <x v="4"/>
    <s v=""/>
    <s v=""/>
    <n v="1116"/>
    <s v="-1116"/>
    <x v="0"/>
    <x v="0"/>
    <x v="0"/>
    <x v="499"/>
    <x v="12"/>
    <s v="失敗原因代碼"/>
    <s v=""/>
    <s v=""/>
    <x v="0"/>
    <x v="60"/>
    <m/>
    <s v="^()$"/>
    <n v="9"/>
    <x v="0"/>
    <x v="9"/>
    <x v="0"/>
    <x v="1"/>
    <x v="0"/>
    <x v="1"/>
    <b v="0"/>
    <x v="0"/>
    <x v="1"/>
    <n v="0"/>
    <x v="0"/>
    <b v="0"/>
    <b v="0"/>
    <b v="0"/>
    <b v="0"/>
    <b v="0"/>
    <b v="0"/>
    <b v="0"/>
    <b v="0"/>
    <b v="0"/>
    <b v="0"/>
    <b v="0"/>
    <x v="0"/>
    <x v="0"/>
    <n v="0"/>
    <x v="5"/>
    <x v="0"/>
  </r>
  <r>
    <m/>
    <x v="9"/>
    <x v="18"/>
    <x v="499"/>
    <x v="500"/>
    <x v="1"/>
    <x v="525"/>
    <s v="失敗原因內容 為 失敗原因代碼 = 3. [Others]時對應的失敗原因"/>
    <x v="1"/>
    <x v="111"/>
    <m/>
    <s v="General"/>
    <s v="文本類"/>
    <m/>
    <x v="7"/>
    <s v="SAL"/>
    <x v="12"/>
    <x v="5"/>
    <x v="0"/>
    <x v="0"/>
    <s v="INT_RFQ_MASTER"/>
    <s v="REASON_CONTENT_OF_LOSE"/>
    <m/>
    <m/>
    <m/>
    <m/>
    <m/>
    <m/>
    <m/>
    <m/>
    <m/>
    <m/>
    <m/>
    <m/>
    <m/>
    <m/>
    <m/>
    <m/>
    <m/>
    <m/>
    <s v="資料清單"/>
    <x v="21"/>
    <x v="37"/>
    <x v="60"/>
    <x v="18"/>
    <e v="#N/A"/>
    <s v="Reason Content of Lose"/>
    <x v="500"/>
    <x v="1"/>
    <x v="0"/>
    <x v="525"/>
    <x v="12"/>
    <s v="IEC_STD_V10 &gt;&gt; Common &gt;&gt; AutoMetaDataReason Content of Lose"/>
    <x v="1"/>
    <x v="0"/>
    <s v="失敗原因內容Property"/>
    <n v="1119"/>
    <n v="1096"/>
    <n v="0"/>
    <s v="Reason Content of Lose"/>
    <n v="1"/>
    <n v="0"/>
    <n v="0"/>
    <x v="0"/>
    <s v="RFQ Related Data"/>
    <x v="110"/>
    <e v="#N/A"/>
    <x v="0"/>
    <s v="P.2.2.0:"/>
    <x v="62"/>
    <x v="62"/>
    <x v="1117"/>
    <x v="499"/>
    <x v="500"/>
    <x v="418"/>
    <x v="0"/>
    <x v="0"/>
    <x v="0"/>
    <x v="1"/>
    <m/>
    <x v="0"/>
    <x v="1"/>
    <s v="RFQ Related Data_Reason Content of Lose"/>
    <x v="1101"/>
    <x v="1"/>
    <x v="0"/>
    <x v="5"/>
    <x v="9"/>
    <x v="0"/>
    <x v="0"/>
    <s v="INT_RFQ_MASTER"/>
    <s v="REASON_CONTENT_OF_LOSE"/>
    <x v="101"/>
    <x v="349"/>
    <x v="0"/>
    <n v="8"/>
    <x v="5"/>
    <x v="5"/>
    <x v="4"/>
    <s v=""/>
    <s v=""/>
    <n v="1117"/>
    <s v="-1117"/>
    <x v="0"/>
    <x v="0"/>
    <x v="0"/>
    <x v="500"/>
    <x v="12"/>
    <s v="失敗原因內容"/>
    <s v=""/>
    <s v=""/>
    <x v="0"/>
    <x v="60"/>
    <m/>
    <s v="^()$"/>
    <n v="9"/>
    <x v="0"/>
    <x v="9"/>
    <x v="0"/>
    <x v="1"/>
    <x v="0"/>
    <x v="1"/>
    <b v="0"/>
    <x v="0"/>
    <x v="1"/>
    <n v="0"/>
    <x v="0"/>
    <b v="0"/>
    <b v="0"/>
    <b v="0"/>
    <b v="0"/>
    <b v="0"/>
    <b v="0"/>
    <b v="0"/>
    <b v="0"/>
    <b v="0"/>
    <b v="0"/>
    <b v="0"/>
    <x v="0"/>
    <x v="0"/>
    <n v="0"/>
    <x v="17"/>
    <x v="0"/>
  </r>
  <r>
    <m/>
    <x v="9"/>
    <x v="18"/>
    <x v="500"/>
    <x v="501"/>
    <x v="1"/>
    <x v="526"/>
    <s v="產品生命週期"/>
    <x v="1"/>
    <x v="111"/>
    <m/>
    <s v="General"/>
    <s v="數值類"/>
    <m/>
    <x v="7"/>
    <s v="SAL"/>
    <x v="12"/>
    <x v="5"/>
    <x v="0"/>
    <x v="0"/>
    <s v="INT_RFQ_MASTER"/>
    <s v="PRODUCT_LIFE_CYCLE"/>
    <m/>
    <m/>
    <m/>
    <m/>
    <m/>
    <m/>
    <m/>
    <m/>
    <m/>
    <m/>
    <m/>
    <m/>
    <m/>
    <m/>
    <m/>
    <m/>
    <m/>
    <m/>
    <s v="資料清單"/>
    <x v="21"/>
    <x v="38"/>
    <x v="60"/>
    <x v="18"/>
    <e v="#N/A"/>
    <s v="Product Life Cycle"/>
    <x v="501"/>
    <x v="1"/>
    <x v="0"/>
    <x v="526"/>
    <x v="12"/>
    <s v="IEC_STD_V10 &gt;&gt; Common &gt;&gt; AutoMetaDataProduct Life Cycle"/>
    <x v="1"/>
    <x v="0"/>
    <s v="產品生命週期Property"/>
    <n v="1120"/>
    <n v="1096"/>
    <n v="0"/>
    <s v="Product Life Cycle"/>
    <n v="1"/>
    <n v="0"/>
    <n v="0"/>
    <x v="0"/>
    <s v="RFQ Related Data"/>
    <x v="110"/>
    <e v="#N/A"/>
    <x v="0"/>
    <s v="P.2.2.0:"/>
    <x v="63"/>
    <x v="63"/>
    <x v="1118"/>
    <x v="500"/>
    <x v="501"/>
    <x v="419"/>
    <x v="0"/>
    <x v="0"/>
    <x v="0"/>
    <x v="4"/>
    <m/>
    <x v="0"/>
    <x v="1"/>
    <s v="RFQ Related Data_Product Life Cycle"/>
    <x v="1102"/>
    <x v="1"/>
    <x v="0"/>
    <x v="5"/>
    <x v="9"/>
    <x v="0"/>
    <x v="0"/>
    <s v="INT_RFQ_MASTER"/>
    <s v="PRODUCT_LIFE_CYCLE"/>
    <x v="101"/>
    <x v="350"/>
    <x v="0"/>
    <n v="8"/>
    <x v="5"/>
    <x v="5"/>
    <x v="4"/>
    <s v=""/>
    <s v=""/>
    <n v="1118"/>
    <s v="-1118"/>
    <x v="0"/>
    <x v="0"/>
    <x v="0"/>
    <x v="501"/>
    <x v="12"/>
    <s v="產品生命週期"/>
    <s v=""/>
    <s v=""/>
    <x v="0"/>
    <x v="60"/>
    <m/>
    <s v="^()$"/>
    <n v="9"/>
    <x v="0"/>
    <x v="9"/>
    <x v="0"/>
    <x v="1"/>
    <x v="0"/>
    <x v="1"/>
    <b v="0"/>
    <x v="0"/>
    <x v="1"/>
    <n v="0"/>
    <x v="0"/>
    <b v="0"/>
    <b v="0"/>
    <b v="0"/>
    <b v="0"/>
    <b v="0"/>
    <b v="0"/>
    <b v="0"/>
    <b v="0"/>
    <b v="0"/>
    <b v="0"/>
    <b v="0"/>
    <x v="0"/>
    <x v="0"/>
    <n v="0"/>
    <x v="33"/>
    <x v="0"/>
  </r>
  <r>
    <m/>
    <x v="9"/>
    <x v="18"/>
    <x v="501"/>
    <x v="502"/>
    <x v="218"/>
    <x v="527"/>
    <s v="Y:僅年度銷量分析用的Family"/>
    <x v="1"/>
    <x v="111"/>
    <m/>
    <s v="General"/>
    <s v="代碼類"/>
    <s v="Y"/>
    <x v="7"/>
    <s v="SAL"/>
    <x v="12"/>
    <x v="5"/>
    <x v="0"/>
    <x v="0"/>
    <s v="INT_RFQ_MASTER"/>
    <s v="YLY_SHIPMENT_ONLY"/>
    <m/>
    <m/>
    <m/>
    <m/>
    <m/>
    <m/>
    <m/>
    <m/>
    <m/>
    <m/>
    <m/>
    <m/>
    <m/>
    <m/>
    <m/>
    <m/>
    <m/>
    <m/>
    <s v="資料清單"/>
    <x v="21"/>
    <x v="39"/>
    <x v="60"/>
    <x v="18"/>
    <e v="#N/A"/>
    <s v="Yearly Shipment Use Only"/>
    <x v="502"/>
    <x v="218"/>
    <x v="0"/>
    <x v="527"/>
    <x v="12"/>
    <s v="IEC_STD_V10 &gt;&gt; Common &gt;&gt; AutoMetaDataYearly Shipment Use Only"/>
    <x v="1"/>
    <x v="0"/>
    <s v="僅年度銷量分析用標記Property"/>
    <n v="1121"/>
    <n v="1096"/>
    <n v="0"/>
    <s v="Yearly Shipment Use Only"/>
    <n v="1"/>
    <n v="0"/>
    <n v="0"/>
    <x v="0"/>
    <s v="RFQ Related Data"/>
    <x v="110"/>
    <e v="#N/A"/>
    <x v="0"/>
    <s v="P.2.2.0:"/>
    <x v="64"/>
    <x v="64"/>
    <x v="1119"/>
    <x v="501"/>
    <x v="502"/>
    <x v="420"/>
    <x v="75"/>
    <x v="0"/>
    <x v="0"/>
    <x v="2"/>
    <m/>
    <x v="0"/>
    <x v="1"/>
    <s v="RFQ Related Data_Yearly Shipment Use Only"/>
    <x v="1103"/>
    <x v="1"/>
    <x v="0"/>
    <x v="5"/>
    <x v="9"/>
    <x v="0"/>
    <x v="0"/>
    <s v="INT_RFQ_MASTER"/>
    <s v="YLY_SHIPMENT_ONLY"/>
    <x v="101"/>
    <x v="351"/>
    <x v="0"/>
    <n v="8"/>
    <x v="5"/>
    <x v="5"/>
    <x v="4"/>
    <s v=""/>
    <s v=""/>
    <n v="1119"/>
    <s v="-1119"/>
    <x v="0"/>
    <x v="0"/>
    <x v="0"/>
    <x v="502"/>
    <x v="12"/>
    <s v="僅年度銷量分析用標記"/>
    <s v=""/>
    <s v=""/>
    <x v="0"/>
    <x v="60"/>
    <m/>
    <s v="^()$"/>
    <n v="9"/>
    <x v="0"/>
    <x v="9"/>
    <x v="0"/>
    <x v="1"/>
    <x v="0"/>
    <x v="1"/>
    <b v="0"/>
    <x v="0"/>
    <x v="1"/>
    <n v="0"/>
    <x v="0"/>
    <b v="0"/>
    <b v="0"/>
    <b v="0"/>
    <b v="0"/>
    <b v="0"/>
    <b v="0"/>
    <b v="0"/>
    <b v="0"/>
    <b v="0"/>
    <b v="0"/>
    <b v="0"/>
    <x v="0"/>
    <x v="0"/>
    <n v="0"/>
    <x v="9"/>
    <x v="0"/>
  </r>
  <r>
    <m/>
    <x v="9"/>
    <x v="18"/>
    <x v="502"/>
    <x v="503"/>
    <x v="1"/>
    <x v="528"/>
    <s v="累計專案出貨量/預估銷貨數量"/>
    <x v="1"/>
    <x v="111"/>
    <s v="RFQ Related Data_Estimated Sales Quantity;Actual Revenue and Shipment Data_Accumulative Product Series Shipping Volume"/>
    <s v="General"/>
    <s v="比例類"/>
    <m/>
    <x v="7"/>
    <s v="SAL"/>
    <x v="12"/>
    <x v="5"/>
    <x v="0"/>
    <x v="0"/>
    <s v="INT_RFQ_MASTER"/>
    <s v="HITE_RATE_OF_SALES_QUANTITY"/>
    <m/>
    <m/>
    <m/>
    <m/>
    <m/>
    <m/>
    <m/>
    <m/>
    <m/>
    <m/>
    <m/>
    <m/>
    <m/>
    <m/>
    <m/>
    <m/>
    <m/>
    <m/>
    <s v="資料清單"/>
    <x v="21"/>
    <x v="40"/>
    <x v="60"/>
    <x v="18"/>
    <e v="#N/A"/>
    <s v="Hite Rate of Sales Quantity"/>
    <x v="503"/>
    <x v="1"/>
    <x v="0"/>
    <x v="528"/>
    <x v="12"/>
    <s v="IEC_STD_V10 &gt;&gt; Common &gt;&gt; AutoMetaDataHite Rate of Sales Quantity"/>
    <x v="1"/>
    <x v="0"/>
    <s v="專案銷量達成率Property"/>
    <n v="1122"/>
    <n v="1096"/>
    <e v="#N/A"/>
    <s v="Hite Rate of Sales Quantity"/>
    <n v="1"/>
    <n v="0"/>
    <n v="0"/>
    <x v="0"/>
    <s v="RFQ Related Data"/>
    <x v="110"/>
    <e v="#N/A"/>
    <x v="83"/>
    <s v="P.2.2.0:"/>
    <x v="65"/>
    <x v="65"/>
    <x v="1120"/>
    <x v="502"/>
    <x v="503"/>
    <x v="421"/>
    <x v="0"/>
    <x v="0"/>
    <x v="0"/>
    <x v="5"/>
    <m/>
    <x v="0"/>
    <x v="1"/>
    <s v="RFQ Related Data_Hite Rate of Sales Quantity"/>
    <x v="1104"/>
    <x v="1"/>
    <x v="0"/>
    <x v="5"/>
    <x v="9"/>
    <x v="0"/>
    <x v="0"/>
    <s v="INT_RFQ_MASTER"/>
    <s v="HITE_RATE_OF_SALES_QUANTITY"/>
    <x v="101"/>
    <x v="352"/>
    <x v="0"/>
    <n v="8"/>
    <x v="5"/>
    <x v="5"/>
    <x v="4"/>
    <s v=""/>
    <s v=""/>
    <n v="1120"/>
    <s v="-1120"/>
    <x v="0"/>
    <x v="0"/>
    <x v="0"/>
    <x v="503"/>
    <x v="12"/>
    <s v="專案銷量達成率"/>
    <s v=""/>
    <s v=""/>
    <x v="0"/>
    <x v="60"/>
    <m/>
    <s v="^()$"/>
    <n v="9"/>
    <x v="0"/>
    <x v="9"/>
    <x v="0"/>
    <x v="1"/>
    <x v="0"/>
    <x v="1"/>
    <b v="0"/>
    <x v="0"/>
    <x v="1"/>
    <n v="0"/>
    <x v="0"/>
    <b v="0"/>
    <b v="0"/>
    <b v="0"/>
    <b v="0"/>
    <b v="0"/>
    <b v="0"/>
    <b v="0"/>
    <b v="0"/>
    <b v="0"/>
    <b v="0"/>
    <b v="0"/>
    <x v="0"/>
    <x v="0"/>
    <n v="0"/>
    <x v="8"/>
    <x v="0"/>
  </r>
  <r>
    <m/>
    <x v="9"/>
    <x v="18"/>
    <x v="503"/>
    <x v="504"/>
    <x v="1"/>
    <x v="529"/>
    <s v="N/A"/>
    <x v="0"/>
    <x v="0"/>
    <m/>
    <s v="General"/>
    <s v="N/A"/>
    <s v="N/A"/>
    <x v="7"/>
    <s v="SAL"/>
    <x v="12"/>
    <x v="5"/>
    <x v="0"/>
    <x v="0"/>
    <s v="INT_RFQ_HIT_RATE"/>
    <m/>
    <m/>
    <m/>
    <m/>
    <m/>
    <m/>
    <m/>
    <m/>
    <m/>
    <m/>
    <m/>
    <m/>
    <m/>
    <m/>
    <m/>
    <m/>
    <m/>
    <m/>
    <m/>
    <s v="資料清單"/>
    <x v="21"/>
    <x v="41"/>
    <x v="60"/>
    <x v="18"/>
    <e v="#N/A"/>
    <s v="RFQ Hit Rate Data"/>
    <x v="504"/>
    <x v="1"/>
    <x v="0"/>
    <x v="529"/>
    <x v="12"/>
    <s v="IEC_STD_V10 &gt;&gt; Common &gt;&gt; AutoMetaDataRFQ Hit Rate Data"/>
    <x v="0"/>
    <x v="0"/>
    <s v="詢價達成率相關資料Concept"/>
    <n v="1123"/>
    <n v="0"/>
    <n v="0"/>
    <s v=""/>
    <n v="0"/>
    <n v="0"/>
    <n v="0"/>
    <x v="0"/>
    <s v=""/>
    <x v="0"/>
    <s v=""/>
    <x v="0"/>
    <s v="P.2.2.0:"/>
    <x v="66"/>
    <x v="66"/>
    <x v="1121"/>
    <x v="503"/>
    <x v="504"/>
    <x v="189"/>
    <x v="26"/>
    <x v="0"/>
    <x v="0"/>
    <x v="7"/>
    <m/>
    <x v="0"/>
    <x v="0"/>
    <s v="RFQ Hit Rate Data"/>
    <x v="1105"/>
    <x v="0"/>
    <x v="0"/>
    <x v="5"/>
    <x v="9"/>
    <x v="0"/>
    <x v="0"/>
    <s v="INT_RFQ_HIT_RATE"/>
    <s v=""/>
    <x v="102"/>
    <x v="0"/>
    <x v="0"/>
    <n v="8"/>
    <x v="5"/>
    <x v="5"/>
    <x v="4"/>
    <s v=""/>
    <s v=""/>
    <n v="1121"/>
    <s v="-1121"/>
    <x v="0"/>
    <x v="0"/>
    <x v="0"/>
    <x v="504"/>
    <x v="12"/>
    <s v="詢價達成率相關資料"/>
    <s v=""/>
    <s v=""/>
    <x v="0"/>
    <x v="60"/>
    <m/>
    <s v="^()$"/>
    <n v="9"/>
    <x v="0"/>
    <x v="9"/>
    <x v="0"/>
    <x v="1"/>
    <x v="0"/>
    <x v="1"/>
    <b v="0"/>
    <x v="0"/>
    <x v="0"/>
    <n v="0"/>
    <x v="0"/>
    <b v="0"/>
    <b v="0"/>
    <b v="0"/>
    <b v="0"/>
    <b v="0"/>
    <b v="0"/>
    <b v="0"/>
    <b v="0"/>
    <b v="0"/>
    <b v="0"/>
    <b v="0"/>
    <x v="0"/>
    <x v="0"/>
    <n v="0"/>
    <x v="3"/>
    <x v="0"/>
  </r>
  <r>
    <m/>
    <x v="9"/>
    <x v="18"/>
    <x v="177"/>
    <x v="177"/>
    <x v="1"/>
    <x v="258"/>
    <s v="事業處代碼"/>
    <x v="2"/>
    <x v="112"/>
    <m/>
    <s v="General"/>
    <s v="代碼類"/>
    <m/>
    <x v="7"/>
    <s v="SAL"/>
    <x v="12"/>
    <x v="5"/>
    <x v="0"/>
    <x v="0"/>
    <s v="INT_RFQ_HIT_RATE"/>
    <s v="BU_CODE"/>
    <m/>
    <m/>
    <m/>
    <m/>
    <m/>
    <m/>
    <m/>
    <m/>
    <m/>
    <m/>
    <m/>
    <m/>
    <m/>
    <m/>
    <m/>
    <m/>
    <m/>
    <m/>
    <s v="資料清單"/>
    <x v="21"/>
    <x v="42"/>
    <x v="60"/>
    <x v="18"/>
    <e v="#N/A"/>
    <s v="BU Code"/>
    <x v="177"/>
    <x v="1"/>
    <x v="0"/>
    <x v="258"/>
    <x v="12"/>
    <s v="IEC_STD_V10 &gt;&gt; Common &gt;&gt; AutoMetaDataBU Code"/>
    <x v="2"/>
    <x v="0"/>
    <s v="事業處代碼Relationship"/>
    <n v="339"/>
    <n v="1123"/>
    <n v="0"/>
    <s v=""/>
    <n v="0"/>
    <n v="0"/>
    <n v="1055"/>
    <x v="80"/>
    <s v="RFQ Hit Rate Data"/>
    <x v="111"/>
    <e v="#N/A"/>
    <x v="0"/>
    <s v="P.2.2.0:"/>
    <x v="67"/>
    <x v="67"/>
    <x v="1122"/>
    <x v="177"/>
    <x v="177"/>
    <x v="379"/>
    <x v="0"/>
    <x v="0"/>
    <x v="0"/>
    <x v="2"/>
    <m/>
    <x v="0"/>
    <x v="2"/>
    <s v="RFQ Hit Rate Data_BU Code"/>
    <x v="1106"/>
    <x v="2"/>
    <x v="0"/>
    <x v="5"/>
    <x v="9"/>
    <x v="0"/>
    <x v="0"/>
    <s v="INT_RFQ_HIT_RATE"/>
    <s v="BU_CODE"/>
    <x v="102"/>
    <x v="96"/>
    <x v="0"/>
    <n v="8"/>
    <x v="5"/>
    <x v="5"/>
    <x v="0"/>
    <s v=""/>
    <s v=""/>
    <n v="1122"/>
    <s v="-1122"/>
    <x v="0"/>
    <x v="0"/>
    <x v="0"/>
    <x v="177"/>
    <x v="12"/>
    <s v="事業處代碼"/>
    <s v=""/>
    <s v=""/>
    <x v="0"/>
    <x v="60"/>
    <m/>
    <s v="^()$"/>
    <n v="9"/>
    <x v="0"/>
    <x v="9"/>
    <x v="0"/>
    <x v="1"/>
    <x v="1"/>
    <x v="1"/>
    <b v="0"/>
    <x v="0"/>
    <x v="1"/>
    <n v="0"/>
    <x v="0"/>
    <b v="0"/>
    <b v="0"/>
    <b v="0"/>
    <b v="0"/>
    <b v="0"/>
    <b v="0"/>
    <b v="0"/>
    <b v="0"/>
    <b v="0"/>
    <b v="0"/>
    <b v="0"/>
    <x v="0"/>
    <x v="0"/>
    <n v="0"/>
    <x v="1"/>
    <x v="0"/>
  </r>
  <r>
    <m/>
    <x v="9"/>
    <x v="18"/>
    <x v="178"/>
    <x v="178"/>
    <x v="1"/>
    <x v="259"/>
    <s v="客戶名稱"/>
    <x v="2"/>
    <x v="112"/>
    <m/>
    <s v="General"/>
    <s v="代碼類"/>
    <m/>
    <x v="7"/>
    <s v="SAL"/>
    <x v="12"/>
    <x v="5"/>
    <x v="0"/>
    <x v="0"/>
    <s v="INT_RFQ_HIT_RATE"/>
    <s v="CUSTOMER_NAME"/>
    <m/>
    <m/>
    <m/>
    <m/>
    <m/>
    <m/>
    <m/>
    <m/>
    <m/>
    <m/>
    <m/>
    <m/>
    <m/>
    <m/>
    <m/>
    <m/>
    <m/>
    <m/>
    <s v="資料清單"/>
    <x v="21"/>
    <x v="43"/>
    <x v="60"/>
    <x v="18"/>
    <e v="#N/A"/>
    <s v="Customer Name"/>
    <x v="178"/>
    <x v="1"/>
    <x v="0"/>
    <x v="259"/>
    <x v="12"/>
    <s v="IEC_STD_V10 &gt;&gt; Common &gt;&gt; AutoMetaDataCustomer Name"/>
    <x v="2"/>
    <x v="0"/>
    <s v="客戶名稱Relationship"/>
    <n v="340"/>
    <n v="1123"/>
    <n v="0"/>
    <s v=""/>
    <n v="0"/>
    <n v="0"/>
    <n v="1036"/>
    <x v="81"/>
    <s v="RFQ Hit Rate Data"/>
    <x v="111"/>
    <e v="#N/A"/>
    <x v="0"/>
    <s v="P.2.2.0:"/>
    <x v="68"/>
    <x v="68"/>
    <x v="1123"/>
    <x v="178"/>
    <x v="178"/>
    <x v="380"/>
    <x v="0"/>
    <x v="0"/>
    <x v="0"/>
    <x v="2"/>
    <m/>
    <x v="0"/>
    <x v="2"/>
    <s v="RFQ Hit Rate Data_Customer Name"/>
    <x v="1107"/>
    <x v="2"/>
    <x v="0"/>
    <x v="5"/>
    <x v="9"/>
    <x v="0"/>
    <x v="0"/>
    <s v="INT_RFQ_HIT_RATE"/>
    <s v="CUSTOMER_NAME"/>
    <x v="102"/>
    <x v="97"/>
    <x v="0"/>
    <n v="8"/>
    <x v="5"/>
    <x v="5"/>
    <x v="0"/>
    <s v=""/>
    <s v=""/>
    <n v="1123"/>
    <s v="-1123"/>
    <x v="0"/>
    <x v="0"/>
    <x v="0"/>
    <x v="178"/>
    <x v="12"/>
    <s v="客戶名稱"/>
    <s v=""/>
    <s v=""/>
    <x v="0"/>
    <x v="60"/>
    <m/>
    <s v="^()$"/>
    <n v="9"/>
    <x v="0"/>
    <x v="9"/>
    <x v="0"/>
    <x v="1"/>
    <x v="1"/>
    <x v="1"/>
    <b v="0"/>
    <x v="0"/>
    <x v="1"/>
    <n v="0"/>
    <x v="0"/>
    <b v="0"/>
    <b v="0"/>
    <b v="0"/>
    <b v="0"/>
    <b v="0"/>
    <b v="0"/>
    <b v="0"/>
    <b v="0"/>
    <b v="0"/>
    <b v="0"/>
    <b v="0"/>
    <x v="0"/>
    <x v="0"/>
    <n v="0"/>
    <x v="12"/>
    <x v="0"/>
  </r>
  <r>
    <m/>
    <x v="9"/>
    <x v="18"/>
    <x v="181"/>
    <x v="181"/>
    <x v="1"/>
    <x v="475"/>
    <s v="產品系列"/>
    <x v="2"/>
    <x v="112"/>
    <m/>
    <s v="General"/>
    <s v="代碼類"/>
    <m/>
    <x v="7"/>
    <s v="SAL"/>
    <x v="12"/>
    <x v="5"/>
    <x v="0"/>
    <x v="0"/>
    <s v="INT_RFQ_HIT_RATE"/>
    <s v="PRODUCT_SERIES"/>
    <m/>
    <m/>
    <m/>
    <m/>
    <m/>
    <m/>
    <m/>
    <m/>
    <m/>
    <m/>
    <m/>
    <m/>
    <m/>
    <m/>
    <m/>
    <m/>
    <m/>
    <m/>
    <s v="資料清單"/>
    <x v="21"/>
    <x v="44"/>
    <x v="60"/>
    <x v="18"/>
    <e v="#N/A"/>
    <s v="Product Series"/>
    <x v="181"/>
    <x v="1"/>
    <x v="0"/>
    <x v="475"/>
    <x v="12"/>
    <s v="IEC_STD_V10 &gt;&gt; Common &gt;&gt; AutoMetaDataProduct Series"/>
    <x v="2"/>
    <x v="0"/>
    <s v="產品系列Relationship"/>
    <n v="343"/>
    <n v="1123"/>
    <n v="0"/>
    <s v=""/>
    <n v="0"/>
    <n v="0"/>
    <n v="1042"/>
    <x v="84"/>
    <s v="RFQ Hit Rate Data"/>
    <x v="111"/>
    <e v="#N/A"/>
    <x v="0"/>
    <s v="P.2.2.0:"/>
    <x v="69"/>
    <x v="69"/>
    <x v="1124"/>
    <x v="181"/>
    <x v="181"/>
    <x v="381"/>
    <x v="0"/>
    <x v="0"/>
    <x v="0"/>
    <x v="2"/>
    <m/>
    <x v="0"/>
    <x v="2"/>
    <s v="RFQ Hit Rate Data_Product Series"/>
    <x v="1108"/>
    <x v="2"/>
    <x v="0"/>
    <x v="5"/>
    <x v="9"/>
    <x v="0"/>
    <x v="0"/>
    <s v="INT_RFQ_HIT_RATE"/>
    <s v="PRODUCT_SERIES"/>
    <x v="102"/>
    <x v="281"/>
    <x v="0"/>
    <n v="8"/>
    <x v="5"/>
    <x v="5"/>
    <x v="0"/>
    <s v=""/>
    <s v=""/>
    <n v="1124"/>
    <s v="-1124"/>
    <x v="0"/>
    <x v="0"/>
    <x v="0"/>
    <x v="181"/>
    <x v="12"/>
    <s v="產品系列"/>
    <s v=""/>
    <s v=""/>
    <x v="0"/>
    <x v="60"/>
    <m/>
    <s v="^()$"/>
    <n v="9"/>
    <x v="0"/>
    <x v="9"/>
    <x v="0"/>
    <x v="1"/>
    <x v="1"/>
    <x v="1"/>
    <b v="0"/>
    <x v="0"/>
    <x v="1"/>
    <n v="0"/>
    <x v="0"/>
    <b v="0"/>
    <b v="0"/>
    <b v="0"/>
    <b v="0"/>
    <b v="0"/>
    <b v="0"/>
    <b v="0"/>
    <b v="0"/>
    <b v="0"/>
    <b v="0"/>
    <b v="0"/>
    <x v="0"/>
    <x v="0"/>
    <n v="0"/>
    <x v="0"/>
    <x v="0"/>
  </r>
  <r>
    <m/>
    <x v="9"/>
    <x v="18"/>
    <x v="451"/>
    <x v="452"/>
    <x v="1"/>
    <x v="477"/>
    <s v="產品視野"/>
    <x v="2"/>
    <x v="112"/>
    <m/>
    <s v="General"/>
    <s v="代碼類"/>
    <m/>
    <x v="7"/>
    <s v="SAL"/>
    <x v="12"/>
    <x v="5"/>
    <x v="0"/>
    <x v="0"/>
    <s v="INT_RFQ_HIT_RATE"/>
    <s v="PRODUCT_HORIZON"/>
    <m/>
    <m/>
    <m/>
    <m/>
    <m/>
    <m/>
    <m/>
    <m/>
    <m/>
    <m/>
    <m/>
    <m/>
    <m/>
    <m/>
    <m/>
    <m/>
    <m/>
    <m/>
    <s v="資料清單"/>
    <x v="21"/>
    <x v="45"/>
    <x v="60"/>
    <x v="18"/>
    <e v="#N/A"/>
    <s v="Product Horizon"/>
    <x v="452"/>
    <x v="1"/>
    <x v="0"/>
    <x v="477"/>
    <x v="12"/>
    <s v="IEC_STD_V10 &gt;&gt; Common &gt;&gt; AutoMetaDataProduct Horizon"/>
    <x v="2"/>
    <x v="0"/>
    <s v="產品視野Relationship"/>
    <n v="1047"/>
    <n v="1123"/>
    <n v="0"/>
    <s v=""/>
    <n v="0"/>
    <n v="0"/>
    <n v="1047"/>
    <x v="217"/>
    <s v="RFQ Hit Rate Data"/>
    <x v="111"/>
    <e v="#N/A"/>
    <x v="0"/>
    <s v="P.2.2.0:"/>
    <x v="70"/>
    <x v="70"/>
    <x v="1125"/>
    <x v="451"/>
    <x v="452"/>
    <x v="401"/>
    <x v="0"/>
    <x v="0"/>
    <x v="0"/>
    <x v="2"/>
    <m/>
    <x v="0"/>
    <x v="2"/>
    <s v="RFQ Hit Rate Data_Product Horizon"/>
    <x v="1109"/>
    <x v="2"/>
    <x v="0"/>
    <x v="5"/>
    <x v="9"/>
    <x v="0"/>
    <x v="0"/>
    <s v="INT_RFQ_HIT_RATE"/>
    <s v="PRODUCT_HORIZON"/>
    <x v="102"/>
    <x v="308"/>
    <x v="0"/>
    <n v="8"/>
    <x v="5"/>
    <x v="5"/>
    <x v="0"/>
    <s v=""/>
    <s v=""/>
    <n v="1125"/>
    <s v="-1125"/>
    <x v="0"/>
    <x v="0"/>
    <x v="0"/>
    <x v="452"/>
    <x v="12"/>
    <s v="產品視野"/>
    <s v=""/>
    <s v=""/>
    <x v="0"/>
    <x v="60"/>
    <m/>
    <s v="^()$"/>
    <n v="9"/>
    <x v="0"/>
    <x v="9"/>
    <x v="0"/>
    <x v="1"/>
    <x v="1"/>
    <x v="1"/>
    <b v="0"/>
    <x v="0"/>
    <x v="1"/>
    <n v="0"/>
    <x v="0"/>
    <b v="0"/>
    <b v="0"/>
    <b v="0"/>
    <b v="0"/>
    <b v="0"/>
    <b v="0"/>
    <b v="0"/>
    <b v="0"/>
    <b v="0"/>
    <b v="0"/>
    <b v="0"/>
    <x v="0"/>
    <x v="0"/>
    <n v="0"/>
    <x v="18"/>
    <x v="0"/>
  </r>
  <r>
    <m/>
    <x v="9"/>
    <x v="18"/>
    <x v="448"/>
    <x v="449"/>
    <x v="1"/>
    <x v="473"/>
    <s v="產品家族"/>
    <x v="2"/>
    <x v="112"/>
    <m/>
    <s v="General"/>
    <s v="代碼類"/>
    <m/>
    <x v="7"/>
    <s v="SAL"/>
    <x v="12"/>
    <x v="5"/>
    <x v="0"/>
    <x v="0"/>
    <s v="INT_RFQ_HIT_RATE"/>
    <s v="PRODUCT_FAMILY"/>
    <m/>
    <m/>
    <m/>
    <m/>
    <m/>
    <m/>
    <m/>
    <m/>
    <m/>
    <m/>
    <m/>
    <m/>
    <m/>
    <m/>
    <m/>
    <m/>
    <m/>
    <m/>
    <s v="資料清單"/>
    <x v="21"/>
    <x v="46"/>
    <x v="60"/>
    <x v="18"/>
    <e v="#N/A"/>
    <s v="Product Family"/>
    <x v="449"/>
    <x v="1"/>
    <x v="0"/>
    <x v="473"/>
    <x v="12"/>
    <s v="IEC_STD_V10 &gt;&gt; Common &gt;&gt; AutoMetaDataProduct Family"/>
    <x v="2"/>
    <x v="0"/>
    <s v="產品家族Relationship"/>
    <n v="1038"/>
    <n v="1123"/>
    <n v="0"/>
    <s v=""/>
    <n v="0"/>
    <n v="0"/>
    <n v="1038"/>
    <x v="211"/>
    <s v="RFQ Hit Rate Data"/>
    <x v="111"/>
    <e v="#N/A"/>
    <x v="0"/>
    <s v="P.2.2.0:"/>
    <x v="71"/>
    <x v="71"/>
    <x v="1126"/>
    <x v="448"/>
    <x v="449"/>
    <x v="402"/>
    <x v="0"/>
    <x v="0"/>
    <x v="0"/>
    <x v="2"/>
    <m/>
    <x v="0"/>
    <x v="2"/>
    <s v="RFQ Hit Rate Data_Product Family"/>
    <x v="1110"/>
    <x v="2"/>
    <x v="0"/>
    <x v="5"/>
    <x v="9"/>
    <x v="0"/>
    <x v="0"/>
    <s v="INT_RFQ_HIT_RATE"/>
    <s v="PRODUCT_FAMILY"/>
    <x v="102"/>
    <x v="306"/>
    <x v="0"/>
    <n v="8"/>
    <x v="5"/>
    <x v="5"/>
    <x v="0"/>
    <s v=""/>
    <s v=""/>
    <n v="1126"/>
    <s v="-1126"/>
    <x v="0"/>
    <x v="0"/>
    <x v="0"/>
    <x v="449"/>
    <x v="12"/>
    <s v="產品家族"/>
    <s v=""/>
    <s v=""/>
    <x v="0"/>
    <x v="60"/>
    <m/>
    <s v="^()$"/>
    <n v="9"/>
    <x v="0"/>
    <x v="9"/>
    <x v="0"/>
    <x v="1"/>
    <x v="1"/>
    <x v="1"/>
    <b v="0"/>
    <x v="0"/>
    <x v="1"/>
    <n v="0"/>
    <x v="0"/>
    <b v="0"/>
    <b v="0"/>
    <b v="0"/>
    <b v="0"/>
    <b v="0"/>
    <b v="0"/>
    <b v="0"/>
    <b v="0"/>
    <b v="1"/>
    <b v="0"/>
    <b v="0"/>
    <x v="1"/>
    <x v="4"/>
    <n v="1"/>
    <x v="0"/>
    <x v="0"/>
  </r>
  <r>
    <m/>
    <x v="9"/>
    <x v="18"/>
    <x v="179"/>
    <x v="179"/>
    <x v="1"/>
    <x v="183"/>
    <s v="產品事業部門名稱"/>
    <x v="2"/>
    <x v="112"/>
    <m/>
    <s v="General"/>
    <s v="代碼類"/>
    <s v="BU1A_x000a_BU2B"/>
    <x v="7"/>
    <s v="SAL"/>
    <x v="12"/>
    <x v="5"/>
    <x v="0"/>
    <x v="0"/>
    <s v="INT_RFQ_HIT_RATE"/>
    <s v="DIVISION_CODE"/>
    <m/>
    <m/>
    <m/>
    <m/>
    <m/>
    <m/>
    <m/>
    <m/>
    <m/>
    <m/>
    <m/>
    <m/>
    <m/>
    <m/>
    <m/>
    <m/>
    <m/>
    <m/>
    <s v="資料清單"/>
    <x v="21"/>
    <x v="47"/>
    <x v="60"/>
    <x v="18"/>
    <e v="#N/A"/>
    <s v="Division Code"/>
    <x v="179"/>
    <x v="1"/>
    <x v="0"/>
    <x v="183"/>
    <x v="12"/>
    <s v="IEC_STD_V10 &gt;&gt; Common &gt;&gt; AutoMetaDataDivision Code"/>
    <x v="2"/>
    <x v="0"/>
    <s v="產品事業部門代碼Relationship"/>
    <n v="341"/>
    <n v="1123"/>
    <n v="0"/>
    <s v=""/>
    <n v="0"/>
    <n v="0"/>
    <n v="1051"/>
    <x v="82"/>
    <s v="RFQ Hit Rate Data"/>
    <x v="111"/>
    <e v="#N/A"/>
    <x v="0"/>
    <s v="P.2.2.0:"/>
    <x v="72"/>
    <x v="72"/>
    <x v="1127"/>
    <x v="179"/>
    <x v="179"/>
    <x v="403"/>
    <x v="38"/>
    <x v="0"/>
    <x v="0"/>
    <x v="2"/>
    <m/>
    <x v="0"/>
    <x v="2"/>
    <s v="RFQ Hit Rate Data_Division Code"/>
    <x v="1111"/>
    <x v="2"/>
    <x v="0"/>
    <x v="5"/>
    <x v="9"/>
    <x v="0"/>
    <x v="0"/>
    <s v="INT_RFQ_HIT_RATE"/>
    <s v="DIVISION_CODE"/>
    <x v="102"/>
    <x v="98"/>
    <x v="0"/>
    <n v="8"/>
    <x v="5"/>
    <x v="5"/>
    <x v="0"/>
    <s v=""/>
    <s v=""/>
    <n v="1127"/>
    <s v="-1127"/>
    <x v="0"/>
    <x v="0"/>
    <x v="0"/>
    <x v="179"/>
    <x v="12"/>
    <s v="產品事業部門代碼"/>
    <s v=""/>
    <s v=""/>
    <x v="0"/>
    <x v="60"/>
    <m/>
    <s v="^()$"/>
    <n v="9"/>
    <x v="0"/>
    <x v="9"/>
    <x v="0"/>
    <x v="1"/>
    <x v="1"/>
    <x v="1"/>
    <b v="0"/>
    <x v="0"/>
    <x v="1"/>
    <n v="0"/>
    <x v="0"/>
    <b v="0"/>
    <b v="0"/>
    <b v="0"/>
    <b v="0"/>
    <b v="0"/>
    <b v="0"/>
    <b v="0"/>
    <b v="0"/>
    <b v="0"/>
    <b v="0"/>
    <b v="0"/>
    <x v="0"/>
    <x v="0"/>
    <n v="0"/>
    <x v="12"/>
    <x v="0"/>
  </r>
  <r>
    <m/>
    <x v="9"/>
    <x v="18"/>
    <x v="504"/>
    <x v="505"/>
    <x v="1"/>
    <x v="530"/>
    <s v="出貨年度"/>
    <x v="1"/>
    <x v="112"/>
    <m/>
    <s v="General"/>
    <s v="數值類"/>
    <m/>
    <x v="7"/>
    <s v="SAL"/>
    <x v="12"/>
    <x v="5"/>
    <x v="0"/>
    <x v="0"/>
    <s v="INT_RFQ_HIT_RATE"/>
    <s v="SHIPMENT_YEAR"/>
    <m/>
    <m/>
    <m/>
    <m/>
    <m/>
    <m/>
    <m/>
    <m/>
    <m/>
    <m/>
    <m/>
    <m/>
    <m/>
    <m/>
    <m/>
    <m/>
    <m/>
    <m/>
    <s v="資料清單"/>
    <x v="21"/>
    <x v="48"/>
    <x v="60"/>
    <x v="18"/>
    <e v="#N/A"/>
    <s v="Shipment Year"/>
    <x v="505"/>
    <x v="1"/>
    <x v="0"/>
    <x v="530"/>
    <x v="12"/>
    <s v="IEC_STD_V10 &gt;&gt; Common &gt;&gt; AutoMetaDataShipment Year"/>
    <x v="1"/>
    <x v="0"/>
    <s v="出貨年度Property"/>
    <n v="1130"/>
    <n v="1123"/>
    <n v="0"/>
    <s v="Shipment Year"/>
    <n v="1"/>
    <n v="0"/>
    <n v="0"/>
    <x v="0"/>
    <s v="RFQ Hit Rate Data"/>
    <x v="111"/>
    <e v="#N/A"/>
    <x v="0"/>
    <s v="P.2.2.0:"/>
    <x v="73"/>
    <x v="73"/>
    <x v="1128"/>
    <x v="504"/>
    <x v="505"/>
    <x v="422"/>
    <x v="0"/>
    <x v="0"/>
    <x v="0"/>
    <x v="4"/>
    <m/>
    <x v="0"/>
    <x v="1"/>
    <s v="RFQ Hit Rate Data_Shipment Year"/>
    <x v="1112"/>
    <x v="1"/>
    <x v="0"/>
    <x v="5"/>
    <x v="9"/>
    <x v="0"/>
    <x v="0"/>
    <s v="INT_RFQ_HIT_RATE"/>
    <s v="SHIPMENT_YEAR"/>
    <x v="102"/>
    <x v="353"/>
    <x v="0"/>
    <n v="8"/>
    <x v="5"/>
    <x v="5"/>
    <x v="4"/>
    <s v=""/>
    <s v=""/>
    <n v="1128"/>
    <s v="-1128"/>
    <x v="0"/>
    <x v="0"/>
    <x v="0"/>
    <x v="505"/>
    <x v="12"/>
    <s v="出貨年度"/>
    <s v=""/>
    <s v=""/>
    <x v="0"/>
    <x v="60"/>
    <m/>
    <s v="^()$"/>
    <n v="9"/>
    <x v="0"/>
    <x v="9"/>
    <x v="0"/>
    <x v="1"/>
    <x v="0"/>
    <x v="1"/>
    <b v="0"/>
    <x v="0"/>
    <x v="1"/>
    <n v="0"/>
    <x v="0"/>
    <b v="0"/>
    <b v="0"/>
    <b v="0"/>
    <b v="0"/>
    <b v="0"/>
    <b v="0"/>
    <b v="0"/>
    <b v="0"/>
    <b v="0"/>
    <b v="0"/>
    <b v="0"/>
    <x v="0"/>
    <x v="0"/>
    <n v="0"/>
    <x v="12"/>
    <x v="0"/>
  </r>
  <r>
    <m/>
    <x v="9"/>
    <x v="18"/>
    <x v="203"/>
    <x v="203"/>
    <x v="1"/>
    <x v="207"/>
    <s v="出貨月份"/>
    <x v="1"/>
    <x v="112"/>
    <m/>
    <s v="General"/>
    <s v="日期類"/>
    <m/>
    <x v="7"/>
    <s v="SAL"/>
    <x v="12"/>
    <x v="5"/>
    <x v="0"/>
    <x v="0"/>
    <s v="INT_RFQ_HIT_RATE"/>
    <s v="SHIPMENT_MONTH"/>
    <m/>
    <m/>
    <m/>
    <m/>
    <m/>
    <m/>
    <m/>
    <m/>
    <m/>
    <m/>
    <m/>
    <m/>
    <m/>
    <m/>
    <m/>
    <m/>
    <m/>
    <m/>
    <s v="資料清單"/>
    <x v="21"/>
    <x v="49"/>
    <x v="60"/>
    <x v="18"/>
    <e v="#N/A"/>
    <s v="Shipment Month"/>
    <x v="203"/>
    <x v="1"/>
    <x v="0"/>
    <x v="207"/>
    <x v="12"/>
    <s v="IEC_STD_V10 &gt;&gt; Common &gt;&gt; AutoMetaDataShipment Month"/>
    <x v="1"/>
    <x v="0"/>
    <s v="出貨月份Property"/>
    <n v="375"/>
    <n v="1123"/>
    <n v="0"/>
    <s v="Shipment Month"/>
    <n v="1"/>
    <n v="0"/>
    <n v="0"/>
    <x v="0"/>
    <s v="RFQ Hit Rate Data"/>
    <x v="111"/>
    <e v="#N/A"/>
    <x v="0"/>
    <s v="P.2.2.0:"/>
    <x v="74"/>
    <x v="74"/>
    <x v="1129"/>
    <x v="203"/>
    <x v="203"/>
    <x v="423"/>
    <x v="0"/>
    <x v="0"/>
    <x v="0"/>
    <x v="3"/>
    <m/>
    <x v="0"/>
    <x v="1"/>
    <s v="RFQ Hit Rate Data_Shipment Month"/>
    <x v="1113"/>
    <x v="1"/>
    <x v="0"/>
    <x v="5"/>
    <x v="9"/>
    <x v="0"/>
    <x v="0"/>
    <s v="INT_RFQ_HIT_RATE"/>
    <s v="SHIPMENT_MONTH"/>
    <x v="102"/>
    <x v="118"/>
    <x v="0"/>
    <n v="8"/>
    <x v="5"/>
    <x v="5"/>
    <x v="4"/>
    <s v=""/>
    <s v=""/>
    <n v="1129"/>
    <s v="-1129"/>
    <x v="0"/>
    <x v="0"/>
    <x v="0"/>
    <x v="203"/>
    <x v="12"/>
    <s v="出貨月份"/>
    <s v=""/>
    <s v=""/>
    <x v="0"/>
    <x v="60"/>
    <m/>
    <s v="^()$"/>
    <n v="9"/>
    <x v="0"/>
    <x v="9"/>
    <x v="0"/>
    <x v="1"/>
    <x v="1"/>
    <x v="1"/>
    <b v="0"/>
    <x v="0"/>
    <x v="1"/>
    <n v="0"/>
    <x v="0"/>
    <b v="0"/>
    <b v="0"/>
    <b v="0"/>
    <b v="0"/>
    <b v="0"/>
    <b v="0"/>
    <b v="0"/>
    <b v="0"/>
    <b v="0"/>
    <b v="0"/>
    <b v="0"/>
    <x v="0"/>
    <x v="0"/>
    <n v="0"/>
    <x v="0"/>
    <x v="0"/>
  </r>
  <r>
    <m/>
    <x v="9"/>
    <x v="18"/>
    <x v="505"/>
    <x v="506"/>
    <x v="1"/>
    <x v="531"/>
    <s v="只針對 詢價狀況 = Award的產品進行攤提計算_x000a__x000a_成功詢價機種年度出貨量 = 預估月攤提銷售數量 年度累積_x000a__x000a_若除不盡，則四捨五入取整數"/>
    <x v="1"/>
    <x v="112"/>
    <m/>
    <s v="General"/>
    <s v="數值類"/>
    <m/>
    <x v="7"/>
    <s v="SAL"/>
    <x v="12"/>
    <x v="5"/>
    <x v="0"/>
    <x v="0"/>
    <s v="INT_RFQ_HIT_RATE"/>
    <s v="ESTIMATED_MONTHLY_AMORTIZED_SALES_QUANTITY"/>
    <m/>
    <m/>
    <m/>
    <m/>
    <m/>
    <m/>
    <m/>
    <m/>
    <m/>
    <m/>
    <m/>
    <m/>
    <m/>
    <m/>
    <m/>
    <m/>
    <m/>
    <m/>
    <s v="資料清單"/>
    <x v="21"/>
    <x v="50"/>
    <x v="60"/>
    <x v="18"/>
    <e v="#N/A"/>
    <s v="Estimated Monthly Amortized Sales Quantity"/>
    <x v="506"/>
    <x v="1"/>
    <x v="0"/>
    <x v="531"/>
    <x v="12"/>
    <s v="IEC_STD_V10 &gt;&gt; Common &gt;&gt; AutoMetaDataEstimated Monthly Amortized Sales Quantity"/>
    <x v="1"/>
    <x v="0"/>
    <s v="預估月攤提銷售數量Property"/>
    <n v="1132"/>
    <n v="1123"/>
    <n v="0"/>
    <s v="Estimated Monthly Amortized Sales Quantity"/>
    <n v="1"/>
    <n v="0"/>
    <n v="0"/>
    <x v="0"/>
    <s v="RFQ Hit Rate Data"/>
    <x v="111"/>
    <e v="#N/A"/>
    <x v="0"/>
    <s v="P.2.2.0:"/>
    <x v="75"/>
    <x v="75"/>
    <x v="1130"/>
    <x v="505"/>
    <x v="506"/>
    <x v="424"/>
    <x v="0"/>
    <x v="0"/>
    <x v="0"/>
    <x v="4"/>
    <m/>
    <x v="0"/>
    <x v="1"/>
    <s v="RFQ Hit Rate Data_Estimated Monthly Amortized Sales Quantity"/>
    <x v="1114"/>
    <x v="1"/>
    <x v="0"/>
    <x v="5"/>
    <x v="9"/>
    <x v="0"/>
    <x v="0"/>
    <s v="INT_RFQ_HIT_RATE"/>
    <s v="ESTIMATED_MONTHLY_AMORTIZED_SALES_QUANTITY"/>
    <x v="102"/>
    <x v="354"/>
    <x v="0"/>
    <n v="8"/>
    <x v="5"/>
    <x v="5"/>
    <x v="4"/>
    <s v=""/>
    <s v=""/>
    <n v="1130"/>
    <s v="-1130"/>
    <x v="0"/>
    <x v="0"/>
    <x v="0"/>
    <x v="506"/>
    <x v="12"/>
    <s v="預估月攤提銷售數量"/>
    <s v=""/>
    <s v=""/>
    <x v="0"/>
    <x v="60"/>
    <m/>
    <s v="^()$"/>
    <n v="9"/>
    <x v="0"/>
    <x v="9"/>
    <x v="0"/>
    <x v="1"/>
    <x v="0"/>
    <x v="1"/>
    <b v="0"/>
    <x v="0"/>
    <x v="1"/>
    <n v="0"/>
    <x v="0"/>
    <b v="0"/>
    <b v="0"/>
    <b v="0"/>
    <b v="0"/>
    <b v="0"/>
    <b v="0"/>
    <b v="0"/>
    <b v="0"/>
    <b v="0"/>
    <b v="0"/>
    <b v="0"/>
    <x v="0"/>
    <x v="0"/>
    <n v="0"/>
    <x v="46"/>
    <x v="0"/>
  </r>
  <r>
    <m/>
    <x v="9"/>
    <x v="18"/>
    <x v="506"/>
    <x v="507"/>
    <x v="1"/>
    <x v="532"/>
    <s v="詢價達成率 = 預估月攤提銷售數量/年度出貨目標_x000a__x000a_年度詢價達成率 = 成功詢價機種年度出貨量/年度出貨目標"/>
    <x v="1"/>
    <x v="112"/>
    <s v="RFQ Related Data_Estimated Sales Quantity;RFQ Shipment Target Data_Yearly Shipment Target"/>
    <s v="General"/>
    <s v="比例類"/>
    <m/>
    <x v="7"/>
    <s v="SAL"/>
    <x v="12"/>
    <x v="5"/>
    <x v="0"/>
    <x v="0"/>
    <s v="INT_RFQ_HIT_RATE"/>
    <s v="RFQ_HIT_RATE"/>
    <m/>
    <m/>
    <m/>
    <m/>
    <m/>
    <m/>
    <m/>
    <m/>
    <m/>
    <m/>
    <m/>
    <m/>
    <m/>
    <m/>
    <m/>
    <m/>
    <m/>
    <m/>
    <s v="資料清單"/>
    <x v="21"/>
    <x v="51"/>
    <x v="60"/>
    <x v="18"/>
    <e v="#N/A"/>
    <s v="RFQ Hit Rate"/>
    <x v="507"/>
    <x v="1"/>
    <x v="0"/>
    <x v="532"/>
    <x v="12"/>
    <s v="IEC_STD_V10 &gt;&gt; Common &gt;&gt; AutoMetaDataRFQ Hit Rate"/>
    <x v="1"/>
    <x v="0"/>
    <s v="詢價達成率Property"/>
    <n v="1133"/>
    <n v="1123"/>
    <e v="#N/A"/>
    <s v="RFQ Hit Rate"/>
    <n v="1"/>
    <n v="0"/>
    <n v="0"/>
    <x v="0"/>
    <s v="RFQ Hit Rate Data"/>
    <x v="111"/>
    <e v="#N/A"/>
    <x v="84"/>
    <s v="P.2.2.0:"/>
    <x v="76"/>
    <x v="76"/>
    <x v="1131"/>
    <x v="506"/>
    <x v="507"/>
    <x v="425"/>
    <x v="0"/>
    <x v="0"/>
    <x v="0"/>
    <x v="5"/>
    <m/>
    <x v="0"/>
    <x v="1"/>
    <s v="RFQ Hit Rate Data_RFQ Hit Rate"/>
    <x v="1115"/>
    <x v="1"/>
    <x v="0"/>
    <x v="5"/>
    <x v="9"/>
    <x v="0"/>
    <x v="0"/>
    <s v="INT_RFQ_HIT_RATE"/>
    <s v="RFQ_HIT_RATE"/>
    <x v="102"/>
    <x v="355"/>
    <x v="0"/>
    <n v="8"/>
    <x v="5"/>
    <x v="5"/>
    <x v="4"/>
    <s v=""/>
    <s v=""/>
    <n v="1131"/>
    <s v="-1131"/>
    <x v="0"/>
    <x v="0"/>
    <x v="0"/>
    <x v="507"/>
    <x v="12"/>
    <s v="詢價達成率"/>
    <s v=""/>
    <s v=""/>
    <x v="0"/>
    <x v="60"/>
    <m/>
    <s v="^()$"/>
    <n v="9"/>
    <x v="0"/>
    <x v="9"/>
    <x v="0"/>
    <x v="1"/>
    <x v="0"/>
    <x v="1"/>
    <b v="0"/>
    <x v="0"/>
    <x v="1"/>
    <n v="0"/>
    <x v="0"/>
    <b v="0"/>
    <b v="0"/>
    <b v="0"/>
    <b v="0"/>
    <b v="0"/>
    <b v="0"/>
    <b v="0"/>
    <b v="0"/>
    <b v="0"/>
    <b v="0"/>
    <b v="0"/>
    <x v="0"/>
    <x v="0"/>
    <n v="0"/>
    <x v="2"/>
    <x v="0"/>
  </r>
  <r>
    <m/>
    <x v="9"/>
    <x v="18"/>
    <x v="507"/>
    <x v="508"/>
    <x v="1"/>
    <x v="533"/>
    <s v="N/A"/>
    <x v="0"/>
    <x v="0"/>
    <m/>
    <s v="General"/>
    <s v="N/A"/>
    <s v="N/A"/>
    <x v="6"/>
    <s v="SAL"/>
    <x v="12"/>
    <x v="5"/>
    <x v="0"/>
    <x v="0"/>
    <s v="INT_RFQ_ACTUAL_REVENUE_SHIPMENT"/>
    <m/>
    <m/>
    <m/>
    <m/>
    <m/>
    <m/>
    <m/>
    <m/>
    <m/>
    <m/>
    <m/>
    <m/>
    <m/>
    <m/>
    <m/>
    <m/>
    <m/>
    <m/>
    <m/>
    <s v="資料清單"/>
    <x v="21"/>
    <x v="52"/>
    <x v="60"/>
    <x v="18"/>
    <e v="#N/A"/>
    <s v="Actual Revenue and Shipment Data"/>
    <x v="508"/>
    <x v="1"/>
    <x v="0"/>
    <x v="533"/>
    <x v="12"/>
    <s v="IEC_STD_V10 &gt;&gt; Common &gt;&gt; AutoMetaDataActual Revenue and Shipment Data"/>
    <x v="0"/>
    <x v="0"/>
    <s v="實際營收銷貨相關資料Concept"/>
    <n v="1134"/>
    <n v="0"/>
    <n v="0"/>
    <s v=""/>
    <n v="0"/>
    <n v="0"/>
    <n v="0"/>
    <x v="0"/>
    <s v=""/>
    <x v="0"/>
    <s v=""/>
    <x v="0"/>
    <s v="P.2.2.0:"/>
    <x v="77"/>
    <x v="77"/>
    <x v="1132"/>
    <x v="507"/>
    <x v="508"/>
    <x v="189"/>
    <x v="26"/>
    <x v="0"/>
    <x v="0"/>
    <x v="7"/>
    <m/>
    <x v="0"/>
    <x v="0"/>
    <s v="Actual Revenue and Shipment Data"/>
    <x v="1116"/>
    <x v="0"/>
    <x v="0"/>
    <x v="5"/>
    <x v="9"/>
    <x v="0"/>
    <x v="0"/>
    <s v="INT_RFQ_ACTUAL_REVENUE_SHIPMENT"/>
    <s v=""/>
    <x v="103"/>
    <x v="0"/>
    <x v="0"/>
    <n v="8"/>
    <x v="5"/>
    <x v="5"/>
    <x v="4"/>
    <s v=""/>
    <s v=""/>
    <n v="1132"/>
    <s v="-1132"/>
    <x v="0"/>
    <x v="0"/>
    <x v="0"/>
    <x v="508"/>
    <x v="12"/>
    <s v="實際營收銷貨相關資料"/>
    <s v=""/>
    <s v=""/>
    <x v="0"/>
    <x v="60"/>
    <m/>
    <s v="^()$"/>
    <n v="9"/>
    <x v="0"/>
    <x v="9"/>
    <x v="0"/>
    <x v="1"/>
    <x v="0"/>
    <x v="1"/>
    <b v="0"/>
    <x v="0"/>
    <x v="0"/>
    <n v="0"/>
    <x v="0"/>
    <b v="0"/>
    <b v="0"/>
    <b v="0"/>
    <b v="0"/>
    <b v="0"/>
    <b v="0"/>
    <b v="0"/>
    <b v="0"/>
    <b v="0"/>
    <b v="0"/>
    <b v="0"/>
    <x v="0"/>
    <x v="0"/>
    <n v="0"/>
    <x v="20"/>
    <x v="0"/>
  </r>
  <r>
    <m/>
    <x v="9"/>
    <x v="18"/>
    <x v="177"/>
    <x v="177"/>
    <x v="1"/>
    <x v="258"/>
    <s v="事業處代碼"/>
    <x v="2"/>
    <x v="113"/>
    <m/>
    <s v="General"/>
    <s v="代碼類"/>
    <s v="BU1, BU2"/>
    <x v="7"/>
    <s v="SAL"/>
    <x v="12"/>
    <x v="5"/>
    <x v="0"/>
    <x v="0"/>
    <s v="INT_RFQ_ACTUAL_REVENUE_SHIPMENT"/>
    <s v="BU_CODE"/>
    <m/>
    <m/>
    <m/>
    <m/>
    <m/>
    <m/>
    <m/>
    <m/>
    <m/>
    <m/>
    <m/>
    <m/>
    <m/>
    <m/>
    <m/>
    <m/>
    <m/>
    <m/>
    <s v="資料清單"/>
    <x v="21"/>
    <x v="53"/>
    <x v="60"/>
    <x v="18"/>
    <e v="#N/A"/>
    <s v="BU Code"/>
    <x v="177"/>
    <x v="1"/>
    <x v="0"/>
    <x v="258"/>
    <x v="12"/>
    <s v="IEC_STD_V10 &gt;&gt; Common &gt;&gt; AutoMetaDataBU Code"/>
    <x v="2"/>
    <x v="0"/>
    <s v="事業處代碼Relationship"/>
    <n v="339"/>
    <n v="1134"/>
    <n v="0"/>
    <s v=""/>
    <n v="0"/>
    <n v="0"/>
    <n v="1055"/>
    <x v="80"/>
    <s v="Actual Revenue and Shipment Data"/>
    <x v="112"/>
    <e v="#N/A"/>
    <x v="0"/>
    <s v="P.2.2.0:"/>
    <x v="78"/>
    <x v="78"/>
    <x v="1133"/>
    <x v="177"/>
    <x v="177"/>
    <x v="379"/>
    <x v="67"/>
    <x v="0"/>
    <x v="0"/>
    <x v="2"/>
    <m/>
    <x v="0"/>
    <x v="2"/>
    <s v="Actual Revenue and Shipment Data_BU Code"/>
    <x v="1117"/>
    <x v="2"/>
    <x v="0"/>
    <x v="5"/>
    <x v="9"/>
    <x v="0"/>
    <x v="0"/>
    <s v="INT_RFQ_ACTUAL_REVENUE_SHIPMENT"/>
    <s v="BU_CODE"/>
    <x v="103"/>
    <x v="96"/>
    <x v="0"/>
    <n v="8"/>
    <x v="5"/>
    <x v="5"/>
    <x v="0"/>
    <s v=""/>
    <s v=""/>
    <n v="1133"/>
    <s v="-1133"/>
    <x v="0"/>
    <x v="0"/>
    <x v="0"/>
    <x v="177"/>
    <x v="12"/>
    <s v="事業處代碼"/>
    <s v=""/>
    <s v=""/>
    <x v="0"/>
    <x v="60"/>
    <m/>
    <s v="^()$"/>
    <n v="9"/>
    <x v="0"/>
    <x v="9"/>
    <x v="0"/>
    <x v="1"/>
    <x v="1"/>
    <x v="1"/>
    <b v="0"/>
    <x v="0"/>
    <x v="1"/>
    <n v="0"/>
    <x v="0"/>
    <b v="0"/>
    <b v="0"/>
    <b v="0"/>
    <b v="0"/>
    <b v="0"/>
    <b v="0"/>
    <b v="0"/>
    <b v="0"/>
    <b v="0"/>
    <b v="0"/>
    <b v="0"/>
    <x v="0"/>
    <x v="0"/>
    <n v="0"/>
    <x v="1"/>
    <x v="0"/>
  </r>
  <r>
    <m/>
    <x v="9"/>
    <x v="18"/>
    <x v="178"/>
    <x v="178"/>
    <x v="1"/>
    <x v="259"/>
    <s v="客戶名稱"/>
    <x v="2"/>
    <x v="113"/>
    <m/>
    <s v="General"/>
    <s v="代碼類"/>
    <s v="HP, Asus"/>
    <x v="7"/>
    <s v="SAL"/>
    <x v="12"/>
    <x v="5"/>
    <x v="0"/>
    <x v="0"/>
    <s v="INT_RFQ_ACTUAL_REVENUE_SHIPMENT"/>
    <s v="CUSTOMER_NAME"/>
    <m/>
    <m/>
    <m/>
    <m/>
    <m/>
    <m/>
    <m/>
    <m/>
    <m/>
    <m/>
    <m/>
    <m/>
    <m/>
    <m/>
    <m/>
    <m/>
    <m/>
    <m/>
    <s v="資料清單"/>
    <x v="21"/>
    <x v="54"/>
    <x v="60"/>
    <x v="18"/>
    <e v="#N/A"/>
    <s v="Customer Name"/>
    <x v="178"/>
    <x v="1"/>
    <x v="0"/>
    <x v="259"/>
    <x v="12"/>
    <s v="IEC_STD_V10 &gt;&gt; Common &gt;&gt; AutoMetaDataCustomer Name"/>
    <x v="2"/>
    <x v="0"/>
    <s v="客戶名稱Relationship"/>
    <n v="340"/>
    <n v="1134"/>
    <n v="0"/>
    <s v=""/>
    <n v="0"/>
    <n v="0"/>
    <n v="1036"/>
    <x v="81"/>
    <s v="Actual Revenue and Shipment Data"/>
    <x v="112"/>
    <e v="#N/A"/>
    <x v="0"/>
    <s v="P.2.2.0:"/>
    <x v="79"/>
    <x v="79"/>
    <x v="1134"/>
    <x v="178"/>
    <x v="178"/>
    <x v="380"/>
    <x v="68"/>
    <x v="0"/>
    <x v="0"/>
    <x v="2"/>
    <m/>
    <x v="0"/>
    <x v="2"/>
    <s v="Actual Revenue and Shipment Data_Customer Name"/>
    <x v="1118"/>
    <x v="2"/>
    <x v="0"/>
    <x v="5"/>
    <x v="9"/>
    <x v="0"/>
    <x v="0"/>
    <s v="INT_RFQ_ACTUAL_REVENUE_SHIPMENT"/>
    <s v="CUSTOMER_NAME"/>
    <x v="103"/>
    <x v="97"/>
    <x v="0"/>
    <n v="8"/>
    <x v="5"/>
    <x v="5"/>
    <x v="0"/>
    <s v=""/>
    <s v=""/>
    <n v="1134"/>
    <s v="-1134"/>
    <x v="0"/>
    <x v="0"/>
    <x v="0"/>
    <x v="178"/>
    <x v="12"/>
    <s v="客戶名稱"/>
    <s v=""/>
    <s v=""/>
    <x v="0"/>
    <x v="60"/>
    <m/>
    <s v="^()$"/>
    <n v="9"/>
    <x v="0"/>
    <x v="9"/>
    <x v="0"/>
    <x v="1"/>
    <x v="1"/>
    <x v="1"/>
    <b v="0"/>
    <x v="0"/>
    <x v="1"/>
    <n v="0"/>
    <x v="0"/>
    <b v="0"/>
    <b v="0"/>
    <b v="0"/>
    <b v="0"/>
    <b v="0"/>
    <b v="0"/>
    <b v="0"/>
    <b v="0"/>
    <b v="0"/>
    <b v="0"/>
    <b v="0"/>
    <x v="0"/>
    <x v="0"/>
    <n v="0"/>
    <x v="12"/>
    <x v="0"/>
  </r>
  <r>
    <m/>
    <x v="9"/>
    <x v="18"/>
    <x v="181"/>
    <x v="181"/>
    <x v="1"/>
    <x v="475"/>
    <s v="產品系列"/>
    <x v="2"/>
    <x v="113"/>
    <m/>
    <s v="General"/>
    <s v="代碼類"/>
    <s v="2022-800 ; 2022-Strix"/>
    <x v="7"/>
    <s v="SAL"/>
    <x v="12"/>
    <x v="5"/>
    <x v="0"/>
    <x v="0"/>
    <s v="INT_RFQ_ACTUAL_REVENUE_SHIPMENT"/>
    <s v="PRODUCT_SERIES"/>
    <m/>
    <m/>
    <m/>
    <m/>
    <m/>
    <m/>
    <m/>
    <m/>
    <m/>
    <m/>
    <m/>
    <m/>
    <m/>
    <m/>
    <m/>
    <m/>
    <m/>
    <m/>
    <s v="資料清單"/>
    <x v="21"/>
    <x v="55"/>
    <x v="60"/>
    <x v="18"/>
    <e v="#N/A"/>
    <s v="Product Series"/>
    <x v="181"/>
    <x v="1"/>
    <x v="0"/>
    <x v="475"/>
    <x v="12"/>
    <s v="IEC_STD_V10 &gt;&gt; Common &gt;&gt; AutoMetaDataProduct Series"/>
    <x v="2"/>
    <x v="0"/>
    <s v="產品系列Relationship"/>
    <n v="343"/>
    <n v="1134"/>
    <n v="0"/>
    <s v=""/>
    <n v="0"/>
    <n v="0"/>
    <n v="1042"/>
    <x v="84"/>
    <s v="Actual Revenue and Shipment Data"/>
    <x v="112"/>
    <e v="#N/A"/>
    <x v="0"/>
    <s v="P.2.2.0:"/>
    <x v="80"/>
    <x v="80"/>
    <x v="1135"/>
    <x v="181"/>
    <x v="181"/>
    <x v="381"/>
    <x v="69"/>
    <x v="0"/>
    <x v="0"/>
    <x v="2"/>
    <m/>
    <x v="0"/>
    <x v="2"/>
    <s v="Actual Revenue and Shipment Data_Product Series"/>
    <x v="1119"/>
    <x v="2"/>
    <x v="0"/>
    <x v="5"/>
    <x v="9"/>
    <x v="0"/>
    <x v="0"/>
    <s v="INT_RFQ_ACTUAL_REVENUE_SHIPMENT"/>
    <s v="PRODUCT_SERIES"/>
    <x v="103"/>
    <x v="281"/>
    <x v="0"/>
    <n v="8"/>
    <x v="5"/>
    <x v="5"/>
    <x v="0"/>
    <s v=""/>
    <s v=""/>
    <n v="1135"/>
    <s v="-1135"/>
    <x v="0"/>
    <x v="0"/>
    <x v="0"/>
    <x v="181"/>
    <x v="12"/>
    <s v="產品系列"/>
    <s v=""/>
    <s v=""/>
    <x v="0"/>
    <x v="60"/>
    <m/>
    <s v="^()$"/>
    <n v="9"/>
    <x v="0"/>
    <x v="9"/>
    <x v="0"/>
    <x v="1"/>
    <x v="1"/>
    <x v="1"/>
    <b v="0"/>
    <x v="0"/>
    <x v="1"/>
    <n v="0"/>
    <x v="0"/>
    <b v="0"/>
    <b v="0"/>
    <b v="0"/>
    <b v="0"/>
    <b v="0"/>
    <b v="0"/>
    <b v="0"/>
    <b v="0"/>
    <b v="0"/>
    <b v="0"/>
    <b v="0"/>
    <x v="0"/>
    <x v="0"/>
    <n v="0"/>
    <x v="0"/>
    <x v="0"/>
  </r>
  <r>
    <m/>
    <x v="9"/>
    <x v="18"/>
    <x v="468"/>
    <x v="469"/>
    <x v="1"/>
    <x v="494"/>
    <s v="含NRE/others_x000a__x000a_參考 P/L 月份 抓最新一版"/>
    <x v="2"/>
    <x v="113"/>
    <m/>
    <s v="General"/>
    <s v="金額類"/>
    <m/>
    <x v="7"/>
    <s v="SAL"/>
    <x v="12"/>
    <x v="5"/>
    <x v="0"/>
    <x v="0"/>
    <s v="INT_RFQ_ACTUAL_REVENUE_SHIPMENT"/>
    <s v="ACCUMULATIVE_REVENUE"/>
    <m/>
    <m/>
    <m/>
    <m/>
    <m/>
    <m/>
    <m/>
    <m/>
    <m/>
    <m/>
    <m/>
    <m/>
    <m/>
    <m/>
    <m/>
    <m/>
    <m/>
    <m/>
    <s v="資料清單"/>
    <x v="21"/>
    <x v="56"/>
    <x v="60"/>
    <x v="18"/>
    <e v="#N/A"/>
    <s v="Accumulative Product Series Revenue"/>
    <x v="469"/>
    <x v="1"/>
    <x v="0"/>
    <x v="494"/>
    <x v="12"/>
    <s v="IEC_STD_V10 &gt;&gt; Common &gt;&gt; AutoMetaDataAccumulative Product Series Revenue"/>
    <x v="2"/>
    <x v="0"/>
    <s v="累計專案銷貨收入Relationship"/>
    <n v="1071"/>
    <n v="1134"/>
    <n v="0"/>
    <s v=""/>
    <n v="0"/>
    <n v="0"/>
    <n v="1071"/>
    <x v="218"/>
    <s v="Actual Revenue and Shipment Data"/>
    <x v="112"/>
    <e v="#N/A"/>
    <x v="0"/>
    <s v="P.2.2.0:"/>
    <x v="81"/>
    <x v="81"/>
    <x v="1136"/>
    <x v="468"/>
    <x v="469"/>
    <x v="426"/>
    <x v="0"/>
    <x v="0"/>
    <x v="0"/>
    <x v="6"/>
    <m/>
    <x v="0"/>
    <x v="2"/>
    <s v="Actual Revenue and Shipment Data_Accumulative Product Series Revenue"/>
    <x v="1120"/>
    <x v="2"/>
    <x v="0"/>
    <x v="5"/>
    <x v="9"/>
    <x v="0"/>
    <x v="0"/>
    <s v="INT_RFQ_ACTUAL_REVENUE_SHIPMENT"/>
    <s v="ACCUMULATIVE_REVENUE"/>
    <x v="103"/>
    <x v="321"/>
    <x v="0"/>
    <n v="8"/>
    <x v="5"/>
    <x v="5"/>
    <x v="4"/>
    <s v=""/>
    <s v=""/>
    <n v="1136"/>
    <s v="-1136"/>
    <x v="0"/>
    <x v="0"/>
    <x v="0"/>
    <x v="469"/>
    <x v="12"/>
    <s v="累計專案銷貨收入"/>
    <s v=""/>
    <s v=""/>
    <x v="0"/>
    <x v="60"/>
    <m/>
    <s v="^()$"/>
    <n v="9"/>
    <x v="0"/>
    <x v="9"/>
    <x v="0"/>
    <x v="1"/>
    <x v="1"/>
    <x v="1"/>
    <b v="0"/>
    <x v="0"/>
    <x v="1"/>
    <n v="0"/>
    <x v="0"/>
    <b v="0"/>
    <b v="0"/>
    <b v="0"/>
    <b v="0"/>
    <b v="0"/>
    <b v="0"/>
    <b v="0"/>
    <b v="0"/>
    <b v="0"/>
    <b v="0"/>
    <b v="0"/>
    <x v="0"/>
    <x v="0"/>
    <n v="0"/>
    <x v="14"/>
    <x v="0"/>
  </r>
  <r>
    <m/>
    <x v="9"/>
    <x v="18"/>
    <x v="467"/>
    <x v="468"/>
    <x v="1"/>
    <x v="493"/>
    <s v="自 首批出貨開始日期 累積迄今_x000a__x000a_參考 P/L 月份 抓最新一版"/>
    <x v="2"/>
    <x v="113"/>
    <m/>
    <s v="General"/>
    <s v="數值類"/>
    <m/>
    <x v="7"/>
    <s v="SAL"/>
    <x v="12"/>
    <x v="5"/>
    <x v="0"/>
    <x v="0"/>
    <s v="INT_RFQ_ACTUAL_REVENUE_SHIPMENT"/>
    <s v="ACCUMULATIVE_SHIPPING_VOLUME"/>
    <m/>
    <m/>
    <m/>
    <m/>
    <m/>
    <m/>
    <m/>
    <m/>
    <m/>
    <m/>
    <m/>
    <m/>
    <m/>
    <m/>
    <m/>
    <m/>
    <m/>
    <m/>
    <s v="資料清單"/>
    <x v="21"/>
    <x v="57"/>
    <x v="60"/>
    <x v="18"/>
    <e v="#N/A"/>
    <s v="Accumulative Product Series Shipping Volume"/>
    <x v="468"/>
    <x v="1"/>
    <x v="0"/>
    <x v="493"/>
    <x v="12"/>
    <s v="IEC_STD_V10 &gt;&gt; Common &gt;&gt; AutoMetaDataAccumulative Product Series Shipping Volume"/>
    <x v="2"/>
    <x v="0"/>
    <s v="累計專案出貨量Relationship"/>
    <n v="1070"/>
    <n v="1134"/>
    <n v="0"/>
    <s v=""/>
    <n v="0"/>
    <n v="0"/>
    <n v="1070"/>
    <x v="219"/>
    <s v="Actual Revenue and Shipment Data"/>
    <x v="112"/>
    <e v="#N/A"/>
    <x v="0"/>
    <s v="P.2.2.0:"/>
    <x v="82"/>
    <x v="82"/>
    <x v="1137"/>
    <x v="467"/>
    <x v="468"/>
    <x v="427"/>
    <x v="0"/>
    <x v="0"/>
    <x v="0"/>
    <x v="4"/>
    <m/>
    <x v="0"/>
    <x v="2"/>
    <s v="Actual Revenue and Shipment Data_Accumulative Product Series Shipping Volume"/>
    <x v="1121"/>
    <x v="2"/>
    <x v="0"/>
    <x v="5"/>
    <x v="9"/>
    <x v="0"/>
    <x v="0"/>
    <s v="INT_RFQ_ACTUAL_REVENUE_SHIPMENT"/>
    <s v="ACCUMULATIVE_SHIPPING_VOLUME"/>
    <x v="103"/>
    <x v="320"/>
    <x v="0"/>
    <n v="8"/>
    <x v="5"/>
    <x v="5"/>
    <x v="4"/>
    <s v=""/>
    <s v=""/>
    <n v="1137"/>
    <s v="-1137"/>
    <x v="0"/>
    <x v="0"/>
    <x v="0"/>
    <x v="468"/>
    <x v="12"/>
    <s v="累計專案出貨量"/>
    <s v=""/>
    <s v=""/>
    <x v="0"/>
    <x v="60"/>
    <m/>
    <s v="^()$"/>
    <n v="9"/>
    <x v="0"/>
    <x v="9"/>
    <x v="0"/>
    <x v="1"/>
    <x v="1"/>
    <x v="1"/>
    <b v="0"/>
    <x v="0"/>
    <x v="1"/>
    <n v="0"/>
    <x v="0"/>
    <b v="0"/>
    <b v="0"/>
    <b v="0"/>
    <b v="0"/>
    <b v="0"/>
    <b v="0"/>
    <b v="0"/>
    <b v="0"/>
    <b v="0"/>
    <b v="0"/>
    <b v="0"/>
    <x v="0"/>
    <x v="0"/>
    <n v="0"/>
    <x v="44"/>
    <x v="0"/>
  </r>
  <r>
    <m/>
    <x v="9"/>
    <x v="18"/>
    <x v="473"/>
    <x v="474"/>
    <x v="1"/>
    <x v="499"/>
    <s v="產品系列總體淨利率 = 產品系列總體淨利額/累計產品系列收入_x000a__x000a_參考 P/L 月份 抓最新一版"/>
    <x v="2"/>
    <x v="113"/>
    <m/>
    <s v="General"/>
    <s v="比例類"/>
    <m/>
    <x v="7"/>
    <s v="SAL"/>
    <x v="12"/>
    <x v="5"/>
    <x v="0"/>
    <x v="0"/>
    <s v="INT_RFQ_ACTUAL_REVENUE_SHIPMENT"/>
    <s v="ACCUMULATIVE_NET_PROFIT_RATE"/>
    <m/>
    <m/>
    <m/>
    <m/>
    <m/>
    <m/>
    <m/>
    <m/>
    <m/>
    <m/>
    <m/>
    <m/>
    <m/>
    <m/>
    <m/>
    <m/>
    <m/>
    <m/>
    <s v="資料清單"/>
    <x v="21"/>
    <x v="58"/>
    <x v="60"/>
    <x v="18"/>
    <e v="#N/A"/>
    <s v="Accumulative Series Profitability Ratio"/>
    <x v="474"/>
    <x v="1"/>
    <x v="0"/>
    <x v="499"/>
    <x v="12"/>
    <s v="IEC_STD_V10 &gt;&gt; Common &gt;&gt; AutoMetaDataAccumulative Series Profitability Ratio"/>
    <x v="2"/>
    <x v="0"/>
    <s v="專案收益率Relationship"/>
    <n v="1076"/>
    <n v="1134"/>
    <n v="0"/>
    <s v=""/>
    <n v="0"/>
    <n v="0"/>
    <n v="1076"/>
    <x v="220"/>
    <s v="Actual Revenue and Shipment Data"/>
    <x v="112"/>
    <e v="#N/A"/>
    <x v="0"/>
    <s v="P.2.2.0:"/>
    <x v="83"/>
    <x v="83"/>
    <x v="1138"/>
    <x v="473"/>
    <x v="474"/>
    <x v="428"/>
    <x v="0"/>
    <x v="0"/>
    <x v="0"/>
    <x v="5"/>
    <m/>
    <x v="0"/>
    <x v="2"/>
    <s v="Actual Revenue and Shipment Data_Accumulative Series Profitability Ratio"/>
    <x v="1122"/>
    <x v="2"/>
    <x v="0"/>
    <x v="5"/>
    <x v="9"/>
    <x v="0"/>
    <x v="0"/>
    <s v="INT_RFQ_ACTUAL_REVENUE_SHIPMENT"/>
    <s v="ACCUMULATIVE_NET_PROFIT_RATE"/>
    <x v="103"/>
    <x v="326"/>
    <x v="0"/>
    <n v="8"/>
    <x v="5"/>
    <x v="5"/>
    <x v="4"/>
    <s v=""/>
    <s v=""/>
    <n v="1138"/>
    <s v="-1138"/>
    <x v="0"/>
    <x v="0"/>
    <x v="0"/>
    <x v="474"/>
    <x v="12"/>
    <s v="專案收益率"/>
    <s v=""/>
    <s v=""/>
    <x v="0"/>
    <x v="60"/>
    <m/>
    <s v="^()$"/>
    <n v="9"/>
    <x v="0"/>
    <x v="9"/>
    <x v="0"/>
    <x v="1"/>
    <x v="1"/>
    <x v="1"/>
    <b v="0"/>
    <x v="0"/>
    <x v="1"/>
    <n v="0"/>
    <x v="0"/>
    <b v="0"/>
    <b v="0"/>
    <b v="0"/>
    <b v="0"/>
    <b v="0"/>
    <b v="0"/>
    <b v="0"/>
    <b v="0"/>
    <b v="0"/>
    <b v="0"/>
    <b v="0"/>
    <x v="0"/>
    <x v="0"/>
    <n v="0"/>
    <x v="27"/>
    <x v="0"/>
  </r>
  <r>
    <m/>
    <x v="9"/>
    <x v="19"/>
    <x v="508"/>
    <x v="509"/>
    <x v="1"/>
    <x v="534"/>
    <s v="詢價命中率狀態"/>
    <x v="0"/>
    <x v="0"/>
    <m/>
    <s v="General"/>
    <s v="N/A"/>
    <s v="N/A"/>
    <x v="7"/>
    <s v="SAL"/>
    <x v="12"/>
    <x v="5"/>
    <x v="0"/>
    <x v="0"/>
    <s v="DM_RFQ_HIT_RATE"/>
    <m/>
    <m/>
    <m/>
    <m/>
    <m/>
    <m/>
    <m/>
    <m/>
    <m/>
    <m/>
    <m/>
    <m/>
    <m/>
    <m/>
    <m/>
    <m/>
    <m/>
    <m/>
    <m/>
    <s v="資料清單"/>
    <x v="22"/>
    <x v="0"/>
    <x v="60"/>
    <x v="19"/>
    <e v="#N/A"/>
    <s v="RFQ Hit Rate Status"/>
    <x v="509"/>
    <x v="1"/>
    <x v="0"/>
    <x v="534"/>
    <x v="12"/>
    <s v="IEC_STD_V10 &gt;&gt; Common &gt;&gt; AutoMetaDataRFQ Hit Rate Status"/>
    <x v="0"/>
    <x v="0"/>
    <s v="詢價命中率狀態Concept"/>
    <n v="1141"/>
    <n v="0"/>
    <n v="0"/>
    <s v=""/>
    <n v="0"/>
    <n v="0"/>
    <n v="0"/>
    <x v="0"/>
    <s v=""/>
    <x v="0"/>
    <s v=""/>
    <x v="0"/>
    <s v="P.2.2.0:"/>
    <x v="84"/>
    <x v="84"/>
    <x v="1139"/>
    <x v="508"/>
    <x v="509"/>
    <x v="429"/>
    <x v="26"/>
    <x v="0"/>
    <x v="0"/>
    <x v="7"/>
    <m/>
    <x v="0"/>
    <x v="0"/>
    <s v="RFQ Hit Rate Status"/>
    <x v="1123"/>
    <x v="0"/>
    <x v="0"/>
    <x v="5"/>
    <x v="9"/>
    <x v="0"/>
    <x v="0"/>
    <s v="DM_RFQ_HIT_RATE"/>
    <s v=""/>
    <x v="104"/>
    <x v="0"/>
    <x v="0"/>
    <n v="8"/>
    <x v="5"/>
    <x v="5"/>
    <x v="4"/>
    <s v=""/>
    <s v=""/>
    <n v="1139"/>
    <s v="-1139"/>
    <x v="0"/>
    <x v="0"/>
    <x v="0"/>
    <x v="509"/>
    <x v="12"/>
    <s v="詢價命中率狀態"/>
    <s v=""/>
    <s v=""/>
    <x v="0"/>
    <x v="60"/>
    <m/>
    <s v="^()$"/>
    <n v="9"/>
    <x v="0"/>
    <x v="9"/>
    <x v="0"/>
    <x v="1"/>
    <x v="0"/>
    <x v="1"/>
    <b v="0"/>
    <x v="1"/>
    <x v="0"/>
    <n v="0"/>
    <x v="0"/>
    <b v="0"/>
    <b v="0"/>
    <b v="0"/>
    <b v="0"/>
    <b v="0"/>
    <b v="0"/>
    <b v="0"/>
    <b v="0"/>
    <b v="0"/>
    <b v="0"/>
    <b v="0"/>
    <x v="0"/>
    <x v="0"/>
    <n v="0"/>
    <x v="5"/>
    <x v="0"/>
  </r>
  <r>
    <m/>
    <x v="9"/>
    <x v="19"/>
    <x v="504"/>
    <x v="505"/>
    <x v="1"/>
    <x v="530"/>
    <s v="出貨年度"/>
    <x v="3"/>
    <x v="114"/>
    <m/>
    <s v="General"/>
    <s v="數值類"/>
    <m/>
    <x v="7"/>
    <s v="SAL"/>
    <x v="12"/>
    <x v="5"/>
    <x v="0"/>
    <x v="0"/>
    <s v="DM_RFQ_HIT_RATE"/>
    <s v="SHIPMENT_YEAR"/>
    <m/>
    <m/>
    <m/>
    <m/>
    <m/>
    <m/>
    <m/>
    <m/>
    <m/>
    <m/>
    <m/>
    <m/>
    <m/>
    <m/>
    <m/>
    <m/>
    <m/>
    <m/>
    <s v="資料清單"/>
    <x v="22"/>
    <x v="1"/>
    <x v="60"/>
    <x v="19"/>
    <e v="#N/A"/>
    <s v="Shipment Year"/>
    <x v="505"/>
    <x v="1"/>
    <x v="0"/>
    <x v="530"/>
    <x v="12"/>
    <s v="IEC_STD_V10 &gt;&gt; Common &gt;&gt; AutoMetaDataShipment Year"/>
    <x v="3"/>
    <x v="0"/>
    <s v="出貨年度Dimension"/>
    <n v="1130"/>
    <n v="1141"/>
    <n v="0"/>
    <s v=""/>
    <n v="0"/>
    <n v="0"/>
    <n v="1130"/>
    <x v="221"/>
    <s v="RFQ Hit Rate Status"/>
    <x v="113"/>
    <e v="#N/A"/>
    <x v="0"/>
    <s v="P.2.2.0:"/>
    <x v="85"/>
    <x v="85"/>
    <x v="1140"/>
    <x v="504"/>
    <x v="505"/>
    <x v="422"/>
    <x v="0"/>
    <x v="0"/>
    <x v="0"/>
    <x v="4"/>
    <m/>
    <x v="0"/>
    <x v="3"/>
    <s v="RFQ Hit Rate Status_Shipment Year"/>
    <x v="1124"/>
    <x v="3"/>
    <x v="0"/>
    <x v="5"/>
    <x v="9"/>
    <x v="0"/>
    <x v="0"/>
    <s v="DM_RFQ_HIT_RATE"/>
    <s v="SHIPMENT_YEAR"/>
    <x v="104"/>
    <x v="353"/>
    <x v="0"/>
    <n v="8"/>
    <x v="5"/>
    <x v="5"/>
    <x v="4"/>
    <s v=""/>
    <s v=""/>
    <n v="1140"/>
    <s v="-1140"/>
    <x v="0"/>
    <x v="0"/>
    <x v="0"/>
    <x v="505"/>
    <x v="12"/>
    <s v="出貨年度"/>
    <s v=""/>
    <s v=""/>
    <x v="0"/>
    <x v="60"/>
    <m/>
    <s v="^()$"/>
    <n v="9"/>
    <x v="0"/>
    <x v="9"/>
    <x v="0"/>
    <x v="1"/>
    <x v="1"/>
    <x v="1"/>
    <b v="0"/>
    <x v="1"/>
    <x v="1"/>
    <n v="0"/>
    <x v="0"/>
    <b v="0"/>
    <b v="0"/>
    <b v="0"/>
    <b v="0"/>
    <b v="0"/>
    <b v="0"/>
    <b v="0"/>
    <b v="0"/>
    <b v="0"/>
    <b v="0"/>
    <b v="0"/>
    <x v="0"/>
    <x v="0"/>
    <n v="0"/>
    <x v="12"/>
    <x v="0"/>
  </r>
  <r>
    <m/>
    <x v="9"/>
    <x v="19"/>
    <x v="451"/>
    <x v="452"/>
    <x v="1"/>
    <x v="477"/>
    <s v="產品視野"/>
    <x v="3"/>
    <x v="114"/>
    <m/>
    <s v="General"/>
    <s v="代碼類"/>
    <s v="H1, H2, H3"/>
    <x v="7"/>
    <s v="SAL"/>
    <x v="12"/>
    <x v="5"/>
    <x v="0"/>
    <x v="0"/>
    <s v="DM_RFQ_HIT_RATE"/>
    <s v="PRODUCT_HORIZON"/>
    <m/>
    <m/>
    <m/>
    <m/>
    <m/>
    <m/>
    <m/>
    <m/>
    <m/>
    <m/>
    <m/>
    <m/>
    <m/>
    <m/>
    <m/>
    <m/>
    <m/>
    <m/>
    <s v="資料清單"/>
    <x v="22"/>
    <x v="2"/>
    <x v="60"/>
    <x v="19"/>
    <e v="#N/A"/>
    <s v="Product Horizon"/>
    <x v="452"/>
    <x v="1"/>
    <x v="0"/>
    <x v="477"/>
    <x v="12"/>
    <s v="IEC_STD_V10 &gt;&gt; Common &gt;&gt; AutoMetaDataProduct Horizon"/>
    <x v="3"/>
    <x v="0"/>
    <s v="產品視野Dimension"/>
    <n v="1047"/>
    <n v="1141"/>
    <n v="0"/>
    <s v=""/>
    <n v="0"/>
    <n v="0"/>
    <n v="1047"/>
    <x v="217"/>
    <s v="RFQ Hit Rate Status"/>
    <x v="113"/>
    <e v="#N/A"/>
    <x v="0"/>
    <s v="P.2.2.0:"/>
    <x v="86"/>
    <x v="86"/>
    <x v="1141"/>
    <x v="451"/>
    <x v="452"/>
    <x v="401"/>
    <x v="76"/>
    <x v="0"/>
    <x v="0"/>
    <x v="2"/>
    <m/>
    <x v="0"/>
    <x v="3"/>
    <s v="RFQ Hit Rate Status_Product Horizon"/>
    <x v="1125"/>
    <x v="3"/>
    <x v="0"/>
    <x v="5"/>
    <x v="9"/>
    <x v="0"/>
    <x v="0"/>
    <s v="DM_RFQ_HIT_RATE"/>
    <s v="PRODUCT_HORIZON"/>
    <x v="104"/>
    <x v="308"/>
    <x v="0"/>
    <n v="8"/>
    <x v="5"/>
    <x v="5"/>
    <x v="0"/>
    <s v=""/>
    <s v=""/>
    <n v="1141"/>
    <s v="-1141"/>
    <x v="0"/>
    <x v="0"/>
    <x v="0"/>
    <x v="452"/>
    <x v="12"/>
    <s v="產品視野"/>
    <s v=""/>
    <s v=""/>
    <x v="0"/>
    <x v="60"/>
    <m/>
    <s v="^()$"/>
    <n v="9"/>
    <x v="0"/>
    <x v="9"/>
    <x v="0"/>
    <x v="1"/>
    <x v="1"/>
    <x v="1"/>
    <b v="0"/>
    <x v="1"/>
    <x v="1"/>
    <n v="0"/>
    <x v="0"/>
    <b v="0"/>
    <b v="0"/>
    <b v="0"/>
    <b v="0"/>
    <b v="0"/>
    <b v="0"/>
    <b v="0"/>
    <b v="0"/>
    <b v="0"/>
    <b v="0"/>
    <b v="0"/>
    <x v="0"/>
    <x v="0"/>
    <n v="0"/>
    <x v="18"/>
    <x v="0"/>
  </r>
  <r>
    <m/>
    <x v="9"/>
    <x v="19"/>
    <x v="177"/>
    <x v="177"/>
    <x v="1"/>
    <x v="258"/>
    <s v="事業處代碼"/>
    <x v="3"/>
    <x v="114"/>
    <m/>
    <s v="General"/>
    <s v="代碼類"/>
    <s v="BU1, BU2"/>
    <x v="7"/>
    <s v="SAL"/>
    <x v="12"/>
    <x v="5"/>
    <x v="0"/>
    <x v="0"/>
    <s v="DM_RFQ_HIT_RATE"/>
    <s v="BU_CODE"/>
    <m/>
    <m/>
    <m/>
    <m/>
    <m/>
    <m/>
    <m/>
    <m/>
    <m/>
    <m/>
    <m/>
    <m/>
    <m/>
    <m/>
    <m/>
    <m/>
    <m/>
    <m/>
    <s v="資料清單"/>
    <x v="22"/>
    <x v="3"/>
    <x v="60"/>
    <x v="19"/>
    <e v="#N/A"/>
    <s v="BU Code"/>
    <x v="177"/>
    <x v="1"/>
    <x v="0"/>
    <x v="258"/>
    <x v="12"/>
    <s v="IEC_STD_V10 &gt;&gt; Common &gt;&gt; AutoMetaDataBU Code"/>
    <x v="3"/>
    <x v="0"/>
    <s v="事業處代碼Dimension"/>
    <n v="339"/>
    <n v="1141"/>
    <n v="0"/>
    <s v=""/>
    <n v="0"/>
    <n v="0"/>
    <n v="1055"/>
    <x v="80"/>
    <s v="RFQ Hit Rate Status"/>
    <x v="113"/>
    <e v="#N/A"/>
    <x v="0"/>
    <s v="P.2.2.0:"/>
    <x v="87"/>
    <x v="87"/>
    <x v="1142"/>
    <x v="177"/>
    <x v="177"/>
    <x v="379"/>
    <x v="67"/>
    <x v="0"/>
    <x v="0"/>
    <x v="2"/>
    <m/>
    <x v="0"/>
    <x v="3"/>
    <s v="RFQ Hit Rate Status_BU Code"/>
    <x v="1126"/>
    <x v="3"/>
    <x v="0"/>
    <x v="5"/>
    <x v="9"/>
    <x v="0"/>
    <x v="0"/>
    <s v="DM_RFQ_HIT_RATE"/>
    <s v="BU_CODE"/>
    <x v="104"/>
    <x v="96"/>
    <x v="0"/>
    <n v="8"/>
    <x v="5"/>
    <x v="5"/>
    <x v="0"/>
    <s v=""/>
    <s v=""/>
    <n v="1142"/>
    <s v="-1142"/>
    <x v="0"/>
    <x v="0"/>
    <x v="0"/>
    <x v="177"/>
    <x v="12"/>
    <s v="事業處代碼"/>
    <s v=""/>
    <s v=""/>
    <x v="0"/>
    <x v="60"/>
    <m/>
    <s v="^()$"/>
    <n v="9"/>
    <x v="0"/>
    <x v="9"/>
    <x v="0"/>
    <x v="1"/>
    <x v="1"/>
    <x v="1"/>
    <b v="0"/>
    <x v="1"/>
    <x v="1"/>
    <n v="0"/>
    <x v="0"/>
    <b v="0"/>
    <b v="0"/>
    <b v="0"/>
    <b v="0"/>
    <b v="0"/>
    <b v="0"/>
    <b v="0"/>
    <b v="0"/>
    <b v="0"/>
    <b v="0"/>
    <b v="0"/>
    <x v="0"/>
    <x v="0"/>
    <n v="0"/>
    <x v="1"/>
    <x v="0"/>
  </r>
  <r>
    <m/>
    <x v="9"/>
    <x v="19"/>
    <x v="179"/>
    <x v="179"/>
    <x v="1"/>
    <x v="183"/>
    <s v="產品事業部門名稱"/>
    <x v="3"/>
    <x v="114"/>
    <m/>
    <s v="General"/>
    <s v="代碼類"/>
    <s v="BU1A_x000a_BU2B"/>
    <x v="7"/>
    <s v="SAL"/>
    <x v="12"/>
    <x v="5"/>
    <x v="0"/>
    <x v="0"/>
    <s v="DM_RFQ_HIT_RATE"/>
    <s v="DIVISION_CODE"/>
    <m/>
    <m/>
    <m/>
    <m/>
    <m/>
    <m/>
    <m/>
    <m/>
    <m/>
    <m/>
    <m/>
    <m/>
    <m/>
    <m/>
    <m/>
    <m/>
    <m/>
    <m/>
    <s v="資料清單"/>
    <x v="22"/>
    <x v="4"/>
    <x v="60"/>
    <x v="19"/>
    <e v="#N/A"/>
    <s v="Division Code"/>
    <x v="179"/>
    <x v="1"/>
    <x v="0"/>
    <x v="183"/>
    <x v="12"/>
    <s v="IEC_STD_V10 &gt;&gt; Common &gt;&gt; AutoMetaDataDivision Code"/>
    <x v="3"/>
    <x v="0"/>
    <s v="產品事業部門代碼Dimension"/>
    <n v="341"/>
    <n v="1141"/>
    <n v="0"/>
    <s v=""/>
    <n v="0"/>
    <n v="0"/>
    <n v="1051"/>
    <x v="82"/>
    <s v="RFQ Hit Rate Status"/>
    <x v="113"/>
    <e v="#N/A"/>
    <x v="0"/>
    <s v="P.2.2.0:"/>
    <x v="88"/>
    <x v="88"/>
    <x v="1143"/>
    <x v="179"/>
    <x v="179"/>
    <x v="403"/>
    <x v="38"/>
    <x v="0"/>
    <x v="0"/>
    <x v="2"/>
    <m/>
    <x v="0"/>
    <x v="3"/>
    <s v="RFQ Hit Rate Status_Division Code"/>
    <x v="1127"/>
    <x v="3"/>
    <x v="0"/>
    <x v="5"/>
    <x v="9"/>
    <x v="0"/>
    <x v="0"/>
    <s v="DM_RFQ_HIT_RATE"/>
    <s v="DIVISION_CODE"/>
    <x v="104"/>
    <x v="98"/>
    <x v="0"/>
    <n v="8"/>
    <x v="5"/>
    <x v="5"/>
    <x v="0"/>
    <s v=""/>
    <s v=""/>
    <n v="1143"/>
    <s v="-1143"/>
    <x v="0"/>
    <x v="0"/>
    <x v="0"/>
    <x v="179"/>
    <x v="12"/>
    <s v="產品事業部門代碼"/>
    <s v=""/>
    <s v=""/>
    <x v="0"/>
    <x v="60"/>
    <m/>
    <s v="^()$"/>
    <n v="9"/>
    <x v="0"/>
    <x v="9"/>
    <x v="0"/>
    <x v="1"/>
    <x v="1"/>
    <x v="1"/>
    <b v="0"/>
    <x v="1"/>
    <x v="1"/>
    <n v="0"/>
    <x v="0"/>
    <b v="0"/>
    <b v="0"/>
    <b v="0"/>
    <b v="0"/>
    <b v="0"/>
    <b v="0"/>
    <b v="0"/>
    <b v="0"/>
    <b v="0"/>
    <b v="0"/>
    <b v="0"/>
    <x v="0"/>
    <x v="0"/>
    <n v="0"/>
    <x v="12"/>
    <x v="0"/>
  </r>
  <r>
    <m/>
    <x v="9"/>
    <x v="19"/>
    <x v="181"/>
    <x v="181"/>
    <x v="1"/>
    <x v="475"/>
    <s v="產品系列"/>
    <x v="3"/>
    <x v="114"/>
    <m/>
    <s v="General"/>
    <s v="代碼類"/>
    <m/>
    <x v="7"/>
    <s v="SAL"/>
    <x v="12"/>
    <x v="5"/>
    <x v="0"/>
    <x v="0"/>
    <s v="DM_RFQ_HIT_RATE"/>
    <s v="PRODUCT_SERIES"/>
    <m/>
    <m/>
    <m/>
    <m/>
    <m/>
    <m/>
    <m/>
    <m/>
    <m/>
    <m/>
    <m/>
    <m/>
    <m/>
    <m/>
    <m/>
    <m/>
    <m/>
    <m/>
    <s v="資料清單"/>
    <x v="22"/>
    <x v="5"/>
    <x v="60"/>
    <x v="19"/>
    <e v="#N/A"/>
    <s v="Product Series"/>
    <x v="181"/>
    <x v="1"/>
    <x v="0"/>
    <x v="475"/>
    <x v="12"/>
    <s v="IEC_STD_V10 &gt;&gt; Common &gt;&gt; AutoMetaDataProduct Series"/>
    <x v="3"/>
    <x v="0"/>
    <s v="產品系列Dimension"/>
    <n v="343"/>
    <n v="1141"/>
    <n v="0"/>
    <s v=""/>
    <n v="0"/>
    <n v="0"/>
    <n v="1042"/>
    <x v="84"/>
    <s v="RFQ Hit Rate Status"/>
    <x v="113"/>
    <e v="#N/A"/>
    <x v="0"/>
    <s v="P.2.2.0:"/>
    <x v="89"/>
    <x v="89"/>
    <x v="1144"/>
    <x v="181"/>
    <x v="181"/>
    <x v="381"/>
    <x v="0"/>
    <x v="0"/>
    <x v="0"/>
    <x v="2"/>
    <m/>
    <x v="0"/>
    <x v="3"/>
    <s v="RFQ Hit Rate Status_Product Series"/>
    <x v="1128"/>
    <x v="3"/>
    <x v="0"/>
    <x v="5"/>
    <x v="9"/>
    <x v="0"/>
    <x v="0"/>
    <s v="DM_RFQ_HIT_RATE"/>
    <s v="PRODUCT_SERIES"/>
    <x v="104"/>
    <x v="281"/>
    <x v="0"/>
    <n v="8"/>
    <x v="5"/>
    <x v="5"/>
    <x v="0"/>
    <s v=""/>
    <s v=""/>
    <n v="1144"/>
    <s v="-1144"/>
    <x v="0"/>
    <x v="0"/>
    <x v="0"/>
    <x v="181"/>
    <x v="12"/>
    <s v="產品系列"/>
    <s v=""/>
    <s v=""/>
    <x v="0"/>
    <x v="60"/>
    <m/>
    <s v="^()$"/>
    <n v="9"/>
    <x v="0"/>
    <x v="9"/>
    <x v="0"/>
    <x v="1"/>
    <x v="1"/>
    <x v="1"/>
    <b v="0"/>
    <x v="1"/>
    <x v="1"/>
    <n v="0"/>
    <x v="0"/>
    <b v="0"/>
    <b v="0"/>
    <b v="0"/>
    <b v="0"/>
    <b v="0"/>
    <b v="0"/>
    <b v="0"/>
    <b v="0"/>
    <b v="0"/>
    <b v="0"/>
    <b v="0"/>
    <x v="0"/>
    <x v="0"/>
    <n v="0"/>
    <x v="0"/>
    <x v="0"/>
  </r>
  <r>
    <m/>
    <x v="9"/>
    <x v="19"/>
    <x v="485"/>
    <x v="486"/>
    <x v="1"/>
    <x v="511"/>
    <s v="資料上傳日期"/>
    <x v="3"/>
    <x v="114"/>
    <m/>
    <s v="General"/>
    <s v="日期時間類"/>
    <m/>
    <x v="7"/>
    <s v="SAL"/>
    <x v="12"/>
    <x v="5"/>
    <x v="0"/>
    <x v="0"/>
    <s v="DM_RFQ_HIT_RATE"/>
    <s v="DATA_UPLOAD_DATE"/>
    <m/>
    <m/>
    <m/>
    <m/>
    <m/>
    <m/>
    <m/>
    <m/>
    <m/>
    <m/>
    <m/>
    <m/>
    <m/>
    <m/>
    <m/>
    <m/>
    <m/>
    <m/>
    <s v="資料清單"/>
    <x v="22"/>
    <x v="6"/>
    <x v="60"/>
    <x v="19"/>
    <e v="#N/A"/>
    <s v="Data Upload Date"/>
    <x v="486"/>
    <x v="1"/>
    <x v="0"/>
    <x v="511"/>
    <x v="12"/>
    <s v="IEC_STD_V10 &gt;&gt; Common &gt;&gt; AutoMetaDataData Upload Date"/>
    <x v="3"/>
    <x v="0"/>
    <s v="資料上傳日期Dimension"/>
    <n v="1103"/>
    <n v="1141"/>
    <n v="0"/>
    <s v=""/>
    <n v="0"/>
    <n v="0"/>
    <n v="1103"/>
    <x v="222"/>
    <s v="RFQ Hit Rate Status"/>
    <x v="113"/>
    <e v="#N/A"/>
    <x v="0"/>
    <s v="P.2.2.0:"/>
    <x v="90"/>
    <x v="90"/>
    <x v="1145"/>
    <x v="485"/>
    <x v="486"/>
    <x v="404"/>
    <x v="0"/>
    <x v="0"/>
    <x v="0"/>
    <x v="10"/>
    <m/>
    <x v="0"/>
    <x v="3"/>
    <s v="RFQ Hit Rate Status_Data Upload Date"/>
    <x v="1129"/>
    <x v="3"/>
    <x v="0"/>
    <x v="5"/>
    <x v="9"/>
    <x v="0"/>
    <x v="0"/>
    <s v="DM_RFQ_HIT_RATE"/>
    <s v="DATA_UPLOAD_DATE"/>
    <x v="104"/>
    <x v="335"/>
    <x v="0"/>
    <n v="8"/>
    <x v="5"/>
    <x v="5"/>
    <x v="4"/>
    <s v=""/>
    <s v=""/>
    <n v="1145"/>
    <s v="-1145"/>
    <x v="0"/>
    <x v="0"/>
    <x v="0"/>
    <x v="486"/>
    <x v="12"/>
    <s v="資料上傳日期"/>
    <s v=""/>
    <s v=""/>
    <x v="0"/>
    <x v="60"/>
    <m/>
    <s v="^()$"/>
    <n v="9"/>
    <x v="0"/>
    <x v="9"/>
    <x v="0"/>
    <x v="1"/>
    <x v="1"/>
    <x v="1"/>
    <b v="0"/>
    <x v="1"/>
    <x v="1"/>
    <n v="0"/>
    <x v="0"/>
    <b v="0"/>
    <b v="0"/>
    <b v="0"/>
    <b v="0"/>
    <b v="0"/>
    <b v="0"/>
    <b v="0"/>
    <b v="0"/>
    <b v="1"/>
    <b v="0"/>
    <b v="0"/>
    <x v="1"/>
    <x v="4"/>
    <n v="1"/>
    <x v="11"/>
    <x v="0"/>
  </r>
  <r>
    <m/>
    <x v="9"/>
    <x v="19"/>
    <x v="509"/>
    <x v="510"/>
    <x v="1"/>
    <x v="535"/>
    <s v="成功詢價機種年度出貨量"/>
    <x v="4"/>
    <x v="114"/>
    <m/>
    <s v="General"/>
    <s v="數值類"/>
    <m/>
    <x v="7"/>
    <s v="SAL"/>
    <x v="12"/>
    <x v="5"/>
    <x v="0"/>
    <x v="0"/>
    <s v="DM_RFQ_HIT_RATE"/>
    <s v="YEARLY_SHIPMENT_OF_AWARD_RFQ"/>
    <m/>
    <m/>
    <m/>
    <m/>
    <m/>
    <s v="RFQ Hit Rate Data_Estimated Monthly Amortized Sales Quantity"/>
    <m/>
    <m/>
    <m/>
    <m/>
    <m/>
    <m/>
    <m/>
    <m/>
    <m/>
    <m/>
    <m/>
    <m/>
    <s v="資料清單"/>
    <x v="22"/>
    <x v="7"/>
    <x v="60"/>
    <x v="19"/>
    <e v="#N/A"/>
    <s v="Yearly Shipment of Award RFQ"/>
    <x v="510"/>
    <x v="1"/>
    <x v="0"/>
    <x v="535"/>
    <x v="12"/>
    <s v="IEC_STD_V10 &gt;&gt; Common &gt;&gt; AutoMetaDataYearly Shipment of Award RFQ"/>
    <x v="4"/>
    <x v="0"/>
    <s v="成功詢價機種年度出貨量Measure"/>
    <n v="1148"/>
    <n v="1141"/>
    <n v="0"/>
    <s v=""/>
    <n v="0"/>
    <e v="#N/A"/>
    <e v="#N/A"/>
    <x v="223"/>
    <s v="RFQ Hit Rate Status"/>
    <x v="113"/>
    <e v="#N/A"/>
    <x v="0"/>
    <s v="P.2.2.0:"/>
    <x v="91"/>
    <x v="91"/>
    <x v="1146"/>
    <x v="509"/>
    <x v="510"/>
    <x v="430"/>
    <x v="0"/>
    <x v="0"/>
    <x v="0"/>
    <x v="4"/>
    <m/>
    <x v="0"/>
    <x v="4"/>
    <s v="RFQ Hit Rate Status_Yearly Shipment of Award RFQ"/>
    <x v="1130"/>
    <x v="4"/>
    <x v="0"/>
    <x v="5"/>
    <x v="9"/>
    <x v="0"/>
    <x v="0"/>
    <s v="DM_RFQ_HIT_RATE"/>
    <s v="YEARLY_SHIPMENT_OF_AWARD_RFQ"/>
    <x v="104"/>
    <x v="356"/>
    <x v="0"/>
    <n v="8"/>
    <x v="5"/>
    <x v="5"/>
    <x v="2"/>
    <s v=""/>
    <s v=""/>
    <n v="1146"/>
    <s v="-1146"/>
    <x v="0"/>
    <x v="0"/>
    <x v="0"/>
    <x v="510"/>
    <x v="12"/>
    <s v="成功詢價機種年度出貨量"/>
    <s v=""/>
    <s v=""/>
    <x v="0"/>
    <x v="60"/>
    <m/>
    <s v="^()$"/>
    <n v="9"/>
    <x v="0"/>
    <x v="9"/>
    <x v="0"/>
    <x v="1"/>
    <x v="0"/>
    <x v="1"/>
    <b v="0"/>
    <x v="1"/>
    <x v="1"/>
    <n v="0"/>
    <x v="0"/>
    <b v="0"/>
    <b v="0"/>
    <b v="0"/>
    <b v="0"/>
    <b v="0"/>
    <b v="0"/>
    <b v="0"/>
    <b v="0"/>
    <e v="#N/A"/>
    <b v="0"/>
    <b v="0"/>
    <x v="2"/>
    <x v="7"/>
    <n v="0"/>
    <x v="10"/>
    <x v="0"/>
  </r>
  <r>
    <m/>
    <x v="9"/>
    <x v="19"/>
    <x v="308"/>
    <x v="309"/>
    <x v="1"/>
    <x v="318"/>
    <s v="年度出貨目標"/>
    <x v="4"/>
    <x v="114"/>
    <m/>
    <s v="General"/>
    <s v="數值類"/>
    <m/>
    <x v="7"/>
    <s v="SAL"/>
    <x v="12"/>
    <x v="5"/>
    <x v="0"/>
    <x v="0"/>
    <s v="DM_RFQ_HIT_RATE"/>
    <s v="YEARLY_SHIPMENT_TARGET"/>
    <m/>
    <m/>
    <m/>
    <m/>
    <m/>
    <s v="MLY Rev and SHIPT Data of Yearly TRGT_Monthly Shipment of Yearly Target"/>
    <m/>
    <m/>
    <m/>
    <m/>
    <m/>
    <m/>
    <m/>
    <m/>
    <m/>
    <m/>
    <m/>
    <m/>
    <s v="資料清單"/>
    <x v="22"/>
    <x v="8"/>
    <x v="60"/>
    <x v="19"/>
    <e v="#N/A"/>
    <s v="Yearly Shipment Target"/>
    <x v="309"/>
    <x v="1"/>
    <x v="0"/>
    <x v="318"/>
    <x v="12"/>
    <s v="IEC_STD_V10 &gt;&gt; Common &gt;&gt; AutoMetaDataYearly Shipment Target"/>
    <x v="4"/>
    <x v="0"/>
    <s v="年度出貨目標Measure"/>
    <n v="632"/>
    <n v="1141"/>
    <n v="0"/>
    <s v=""/>
    <n v="0"/>
    <e v="#N/A"/>
    <e v="#N/A"/>
    <x v="135"/>
    <s v="RFQ Hit Rate Status"/>
    <x v="113"/>
    <e v="#N/A"/>
    <x v="0"/>
    <s v="P.2.2.0:"/>
    <x v="92"/>
    <x v="92"/>
    <x v="1147"/>
    <x v="308"/>
    <x v="309"/>
    <x v="397"/>
    <x v="0"/>
    <x v="0"/>
    <x v="0"/>
    <x v="4"/>
    <m/>
    <x v="0"/>
    <x v="4"/>
    <s v="RFQ Hit Rate Status_Yearly Shipment Target"/>
    <x v="1131"/>
    <x v="4"/>
    <x v="0"/>
    <x v="5"/>
    <x v="9"/>
    <x v="0"/>
    <x v="0"/>
    <s v="DM_RFQ_HIT_RATE"/>
    <s v="YEARLY_SHIPMENT_TARGET"/>
    <x v="104"/>
    <x v="329"/>
    <x v="0"/>
    <n v="8"/>
    <x v="5"/>
    <x v="5"/>
    <x v="2"/>
    <s v=""/>
    <s v=""/>
    <n v="1147"/>
    <s v="-1147"/>
    <x v="0"/>
    <x v="0"/>
    <x v="0"/>
    <x v="309"/>
    <x v="12"/>
    <s v="年度出貨目標"/>
    <s v=""/>
    <s v=""/>
    <x v="0"/>
    <x v="60"/>
    <m/>
    <s v="^()$"/>
    <n v="9"/>
    <x v="0"/>
    <x v="9"/>
    <x v="0"/>
    <x v="1"/>
    <x v="1"/>
    <x v="1"/>
    <b v="0"/>
    <x v="1"/>
    <x v="1"/>
    <n v="0"/>
    <x v="0"/>
    <b v="0"/>
    <b v="0"/>
    <b v="0"/>
    <b v="0"/>
    <b v="0"/>
    <b v="0"/>
    <b v="0"/>
    <b v="0"/>
    <e v="#N/A"/>
    <b v="0"/>
    <b v="0"/>
    <x v="2"/>
    <x v="7"/>
    <n v="0"/>
    <x v="17"/>
    <x v="0"/>
  </r>
  <r>
    <m/>
    <x v="9"/>
    <x v="19"/>
    <x v="510"/>
    <x v="511"/>
    <x v="1"/>
    <x v="536"/>
    <s v="專案時程分布總覽"/>
    <x v="0"/>
    <x v="0"/>
    <m/>
    <s v="General"/>
    <s v="N/A"/>
    <s v="N/A"/>
    <x v="7"/>
    <s v="SAL"/>
    <x v="12"/>
    <x v="5"/>
    <x v="0"/>
    <x v="0"/>
    <s v="DM_RFQ_PROJECT_STAGE_TIME"/>
    <m/>
    <m/>
    <m/>
    <m/>
    <m/>
    <m/>
    <m/>
    <m/>
    <m/>
    <m/>
    <m/>
    <m/>
    <m/>
    <m/>
    <m/>
    <m/>
    <m/>
    <m/>
    <m/>
    <s v="資料清單"/>
    <x v="22"/>
    <x v="9"/>
    <x v="60"/>
    <x v="19"/>
    <e v="#N/A"/>
    <s v="Overview of Project Time Distribution"/>
    <x v="511"/>
    <x v="1"/>
    <x v="0"/>
    <x v="536"/>
    <x v="12"/>
    <s v="IEC_STD_V10 &gt;&gt; Common &gt;&gt; AutoMetaDataOverview of Project Time Distribution"/>
    <x v="0"/>
    <x v="0"/>
    <s v="專案時程分布總覽Concept"/>
    <n v="1150"/>
    <n v="0"/>
    <n v="0"/>
    <s v=""/>
    <n v="0"/>
    <n v="0"/>
    <n v="0"/>
    <x v="0"/>
    <s v=""/>
    <x v="0"/>
    <s v=""/>
    <x v="0"/>
    <s v="P.2.2.0:"/>
    <x v="93"/>
    <x v="93"/>
    <x v="1148"/>
    <x v="510"/>
    <x v="511"/>
    <x v="431"/>
    <x v="26"/>
    <x v="0"/>
    <x v="0"/>
    <x v="7"/>
    <m/>
    <x v="0"/>
    <x v="0"/>
    <s v="Overview of Project Time Distribution"/>
    <x v="1132"/>
    <x v="0"/>
    <x v="0"/>
    <x v="5"/>
    <x v="9"/>
    <x v="0"/>
    <x v="0"/>
    <s v="DM_RFQ_PROJECT_STAGE_TIME"/>
    <s v=""/>
    <x v="105"/>
    <x v="0"/>
    <x v="0"/>
    <n v="8"/>
    <x v="5"/>
    <x v="5"/>
    <x v="4"/>
    <s v=""/>
    <s v=""/>
    <n v="1148"/>
    <s v="-1148"/>
    <x v="0"/>
    <x v="0"/>
    <x v="0"/>
    <x v="511"/>
    <x v="12"/>
    <s v="專案時程分布總覽"/>
    <s v=""/>
    <s v=""/>
    <x v="0"/>
    <x v="60"/>
    <m/>
    <s v="^()$"/>
    <n v="9"/>
    <x v="0"/>
    <x v="9"/>
    <x v="0"/>
    <x v="1"/>
    <x v="0"/>
    <x v="1"/>
    <b v="0"/>
    <x v="1"/>
    <x v="0"/>
    <n v="0"/>
    <x v="0"/>
    <b v="0"/>
    <b v="0"/>
    <b v="0"/>
    <b v="0"/>
    <b v="0"/>
    <b v="0"/>
    <b v="0"/>
    <b v="0"/>
    <b v="0"/>
    <b v="0"/>
    <b v="0"/>
    <x v="0"/>
    <x v="0"/>
    <n v="0"/>
    <x v="38"/>
    <x v="0"/>
  </r>
  <r>
    <m/>
    <x v="9"/>
    <x v="19"/>
    <x v="177"/>
    <x v="177"/>
    <x v="1"/>
    <x v="258"/>
    <s v="事業處代碼"/>
    <x v="3"/>
    <x v="115"/>
    <m/>
    <s v="General"/>
    <s v="代碼類"/>
    <s v="BU1, BU2"/>
    <x v="7"/>
    <s v="SAL"/>
    <x v="12"/>
    <x v="5"/>
    <x v="0"/>
    <x v="0"/>
    <s v="DM_RFQ_PROJECT_STAGE_TIME"/>
    <s v="BU_CODE"/>
    <m/>
    <m/>
    <m/>
    <m/>
    <m/>
    <m/>
    <m/>
    <m/>
    <m/>
    <m/>
    <m/>
    <m/>
    <m/>
    <m/>
    <m/>
    <m/>
    <m/>
    <m/>
    <s v="資料清單"/>
    <x v="22"/>
    <x v="10"/>
    <x v="60"/>
    <x v="19"/>
    <e v="#N/A"/>
    <s v="BU Code"/>
    <x v="177"/>
    <x v="1"/>
    <x v="0"/>
    <x v="258"/>
    <x v="12"/>
    <s v="IEC_STD_V10 &gt;&gt; Common &gt;&gt; AutoMetaDataBU Code"/>
    <x v="3"/>
    <x v="0"/>
    <s v="事業處代碼Dimension"/>
    <n v="339"/>
    <n v="1150"/>
    <n v="0"/>
    <s v=""/>
    <n v="0"/>
    <n v="0"/>
    <n v="1055"/>
    <x v="80"/>
    <s v="Overview of Project Time Distribution"/>
    <x v="114"/>
    <e v="#N/A"/>
    <x v="0"/>
    <s v="P.2.2.0:"/>
    <x v="94"/>
    <x v="94"/>
    <x v="1149"/>
    <x v="177"/>
    <x v="177"/>
    <x v="379"/>
    <x v="67"/>
    <x v="0"/>
    <x v="0"/>
    <x v="2"/>
    <m/>
    <x v="0"/>
    <x v="3"/>
    <s v="Overview of Project Time Distribution_BU Code"/>
    <x v="1133"/>
    <x v="3"/>
    <x v="0"/>
    <x v="5"/>
    <x v="9"/>
    <x v="0"/>
    <x v="0"/>
    <s v="DM_RFQ_PROJECT_STAGE_TIME"/>
    <s v="BU_CODE"/>
    <x v="105"/>
    <x v="96"/>
    <x v="0"/>
    <n v="8"/>
    <x v="5"/>
    <x v="5"/>
    <x v="0"/>
    <s v=""/>
    <s v=""/>
    <n v="1149"/>
    <s v="-1149"/>
    <x v="0"/>
    <x v="0"/>
    <x v="0"/>
    <x v="177"/>
    <x v="12"/>
    <s v="事業處代碼"/>
    <s v=""/>
    <s v=""/>
    <x v="0"/>
    <x v="60"/>
    <m/>
    <s v="^()$"/>
    <n v="9"/>
    <x v="0"/>
    <x v="9"/>
    <x v="0"/>
    <x v="1"/>
    <x v="1"/>
    <x v="1"/>
    <b v="0"/>
    <x v="1"/>
    <x v="1"/>
    <n v="0"/>
    <x v="0"/>
    <b v="0"/>
    <b v="0"/>
    <b v="0"/>
    <b v="0"/>
    <b v="0"/>
    <b v="0"/>
    <b v="0"/>
    <b v="0"/>
    <b v="0"/>
    <b v="0"/>
    <b v="0"/>
    <x v="0"/>
    <x v="0"/>
    <n v="0"/>
    <x v="1"/>
    <x v="0"/>
  </r>
  <r>
    <m/>
    <x v="9"/>
    <x v="19"/>
    <x v="179"/>
    <x v="179"/>
    <x v="1"/>
    <x v="183"/>
    <s v="產品事業部門名稱"/>
    <x v="3"/>
    <x v="115"/>
    <m/>
    <s v="General"/>
    <s v="代碼類"/>
    <s v="BU1A_x000a_BU2B"/>
    <x v="7"/>
    <s v="SAL"/>
    <x v="12"/>
    <x v="5"/>
    <x v="0"/>
    <x v="0"/>
    <s v="DM_RFQ_PROJECT_STAGE_TIME"/>
    <s v="DIVISION_CODE"/>
    <m/>
    <m/>
    <m/>
    <m/>
    <m/>
    <m/>
    <m/>
    <m/>
    <m/>
    <m/>
    <m/>
    <m/>
    <m/>
    <m/>
    <m/>
    <m/>
    <m/>
    <m/>
    <s v="資料清單"/>
    <x v="22"/>
    <x v="11"/>
    <x v="60"/>
    <x v="19"/>
    <e v="#N/A"/>
    <s v="Division Code"/>
    <x v="179"/>
    <x v="1"/>
    <x v="0"/>
    <x v="183"/>
    <x v="12"/>
    <s v="IEC_STD_V10 &gt;&gt; Common &gt;&gt; AutoMetaDataDivision Code"/>
    <x v="3"/>
    <x v="0"/>
    <s v="產品事業部門代碼Dimension"/>
    <n v="341"/>
    <n v="1150"/>
    <n v="0"/>
    <s v=""/>
    <n v="0"/>
    <n v="0"/>
    <n v="1051"/>
    <x v="82"/>
    <s v="Overview of Project Time Distribution"/>
    <x v="114"/>
    <e v="#N/A"/>
    <x v="0"/>
    <s v="P.2.2.0:"/>
    <x v="95"/>
    <x v="95"/>
    <x v="1150"/>
    <x v="179"/>
    <x v="179"/>
    <x v="403"/>
    <x v="38"/>
    <x v="0"/>
    <x v="0"/>
    <x v="2"/>
    <m/>
    <x v="0"/>
    <x v="3"/>
    <s v="Overview of Project Time Distribution_Division Code"/>
    <x v="1134"/>
    <x v="3"/>
    <x v="0"/>
    <x v="5"/>
    <x v="9"/>
    <x v="0"/>
    <x v="0"/>
    <s v="DM_RFQ_PROJECT_STAGE_TIME"/>
    <s v="DIVISION_CODE"/>
    <x v="105"/>
    <x v="98"/>
    <x v="0"/>
    <n v="8"/>
    <x v="5"/>
    <x v="5"/>
    <x v="0"/>
    <s v=""/>
    <s v=""/>
    <n v="1150"/>
    <s v="-1150"/>
    <x v="0"/>
    <x v="0"/>
    <x v="0"/>
    <x v="179"/>
    <x v="12"/>
    <s v="產品事業部門代碼"/>
    <s v=""/>
    <s v=""/>
    <x v="0"/>
    <x v="60"/>
    <m/>
    <s v="^()$"/>
    <n v="9"/>
    <x v="0"/>
    <x v="9"/>
    <x v="0"/>
    <x v="1"/>
    <x v="1"/>
    <x v="1"/>
    <b v="0"/>
    <x v="1"/>
    <x v="1"/>
    <n v="0"/>
    <x v="0"/>
    <b v="0"/>
    <b v="0"/>
    <b v="0"/>
    <b v="0"/>
    <b v="0"/>
    <b v="0"/>
    <b v="0"/>
    <b v="0"/>
    <b v="0"/>
    <b v="0"/>
    <b v="0"/>
    <x v="0"/>
    <x v="0"/>
    <n v="0"/>
    <x v="12"/>
    <x v="0"/>
  </r>
  <r>
    <m/>
    <x v="9"/>
    <x v="19"/>
    <x v="178"/>
    <x v="178"/>
    <x v="1"/>
    <x v="259"/>
    <s v="客戶名稱"/>
    <x v="3"/>
    <x v="115"/>
    <m/>
    <s v="General"/>
    <s v="代碼類"/>
    <s v="HP, ASUS, Dynabook"/>
    <x v="7"/>
    <s v="SAL"/>
    <x v="12"/>
    <x v="5"/>
    <x v="0"/>
    <x v="0"/>
    <s v="DM_RFQ_PROJECT_STAGE_TIME"/>
    <s v="CUSTOMER_NAME"/>
    <m/>
    <m/>
    <m/>
    <m/>
    <m/>
    <m/>
    <m/>
    <m/>
    <m/>
    <m/>
    <m/>
    <m/>
    <m/>
    <m/>
    <m/>
    <m/>
    <m/>
    <m/>
    <s v="資料清單"/>
    <x v="22"/>
    <x v="12"/>
    <x v="60"/>
    <x v="19"/>
    <e v="#N/A"/>
    <s v="Customer Name"/>
    <x v="178"/>
    <x v="1"/>
    <x v="0"/>
    <x v="259"/>
    <x v="12"/>
    <s v="IEC_STD_V10 &gt;&gt; Common &gt;&gt; AutoMetaDataCustomer Name"/>
    <x v="3"/>
    <x v="0"/>
    <s v="客戶名稱Dimension"/>
    <n v="340"/>
    <n v="1150"/>
    <n v="0"/>
    <s v=""/>
    <n v="0"/>
    <n v="0"/>
    <n v="1036"/>
    <x v="81"/>
    <s v="Overview of Project Time Distribution"/>
    <x v="114"/>
    <e v="#N/A"/>
    <x v="0"/>
    <s v="P.2.2.0:"/>
    <x v="96"/>
    <x v="96"/>
    <x v="1151"/>
    <x v="178"/>
    <x v="178"/>
    <x v="380"/>
    <x v="77"/>
    <x v="0"/>
    <x v="0"/>
    <x v="2"/>
    <m/>
    <x v="0"/>
    <x v="3"/>
    <s v="Overview of Project Time Distribution_Customer Name"/>
    <x v="1135"/>
    <x v="3"/>
    <x v="0"/>
    <x v="5"/>
    <x v="9"/>
    <x v="0"/>
    <x v="0"/>
    <s v="DM_RFQ_PROJECT_STAGE_TIME"/>
    <s v="CUSTOMER_NAME"/>
    <x v="105"/>
    <x v="97"/>
    <x v="0"/>
    <n v="8"/>
    <x v="5"/>
    <x v="5"/>
    <x v="0"/>
    <s v=""/>
    <s v=""/>
    <n v="1151"/>
    <s v="-1151"/>
    <x v="0"/>
    <x v="0"/>
    <x v="0"/>
    <x v="178"/>
    <x v="12"/>
    <s v="客戶名稱"/>
    <s v=""/>
    <s v=""/>
    <x v="0"/>
    <x v="60"/>
    <m/>
    <s v="^()$"/>
    <n v="9"/>
    <x v="0"/>
    <x v="9"/>
    <x v="0"/>
    <x v="1"/>
    <x v="1"/>
    <x v="1"/>
    <b v="0"/>
    <x v="1"/>
    <x v="1"/>
    <n v="0"/>
    <x v="0"/>
    <b v="0"/>
    <b v="0"/>
    <b v="0"/>
    <b v="0"/>
    <b v="0"/>
    <b v="0"/>
    <b v="0"/>
    <b v="0"/>
    <b v="0"/>
    <b v="0"/>
    <b v="0"/>
    <x v="0"/>
    <x v="0"/>
    <n v="0"/>
    <x v="12"/>
    <x v="0"/>
  </r>
  <r>
    <m/>
    <x v="9"/>
    <x v="19"/>
    <x v="481"/>
    <x v="482"/>
    <x v="1"/>
    <x v="507"/>
    <s v="專案開發年度"/>
    <x v="3"/>
    <x v="115"/>
    <m/>
    <s v="General"/>
    <s v="數值類"/>
    <m/>
    <x v="7"/>
    <s v="SAL"/>
    <x v="12"/>
    <x v="5"/>
    <x v="0"/>
    <x v="0"/>
    <s v="DM_RFQ_PROJECT_STAGE_TIME"/>
    <s v="DVP_YEAR"/>
    <m/>
    <m/>
    <m/>
    <m/>
    <m/>
    <m/>
    <m/>
    <m/>
    <m/>
    <m/>
    <m/>
    <m/>
    <m/>
    <m/>
    <m/>
    <m/>
    <m/>
    <m/>
    <s v="資料清單"/>
    <x v="22"/>
    <x v="13"/>
    <x v="60"/>
    <x v="19"/>
    <e v="#N/A"/>
    <s v="Dvp Year"/>
    <x v="482"/>
    <x v="1"/>
    <x v="0"/>
    <x v="507"/>
    <x v="12"/>
    <s v="IEC_STD_V10 &gt;&gt; Common &gt;&gt; AutoMetaDataDvp Year"/>
    <x v="3"/>
    <x v="0"/>
    <s v="專案開發年度Dimension"/>
    <n v="1093"/>
    <n v="1150"/>
    <n v="0"/>
    <s v=""/>
    <n v="0"/>
    <n v="0"/>
    <n v="1093"/>
    <x v="224"/>
    <s v="Overview of Project Time Distribution"/>
    <x v="114"/>
    <e v="#N/A"/>
    <x v="0"/>
    <s v="P.2.2.0:"/>
    <x v="97"/>
    <x v="97"/>
    <x v="1152"/>
    <x v="481"/>
    <x v="482"/>
    <x v="432"/>
    <x v="0"/>
    <x v="0"/>
    <x v="0"/>
    <x v="4"/>
    <m/>
    <x v="0"/>
    <x v="3"/>
    <s v="Overview of Project Time Distribution_Dvp Year"/>
    <x v="1136"/>
    <x v="3"/>
    <x v="0"/>
    <x v="5"/>
    <x v="9"/>
    <x v="0"/>
    <x v="0"/>
    <s v="DM_RFQ_PROJECT_STAGE_TIME"/>
    <s v="DVP_YEAR"/>
    <x v="105"/>
    <x v="332"/>
    <x v="0"/>
    <n v="8"/>
    <x v="5"/>
    <x v="5"/>
    <x v="4"/>
    <s v=""/>
    <s v=""/>
    <n v="1152"/>
    <s v="-1152"/>
    <x v="0"/>
    <x v="0"/>
    <x v="0"/>
    <x v="482"/>
    <x v="12"/>
    <s v="專案開發年度"/>
    <s v=""/>
    <s v=""/>
    <x v="0"/>
    <x v="60"/>
    <m/>
    <s v="^()$"/>
    <n v="9"/>
    <x v="0"/>
    <x v="9"/>
    <x v="0"/>
    <x v="1"/>
    <x v="1"/>
    <x v="1"/>
    <b v="0"/>
    <x v="1"/>
    <x v="1"/>
    <n v="0"/>
    <x v="0"/>
    <b v="0"/>
    <b v="0"/>
    <b v="0"/>
    <b v="0"/>
    <b v="0"/>
    <b v="0"/>
    <b v="0"/>
    <b v="0"/>
    <b v="0"/>
    <b v="0"/>
    <b v="0"/>
    <x v="0"/>
    <x v="0"/>
    <n v="0"/>
    <x v="42"/>
    <x v="0"/>
  </r>
  <r>
    <m/>
    <x v="9"/>
    <x v="19"/>
    <x v="451"/>
    <x v="452"/>
    <x v="1"/>
    <x v="477"/>
    <s v="產品視野"/>
    <x v="3"/>
    <x v="115"/>
    <m/>
    <s v="General"/>
    <s v="代碼類"/>
    <s v="H1, H2, H3"/>
    <x v="7"/>
    <s v="SAL"/>
    <x v="12"/>
    <x v="5"/>
    <x v="0"/>
    <x v="0"/>
    <s v="DM_RFQ_PROJECT_STAGE_TIME"/>
    <s v="PRODUCT_HORIZON"/>
    <m/>
    <m/>
    <m/>
    <m/>
    <m/>
    <m/>
    <m/>
    <m/>
    <m/>
    <m/>
    <m/>
    <m/>
    <m/>
    <m/>
    <m/>
    <m/>
    <m/>
    <m/>
    <s v="資料清單"/>
    <x v="22"/>
    <x v="14"/>
    <x v="60"/>
    <x v="19"/>
    <e v="#N/A"/>
    <s v="Product Horizon"/>
    <x v="452"/>
    <x v="1"/>
    <x v="0"/>
    <x v="477"/>
    <x v="12"/>
    <s v="IEC_STD_V10 &gt;&gt; Common &gt;&gt; AutoMetaDataProduct Horizon"/>
    <x v="3"/>
    <x v="0"/>
    <s v="產品視野Dimension"/>
    <n v="1047"/>
    <n v="1150"/>
    <n v="0"/>
    <s v=""/>
    <n v="0"/>
    <n v="0"/>
    <n v="1047"/>
    <x v="217"/>
    <s v="Overview of Project Time Distribution"/>
    <x v="114"/>
    <e v="#N/A"/>
    <x v="0"/>
    <s v="P.2.2.0:"/>
    <x v="98"/>
    <x v="98"/>
    <x v="1153"/>
    <x v="451"/>
    <x v="452"/>
    <x v="401"/>
    <x v="76"/>
    <x v="0"/>
    <x v="0"/>
    <x v="2"/>
    <m/>
    <x v="0"/>
    <x v="3"/>
    <s v="Overview of Project Time Distribution_Product Horizon"/>
    <x v="1137"/>
    <x v="3"/>
    <x v="0"/>
    <x v="5"/>
    <x v="9"/>
    <x v="0"/>
    <x v="0"/>
    <s v="DM_RFQ_PROJECT_STAGE_TIME"/>
    <s v="PRODUCT_HORIZON"/>
    <x v="105"/>
    <x v="308"/>
    <x v="0"/>
    <n v="8"/>
    <x v="5"/>
    <x v="5"/>
    <x v="0"/>
    <s v=""/>
    <s v=""/>
    <n v="1153"/>
    <s v="-1153"/>
    <x v="0"/>
    <x v="0"/>
    <x v="0"/>
    <x v="452"/>
    <x v="12"/>
    <s v="產品視野"/>
    <s v=""/>
    <s v=""/>
    <x v="0"/>
    <x v="60"/>
    <m/>
    <s v="^()$"/>
    <n v="9"/>
    <x v="0"/>
    <x v="9"/>
    <x v="0"/>
    <x v="1"/>
    <x v="1"/>
    <x v="1"/>
    <b v="0"/>
    <x v="1"/>
    <x v="1"/>
    <n v="0"/>
    <x v="0"/>
    <b v="0"/>
    <b v="0"/>
    <b v="0"/>
    <b v="0"/>
    <b v="0"/>
    <b v="0"/>
    <b v="0"/>
    <b v="0"/>
    <b v="0"/>
    <b v="0"/>
    <b v="0"/>
    <x v="0"/>
    <x v="0"/>
    <n v="0"/>
    <x v="18"/>
    <x v="0"/>
  </r>
  <r>
    <m/>
    <x v="9"/>
    <x v="19"/>
    <x v="480"/>
    <x v="481"/>
    <x v="1"/>
    <x v="506"/>
    <s v="詢價狀態"/>
    <x v="3"/>
    <x v="115"/>
    <m/>
    <s v="General"/>
    <s v="代碼類"/>
    <s v="Award, On-going"/>
    <x v="7"/>
    <s v="SAL"/>
    <x v="12"/>
    <x v="5"/>
    <x v="0"/>
    <x v="0"/>
    <s v="DM_RFQ_PROJECT_STAGE_TIME"/>
    <s v="RFQ_STATUS"/>
    <m/>
    <m/>
    <m/>
    <m/>
    <m/>
    <m/>
    <m/>
    <m/>
    <m/>
    <m/>
    <m/>
    <m/>
    <m/>
    <m/>
    <m/>
    <m/>
    <m/>
    <m/>
    <s v="資料清單"/>
    <x v="22"/>
    <x v="15"/>
    <x v="60"/>
    <x v="19"/>
    <e v="#N/A"/>
    <s v="RFQ Status"/>
    <x v="481"/>
    <x v="1"/>
    <x v="0"/>
    <x v="506"/>
    <x v="12"/>
    <s v="IEC_STD_V10 &gt;&gt; Common &gt;&gt; AutoMetaDataRFQ Status"/>
    <x v="3"/>
    <x v="0"/>
    <s v="詢價狀態Dimension"/>
    <n v="1091"/>
    <n v="1150"/>
    <n v="0"/>
    <s v=""/>
    <n v="0"/>
    <n v="0"/>
    <n v="1105"/>
    <x v="212"/>
    <s v="Overview of Project Time Distribution"/>
    <x v="114"/>
    <e v="#N/A"/>
    <x v="0"/>
    <s v="P.2.2.0:"/>
    <x v="99"/>
    <x v="99"/>
    <x v="1154"/>
    <x v="480"/>
    <x v="481"/>
    <x v="399"/>
    <x v="73"/>
    <x v="0"/>
    <x v="0"/>
    <x v="2"/>
    <m/>
    <x v="0"/>
    <x v="3"/>
    <s v="Overview of Project Time Distribution_RFQ Status"/>
    <x v="1138"/>
    <x v="3"/>
    <x v="0"/>
    <x v="5"/>
    <x v="9"/>
    <x v="0"/>
    <x v="0"/>
    <s v="DM_RFQ_PROJECT_STAGE_TIME"/>
    <s v="RFQ_STATUS"/>
    <x v="105"/>
    <x v="331"/>
    <x v="0"/>
    <n v="8"/>
    <x v="5"/>
    <x v="5"/>
    <x v="4"/>
    <s v=""/>
    <s v=""/>
    <n v="1154"/>
    <s v="-1154"/>
    <x v="0"/>
    <x v="0"/>
    <x v="0"/>
    <x v="481"/>
    <x v="12"/>
    <s v="詢價狀態"/>
    <s v=""/>
    <s v=""/>
    <x v="0"/>
    <x v="60"/>
    <m/>
    <s v="^()$"/>
    <n v="9"/>
    <x v="0"/>
    <x v="9"/>
    <x v="0"/>
    <x v="1"/>
    <x v="1"/>
    <x v="1"/>
    <b v="0"/>
    <x v="1"/>
    <x v="1"/>
    <n v="0"/>
    <x v="0"/>
    <b v="0"/>
    <b v="0"/>
    <b v="0"/>
    <b v="0"/>
    <b v="0"/>
    <b v="0"/>
    <b v="0"/>
    <b v="0"/>
    <b v="0"/>
    <b v="0"/>
    <b v="0"/>
    <x v="0"/>
    <x v="0"/>
    <n v="0"/>
    <x v="19"/>
    <x v="0"/>
  </r>
  <r>
    <m/>
    <x v="9"/>
    <x v="19"/>
    <x v="476"/>
    <x v="477"/>
    <x v="1"/>
    <x v="502"/>
    <s v="專案階段"/>
    <x v="3"/>
    <x v="115"/>
    <m/>
    <s v="General"/>
    <s v="代碼類"/>
    <s v="DB, SI, PV, RTM, FCS"/>
    <x v="7"/>
    <s v="SAL"/>
    <x v="12"/>
    <x v="5"/>
    <x v="0"/>
    <x v="0"/>
    <s v="DM_RFQ_PROJECT_STAGE_TIME"/>
    <s v="PROJECT_STAGE"/>
    <m/>
    <m/>
    <m/>
    <m/>
    <m/>
    <m/>
    <m/>
    <m/>
    <m/>
    <m/>
    <m/>
    <m/>
    <m/>
    <m/>
    <m/>
    <m/>
    <m/>
    <m/>
    <s v="資料清單"/>
    <x v="22"/>
    <x v="16"/>
    <x v="60"/>
    <x v="19"/>
    <e v="#N/A"/>
    <s v="Project Stage"/>
    <x v="477"/>
    <x v="1"/>
    <x v="0"/>
    <x v="502"/>
    <x v="12"/>
    <s v="IEC_STD_V10 &gt;&gt; Common &gt;&gt; AutoMetaDataProject Stage"/>
    <x v="3"/>
    <x v="0"/>
    <s v="專案階段Dimension"/>
    <n v="1083"/>
    <n v="1150"/>
    <n v="0"/>
    <s v=""/>
    <n v="0"/>
    <n v="0"/>
    <n v="1083"/>
    <x v="213"/>
    <s v="Overview of Project Time Distribution"/>
    <x v="114"/>
    <e v="#N/A"/>
    <x v="0"/>
    <s v="P.2.2.0:"/>
    <x v="100"/>
    <x v="100"/>
    <x v="1155"/>
    <x v="476"/>
    <x v="477"/>
    <x v="433"/>
    <x v="71"/>
    <x v="0"/>
    <x v="0"/>
    <x v="2"/>
    <m/>
    <x v="0"/>
    <x v="3"/>
    <s v="Overview of Project Time Distribution_Project Stage"/>
    <x v="1139"/>
    <x v="3"/>
    <x v="0"/>
    <x v="5"/>
    <x v="9"/>
    <x v="0"/>
    <x v="0"/>
    <s v="DM_RFQ_PROJECT_STAGE_TIME"/>
    <s v="PROJECT_STAGE"/>
    <x v="105"/>
    <x v="328"/>
    <x v="0"/>
    <n v="8"/>
    <x v="5"/>
    <x v="5"/>
    <x v="4"/>
    <s v=""/>
    <s v=""/>
    <n v="1155"/>
    <s v="-1155"/>
    <x v="0"/>
    <x v="0"/>
    <x v="0"/>
    <x v="477"/>
    <x v="12"/>
    <s v="專案階段"/>
    <s v=""/>
    <s v=""/>
    <x v="0"/>
    <x v="60"/>
    <m/>
    <s v="^()$"/>
    <n v="9"/>
    <x v="0"/>
    <x v="9"/>
    <x v="0"/>
    <x v="1"/>
    <x v="1"/>
    <x v="1"/>
    <b v="0"/>
    <x v="1"/>
    <x v="1"/>
    <n v="0"/>
    <x v="0"/>
    <b v="0"/>
    <b v="0"/>
    <b v="0"/>
    <b v="0"/>
    <b v="0"/>
    <b v="0"/>
    <b v="0"/>
    <b v="0"/>
    <b v="0"/>
    <b v="0"/>
    <b v="0"/>
    <x v="0"/>
    <x v="0"/>
    <n v="0"/>
    <x v="12"/>
    <x v="0"/>
  </r>
  <r>
    <m/>
    <x v="9"/>
    <x v="19"/>
    <x v="181"/>
    <x v="181"/>
    <x v="1"/>
    <x v="475"/>
    <s v="產品系列"/>
    <x v="3"/>
    <x v="115"/>
    <m/>
    <s v="General"/>
    <s v="代碼類"/>
    <m/>
    <x v="7"/>
    <s v="SAL"/>
    <x v="12"/>
    <x v="5"/>
    <x v="0"/>
    <x v="0"/>
    <s v="DM_RFQ_PROJECT_STAGE_TIME"/>
    <s v="PRODUCT_SERIES"/>
    <m/>
    <m/>
    <m/>
    <m/>
    <m/>
    <m/>
    <m/>
    <m/>
    <m/>
    <m/>
    <m/>
    <m/>
    <m/>
    <m/>
    <m/>
    <m/>
    <m/>
    <m/>
    <s v="資料清單"/>
    <x v="22"/>
    <x v="17"/>
    <x v="60"/>
    <x v="19"/>
    <e v="#N/A"/>
    <s v="Product Series"/>
    <x v="181"/>
    <x v="1"/>
    <x v="0"/>
    <x v="475"/>
    <x v="12"/>
    <s v="IEC_STD_V10 &gt;&gt; Common &gt;&gt; AutoMetaDataProduct Series"/>
    <x v="3"/>
    <x v="0"/>
    <s v="產品系列Dimension"/>
    <n v="343"/>
    <n v="1150"/>
    <n v="0"/>
    <s v=""/>
    <n v="0"/>
    <n v="0"/>
    <n v="1042"/>
    <x v="84"/>
    <s v="Overview of Project Time Distribution"/>
    <x v="114"/>
    <e v="#N/A"/>
    <x v="0"/>
    <s v="P.2.2.0:"/>
    <x v="101"/>
    <x v="101"/>
    <x v="1156"/>
    <x v="181"/>
    <x v="181"/>
    <x v="381"/>
    <x v="0"/>
    <x v="0"/>
    <x v="0"/>
    <x v="2"/>
    <m/>
    <x v="0"/>
    <x v="3"/>
    <s v="Overview of Project Time Distribution_Product Series"/>
    <x v="1140"/>
    <x v="3"/>
    <x v="0"/>
    <x v="5"/>
    <x v="9"/>
    <x v="0"/>
    <x v="0"/>
    <s v="DM_RFQ_PROJECT_STAGE_TIME"/>
    <s v="PRODUCT_SERIES"/>
    <x v="105"/>
    <x v="281"/>
    <x v="0"/>
    <n v="8"/>
    <x v="5"/>
    <x v="5"/>
    <x v="0"/>
    <s v=""/>
    <s v=""/>
    <n v="1156"/>
    <s v="-1156"/>
    <x v="0"/>
    <x v="0"/>
    <x v="0"/>
    <x v="181"/>
    <x v="12"/>
    <s v="產品系列"/>
    <s v=""/>
    <s v=""/>
    <x v="0"/>
    <x v="60"/>
    <m/>
    <s v="^()$"/>
    <n v="9"/>
    <x v="0"/>
    <x v="9"/>
    <x v="0"/>
    <x v="1"/>
    <x v="1"/>
    <x v="1"/>
    <b v="0"/>
    <x v="1"/>
    <x v="1"/>
    <n v="0"/>
    <x v="0"/>
    <b v="0"/>
    <b v="0"/>
    <b v="0"/>
    <b v="0"/>
    <b v="0"/>
    <b v="0"/>
    <b v="0"/>
    <b v="0"/>
    <b v="0"/>
    <b v="0"/>
    <b v="0"/>
    <x v="0"/>
    <x v="0"/>
    <n v="0"/>
    <x v="0"/>
    <x v="0"/>
  </r>
  <r>
    <m/>
    <x v="9"/>
    <x v="19"/>
    <x v="448"/>
    <x v="449"/>
    <x v="1"/>
    <x v="473"/>
    <s v="產品家族"/>
    <x v="3"/>
    <x v="115"/>
    <m/>
    <s v="General"/>
    <s v="代碼類"/>
    <s v="Eunice, Vlad"/>
    <x v="7"/>
    <s v="SAL"/>
    <x v="12"/>
    <x v="5"/>
    <x v="0"/>
    <x v="0"/>
    <s v="DM_RFQ_PROJECT_STAGE_TIME"/>
    <s v="PRODUCT_FAMILY"/>
    <m/>
    <m/>
    <m/>
    <m/>
    <m/>
    <m/>
    <m/>
    <m/>
    <m/>
    <m/>
    <m/>
    <m/>
    <m/>
    <m/>
    <m/>
    <m/>
    <m/>
    <m/>
    <s v="資料清單"/>
    <x v="22"/>
    <x v="18"/>
    <x v="60"/>
    <x v="19"/>
    <e v="#N/A"/>
    <s v="Product Family"/>
    <x v="449"/>
    <x v="1"/>
    <x v="0"/>
    <x v="473"/>
    <x v="12"/>
    <s v="IEC_STD_V10 &gt;&gt; Common &gt;&gt; AutoMetaDataProduct Family"/>
    <x v="3"/>
    <x v="0"/>
    <s v="產品家族Dimension"/>
    <n v="1038"/>
    <n v="1150"/>
    <n v="0"/>
    <s v=""/>
    <n v="0"/>
    <n v="0"/>
    <n v="1038"/>
    <x v="211"/>
    <s v="Overview of Project Time Distribution"/>
    <x v="114"/>
    <e v="#N/A"/>
    <x v="0"/>
    <s v="P.2.2.0:"/>
    <x v="102"/>
    <x v="102"/>
    <x v="1157"/>
    <x v="448"/>
    <x v="449"/>
    <x v="402"/>
    <x v="72"/>
    <x v="0"/>
    <x v="0"/>
    <x v="2"/>
    <m/>
    <x v="0"/>
    <x v="3"/>
    <s v="Overview of Project Time Distribution_Product Family"/>
    <x v="1141"/>
    <x v="3"/>
    <x v="0"/>
    <x v="5"/>
    <x v="9"/>
    <x v="0"/>
    <x v="0"/>
    <s v="DM_RFQ_PROJECT_STAGE_TIME"/>
    <s v="PRODUCT_FAMILY"/>
    <x v="105"/>
    <x v="306"/>
    <x v="0"/>
    <n v="8"/>
    <x v="5"/>
    <x v="5"/>
    <x v="0"/>
    <s v=""/>
    <s v=""/>
    <n v="1157"/>
    <s v="-1157"/>
    <x v="0"/>
    <x v="0"/>
    <x v="0"/>
    <x v="449"/>
    <x v="12"/>
    <s v="產品家族"/>
    <s v=""/>
    <s v=""/>
    <x v="0"/>
    <x v="60"/>
    <m/>
    <s v="^()$"/>
    <n v="9"/>
    <x v="0"/>
    <x v="9"/>
    <x v="0"/>
    <x v="1"/>
    <x v="1"/>
    <x v="1"/>
    <b v="0"/>
    <x v="1"/>
    <x v="1"/>
    <n v="0"/>
    <x v="0"/>
    <b v="0"/>
    <b v="0"/>
    <b v="0"/>
    <b v="0"/>
    <b v="0"/>
    <b v="0"/>
    <b v="0"/>
    <b v="0"/>
    <b v="1"/>
    <b v="0"/>
    <b v="0"/>
    <x v="1"/>
    <x v="4"/>
    <n v="1"/>
    <x v="0"/>
    <x v="0"/>
  </r>
  <r>
    <m/>
    <x v="9"/>
    <x v="19"/>
    <x v="482"/>
    <x v="483"/>
    <x v="1"/>
    <x v="508"/>
    <s v="計畫專案階段開始時間"/>
    <x v="4"/>
    <x v="115"/>
    <m/>
    <s v="General"/>
    <s v="日期類"/>
    <m/>
    <x v="7"/>
    <s v="SAL"/>
    <x v="12"/>
    <x v="5"/>
    <x v="0"/>
    <x v="0"/>
    <s v="DM_RFQ_PROJECT_STAGE_TIME"/>
    <s v="PROJECT_STAGE_ESTIMATED_START_DATE"/>
    <m/>
    <m/>
    <m/>
    <m/>
    <m/>
    <s v="RFQ Related Data_DB Start Date"/>
    <m/>
    <m/>
    <m/>
    <m/>
    <m/>
    <m/>
    <m/>
    <m/>
    <m/>
    <m/>
    <m/>
    <m/>
    <s v="資料清單"/>
    <x v="22"/>
    <x v="19"/>
    <x v="60"/>
    <x v="19"/>
    <e v="#N/A"/>
    <s v="Project Stage Estimated Start Date"/>
    <x v="483"/>
    <x v="1"/>
    <x v="0"/>
    <x v="508"/>
    <x v="12"/>
    <s v="IEC_STD_V10 &gt;&gt; Common &gt;&gt; AutoMetaDataProject Stage Estimated Start Date"/>
    <x v="4"/>
    <x v="0"/>
    <s v="計畫專案階段開始時間Measure"/>
    <n v="1094"/>
    <n v="1150"/>
    <n v="0"/>
    <s v=""/>
    <n v="0"/>
    <e v="#N/A"/>
    <e v="#N/A"/>
    <x v="215"/>
    <s v="Overview of Project Time Distribution"/>
    <x v="114"/>
    <e v="#N/A"/>
    <x v="0"/>
    <s v="P.2.2.0:"/>
    <x v="103"/>
    <x v="103"/>
    <x v="1158"/>
    <x v="482"/>
    <x v="483"/>
    <x v="434"/>
    <x v="0"/>
    <x v="0"/>
    <x v="0"/>
    <x v="3"/>
    <m/>
    <x v="0"/>
    <x v="4"/>
    <s v="Overview of Project Time Distribution_Project Stage Estimated Start Date"/>
    <x v="1142"/>
    <x v="4"/>
    <x v="0"/>
    <x v="5"/>
    <x v="9"/>
    <x v="0"/>
    <x v="0"/>
    <s v="DM_RFQ_PROJECT_STAGE_TIME"/>
    <s v="PROJECT_STAGE_ESTIMATED_START_DATE"/>
    <x v="105"/>
    <x v="333"/>
    <x v="0"/>
    <n v="8"/>
    <x v="5"/>
    <x v="5"/>
    <x v="2"/>
    <s v=""/>
    <s v=""/>
    <n v="1158"/>
    <s v="-1158"/>
    <x v="0"/>
    <x v="0"/>
    <x v="0"/>
    <x v="483"/>
    <x v="12"/>
    <s v="計畫專案階段開始時間"/>
    <s v=""/>
    <s v=""/>
    <x v="0"/>
    <x v="60"/>
    <m/>
    <s v="^()$"/>
    <n v="9"/>
    <x v="0"/>
    <x v="9"/>
    <x v="0"/>
    <x v="1"/>
    <x v="1"/>
    <x v="1"/>
    <b v="0"/>
    <x v="1"/>
    <x v="1"/>
    <n v="0"/>
    <x v="0"/>
    <b v="0"/>
    <b v="0"/>
    <b v="0"/>
    <b v="0"/>
    <b v="0"/>
    <b v="0"/>
    <b v="0"/>
    <b v="0"/>
    <e v="#N/A"/>
    <b v="0"/>
    <b v="0"/>
    <x v="2"/>
    <x v="7"/>
    <n v="0"/>
    <x v="16"/>
    <x v="0"/>
  </r>
  <r>
    <m/>
    <x v="9"/>
    <x v="19"/>
    <x v="483"/>
    <x v="484"/>
    <x v="1"/>
    <x v="509"/>
    <s v="計畫專案階段結束時間"/>
    <x v="4"/>
    <x v="115"/>
    <m/>
    <s v="General"/>
    <s v="日期類"/>
    <m/>
    <x v="7"/>
    <s v="SAL"/>
    <x v="12"/>
    <x v="5"/>
    <x v="0"/>
    <x v="0"/>
    <s v="DM_RFQ_PROJECT_STAGE_TIME"/>
    <s v="PROJECT_STAGE_ESTIMATED_END_DATE"/>
    <m/>
    <m/>
    <m/>
    <m/>
    <m/>
    <s v="RFQ Related Data_SI StartDate"/>
    <m/>
    <m/>
    <m/>
    <m/>
    <m/>
    <m/>
    <m/>
    <m/>
    <m/>
    <m/>
    <m/>
    <m/>
    <s v="資料清單"/>
    <x v="22"/>
    <x v="20"/>
    <x v="60"/>
    <x v="19"/>
    <e v="#N/A"/>
    <s v="Project Stage Estimated End Date"/>
    <x v="484"/>
    <x v="1"/>
    <x v="0"/>
    <x v="509"/>
    <x v="12"/>
    <s v="IEC_STD_V10 &gt;&gt; Common &gt;&gt; AutoMetaDataProject Stage Estimated End Date"/>
    <x v="4"/>
    <x v="0"/>
    <s v="計畫專案階段結束時間Measure"/>
    <n v="1095"/>
    <n v="1150"/>
    <n v="0"/>
    <s v=""/>
    <n v="0"/>
    <e v="#N/A"/>
    <e v="#N/A"/>
    <x v="216"/>
    <s v="Overview of Project Time Distribution"/>
    <x v="114"/>
    <e v="#N/A"/>
    <x v="0"/>
    <s v="P.2.2.0:"/>
    <x v="104"/>
    <x v="104"/>
    <x v="1159"/>
    <x v="483"/>
    <x v="484"/>
    <x v="435"/>
    <x v="0"/>
    <x v="0"/>
    <x v="0"/>
    <x v="3"/>
    <m/>
    <x v="0"/>
    <x v="4"/>
    <s v="Overview of Project Time Distribution_Project Stage Estimated End Date"/>
    <x v="1143"/>
    <x v="4"/>
    <x v="0"/>
    <x v="5"/>
    <x v="9"/>
    <x v="0"/>
    <x v="0"/>
    <s v="DM_RFQ_PROJECT_STAGE_TIME"/>
    <s v="PROJECT_STAGE_ESTIMATED_END_DATE"/>
    <x v="105"/>
    <x v="334"/>
    <x v="0"/>
    <n v="8"/>
    <x v="5"/>
    <x v="5"/>
    <x v="2"/>
    <s v=""/>
    <s v=""/>
    <n v="1159"/>
    <s v="-1159"/>
    <x v="0"/>
    <x v="0"/>
    <x v="0"/>
    <x v="484"/>
    <x v="12"/>
    <s v="計畫專案階段結束時間"/>
    <s v=""/>
    <s v=""/>
    <x v="0"/>
    <x v="60"/>
    <m/>
    <s v="^()$"/>
    <n v="9"/>
    <x v="0"/>
    <x v="9"/>
    <x v="0"/>
    <x v="1"/>
    <x v="1"/>
    <x v="1"/>
    <b v="0"/>
    <x v="1"/>
    <x v="1"/>
    <n v="0"/>
    <x v="0"/>
    <b v="0"/>
    <b v="0"/>
    <b v="0"/>
    <b v="0"/>
    <b v="0"/>
    <b v="0"/>
    <b v="0"/>
    <b v="0"/>
    <e v="#N/A"/>
    <b v="0"/>
    <b v="0"/>
    <x v="2"/>
    <x v="7"/>
    <n v="0"/>
    <x v="20"/>
    <x v="0"/>
  </r>
  <r>
    <m/>
    <x v="9"/>
    <x v="19"/>
    <x v="511"/>
    <x v="512"/>
    <x v="1"/>
    <x v="537"/>
    <s v="執行中詢價細節"/>
    <x v="0"/>
    <x v="0"/>
    <m/>
    <s v="General"/>
    <s v="N/A"/>
    <s v="N/A"/>
    <x v="7"/>
    <s v="SAL"/>
    <x v="12"/>
    <x v="5"/>
    <x v="0"/>
    <x v="0"/>
    <s v="DM_RFQ_PROJECT_ON_GOING"/>
    <m/>
    <m/>
    <m/>
    <m/>
    <m/>
    <m/>
    <m/>
    <m/>
    <m/>
    <m/>
    <m/>
    <m/>
    <m/>
    <m/>
    <m/>
    <m/>
    <m/>
    <m/>
    <m/>
    <s v="資料清單"/>
    <x v="22"/>
    <x v="21"/>
    <x v="60"/>
    <x v="19"/>
    <e v="#N/A"/>
    <s v="RFQ Detail of On going Project"/>
    <x v="512"/>
    <x v="1"/>
    <x v="0"/>
    <x v="537"/>
    <x v="12"/>
    <s v="IEC_STD_V10 &gt;&gt; Common &gt;&gt; AutoMetaDataRFQ Detail of On going Project"/>
    <x v="0"/>
    <x v="0"/>
    <s v="執行中詢價細節Concept"/>
    <n v="1162"/>
    <n v="0"/>
    <n v="0"/>
    <s v=""/>
    <n v="0"/>
    <n v="0"/>
    <n v="0"/>
    <x v="0"/>
    <s v=""/>
    <x v="0"/>
    <s v=""/>
    <x v="0"/>
    <s v="P.2.2.0:"/>
    <x v="105"/>
    <x v="105"/>
    <x v="1160"/>
    <x v="511"/>
    <x v="512"/>
    <x v="436"/>
    <x v="26"/>
    <x v="0"/>
    <x v="0"/>
    <x v="7"/>
    <m/>
    <x v="0"/>
    <x v="0"/>
    <s v="RFQ Detail of On going Project"/>
    <x v="1144"/>
    <x v="0"/>
    <x v="0"/>
    <x v="5"/>
    <x v="9"/>
    <x v="0"/>
    <x v="0"/>
    <s v="DM_RFQ_PROJECT_ON_GOING"/>
    <s v=""/>
    <x v="106"/>
    <x v="0"/>
    <x v="0"/>
    <n v="8"/>
    <x v="5"/>
    <x v="5"/>
    <x v="4"/>
    <s v=""/>
    <s v=""/>
    <n v="1160"/>
    <s v="-1160"/>
    <x v="0"/>
    <x v="0"/>
    <x v="0"/>
    <x v="512"/>
    <x v="12"/>
    <s v="執行中詢價細節"/>
    <s v=""/>
    <s v=""/>
    <x v="0"/>
    <x v="60"/>
    <m/>
    <s v="^()$"/>
    <n v="9"/>
    <x v="0"/>
    <x v="9"/>
    <x v="0"/>
    <x v="1"/>
    <x v="0"/>
    <x v="1"/>
    <b v="0"/>
    <x v="1"/>
    <x v="0"/>
    <n v="0"/>
    <x v="0"/>
    <b v="0"/>
    <b v="0"/>
    <b v="0"/>
    <b v="0"/>
    <b v="0"/>
    <b v="0"/>
    <b v="0"/>
    <b v="0"/>
    <b v="0"/>
    <b v="0"/>
    <b v="0"/>
    <x v="0"/>
    <x v="0"/>
    <n v="0"/>
    <x v="26"/>
    <x v="0"/>
  </r>
  <r>
    <m/>
    <x v="9"/>
    <x v="19"/>
    <x v="177"/>
    <x v="177"/>
    <x v="1"/>
    <x v="258"/>
    <s v="事業處代碼"/>
    <x v="3"/>
    <x v="116"/>
    <m/>
    <s v="General"/>
    <s v="代碼類"/>
    <s v="BU1, BU2"/>
    <x v="7"/>
    <s v="SAL"/>
    <x v="12"/>
    <x v="5"/>
    <x v="0"/>
    <x v="0"/>
    <s v="DM_RFQ_PROJECT_ON_GOING"/>
    <s v="BU_CODE"/>
    <m/>
    <m/>
    <m/>
    <m/>
    <m/>
    <m/>
    <m/>
    <m/>
    <m/>
    <m/>
    <m/>
    <m/>
    <m/>
    <m/>
    <m/>
    <m/>
    <m/>
    <m/>
    <s v="資料清單"/>
    <x v="22"/>
    <x v="22"/>
    <x v="60"/>
    <x v="19"/>
    <e v="#N/A"/>
    <s v="BU Code"/>
    <x v="177"/>
    <x v="1"/>
    <x v="0"/>
    <x v="258"/>
    <x v="12"/>
    <s v="IEC_STD_V10 &gt;&gt; Common &gt;&gt; AutoMetaDataBU Code"/>
    <x v="3"/>
    <x v="0"/>
    <s v="事業處代碼Dimension"/>
    <n v="339"/>
    <n v="1162"/>
    <n v="0"/>
    <s v=""/>
    <n v="0"/>
    <n v="0"/>
    <n v="1055"/>
    <x v="80"/>
    <s v="RFQ Detail of On going Project"/>
    <x v="115"/>
    <e v="#N/A"/>
    <x v="0"/>
    <s v="P.2.2.0:"/>
    <x v="106"/>
    <x v="106"/>
    <x v="1161"/>
    <x v="177"/>
    <x v="177"/>
    <x v="379"/>
    <x v="67"/>
    <x v="0"/>
    <x v="0"/>
    <x v="2"/>
    <m/>
    <x v="0"/>
    <x v="3"/>
    <s v="RFQ Detail of On going Project_BU Code"/>
    <x v="1145"/>
    <x v="3"/>
    <x v="0"/>
    <x v="5"/>
    <x v="9"/>
    <x v="0"/>
    <x v="0"/>
    <s v="DM_RFQ_PROJECT_ON_GOING"/>
    <s v="BU_CODE"/>
    <x v="106"/>
    <x v="96"/>
    <x v="0"/>
    <n v="8"/>
    <x v="5"/>
    <x v="5"/>
    <x v="0"/>
    <s v=""/>
    <s v=""/>
    <n v="1161"/>
    <s v="-1161"/>
    <x v="0"/>
    <x v="0"/>
    <x v="0"/>
    <x v="177"/>
    <x v="12"/>
    <s v="事業處代碼"/>
    <s v=""/>
    <s v=""/>
    <x v="0"/>
    <x v="60"/>
    <m/>
    <s v="^()$"/>
    <n v="9"/>
    <x v="0"/>
    <x v="9"/>
    <x v="0"/>
    <x v="1"/>
    <x v="1"/>
    <x v="1"/>
    <b v="0"/>
    <x v="1"/>
    <x v="1"/>
    <n v="0"/>
    <x v="0"/>
    <b v="0"/>
    <b v="0"/>
    <b v="0"/>
    <b v="0"/>
    <b v="0"/>
    <b v="0"/>
    <b v="0"/>
    <b v="0"/>
    <b v="0"/>
    <b v="0"/>
    <b v="0"/>
    <x v="0"/>
    <x v="0"/>
    <n v="0"/>
    <x v="1"/>
    <x v="0"/>
  </r>
  <r>
    <m/>
    <x v="9"/>
    <x v="19"/>
    <x v="179"/>
    <x v="179"/>
    <x v="1"/>
    <x v="183"/>
    <s v="產品事業部門名稱"/>
    <x v="3"/>
    <x v="116"/>
    <m/>
    <s v="General"/>
    <s v="代碼類"/>
    <s v="BU1A_x000a_BU2B"/>
    <x v="7"/>
    <s v="SAL"/>
    <x v="12"/>
    <x v="5"/>
    <x v="0"/>
    <x v="0"/>
    <s v="DM_RFQ_PROJECT_ON_GOING"/>
    <s v="DIVISION_CODE"/>
    <m/>
    <m/>
    <m/>
    <m/>
    <m/>
    <m/>
    <m/>
    <m/>
    <m/>
    <m/>
    <m/>
    <m/>
    <m/>
    <m/>
    <m/>
    <m/>
    <m/>
    <m/>
    <s v="資料清單"/>
    <x v="22"/>
    <x v="23"/>
    <x v="60"/>
    <x v="19"/>
    <e v="#N/A"/>
    <s v="Division Code"/>
    <x v="179"/>
    <x v="1"/>
    <x v="0"/>
    <x v="183"/>
    <x v="12"/>
    <s v="IEC_STD_V10 &gt;&gt; Common &gt;&gt; AutoMetaDataDivision Code"/>
    <x v="3"/>
    <x v="0"/>
    <s v="產品事業部門代碼Dimension"/>
    <n v="341"/>
    <n v="1162"/>
    <n v="0"/>
    <s v=""/>
    <n v="0"/>
    <n v="0"/>
    <n v="1051"/>
    <x v="82"/>
    <s v="RFQ Detail of On going Project"/>
    <x v="115"/>
    <e v="#N/A"/>
    <x v="0"/>
    <s v="P.2.2.0:"/>
    <x v="107"/>
    <x v="107"/>
    <x v="1162"/>
    <x v="179"/>
    <x v="179"/>
    <x v="403"/>
    <x v="38"/>
    <x v="0"/>
    <x v="0"/>
    <x v="2"/>
    <m/>
    <x v="0"/>
    <x v="3"/>
    <s v="RFQ Detail of On going Project_Division Code"/>
    <x v="1146"/>
    <x v="3"/>
    <x v="0"/>
    <x v="5"/>
    <x v="9"/>
    <x v="0"/>
    <x v="0"/>
    <s v="DM_RFQ_PROJECT_ON_GOING"/>
    <s v="DIVISION_CODE"/>
    <x v="106"/>
    <x v="98"/>
    <x v="0"/>
    <n v="8"/>
    <x v="5"/>
    <x v="5"/>
    <x v="0"/>
    <s v=""/>
    <s v=""/>
    <n v="1162"/>
    <s v="-1162"/>
    <x v="0"/>
    <x v="0"/>
    <x v="0"/>
    <x v="179"/>
    <x v="12"/>
    <s v="產品事業部門代碼"/>
    <s v=""/>
    <s v=""/>
    <x v="0"/>
    <x v="60"/>
    <m/>
    <s v="^()$"/>
    <n v="9"/>
    <x v="0"/>
    <x v="9"/>
    <x v="0"/>
    <x v="1"/>
    <x v="1"/>
    <x v="1"/>
    <b v="0"/>
    <x v="1"/>
    <x v="1"/>
    <n v="0"/>
    <x v="0"/>
    <b v="0"/>
    <b v="0"/>
    <b v="0"/>
    <b v="0"/>
    <b v="0"/>
    <b v="0"/>
    <b v="0"/>
    <b v="0"/>
    <b v="0"/>
    <b v="0"/>
    <b v="0"/>
    <x v="0"/>
    <x v="0"/>
    <n v="0"/>
    <x v="12"/>
    <x v="0"/>
  </r>
  <r>
    <m/>
    <x v="9"/>
    <x v="19"/>
    <x v="178"/>
    <x v="178"/>
    <x v="1"/>
    <x v="259"/>
    <s v="客戶名稱"/>
    <x v="3"/>
    <x v="116"/>
    <m/>
    <s v="General"/>
    <s v="代碼類"/>
    <s v="HP, ASUS, Dynabook"/>
    <x v="7"/>
    <s v="SAL"/>
    <x v="12"/>
    <x v="5"/>
    <x v="0"/>
    <x v="0"/>
    <s v="DM_RFQ_PROJECT_ON_GOING"/>
    <s v="CUSTOMER_NAME"/>
    <m/>
    <m/>
    <m/>
    <m/>
    <m/>
    <m/>
    <m/>
    <m/>
    <m/>
    <m/>
    <m/>
    <m/>
    <m/>
    <m/>
    <m/>
    <m/>
    <m/>
    <m/>
    <s v="資料清單"/>
    <x v="22"/>
    <x v="24"/>
    <x v="60"/>
    <x v="19"/>
    <e v="#N/A"/>
    <s v="Customer Name"/>
    <x v="178"/>
    <x v="1"/>
    <x v="0"/>
    <x v="259"/>
    <x v="12"/>
    <s v="IEC_STD_V10 &gt;&gt; Common &gt;&gt; AutoMetaDataCustomer Name"/>
    <x v="3"/>
    <x v="0"/>
    <s v="客戶名稱Dimension"/>
    <n v="340"/>
    <n v="1162"/>
    <n v="0"/>
    <s v=""/>
    <n v="0"/>
    <n v="0"/>
    <n v="1036"/>
    <x v="81"/>
    <s v="RFQ Detail of On going Project"/>
    <x v="115"/>
    <e v="#N/A"/>
    <x v="0"/>
    <s v="P.2.2.0:"/>
    <x v="108"/>
    <x v="108"/>
    <x v="1163"/>
    <x v="178"/>
    <x v="178"/>
    <x v="380"/>
    <x v="77"/>
    <x v="0"/>
    <x v="0"/>
    <x v="2"/>
    <m/>
    <x v="0"/>
    <x v="3"/>
    <s v="RFQ Detail of On going Project_Customer Name"/>
    <x v="1147"/>
    <x v="3"/>
    <x v="0"/>
    <x v="5"/>
    <x v="9"/>
    <x v="0"/>
    <x v="0"/>
    <s v="DM_RFQ_PROJECT_ON_GOING"/>
    <s v="CUSTOMER_NAME"/>
    <x v="106"/>
    <x v="97"/>
    <x v="0"/>
    <n v="8"/>
    <x v="5"/>
    <x v="5"/>
    <x v="0"/>
    <s v=""/>
    <s v=""/>
    <n v="1163"/>
    <s v="-1163"/>
    <x v="0"/>
    <x v="0"/>
    <x v="0"/>
    <x v="178"/>
    <x v="12"/>
    <s v="客戶名稱"/>
    <s v=""/>
    <s v=""/>
    <x v="0"/>
    <x v="60"/>
    <m/>
    <s v="^()$"/>
    <n v="9"/>
    <x v="0"/>
    <x v="9"/>
    <x v="0"/>
    <x v="1"/>
    <x v="1"/>
    <x v="1"/>
    <b v="0"/>
    <x v="1"/>
    <x v="1"/>
    <n v="0"/>
    <x v="0"/>
    <b v="0"/>
    <b v="0"/>
    <b v="0"/>
    <b v="0"/>
    <b v="0"/>
    <b v="0"/>
    <b v="0"/>
    <b v="0"/>
    <b v="0"/>
    <b v="0"/>
    <b v="0"/>
    <x v="0"/>
    <x v="0"/>
    <n v="0"/>
    <x v="12"/>
    <x v="0"/>
  </r>
  <r>
    <m/>
    <x v="9"/>
    <x v="19"/>
    <x v="451"/>
    <x v="452"/>
    <x v="1"/>
    <x v="477"/>
    <s v="產品視野"/>
    <x v="3"/>
    <x v="116"/>
    <m/>
    <s v="General"/>
    <s v="代碼類"/>
    <s v="H1, H2, H3"/>
    <x v="7"/>
    <s v="SAL"/>
    <x v="12"/>
    <x v="5"/>
    <x v="0"/>
    <x v="0"/>
    <s v="DM_RFQ_PROJECT_ON_GOING"/>
    <s v="PRODUCT_HORIZON"/>
    <m/>
    <m/>
    <m/>
    <m/>
    <m/>
    <m/>
    <m/>
    <m/>
    <m/>
    <m/>
    <m/>
    <m/>
    <m/>
    <m/>
    <m/>
    <m/>
    <m/>
    <m/>
    <s v="資料清單"/>
    <x v="22"/>
    <x v="25"/>
    <x v="60"/>
    <x v="19"/>
    <e v="#N/A"/>
    <s v="Product Horizon"/>
    <x v="452"/>
    <x v="1"/>
    <x v="0"/>
    <x v="477"/>
    <x v="12"/>
    <s v="IEC_STD_V10 &gt;&gt; Common &gt;&gt; AutoMetaDataProduct Horizon"/>
    <x v="3"/>
    <x v="0"/>
    <s v="產品視野Dimension"/>
    <n v="1047"/>
    <n v="1162"/>
    <n v="0"/>
    <s v=""/>
    <n v="0"/>
    <n v="0"/>
    <n v="1047"/>
    <x v="217"/>
    <s v="RFQ Detail of On going Project"/>
    <x v="115"/>
    <e v="#N/A"/>
    <x v="0"/>
    <s v="P.2.2.0:"/>
    <x v="109"/>
    <x v="109"/>
    <x v="1164"/>
    <x v="451"/>
    <x v="452"/>
    <x v="401"/>
    <x v="76"/>
    <x v="0"/>
    <x v="0"/>
    <x v="2"/>
    <m/>
    <x v="0"/>
    <x v="3"/>
    <s v="RFQ Detail of On going Project_Product Horizon"/>
    <x v="1148"/>
    <x v="3"/>
    <x v="0"/>
    <x v="5"/>
    <x v="9"/>
    <x v="0"/>
    <x v="0"/>
    <s v="DM_RFQ_PROJECT_ON_GOING"/>
    <s v="PRODUCT_HORIZON"/>
    <x v="106"/>
    <x v="308"/>
    <x v="0"/>
    <n v="8"/>
    <x v="5"/>
    <x v="5"/>
    <x v="0"/>
    <s v=""/>
    <s v=""/>
    <n v="1164"/>
    <s v="-1164"/>
    <x v="0"/>
    <x v="0"/>
    <x v="0"/>
    <x v="452"/>
    <x v="12"/>
    <s v="產品視野"/>
    <s v=""/>
    <s v=""/>
    <x v="0"/>
    <x v="60"/>
    <m/>
    <s v="^()$"/>
    <n v="9"/>
    <x v="0"/>
    <x v="9"/>
    <x v="0"/>
    <x v="1"/>
    <x v="1"/>
    <x v="1"/>
    <b v="0"/>
    <x v="1"/>
    <x v="1"/>
    <n v="0"/>
    <x v="0"/>
    <b v="0"/>
    <b v="0"/>
    <b v="0"/>
    <b v="0"/>
    <b v="0"/>
    <b v="0"/>
    <b v="0"/>
    <b v="0"/>
    <b v="0"/>
    <b v="0"/>
    <b v="0"/>
    <x v="0"/>
    <x v="0"/>
    <n v="0"/>
    <x v="18"/>
    <x v="0"/>
  </r>
  <r>
    <m/>
    <x v="9"/>
    <x v="19"/>
    <x v="181"/>
    <x v="181"/>
    <x v="1"/>
    <x v="475"/>
    <s v="產品系列"/>
    <x v="3"/>
    <x v="116"/>
    <m/>
    <s v="General"/>
    <s v="代碼類"/>
    <m/>
    <x v="7"/>
    <s v="SAL"/>
    <x v="12"/>
    <x v="5"/>
    <x v="0"/>
    <x v="0"/>
    <s v="DM_RFQ_PROJECT_ON_GOING"/>
    <s v="PRODUCT_SERIES"/>
    <m/>
    <m/>
    <m/>
    <m/>
    <m/>
    <m/>
    <m/>
    <m/>
    <m/>
    <m/>
    <m/>
    <m/>
    <m/>
    <m/>
    <m/>
    <m/>
    <m/>
    <m/>
    <s v="資料清單"/>
    <x v="22"/>
    <x v="26"/>
    <x v="60"/>
    <x v="19"/>
    <e v="#N/A"/>
    <s v="Product Series"/>
    <x v="181"/>
    <x v="1"/>
    <x v="0"/>
    <x v="475"/>
    <x v="12"/>
    <s v="IEC_STD_V10 &gt;&gt; Common &gt;&gt; AutoMetaDataProduct Series"/>
    <x v="3"/>
    <x v="0"/>
    <s v="產品系列Dimension"/>
    <n v="343"/>
    <n v="1162"/>
    <n v="0"/>
    <s v=""/>
    <n v="0"/>
    <n v="0"/>
    <n v="1042"/>
    <x v="84"/>
    <s v="RFQ Detail of On going Project"/>
    <x v="115"/>
    <e v="#N/A"/>
    <x v="0"/>
    <s v="P.2.2.0:"/>
    <x v="110"/>
    <x v="110"/>
    <x v="1165"/>
    <x v="181"/>
    <x v="181"/>
    <x v="381"/>
    <x v="0"/>
    <x v="0"/>
    <x v="0"/>
    <x v="2"/>
    <m/>
    <x v="0"/>
    <x v="3"/>
    <s v="RFQ Detail of On going Project_Product Series"/>
    <x v="1149"/>
    <x v="3"/>
    <x v="0"/>
    <x v="5"/>
    <x v="9"/>
    <x v="0"/>
    <x v="0"/>
    <s v="DM_RFQ_PROJECT_ON_GOING"/>
    <s v="PRODUCT_SERIES"/>
    <x v="106"/>
    <x v="281"/>
    <x v="0"/>
    <n v="8"/>
    <x v="5"/>
    <x v="5"/>
    <x v="0"/>
    <s v=""/>
    <s v=""/>
    <n v="1165"/>
    <s v="-1165"/>
    <x v="0"/>
    <x v="0"/>
    <x v="0"/>
    <x v="181"/>
    <x v="12"/>
    <s v="產品系列"/>
    <s v=""/>
    <s v=""/>
    <x v="0"/>
    <x v="60"/>
    <m/>
    <s v="^()$"/>
    <n v="9"/>
    <x v="0"/>
    <x v="9"/>
    <x v="0"/>
    <x v="1"/>
    <x v="1"/>
    <x v="1"/>
    <b v="0"/>
    <x v="1"/>
    <x v="1"/>
    <n v="0"/>
    <x v="0"/>
    <b v="0"/>
    <b v="0"/>
    <b v="0"/>
    <b v="0"/>
    <b v="0"/>
    <b v="0"/>
    <b v="0"/>
    <b v="0"/>
    <b v="0"/>
    <b v="0"/>
    <b v="0"/>
    <x v="0"/>
    <x v="0"/>
    <n v="0"/>
    <x v="0"/>
    <x v="0"/>
  </r>
  <r>
    <m/>
    <x v="9"/>
    <x v="19"/>
    <x v="448"/>
    <x v="449"/>
    <x v="1"/>
    <x v="473"/>
    <s v="產品家族"/>
    <x v="3"/>
    <x v="116"/>
    <m/>
    <s v="General"/>
    <s v="代碼類"/>
    <s v="Eunice, Vlad"/>
    <x v="7"/>
    <s v="SAL"/>
    <x v="12"/>
    <x v="5"/>
    <x v="0"/>
    <x v="0"/>
    <s v="DM_RFQ_PROJECT_ON_GOING"/>
    <s v="PRODUCT_FAMILY"/>
    <m/>
    <m/>
    <m/>
    <m/>
    <m/>
    <m/>
    <m/>
    <m/>
    <m/>
    <m/>
    <m/>
    <m/>
    <m/>
    <m/>
    <m/>
    <m/>
    <m/>
    <m/>
    <s v="資料清單"/>
    <x v="22"/>
    <x v="27"/>
    <x v="60"/>
    <x v="19"/>
    <e v="#N/A"/>
    <s v="Product Family"/>
    <x v="449"/>
    <x v="1"/>
    <x v="0"/>
    <x v="473"/>
    <x v="12"/>
    <s v="IEC_STD_V10 &gt;&gt; Common &gt;&gt; AutoMetaDataProduct Family"/>
    <x v="3"/>
    <x v="0"/>
    <s v="產品家族Dimension"/>
    <n v="1038"/>
    <n v="1162"/>
    <n v="0"/>
    <s v=""/>
    <n v="0"/>
    <n v="0"/>
    <n v="1038"/>
    <x v="211"/>
    <s v="RFQ Detail of On going Project"/>
    <x v="115"/>
    <e v="#N/A"/>
    <x v="0"/>
    <s v="P.2.2.0:"/>
    <x v="111"/>
    <x v="111"/>
    <x v="1166"/>
    <x v="448"/>
    <x v="449"/>
    <x v="402"/>
    <x v="72"/>
    <x v="0"/>
    <x v="0"/>
    <x v="2"/>
    <m/>
    <x v="0"/>
    <x v="3"/>
    <s v="RFQ Detail of On going Project_Product Family"/>
    <x v="1150"/>
    <x v="3"/>
    <x v="0"/>
    <x v="5"/>
    <x v="9"/>
    <x v="0"/>
    <x v="0"/>
    <s v="DM_RFQ_PROJECT_ON_GOING"/>
    <s v="PRODUCT_FAMILY"/>
    <x v="106"/>
    <x v="306"/>
    <x v="0"/>
    <n v="8"/>
    <x v="5"/>
    <x v="5"/>
    <x v="0"/>
    <s v=""/>
    <s v=""/>
    <n v="1166"/>
    <s v="-1166"/>
    <x v="0"/>
    <x v="0"/>
    <x v="0"/>
    <x v="449"/>
    <x v="12"/>
    <s v="產品家族"/>
    <s v=""/>
    <s v=""/>
    <x v="0"/>
    <x v="60"/>
    <m/>
    <s v="^()$"/>
    <n v="9"/>
    <x v="0"/>
    <x v="9"/>
    <x v="0"/>
    <x v="1"/>
    <x v="1"/>
    <x v="1"/>
    <b v="0"/>
    <x v="1"/>
    <x v="1"/>
    <n v="0"/>
    <x v="0"/>
    <b v="0"/>
    <b v="0"/>
    <b v="0"/>
    <b v="0"/>
    <b v="0"/>
    <b v="0"/>
    <b v="0"/>
    <b v="0"/>
    <b v="1"/>
    <b v="0"/>
    <b v="0"/>
    <x v="1"/>
    <x v="4"/>
    <n v="1"/>
    <x v="0"/>
    <x v="0"/>
  </r>
  <r>
    <m/>
    <x v="9"/>
    <x v="19"/>
    <x v="489"/>
    <x v="490"/>
    <x v="1"/>
    <x v="515"/>
    <s v="預估產品家族營收"/>
    <x v="4"/>
    <x v="116"/>
    <m/>
    <s v="General"/>
    <s v="金額類"/>
    <m/>
    <x v="7"/>
    <s v="SAL"/>
    <x v="12"/>
    <x v="5"/>
    <x v="0"/>
    <x v="0"/>
    <s v="DM_RFQ_PROJECT_ON_GOING"/>
    <s v="ESTIMATED_PRODUCT_FAMILY_REVENUE"/>
    <m/>
    <m/>
    <m/>
    <m/>
    <m/>
    <m/>
    <m/>
    <m/>
    <m/>
    <m/>
    <m/>
    <m/>
    <m/>
    <m/>
    <m/>
    <m/>
    <m/>
    <m/>
    <s v="資料清單"/>
    <x v="22"/>
    <x v="28"/>
    <x v="60"/>
    <x v="19"/>
    <e v="#N/A"/>
    <s v="Estimated Product Family Revenue"/>
    <x v="490"/>
    <x v="1"/>
    <x v="0"/>
    <x v="515"/>
    <x v="12"/>
    <s v="IEC_STD_V10 &gt;&gt; Common &gt;&gt; AutoMetaDataEstimated Product Family Revenue"/>
    <x v="4"/>
    <x v="0"/>
    <s v="預估產品家族營收Measure"/>
    <n v="1108"/>
    <n v="1162"/>
    <n v="0"/>
    <s v=""/>
    <n v="0"/>
    <n v="0"/>
    <n v="1108"/>
    <x v="225"/>
    <s v="RFQ Detail of On going Project"/>
    <x v="115"/>
    <e v="#N/A"/>
    <x v="0"/>
    <s v="P.2.2.0:"/>
    <x v="112"/>
    <x v="112"/>
    <x v="1167"/>
    <x v="489"/>
    <x v="490"/>
    <x v="437"/>
    <x v="0"/>
    <x v="0"/>
    <x v="0"/>
    <x v="6"/>
    <m/>
    <x v="0"/>
    <x v="4"/>
    <s v="RFQ Detail of On going Project_Estimated Product Family Revenue"/>
    <x v="1151"/>
    <x v="4"/>
    <x v="0"/>
    <x v="5"/>
    <x v="9"/>
    <x v="0"/>
    <x v="0"/>
    <s v="DM_RFQ_PROJECT_ON_GOING"/>
    <s v="ESTIMATED_PRODUCT_FAMILY_REVENUE"/>
    <x v="106"/>
    <x v="339"/>
    <x v="0"/>
    <n v="8"/>
    <x v="5"/>
    <x v="5"/>
    <x v="4"/>
    <s v=""/>
    <s v=""/>
    <n v="1167"/>
    <s v="-1167"/>
    <x v="0"/>
    <x v="0"/>
    <x v="0"/>
    <x v="490"/>
    <x v="12"/>
    <s v="預估產品家族營收"/>
    <s v=""/>
    <s v=""/>
    <x v="0"/>
    <x v="60"/>
    <m/>
    <s v="^()$"/>
    <n v="9"/>
    <x v="0"/>
    <x v="9"/>
    <x v="0"/>
    <x v="1"/>
    <x v="1"/>
    <x v="1"/>
    <b v="0"/>
    <x v="1"/>
    <x v="1"/>
    <n v="0"/>
    <x v="0"/>
    <b v="0"/>
    <b v="0"/>
    <b v="0"/>
    <b v="0"/>
    <b v="0"/>
    <b v="0"/>
    <b v="0"/>
    <b v="0"/>
    <b v="0"/>
    <b v="0"/>
    <b v="0"/>
    <x v="0"/>
    <x v="0"/>
    <n v="0"/>
    <x v="20"/>
    <x v="0"/>
  </r>
  <r>
    <m/>
    <x v="9"/>
    <x v="19"/>
    <x v="490"/>
    <x v="491"/>
    <x v="1"/>
    <x v="516"/>
    <s v="預估銷售數量"/>
    <x v="4"/>
    <x v="116"/>
    <m/>
    <s v="General"/>
    <s v="數值類"/>
    <m/>
    <x v="7"/>
    <s v="SAL"/>
    <x v="12"/>
    <x v="5"/>
    <x v="0"/>
    <x v="0"/>
    <s v="DM_RFQ_PROJECT_ON_GOING"/>
    <s v="ESTIMATED_SALES_QUANTITY"/>
    <m/>
    <m/>
    <m/>
    <m/>
    <m/>
    <m/>
    <m/>
    <m/>
    <m/>
    <m/>
    <m/>
    <m/>
    <m/>
    <m/>
    <m/>
    <m/>
    <m/>
    <m/>
    <s v="資料清單"/>
    <x v="22"/>
    <x v="29"/>
    <x v="60"/>
    <x v="19"/>
    <e v="#N/A"/>
    <s v="Estimated Sales Quantity"/>
    <x v="491"/>
    <x v="1"/>
    <x v="0"/>
    <x v="516"/>
    <x v="12"/>
    <s v="IEC_STD_V10 &gt;&gt; Common &gt;&gt; AutoMetaDataEstimated Sales Quantity"/>
    <x v="4"/>
    <x v="0"/>
    <s v="預估銷售數量Measure"/>
    <n v="1109"/>
    <n v="1162"/>
    <n v="0"/>
    <s v=""/>
    <n v="0"/>
    <n v="0"/>
    <n v="1109"/>
    <x v="226"/>
    <s v="RFQ Detail of On going Project"/>
    <x v="115"/>
    <e v="#N/A"/>
    <x v="0"/>
    <s v="P.2.2.0:"/>
    <x v="113"/>
    <x v="113"/>
    <x v="1168"/>
    <x v="490"/>
    <x v="491"/>
    <x v="438"/>
    <x v="0"/>
    <x v="0"/>
    <x v="0"/>
    <x v="4"/>
    <m/>
    <x v="0"/>
    <x v="4"/>
    <s v="RFQ Detail of On going Project_Estimated Sales Quantity"/>
    <x v="1152"/>
    <x v="4"/>
    <x v="0"/>
    <x v="5"/>
    <x v="9"/>
    <x v="0"/>
    <x v="0"/>
    <s v="DM_RFQ_PROJECT_ON_GOING"/>
    <s v="ESTIMATED_SALES_QUANTITY"/>
    <x v="106"/>
    <x v="340"/>
    <x v="0"/>
    <n v="8"/>
    <x v="5"/>
    <x v="5"/>
    <x v="4"/>
    <s v=""/>
    <s v=""/>
    <n v="1168"/>
    <s v="-1168"/>
    <x v="0"/>
    <x v="0"/>
    <x v="0"/>
    <x v="491"/>
    <x v="12"/>
    <s v="預估銷售數量"/>
    <s v=""/>
    <s v=""/>
    <x v="0"/>
    <x v="60"/>
    <m/>
    <s v="^()$"/>
    <n v="9"/>
    <x v="0"/>
    <x v="9"/>
    <x v="0"/>
    <x v="1"/>
    <x v="1"/>
    <x v="1"/>
    <b v="0"/>
    <x v="1"/>
    <x v="1"/>
    <n v="0"/>
    <x v="0"/>
    <b v="0"/>
    <b v="0"/>
    <b v="0"/>
    <b v="0"/>
    <b v="0"/>
    <b v="0"/>
    <b v="0"/>
    <b v="0"/>
    <b v="0"/>
    <b v="0"/>
    <b v="0"/>
    <x v="0"/>
    <x v="0"/>
    <n v="0"/>
    <x v="9"/>
    <x v="0"/>
  </r>
  <r>
    <m/>
    <x v="9"/>
    <x v="19"/>
    <x v="491"/>
    <x v="492"/>
    <x v="1"/>
    <x v="517"/>
    <s v="預估產品家族成本"/>
    <x v="4"/>
    <x v="116"/>
    <m/>
    <s v="General"/>
    <s v="金額類"/>
    <m/>
    <x v="7"/>
    <s v="SAL"/>
    <x v="12"/>
    <x v="5"/>
    <x v="0"/>
    <x v="0"/>
    <s v="DM_RFQ_PROJECT_ON_GOING"/>
    <s v="ESTIMATE_PRODUCT_FAMILY_COST"/>
    <m/>
    <m/>
    <m/>
    <m/>
    <m/>
    <m/>
    <m/>
    <m/>
    <m/>
    <m/>
    <m/>
    <m/>
    <m/>
    <m/>
    <m/>
    <m/>
    <m/>
    <m/>
    <s v="資料清單"/>
    <x v="22"/>
    <x v="30"/>
    <x v="60"/>
    <x v="19"/>
    <e v="#N/A"/>
    <s v="Estimate Product Family Cost"/>
    <x v="492"/>
    <x v="1"/>
    <x v="0"/>
    <x v="517"/>
    <x v="12"/>
    <s v="IEC_STD_V10 &gt;&gt; Common &gt;&gt; AutoMetaDataEstimate Product Family Cost"/>
    <x v="4"/>
    <x v="0"/>
    <s v="預估產品家族成本Measure"/>
    <n v="1110"/>
    <n v="1162"/>
    <n v="0"/>
    <s v=""/>
    <n v="0"/>
    <n v="0"/>
    <n v="1110"/>
    <x v="227"/>
    <s v="RFQ Detail of On going Project"/>
    <x v="115"/>
    <e v="#N/A"/>
    <x v="0"/>
    <s v="P.2.2.0:"/>
    <x v="114"/>
    <x v="114"/>
    <x v="1169"/>
    <x v="491"/>
    <x v="492"/>
    <x v="439"/>
    <x v="0"/>
    <x v="0"/>
    <x v="0"/>
    <x v="6"/>
    <m/>
    <x v="0"/>
    <x v="4"/>
    <s v="RFQ Detail of On going Project_Estimate Product Family Cost"/>
    <x v="1153"/>
    <x v="4"/>
    <x v="0"/>
    <x v="5"/>
    <x v="9"/>
    <x v="0"/>
    <x v="0"/>
    <s v="DM_RFQ_PROJECT_ON_GOING"/>
    <s v="ESTIMATE_PRODUCT_FAMILY_COST"/>
    <x v="106"/>
    <x v="341"/>
    <x v="0"/>
    <n v="8"/>
    <x v="5"/>
    <x v="5"/>
    <x v="4"/>
    <s v=""/>
    <s v=""/>
    <n v="1169"/>
    <s v="-1169"/>
    <x v="0"/>
    <x v="0"/>
    <x v="0"/>
    <x v="492"/>
    <x v="12"/>
    <s v="預估產品家族成本"/>
    <s v=""/>
    <s v=""/>
    <x v="0"/>
    <x v="60"/>
    <m/>
    <s v="^()$"/>
    <n v="9"/>
    <x v="0"/>
    <x v="9"/>
    <x v="0"/>
    <x v="1"/>
    <x v="1"/>
    <x v="1"/>
    <b v="0"/>
    <x v="1"/>
    <x v="1"/>
    <n v="0"/>
    <x v="0"/>
    <b v="0"/>
    <b v="0"/>
    <b v="0"/>
    <b v="0"/>
    <b v="0"/>
    <b v="0"/>
    <b v="0"/>
    <b v="0"/>
    <b v="0"/>
    <b v="0"/>
    <b v="0"/>
    <x v="0"/>
    <x v="0"/>
    <n v="0"/>
    <x v="10"/>
    <x v="0"/>
  </r>
  <r>
    <m/>
    <x v="9"/>
    <x v="19"/>
    <x v="512"/>
    <x v="513"/>
    <x v="1"/>
    <x v="538"/>
    <s v="詢價成功細節"/>
    <x v="0"/>
    <x v="0"/>
    <m/>
    <s v="General"/>
    <s v="N/A"/>
    <s v="N/A"/>
    <x v="7"/>
    <s v="SAL"/>
    <x v="12"/>
    <x v="5"/>
    <x v="0"/>
    <x v="0"/>
    <s v="DM_RFQ_PROJECT_AWARD"/>
    <m/>
    <m/>
    <m/>
    <m/>
    <m/>
    <m/>
    <m/>
    <m/>
    <m/>
    <m/>
    <m/>
    <m/>
    <m/>
    <m/>
    <m/>
    <m/>
    <m/>
    <m/>
    <m/>
    <s v="資料清單"/>
    <x v="22"/>
    <x v="31"/>
    <x v="60"/>
    <x v="19"/>
    <e v="#N/A"/>
    <s v="RFQ Detail of Award Project"/>
    <x v="513"/>
    <x v="1"/>
    <x v="0"/>
    <x v="538"/>
    <x v="12"/>
    <s v="IEC_STD_V10 &gt;&gt; Common &gt;&gt; AutoMetaDataRFQ Detail of Award Project"/>
    <x v="0"/>
    <x v="0"/>
    <s v="詢價成功細節Concept"/>
    <n v="1172"/>
    <n v="0"/>
    <n v="0"/>
    <s v=""/>
    <n v="0"/>
    <n v="0"/>
    <n v="0"/>
    <x v="0"/>
    <s v=""/>
    <x v="0"/>
    <s v=""/>
    <x v="0"/>
    <s v="P.2.2.0:"/>
    <x v="115"/>
    <x v="115"/>
    <x v="1170"/>
    <x v="512"/>
    <x v="513"/>
    <x v="440"/>
    <x v="26"/>
    <x v="0"/>
    <x v="0"/>
    <x v="7"/>
    <m/>
    <x v="0"/>
    <x v="0"/>
    <s v="RFQ Detail of Award Project"/>
    <x v="1154"/>
    <x v="0"/>
    <x v="0"/>
    <x v="5"/>
    <x v="9"/>
    <x v="0"/>
    <x v="0"/>
    <s v="DM_RFQ_PROJECT_AWARD"/>
    <s v=""/>
    <x v="107"/>
    <x v="0"/>
    <x v="0"/>
    <n v="8"/>
    <x v="5"/>
    <x v="5"/>
    <x v="4"/>
    <s v=""/>
    <s v=""/>
    <n v="1170"/>
    <s v="-1170"/>
    <x v="0"/>
    <x v="0"/>
    <x v="0"/>
    <x v="513"/>
    <x v="12"/>
    <s v="詢價成功細節"/>
    <s v=""/>
    <s v=""/>
    <x v="0"/>
    <x v="60"/>
    <m/>
    <s v="^()$"/>
    <n v="9"/>
    <x v="0"/>
    <x v="9"/>
    <x v="0"/>
    <x v="1"/>
    <x v="0"/>
    <x v="1"/>
    <b v="0"/>
    <x v="1"/>
    <x v="0"/>
    <n v="0"/>
    <x v="0"/>
    <b v="0"/>
    <b v="0"/>
    <b v="0"/>
    <b v="0"/>
    <b v="0"/>
    <b v="0"/>
    <b v="0"/>
    <b v="0"/>
    <b v="0"/>
    <b v="0"/>
    <b v="0"/>
    <x v="0"/>
    <x v="0"/>
    <n v="0"/>
    <x v="8"/>
    <x v="0"/>
  </r>
  <r>
    <m/>
    <x v="9"/>
    <x v="19"/>
    <x v="177"/>
    <x v="177"/>
    <x v="1"/>
    <x v="258"/>
    <s v="事業處代碼"/>
    <x v="3"/>
    <x v="117"/>
    <m/>
    <s v="General"/>
    <s v="代碼類"/>
    <s v="BU1, BU2"/>
    <x v="7"/>
    <s v="SAL"/>
    <x v="12"/>
    <x v="5"/>
    <x v="0"/>
    <x v="0"/>
    <s v="DM_RFQ_PROJECT_AWARD"/>
    <s v="BU_CODE"/>
    <m/>
    <m/>
    <m/>
    <m/>
    <m/>
    <m/>
    <m/>
    <m/>
    <m/>
    <m/>
    <m/>
    <m/>
    <m/>
    <m/>
    <m/>
    <m/>
    <m/>
    <m/>
    <s v="資料清單"/>
    <x v="22"/>
    <x v="32"/>
    <x v="60"/>
    <x v="19"/>
    <e v="#N/A"/>
    <s v="BU Code"/>
    <x v="177"/>
    <x v="1"/>
    <x v="0"/>
    <x v="258"/>
    <x v="12"/>
    <s v="IEC_STD_V10 &gt;&gt; Common &gt;&gt; AutoMetaDataBU Code"/>
    <x v="3"/>
    <x v="0"/>
    <s v="事業處代碼Dimension"/>
    <n v="339"/>
    <n v="1172"/>
    <n v="0"/>
    <s v=""/>
    <n v="0"/>
    <n v="0"/>
    <n v="1055"/>
    <x v="80"/>
    <s v="RFQ Detail of Award Project"/>
    <x v="116"/>
    <e v="#N/A"/>
    <x v="0"/>
    <s v="P.2.2.0:"/>
    <x v="116"/>
    <x v="116"/>
    <x v="1171"/>
    <x v="177"/>
    <x v="177"/>
    <x v="379"/>
    <x v="67"/>
    <x v="0"/>
    <x v="0"/>
    <x v="2"/>
    <m/>
    <x v="0"/>
    <x v="3"/>
    <s v="RFQ Detail of Award Project_BU Code"/>
    <x v="1155"/>
    <x v="3"/>
    <x v="0"/>
    <x v="5"/>
    <x v="9"/>
    <x v="0"/>
    <x v="0"/>
    <s v="DM_RFQ_PROJECT_AWARD"/>
    <s v="BU_CODE"/>
    <x v="107"/>
    <x v="96"/>
    <x v="0"/>
    <n v="8"/>
    <x v="5"/>
    <x v="5"/>
    <x v="0"/>
    <s v=""/>
    <s v=""/>
    <n v="1171"/>
    <s v="-1171"/>
    <x v="0"/>
    <x v="0"/>
    <x v="0"/>
    <x v="177"/>
    <x v="12"/>
    <s v="事業處代碼"/>
    <s v=""/>
    <s v=""/>
    <x v="0"/>
    <x v="60"/>
    <m/>
    <s v="^()$"/>
    <n v="9"/>
    <x v="0"/>
    <x v="9"/>
    <x v="0"/>
    <x v="1"/>
    <x v="1"/>
    <x v="1"/>
    <b v="0"/>
    <x v="1"/>
    <x v="1"/>
    <n v="0"/>
    <x v="0"/>
    <b v="0"/>
    <b v="0"/>
    <b v="0"/>
    <b v="0"/>
    <b v="0"/>
    <b v="0"/>
    <b v="0"/>
    <b v="0"/>
    <b v="0"/>
    <b v="0"/>
    <b v="0"/>
    <x v="0"/>
    <x v="0"/>
    <n v="0"/>
    <x v="1"/>
    <x v="0"/>
  </r>
  <r>
    <m/>
    <x v="9"/>
    <x v="19"/>
    <x v="179"/>
    <x v="179"/>
    <x v="1"/>
    <x v="183"/>
    <s v="產品事業部門名稱"/>
    <x v="3"/>
    <x v="117"/>
    <m/>
    <s v="General"/>
    <s v="代碼類"/>
    <s v="BU1A_x000a_BU2B"/>
    <x v="7"/>
    <s v="SAL"/>
    <x v="12"/>
    <x v="5"/>
    <x v="0"/>
    <x v="0"/>
    <s v="DM_RFQ_PROJECT_AWARD"/>
    <s v="DIVISION_CODE"/>
    <m/>
    <m/>
    <m/>
    <m/>
    <m/>
    <m/>
    <m/>
    <m/>
    <m/>
    <m/>
    <m/>
    <m/>
    <m/>
    <m/>
    <m/>
    <m/>
    <m/>
    <m/>
    <s v="資料清單"/>
    <x v="22"/>
    <x v="33"/>
    <x v="60"/>
    <x v="19"/>
    <e v="#N/A"/>
    <s v="Division Code"/>
    <x v="179"/>
    <x v="1"/>
    <x v="0"/>
    <x v="183"/>
    <x v="12"/>
    <s v="IEC_STD_V10 &gt;&gt; Common &gt;&gt; AutoMetaDataDivision Code"/>
    <x v="3"/>
    <x v="0"/>
    <s v="產品事業部門代碼Dimension"/>
    <n v="341"/>
    <n v="1172"/>
    <n v="0"/>
    <s v=""/>
    <n v="0"/>
    <n v="0"/>
    <n v="1051"/>
    <x v="82"/>
    <s v="RFQ Detail of Award Project"/>
    <x v="116"/>
    <e v="#N/A"/>
    <x v="0"/>
    <s v="P.2.2.0:"/>
    <x v="117"/>
    <x v="117"/>
    <x v="1172"/>
    <x v="179"/>
    <x v="179"/>
    <x v="403"/>
    <x v="38"/>
    <x v="0"/>
    <x v="0"/>
    <x v="2"/>
    <m/>
    <x v="0"/>
    <x v="3"/>
    <s v="RFQ Detail of Award Project_Division Code"/>
    <x v="1156"/>
    <x v="3"/>
    <x v="0"/>
    <x v="5"/>
    <x v="9"/>
    <x v="0"/>
    <x v="0"/>
    <s v="DM_RFQ_PROJECT_AWARD"/>
    <s v="DIVISION_CODE"/>
    <x v="107"/>
    <x v="98"/>
    <x v="0"/>
    <n v="8"/>
    <x v="5"/>
    <x v="5"/>
    <x v="0"/>
    <s v=""/>
    <s v=""/>
    <n v="1172"/>
    <s v="-1172"/>
    <x v="0"/>
    <x v="0"/>
    <x v="0"/>
    <x v="179"/>
    <x v="12"/>
    <s v="產品事業部門代碼"/>
    <s v=""/>
    <s v=""/>
    <x v="0"/>
    <x v="60"/>
    <m/>
    <s v="^()$"/>
    <n v="9"/>
    <x v="0"/>
    <x v="9"/>
    <x v="0"/>
    <x v="1"/>
    <x v="1"/>
    <x v="1"/>
    <b v="0"/>
    <x v="1"/>
    <x v="1"/>
    <n v="0"/>
    <x v="0"/>
    <b v="0"/>
    <b v="0"/>
    <b v="0"/>
    <b v="0"/>
    <b v="0"/>
    <b v="0"/>
    <b v="0"/>
    <b v="0"/>
    <b v="0"/>
    <b v="0"/>
    <b v="0"/>
    <x v="0"/>
    <x v="0"/>
    <n v="0"/>
    <x v="12"/>
    <x v="0"/>
  </r>
  <r>
    <m/>
    <x v="9"/>
    <x v="19"/>
    <x v="178"/>
    <x v="178"/>
    <x v="1"/>
    <x v="259"/>
    <s v="客戶名稱"/>
    <x v="3"/>
    <x v="117"/>
    <m/>
    <s v="General"/>
    <s v="代碼類"/>
    <s v="HP, ASUS, Dynabook"/>
    <x v="7"/>
    <s v="SAL"/>
    <x v="12"/>
    <x v="5"/>
    <x v="0"/>
    <x v="0"/>
    <s v="DM_RFQ_PROJECT_AWARD"/>
    <s v="CUSTOMER_NAME"/>
    <m/>
    <m/>
    <m/>
    <m/>
    <m/>
    <m/>
    <m/>
    <m/>
    <m/>
    <m/>
    <m/>
    <m/>
    <m/>
    <m/>
    <m/>
    <m/>
    <m/>
    <m/>
    <s v="資料清單"/>
    <x v="22"/>
    <x v="34"/>
    <x v="60"/>
    <x v="19"/>
    <e v="#N/A"/>
    <s v="Customer Name"/>
    <x v="178"/>
    <x v="1"/>
    <x v="0"/>
    <x v="259"/>
    <x v="12"/>
    <s v="IEC_STD_V10 &gt;&gt; Common &gt;&gt; AutoMetaDataCustomer Name"/>
    <x v="3"/>
    <x v="0"/>
    <s v="客戶名稱Dimension"/>
    <n v="340"/>
    <n v="1172"/>
    <n v="0"/>
    <s v=""/>
    <n v="0"/>
    <n v="0"/>
    <n v="1036"/>
    <x v="81"/>
    <s v="RFQ Detail of Award Project"/>
    <x v="116"/>
    <e v="#N/A"/>
    <x v="0"/>
    <s v="P.2.2.0:"/>
    <x v="118"/>
    <x v="118"/>
    <x v="1173"/>
    <x v="178"/>
    <x v="178"/>
    <x v="380"/>
    <x v="77"/>
    <x v="0"/>
    <x v="0"/>
    <x v="2"/>
    <m/>
    <x v="0"/>
    <x v="3"/>
    <s v="RFQ Detail of Award Project_Customer Name"/>
    <x v="1157"/>
    <x v="3"/>
    <x v="0"/>
    <x v="5"/>
    <x v="9"/>
    <x v="0"/>
    <x v="0"/>
    <s v="DM_RFQ_PROJECT_AWARD"/>
    <s v="CUSTOMER_NAME"/>
    <x v="107"/>
    <x v="97"/>
    <x v="0"/>
    <n v="8"/>
    <x v="5"/>
    <x v="5"/>
    <x v="0"/>
    <s v=""/>
    <s v=""/>
    <n v="1173"/>
    <s v="-1173"/>
    <x v="0"/>
    <x v="0"/>
    <x v="0"/>
    <x v="178"/>
    <x v="12"/>
    <s v="客戶名稱"/>
    <s v=""/>
    <s v=""/>
    <x v="0"/>
    <x v="60"/>
    <m/>
    <s v="^()$"/>
    <n v="9"/>
    <x v="0"/>
    <x v="9"/>
    <x v="0"/>
    <x v="1"/>
    <x v="1"/>
    <x v="1"/>
    <b v="0"/>
    <x v="1"/>
    <x v="1"/>
    <n v="0"/>
    <x v="0"/>
    <b v="0"/>
    <b v="0"/>
    <b v="0"/>
    <b v="0"/>
    <b v="0"/>
    <b v="0"/>
    <b v="0"/>
    <b v="0"/>
    <b v="0"/>
    <b v="0"/>
    <b v="0"/>
    <x v="0"/>
    <x v="0"/>
    <n v="0"/>
    <x v="12"/>
    <x v="0"/>
  </r>
  <r>
    <m/>
    <x v="9"/>
    <x v="19"/>
    <x v="451"/>
    <x v="452"/>
    <x v="1"/>
    <x v="477"/>
    <s v="產品視野"/>
    <x v="3"/>
    <x v="117"/>
    <m/>
    <s v="General"/>
    <s v="代碼類"/>
    <s v="H1, H2, H3"/>
    <x v="7"/>
    <s v="SAL"/>
    <x v="12"/>
    <x v="5"/>
    <x v="0"/>
    <x v="0"/>
    <s v="DM_RFQ_PROJECT_AWARD"/>
    <s v="PRODUCT_HORIZON"/>
    <m/>
    <m/>
    <m/>
    <m/>
    <m/>
    <m/>
    <m/>
    <m/>
    <m/>
    <m/>
    <m/>
    <m/>
    <m/>
    <m/>
    <m/>
    <m/>
    <m/>
    <m/>
    <s v="資料清單"/>
    <x v="22"/>
    <x v="35"/>
    <x v="60"/>
    <x v="19"/>
    <e v="#N/A"/>
    <s v="Product Horizon"/>
    <x v="452"/>
    <x v="1"/>
    <x v="0"/>
    <x v="477"/>
    <x v="12"/>
    <s v="IEC_STD_V10 &gt;&gt; Common &gt;&gt; AutoMetaDataProduct Horizon"/>
    <x v="3"/>
    <x v="0"/>
    <s v="產品視野Dimension"/>
    <n v="1047"/>
    <n v="1172"/>
    <n v="0"/>
    <s v=""/>
    <n v="0"/>
    <n v="0"/>
    <n v="1047"/>
    <x v="217"/>
    <s v="RFQ Detail of Award Project"/>
    <x v="116"/>
    <e v="#N/A"/>
    <x v="0"/>
    <s v="P.2.2.0:"/>
    <x v="119"/>
    <x v="119"/>
    <x v="1174"/>
    <x v="451"/>
    <x v="452"/>
    <x v="401"/>
    <x v="76"/>
    <x v="0"/>
    <x v="0"/>
    <x v="2"/>
    <m/>
    <x v="0"/>
    <x v="3"/>
    <s v="RFQ Detail of Award Project_Product Horizon"/>
    <x v="1158"/>
    <x v="3"/>
    <x v="0"/>
    <x v="5"/>
    <x v="9"/>
    <x v="0"/>
    <x v="0"/>
    <s v="DM_RFQ_PROJECT_AWARD"/>
    <s v="PRODUCT_HORIZON"/>
    <x v="107"/>
    <x v="308"/>
    <x v="0"/>
    <n v="8"/>
    <x v="5"/>
    <x v="5"/>
    <x v="0"/>
    <s v=""/>
    <s v=""/>
    <n v="1174"/>
    <s v="-1174"/>
    <x v="0"/>
    <x v="0"/>
    <x v="0"/>
    <x v="452"/>
    <x v="12"/>
    <s v="產品視野"/>
    <s v=""/>
    <s v=""/>
    <x v="0"/>
    <x v="60"/>
    <m/>
    <s v="^()$"/>
    <n v="9"/>
    <x v="0"/>
    <x v="9"/>
    <x v="0"/>
    <x v="1"/>
    <x v="1"/>
    <x v="1"/>
    <b v="0"/>
    <x v="1"/>
    <x v="1"/>
    <n v="0"/>
    <x v="0"/>
    <b v="0"/>
    <b v="0"/>
    <b v="0"/>
    <b v="0"/>
    <b v="0"/>
    <b v="0"/>
    <b v="0"/>
    <b v="0"/>
    <b v="0"/>
    <b v="0"/>
    <b v="0"/>
    <x v="0"/>
    <x v="0"/>
    <n v="0"/>
    <x v="18"/>
    <x v="0"/>
  </r>
  <r>
    <m/>
    <x v="9"/>
    <x v="19"/>
    <x v="181"/>
    <x v="181"/>
    <x v="1"/>
    <x v="475"/>
    <s v="產品系列"/>
    <x v="3"/>
    <x v="117"/>
    <m/>
    <s v="General"/>
    <s v="代碼類"/>
    <m/>
    <x v="7"/>
    <s v="SAL"/>
    <x v="12"/>
    <x v="5"/>
    <x v="0"/>
    <x v="0"/>
    <s v="DM_RFQ_PROJECT_AWARD"/>
    <s v="PRODUCT_SERIES"/>
    <m/>
    <m/>
    <m/>
    <m/>
    <m/>
    <m/>
    <m/>
    <m/>
    <m/>
    <m/>
    <m/>
    <m/>
    <m/>
    <m/>
    <m/>
    <m/>
    <m/>
    <m/>
    <s v="資料清單"/>
    <x v="22"/>
    <x v="36"/>
    <x v="60"/>
    <x v="19"/>
    <e v="#N/A"/>
    <s v="Product Series"/>
    <x v="181"/>
    <x v="1"/>
    <x v="0"/>
    <x v="475"/>
    <x v="12"/>
    <s v="IEC_STD_V10 &gt;&gt; Common &gt;&gt; AutoMetaDataProduct Series"/>
    <x v="3"/>
    <x v="0"/>
    <s v="產品系列Dimension"/>
    <n v="343"/>
    <n v="1172"/>
    <n v="0"/>
    <s v=""/>
    <n v="0"/>
    <n v="0"/>
    <n v="1042"/>
    <x v="84"/>
    <s v="RFQ Detail of Award Project"/>
    <x v="116"/>
    <e v="#N/A"/>
    <x v="0"/>
    <s v="P.2.2.0:"/>
    <x v="120"/>
    <x v="120"/>
    <x v="1175"/>
    <x v="181"/>
    <x v="181"/>
    <x v="381"/>
    <x v="0"/>
    <x v="0"/>
    <x v="0"/>
    <x v="2"/>
    <m/>
    <x v="0"/>
    <x v="3"/>
    <s v="RFQ Detail of Award Project_Product Series"/>
    <x v="1159"/>
    <x v="3"/>
    <x v="0"/>
    <x v="5"/>
    <x v="9"/>
    <x v="0"/>
    <x v="0"/>
    <s v="DM_RFQ_PROJECT_AWARD"/>
    <s v="PRODUCT_SERIES"/>
    <x v="107"/>
    <x v="281"/>
    <x v="0"/>
    <n v="8"/>
    <x v="5"/>
    <x v="5"/>
    <x v="0"/>
    <s v=""/>
    <s v=""/>
    <n v="1175"/>
    <s v="-1175"/>
    <x v="0"/>
    <x v="0"/>
    <x v="0"/>
    <x v="181"/>
    <x v="12"/>
    <s v="產品系列"/>
    <s v=""/>
    <s v=""/>
    <x v="0"/>
    <x v="60"/>
    <m/>
    <s v="^()$"/>
    <n v="9"/>
    <x v="0"/>
    <x v="9"/>
    <x v="0"/>
    <x v="1"/>
    <x v="1"/>
    <x v="1"/>
    <b v="0"/>
    <x v="1"/>
    <x v="1"/>
    <n v="0"/>
    <x v="0"/>
    <b v="0"/>
    <b v="0"/>
    <b v="0"/>
    <b v="0"/>
    <b v="0"/>
    <b v="0"/>
    <b v="0"/>
    <b v="0"/>
    <b v="0"/>
    <b v="0"/>
    <b v="0"/>
    <x v="0"/>
    <x v="0"/>
    <n v="0"/>
    <x v="0"/>
    <x v="0"/>
  </r>
  <r>
    <m/>
    <x v="9"/>
    <x v="19"/>
    <x v="487"/>
    <x v="488"/>
    <x v="219"/>
    <x v="513"/>
    <s v="詢價結束年度"/>
    <x v="3"/>
    <x v="117"/>
    <m/>
    <s v="General"/>
    <s v="數值類"/>
    <m/>
    <x v="7"/>
    <s v="SAL"/>
    <x v="12"/>
    <x v="5"/>
    <x v="0"/>
    <x v="0"/>
    <s v="DM_RFQ_PROJECT_AWARD"/>
    <s v="AWARD_YEAR"/>
    <m/>
    <m/>
    <m/>
    <m/>
    <m/>
    <m/>
    <m/>
    <m/>
    <m/>
    <m/>
    <m/>
    <m/>
    <m/>
    <m/>
    <m/>
    <m/>
    <m/>
    <m/>
    <s v="資料清單"/>
    <x v="22"/>
    <x v="37"/>
    <x v="60"/>
    <x v="19"/>
    <e v="#N/A"/>
    <s v="RFQ End Year"/>
    <x v="488"/>
    <x v="219"/>
    <x v="0"/>
    <x v="513"/>
    <x v="12"/>
    <s v="IEC_STD_V10 &gt;&gt; Common &gt;&gt; AutoMetaDataRFQ End Year"/>
    <x v="3"/>
    <x v="0"/>
    <s v="詢價結束年度Dimension"/>
    <n v="1106"/>
    <n v="1172"/>
    <n v="0"/>
    <s v=""/>
    <n v="0"/>
    <n v="0"/>
    <n v="1106"/>
    <x v="228"/>
    <s v="RFQ Detail of Award Project"/>
    <x v="116"/>
    <e v="#N/A"/>
    <x v="0"/>
    <s v="P.2.2.0:"/>
    <x v="121"/>
    <x v="121"/>
    <x v="1176"/>
    <x v="487"/>
    <x v="488"/>
    <x v="406"/>
    <x v="0"/>
    <x v="0"/>
    <x v="0"/>
    <x v="4"/>
    <m/>
    <x v="0"/>
    <x v="3"/>
    <s v="RFQ Detail of Award Project_RFQ End Year"/>
    <x v="1160"/>
    <x v="3"/>
    <x v="0"/>
    <x v="5"/>
    <x v="9"/>
    <x v="0"/>
    <x v="0"/>
    <s v="DM_RFQ_PROJECT_AWARD"/>
    <s v="AWARD_YEAR"/>
    <x v="107"/>
    <x v="357"/>
    <x v="0"/>
    <n v="8"/>
    <x v="5"/>
    <x v="5"/>
    <x v="4"/>
    <s v=""/>
    <s v=""/>
    <n v="1176"/>
    <s v="-1176"/>
    <x v="0"/>
    <x v="0"/>
    <x v="0"/>
    <x v="488"/>
    <x v="12"/>
    <s v="詢價結束年度"/>
    <s v=""/>
    <s v=""/>
    <x v="0"/>
    <x v="60"/>
    <m/>
    <s v="^()$"/>
    <n v="9"/>
    <x v="0"/>
    <x v="9"/>
    <x v="0"/>
    <x v="1"/>
    <x v="1"/>
    <x v="1"/>
    <b v="0"/>
    <x v="1"/>
    <x v="1"/>
    <n v="0"/>
    <x v="0"/>
    <b v="0"/>
    <b v="0"/>
    <b v="0"/>
    <b v="0"/>
    <b v="0"/>
    <b v="0"/>
    <b v="0"/>
    <b v="0"/>
    <b v="0"/>
    <b v="0"/>
    <b v="0"/>
    <x v="0"/>
    <x v="0"/>
    <n v="0"/>
    <x v="2"/>
    <x v="0"/>
  </r>
  <r>
    <m/>
    <x v="9"/>
    <x v="19"/>
    <x v="502"/>
    <x v="503"/>
    <x v="1"/>
    <x v="528"/>
    <s v="累計專案出貨量/預估銷貨數量"/>
    <x v="4"/>
    <x v="117"/>
    <s v="RFQ Detail of Award Project_Estimated Sales Quantity;RFQ Detail of Award Project_Accumulative Product Series Shipping Volume"/>
    <s v="General"/>
    <s v="比例類"/>
    <m/>
    <x v="7"/>
    <s v="SAL"/>
    <x v="12"/>
    <x v="5"/>
    <x v="0"/>
    <x v="0"/>
    <s v="DM_RFQ_PROJECT_AWARD"/>
    <s v="HITE_RATE_OF_SALES_QUANTITY"/>
    <m/>
    <m/>
    <m/>
    <m/>
    <m/>
    <m/>
    <m/>
    <m/>
    <m/>
    <m/>
    <m/>
    <m/>
    <m/>
    <m/>
    <m/>
    <m/>
    <m/>
    <m/>
    <s v="資料清單"/>
    <x v="22"/>
    <x v="38"/>
    <x v="60"/>
    <x v="19"/>
    <e v="#N/A"/>
    <s v="Hite Rate of Sales Quantity"/>
    <x v="503"/>
    <x v="1"/>
    <x v="0"/>
    <x v="528"/>
    <x v="12"/>
    <s v="IEC_STD_V10 &gt;&gt; Common &gt;&gt; AutoMetaDataHite Rate of Sales Quantity"/>
    <x v="4"/>
    <x v="0"/>
    <s v="專案銷量達成率Measure"/>
    <n v="1122"/>
    <n v="1172"/>
    <e v="#N/A"/>
    <s v=""/>
    <n v="0"/>
    <n v="0"/>
    <n v="1122"/>
    <x v="229"/>
    <s v="RFQ Detail of Award Project"/>
    <x v="116"/>
    <e v="#N/A"/>
    <x v="85"/>
    <s v="P.2.2.0:"/>
    <x v="122"/>
    <x v="122"/>
    <x v="1177"/>
    <x v="502"/>
    <x v="503"/>
    <x v="421"/>
    <x v="0"/>
    <x v="0"/>
    <x v="0"/>
    <x v="5"/>
    <m/>
    <x v="0"/>
    <x v="4"/>
    <s v="RFQ Detail of Award Project_Hite Rate of Sales Quantity"/>
    <x v="1161"/>
    <x v="4"/>
    <x v="0"/>
    <x v="5"/>
    <x v="9"/>
    <x v="0"/>
    <x v="0"/>
    <s v="DM_RFQ_PROJECT_AWARD"/>
    <s v="HITE_RATE_OF_SALES_QUANTITY"/>
    <x v="107"/>
    <x v="352"/>
    <x v="0"/>
    <n v="8"/>
    <x v="5"/>
    <x v="5"/>
    <x v="4"/>
    <s v=""/>
    <s v=""/>
    <n v="1177"/>
    <s v="-1177"/>
    <x v="0"/>
    <x v="0"/>
    <x v="0"/>
    <x v="503"/>
    <x v="12"/>
    <s v="專案銷量達成率"/>
    <s v=""/>
    <s v=""/>
    <x v="0"/>
    <x v="60"/>
    <m/>
    <s v="^()$"/>
    <n v="9"/>
    <x v="0"/>
    <x v="9"/>
    <x v="0"/>
    <x v="1"/>
    <x v="1"/>
    <x v="1"/>
    <b v="0"/>
    <x v="1"/>
    <x v="1"/>
    <n v="0"/>
    <x v="0"/>
    <b v="0"/>
    <b v="0"/>
    <b v="0"/>
    <b v="0"/>
    <b v="0"/>
    <b v="0"/>
    <b v="0"/>
    <b v="0"/>
    <b v="0"/>
    <b v="0"/>
    <b v="0"/>
    <x v="0"/>
    <x v="0"/>
    <n v="0"/>
    <x v="8"/>
    <x v="0"/>
  </r>
  <r>
    <m/>
    <x v="9"/>
    <x v="19"/>
    <x v="489"/>
    <x v="490"/>
    <x v="1"/>
    <x v="515"/>
    <s v="預估產品家族營收"/>
    <x v="4"/>
    <x v="117"/>
    <m/>
    <s v="General"/>
    <s v="金額類"/>
    <m/>
    <x v="7"/>
    <s v="SAL"/>
    <x v="12"/>
    <x v="5"/>
    <x v="0"/>
    <x v="0"/>
    <s v="DM_RFQ_PROJECT_AWARD"/>
    <s v="ESTIMATED_PRODUCT_FAMILY_REVENUE"/>
    <m/>
    <m/>
    <m/>
    <m/>
    <m/>
    <m/>
    <m/>
    <m/>
    <m/>
    <m/>
    <m/>
    <m/>
    <m/>
    <m/>
    <m/>
    <m/>
    <m/>
    <m/>
    <s v="資料清單"/>
    <x v="22"/>
    <x v="39"/>
    <x v="60"/>
    <x v="19"/>
    <e v="#N/A"/>
    <s v="Estimated Product Family Revenue"/>
    <x v="490"/>
    <x v="1"/>
    <x v="0"/>
    <x v="515"/>
    <x v="12"/>
    <s v="IEC_STD_V10 &gt;&gt; Common &gt;&gt; AutoMetaDataEstimated Product Family Revenue"/>
    <x v="4"/>
    <x v="0"/>
    <s v="預估產品家族營收Measure"/>
    <n v="1108"/>
    <n v="1172"/>
    <n v="0"/>
    <s v=""/>
    <n v="0"/>
    <n v="0"/>
    <n v="1108"/>
    <x v="225"/>
    <s v="RFQ Detail of Award Project"/>
    <x v="116"/>
    <e v="#N/A"/>
    <x v="0"/>
    <s v="P.2.2.0:"/>
    <x v="123"/>
    <x v="123"/>
    <x v="1178"/>
    <x v="489"/>
    <x v="490"/>
    <x v="437"/>
    <x v="0"/>
    <x v="0"/>
    <x v="0"/>
    <x v="6"/>
    <m/>
    <x v="0"/>
    <x v="4"/>
    <s v="RFQ Detail of Award Project_Estimated Product Family Revenue"/>
    <x v="1162"/>
    <x v="4"/>
    <x v="0"/>
    <x v="5"/>
    <x v="9"/>
    <x v="0"/>
    <x v="0"/>
    <s v="DM_RFQ_PROJECT_AWARD"/>
    <s v="ESTIMATED_PRODUCT_FAMILY_REVENUE"/>
    <x v="107"/>
    <x v="339"/>
    <x v="0"/>
    <n v="8"/>
    <x v="5"/>
    <x v="5"/>
    <x v="4"/>
    <s v=""/>
    <s v=""/>
    <n v="1178"/>
    <s v="-1178"/>
    <x v="0"/>
    <x v="0"/>
    <x v="0"/>
    <x v="490"/>
    <x v="12"/>
    <s v="預估產品家族營收"/>
    <s v=""/>
    <s v=""/>
    <x v="0"/>
    <x v="60"/>
    <m/>
    <s v="^()$"/>
    <n v="9"/>
    <x v="0"/>
    <x v="9"/>
    <x v="0"/>
    <x v="1"/>
    <x v="1"/>
    <x v="1"/>
    <b v="0"/>
    <x v="1"/>
    <x v="1"/>
    <n v="0"/>
    <x v="0"/>
    <b v="0"/>
    <b v="0"/>
    <b v="0"/>
    <b v="0"/>
    <b v="0"/>
    <b v="0"/>
    <b v="0"/>
    <b v="0"/>
    <b v="0"/>
    <b v="0"/>
    <b v="0"/>
    <x v="0"/>
    <x v="0"/>
    <n v="0"/>
    <x v="20"/>
    <x v="0"/>
  </r>
  <r>
    <m/>
    <x v="9"/>
    <x v="19"/>
    <x v="468"/>
    <x v="469"/>
    <x v="1"/>
    <x v="494"/>
    <s v="累計專案銷貨收入"/>
    <x v="4"/>
    <x v="117"/>
    <m/>
    <s v="General"/>
    <s v="金額類"/>
    <m/>
    <x v="7"/>
    <s v="SAL"/>
    <x v="12"/>
    <x v="5"/>
    <x v="0"/>
    <x v="0"/>
    <s v="DM_RFQ_PROJECT_AWARD"/>
    <s v="ACCUMULATIVE_REVENUE"/>
    <m/>
    <m/>
    <m/>
    <m/>
    <m/>
    <m/>
    <m/>
    <m/>
    <m/>
    <m/>
    <m/>
    <m/>
    <m/>
    <m/>
    <m/>
    <m/>
    <m/>
    <m/>
    <s v="資料清單"/>
    <x v="22"/>
    <x v="40"/>
    <x v="60"/>
    <x v="19"/>
    <e v="#N/A"/>
    <s v="Accumulative Product Series Revenue"/>
    <x v="469"/>
    <x v="1"/>
    <x v="0"/>
    <x v="494"/>
    <x v="12"/>
    <s v="IEC_STD_V10 &gt;&gt; Common &gt;&gt; AutoMetaDataAccumulative Product Series Revenue"/>
    <x v="4"/>
    <x v="0"/>
    <s v="累計專案銷貨收入Measure"/>
    <n v="1071"/>
    <n v="1172"/>
    <n v="0"/>
    <s v=""/>
    <n v="0"/>
    <n v="0"/>
    <n v="1071"/>
    <x v="218"/>
    <s v="RFQ Detail of Award Project"/>
    <x v="116"/>
    <e v="#N/A"/>
    <x v="0"/>
    <s v="P.2.2.0:"/>
    <x v="124"/>
    <x v="124"/>
    <x v="1179"/>
    <x v="468"/>
    <x v="469"/>
    <x v="441"/>
    <x v="0"/>
    <x v="0"/>
    <x v="0"/>
    <x v="6"/>
    <m/>
    <x v="0"/>
    <x v="4"/>
    <s v="RFQ Detail of Award Project_Accumulative Product Series Revenue"/>
    <x v="1163"/>
    <x v="4"/>
    <x v="0"/>
    <x v="5"/>
    <x v="9"/>
    <x v="0"/>
    <x v="0"/>
    <s v="DM_RFQ_PROJECT_AWARD"/>
    <s v="ACCUMULATIVE_REVENUE"/>
    <x v="107"/>
    <x v="321"/>
    <x v="0"/>
    <n v="8"/>
    <x v="5"/>
    <x v="5"/>
    <x v="4"/>
    <s v=""/>
    <s v=""/>
    <n v="1179"/>
    <s v="-1179"/>
    <x v="0"/>
    <x v="0"/>
    <x v="0"/>
    <x v="469"/>
    <x v="12"/>
    <s v="累計專案銷貨收入"/>
    <s v=""/>
    <s v=""/>
    <x v="0"/>
    <x v="60"/>
    <m/>
    <s v="^()$"/>
    <n v="9"/>
    <x v="0"/>
    <x v="9"/>
    <x v="0"/>
    <x v="1"/>
    <x v="1"/>
    <x v="1"/>
    <b v="0"/>
    <x v="1"/>
    <x v="1"/>
    <n v="0"/>
    <x v="0"/>
    <b v="0"/>
    <b v="0"/>
    <b v="0"/>
    <b v="0"/>
    <b v="0"/>
    <b v="0"/>
    <b v="0"/>
    <b v="0"/>
    <b v="0"/>
    <b v="0"/>
    <b v="0"/>
    <x v="0"/>
    <x v="0"/>
    <n v="0"/>
    <x v="14"/>
    <x v="0"/>
  </r>
  <r>
    <m/>
    <x v="9"/>
    <x v="19"/>
    <x v="490"/>
    <x v="491"/>
    <x v="1"/>
    <x v="516"/>
    <s v="預估銷售數量"/>
    <x v="4"/>
    <x v="117"/>
    <m/>
    <s v="General"/>
    <s v="數值類"/>
    <m/>
    <x v="7"/>
    <s v="SAL"/>
    <x v="12"/>
    <x v="5"/>
    <x v="0"/>
    <x v="0"/>
    <s v="DM_RFQ_PROJECT_AWARD"/>
    <s v="ESTIMATED_SALES_QUANTITY"/>
    <m/>
    <m/>
    <m/>
    <m/>
    <m/>
    <m/>
    <m/>
    <m/>
    <m/>
    <m/>
    <m/>
    <m/>
    <m/>
    <m/>
    <m/>
    <m/>
    <m/>
    <m/>
    <s v="資料清單"/>
    <x v="22"/>
    <x v="41"/>
    <x v="60"/>
    <x v="19"/>
    <e v="#N/A"/>
    <s v="Estimated Sales Quantity"/>
    <x v="491"/>
    <x v="1"/>
    <x v="0"/>
    <x v="516"/>
    <x v="12"/>
    <s v="IEC_STD_V10 &gt;&gt; Common &gt;&gt; AutoMetaDataEstimated Sales Quantity"/>
    <x v="4"/>
    <x v="0"/>
    <s v="預估銷售數量Measure"/>
    <n v="1109"/>
    <n v="1172"/>
    <n v="0"/>
    <s v=""/>
    <n v="0"/>
    <n v="0"/>
    <n v="1109"/>
    <x v="226"/>
    <s v="RFQ Detail of Award Project"/>
    <x v="116"/>
    <e v="#N/A"/>
    <x v="0"/>
    <s v="P.2.2.0:"/>
    <x v="125"/>
    <x v="125"/>
    <x v="1180"/>
    <x v="490"/>
    <x v="491"/>
    <x v="438"/>
    <x v="0"/>
    <x v="0"/>
    <x v="0"/>
    <x v="4"/>
    <m/>
    <x v="0"/>
    <x v="4"/>
    <s v="RFQ Detail of Award Project_Estimated Sales Quantity"/>
    <x v="1164"/>
    <x v="4"/>
    <x v="0"/>
    <x v="5"/>
    <x v="9"/>
    <x v="0"/>
    <x v="0"/>
    <s v="DM_RFQ_PROJECT_AWARD"/>
    <s v="ESTIMATED_SALES_QUANTITY"/>
    <x v="107"/>
    <x v="340"/>
    <x v="0"/>
    <n v="8"/>
    <x v="5"/>
    <x v="5"/>
    <x v="4"/>
    <s v=""/>
    <s v=""/>
    <n v="1180"/>
    <s v="-1180"/>
    <x v="0"/>
    <x v="0"/>
    <x v="0"/>
    <x v="491"/>
    <x v="12"/>
    <s v="預估銷售數量"/>
    <s v=""/>
    <s v=""/>
    <x v="0"/>
    <x v="60"/>
    <m/>
    <s v="^()$"/>
    <n v="9"/>
    <x v="0"/>
    <x v="9"/>
    <x v="0"/>
    <x v="1"/>
    <x v="1"/>
    <x v="1"/>
    <b v="0"/>
    <x v="1"/>
    <x v="1"/>
    <n v="0"/>
    <x v="0"/>
    <b v="0"/>
    <b v="0"/>
    <b v="0"/>
    <b v="0"/>
    <b v="0"/>
    <b v="0"/>
    <b v="0"/>
    <b v="0"/>
    <b v="0"/>
    <b v="0"/>
    <b v="0"/>
    <x v="0"/>
    <x v="0"/>
    <n v="0"/>
    <x v="9"/>
    <x v="0"/>
  </r>
  <r>
    <m/>
    <x v="9"/>
    <x v="19"/>
    <x v="467"/>
    <x v="468"/>
    <x v="1"/>
    <x v="493"/>
    <s v="累計專案出貨量"/>
    <x v="4"/>
    <x v="117"/>
    <m/>
    <s v="General"/>
    <s v="數值類"/>
    <m/>
    <x v="7"/>
    <s v="SAL"/>
    <x v="12"/>
    <x v="5"/>
    <x v="0"/>
    <x v="0"/>
    <s v="DM_RFQ_PROJECT_AWARD"/>
    <s v="ACCUMULATIVE_SHIPPING_VOLUME"/>
    <m/>
    <m/>
    <m/>
    <m/>
    <m/>
    <m/>
    <m/>
    <m/>
    <m/>
    <m/>
    <m/>
    <m/>
    <m/>
    <m/>
    <m/>
    <m/>
    <m/>
    <m/>
    <s v="資料清單"/>
    <x v="22"/>
    <x v="42"/>
    <x v="60"/>
    <x v="19"/>
    <e v="#N/A"/>
    <s v="Accumulative Product Series Shipping Volume"/>
    <x v="468"/>
    <x v="1"/>
    <x v="0"/>
    <x v="493"/>
    <x v="12"/>
    <s v="IEC_STD_V10 &gt;&gt; Common &gt;&gt; AutoMetaDataAccumulative Product Series Shipping Volume"/>
    <x v="4"/>
    <x v="0"/>
    <s v="累計專案出貨量Measure"/>
    <n v="1070"/>
    <n v="1172"/>
    <n v="0"/>
    <s v=""/>
    <n v="0"/>
    <n v="0"/>
    <n v="1070"/>
    <x v="219"/>
    <s v="RFQ Detail of Award Project"/>
    <x v="116"/>
    <e v="#N/A"/>
    <x v="0"/>
    <s v="P.2.2.0:"/>
    <x v="126"/>
    <x v="126"/>
    <x v="1181"/>
    <x v="467"/>
    <x v="468"/>
    <x v="442"/>
    <x v="0"/>
    <x v="0"/>
    <x v="0"/>
    <x v="4"/>
    <m/>
    <x v="0"/>
    <x v="4"/>
    <s v="RFQ Detail of Award Project_Accumulative Product Series Shipping Volume"/>
    <x v="1165"/>
    <x v="4"/>
    <x v="0"/>
    <x v="5"/>
    <x v="9"/>
    <x v="0"/>
    <x v="0"/>
    <s v="DM_RFQ_PROJECT_AWARD"/>
    <s v="ACCUMULATIVE_SHIPPING_VOLUME"/>
    <x v="107"/>
    <x v="320"/>
    <x v="0"/>
    <n v="8"/>
    <x v="5"/>
    <x v="5"/>
    <x v="4"/>
    <s v=""/>
    <s v=""/>
    <n v="1181"/>
    <s v="-1181"/>
    <x v="0"/>
    <x v="0"/>
    <x v="0"/>
    <x v="468"/>
    <x v="12"/>
    <s v="累計專案出貨量"/>
    <s v=""/>
    <s v=""/>
    <x v="0"/>
    <x v="60"/>
    <m/>
    <s v="^()$"/>
    <n v="9"/>
    <x v="0"/>
    <x v="9"/>
    <x v="0"/>
    <x v="1"/>
    <x v="1"/>
    <x v="1"/>
    <b v="0"/>
    <x v="1"/>
    <x v="1"/>
    <n v="0"/>
    <x v="0"/>
    <b v="0"/>
    <b v="0"/>
    <b v="0"/>
    <b v="0"/>
    <b v="0"/>
    <b v="0"/>
    <b v="0"/>
    <b v="0"/>
    <b v="0"/>
    <b v="0"/>
    <b v="0"/>
    <x v="0"/>
    <x v="0"/>
    <n v="0"/>
    <x v="44"/>
    <x v="0"/>
  </r>
  <r>
    <m/>
    <x v="9"/>
    <x v="19"/>
    <x v="491"/>
    <x v="492"/>
    <x v="1"/>
    <x v="517"/>
    <s v="預估產品家族成本"/>
    <x v="4"/>
    <x v="117"/>
    <m/>
    <s v="General"/>
    <s v="金額類"/>
    <m/>
    <x v="7"/>
    <s v="SAL"/>
    <x v="12"/>
    <x v="5"/>
    <x v="0"/>
    <x v="0"/>
    <s v="DM_RFQ_PROJECT_AWARD"/>
    <s v="ESTIMATE_PRODUCT_FAMILY_COST"/>
    <m/>
    <m/>
    <m/>
    <m/>
    <m/>
    <m/>
    <m/>
    <m/>
    <m/>
    <m/>
    <m/>
    <m/>
    <m/>
    <m/>
    <m/>
    <m/>
    <m/>
    <m/>
    <s v="資料清單"/>
    <x v="22"/>
    <x v="43"/>
    <x v="60"/>
    <x v="19"/>
    <e v="#N/A"/>
    <s v="Estimate Product Family Cost"/>
    <x v="492"/>
    <x v="1"/>
    <x v="0"/>
    <x v="517"/>
    <x v="12"/>
    <s v="IEC_STD_V10 &gt;&gt; Common &gt;&gt; AutoMetaDataEstimate Product Family Cost"/>
    <x v="4"/>
    <x v="0"/>
    <s v="預估產品家族成本Measure"/>
    <n v="1110"/>
    <n v="1172"/>
    <n v="0"/>
    <s v=""/>
    <n v="0"/>
    <n v="0"/>
    <n v="1110"/>
    <x v="227"/>
    <s v="RFQ Detail of Award Project"/>
    <x v="116"/>
    <e v="#N/A"/>
    <x v="0"/>
    <s v="P.2.2.0:"/>
    <x v="127"/>
    <x v="127"/>
    <x v="1182"/>
    <x v="491"/>
    <x v="492"/>
    <x v="439"/>
    <x v="0"/>
    <x v="0"/>
    <x v="0"/>
    <x v="6"/>
    <m/>
    <x v="0"/>
    <x v="4"/>
    <s v="RFQ Detail of Award Project_Estimate Product Family Cost"/>
    <x v="1166"/>
    <x v="4"/>
    <x v="0"/>
    <x v="5"/>
    <x v="9"/>
    <x v="0"/>
    <x v="0"/>
    <s v="DM_RFQ_PROJECT_AWARD"/>
    <s v="ESTIMATE_PRODUCT_FAMILY_COST"/>
    <x v="107"/>
    <x v="341"/>
    <x v="0"/>
    <n v="8"/>
    <x v="5"/>
    <x v="5"/>
    <x v="4"/>
    <s v=""/>
    <s v=""/>
    <n v="1182"/>
    <s v="-1182"/>
    <x v="0"/>
    <x v="0"/>
    <x v="0"/>
    <x v="492"/>
    <x v="12"/>
    <s v="預估產品家族成本"/>
    <s v=""/>
    <s v=""/>
    <x v="0"/>
    <x v="60"/>
    <m/>
    <s v="^()$"/>
    <n v="9"/>
    <x v="0"/>
    <x v="9"/>
    <x v="0"/>
    <x v="1"/>
    <x v="1"/>
    <x v="1"/>
    <b v="0"/>
    <x v="1"/>
    <x v="1"/>
    <n v="0"/>
    <x v="0"/>
    <b v="0"/>
    <b v="0"/>
    <b v="0"/>
    <b v="0"/>
    <b v="0"/>
    <b v="0"/>
    <b v="0"/>
    <b v="0"/>
    <b v="0"/>
    <b v="0"/>
    <b v="0"/>
    <x v="0"/>
    <x v="0"/>
    <n v="0"/>
    <x v="10"/>
    <x v="0"/>
  </r>
  <r>
    <m/>
    <x v="9"/>
    <x v="19"/>
    <x v="473"/>
    <x v="474"/>
    <x v="1"/>
    <x v="499"/>
    <s v="專案收益率"/>
    <x v="4"/>
    <x v="117"/>
    <m/>
    <s v="General"/>
    <s v="比例類"/>
    <m/>
    <x v="7"/>
    <s v="SAL"/>
    <x v="12"/>
    <x v="5"/>
    <x v="0"/>
    <x v="0"/>
    <s v="DM_RFQ_PROJECT_AWARD"/>
    <s v="ACCUMULATIVE_NET_PROFIT_RATE"/>
    <m/>
    <m/>
    <m/>
    <m/>
    <m/>
    <m/>
    <m/>
    <m/>
    <m/>
    <m/>
    <m/>
    <m/>
    <m/>
    <m/>
    <m/>
    <m/>
    <m/>
    <m/>
    <s v="資料清單"/>
    <x v="22"/>
    <x v="44"/>
    <x v="60"/>
    <x v="19"/>
    <e v="#N/A"/>
    <s v="Accumulative Series Profitability Ratio"/>
    <x v="474"/>
    <x v="1"/>
    <x v="0"/>
    <x v="499"/>
    <x v="12"/>
    <s v="IEC_STD_V10 &gt;&gt; Common &gt;&gt; AutoMetaDataAccumulative Series Profitability Ratio"/>
    <x v="4"/>
    <x v="0"/>
    <s v="專案收益率Measure"/>
    <n v="1076"/>
    <n v="1172"/>
    <n v="0"/>
    <s v=""/>
    <n v="0"/>
    <n v="0"/>
    <n v="1076"/>
    <x v="220"/>
    <s v="RFQ Detail of Award Project"/>
    <x v="116"/>
    <e v="#N/A"/>
    <x v="0"/>
    <s v="P.2.2.0:"/>
    <x v="128"/>
    <x v="128"/>
    <x v="1183"/>
    <x v="473"/>
    <x v="474"/>
    <x v="443"/>
    <x v="0"/>
    <x v="0"/>
    <x v="0"/>
    <x v="5"/>
    <m/>
    <x v="0"/>
    <x v="4"/>
    <s v="RFQ Detail of Award Project_Accumulative Series Profitability Ratio"/>
    <x v="1167"/>
    <x v="4"/>
    <x v="0"/>
    <x v="5"/>
    <x v="9"/>
    <x v="0"/>
    <x v="0"/>
    <s v="DM_RFQ_PROJECT_AWARD"/>
    <s v="ACCUMULATIVE_NET_PROFIT_RATE"/>
    <x v="107"/>
    <x v="326"/>
    <x v="0"/>
    <n v="8"/>
    <x v="5"/>
    <x v="5"/>
    <x v="4"/>
    <s v=""/>
    <s v=""/>
    <n v="1183"/>
    <s v="-1183"/>
    <x v="0"/>
    <x v="0"/>
    <x v="0"/>
    <x v="474"/>
    <x v="12"/>
    <s v="專案收益率"/>
    <s v=""/>
    <s v=""/>
    <x v="0"/>
    <x v="60"/>
    <m/>
    <s v="^()$"/>
    <n v="9"/>
    <x v="0"/>
    <x v="9"/>
    <x v="0"/>
    <x v="1"/>
    <x v="1"/>
    <x v="1"/>
    <b v="0"/>
    <x v="1"/>
    <x v="1"/>
    <n v="0"/>
    <x v="0"/>
    <b v="0"/>
    <b v="0"/>
    <b v="0"/>
    <b v="0"/>
    <b v="0"/>
    <b v="0"/>
    <b v="0"/>
    <b v="0"/>
    <b v="0"/>
    <b v="0"/>
    <b v="0"/>
    <x v="0"/>
    <x v="0"/>
    <n v="0"/>
    <x v="27"/>
    <x v="0"/>
  </r>
  <r>
    <m/>
    <x v="9"/>
    <x v="19"/>
    <x v="513"/>
    <x v="514"/>
    <x v="1"/>
    <x v="539"/>
    <s v="詢價失敗細節"/>
    <x v="0"/>
    <x v="0"/>
    <m/>
    <s v="General"/>
    <s v="N/A"/>
    <s v="N/A"/>
    <x v="7"/>
    <s v="SAL"/>
    <x v="12"/>
    <x v="5"/>
    <x v="0"/>
    <x v="0"/>
    <s v="DM_RFQ_PROJECT_LOST"/>
    <m/>
    <m/>
    <m/>
    <m/>
    <m/>
    <m/>
    <m/>
    <m/>
    <m/>
    <m/>
    <m/>
    <m/>
    <m/>
    <m/>
    <m/>
    <m/>
    <m/>
    <m/>
    <m/>
    <s v="資料清單"/>
    <x v="22"/>
    <x v="45"/>
    <x v="60"/>
    <x v="19"/>
    <e v="#N/A"/>
    <s v="RFQ Detail of Lose Project"/>
    <x v="514"/>
    <x v="1"/>
    <x v="0"/>
    <x v="539"/>
    <x v="12"/>
    <s v="IEC_STD_V10 &gt;&gt; Common &gt;&gt; AutoMetaDataRFQ Detail of Lose Project"/>
    <x v="0"/>
    <x v="0"/>
    <s v="詢價失敗細節Concept"/>
    <n v="1186"/>
    <n v="0"/>
    <n v="0"/>
    <s v=""/>
    <n v="0"/>
    <n v="0"/>
    <n v="0"/>
    <x v="0"/>
    <s v=""/>
    <x v="0"/>
    <s v=""/>
    <x v="0"/>
    <s v="P.2.2.0:"/>
    <x v="129"/>
    <x v="129"/>
    <x v="1184"/>
    <x v="513"/>
    <x v="514"/>
    <x v="444"/>
    <x v="26"/>
    <x v="0"/>
    <x v="0"/>
    <x v="7"/>
    <m/>
    <x v="0"/>
    <x v="0"/>
    <s v="RFQ Detail of Lose Project"/>
    <x v="1168"/>
    <x v="0"/>
    <x v="0"/>
    <x v="5"/>
    <x v="9"/>
    <x v="0"/>
    <x v="0"/>
    <s v="DM_RFQ_PROJECT_LOST"/>
    <s v=""/>
    <x v="108"/>
    <x v="0"/>
    <x v="0"/>
    <n v="8"/>
    <x v="5"/>
    <x v="5"/>
    <x v="4"/>
    <s v=""/>
    <s v=""/>
    <n v="1184"/>
    <s v="-1184"/>
    <x v="0"/>
    <x v="0"/>
    <x v="0"/>
    <x v="514"/>
    <x v="12"/>
    <s v="詢價失敗細節"/>
    <s v=""/>
    <s v=""/>
    <x v="0"/>
    <x v="60"/>
    <m/>
    <s v="^()$"/>
    <n v="9"/>
    <x v="0"/>
    <x v="9"/>
    <x v="0"/>
    <x v="1"/>
    <x v="0"/>
    <x v="1"/>
    <b v="0"/>
    <x v="1"/>
    <x v="0"/>
    <n v="0"/>
    <x v="0"/>
    <b v="0"/>
    <b v="0"/>
    <b v="0"/>
    <b v="0"/>
    <b v="0"/>
    <b v="0"/>
    <b v="0"/>
    <b v="0"/>
    <b v="0"/>
    <b v="0"/>
    <b v="0"/>
    <x v="0"/>
    <x v="0"/>
    <n v="0"/>
    <x v="21"/>
    <x v="0"/>
  </r>
  <r>
    <m/>
    <x v="9"/>
    <x v="19"/>
    <x v="177"/>
    <x v="177"/>
    <x v="1"/>
    <x v="258"/>
    <s v="事業處代碼"/>
    <x v="3"/>
    <x v="118"/>
    <m/>
    <s v="General"/>
    <s v="代碼類"/>
    <s v="BU1, BU2"/>
    <x v="7"/>
    <s v="SAL"/>
    <x v="12"/>
    <x v="5"/>
    <x v="0"/>
    <x v="0"/>
    <s v="DM_RFQ_PROJECT_LOST"/>
    <s v="BU_CODE"/>
    <m/>
    <m/>
    <m/>
    <m/>
    <m/>
    <m/>
    <m/>
    <m/>
    <m/>
    <m/>
    <m/>
    <m/>
    <m/>
    <m/>
    <m/>
    <m/>
    <m/>
    <m/>
    <s v="資料清單"/>
    <x v="22"/>
    <x v="46"/>
    <x v="60"/>
    <x v="19"/>
    <e v="#N/A"/>
    <s v="BU Code"/>
    <x v="177"/>
    <x v="1"/>
    <x v="0"/>
    <x v="258"/>
    <x v="12"/>
    <s v="IEC_STD_V10 &gt;&gt; Common &gt;&gt; AutoMetaDataBU Code"/>
    <x v="3"/>
    <x v="0"/>
    <s v="事業處代碼Dimension"/>
    <n v="339"/>
    <n v="1186"/>
    <n v="0"/>
    <s v=""/>
    <n v="0"/>
    <n v="0"/>
    <n v="1055"/>
    <x v="80"/>
    <s v="RFQ Detail of Lose Project"/>
    <x v="117"/>
    <e v="#N/A"/>
    <x v="0"/>
    <s v="P.2.2.0:"/>
    <x v="130"/>
    <x v="130"/>
    <x v="1185"/>
    <x v="177"/>
    <x v="177"/>
    <x v="379"/>
    <x v="67"/>
    <x v="0"/>
    <x v="0"/>
    <x v="2"/>
    <m/>
    <x v="0"/>
    <x v="3"/>
    <s v="RFQ Detail of Lose Project_BU Code"/>
    <x v="1169"/>
    <x v="3"/>
    <x v="0"/>
    <x v="5"/>
    <x v="9"/>
    <x v="0"/>
    <x v="0"/>
    <s v="DM_RFQ_PROJECT_LOST"/>
    <s v="BU_CODE"/>
    <x v="108"/>
    <x v="96"/>
    <x v="0"/>
    <n v="8"/>
    <x v="5"/>
    <x v="5"/>
    <x v="0"/>
    <s v=""/>
    <s v=""/>
    <n v="1185"/>
    <s v="-1185"/>
    <x v="0"/>
    <x v="0"/>
    <x v="0"/>
    <x v="177"/>
    <x v="12"/>
    <s v="事業處代碼"/>
    <s v=""/>
    <s v=""/>
    <x v="0"/>
    <x v="60"/>
    <m/>
    <s v="^()$"/>
    <n v="9"/>
    <x v="0"/>
    <x v="9"/>
    <x v="0"/>
    <x v="1"/>
    <x v="1"/>
    <x v="1"/>
    <b v="0"/>
    <x v="1"/>
    <x v="1"/>
    <n v="0"/>
    <x v="0"/>
    <b v="0"/>
    <b v="0"/>
    <b v="0"/>
    <b v="0"/>
    <b v="0"/>
    <b v="0"/>
    <b v="0"/>
    <b v="0"/>
    <b v="0"/>
    <b v="0"/>
    <b v="0"/>
    <x v="0"/>
    <x v="0"/>
    <n v="0"/>
    <x v="1"/>
    <x v="0"/>
  </r>
  <r>
    <m/>
    <x v="9"/>
    <x v="19"/>
    <x v="179"/>
    <x v="179"/>
    <x v="1"/>
    <x v="183"/>
    <s v="產品事業部門名稱"/>
    <x v="3"/>
    <x v="118"/>
    <m/>
    <s v="General"/>
    <s v="代碼類"/>
    <s v="BU1A_x000a_BU2B"/>
    <x v="7"/>
    <s v="SAL"/>
    <x v="12"/>
    <x v="5"/>
    <x v="0"/>
    <x v="0"/>
    <s v="DM_RFQ_PROJECT_LOST"/>
    <s v="DIVISION_CODE"/>
    <m/>
    <m/>
    <m/>
    <m/>
    <m/>
    <m/>
    <m/>
    <m/>
    <m/>
    <m/>
    <m/>
    <m/>
    <m/>
    <m/>
    <m/>
    <m/>
    <m/>
    <m/>
    <s v="資料清單"/>
    <x v="22"/>
    <x v="47"/>
    <x v="60"/>
    <x v="19"/>
    <e v="#N/A"/>
    <s v="Division Code"/>
    <x v="179"/>
    <x v="1"/>
    <x v="0"/>
    <x v="183"/>
    <x v="12"/>
    <s v="IEC_STD_V10 &gt;&gt; Common &gt;&gt; AutoMetaDataDivision Code"/>
    <x v="3"/>
    <x v="0"/>
    <s v="產品事業部門代碼Dimension"/>
    <n v="341"/>
    <n v="1186"/>
    <n v="0"/>
    <s v=""/>
    <n v="0"/>
    <n v="0"/>
    <n v="1051"/>
    <x v="82"/>
    <s v="RFQ Detail of Lose Project"/>
    <x v="117"/>
    <e v="#N/A"/>
    <x v="0"/>
    <s v="P.2.2.0:"/>
    <x v="131"/>
    <x v="131"/>
    <x v="1186"/>
    <x v="179"/>
    <x v="179"/>
    <x v="403"/>
    <x v="38"/>
    <x v="0"/>
    <x v="0"/>
    <x v="2"/>
    <m/>
    <x v="0"/>
    <x v="3"/>
    <s v="RFQ Detail of Lose Project_Division Code"/>
    <x v="1170"/>
    <x v="3"/>
    <x v="0"/>
    <x v="5"/>
    <x v="9"/>
    <x v="0"/>
    <x v="0"/>
    <s v="DM_RFQ_PROJECT_LOST"/>
    <s v="DIVISION_CODE"/>
    <x v="108"/>
    <x v="98"/>
    <x v="0"/>
    <n v="8"/>
    <x v="5"/>
    <x v="5"/>
    <x v="0"/>
    <s v=""/>
    <s v=""/>
    <n v="1186"/>
    <s v="-1186"/>
    <x v="0"/>
    <x v="0"/>
    <x v="0"/>
    <x v="179"/>
    <x v="12"/>
    <s v="產品事業部門代碼"/>
    <s v=""/>
    <s v=""/>
    <x v="0"/>
    <x v="60"/>
    <m/>
    <s v="^()$"/>
    <n v="9"/>
    <x v="0"/>
    <x v="9"/>
    <x v="0"/>
    <x v="1"/>
    <x v="1"/>
    <x v="1"/>
    <b v="0"/>
    <x v="1"/>
    <x v="1"/>
    <n v="0"/>
    <x v="0"/>
    <b v="0"/>
    <b v="0"/>
    <b v="0"/>
    <b v="0"/>
    <b v="0"/>
    <b v="0"/>
    <b v="0"/>
    <b v="0"/>
    <b v="0"/>
    <b v="0"/>
    <b v="0"/>
    <x v="0"/>
    <x v="0"/>
    <n v="0"/>
    <x v="12"/>
    <x v="0"/>
  </r>
  <r>
    <m/>
    <x v="9"/>
    <x v="19"/>
    <x v="178"/>
    <x v="178"/>
    <x v="1"/>
    <x v="259"/>
    <s v="客戶名稱"/>
    <x v="3"/>
    <x v="118"/>
    <m/>
    <s v="General"/>
    <s v="代碼類"/>
    <s v="HP, ASUS, Dynabook"/>
    <x v="7"/>
    <s v="SAL"/>
    <x v="12"/>
    <x v="5"/>
    <x v="0"/>
    <x v="0"/>
    <s v="DM_RFQ_PROJECT_LOST"/>
    <s v="CUSTOMER_NAME"/>
    <m/>
    <m/>
    <m/>
    <m/>
    <m/>
    <m/>
    <m/>
    <m/>
    <m/>
    <m/>
    <m/>
    <m/>
    <m/>
    <m/>
    <m/>
    <m/>
    <m/>
    <m/>
    <s v="資料清單"/>
    <x v="22"/>
    <x v="48"/>
    <x v="60"/>
    <x v="19"/>
    <e v="#N/A"/>
    <s v="Customer Name"/>
    <x v="178"/>
    <x v="1"/>
    <x v="0"/>
    <x v="259"/>
    <x v="12"/>
    <s v="IEC_STD_V10 &gt;&gt; Common &gt;&gt; AutoMetaDataCustomer Name"/>
    <x v="3"/>
    <x v="0"/>
    <s v="客戶名稱Dimension"/>
    <n v="340"/>
    <n v="1186"/>
    <n v="0"/>
    <s v=""/>
    <n v="0"/>
    <n v="0"/>
    <n v="1036"/>
    <x v="81"/>
    <s v="RFQ Detail of Lose Project"/>
    <x v="117"/>
    <e v="#N/A"/>
    <x v="0"/>
    <s v="P.2.2.0:"/>
    <x v="132"/>
    <x v="132"/>
    <x v="1187"/>
    <x v="178"/>
    <x v="178"/>
    <x v="380"/>
    <x v="77"/>
    <x v="0"/>
    <x v="0"/>
    <x v="2"/>
    <m/>
    <x v="0"/>
    <x v="3"/>
    <s v="RFQ Detail of Lose Project_Customer Name"/>
    <x v="1171"/>
    <x v="3"/>
    <x v="0"/>
    <x v="5"/>
    <x v="9"/>
    <x v="0"/>
    <x v="0"/>
    <s v="DM_RFQ_PROJECT_LOST"/>
    <s v="CUSTOMER_NAME"/>
    <x v="108"/>
    <x v="97"/>
    <x v="0"/>
    <n v="8"/>
    <x v="5"/>
    <x v="5"/>
    <x v="0"/>
    <s v=""/>
    <s v=""/>
    <n v="1187"/>
    <s v="-1187"/>
    <x v="0"/>
    <x v="0"/>
    <x v="0"/>
    <x v="178"/>
    <x v="12"/>
    <s v="客戶名稱"/>
    <s v=""/>
    <s v=""/>
    <x v="0"/>
    <x v="60"/>
    <m/>
    <s v="^()$"/>
    <n v="9"/>
    <x v="0"/>
    <x v="9"/>
    <x v="0"/>
    <x v="1"/>
    <x v="1"/>
    <x v="1"/>
    <b v="0"/>
    <x v="1"/>
    <x v="1"/>
    <n v="0"/>
    <x v="0"/>
    <b v="0"/>
    <b v="0"/>
    <b v="0"/>
    <b v="0"/>
    <b v="0"/>
    <b v="0"/>
    <b v="0"/>
    <b v="0"/>
    <b v="0"/>
    <b v="0"/>
    <b v="0"/>
    <x v="0"/>
    <x v="0"/>
    <n v="0"/>
    <x v="12"/>
    <x v="0"/>
  </r>
  <r>
    <m/>
    <x v="9"/>
    <x v="19"/>
    <x v="451"/>
    <x v="452"/>
    <x v="1"/>
    <x v="477"/>
    <s v="產品視野"/>
    <x v="3"/>
    <x v="118"/>
    <m/>
    <s v="General"/>
    <s v="代碼類"/>
    <s v="H1, H2, H3"/>
    <x v="7"/>
    <s v="SAL"/>
    <x v="12"/>
    <x v="5"/>
    <x v="0"/>
    <x v="0"/>
    <s v="DM_RFQ_PROJECT_LOST"/>
    <s v="PRODUCT_HORIZON"/>
    <m/>
    <m/>
    <m/>
    <m/>
    <m/>
    <m/>
    <m/>
    <m/>
    <m/>
    <m/>
    <m/>
    <m/>
    <m/>
    <m/>
    <m/>
    <m/>
    <m/>
    <m/>
    <s v="資料清單"/>
    <x v="22"/>
    <x v="49"/>
    <x v="60"/>
    <x v="19"/>
    <e v="#N/A"/>
    <s v="Product Horizon"/>
    <x v="452"/>
    <x v="1"/>
    <x v="0"/>
    <x v="477"/>
    <x v="12"/>
    <s v="IEC_STD_V10 &gt;&gt; Common &gt;&gt; AutoMetaDataProduct Horizon"/>
    <x v="3"/>
    <x v="0"/>
    <s v="產品視野Dimension"/>
    <n v="1047"/>
    <n v="1186"/>
    <n v="0"/>
    <s v=""/>
    <n v="0"/>
    <n v="0"/>
    <n v="1047"/>
    <x v="217"/>
    <s v="RFQ Detail of Lose Project"/>
    <x v="117"/>
    <e v="#N/A"/>
    <x v="0"/>
    <s v="P.2.2.0:"/>
    <x v="133"/>
    <x v="133"/>
    <x v="1188"/>
    <x v="451"/>
    <x v="452"/>
    <x v="401"/>
    <x v="76"/>
    <x v="0"/>
    <x v="0"/>
    <x v="2"/>
    <m/>
    <x v="0"/>
    <x v="3"/>
    <s v="RFQ Detail of Lose Project_Product Horizon"/>
    <x v="1172"/>
    <x v="3"/>
    <x v="0"/>
    <x v="5"/>
    <x v="9"/>
    <x v="0"/>
    <x v="0"/>
    <s v="DM_RFQ_PROJECT_LOST"/>
    <s v="PRODUCT_HORIZON"/>
    <x v="108"/>
    <x v="308"/>
    <x v="0"/>
    <n v="8"/>
    <x v="5"/>
    <x v="5"/>
    <x v="0"/>
    <s v=""/>
    <s v=""/>
    <n v="1188"/>
    <s v="-1188"/>
    <x v="0"/>
    <x v="0"/>
    <x v="0"/>
    <x v="452"/>
    <x v="12"/>
    <s v="產品視野"/>
    <s v=""/>
    <s v=""/>
    <x v="0"/>
    <x v="60"/>
    <m/>
    <s v="^()$"/>
    <n v="9"/>
    <x v="0"/>
    <x v="9"/>
    <x v="0"/>
    <x v="1"/>
    <x v="1"/>
    <x v="1"/>
    <b v="0"/>
    <x v="1"/>
    <x v="1"/>
    <n v="0"/>
    <x v="0"/>
    <b v="0"/>
    <b v="0"/>
    <b v="0"/>
    <b v="0"/>
    <b v="0"/>
    <b v="0"/>
    <b v="0"/>
    <b v="0"/>
    <b v="0"/>
    <b v="0"/>
    <b v="0"/>
    <x v="0"/>
    <x v="0"/>
    <n v="0"/>
    <x v="18"/>
    <x v="0"/>
  </r>
  <r>
    <m/>
    <x v="9"/>
    <x v="19"/>
    <x v="181"/>
    <x v="181"/>
    <x v="1"/>
    <x v="475"/>
    <s v="產品系列"/>
    <x v="3"/>
    <x v="118"/>
    <m/>
    <s v="General"/>
    <s v="代碼類"/>
    <m/>
    <x v="7"/>
    <s v="SAL"/>
    <x v="12"/>
    <x v="5"/>
    <x v="0"/>
    <x v="0"/>
    <s v="DM_RFQ_PROJECT_LOST"/>
    <s v="PRODUCT_SERIES"/>
    <m/>
    <m/>
    <m/>
    <m/>
    <m/>
    <m/>
    <m/>
    <m/>
    <m/>
    <m/>
    <m/>
    <m/>
    <m/>
    <m/>
    <m/>
    <m/>
    <m/>
    <m/>
    <s v="資料清單"/>
    <x v="22"/>
    <x v="50"/>
    <x v="60"/>
    <x v="19"/>
    <e v="#N/A"/>
    <s v="Product Series"/>
    <x v="181"/>
    <x v="1"/>
    <x v="0"/>
    <x v="475"/>
    <x v="12"/>
    <s v="IEC_STD_V10 &gt;&gt; Common &gt;&gt; AutoMetaDataProduct Series"/>
    <x v="3"/>
    <x v="0"/>
    <s v="產品系列Dimension"/>
    <n v="343"/>
    <n v="1186"/>
    <n v="0"/>
    <s v=""/>
    <n v="0"/>
    <n v="0"/>
    <n v="1042"/>
    <x v="84"/>
    <s v="RFQ Detail of Lose Project"/>
    <x v="117"/>
    <e v="#N/A"/>
    <x v="0"/>
    <s v="P.2.2.0:"/>
    <x v="134"/>
    <x v="134"/>
    <x v="1189"/>
    <x v="181"/>
    <x v="181"/>
    <x v="381"/>
    <x v="0"/>
    <x v="0"/>
    <x v="0"/>
    <x v="2"/>
    <m/>
    <x v="0"/>
    <x v="3"/>
    <s v="RFQ Detail of Lose Project_Product Series"/>
    <x v="1173"/>
    <x v="3"/>
    <x v="0"/>
    <x v="5"/>
    <x v="9"/>
    <x v="0"/>
    <x v="0"/>
    <s v="DM_RFQ_PROJECT_LOST"/>
    <s v="PRODUCT_SERIES"/>
    <x v="108"/>
    <x v="281"/>
    <x v="0"/>
    <n v="8"/>
    <x v="5"/>
    <x v="5"/>
    <x v="0"/>
    <s v=""/>
    <s v=""/>
    <n v="1189"/>
    <s v="-1189"/>
    <x v="0"/>
    <x v="0"/>
    <x v="0"/>
    <x v="181"/>
    <x v="12"/>
    <s v="產品系列"/>
    <s v=""/>
    <s v=""/>
    <x v="0"/>
    <x v="60"/>
    <m/>
    <s v="^()$"/>
    <n v="9"/>
    <x v="0"/>
    <x v="9"/>
    <x v="0"/>
    <x v="1"/>
    <x v="1"/>
    <x v="1"/>
    <b v="0"/>
    <x v="1"/>
    <x v="1"/>
    <n v="0"/>
    <x v="0"/>
    <b v="0"/>
    <b v="0"/>
    <b v="0"/>
    <b v="0"/>
    <b v="0"/>
    <b v="0"/>
    <b v="0"/>
    <b v="0"/>
    <b v="0"/>
    <b v="0"/>
    <b v="0"/>
    <x v="0"/>
    <x v="0"/>
    <n v="0"/>
    <x v="0"/>
    <x v="0"/>
  </r>
  <r>
    <m/>
    <x v="9"/>
    <x v="19"/>
    <x v="448"/>
    <x v="449"/>
    <x v="1"/>
    <x v="473"/>
    <s v="產品家族"/>
    <x v="3"/>
    <x v="118"/>
    <m/>
    <s v="General"/>
    <s v="代碼類"/>
    <s v="Eunice, Vlad"/>
    <x v="7"/>
    <s v="SAL"/>
    <x v="12"/>
    <x v="5"/>
    <x v="0"/>
    <x v="0"/>
    <s v="DM_RFQ_PROJECT_LOST"/>
    <s v="PRODUCT_FAMILY"/>
    <m/>
    <m/>
    <m/>
    <m/>
    <m/>
    <m/>
    <m/>
    <m/>
    <m/>
    <m/>
    <m/>
    <m/>
    <m/>
    <m/>
    <m/>
    <m/>
    <m/>
    <m/>
    <s v="資料清單"/>
    <x v="22"/>
    <x v="51"/>
    <x v="60"/>
    <x v="19"/>
    <e v="#N/A"/>
    <s v="Product Family"/>
    <x v="449"/>
    <x v="1"/>
    <x v="0"/>
    <x v="473"/>
    <x v="12"/>
    <s v="IEC_STD_V10 &gt;&gt; Common &gt;&gt; AutoMetaDataProduct Family"/>
    <x v="3"/>
    <x v="0"/>
    <s v="產品家族Dimension"/>
    <n v="1038"/>
    <n v="1186"/>
    <n v="0"/>
    <s v=""/>
    <n v="0"/>
    <n v="0"/>
    <n v="1038"/>
    <x v="211"/>
    <s v="RFQ Detail of Lose Project"/>
    <x v="117"/>
    <e v="#N/A"/>
    <x v="0"/>
    <s v="P.2.2.0:"/>
    <x v="135"/>
    <x v="135"/>
    <x v="1190"/>
    <x v="448"/>
    <x v="449"/>
    <x v="402"/>
    <x v="72"/>
    <x v="0"/>
    <x v="0"/>
    <x v="2"/>
    <m/>
    <x v="0"/>
    <x v="3"/>
    <s v="RFQ Detail of Lose Project_Product Family"/>
    <x v="1174"/>
    <x v="3"/>
    <x v="0"/>
    <x v="5"/>
    <x v="9"/>
    <x v="0"/>
    <x v="0"/>
    <s v="DM_RFQ_PROJECT_LOST"/>
    <s v="PRODUCT_FAMILY"/>
    <x v="108"/>
    <x v="306"/>
    <x v="0"/>
    <n v="8"/>
    <x v="5"/>
    <x v="5"/>
    <x v="0"/>
    <s v=""/>
    <s v=""/>
    <n v="1190"/>
    <s v="-1190"/>
    <x v="0"/>
    <x v="0"/>
    <x v="0"/>
    <x v="449"/>
    <x v="12"/>
    <s v="產品家族"/>
    <s v=""/>
    <s v=""/>
    <x v="0"/>
    <x v="60"/>
    <m/>
    <s v="^()$"/>
    <n v="9"/>
    <x v="0"/>
    <x v="9"/>
    <x v="0"/>
    <x v="1"/>
    <x v="1"/>
    <x v="1"/>
    <b v="0"/>
    <x v="1"/>
    <x v="1"/>
    <n v="0"/>
    <x v="0"/>
    <b v="0"/>
    <b v="0"/>
    <b v="0"/>
    <b v="0"/>
    <b v="0"/>
    <b v="0"/>
    <b v="0"/>
    <b v="0"/>
    <b v="1"/>
    <b v="0"/>
    <b v="0"/>
    <x v="1"/>
    <x v="4"/>
    <n v="1"/>
    <x v="0"/>
    <x v="0"/>
  </r>
  <r>
    <m/>
    <x v="9"/>
    <x v="19"/>
    <x v="487"/>
    <x v="488"/>
    <x v="220"/>
    <x v="513"/>
    <s v="詢價結束年度"/>
    <x v="3"/>
    <x v="118"/>
    <m/>
    <s v="General"/>
    <s v="數值類"/>
    <m/>
    <x v="7"/>
    <s v="SAL"/>
    <x v="12"/>
    <x v="5"/>
    <x v="0"/>
    <x v="0"/>
    <s v="DM_RFQ_PROJECT_LOST"/>
    <s v="LOST_YEAR"/>
    <m/>
    <m/>
    <m/>
    <m/>
    <m/>
    <m/>
    <m/>
    <m/>
    <m/>
    <m/>
    <m/>
    <m/>
    <m/>
    <m/>
    <m/>
    <m/>
    <m/>
    <m/>
    <s v="資料清單"/>
    <x v="22"/>
    <x v="52"/>
    <x v="60"/>
    <x v="19"/>
    <e v="#N/A"/>
    <s v="RFQ End Year"/>
    <x v="488"/>
    <x v="220"/>
    <x v="0"/>
    <x v="513"/>
    <x v="12"/>
    <s v="IEC_STD_V10 &gt;&gt; Common &gt;&gt; AutoMetaDataRFQ End Year"/>
    <x v="3"/>
    <x v="0"/>
    <s v="詢價結束年度Dimension"/>
    <n v="1106"/>
    <n v="1186"/>
    <n v="0"/>
    <s v=""/>
    <n v="0"/>
    <n v="0"/>
    <n v="1106"/>
    <x v="228"/>
    <s v="RFQ Detail of Lose Project"/>
    <x v="117"/>
    <e v="#N/A"/>
    <x v="0"/>
    <s v="P.2.2.0:"/>
    <x v="136"/>
    <x v="136"/>
    <x v="1191"/>
    <x v="487"/>
    <x v="488"/>
    <x v="406"/>
    <x v="0"/>
    <x v="0"/>
    <x v="0"/>
    <x v="4"/>
    <m/>
    <x v="0"/>
    <x v="3"/>
    <s v="RFQ Detail of Lose Project_RFQ End Year"/>
    <x v="1175"/>
    <x v="3"/>
    <x v="0"/>
    <x v="5"/>
    <x v="9"/>
    <x v="0"/>
    <x v="0"/>
    <s v="DM_RFQ_PROJECT_LOST"/>
    <s v="LOST_YEAR"/>
    <x v="108"/>
    <x v="358"/>
    <x v="0"/>
    <n v="8"/>
    <x v="5"/>
    <x v="5"/>
    <x v="4"/>
    <s v=""/>
    <s v=""/>
    <n v="1191"/>
    <s v="-1191"/>
    <x v="0"/>
    <x v="0"/>
    <x v="0"/>
    <x v="488"/>
    <x v="12"/>
    <s v="詢價結束年度"/>
    <s v=""/>
    <s v=""/>
    <x v="0"/>
    <x v="60"/>
    <m/>
    <s v="^()$"/>
    <n v="9"/>
    <x v="0"/>
    <x v="9"/>
    <x v="0"/>
    <x v="1"/>
    <x v="1"/>
    <x v="1"/>
    <b v="0"/>
    <x v="1"/>
    <x v="1"/>
    <n v="0"/>
    <x v="0"/>
    <b v="0"/>
    <b v="0"/>
    <b v="0"/>
    <b v="0"/>
    <b v="0"/>
    <b v="0"/>
    <b v="0"/>
    <b v="0"/>
    <b v="0"/>
    <b v="0"/>
    <b v="0"/>
    <x v="0"/>
    <x v="0"/>
    <n v="0"/>
    <x v="2"/>
    <x v="0"/>
  </r>
  <r>
    <m/>
    <x v="9"/>
    <x v="19"/>
    <x v="498"/>
    <x v="499"/>
    <x v="1"/>
    <x v="524"/>
    <s v="失敗原因代碼分為以下三種_x000a_1. [Quote]:  exceed client expected range_x000a_2. [Strategic bidding]: not to win_x000a_3. [Others]: Free Typing_x000a__x000a_失敗原因的筆數統計，畫面以圓餅圖占比顯示"/>
    <x v="4"/>
    <x v="118"/>
    <m/>
    <s v="General"/>
    <s v="代碼類"/>
    <s v="1. [Quote]_x000a_2. [Strategic bidding]_x000a_3. [Others]"/>
    <x v="7"/>
    <s v="SAL"/>
    <x v="12"/>
    <x v="5"/>
    <x v="0"/>
    <x v="0"/>
    <s v="DM_RFQ_PROJECT_LOST"/>
    <s v="REASON_CODE_OF_LOSE"/>
    <m/>
    <m/>
    <m/>
    <m/>
    <m/>
    <m/>
    <m/>
    <m/>
    <m/>
    <m/>
    <m/>
    <m/>
    <m/>
    <m/>
    <m/>
    <m/>
    <m/>
    <m/>
    <s v="資料清單"/>
    <x v="22"/>
    <x v="53"/>
    <x v="60"/>
    <x v="19"/>
    <e v="#N/A"/>
    <s v="Reason Code of Lose"/>
    <x v="499"/>
    <x v="1"/>
    <x v="0"/>
    <x v="524"/>
    <x v="12"/>
    <s v="IEC_STD_V10 &gt;&gt; Common &gt;&gt; AutoMetaDataReason Code of Lose"/>
    <x v="4"/>
    <x v="0"/>
    <s v="失敗原因代碼Measure"/>
    <n v="1118"/>
    <n v="1186"/>
    <n v="0"/>
    <s v=""/>
    <n v="0"/>
    <n v="0"/>
    <n v="1118"/>
    <x v="230"/>
    <s v="RFQ Detail of Lose Project"/>
    <x v="117"/>
    <e v="#N/A"/>
    <x v="0"/>
    <s v="P.2.2.0:"/>
    <x v="137"/>
    <x v="137"/>
    <x v="1192"/>
    <x v="498"/>
    <x v="499"/>
    <x v="417"/>
    <x v="74"/>
    <x v="0"/>
    <x v="0"/>
    <x v="2"/>
    <m/>
    <x v="0"/>
    <x v="4"/>
    <s v="RFQ Detail of Lose Project_Reason Code of Lose"/>
    <x v="1176"/>
    <x v="4"/>
    <x v="0"/>
    <x v="5"/>
    <x v="9"/>
    <x v="0"/>
    <x v="0"/>
    <s v="DM_RFQ_PROJECT_LOST"/>
    <s v="REASON_CODE_OF_LOSE"/>
    <x v="108"/>
    <x v="348"/>
    <x v="0"/>
    <n v="8"/>
    <x v="5"/>
    <x v="5"/>
    <x v="4"/>
    <s v=""/>
    <s v=""/>
    <n v="1192"/>
    <s v="-1192"/>
    <x v="0"/>
    <x v="0"/>
    <x v="0"/>
    <x v="499"/>
    <x v="12"/>
    <s v="失敗原因代碼"/>
    <s v=""/>
    <s v=""/>
    <x v="0"/>
    <x v="60"/>
    <m/>
    <s v="^()$"/>
    <n v="9"/>
    <x v="0"/>
    <x v="9"/>
    <x v="0"/>
    <x v="1"/>
    <x v="1"/>
    <x v="1"/>
    <b v="0"/>
    <x v="1"/>
    <x v="1"/>
    <n v="0"/>
    <x v="0"/>
    <b v="0"/>
    <b v="0"/>
    <b v="0"/>
    <b v="0"/>
    <b v="0"/>
    <b v="0"/>
    <b v="0"/>
    <b v="0"/>
    <b v="0"/>
    <b v="0"/>
    <b v="0"/>
    <x v="0"/>
    <x v="0"/>
    <n v="0"/>
    <x v="5"/>
    <x v="0"/>
  </r>
  <r>
    <m/>
    <x v="9"/>
    <x v="19"/>
    <x v="489"/>
    <x v="490"/>
    <x v="1"/>
    <x v="515"/>
    <s v="單位為 千美元"/>
    <x v="4"/>
    <x v="118"/>
    <m/>
    <s v="General"/>
    <s v="金額類"/>
    <m/>
    <x v="7"/>
    <s v="SAL"/>
    <x v="12"/>
    <x v="5"/>
    <x v="0"/>
    <x v="0"/>
    <s v="DM_RFQ_PROJECT_LOST"/>
    <s v="ESTIMATED_PRODUCT_FAMILY_REVENUE"/>
    <m/>
    <m/>
    <m/>
    <m/>
    <m/>
    <m/>
    <m/>
    <m/>
    <m/>
    <m/>
    <m/>
    <m/>
    <m/>
    <m/>
    <m/>
    <m/>
    <m/>
    <m/>
    <s v="資料清單"/>
    <x v="22"/>
    <x v="54"/>
    <x v="60"/>
    <x v="19"/>
    <e v="#N/A"/>
    <s v="Estimated Product Family Revenue"/>
    <x v="490"/>
    <x v="1"/>
    <x v="0"/>
    <x v="515"/>
    <x v="12"/>
    <s v="IEC_STD_V10 &gt;&gt; Common &gt;&gt; AutoMetaDataEstimated Product Family Revenue"/>
    <x v="4"/>
    <x v="0"/>
    <s v="預估產品家族營收Measure"/>
    <n v="1108"/>
    <n v="1186"/>
    <n v="0"/>
    <s v=""/>
    <n v="0"/>
    <n v="0"/>
    <n v="1108"/>
    <x v="225"/>
    <s v="RFQ Detail of Lose Project"/>
    <x v="117"/>
    <e v="#N/A"/>
    <x v="0"/>
    <s v="P.2.2.0:"/>
    <x v="138"/>
    <x v="138"/>
    <x v="1193"/>
    <x v="489"/>
    <x v="490"/>
    <x v="408"/>
    <x v="0"/>
    <x v="0"/>
    <x v="0"/>
    <x v="6"/>
    <m/>
    <x v="0"/>
    <x v="4"/>
    <s v="RFQ Detail of Lose Project_Estimated Product Family Revenue"/>
    <x v="1177"/>
    <x v="4"/>
    <x v="0"/>
    <x v="5"/>
    <x v="9"/>
    <x v="0"/>
    <x v="0"/>
    <s v="DM_RFQ_PROJECT_LOST"/>
    <s v="ESTIMATED_PRODUCT_FAMILY_REVENUE"/>
    <x v="108"/>
    <x v="339"/>
    <x v="0"/>
    <n v="8"/>
    <x v="5"/>
    <x v="5"/>
    <x v="4"/>
    <s v=""/>
    <s v=""/>
    <n v="1193"/>
    <s v="-1193"/>
    <x v="0"/>
    <x v="0"/>
    <x v="0"/>
    <x v="490"/>
    <x v="12"/>
    <s v="預估產品家族營收"/>
    <s v=""/>
    <s v=""/>
    <x v="0"/>
    <x v="60"/>
    <m/>
    <s v="^()$"/>
    <n v="9"/>
    <x v="0"/>
    <x v="9"/>
    <x v="0"/>
    <x v="1"/>
    <x v="1"/>
    <x v="1"/>
    <b v="0"/>
    <x v="1"/>
    <x v="1"/>
    <n v="0"/>
    <x v="0"/>
    <b v="0"/>
    <b v="0"/>
    <b v="0"/>
    <b v="0"/>
    <b v="0"/>
    <b v="0"/>
    <b v="0"/>
    <b v="0"/>
    <b v="0"/>
    <b v="0"/>
    <b v="0"/>
    <x v="0"/>
    <x v="0"/>
    <n v="0"/>
    <x v="20"/>
    <x v="0"/>
  </r>
  <r>
    <m/>
    <x v="9"/>
    <x v="19"/>
    <x v="490"/>
    <x v="491"/>
    <x v="1"/>
    <x v="516"/>
    <s v="單位為 千台"/>
    <x v="4"/>
    <x v="118"/>
    <m/>
    <s v="General"/>
    <s v="數值類"/>
    <m/>
    <x v="7"/>
    <s v="SAL"/>
    <x v="12"/>
    <x v="5"/>
    <x v="0"/>
    <x v="0"/>
    <s v="DM_RFQ_PROJECT_LOST"/>
    <s v="ESTIMATED_SALES_QUANTITY"/>
    <m/>
    <m/>
    <m/>
    <m/>
    <m/>
    <m/>
    <m/>
    <m/>
    <m/>
    <m/>
    <m/>
    <m/>
    <m/>
    <m/>
    <m/>
    <m/>
    <m/>
    <m/>
    <s v="資料清單"/>
    <x v="22"/>
    <x v="55"/>
    <x v="60"/>
    <x v="19"/>
    <e v="#N/A"/>
    <s v="Estimated Sales Quantity"/>
    <x v="491"/>
    <x v="1"/>
    <x v="0"/>
    <x v="516"/>
    <x v="12"/>
    <s v="IEC_STD_V10 &gt;&gt; Common &gt;&gt; AutoMetaDataEstimated Sales Quantity"/>
    <x v="4"/>
    <x v="0"/>
    <s v="預估銷售數量Measure"/>
    <n v="1109"/>
    <n v="1186"/>
    <n v="0"/>
    <s v=""/>
    <n v="0"/>
    <n v="0"/>
    <n v="1109"/>
    <x v="226"/>
    <s v="RFQ Detail of Lose Project"/>
    <x v="117"/>
    <e v="#N/A"/>
    <x v="0"/>
    <s v="P.2.2.0:"/>
    <x v="139"/>
    <x v="139"/>
    <x v="1194"/>
    <x v="490"/>
    <x v="491"/>
    <x v="385"/>
    <x v="0"/>
    <x v="0"/>
    <x v="0"/>
    <x v="4"/>
    <m/>
    <x v="0"/>
    <x v="4"/>
    <s v="RFQ Detail of Lose Project_Estimated Sales Quantity"/>
    <x v="1178"/>
    <x v="4"/>
    <x v="0"/>
    <x v="5"/>
    <x v="9"/>
    <x v="0"/>
    <x v="0"/>
    <s v="DM_RFQ_PROJECT_LOST"/>
    <s v="ESTIMATED_SALES_QUANTITY"/>
    <x v="108"/>
    <x v="340"/>
    <x v="0"/>
    <n v="8"/>
    <x v="5"/>
    <x v="5"/>
    <x v="4"/>
    <s v=""/>
    <s v=""/>
    <n v="1194"/>
    <s v="-1194"/>
    <x v="0"/>
    <x v="0"/>
    <x v="0"/>
    <x v="491"/>
    <x v="12"/>
    <s v="預估銷售數量"/>
    <s v=""/>
    <s v=""/>
    <x v="0"/>
    <x v="60"/>
    <m/>
    <s v="^()$"/>
    <n v="9"/>
    <x v="0"/>
    <x v="9"/>
    <x v="0"/>
    <x v="1"/>
    <x v="1"/>
    <x v="1"/>
    <b v="0"/>
    <x v="1"/>
    <x v="1"/>
    <n v="0"/>
    <x v="0"/>
    <b v="0"/>
    <b v="0"/>
    <b v="0"/>
    <b v="0"/>
    <b v="0"/>
    <b v="0"/>
    <b v="0"/>
    <b v="0"/>
    <b v="0"/>
    <b v="0"/>
    <b v="0"/>
    <x v="0"/>
    <x v="0"/>
    <n v="0"/>
    <x v="9"/>
    <x v="0"/>
  </r>
  <r>
    <m/>
    <x v="9"/>
    <x v="19"/>
    <x v="491"/>
    <x v="492"/>
    <x v="1"/>
    <x v="517"/>
    <s v="單位為 千美元"/>
    <x v="4"/>
    <x v="118"/>
    <m/>
    <s v="General"/>
    <s v="金額類"/>
    <m/>
    <x v="7"/>
    <s v="SAL"/>
    <x v="12"/>
    <x v="5"/>
    <x v="0"/>
    <x v="0"/>
    <s v="DM_RFQ_PROJECT_LOST"/>
    <s v="ESTIMATE_PRODUCT_FAMILY_COST"/>
    <m/>
    <m/>
    <m/>
    <m/>
    <m/>
    <m/>
    <m/>
    <m/>
    <m/>
    <m/>
    <m/>
    <m/>
    <m/>
    <m/>
    <m/>
    <m/>
    <m/>
    <m/>
    <s v="資料清單"/>
    <x v="22"/>
    <x v="56"/>
    <x v="60"/>
    <x v="19"/>
    <e v="#N/A"/>
    <s v="Estimate Product Family Cost"/>
    <x v="492"/>
    <x v="1"/>
    <x v="0"/>
    <x v="517"/>
    <x v="12"/>
    <s v="IEC_STD_V10 &gt;&gt; Common &gt;&gt; AutoMetaDataEstimate Product Family Cost"/>
    <x v="4"/>
    <x v="0"/>
    <s v="預估產品家族成本Measure"/>
    <n v="1110"/>
    <n v="1186"/>
    <n v="0"/>
    <s v=""/>
    <n v="0"/>
    <n v="0"/>
    <n v="1110"/>
    <x v="227"/>
    <s v="RFQ Detail of Lose Project"/>
    <x v="117"/>
    <e v="#N/A"/>
    <x v="0"/>
    <s v="P.2.2.0:"/>
    <x v="140"/>
    <x v="140"/>
    <x v="1195"/>
    <x v="491"/>
    <x v="492"/>
    <x v="408"/>
    <x v="0"/>
    <x v="0"/>
    <x v="0"/>
    <x v="6"/>
    <m/>
    <x v="0"/>
    <x v="4"/>
    <s v="RFQ Detail of Lose Project_Estimate Product Family Cost"/>
    <x v="1179"/>
    <x v="4"/>
    <x v="0"/>
    <x v="5"/>
    <x v="9"/>
    <x v="0"/>
    <x v="0"/>
    <s v="DM_RFQ_PROJECT_LOST"/>
    <s v="ESTIMATE_PRODUCT_FAMILY_COST"/>
    <x v="108"/>
    <x v="341"/>
    <x v="0"/>
    <n v="8"/>
    <x v="5"/>
    <x v="5"/>
    <x v="4"/>
    <s v=""/>
    <s v=""/>
    <n v="1195"/>
    <s v="-1195"/>
    <x v="0"/>
    <x v="0"/>
    <x v="0"/>
    <x v="492"/>
    <x v="12"/>
    <s v="預估產品家族成本"/>
    <s v=""/>
    <s v=""/>
    <x v="0"/>
    <x v="60"/>
    <m/>
    <s v="^()$"/>
    <n v="9"/>
    <x v="0"/>
    <x v="9"/>
    <x v="0"/>
    <x v="1"/>
    <x v="1"/>
    <x v="1"/>
    <b v="0"/>
    <x v="1"/>
    <x v="1"/>
    <n v="0"/>
    <x v="0"/>
    <b v="0"/>
    <b v="0"/>
    <b v="0"/>
    <b v="0"/>
    <b v="0"/>
    <b v="0"/>
    <b v="0"/>
    <b v="0"/>
    <b v="0"/>
    <b v="0"/>
    <b v="0"/>
    <x v="0"/>
    <x v="0"/>
    <n v="0"/>
    <x v="1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B00-000003000000}" name="樞紐分析表4" cacheId="7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U5:AW7" firstHeaderRow="2" firstDataRow="2" firstDataCol="2" rowPageCount="2" colPageCount="1"/>
  <pivotFields count="143">
    <pivotField compact="0" outline="0" showAll="0"/>
    <pivotField axis="axisPage" compact="0" outline="0" showAll="0">
      <items count="11">
        <item x="0"/>
        <item x="1"/>
        <item x="2"/>
        <item x="9"/>
        <item x="6"/>
        <item x="5"/>
        <item x="3"/>
        <item x="7"/>
        <item x="8"/>
        <item x="4"/>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5">
        <item x="0"/>
        <item x="1"/>
        <item x="7"/>
        <item x="2"/>
        <item x="3"/>
        <item m="1" x="14"/>
        <item m="1" x="13"/>
        <item x="5"/>
        <item x="8"/>
        <item x="6"/>
        <item m="1" x="12"/>
        <item m="1" x="11"/>
        <item m="1" x="9"/>
        <item m="1" x="10"/>
        <item x="4"/>
      </items>
    </pivotField>
    <pivotField compact="0" outline="0" showAll="0"/>
    <pivotField compact="0" outline="0" showAll="0"/>
    <pivotField compact="0" outline="0" showAll="0"/>
    <pivotField axis="axisRow" compact="0" outline="0" showAll="0">
      <items count="7">
        <item n=" " x="0"/>
        <item x="1"/>
        <item x="4"/>
        <item x="2"/>
        <item x="3"/>
        <item m="1" x="5"/>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2">
    <field x="14"/>
    <field x="18"/>
  </rowFields>
  <rowItems count="1">
    <i>
      <x/>
      <x/>
    </i>
  </rowItems>
  <colItems count="1">
    <i/>
  </colItems>
  <pageFields count="2">
    <pageField fld="126" item="0" hier="-1"/>
    <pageField fld="1" item="1" hier="-1"/>
  </pageFields>
  <dataFields count="1">
    <dataField name="計數 - 英文名稱" fld="4"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B00-000006000000}" name="樞紐分析表7" cacheId="79" applyNumberFormats="0" applyBorderFormats="0" applyFontFormats="0" applyPatternFormats="0" applyAlignmentFormats="0" applyWidthHeightFormats="1" dataCaption="值" updatedVersion="8" minRefreshableVersion="3" showDrill="0" useAutoFormatting="1" itemPrintTitles="1" createdVersion="6" indent="0" compact="0" compactData="0" gridDropZones="1" multipleFieldFilters="0">
  <location ref="Z6:AE33" firstHeaderRow="1" firstDataRow="2" firstDataCol="3" rowPageCount="1" colPageCount="1"/>
  <pivotFields count="143">
    <pivotField compact="0" outline="0" showAll="0"/>
    <pivotField axis="axisRow" compact="0" outline="0" showAll="0" sortType="ascending" defaultSubtotal="0">
      <items count="10">
        <item x="0"/>
        <item x="8"/>
        <item x="1"/>
        <item x="3"/>
        <item x="4"/>
        <item x="5"/>
        <item x="6"/>
        <item x="7"/>
        <item x="9"/>
        <item x="2"/>
      </items>
    </pivotField>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defaultSubtotal="0">
      <items count="15">
        <item x="0"/>
        <item x="1"/>
        <item x="3"/>
        <item x="2"/>
        <item x="8"/>
        <item x="10"/>
        <item x="9"/>
        <item x="7"/>
        <item x="11"/>
        <item x="4"/>
        <item x="5"/>
        <item x="6"/>
        <item x="12"/>
        <item m="1" x="13"/>
        <item m="1" x="14"/>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33">
        <item x="0"/>
        <item x="1"/>
        <item x="2"/>
        <item x="4"/>
        <item x="6"/>
        <item x="3"/>
        <item x="5"/>
        <item m="1" x="24"/>
        <item x="21"/>
        <item x="22"/>
        <item x="7"/>
        <item x="8"/>
        <item x="10"/>
        <item m="1" x="27"/>
        <item m="1" x="26"/>
        <item x="12"/>
        <item x="13"/>
        <item m="1" x="25"/>
        <item x="9"/>
        <item m="1" x="29"/>
        <item x="20"/>
        <item x="19"/>
        <item x="11"/>
        <item m="1" x="23"/>
        <item m="1" x="30"/>
        <item m="1" x="32"/>
        <item m="1" x="28"/>
        <item x="14"/>
        <item x="15"/>
        <item m="1" x="31"/>
        <item x="16"/>
        <item x="17"/>
        <item x="18"/>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axis="axisCol" compact="0" outline="0" showAll="0">
      <items count="3">
        <item x="1"/>
        <item x="0"/>
        <item t="default"/>
      </items>
    </pivotField>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3">
    <field x="1"/>
    <field x="16"/>
    <field x="41"/>
  </rowFields>
  <rowItems count="26">
    <i>
      <x/>
      <x/>
      <x/>
    </i>
    <i>
      <x v="1"/>
      <x v="8"/>
      <x v="21"/>
    </i>
    <i r="2">
      <x v="32"/>
    </i>
    <i r="1">
      <x v="12"/>
      <x v="20"/>
    </i>
    <i>
      <x v="2"/>
      <x v="1"/>
      <x v="1"/>
    </i>
    <i r="2">
      <x v="2"/>
    </i>
    <i>
      <x v="3"/>
      <x v="9"/>
      <x v="10"/>
    </i>
    <i r="2">
      <x v="18"/>
    </i>
    <i r="1">
      <x v="10"/>
      <x v="11"/>
    </i>
    <i r="2">
      <x v="12"/>
    </i>
    <i>
      <x v="4"/>
      <x v="11"/>
      <x v="22"/>
    </i>
    <i>
      <x v="5"/>
      <x v="7"/>
      <x v="15"/>
    </i>
    <i r="2">
      <x v="16"/>
    </i>
    <i>
      <x v="6"/>
      <x v="4"/>
      <x v="27"/>
    </i>
    <i r="2">
      <x v="28"/>
    </i>
    <i r="1">
      <x v="6"/>
      <x v="27"/>
    </i>
    <i r="2">
      <x v="28"/>
    </i>
    <i>
      <x v="7"/>
      <x v="5"/>
      <x v="30"/>
    </i>
    <i r="2">
      <x v="31"/>
    </i>
    <i>
      <x v="8"/>
      <x v="12"/>
      <x v="8"/>
    </i>
    <i r="2">
      <x v="9"/>
    </i>
    <i>
      <x v="9"/>
      <x v="2"/>
      <x v="3"/>
    </i>
    <i r="2">
      <x v="4"/>
    </i>
    <i r="1">
      <x v="3"/>
      <x v="5"/>
    </i>
    <i r="2">
      <x v="6"/>
    </i>
    <i t="grand">
      <x/>
    </i>
  </rowItems>
  <colFields count="1">
    <field x="123"/>
  </colFields>
  <colItems count="3">
    <i>
      <x/>
    </i>
    <i>
      <x v="1"/>
    </i>
    <i t="grand">
      <x/>
    </i>
  </colItems>
  <pageFields count="1">
    <pageField fld="126" hier="-1"/>
  </pageFields>
  <dataFields count="1">
    <dataField name="計數 - 層級" fld="2"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B00-000007000000}" name="樞紐分析表8" cacheId="79" applyNumberFormats="0" applyBorderFormats="0" applyFontFormats="0" applyPatternFormats="0" applyAlignmentFormats="0" applyWidthHeightFormats="1" dataCaption="值" updatedVersion="8" minRefreshableVersion="3" showDrill="0" useAutoFormatting="1" itemPrintTitles="1" createdVersion="6" indent="0" compact="0" compactData="0" multipleFieldFilters="0">
  <location ref="P7:X20" firstHeaderRow="1" firstDataRow="1" firstDataCol="8" rowPageCount="3" colPageCount="1"/>
  <pivotFields count="143">
    <pivotField compact="0" outline="0" showAll="0"/>
    <pivotField axis="axisPage" dataField="1" compact="0" outline="0" multipleItemSelectionAllowed="1" showAll="0">
      <items count="11">
        <item x="0"/>
        <item x="1"/>
        <item x="2"/>
        <item x="9"/>
        <item x="6"/>
        <item x="5"/>
        <item x="3"/>
        <item x="7"/>
        <item x="8"/>
        <item x="4"/>
        <item t="default"/>
      </items>
    </pivotField>
    <pivotField compact="0" outline="0" showAll="0"/>
    <pivotField axis="axisRow" compact="0" outline="0" showAll="0" defaultSubtotal="0">
      <items count="640">
        <item m="1" x="542"/>
        <item x="355"/>
        <item x="64"/>
        <item x="63"/>
        <item x="221"/>
        <item x="230"/>
        <item x="224"/>
        <item x="244"/>
        <item x="231"/>
        <item x="229"/>
        <item x="127"/>
        <item x="79"/>
        <item x="89"/>
        <item x="81"/>
        <item x="128"/>
        <item x="131"/>
        <item x="130"/>
        <item x="135"/>
        <item x="134"/>
        <item x="132"/>
        <item x="133"/>
        <item x="129"/>
        <item x="87"/>
        <item x="166"/>
        <item x="90"/>
        <item x="85"/>
        <item x="86"/>
        <item x="107"/>
        <item x="112"/>
        <item x="99"/>
        <item x="94"/>
        <item x="91"/>
        <item x="98"/>
        <item x="97"/>
        <item x="96"/>
        <item x="95"/>
        <item x="167"/>
        <item x="118"/>
        <item x="117"/>
        <item x="125"/>
        <item x="124"/>
        <item x="165"/>
        <item x="80"/>
        <item x="88"/>
        <item x="123"/>
        <item x="122"/>
        <item x="116"/>
        <item x="115"/>
        <item x="119"/>
        <item x="114"/>
        <item x="126"/>
        <item x="121"/>
        <item x="82"/>
        <item x="100"/>
        <item x="106"/>
        <item x="104"/>
        <item x="101"/>
        <item x="105"/>
        <item x="120"/>
        <item x="113"/>
        <item x="102"/>
        <item m="1" x="602"/>
        <item x="140"/>
        <item m="1" x="570"/>
        <item x="394"/>
        <item m="1" x="622"/>
        <item x="455"/>
        <item x="446"/>
        <item m="1" x="529"/>
        <item x="450"/>
        <item x="447"/>
        <item m="1" x="623"/>
        <item x="36"/>
        <item x="35"/>
        <item x="17"/>
        <item x="59"/>
        <item x="60"/>
        <item x="18"/>
        <item x="15"/>
        <item m="1" x="606"/>
        <item m="1" x="590"/>
        <item x="286"/>
        <item x="441"/>
        <item x="47"/>
        <item x="43"/>
        <item x="295"/>
        <item m="1" x="589"/>
        <item m="1" x="566"/>
        <item x="281"/>
        <item x="280"/>
        <item x="294"/>
        <item x="247"/>
        <item x="203"/>
        <item x="504"/>
        <item x="111"/>
        <item x="54"/>
        <item x="58"/>
        <item x="14"/>
        <item x="56"/>
        <item x="55"/>
        <item x="57"/>
        <item x="62"/>
        <item x="61"/>
        <item x="437"/>
        <item x="427"/>
        <item x="478"/>
        <item x="293"/>
        <item x="298"/>
        <item x="3"/>
        <item x="5"/>
        <item x="4"/>
        <item x="6"/>
        <item x="10"/>
        <item x="439"/>
        <item x="438"/>
        <item m="1" x="582"/>
        <item x="342"/>
        <item x="44"/>
        <item x="26"/>
        <item x="23"/>
        <item x="40"/>
        <item x="324"/>
        <item x="316"/>
        <item x="315"/>
        <item x="318"/>
        <item x="317"/>
        <item x="326"/>
        <item x="328"/>
        <item x="325"/>
        <item x="327"/>
        <item x="320"/>
        <item x="322"/>
        <item x="319"/>
        <item x="321"/>
        <item x="323"/>
        <item x="308"/>
        <item x="289"/>
        <item x="291"/>
        <item x="261"/>
        <item x="260"/>
        <item x="259"/>
        <item x="477"/>
        <item x="161"/>
        <item x="160"/>
        <item x="163"/>
        <item x="302"/>
        <item x="301"/>
        <item x="162"/>
        <item x="332"/>
        <item x="300"/>
        <item x="299"/>
        <item x="310"/>
        <item x="312"/>
        <item x="309"/>
        <item x="311"/>
        <item x="303"/>
        <item x="305"/>
        <item x="331"/>
        <item x="307"/>
        <item x="288"/>
        <item x="290"/>
        <item x="509"/>
        <item m="1" x="569"/>
        <item x="346"/>
        <item x="109"/>
        <item x="136"/>
        <item x="157"/>
        <item x="175"/>
        <item x="159"/>
        <item x="168"/>
        <item x="169"/>
        <item x="138"/>
        <item x="139"/>
        <item x="156"/>
        <item x="174"/>
        <item x="170"/>
        <item x="137"/>
        <item x="149"/>
        <item x="143"/>
        <item x="146"/>
        <item x="153"/>
        <item x="148"/>
        <item x="155"/>
        <item x="147"/>
        <item x="154"/>
        <item x="150"/>
        <item x="144"/>
        <item x="145"/>
        <item x="152"/>
        <item x="151"/>
        <item x="337"/>
        <item x="336"/>
        <item x="339"/>
        <item x="262"/>
        <item x="258"/>
        <item x="257"/>
        <item m="1" x="577"/>
        <item m="1" x="515"/>
        <item x="270"/>
        <item m="1" x="517"/>
        <item m="1" x="534"/>
        <item m="1" x="561"/>
        <item m="1" x="630"/>
        <item x="277"/>
        <item x="279"/>
        <item x="276"/>
        <item x="278"/>
        <item x="269"/>
        <item x="255"/>
        <item x="250"/>
        <item x="266"/>
        <item x="103"/>
        <item m="1" x="603"/>
        <item x="460"/>
        <item x="495"/>
        <item x="177"/>
        <item x="0"/>
        <item x="2"/>
        <item x="1"/>
        <item x="397"/>
        <item m="1" x="550"/>
        <item x="347"/>
        <item x="352"/>
        <item x="399"/>
        <item x="292"/>
        <item x="314"/>
        <item x="297"/>
        <item x="330"/>
        <item x="296"/>
        <item x="329"/>
        <item x="313"/>
        <item x="333"/>
        <item x="486"/>
        <item x="412"/>
        <item m="1" x="559"/>
        <item m="1" x="584"/>
        <item m="1" x="541"/>
        <item m="1" x="610"/>
        <item x="70"/>
        <item x="34"/>
        <item x="53"/>
        <item x="50"/>
        <item x="349"/>
        <item x="178"/>
        <item x="356"/>
        <item x="357"/>
        <item x="361"/>
        <item x="252"/>
        <item x="251"/>
        <item x="483"/>
        <item x="482"/>
        <item x="275"/>
        <item x="274"/>
        <item x="287"/>
        <item x="39"/>
        <item x="76"/>
        <item x="78"/>
        <item x="77"/>
        <item x="459"/>
        <item x="242"/>
        <item x="241"/>
        <item m="1" x="619"/>
        <item m="1" x="565"/>
        <item m="1" x="627"/>
        <item m="1" x="605"/>
        <item m="1" x="549"/>
        <item m="1" x="617"/>
        <item m="1" x="524"/>
        <item m="1" x="608"/>
        <item m="1" x="531"/>
        <item m="1" x="555"/>
        <item m="1" x="522"/>
        <item m="1" x="572"/>
        <item x="405"/>
        <item x="370"/>
        <item m="1" x="620"/>
        <item x="371"/>
        <item x="13"/>
        <item x="7"/>
        <item x="8"/>
        <item x="9"/>
        <item x="232"/>
        <item x="227"/>
        <item x="225"/>
        <item x="223"/>
        <item x="353"/>
        <item x="429"/>
        <item x="428"/>
        <item x="432"/>
        <item x="434"/>
        <item x="19"/>
        <item x="16"/>
        <item x="11"/>
        <item x="110"/>
        <item x="511"/>
        <item x="510"/>
        <item x="481"/>
        <item x="476"/>
        <item x="475"/>
        <item x="479"/>
        <item x="335"/>
        <item x="334"/>
        <item x="408"/>
        <item x="350"/>
        <item x="345"/>
        <item x="45"/>
        <item x="41"/>
        <item x="29"/>
        <item x="65"/>
        <item x="68"/>
        <item x="436"/>
        <item x="500"/>
        <item x="181"/>
        <item x="417"/>
        <item x="423"/>
        <item x="425"/>
        <item x="443"/>
        <item x="452"/>
        <item x="179"/>
        <item x="453"/>
        <item x="180"/>
        <item x="448"/>
        <item m="1" x="607"/>
        <item x="426"/>
        <item x="496"/>
        <item x="413"/>
        <item x="142"/>
        <item x="38"/>
        <item x="37"/>
        <item x="31"/>
        <item m="1" x="609"/>
        <item m="1" x="573"/>
        <item m="1" x="527"/>
        <item m="1" x="544"/>
        <item x="69"/>
        <item x="72"/>
        <item m="1" x="539"/>
        <item x="51"/>
        <item x="48"/>
        <item x="30"/>
        <item x="108"/>
        <item x="497"/>
        <item m="1" x="615"/>
        <item m="1" x="519"/>
        <item m="1" x="634"/>
        <item m="1" x="560"/>
        <item m="1" x="564"/>
        <item m="1" x="581"/>
        <item x="12"/>
        <item x="141"/>
        <item x="71"/>
        <item x="513"/>
        <item x="512"/>
        <item x="508"/>
        <item x="480"/>
        <item x="484"/>
        <item x="488"/>
        <item x="487"/>
        <item x="506"/>
        <item x="503"/>
        <item x="93"/>
        <item x="92"/>
        <item x="485"/>
        <item x="73"/>
        <item x="75"/>
        <item x="74"/>
        <item x="351"/>
        <item m="1" x="579"/>
        <item x="359"/>
        <item x="360"/>
        <item m="1" x="597"/>
        <item m="1" x="540"/>
        <item m="1" x="611"/>
        <item x="505"/>
        <item x="490"/>
        <item x="158"/>
        <item x="171"/>
        <item x="164"/>
        <item x="173"/>
        <item x="172"/>
        <item x="84"/>
        <item x="83"/>
        <item x="265"/>
        <item x="264"/>
        <item m="1" x="604"/>
        <item m="1" x="518"/>
        <item m="1" x="612"/>
        <item m="1" x="523"/>
        <item m="1" x="613"/>
        <item m="1" x="516"/>
        <item m="1" x="568"/>
        <item m="1" x="636"/>
        <item m="1" x="583"/>
        <item m="1" x="633"/>
        <item m="1" x="580"/>
        <item m="1" x="521"/>
        <item m="1" x="596"/>
        <item m="1" x="525"/>
        <item m="1" x="592"/>
        <item m="1" x="514"/>
        <item x="273"/>
        <item m="1" x="548"/>
        <item x="226"/>
        <item x="197"/>
        <item x="198"/>
        <item x="199"/>
        <item x="190"/>
        <item x="187"/>
        <item x="195"/>
        <item x="191"/>
        <item x="196"/>
        <item m="1" x="614"/>
        <item x="344"/>
        <item x="22"/>
        <item x="414"/>
        <item x="411"/>
        <item x="442"/>
        <item m="1" x="632"/>
        <item x="354"/>
        <item x="66"/>
        <item x="52"/>
        <item x="49"/>
        <item x="27"/>
        <item x="24"/>
        <item x="67"/>
        <item x="28"/>
        <item x="25"/>
        <item x="42"/>
        <item x="46"/>
        <item x="263"/>
        <item x="268"/>
        <item x="20"/>
        <item x="21"/>
        <item x="33"/>
        <item x="32"/>
        <item x="494"/>
        <item x="493"/>
        <item x="400"/>
        <item x="401"/>
        <item m="1" x="535"/>
        <item m="1" x="571"/>
        <item m="1" x="558"/>
        <item x="367"/>
        <item x="422"/>
        <item x="456"/>
        <item x="182"/>
        <item x="183"/>
        <item x="184"/>
        <item x="185"/>
        <item x="186"/>
        <item x="433"/>
        <item x="440"/>
        <item x="444"/>
        <item x="449"/>
        <item x="451"/>
        <item x="489"/>
        <item x="491"/>
        <item m="1" x="533"/>
        <item x="498"/>
        <item x="499"/>
        <item m="1" x="556"/>
        <item m="1" x="545"/>
        <item m="1" x="591"/>
        <item m="1" x="638"/>
        <item m="1" x="554"/>
        <item m="1" x="598"/>
        <item m="1" x="563"/>
        <item m="1" x="574"/>
        <item m="1" x="631"/>
        <item m="1" x="595"/>
        <item m="1" x="635"/>
        <item m="1" x="587"/>
        <item m="1" x="616"/>
        <item x="234"/>
        <item x="235"/>
        <item x="236"/>
        <item x="237"/>
        <item x="238"/>
        <item x="239"/>
        <item x="240"/>
        <item x="193"/>
        <item m="1" x="546"/>
        <item m="1" x="520"/>
        <item m="1" x="639"/>
        <item m="1" x="537"/>
        <item m="1" x="553"/>
        <item m="1" x="626"/>
        <item m="1" x="637"/>
        <item m="1" x="528"/>
        <item m="1" x="625"/>
        <item x="461"/>
        <item x="507"/>
        <item x="176"/>
        <item x="188"/>
        <item x="189"/>
        <item x="192"/>
        <item x="458"/>
        <item x="462"/>
        <item x="228"/>
        <item x="254"/>
        <item x="256"/>
        <item x="253"/>
        <item x="282"/>
        <item x="283"/>
        <item x="271"/>
        <item x="272"/>
        <item x="284"/>
        <item x="285"/>
        <item x="304"/>
        <item x="306"/>
        <item x="463"/>
        <item x="464"/>
        <item x="465"/>
        <item x="466"/>
        <item x="467"/>
        <item x="468"/>
        <item x="469"/>
        <item x="470"/>
        <item x="471"/>
        <item x="472"/>
        <item m="1" x="530"/>
        <item x="245"/>
        <item x="246"/>
        <item x="233"/>
        <item x="222"/>
        <item x="248"/>
        <item m="1" x="567"/>
        <item m="1" x="532"/>
        <item m="1" x="624"/>
        <item m="1" x="536"/>
        <item m="1" x="621"/>
        <item m="1" x="526"/>
        <item m="1" x="600"/>
        <item m="1" x="538"/>
        <item m="1" x="543"/>
        <item m="1" x="557"/>
        <item m="1" x="594"/>
        <item m="1" x="552"/>
        <item m="1" x="576"/>
        <item m="1" x="562"/>
        <item m="1" x="618"/>
        <item m="1" x="575"/>
        <item m="1" x="578"/>
        <item m="1" x="629"/>
        <item m="1" x="586"/>
        <item m="1" x="551"/>
        <item m="1" x="601"/>
        <item m="1" x="585"/>
        <item m="1" x="547"/>
        <item m="1" x="588"/>
        <item x="209"/>
        <item x="200"/>
        <item x="201"/>
        <item x="202"/>
        <item x="204"/>
        <item x="205"/>
        <item x="206"/>
        <item x="207"/>
        <item x="208"/>
        <item x="210"/>
        <item x="243"/>
        <item x="358"/>
        <item x="372"/>
        <item x="374"/>
        <item x="375"/>
        <item x="376"/>
        <item x="377"/>
        <item x="378"/>
        <item x="379"/>
        <item x="380"/>
        <item x="381"/>
        <item x="382"/>
        <item x="383"/>
        <item m="1" x="599"/>
        <item m="1" x="628"/>
        <item x="386"/>
        <item x="387"/>
        <item x="403"/>
        <item x="406"/>
        <item x="407"/>
        <item x="340"/>
        <item x="348"/>
        <item x="402"/>
        <item x="363"/>
        <item x="364"/>
        <item x="365"/>
        <item x="366"/>
        <item x="368"/>
        <item x="369"/>
        <item m="1" x="593"/>
        <item x="343"/>
        <item x="396"/>
        <item x="398"/>
        <item x="410"/>
        <item x="362"/>
        <item x="388"/>
        <item x="194"/>
        <item x="211"/>
        <item x="212"/>
        <item x="213"/>
        <item x="214"/>
        <item x="215"/>
        <item x="216"/>
        <item x="217"/>
        <item x="218"/>
        <item x="219"/>
        <item x="220"/>
        <item x="249"/>
        <item x="267"/>
        <item x="338"/>
        <item x="341"/>
        <item x="373"/>
        <item x="384"/>
        <item x="385"/>
        <item x="389"/>
        <item x="390"/>
        <item x="391"/>
        <item x="392"/>
        <item x="393"/>
        <item x="395"/>
        <item x="404"/>
        <item x="409"/>
        <item x="415"/>
        <item x="416"/>
        <item x="418"/>
        <item x="419"/>
        <item x="420"/>
        <item x="421"/>
        <item x="424"/>
        <item x="430"/>
        <item x="431"/>
        <item x="435"/>
        <item x="445"/>
        <item x="454"/>
        <item x="457"/>
        <item x="473"/>
        <item x="474"/>
        <item x="492"/>
        <item x="501"/>
        <item x="502"/>
      </items>
    </pivotField>
    <pivotField axis="axisRow" compact="0" outline="0" showAll="0" defaultSubtotal="0">
      <items count="799">
        <item h="1" x="140"/>
        <item h="1" x="139"/>
        <item h="1" x="52"/>
        <item h="1" x="24"/>
        <item h="1" x="46"/>
        <item h="1" x="25"/>
        <item h="1" x="37"/>
        <item h="1" x="74"/>
        <item h="1" x="78"/>
        <item h="1" x="163"/>
        <item h="1" x="162"/>
        <item h="1" x="164"/>
        <item h="1" x="165"/>
        <item h="1" x="161"/>
        <item h="1" x="27"/>
        <item h="1" x="28"/>
        <item h="1" x="75"/>
        <item h="1" x="14"/>
        <item h="1" x="1"/>
        <item h="1" x="457"/>
        <item h="1" x="159"/>
        <item h="1" x="171"/>
        <item h="1" x="173"/>
        <item h="1" x="172"/>
        <item h="1" x="157"/>
        <item h="1" x="0"/>
        <item h="1" x="45"/>
        <item h="1" x="29"/>
        <item h="1" x="63"/>
        <item h="1" x="64"/>
        <item h="1" x="22"/>
        <item h="1" x="143"/>
        <item h="1" x="69"/>
        <item h="1" x="39"/>
        <item h="1" x="71"/>
        <item h="1" x="26"/>
        <item h="1" x="10"/>
        <item h="1" x="3"/>
        <item h="1" x="5"/>
        <item h="1" x="4"/>
        <item h="1" x="6"/>
        <item h="1" x="19"/>
        <item h="1" x="11"/>
        <item h="1" x="72"/>
        <item h="1" x="76"/>
        <item h="1" x="44"/>
        <item h="1" x="23"/>
        <item h="1" x="142"/>
        <item h="1" x="174"/>
        <item h="1" x="170"/>
        <item h="1" x="168"/>
        <item h="1" x="175"/>
        <item h="1" x="160"/>
        <item h="1" x="137"/>
        <item h="1" x="158"/>
        <item h="1" x="138"/>
        <item h="1" x="156"/>
        <item h="1" x="79"/>
        <item h="1" x="53"/>
        <item h="1" x="141"/>
        <item h="1" x="13"/>
        <item h="1" x="21"/>
        <item h="1" x="18"/>
        <item h="1" x="20"/>
        <item h="1" x="17"/>
        <item h="1" x="59"/>
        <item h="1" x="47"/>
        <item h="1" x="61"/>
        <item h="1" x="68"/>
        <item h="1" x="36"/>
        <item h="1" x="35"/>
        <item h="1" x="51"/>
        <item h="1" x="147"/>
        <item h="1" x="154"/>
        <item h="1" x="145"/>
        <item h="1" x="152"/>
        <item h="1" x="73"/>
        <item h="1" x="7"/>
        <item h="1" x="8"/>
        <item h="1" x="9"/>
        <item h="1" x="77"/>
        <item h="1" x="65"/>
        <item h="1" x="62"/>
        <item h="1" x="144"/>
        <item h="1" x="146"/>
        <item h="1" x="148"/>
        <item h="1" x="149"/>
        <item h="1" x="150"/>
        <item h="1" x="151"/>
        <item h="1" x="169"/>
        <item h="1" x="153"/>
        <item h="1" x="155"/>
        <item h="1" x="2"/>
        <item h="1" x="12"/>
        <item h="1" x="30"/>
        <item h="1" x="31"/>
        <item h="1" x="32"/>
        <item h="1" x="33"/>
        <item h="1" x="34"/>
        <item h="1" x="38"/>
        <item h="1" x="40"/>
        <item h="1" x="41"/>
        <item h="1" x="42"/>
        <item h="1" x="43"/>
        <item h="1" x="48"/>
        <item h="1" x="49"/>
        <item h="1" x="50"/>
        <item h="1" x="54"/>
        <item h="1" x="57"/>
        <item h="1" x="58"/>
        <item h="1" x="177"/>
        <item h="1" x="15"/>
        <item h="1" x="55"/>
        <item h="1" x="56"/>
        <item h="1" x="338"/>
        <item h="1" x="477"/>
        <item h="1" x="340"/>
        <item h="1" x="178"/>
        <item h="1" x="233"/>
        <item h="1" x="345"/>
        <item h="1" x="449"/>
        <item h="1" x="362"/>
        <item h="1" x="16"/>
        <item h="1" x="60"/>
        <item h="1" x="66"/>
        <item h="1" x="70"/>
        <item h="1" x="67"/>
        <item h="1" x="80"/>
        <item h="1" x="81"/>
        <item h="1" x="82"/>
        <item h="1" x="83"/>
        <item h="1" x="86"/>
        <item h="1" x="88"/>
        <item h="1" x="89"/>
        <item h="1" x="90"/>
        <item h="1" x="91"/>
        <item h="1" x="92"/>
        <item h="1" x="95"/>
        <item h="1" x="99"/>
        <item h="1" x="100"/>
        <item h="1" x="101"/>
        <item h="1" x="102"/>
        <item h="1" x="103"/>
        <item h="1" x="104"/>
        <item h="1" x="105"/>
        <item h="1" x="106"/>
        <item h="1" x="107"/>
        <item h="1" x="108"/>
        <item h="1" x="113"/>
        <item h="1" x="114"/>
        <item h="1" x="115"/>
        <item h="1" x="116"/>
        <item h="1" x="117"/>
        <item h="1" x="118"/>
        <item h="1" x="119"/>
        <item h="1" x="120"/>
        <item h="1" x="121"/>
        <item h="1" x="122"/>
        <item h="1" x="123"/>
        <item h="1" x="124"/>
        <item h="1" x="125"/>
        <item h="1" x="126"/>
        <item h="1" x="127"/>
        <item h="1" x="128"/>
        <item h="1" x="129"/>
        <item h="1" x="167"/>
        <item h="1" x="84"/>
        <item h="1" x="85"/>
        <item h="1" x="87"/>
        <item h="1" x="93"/>
        <item h="1" x="94"/>
        <item h="1" x="96"/>
        <item h="1" x="97"/>
        <item h="1" x="98"/>
        <item h="1" x="109"/>
        <item h="1" x="110"/>
        <item h="1" x="111"/>
        <item h="1" x="112"/>
        <item h="1" x="130"/>
        <item h="1" x="131"/>
        <item h="1" x="132"/>
        <item h="1" x="133"/>
        <item h="1" x="134"/>
        <item h="1" x="135"/>
        <item h="1" x="136"/>
        <item h="1" x="166"/>
        <item h="1" m="1" x="618"/>
        <item h="1" x="248"/>
        <item h="1" x="336"/>
        <item h="1" x="337"/>
        <item h="1" m="1" x="758"/>
        <item h="1" x="343"/>
        <item h="1" x="371"/>
        <item h="1" x="360"/>
        <item h="1" x="348"/>
        <item h="1" x="509"/>
        <item h="1" x="491"/>
        <item h="1" x="501"/>
        <item h="1" x="511"/>
        <item h="1" x="481"/>
        <item h="1" m="1" x="784"/>
        <item h="1" x="513"/>
        <item h="1" m="1" x="735"/>
        <item h="1" m="1" x="528"/>
        <item h="1" m="1" x="542"/>
        <item h="1" x="514"/>
        <item h="1" x="241"/>
        <item h="1" x="187"/>
        <item h="1" x="211"/>
        <item h="1" x="190"/>
        <item h="1" x="197"/>
        <item h="1" x="194"/>
        <item h="1" x="244"/>
        <item h="1" x="229"/>
        <item h="1" x="231"/>
        <item h="1" x="223"/>
        <item h="1" x="412"/>
        <item h="1" x="180"/>
        <item h="1" x="181"/>
        <item h="1" x="427"/>
        <item h="1" x="424"/>
        <item h="1" x="426"/>
        <item h="1" x="222"/>
        <item h="1" x="443"/>
        <item h="1" x="429"/>
        <item h="1" x="428"/>
        <item h="1" x="437"/>
        <item h="1" x="438"/>
        <item h="1" m="1" x="769"/>
        <item h="1" x="195"/>
        <item h="1" x="191"/>
        <item h="1" x="196"/>
        <item h="1" x="198"/>
        <item h="1" x="199"/>
        <item h="1" m="1" x="637"/>
        <item h="1" m="1" x="638"/>
        <item h="1" x="346"/>
        <item h="1" x="352"/>
        <item h="1" x="353"/>
        <item h="1" m="1" x="772"/>
        <item h="1" m="1" x="594"/>
        <item h="1" x="368"/>
        <item h="1" x="372"/>
        <item x="373"/>
        <item h="1" m="1" x="633"/>
        <item h="1" x="203"/>
        <item h="1" x="505"/>
        <item h="1" m="1" x="667"/>
        <item h="1" x="325"/>
        <item h="1" x="221"/>
        <item h="1" x="232"/>
        <item h="1" m="1" x="562"/>
        <item h="1" x="230"/>
        <item h="1" m="1" x="642"/>
        <item h="1" x="252"/>
        <item h="1" m="1" x="648"/>
        <item h="1" m="1" x="621"/>
        <item h="1" x="265"/>
        <item h="1" x="268"/>
        <item h="1" m="1" x="652"/>
        <item h="1" m="1" x="524"/>
        <item h="1" m="1" x="561"/>
        <item h="1" m="1" x="654"/>
        <item h="1" m="1" x="611"/>
        <item h="1" m="1" x="791"/>
        <item h="1" m="1" x="739"/>
        <item h="1" m="1" x="690"/>
        <item h="1" m="1" x="677"/>
        <item h="1" m="1" x="646"/>
        <item h="1" m="1" x="520"/>
        <item h="1" m="1" x="559"/>
        <item h="1" x="398"/>
        <item h="1" x="401"/>
        <item h="1" x="409"/>
        <item h="1" x="504"/>
        <item h="1" x="317"/>
        <item h="1" x="354"/>
        <item h="1" x="355"/>
        <item h="1" x="357"/>
        <item h="1" x="358"/>
        <item h="1" x="361"/>
        <item h="1" x="395"/>
        <item h="1" m="1" x="591"/>
        <item h="1" m="1" x="689"/>
        <item h="1" m="1" x="605"/>
        <item h="1" x="275"/>
        <item h="1" m="1" x="770"/>
        <item h="1" x="287"/>
        <item h="1" m="1" x="722"/>
        <item h="1" m="1" x="717"/>
        <item h="1" m="1" x="715"/>
        <item h="1" m="1" x="797"/>
        <item h="1" m="1" x="731"/>
        <item h="1" x="483"/>
        <item h="1" x="484"/>
        <item h="1" x="225"/>
        <item h="1" x="246"/>
        <item h="1" x="448"/>
        <item h="1" x="452"/>
        <item h="1" x="400"/>
        <item h="1" x="402"/>
        <item h="1" x="447"/>
        <item h="1" x="350"/>
        <item h="1" x="486"/>
        <item h="1" x="487"/>
        <item h="1" x="495"/>
        <item h="1" x="496"/>
        <item h="1" x="497"/>
        <item h="1" x="498"/>
        <item h="1" x="460"/>
        <item h="1" x="482"/>
        <item h="1" m="1" x="778"/>
        <item h="1" x="293"/>
        <item h="1" m="1" x="728"/>
        <item h="1" m="1" x="644"/>
        <item h="1" x="299"/>
        <item h="1" m="1" x="575"/>
        <item h="1" m="1" x="785"/>
        <item h="1" m="1" x="587"/>
        <item h="1" m="1" x="670"/>
        <item h="1" m="1" x="552"/>
        <item h="1" x="485"/>
        <item h="1" x="356"/>
        <item h="1" m="1" x="678"/>
        <item h="1" x="227"/>
        <item h="1" m="1" x="640"/>
        <item h="1" x="251"/>
        <item h="1" m="1" x="581"/>
        <item h="1" m="1" x="647"/>
        <item h="1" m="1" x="625"/>
        <item h="1" x="261"/>
        <item h="1" x="274"/>
        <item h="1" m="1" x="609"/>
        <item h="1" m="1" x="615"/>
        <item h="1" x="289"/>
        <item h="1" x="291"/>
        <item h="1" x="270"/>
        <item h="1" m="1" x="662"/>
        <item h="1" m="1" x="636"/>
        <item h="1" m="1" x="630"/>
        <item h="1" m="1" x="687"/>
        <item h="1" m="1" x="567"/>
        <item h="1" m="1" x="656"/>
        <item h="1" x="301"/>
        <item h="1" x="309"/>
        <item h="1" m="1" x="666"/>
        <item h="1" m="1" x="732"/>
        <item h="1" m="1" x="634"/>
        <item h="1" x="333"/>
        <item h="1" x="488"/>
        <item h="1" x="489"/>
        <item h="1" x="494"/>
        <item h="1" x="226"/>
        <item h="1" x="224"/>
        <item h="1" m="1" x="706"/>
        <item h="1" m="1" x="683"/>
        <item h="1" x="258"/>
        <item h="1" m="1" x="776"/>
        <item h="1" m="1" x="529"/>
        <item h="1" m="1" x="753"/>
        <item h="1" m="1" x="709"/>
        <item h="1" m="1" x="523"/>
        <item h="1" m="1" x="659"/>
        <item h="1" m="1" x="616"/>
        <item h="1" m="1" x="781"/>
        <item h="1" m="1" x="682"/>
        <item h="1" m="1" x="516"/>
        <item h="1" m="1" x="535"/>
        <item h="1" m="1" x="527"/>
        <item h="1" m="1" x="579"/>
        <item h="1" m="1" x="518"/>
        <item h="1" m="1" x="629"/>
        <item h="1" m="1" x="714"/>
        <item h="1" x="303"/>
        <item h="1" m="1" x="607"/>
        <item h="1" m="1" x="766"/>
        <item h="1" m="1" x="788"/>
        <item h="1" m="1" x="628"/>
        <item h="1" m="1" x="713"/>
        <item h="1" x="319"/>
        <item h="1" m="1" x="606"/>
        <item h="1" m="1" x="765"/>
        <item h="1" x="510"/>
        <item h="1" x="456"/>
        <item h="1" x="479"/>
        <item h="1" x="461"/>
        <item h="1" x="454"/>
        <item h="1" x="453"/>
        <item h="1" x="179"/>
        <item h="1" x="242"/>
        <item h="1" x="347"/>
        <item h="1" m="1" x="780"/>
        <item h="1" x="451"/>
        <item h="1" x="476"/>
        <item h="1" x="478"/>
        <item h="1" x="507"/>
        <item h="1" x="247"/>
        <item h="1" x="349"/>
        <item h="1" x="351"/>
        <item h="1" m="1" x="744"/>
        <item h="1" m="1" x="745"/>
        <item h="1" x="413"/>
        <item h="1" x="414"/>
        <item h="1" x="415"/>
        <item h="1" x="430"/>
        <item h="1" x="433"/>
        <item h="1" x="435"/>
        <item h="1" x="439"/>
        <item h="1" x="440"/>
        <item h="1" x="442"/>
        <item h="1" x="480"/>
        <item h="1" m="1" x="568"/>
        <item h="1" x="364"/>
        <item h="1" m="1" x="761"/>
        <item h="1" m="1" x="672"/>
        <item h="1" m="1" x="540"/>
        <item h="1" m="1" x="756"/>
        <item h="1" m="1" x="601"/>
        <item h="1" m="1" x="676"/>
        <item h="1" m="1" x="790"/>
        <item h="1" m="1" x="560"/>
        <item h="1" m="1" x="741"/>
        <item h="1" m="1" x="663"/>
        <item h="1" m="1" x="699"/>
        <item h="1" m="1" x="679"/>
        <item h="1" m="1" x="539"/>
        <item h="1" m="1" x="686"/>
        <item h="1" m="1" x="576"/>
        <item h="1" m="1" x="750"/>
        <item h="1" m="1" x="684"/>
        <item h="1" m="1" x="707"/>
        <item h="1" m="1" x="693"/>
        <item h="1" m="1" x="553"/>
        <item h="1" m="1" x="694"/>
        <item h="1" m="1" x="593"/>
        <item h="1" m="1" x="768"/>
        <item h="1" m="1" x="705"/>
        <item h="1" m="1" x="730"/>
        <item h="1" m="1" x="711"/>
        <item h="1" m="1" x="578"/>
        <item h="1" m="1" x="718"/>
        <item h="1" x="423"/>
        <item h="1" x="506"/>
        <item h="1" x="182"/>
        <item h="1" x="418"/>
        <item h="1" x="434"/>
        <item h="1" x="444"/>
        <item h="1" x="445"/>
        <item h="1" x="450"/>
        <item h="1" x="490"/>
        <item h="1" x="492"/>
        <item h="1" x="499"/>
        <item h="1" x="500"/>
        <item h="1" m="1" x="571"/>
        <item h="1" m="1" x="740"/>
        <item h="1" m="1" x="748"/>
        <item h="1" m="1" x="665"/>
        <item h="1" m="1" x="743"/>
        <item h="1" m="1" x="613"/>
        <item h="1" m="1" x="541"/>
        <item h="1" m="1" x="746"/>
        <item h="1" m="1" x="655"/>
        <item h="1" m="1" x="604"/>
        <item h="1" m="1" x="589"/>
        <item h="1" m="1" x="759"/>
        <item h="1" x="512"/>
        <item h="1" x="183"/>
        <item h="1" x="184"/>
        <item h="1" x="185"/>
        <item h="1" x="186"/>
        <item h="1" m="1" x="599"/>
        <item h="1" m="1" x="556"/>
        <item h="1" x="234"/>
        <item h="1" x="235"/>
        <item h="1" x="236"/>
        <item h="1" x="237"/>
        <item h="1" x="238"/>
        <item h="1" x="239"/>
        <item h="1" x="240"/>
        <item h="1" x="193"/>
        <item h="1" m="1" x="592"/>
        <item h="1" m="1" x="549"/>
        <item h="1" m="1" x="657"/>
        <item h="1" m="1" x="639"/>
        <item h="1" m="1" x="590"/>
        <item h="1" m="1" x="569"/>
        <item h="1" m="1" x="526"/>
        <item h="1" m="1" x="582"/>
        <item h="1" x="441"/>
        <item h="1" m="1" x="551"/>
        <item h="1" x="462"/>
        <item h="1" x="508"/>
        <item h="1" x="176"/>
        <item h="1" x="188"/>
        <item h="1" x="189"/>
        <item h="1" x="192"/>
        <item h="1" m="1" x="723"/>
        <item h="1" m="1" x="614"/>
        <item h="1" m="1" x="695"/>
        <item h="1" m="1" x="664"/>
        <item h="1" m="1" x="531"/>
        <item h="1" m="1" x="635"/>
        <item h="1" m="1" x="521"/>
        <item h="1" m="1" x="563"/>
        <item h="1" m="1" x="702"/>
        <item h="1" m="1" x="661"/>
        <item h="1" m="1" x="533"/>
        <item h="1" m="1" x="598"/>
        <item h="1" m="1" x="627"/>
        <item h="1" m="1" x="558"/>
        <item h="1" m="1" x="538"/>
        <item h="1" m="1" x="671"/>
        <item h="1" m="1" x="691"/>
        <item h="1" m="1" x="572"/>
        <item h="1" m="1" x="725"/>
        <item h="1" m="1" x="543"/>
        <item h="1" m="1" x="727"/>
        <item h="1" m="1" x="573"/>
        <item h="1" m="1" x="708"/>
        <item h="1" m="1" x="564"/>
        <item h="1" m="1" x="624"/>
        <item h="1" m="1" x="700"/>
        <item h="1" m="1" x="782"/>
        <item h="1" m="1" x="537"/>
        <item h="1" m="1" x="583"/>
        <item h="1" m="1" x="754"/>
        <item h="1" m="1" x="645"/>
        <item h="1" m="1" x="610"/>
        <item h="1" m="1" x="703"/>
        <item h="1" m="1" x="742"/>
        <item h="1" m="1" x="650"/>
        <item h="1" m="1" x="763"/>
        <item h="1" m="1" x="760"/>
        <item h="1" m="1" x="786"/>
        <item h="1" m="1" x="685"/>
        <item h="1" m="1" x="623"/>
        <item h="1" m="1" x="612"/>
        <item h="1" m="1" x="574"/>
        <item h="1" m="1" x="774"/>
        <item h="1" m="1" x="775"/>
        <item h="1" m="1" x="565"/>
        <item h="1" m="1" x="777"/>
        <item h="1" m="1" x="787"/>
        <item h="1" m="1" x="738"/>
        <item h="1" m="1" x="737"/>
        <item h="1" m="1" x="681"/>
        <item h="1" m="1" x="793"/>
        <item h="1" m="1" x="701"/>
        <item h="1" m="1" x="783"/>
        <item h="1" m="1" x="626"/>
        <item h="1" m="1" x="704"/>
        <item h="1" m="1" x="649"/>
        <item h="1" m="1" x="557"/>
        <item h="1" m="1" x="795"/>
        <item h="1" m="1" x="619"/>
        <item h="1" m="1" x="734"/>
        <item h="1" x="459"/>
        <item h="1" x="463"/>
        <item h="1" m="1" x="586"/>
        <item h="1" m="1" x="755"/>
        <item h="1" m="1" x="726"/>
        <item h="1" m="1" x="631"/>
        <item h="1" m="1" x="789"/>
        <item h="1" m="1" x="545"/>
        <item h="1" m="1" x="597"/>
        <item h="1" m="1" x="729"/>
        <item h="1" x="250"/>
        <item h="1" m="1" x="773"/>
        <item h="1" m="1" x="550"/>
        <item h="1" x="257"/>
        <item h="1" x="260"/>
        <item h="1" x="262"/>
        <item h="1" x="263"/>
        <item h="1" x="264"/>
        <item h="1" x="266"/>
        <item h="1" x="269"/>
        <item h="1" x="288"/>
        <item h="1" m="1" x="608"/>
        <item h="1" x="256"/>
        <item h="1" m="1" x="751"/>
        <item h="1" x="294"/>
        <item h="1" x="295"/>
        <item h="1" m="1" x="602"/>
        <item h="1" m="1" x="757"/>
        <item h="1" m="1" x="548"/>
        <item h="1" m="1" x="721"/>
        <item h="1" m="1" x="580"/>
        <item h="1" m="1" x="570"/>
        <item h="1" m="1" x="733"/>
        <item h="1" m="1" x="519"/>
        <item h="1" m="1" x="554"/>
        <item h="1" x="300"/>
        <item h="1" x="302"/>
        <item h="1" m="1" x="752"/>
        <item h="1" m="1" x="767"/>
        <item h="1" x="308"/>
        <item h="1" m="1" x="764"/>
        <item h="1" m="1" x="660"/>
        <item h="1" x="316"/>
        <item h="1" x="318"/>
        <item h="1" x="324"/>
        <item h="1" x="332"/>
        <item h="1" m="1" x="584"/>
        <item h="1" m="1" x="585"/>
        <item h="1" x="464"/>
        <item h="1" x="465"/>
        <item h="1" x="466"/>
        <item h="1" x="467"/>
        <item h="1" x="468"/>
        <item h="1" m="1" x="653"/>
        <item h="1" m="1" x="620"/>
        <item h="1" m="1" x="632"/>
        <item h="1" x="472"/>
        <item h="1" x="473"/>
        <item h="1" m="1" x="720"/>
        <item h="1" x="245"/>
        <item h="1" x="469"/>
        <item h="1" x="470"/>
        <item h="1" x="471"/>
        <item h="1" m="1" x="798"/>
        <item h="1" m="1" x="530"/>
        <item h="1" x="210"/>
        <item h="1" m="1" x="600"/>
        <item h="1" x="290"/>
        <item h="1" m="1" x="588"/>
        <item h="1" m="1" x="680"/>
        <item h="1" m="1" x="658"/>
        <item h="1" m="1" x="792"/>
        <item h="1" m="1" x="762"/>
        <item h="1" m="1" x="771"/>
        <item h="1" m="1" x="534"/>
        <item h="1" m="1" x="577"/>
        <item h="1" m="1" x="603"/>
        <item h="1" m="1" x="724"/>
        <item h="1" m="1" x="710"/>
        <item h="1" m="1" x="696"/>
        <item h="1" m="1" x="736"/>
        <item h="1" m="1" x="544"/>
        <item h="1" m="1" x="669"/>
        <item h="1" m="1" x="779"/>
        <item h="1" m="1" x="546"/>
        <item h="1" m="1" x="697"/>
        <item h="1" m="1" x="617"/>
        <item h="1" m="1" x="536"/>
        <item h="1" m="1" x="622"/>
        <item h="1" m="1" x="712"/>
        <item h="1" m="1" x="794"/>
        <item h="1" m="1" x="674"/>
        <item h="1" m="1" x="643"/>
        <item h="1" m="1" x="796"/>
        <item h="1" m="1" x="641"/>
        <item h="1" m="1" x="547"/>
        <item h="1" m="1" x="555"/>
        <item h="1" x="228"/>
        <item h="1" x="254"/>
        <item h="1" x="253"/>
        <item h="1" x="209"/>
        <item h="1" x="255"/>
        <item h="1" x="259"/>
        <item h="1" x="273"/>
        <item h="1" x="276"/>
        <item h="1" x="277"/>
        <item h="1" x="278"/>
        <item h="1" x="279"/>
        <item h="1" x="280"/>
        <item h="1" x="281"/>
        <item h="1" x="282"/>
        <item h="1" x="283"/>
        <item h="1" x="271"/>
        <item h="1" x="272"/>
        <item h="1" x="284"/>
        <item h="1" x="285"/>
        <item h="1" x="286"/>
        <item h="1" x="292"/>
        <item h="1" x="296"/>
        <item h="1" x="298"/>
        <item h="1" m="1" x="692"/>
        <item h="1" m="1" x="522"/>
        <item h="1" m="1" x="716"/>
        <item h="1" m="1" x="525"/>
        <item h="1" m="1" x="668"/>
        <item h="1" m="1" x="747"/>
        <item h="1" m="1" x="566"/>
        <item h="1" m="1" x="515"/>
        <item h="1" x="314"/>
        <item h="1" x="315"/>
        <item h="1" x="320"/>
        <item h="1" x="321"/>
        <item h="1" x="322"/>
        <item h="1" x="323"/>
        <item h="1" x="326"/>
        <item h="1" x="327"/>
        <item h="1" x="328"/>
        <item h="1" x="329"/>
        <item h="1" x="330"/>
        <item h="1" x="331"/>
        <item h="1" x="334"/>
        <item h="1" x="200"/>
        <item h="1" x="201"/>
        <item h="1" x="202"/>
        <item h="1" x="204"/>
        <item h="1" x="205"/>
        <item h="1" x="206"/>
        <item h="1" x="207"/>
        <item h="1" x="208"/>
        <item h="1" x="243"/>
        <item h="1" x="359"/>
        <item h="1" x="375"/>
        <item h="1" x="376"/>
        <item h="1" x="377"/>
        <item h="1" x="378"/>
        <item h="1" x="379"/>
        <item h="1" x="380"/>
        <item h="1" x="381"/>
        <item h="1" x="382"/>
        <item h="1" x="383"/>
        <item m="1" x="651"/>
        <item m="1" x="675"/>
        <item x="387"/>
        <item x="388"/>
        <item x="404"/>
        <item x="408"/>
        <item h="1" m="1" x="749"/>
        <item h="1" x="344"/>
        <item h="1" x="403"/>
        <item h="1" m="1" x="698"/>
        <item h="1" m="1" x="596"/>
        <item h="1" m="1" x="595"/>
        <item h="1" m="1" x="688"/>
        <item x="384"/>
        <item h="1" x="397"/>
        <item h="1" x="399"/>
        <item m="1" x="532"/>
        <item h="1" m="1" x="719"/>
        <item h="1" x="411"/>
        <item h="1" x="366"/>
        <item h="1" m="1" x="673"/>
        <item h="1" x="369"/>
        <item h="1" x="370"/>
        <item h="1" x="335"/>
        <item h="1" x="363"/>
        <item h="1" m="1" x="517"/>
        <item h="1" x="365"/>
        <item h="1" x="367"/>
        <item h="1" x="212"/>
        <item h="1" x="213"/>
        <item h="1" x="214"/>
        <item h="1" x="215"/>
        <item h="1" x="216"/>
        <item h="1" x="217"/>
        <item h="1" x="218"/>
        <item h="1" x="219"/>
        <item h="1" x="220"/>
        <item h="1" x="249"/>
        <item h="1" x="267"/>
        <item h="1" x="297"/>
        <item h="1" x="304"/>
        <item h="1" x="305"/>
        <item h="1" x="306"/>
        <item h="1" x="307"/>
        <item h="1" x="310"/>
        <item h="1" x="311"/>
        <item h="1" x="312"/>
        <item h="1" x="313"/>
        <item h="1" x="339"/>
        <item h="1" x="341"/>
        <item h="1" x="342"/>
        <item h="1" x="374"/>
        <item h="1" x="385"/>
        <item h="1" x="386"/>
        <item h="1" x="389"/>
        <item h="1" x="390"/>
        <item h="1" x="391"/>
        <item h="1" x="392"/>
        <item h="1" x="393"/>
        <item h="1" x="394"/>
        <item h="1" x="396"/>
        <item h="1" x="405"/>
        <item h="1" x="406"/>
        <item h="1" x="407"/>
        <item h="1" x="410"/>
        <item h="1" x="416"/>
        <item h="1" x="417"/>
        <item h="1" x="419"/>
        <item h="1" x="420"/>
        <item h="1" x="421"/>
        <item h="1" x="422"/>
        <item h="1" x="425"/>
        <item h="1" x="431"/>
        <item h="1" x="432"/>
        <item h="1" x="436"/>
        <item h="1" x="446"/>
        <item h="1" x="455"/>
        <item h="1" x="458"/>
        <item h="1" x="474"/>
        <item h="1" x="475"/>
        <item h="1" x="493"/>
        <item h="1" x="502"/>
        <item h="1" x="503"/>
      </items>
    </pivotField>
    <pivotField axis="axisRow" compact="0" outline="0" showAll="0" defaultSubtotal="0">
      <items count="321">
        <item x="12"/>
        <item x="37"/>
        <item x="23"/>
        <item x="26"/>
        <item x="9"/>
        <item x="18"/>
        <item x="21"/>
        <item x="10"/>
        <item x="30"/>
        <item x="29"/>
        <item x="32"/>
        <item x="28"/>
        <item x="7"/>
        <item x="31"/>
        <item x="0"/>
        <item x="99"/>
        <item x="77"/>
        <item x="20"/>
        <item x="3"/>
        <item x="79"/>
        <item x="2"/>
        <item x="15"/>
        <item x="89"/>
        <item x="24"/>
        <item x="27"/>
        <item x="6"/>
        <item x="4"/>
        <item x="73"/>
        <item x="76"/>
        <item x="81"/>
        <item x="75"/>
        <item x="80"/>
        <item x="33"/>
        <item x="74"/>
        <item x="22"/>
        <item x="25"/>
        <item x="13"/>
        <item x="14"/>
        <item x="5"/>
        <item x="78"/>
        <item x="60"/>
        <item x="83"/>
        <item x="84"/>
        <item x="90"/>
        <item x="82"/>
        <item x="1"/>
        <item x="11"/>
        <item x="16"/>
        <item x="17"/>
        <item x="19"/>
        <item x="8"/>
        <item x="93"/>
        <item x="34"/>
        <item x="35"/>
        <item x="36"/>
        <item x="38"/>
        <item x="39"/>
        <item x="40"/>
        <item x="43"/>
        <item x="47"/>
        <item x="48"/>
        <item x="51"/>
        <item x="52"/>
        <item x="53"/>
        <item x="54"/>
        <item x="46"/>
        <item x="61"/>
        <item x="62"/>
        <item x="63"/>
        <item x="64"/>
        <item x="65"/>
        <item x="66"/>
        <item x="67"/>
        <item x="68"/>
        <item x="69"/>
        <item x="70"/>
        <item x="71"/>
        <item x="72"/>
        <item x="44"/>
        <item x="55"/>
        <item x="86"/>
        <item x="183"/>
        <item x="184"/>
        <item x="185"/>
        <item x="186"/>
        <item m="1" x="267"/>
        <item x="189"/>
        <item x="191"/>
        <item m="1" x="274"/>
        <item x="181"/>
        <item x="182"/>
        <item x="180"/>
        <item m="1" x="254"/>
        <item x="190"/>
        <item x="193"/>
        <item x="194"/>
        <item x="195"/>
        <item x="196"/>
        <item x="207"/>
        <item m="1" x="310"/>
        <item m="1" x="235"/>
        <item m="1" x="224"/>
        <item m="1" x="302"/>
        <item m="1" x="295"/>
        <item m="1" x="238"/>
        <item m="1" x="309"/>
        <item m="1" x="315"/>
        <item m="1" x="240"/>
        <item m="1" x="227"/>
        <item m="1" x="305"/>
        <item m="1" x="296"/>
        <item m="1" x="243"/>
        <item m="1" x="312"/>
        <item m="1" x="221"/>
        <item m="1" x="247"/>
        <item m="1" x="232"/>
        <item m="1" x="313"/>
        <item m="1" x="304"/>
        <item m="1" x="249"/>
        <item m="1" x="320"/>
        <item m="1" x="260"/>
        <item x="197"/>
        <item x="202"/>
        <item x="210"/>
        <item x="203"/>
        <item x="213"/>
        <item m="1" x="277"/>
        <item x="95"/>
        <item x="219"/>
        <item x="220"/>
        <item x="97"/>
        <item x="98"/>
        <item x="198"/>
        <item x="199"/>
        <item x="200"/>
        <item x="201"/>
        <item x="214"/>
        <item x="100"/>
        <item x="94"/>
        <item m="1" x="271"/>
        <item x="41"/>
        <item x="42"/>
        <item x="45"/>
        <item x="49"/>
        <item x="50"/>
        <item x="56"/>
        <item x="57"/>
        <item x="58"/>
        <item x="59"/>
        <item x="85"/>
        <item x="87"/>
        <item x="88"/>
        <item x="91"/>
        <item x="215"/>
        <item x="92"/>
        <item x="101"/>
        <item x="102"/>
        <item m="1" x="283"/>
        <item x="104"/>
        <item x="105"/>
        <item x="96"/>
        <item m="1" x="236"/>
        <item m="1" x="278"/>
        <item m="1" x="259"/>
        <item m="1" x="250"/>
        <item m="1" x="298"/>
        <item m="1" x="314"/>
        <item m="1" x="307"/>
        <item m="1" x="222"/>
        <item x="117"/>
        <item m="1" x="262"/>
        <item m="1" x="255"/>
        <item m="1" x="279"/>
        <item x="122"/>
        <item m="1" x="306"/>
        <item m="1" x="270"/>
        <item m="1" x="301"/>
        <item m="1" x="303"/>
        <item m="1" x="293"/>
        <item m="1" x="231"/>
        <item m="1" x="265"/>
        <item m="1" x="237"/>
        <item x="110"/>
        <item x="106"/>
        <item m="1" x="272"/>
        <item m="1" x="266"/>
        <item m="1" x="291"/>
        <item m="1" x="275"/>
        <item m="1" x="245"/>
        <item m="1" x="318"/>
        <item m="1" x="241"/>
        <item m="1" x="286"/>
        <item m="1" x="292"/>
        <item m="1" x="276"/>
        <item m="1" x="246"/>
        <item m="1" x="242"/>
        <item m="1" x="287"/>
        <item m="1" x="317"/>
        <item m="1" x="253"/>
        <item x="148"/>
        <item m="1" x="285"/>
        <item m="1" x="282"/>
        <item m="1" x="280"/>
        <item m="1" x="290"/>
        <item m="1" x="311"/>
        <item m="1" x="256"/>
        <item m="1" x="239"/>
        <item m="1" x="263"/>
        <item m="1" x="251"/>
        <item m="1" x="297"/>
        <item m="1" x="264"/>
        <item m="1" x="234"/>
        <item m="1" x="228"/>
        <item m="1" x="244"/>
        <item m="1" x="284"/>
        <item m="1" x="273"/>
        <item m="1" x="268"/>
        <item m="1" x="281"/>
        <item m="1" x="299"/>
        <item m="1" x="252"/>
        <item m="1" x="233"/>
        <item m="1" x="257"/>
        <item m="1" x="308"/>
        <item m="1" x="300"/>
        <item m="1" x="223"/>
        <item m="1" x="288"/>
        <item m="1" x="258"/>
        <item m="1" x="230"/>
        <item m="1" x="225"/>
        <item m="1" x="269"/>
        <item m="1" x="261"/>
        <item m="1" x="289"/>
        <item m="1" x="229"/>
        <item m="1" x="294"/>
        <item m="1" x="316"/>
        <item m="1" x="226"/>
        <item x="127"/>
        <item x="128"/>
        <item m="1" x="319"/>
        <item m="1" x="248"/>
        <item x="103"/>
        <item x="107"/>
        <item x="108"/>
        <item x="109"/>
        <item x="111"/>
        <item x="112"/>
        <item x="113"/>
        <item x="114"/>
        <item x="115"/>
        <item x="116"/>
        <item x="118"/>
        <item x="119"/>
        <item x="120"/>
        <item x="123"/>
        <item x="126"/>
        <item x="129"/>
        <item x="130"/>
        <item x="131"/>
        <item x="132"/>
        <item x="133"/>
        <item x="134"/>
        <item x="135"/>
        <item x="136"/>
        <item x="124"/>
        <item x="125"/>
        <item x="137"/>
        <item x="138"/>
        <item x="139"/>
        <item x="140"/>
        <item x="141"/>
        <item x="142"/>
        <item x="143"/>
        <item x="144"/>
        <item x="145"/>
        <item x="146"/>
        <item x="147"/>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7"/>
        <item x="192"/>
        <item x="205"/>
        <item x="212"/>
        <item x="204"/>
        <item x="121"/>
        <item x="188"/>
        <item x="206"/>
        <item x="208"/>
        <item x="209"/>
        <item x="211"/>
        <item x="216"/>
        <item x="217"/>
        <item x="218"/>
      </items>
    </pivotField>
    <pivotField compact="0" outline="0" showAll="0"/>
    <pivotField compact="0" outline="0" showAll="0"/>
    <pivotField axis="axisRow" compact="0" outline="0" showAll="0" defaultSubtotal="0">
      <items count="5">
        <item x="0"/>
        <item x="3"/>
        <item x="4"/>
        <item x="1"/>
        <item x="2"/>
      </items>
    </pivotField>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defaultSubtotal="0">
      <items count="15">
        <item x="0"/>
        <item x="3"/>
        <item x="1"/>
        <item x="2"/>
        <item x="8"/>
        <item x="10"/>
        <item x="9"/>
        <item x="7"/>
        <item x="11"/>
        <item x="4"/>
        <item x="5"/>
        <item x="6"/>
        <item x="12"/>
        <item m="1" x="13"/>
        <item m="1" x="14"/>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33">
        <item x="0"/>
        <item x="1"/>
        <item x="2"/>
        <item x="4"/>
        <item x="6"/>
        <item x="3"/>
        <item x="5"/>
        <item m="1" x="24"/>
        <item x="21"/>
        <item x="22"/>
        <item x="7"/>
        <item x="8"/>
        <item x="10"/>
        <item m="1" x="27"/>
        <item m="1" x="26"/>
        <item x="12"/>
        <item x="13"/>
        <item m="1" x="25"/>
        <item x="9"/>
        <item m="1" x="29"/>
        <item x="20"/>
        <item x="19"/>
        <item x="11"/>
        <item m="1" x="23"/>
        <item m="1" x="30"/>
        <item m="1" x="32"/>
        <item m="1" x="28"/>
        <item x="14"/>
        <item x="15"/>
        <item m="1" x="31"/>
        <item x="16"/>
        <item x="17"/>
        <item x="18"/>
      </items>
    </pivotField>
    <pivotField axis="axisRow" compact="0" outline="0" showAll="0" defaultSubtotal="0">
      <items count="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m="1" x="168"/>
        <item m="1" x="167"/>
        <item m="1" x="166"/>
        <item m="1" x="170"/>
        <item m="1" x="169"/>
      </items>
    </pivotField>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2">
        <item x="0"/>
        <item x="1"/>
        <item x="5"/>
        <item x="2"/>
        <item x="3"/>
        <item m="1" x="9"/>
        <item m="1" x="6"/>
        <item x="4"/>
        <item m="1" x="8"/>
        <item m="1" x="10"/>
        <item m="1" x="7"/>
        <item m="1" x="11"/>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x="1"/>
        <item x="2"/>
        <item t="default"/>
      </items>
    </pivotField>
    <pivotField compact="0" outline="0" showAll="0" sortType="ascending" defaultSubtotal="0"/>
    <pivotField compact="0" outline="0" showAll="0" defaultSubtotal="0"/>
    <pivotField compact="0" outline="0" showAll="0"/>
    <pivotField compact="0" outline="0" showAll="0"/>
  </pivotFields>
  <rowFields count="8">
    <field x="4"/>
    <field x="3"/>
    <field x="16"/>
    <field x="41"/>
    <field x="42"/>
    <field x="8"/>
    <field x="96"/>
    <field x="5"/>
  </rowFields>
  <rowItems count="13">
    <i>
      <x v="243"/>
      <x v="562"/>
      <x v="6"/>
      <x v="27"/>
      <x v="70"/>
      <x v="1"/>
      <x v="7"/>
      <x v="45"/>
    </i>
    <i r="4">
      <x v="83"/>
      <x v="1"/>
      <x v="7"/>
      <x v="45"/>
    </i>
    <i r="4">
      <x v="89"/>
      <x v="1"/>
      <x v="7"/>
      <x v="45"/>
    </i>
    <i r="4">
      <x v="94"/>
      <x v="1"/>
      <x v="7"/>
      <x v="45"/>
    </i>
    <i r="3">
      <x v="28"/>
      <x v="46"/>
      <x v="3"/>
      <x v="7"/>
      <x v="45"/>
    </i>
    <i r="4">
      <x v="72"/>
      <x v="4"/>
      <x v="7"/>
      <x v="45"/>
    </i>
    <i>
      <x v="718"/>
      <x v="575"/>
      <x v="6"/>
      <x v="27"/>
      <x v="87"/>
      <x/>
      <x v="7"/>
      <x v="45"/>
    </i>
    <i>
      <x v="719"/>
      <x v="576"/>
      <x v="6"/>
      <x v="27"/>
      <x v="92"/>
      <x v="2"/>
      <x v="7"/>
      <x v="45"/>
    </i>
    <i r="3">
      <x v="28"/>
      <x v="73"/>
      <x v="3"/>
      <x v="7"/>
      <x v="45"/>
    </i>
    <i>
      <x v="720"/>
      <x v="577"/>
      <x v="6"/>
      <x v="28"/>
      <x v="45"/>
      <x/>
      <x v="7"/>
      <x v="45"/>
    </i>
    <i>
      <x v="721"/>
      <x v="579"/>
      <x v="6"/>
      <x v="28"/>
      <x v="70"/>
      <x/>
      <x v="7"/>
      <x v="45"/>
    </i>
    <i>
      <x v="729"/>
      <x v="572"/>
      <x v="6"/>
      <x v="27"/>
      <x v="81"/>
      <x/>
      <x v="7"/>
      <x v="45"/>
    </i>
    <i t="grand">
      <x/>
    </i>
  </rowItems>
  <colItems count="1">
    <i/>
  </colItems>
  <pageFields count="3">
    <pageField fld="138" hier="-1"/>
    <pageField fld="126" hier="-1"/>
    <pageField fld="1" hier="-1"/>
  </pageFields>
  <dataFields count="1">
    <dataField name="計數 - 負責領域" fld="1"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B00-000005000000}" name="樞紐分析表6" cacheId="79" applyNumberFormats="0" applyBorderFormats="0" applyFontFormats="0" applyPatternFormats="0" applyAlignmentFormats="0" applyWidthHeightFormats="1" dataCaption="值" updatedVersion="8" minRefreshableVersion="3" showDrill="0" useAutoFormatting="1" itemPrintTitles="1" createdVersion="6" indent="0" compact="0" compactData="0" gridDropZones="1" multipleFieldFilters="0">
  <location ref="AJ6:AM18" firstHeaderRow="1" firstDataRow="2" firstDataCol="1" rowPageCount="1" colPageCount="1"/>
  <pivotFields count="143">
    <pivotField compact="0" outline="0" showAll="0"/>
    <pivotField axis="axisRow" compact="0" outline="0" showAll="0" sortType="descending">
      <items count="11">
        <item x="0"/>
        <item x="1"/>
        <item x="2"/>
        <item x="9"/>
        <item x="6"/>
        <item x="5"/>
        <item x="3"/>
        <item x="7"/>
        <item x="8"/>
        <item x="4"/>
        <item t="default"/>
      </items>
      <autoSortScope>
        <pivotArea dataOnly="0" outline="0" fieldPosition="0">
          <references count="1">
            <reference field="4294967294" count="1" selected="0">
              <x v="0"/>
            </reference>
          </references>
        </pivotArea>
      </autoSortScope>
    </pivotField>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axis="axisCol" compact="0" outline="0" showAll="0">
      <items count="3">
        <item x="1"/>
        <item x="0"/>
        <item t="default"/>
      </items>
    </pivotField>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
  </rowFields>
  <rowItems count="11">
    <i>
      <x v="5"/>
    </i>
    <i>
      <x v="4"/>
    </i>
    <i>
      <x v="2"/>
    </i>
    <i>
      <x v="1"/>
    </i>
    <i>
      <x v="6"/>
    </i>
    <i>
      <x v="3"/>
    </i>
    <i>
      <x v="7"/>
    </i>
    <i>
      <x v="8"/>
    </i>
    <i>
      <x v="9"/>
    </i>
    <i>
      <x/>
    </i>
    <i t="grand">
      <x/>
    </i>
  </rowItems>
  <colFields count="1">
    <field x="123"/>
  </colFields>
  <colItems count="3">
    <i>
      <x/>
    </i>
    <i>
      <x v="1"/>
    </i>
    <i t="grand">
      <x/>
    </i>
  </colItems>
  <pageFields count="1">
    <pageField fld="126" hier="-1"/>
  </pageFields>
  <dataFields count="1">
    <dataField name="計數 - 層級" fld="2"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vtErrCheck" cacheId="79" applyNumberFormats="0" applyBorderFormats="0" applyFontFormats="0" applyPatternFormats="0" applyAlignmentFormats="0" applyWidthHeightFormats="1" dataCaption="值" updatedVersion="8" minRefreshableVersion="3" showDrill="0" useAutoFormatting="1" colGrandTotals="0" itemPrintTitles="1" createdVersion="6" indent="0" compact="0" compactData="0" multipleFieldFilters="0">
  <location ref="G6:L9" firstHeaderRow="1" firstDataRow="1" firstDataCol="5" rowPageCount="3" colPageCount="1"/>
  <pivotFields count="143">
    <pivotField compact="0" outline="0" showAll="0"/>
    <pivotField axis="axisRow" dataField="1" compact="0" outline="0" multipleItemSelectionAllowed="1" showAll="0" defaultSubtotal="0">
      <items count="10">
        <item x="0"/>
        <item x="1"/>
        <item x="2"/>
        <item x="9"/>
        <item x="6"/>
        <item x="5"/>
        <item x="3"/>
        <item x="7"/>
        <item x="8"/>
        <item x="4"/>
      </items>
    </pivotField>
    <pivotField compact="0" outline="0" showAll="0"/>
    <pivotField compact="0" outline="0" showAll="0"/>
    <pivotField axis="axisRow" compact="0" outline="0" showAll="0" defaultSubtotal="0">
      <items count="799">
        <item x="140"/>
        <item x="139"/>
        <item x="52"/>
        <item x="24"/>
        <item x="46"/>
        <item x="25"/>
        <item x="37"/>
        <item x="74"/>
        <item x="78"/>
        <item x="163"/>
        <item x="162"/>
        <item x="164"/>
        <item x="165"/>
        <item x="161"/>
        <item x="27"/>
        <item x="28"/>
        <item x="75"/>
        <item x="14"/>
        <item x="1"/>
        <item x="457"/>
        <item x="159"/>
        <item x="171"/>
        <item x="173"/>
        <item x="172"/>
        <item x="157"/>
        <item x="0"/>
        <item x="45"/>
        <item x="29"/>
        <item x="63"/>
        <item x="64"/>
        <item x="22"/>
        <item x="143"/>
        <item x="69"/>
        <item x="39"/>
        <item x="71"/>
        <item x="26"/>
        <item x="10"/>
        <item x="3"/>
        <item x="5"/>
        <item x="4"/>
        <item x="6"/>
        <item x="19"/>
        <item x="11"/>
        <item x="72"/>
        <item x="76"/>
        <item x="44"/>
        <item x="23"/>
        <item x="142"/>
        <item x="174"/>
        <item x="170"/>
        <item x="168"/>
        <item x="175"/>
        <item x="160"/>
        <item x="137"/>
        <item x="158"/>
        <item x="138"/>
        <item x="156"/>
        <item x="79"/>
        <item x="53"/>
        <item x="141"/>
        <item x="13"/>
        <item x="21"/>
        <item x="18"/>
        <item x="20"/>
        <item x="17"/>
        <item x="59"/>
        <item x="47"/>
        <item x="61"/>
        <item x="68"/>
        <item x="36"/>
        <item x="35"/>
        <item x="51"/>
        <item x="147"/>
        <item x="154"/>
        <item x="145"/>
        <item x="152"/>
        <item x="73"/>
        <item x="7"/>
        <item x="8"/>
        <item x="9"/>
        <item x="77"/>
        <item x="65"/>
        <item x="62"/>
        <item x="144"/>
        <item x="146"/>
        <item x="148"/>
        <item x="149"/>
        <item x="150"/>
        <item x="151"/>
        <item x="169"/>
        <item x="153"/>
        <item x="155"/>
        <item x="2"/>
        <item x="12"/>
        <item x="30"/>
        <item x="31"/>
        <item x="32"/>
        <item x="33"/>
        <item x="34"/>
        <item x="38"/>
        <item x="40"/>
        <item x="41"/>
        <item x="42"/>
        <item x="43"/>
        <item x="48"/>
        <item x="49"/>
        <item x="50"/>
        <item x="54"/>
        <item x="57"/>
        <item x="58"/>
        <item x="177"/>
        <item x="15"/>
        <item x="55"/>
        <item x="56"/>
        <item x="338"/>
        <item x="477"/>
        <item x="340"/>
        <item x="178"/>
        <item x="233"/>
        <item x="345"/>
        <item x="449"/>
        <item x="362"/>
        <item x="16"/>
        <item x="60"/>
        <item x="66"/>
        <item x="70"/>
        <item x="67"/>
        <item x="80"/>
        <item x="81"/>
        <item x="82"/>
        <item x="83"/>
        <item x="86"/>
        <item x="88"/>
        <item x="89"/>
        <item x="90"/>
        <item x="91"/>
        <item x="92"/>
        <item x="95"/>
        <item x="99"/>
        <item x="100"/>
        <item x="101"/>
        <item x="102"/>
        <item x="103"/>
        <item x="104"/>
        <item x="105"/>
        <item x="106"/>
        <item x="107"/>
        <item x="108"/>
        <item x="113"/>
        <item x="114"/>
        <item x="115"/>
        <item x="116"/>
        <item x="117"/>
        <item x="118"/>
        <item x="119"/>
        <item x="120"/>
        <item x="121"/>
        <item x="122"/>
        <item x="123"/>
        <item x="124"/>
        <item x="125"/>
        <item x="126"/>
        <item x="127"/>
        <item x="128"/>
        <item x="129"/>
        <item x="167"/>
        <item x="84"/>
        <item x="85"/>
        <item x="87"/>
        <item x="93"/>
        <item x="94"/>
        <item x="96"/>
        <item x="97"/>
        <item x="98"/>
        <item x="109"/>
        <item x="110"/>
        <item x="111"/>
        <item x="112"/>
        <item x="130"/>
        <item x="131"/>
        <item x="132"/>
        <item x="133"/>
        <item x="134"/>
        <item x="135"/>
        <item x="136"/>
        <item x="166"/>
        <item m="1" x="618"/>
        <item x="248"/>
        <item x="336"/>
        <item x="337"/>
        <item m="1" x="758"/>
        <item x="343"/>
        <item x="371"/>
        <item x="360"/>
        <item x="348"/>
        <item x="509"/>
        <item x="491"/>
        <item x="501"/>
        <item x="511"/>
        <item x="481"/>
        <item m="1" x="784"/>
        <item x="513"/>
        <item m="1" x="735"/>
        <item m="1" x="528"/>
        <item m="1" x="542"/>
        <item x="514"/>
        <item x="241"/>
        <item x="187"/>
        <item x="211"/>
        <item x="190"/>
        <item x="197"/>
        <item x="194"/>
        <item x="244"/>
        <item x="229"/>
        <item x="231"/>
        <item x="223"/>
        <item x="412"/>
        <item x="180"/>
        <item x="181"/>
        <item x="427"/>
        <item x="424"/>
        <item x="426"/>
        <item x="222"/>
        <item x="443"/>
        <item x="429"/>
        <item x="428"/>
        <item x="437"/>
        <item x="438"/>
        <item m="1" x="769"/>
        <item x="195"/>
        <item x="191"/>
        <item x="196"/>
        <item x="198"/>
        <item x="199"/>
        <item m="1" x="637"/>
        <item m="1" x="638"/>
        <item x="346"/>
        <item x="352"/>
        <item x="353"/>
        <item m="1" x="772"/>
        <item m="1" x="594"/>
        <item x="368"/>
        <item x="372"/>
        <item x="373"/>
        <item m="1" x="633"/>
        <item x="203"/>
        <item x="505"/>
        <item m="1" x="667"/>
        <item x="325"/>
        <item x="221"/>
        <item x="232"/>
        <item m="1" x="562"/>
        <item x="230"/>
        <item m="1" x="642"/>
        <item x="252"/>
        <item m="1" x="648"/>
        <item m="1" x="621"/>
        <item x="265"/>
        <item x="268"/>
        <item m="1" x="652"/>
        <item m="1" x="524"/>
        <item m="1" x="561"/>
        <item m="1" x="654"/>
        <item m="1" x="611"/>
        <item m="1" x="791"/>
        <item m="1" x="739"/>
        <item m="1" x="690"/>
        <item m="1" x="677"/>
        <item m="1" x="646"/>
        <item m="1" x="520"/>
        <item m="1" x="559"/>
        <item x="398"/>
        <item x="401"/>
        <item x="409"/>
        <item x="504"/>
        <item x="317"/>
        <item x="354"/>
        <item x="355"/>
        <item x="357"/>
        <item x="358"/>
        <item x="361"/>
        <item x="395"/>
        <item m="1" x="591"/>
        <item m="1" x="689"/>
        <item m="1" x="605"/>
        <item x="275"/>
        <item m="1" x="770"/>
        <item x="287"/>
        <item m="1" x="722"/>
        <item m="1" x="717"/>
        <item m="1" x="715"/>
        <item m="1" x="797"/>
        <item m="1" x="731"/>
        <item x="483"/>
        <item x="484"/>
        <item x="225"/>
        <item x="246"/>
        <item x="448"/>
        <item x="452"/>
        <item x="400"/>
        <item x="402"/>
        <item x="447"/>
        <item x="350"/>
        <item x="486"/>
        <item x="487"/>
        <item x="495"/>
        <item x="496"/>
        <item x="497"/>
        <item x="498"/>
        <item x="460"/>
        <item x="482"/>
        <item m="1" x="778"/>
        <item x="293"/>
        <item m="1" x="728"/>
        <item m="1" x="644"/>
        <item x="299"/>
        <item m="1" x="575"/>
        <item m="1" x="785"/>
        <item m="1" x="587"/>
        <item m="1" x="670"/>
        <item m="1" x="552"/>
        <item x="485"/>
        <item x="356"/>
        <item m="1" x="678"/>
        <item x="227"/>
        <item m="1" x="640"/>
        <item x="251"/>
        <item m="1" x="581"/>
        <item m="1" x="647"/>
        <item m="1" x="625"/>
        <item x="261"/>
        <item x="274"/>
        <item m="1" x="609"/>
        <item m="1" x="615"/>
        <item x="289"/>
        <item x="291"/>
        <item x="270"/>
        <item m="1" x="662"/>
        <item m="1" x="636"/>
        <item m="1" x="630"/>
        <item m="1" x="687"/>
        <item m="1" x="567"/>
        <item m="1" x="656"/>
        <item x="301"/>
        <item x="309"/>
        <item m="1" x="666"/>
        <item m="1" x="732"/>
        <item m="1" x="634"/>
        <item x="333"/>
        <item x="488"/>
        <item x="489"/>
        <item x="494"/>
        <item x="226"/>
        <item x="224"/>
        <item m="1" x="706"/>
        <item m="1" x="683"/>
        <item x="258"/>
        <item m="1" x="776"/>
        <item m="1" x="529"/>
        <item m="1" x="753"/>
        <item m="1" x="709"/>
        <item m="1" x="523"/>
        <item m="1" x="659"/>
        <item m="1" x="616"/>
        <item m="1" x="781"/>
        <item m="1" x="682"/>
        <item m="1" x="516"/>
        <item m="1" x="535"/>
        <item m="1" x="527"/>
        <item m="1" x="579"/>
        <item m="1" x="518"/>
        <item m="1" x="629"/>
        <item m="1" x="714"/>
        <item x="303"/>
        <item m="1" x="607"/>
        <item m="1" x="766"/>
        <item m="1" x="788"/>
        <item m="1" x="628"/>
        <item m="1" x="713"/>
        <item x="319"/>
        <item m="1" x="606"/>
        <item m="1" x="765"/>
        <item x="510"/>
        <item x="456"/>
        <item x="479"/>
        <item x="461"/>
        <item x="454"/>
        <item x="453"/>
        <item x="179"/>
        <item x="242"/>
        <item x="347"/>
        <item m="1" x="780"/>
        <item x="451"/>
        <item x="476"/>
        <item x="478"/>
        <item x="507"/>
        <item x="247"/>
        <item x="349"/>
        <item x="351"/>
        <item m="1" x="744"/>
        <item m="1" x="745"/>
        <item x="413"/>
        <item x="414"/>
        <item x="415"/>
        <item x="430"/>
        <item x="433"/>
        <item x="435"/>
        <item x="439"/>
        <item x="440"/>
        <item x="442"/>
        <item x="480"/>
        <item m="1" x="568"/>
        <item x="364"/>
        <item m="1" x="761"/>
        <item m="1" x="672"/>
        <item m="1" x="540"/>
        <item m="1" x="756"/>
        <item m="1" x="601"/>
        <item m="1" x="676"/>
        <item m="1" x="790"/>
        <item m="1" x="560"/>
        <item m="1" x="741"/>
        <item m="1" x="663"/>
        <item m="1" x="699"/>
        <item m="1" x="679"/>
        <item m="1" x="539"/>
        <item m="1" x="686"/>
        <item m="1" x="576"/>
        <item m="1" x="750"/>
        <item m="1" x="684"/>
        <item m="1" x="707"/>
        <item m="1" x="693"/>
        <item m="1" x="553"/>
        <item m="1" x="694"/>
        <item m="1" x="593"/>
        <item m="1" x="768"/>
        <item m="1" x="705"/>
        <item m="1" x="730"/>
        <item m="1" x="711"/>
        <item m="1" x="578"/>
        <item m="1" x="718"/>
        <item x="423"/>
        <item x="506"/>
        <item x="182"/>
        <item x="418"/>
        <item x="434"/>
        <item x="444"/>
        <item x="445"/>
        <item x="450"/>
        <item x="490"/>
        <item x="492"/>
        <item x="499"/>
        <item x="500"/>
        <item m="1" x="571"/>
        <item m="1" x="740"/>
        <item m="1" x="748"/>
        <item m="1" x="665"/>
        <item m="1" x="743"/>
        <item m="1" x="613"/>
        <item m="1" x="541"/>
        <item m="1" x="746"/>
        <item m="1" x="655"/>
        <item m="1" x="604"/>
        <item m="1" x="589"/>
        <item m="1" x="759"/>
        <item x="512"/>
        <item x="183"/>
        <item x="184"/>
        <item x="185"/>
        <item x="186"/>
        <item m="1" x="599"/>
        <item m="1" x="556"/>
        <item x="234"/>
        <item x="235"/>
        <item x="236"/>
        <item x="237"/>
        <item x="238"/>
        <item x="239"/>
        <item x="240"/>
        <item x="193"/>
        <item m="1" x="592"/>
        <item m="1" x="549"/>
        <item m="1" x="657"/>
        <item m="1" x="639"/>
        <item m="1" x="590"/>
        <item m="1" x="569"/>
        <item m="1" x="526"/>
        <item m="1" x="582"/>
        <item x="441"/>
        <item m="1" x="551"/>
        <item x="462"/>
        <item x="508"/>
        <item x="176"/>
        <item x="188"/>
        <item x="189"/>
        <item x="192"/>
        <item m="1" x="723"/>
        <item m="1" x="614"/>
        <item m="1" x="695"/>
        <item m="1" x="664"/>
        <item m="1" x="531"/>
        <item m="1" x="635"/>
        <item m="1" x="521"/>
        <item m="1" x="563"/>
        <item m="1" x="702"/>
        <item m="1" x="661"/>
        <item m="1" x="533"/>
        <item m="1" x="598"/>
        <item m="1" x="627"/>
        <item m="1" x="558"/>
        <item m="1" x="538"/>
        <item m="1" x="671"/>
        <item m="1" x="691"/>
        <item m="1" x="572"/>
        <item m="1" x="725"/>
        <item m="1" x="543"/>
        <item m="1" x="727"/>
        <item m="1" x="573"/>
        <item m="1" x="708"/>
        <item m="1" x="564"/>
        <item m="1" x="624"/>
        <item m="1" x="700"/>
        <item m="1" x="782"/>
        <item m="1" x="537"/>
        <item m="1" x="583"/>
        <item m="1" x="754"/>
        <item m="1" x="645"/>
        <item m="1" x="610"/>
        <item m="1" x="703"/>
        <item m="1" x="742"/>
        <item m="1" x="650"/>
        <item m="1" x="763"/>
        <item m="1" x="760"/>
        <item m="1" x="786"/>
        <item m="1" x="685"/>
        <item m="1" x="623"/>
        <item m="1" x="612"/>
        <item m="1" x="574"/>
        <item m="1" x="774"/>
        <item m="1" x="775"/>
        <item m="1" x="565"/>
        <item m="1" x="777"/>
        <item m="1" x="787"/>
        <item m="1" x="738"/>
        <item m="1" x="737"/>
        <item m="1" x="681"/>
        <item m="1" x="793"/>
        <item m="1" x="701"/>
        <item m="1" x="783"/>
        <item m="1" x="626"/>
        <item m="1" x="704"/>
        <item m="1" x="649"/>
        <item m="1" x="557"/>
        <item m="1" x="795"/>
        <item m="1" x="619"/>
        <item m="1" x="734"/>
        <item x="459"/>
        <item x="463"/>
        <item m="1" x="586"/>
        <item m="1" x="755"/>
        <item m="1" x="726"/>
        <item m="1" x="631"/>
        <item m="1" x="789"/>
        <item m="1" x="545"/>
        <item m="1" x="597"/>
        <item m="1" x="729"/>
        <item x="250"/>
        <item m="1" x="773"/>
        <item m="1" x="550"/>
        <item x="257"/>
        <item x="260"/>
        <item x="262"/>
        <item x="263"/>
        <item x="264"/>
        <item x="266"/>
        <item x="269"/>
        <item x="288"/>
        <item m="1" x="608"/>
        <item x="256"/>
        <item m="1" x="751"/>
        <item x="294"/>
        <item x="295"/>
        <item m="1" x="602"/>
        <item m="1" x="757"/>
        <item m="1" x="548"/>
        <item m="1" x="721"/>
        <item m="1" x="580"/>
        <item m="1" x="570"/>
        <item m="1" x="733"/>
        <item m="1" x="519"/>
        <item m="1" x="554"/>
        <item x="300"/>
        <item x="302"/>
        <item m="1" x="752"/>
        <item m="1" x="767"/>
        <item x="308"/>
        <item m="1" x="764"/>
        <item m="1" x="660"/>
        <item x="316"/>
        <item x="318"/>
        <item x="324"/>
        <item x="332"/>
        <item m="1" x="584"/>
        <item m="1" x="585"/>
        <item x="464"/>
        <item x="465"/>
        <item x="466"/>
        <item x="467"/>
        <item x="468"/>
        <item m="1" x="653"/>
        <item m="1" x="620"/>
        <item m="1" x="632"/>
        <item x="472"/>
        <item x="473"/>
        <item m="1" x="720"/>
        <item x="245"/>
        <item x="469"/>
        <item x="470"/>
        <item x="471"/>
        <item m="1" x="798"/>
        <item m="1" x="530"/>
        <item x="210"/>
        <item m="1" x="600"/>
        <item x="290"/>
        <item m="1" x="588"/>
        <item m="1" x="680"/>
        <item m="1" x="658"/>
        <item m="1" x="792"/>
        <item m="1" x="762"/>
        <item m="1" x="771"/>
        <item m="1" x="534"/>
        <item m="1" x="577"/>
        <item m="1" x="603"/>
        <item m="1" x="724"/>
        <item m="1" x="710"/>
        <item m="1" x="696"/>
        <item m="1" x="736"/>
        <item m="1" x="544"/>
        <item m="1" x="669"/>
        <item m="1" x="779"/>
        <item m="1" x="546"/>
        <item m="1" x="697"/>
        <item m="1" x="617"/>
        <item m="1" x="536"/>
        <item m="1" x="622"/>
        <item m="1" x="712"/>
        <item m="1" x="794"/>
        <item m="1" x="674"/>
        <item m="1" x="643"/>
        <item m="1" x="796"/>
        <item m="1" x="641"/>
        <item m="1" x="547"/>
        <item m="1" x="555"/>
        <item x="228"/>
        <item x="254"/>
        <item x="253"/>
        <item x="209"/>
        <item x="255"/>
        <item x="259"/>
        <item x="273"/>
        <item x="276"/>
        <item x="277"/>
        <item x="278"/>
        <item x="279"/>
        <item x="280"/>
        <item x="281"/>
        <item x="282"/>
        <item x="283"/>
        <item x="271"/>
        <item x="272"/>
        <item x="284"/>
        <item x="285"/>
        <item x="286"/>
        <item x="292"/>
        <item x="296"/>
        <item x="298"/>
        <item m="1" x="692"/>
        <item m="1" x="522"/>
        <item m="1" x="716"/>
        <item m="1" x="525"/>
        <item m="1" x="668"/>
        <item m="1" x="747"/>
        <item m="1" x="566"/>
        <item m="1" x="515"/>
        <item x="314"/>
        <item x="315"/>
        <item x="320"/>
        <item x="321"/>
        <item x="322"/>
        <item x="323"/>
        <item x="326"/>
        <item x="327"/>
        <item x="328"/>
        <item x="329"/>
        <item x="330"/>
        <item x="331"/>
        <item x="334"/>
        <item x="200"/>
        <item x="201"/>
        <item x="202"/>
        <item x="204"/>
        <item x="205"/>
        <item x="206"/>
        <item x="207"/>
        <item x="208"/>
        <item x="243"/>
        <item x="359"/>
        <item x="375"/>
        <item x="376"/>
        <item x="377"/>
        <item x="378"/>
        <item x="379"/>
        <item x="380"/>
        <item x="381"/>
        <item x="382"/>
        <item x="383"/>
        <item m="1" x="651"/>
        <item m="1" x="675"/>
        <item x="387"/>
        <item x="388"/>
        <item x="404"/>
        <item x="408"/>
        <item m="1" x="749"/>
        <item x="344"/>
        <item x="403"/>
        <item m="1" x="698"/>
        <item m="1" x="596"/>
        <item m="1" x="595"/>
        <item m="1" x="688"/>
        <item x="384"/>
        <item x="397"/>
        <item x="399"/>
        <item m="1" x="532"/>
        <item m="1" x="719"/>
        <item x="411"/>
        <item x="366"/>
        <item m="1" x="673"/>
        <item x="369"/>
        <item x="370"/>
        <item x="335"/>
        <item x="363"/>
        <item m="1" x="517"/>
        <item x="365"/>
        <item x="367"/>
        <item x="212"/>
        <item x="213"/>
        <item x="214"/>
        <item x="215"/>
        <item x="216"/>
        <item x="217"/>
        <item x="218"/>
        <item x="219"/>
        <item x="220"/>
        <item x="249"/>
        <item x="267"/>
        <item x="297"/>
        <item x="304"/>
        <item x="305"/>
        <item x="306"/>
        <item x="307"/>
        <item x="310"/>
        <item x="311"/>
        <item x="312"/>
        <item x="313"/>
        <item x="339"/>
        <item x="341"/>
        <item x="342"/>
        <item x="374"/>
        <item x="385"/>
        <item x="386"/>
        <item x="389"/>
        <item x="390"/>
        <item x="391"/>
        <item x="392"/>
        <item x="393"/>
        <item x="394"/>
        <item x="396"/>
        <item x="405"/>
        <item x="406"/>
        <item x="407"/>
        <item x="410"/>
        <item x="416"/>
        <item x="417"/>
        <item x="419"/>
        <item x="420"/>
        <item x="421"/>
        <item x="422"/>
        <item x="425"/>
        <item x="431"/>
        <item x="432"/>
        <item x="436"/>
        <item x="446"/>
        <item x="455"/>
        <item x="458"/>
        <item x="474"/>
        <item x="475"/>
        <item x="493"/>
        <item x="502"/>
        <item x="503"/>
      </items>
    </pivotField>
    <pivotField compact="0" outline="0" showAll="0"/>
    <pivotField compact="0" outline="0" showAll="0"/>
    <pivotField compact="0" outline="0" showAll="0"/>
    <pivotField compact="0" outline="0" showAll="0"/>
    <pivotField axis="axisRow" compact="0" outline="0" showAll="0" defaultSubtotal="0">
      <items count="132">
        <item sd="0" x="18"/>
        <item sd="0" x="7"/>
        <item sd="0" x="8"/>
        <item sd="0" x="2"/>
        <item sd="0" x="4"/>
        <item sd="0" x="28"/>
        <item sd="0" x="26"/>
        <item sd="0" x="34"/>
        <item sd="0" x="31"/>
        <item sd="0" x="33"/>
        <item sd="0" x="32"/>
        <item sd="0" x="27"/>
        <item sd="0" x="1"/>
        <item sd="0" x="15"/>
        <item sd="0" x="17"/>
        <item sd="0" x="3"/>
        <item sd="0" x="6"/>
        <item sd="0" x="5"/>
        <item sd="0" x="9"/>
        <item sd="0" x="11"/>
        <item sd="0" x="12"/>
        <item sd="0" x="14"/>
        <item sd="0" x="13"/>
        <item sd="0" x="16"/>
        <item sd="0" x="0"/>
        <item sd="0" x="10"/>
        <item x="19"/>
        <item x="20"/>
        <item x="21"/>
        <item x="22"/>
        <item x="23"/>
        <item x="24"/>
        <item x="25"/>
        <item x="29"/>
        <item x="30"/>
        <item x="70"/>
        <item x="71"/>
        <item x="114"/>
        <item x="115"/>
        <item x="116"/>
        <item x="117"/>
        <item x="118"/>
        <item x="51"/>
        <item x="89"/>
        <item x="92"/>
        <item x="100"/>
        <item x="96"/>
        <item x="97"/>
        <item x="94"/>
        <item m="1" x="127"/>
        <item x="72"/>
        <item x="75"/>
        <item x="44"/>
        <item x="45"/>
        <item x="46"/>
        <item x="55"/>
        <item x="58"/>
        <item x="59"/>
        <item x="79"/>
        <item x="82"/>
        <item x="88"/>
        <item m="1" x="130"/>
        <item x="56"/>
        <item x="60"/>
        <item x="61"/>
        <item m="1" x="120"/>
        <item m="1" x="129"/>
        <item x="101"/>
        <item x="48"/>
        <item x="49"/>
        <item x="111"/>
        <item x="62"/>
        <item x="63"/>
        <item x="64"/>
        <item x="65"/>
        <item x="67"/>
        <item x="68"/>
        <item x="69"/>
        <item x="80"/>
        <item x="112"/>
        <item x="57"/>
        <item x="66"/>
        <item x="104"/>
        <item x="109"/>
        <item x="103"/>
        <item x="37"/>
        <item x="38"/>
        <item x="85"/>
        <item x="102"/>
        <item x="108"/>
        <item x="110"/>
        <item x="91"/>
        <item x="93"/>
        <item x="95"/>
        <item x="98"/>
        <item m="1" x="122"/>
        <item x="47"/>
        <item m="1" x="128"/>
        <item x="106"/>
        <item x="113"/>
        <item x="35"/>
        <item x="36"/>
        <item x="105"/>
        <item x="52"/>
        <item x="53"/>
        <item x="54"/>
        <item m="1" x="131"/>
        <item m="1" x="125"/>
        <item m="1" x="121"/>
        <item m="1" x="126"/>
        <item m="1" x="123"/>
        <item x="39"/>
        <item x="40"/>
        <item x="50"/>
        <item x="76"/>
        <item x="77"/>
        <item x="83"/>
        <item x="86"/>
        <item x="87"/>
        <item x="73"/>
        <item x="74"/>
        <item x="81"/>
        <item m="1" x="119"/>
        <item m="1" x="124"/>
        <item x="78"/>
        <item x="41"/>
        <item x="42"/>
        <item x="43"/>
        <item x="84"/>
        <item x="90"/>
        <item x="99"/>
        <item x="107"/>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3">
        <item x="0"/>
        <item x="1"/>
        <item x="5"/>
        <item x="2"/>
        <item x="3"/>
        <item m="1" x="9"/>
        <item m="1" x="6"/>
        <item x="4"/>
        <item m="1" x="8"/>
        <item m="1" x="10"/>
        <item m="1" x="7"/>
        <item m="1" x="11"/>
        <item t="default"/>
      </items>
    </pivotField>
    <pivotField compact="0" outline="0" showAll="0"/>
    <pivotField axis="axisRow" compact="0" outline="0" showAll="0" defaultSubtotal="0">
      <items count="10">
        <item x="0"/>
        <item x="1"/>
        <item x="3"/>
        <item x="5"/>
        <item m="1" x="9"/>
        <item m="1" x="7"/>
        <item x="4"/>
        <item x="2"/>
        <item x="6"/>
        <item m="1" x="8"/>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multipleItemSelectionAllowed="1" showAll="0">
      <items count="4">
        <item h="1" x="0"/>
        <item x="1"/>
        <item h="1" x="2"/>
        <item t="default"/>
      </items>
    </pivotField>
    <pivotField axis="axisRow" compact="0" outline="0" showAll="0" defaultSubtotal="0">
      <items count="25">
        <item x="0"/>
        <item x="8"/>
        <item x="3"/>
        <item x="6"/>
        <item m="1" x="18"/>
        <item x="1"/>
        <item x="2"/>
        <item m="1" x="22"/>
        <item x="9"/>
        <item m="1" x="15"/>
        <item x="10"/>
        <item m="1" x="12"/>
        <item m="1" x="23"/>
        <item m="1" x="20"/>
        <item m="1" x="16"/>
        <item m="1" x="19"/>
        <item m="1" x="13"/>
        <item m="1" x="17"/>
        <item m="1" x="14"/>
        <item m="1" x="11"/>
        <item m="1" x="24"/>
        <item m="1" x="21"/>
        <item x="7"/>
        <item x="4"/>
        <item x="5"/>
      </items>
    </pivotField>
    <pivotField compact="0" outline="0" showAll="0" defaultSubtotal="0"/>
    <pivotField compact="0" outline="0" showAll="0"/>
    <pivotField compact="0" outline="0" showAll="0"/>
  </pivotFields>
  <rowFields count="5">
    <field x="139"/>
    <field x="4"/>
    <field x="1"/>
    <field x="98"/>
    <field x="9"/>
  </rowFields>
  <rowItems count="3">
    <i>
      <x v="1"/>
      <x v="245"/>
      <x v="6"/>
      <x v="6"/>
      <x v="111"/>
    </i>
    <i>
      <x v="23"/>
      <x v="230"/>
      <x v="6"/>
      <x v="2"/>
      <x v="127"/>
    </i>
    <i t="grand">
      <x/>
    </i>
  </rowItems>
  <colItems count="1">
    <i/>
  </colItems>
  <pageFields count="3">
    <pageField fld="138" hier="-1"/>
    <pageField fld="126" hier="-1"/>
    <pageField fld="96" item="3" hier="-1"/>
  </pageFields>
  <dataFields count="1">
    <dataField name="計數 - 負責領域" fld="1"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B00-000001000000}" name="樞紐分析表2" cacheId="79" applyNumberFormats="0" applyBorderFormats="0" applyFontFormats="0" applyPatternFormats="0" applyAlignmentFormats="0" applyWidthHeightFormats="1" dataCaption="值" updatedVersion="8" minRefreshableVersion="3" showDrill="0" useAutoFormatting="1" itemPrintTitles="1" createdVersion="6" indent="0" compact="0" compactData="0" gridDropZones="1" multipleFieldFilters="0">
  <location ref="BD5:BH9" firstHeaderRow="1" firstDataRow="2" firstDataCol="2" rowPageCount="1" colPageCount="1"/>
  <pivotFields count="143">
    <pivotField compact="0" outline="0" showAll="0"/>
    <pivotField axis="axisPage" dataField="1" compact="0" outline="0" showAll="0">
      <items count="11">
        <item x="0"/>
        <item x="1"/>
        <item x="2"/>
        <item x="9"/>
        <item x="6"/>
        <item x="5"/>
        <item x="3"/>
        <item x="7"/>
        <item x="8"/>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Col"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axis="axisRow" compact="0" outline="0" showAll="0" defaultSubtotal="0">
      <items count="1">
        <item x="0"/>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Row" compact="0" outline="0" showAll="0">
      <items count="4">
        <item x="0"/>
        <item x="1"/>
        <item x="2"/>
        <item t="default"/>
      </items>
    </pivotField>
    <pivotField compact="0" outline="0" showAll="0" sortType="ascending" defaultSubtotal="0"/>
    <pivotField compact="0" outline="0" showAll="0" defaultSubtotal="0"/>
    <pivotField compact="0" outline="0" showAll="0"/>
    <pivotField compact="0" outline="0" showAll="0"/>
  </pivotFields>
  <rowFields count="2">
    <field x="126"/>
    <field x="138"/>
  </rowFields>
  <rowItems count="3">
    <i>
      <x/>
      <x/>
    </i>
    <i r="1">
      <x v="1"/>
    </i>
    <i t="grand">
      <x/>
    </i>
  </rowItems>
  <colFields count="1">
    <field x="120"/>
  </colFields>
  <colItems count="3">
    <i>
      <x/>
    </i>
    <i>
      <x v="1"/>
    </i>
    <i t="grand">
      <x/>
    </i>
  </colItems>
  <pageFields count="1">
    <pageField fld="1" item="1" hier="-1"/>
  </pageFields>
  <dataFields count="1">
    <dataField name="計數 - 負責領域" fld="1"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B00-000002000000}" name="樞紐分析表3" cacheId="3"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chartFormat="18">
  <location ref="CA3:CC6" firstHeaderRow="1" firstDataRow="2" firstDataCol="1" rowPageCount="1" colPageCount="1"/>
  <pivotFields count="5">
    <pivotField axis="axisPage" showAll="0">
      <items count="6">
        <item m="1" x="4"/>
        <item x="1"/>
        <item m="1" x="3"/>
        <item m="1" x="2"/>
        <item x="0"/>
        <item t="default"/>
      </items>
    </pivotField>
    <pivotField axis="axisRow" numFmtId="167" showAll="0" sortType="ascending">
      <items count="19">
        <item m="1" x="4"/>
        <item m="1" x="10"/>
        <item m="1" x="5"/>
        <item m="1" x="13"/>
        <item m="1" x="7"/>
        <item m="1" x="3"/>
        <item m="1" x="6"/>
        <item m="1" x="16"/>
        <item m="1" x="14"/>
        <item m="1" x="12"/>
        <item m="1" x="15"/>
        <item m="1" x="11"/>
        <item m="1" x="2"/>
        <item m="1" x="8"/>
        <item x="0"/>
        <item m="1" x="9"/>
        <item m="1" x="17"/>
        <item x="1"/>
        <item t="default"/>
      </items>
    </pivotField>
    <pivotField axis="axisCol" showAll="0" sortType="ascending">
      <items count="30">
        <item m="1" x="15"/>
        <item m="1" x="11"/>
        <item m="1" x="4"/>
        <item m="1" x="7"/>
        <item m="1" x="20"/>
        <item m="1" x="16"/>
        <item m="1" x="8"/>
        <item m="1" x="17"/>
        <item m="1" x="12"/>
        <item m="1" x="3"/>
        <item m="1" x="1"/>
        <item m="1" x="18"/>
        <item m="1" x="24"/>
        <item m="1" x="21"/>
        <item m="1" x="9"/>
        <item m="1" x="13"/>
        <item m="1" x="25"/>
        <item x="0"/>
        <item m="1" x="14"/>
        <item m="1" x="19"/>
        <item m="1" x="23"/>
        <item m="1" x="10"/>
        <item m="1" x="2"/>
        <item m="1" x="26"/>
        <item m="1" x="5"/>
        <item m="1" x="6"/>
        <item m="1" x="27"/>
        <item m="1" x="28"/>
        <item m="1" x="22"/>
        <item t="default"/>
      </items>
      <autoSortScope>
        <pivotArea dataOnly="0" outline="0" fieldPosition="0">
          <references count="1">
            <reference field="4294967294" count="1" selected="0">
              <x v="0"/>
            </reference>
          </references>
        </pivotArea>
      </autoSortScope>
    </pivotField>
    <pivotField showAll="0"/>
    <pivotField dataField="1" showAll="0"/>
  </pivotFields>
  <rowFields count="1">
    <field x="1"/>
  </rowFields>
  <rowItems count="2">
    <i>
      <x v="14"/>
    </i>
    <i t="grand">
      <x/>
    </i>
  </rowItems>
  <colFields count="1">
    <field x="2"/>
  </colFields>
  <colItems count="2">
    <i>
      <x v="17"/>
    </i>
    <i t="grand">
      <x/>
    </i>
  </colItems>
  <pageFields count="1">
    <pageField fld="0" item="4" hier="-1"/>
  </pageFields>
  <dataFields count="1">
    <dataField name="加總 - 合計" fld="4" baseField="0" baseItem="0"/>
  </dataFields>
  <chartFormats count="26">
    <chartFormat chart="7" format="10" series="1">
      <pivotArea type="data" outline="0" fieldPosition="0">
        <references count="2">
          <reference field="4294967294" count="1" selected="0">
            <x v="0"/>
          </reference>
          <reference field="2" count="1" selected="0">
            <x v="0"/>
          </reference>
        </references>
      </pivotArea>
    </chartFormat>
    <chartFormat chart="7" format="11" series="1">
      <pivotArea type="data" outline="0" fieldPosition="0">
        <references count="2">
          <reference field="4294967294" count="1" selected="0">
            <x v="0"/>
          </reference>
          <reference field="2" count="1" selected="0">
            <x v="1"/>
          </reference>
        </references>
      </pivotArea>
    </chartFormat>
    <chartFormat chart="7" format="12" series="1">
      <pivotArea type="data" outline="0" fieldPosition="0">
        <references count="2">
          <reference field="4294967294" count="1" selected="0">
            <x v="0"/>
          </reference>
          <reference field="2" count="1" selected="0">
            <x v="2"/>
          </reference>
        </references>
      </pivotArea>
    </chartFormat>
    <chartFormat chart="7" format="13" series="1">
      <pivotArea type="data" outline="0" fieldPosition="0">
        <references count="2">
          <reference field="4294967294" count="1" selected="0">
            <x v="0"/>
          </reference>
          <reference field="2" count="1" selected="0">
            <x v="3"/>
          </reference>
        </references>
      </pivotArea>
    </chartFormat>
    <chartFormat chart="7" format="14" series="1">
      <pivotArea type="data" outline="0" fieldPosition="0">
        <references count="2">
          <reference field="4294967294" count="1" selected="0">
            <x v="0"/>
          </reference>
          <reference field="2" count="1" selected="0">
            <x v="4"/>
          </reference>
        </references>
      </pivotArea>
    </chartFormat>
    <chartFormat chart="7" format="15" series="1">
      <pivotArea type="data" outline="0" fieldPosition="0">
        <references count="2">
          <reference field="4294967294" count="1" selected="0">
            <x v="0"/>
          </reference>
          <reference field="2" count="1" selected="0">
            <x v="5"/>
          </reference>
        </references>
      </pivotArea>
    </chartFormat>
    <chartFormat chart="8" format="16" series="1">
      <pivotArea type="data" outline="0" fieldPosition="0">
        <references count="2">
          <reference field="4294967294" count="1" selected="0">
            <x v="0"/>
          </reference>
          <reference field="2" count="1" selected="0">
            <x v="0"/>
          </reference>
        </references>
      </pivotArea>
    </chartFormat>
    <chartFormat chart="8" format="17" series="1">
      <pivotArea type="data" outline="0" fieldPosition="0">
        <references count="2">
          <reference field="4294967294" count="1" selected="0">
            <x v="0"/>
          </reference>
          <reference field="2" count="1" selected="0">
            <x v="1"/>
          </reference>
        </references>
      </pivotArea>
    </chartFormat>
    <chartFormat chart="8" format="18" series="1">
      <pivotArea type="data" outline="0" fieldPosition="0">
        <references count="2">
          <reference field="4294967294" count="1" selected="0">
            <x v="0"/>
          </reference>
          <reference field="2" count="1" selected="0">
            <x v="2"/>
          </reference>
        </references>
      </pivotArea>
    </chartFormat>
    <chartFormat chart="8" format="19" series="1">
      <pivotArea type="data" outline="0" fieldPosition="0">
        <references count="2">
          <reference field="4294967294" count="1" selected="0">
            <x v="0"/>
          </reference>
          <reference field="2" count="1" selected="0">
            <x v="3"/>
          </reference>
        </references>
      </pivotArea>
    </chartFormat>
    <chartFormat chart="8" format="20" series="1">
      <pivotArea type="data" outline="0" fieldPosition="0">
        <references count="2">
          <reference field="4294967294" count="1" selected="0">
            <x v="0"/>
          </reference>
          <reference field="2" count="1" selected="0">
            <x v="4"/>
          </reference>
        </references>
      </pivotArea>
    </chartFormat>
    <chartFormat chart="8" format="21" series="1">
      <pivotArea type="data" outline="0" fieldPosition="0">
        <references count="2">
          <reference field="4294967294" count="1" selected="0">
            <x v="0"/>
          </reference>
          <reference field="2" count="1" selected="0">
            <x v="5"/>
          </reference>
        </references>
      </pivotArea>
    </chartFormat>
    <chartFormat chart="9" format="11" series="1">
      <pivotArea type="data" outline="0" fieldPosition="0">
        <references count="2">
          <reference field="4294967294" count="1" selected="0">
            <x v="0"/>
          </reference>
          <reference field="2" count="1" selected="0">
            <x v="0"/>
          </reference>
        </references>
      </pivotArea>
    </chartFormat>
    <chartFormat chart="9" format="12" series="1">
      <pivotArea type="data" outline="0" fieldPosition="0">
        <references count="2">
          <reference field="4294967294" count="1" selected="0">
            <x v="0"/>
          </reference>
          <reference field="2" count="1" selected="0">
            <x v="1"/>
          </reference>
        </references>
      </pivotArea>
    </chartFormat>
    <chartFormat chart="9" format="13" series="1">
      <pivotArea type="data" outline="0" fieldPosition="0">
        <references count="2">
          <reference field="4294967294" count="1" selected="0">
            <x v="0"/>
          </reference>
          <reference field="2" count="1" selected="0">
            <x v="2"/>
          </reference>
        </references>
      </pivotArea>
    </chartFormat>
    <chartFormat chart="9" format="14" series="1">
      <pivotArea type="data" outline="0" fieldPosition="0">
        <references count="2">
          <reference field="4294967294" count="1" selected="0">
            <x v="0"/>
          </reference>
          <reference field="2" count="1" selected="0">
            <x v="3"/>
          </reference>
        </references>
      </pivotArea>
    </chartFormat>
    <chartFormat chart="9" format="15" series="1">
      <pivotArea type="data" outline="0" fieldPosition="0">
        <references count="2">
          <reference field="4294967294" count="1" selected="0">
            <x v="0"/>
          </reference>
          <reference field="2" count="1" selected="0">
            <x v="4"/>
          </reference>
        </references>
      </pivotArea>
    </chartFormat>
    <chartFormat chart="9" format="16" series="1">
      <pivotArea type="data" outline="0" fieldPosition="0">
        <references count="2">
          <reference field="4294967294" count="1" selected="0">
            <x v="0"/>
          </reference>
          <reference field="2" count="1" selected="0">
            <x v="5"/>
          </reference>
        </references>
      </pivotArea>
    </chartFormat>
    <chartFormat chart="9" format="17" series="1">
      <pivotArea type="data" outline="0" fieldPosition="0">
        <references count="2">
          <reference field="4294967294" count="1" selected="0">
            <x v="0"/>
          </reference>
          <reference field="2" count="1" selected="0">
            <x v="6"/>
          </reference>
        </references>
      </pivotArea>
    </chartFormat>
    <chartFormat chart="10" format="18" series="1">
      <pivotArea type="data" outline="0" fieldPosition="0">
        <references count="2">
          <reference field="4294967294" count="1" selected="0">
            <x v="0"/>
          </reference>
          <reference field="2" count="1" selected="0">
            <x v="0"/>
          </reference>
        </references>
      </pivotArea>
    </chartFormat>
    <chartFormat chart="10" format="19" series="1">
      <pivotArea type="data" outline="0" fieldPosition="0">
        <references count="2">
          <reference field="4294967294" count="1" selected="0">
            <x v="0"/>
          </reference>
          <reference field="2" count="1" selected="0">
            <x v="1"/>
          </reference>
        </references>
      </pivotArea>
    </chartFormat>
    <chartFormat chart="10" format="20" series="1">
      <pivotArea type="data" outline="0" fieldPosition="0">
        <references count="2">
          <reference field="4294967294" count="1" selected="0">
            <x v="0"/>
          </reference>
          <reference field="2" count="1" selected="0">
            <x v="2"/>
          </reference>
        </references>
      </pivotArea>
    </chartFormat>
    <chartFormat chart="10" format="21" series="1">
      <pivotArea type="data" outline="0" fieldPosition="0">
        <references count="2">
          <reference field="4294967294" count="1" selected="0">
            <x v="0"/>
          </reference>
          <reference field="2" count="1" selected="0">
            <x v="3"/>
          </reference>
        </references>
      </pivotArea>
    </chartFormat>
    <chartFormat chart="10" format="22" series="1">
      <pivotArea type="data" outline="0" fieldPosition="0">
        <references count="2">
          <reference field="4294967294" count="1" selected="0">
            <x v="0"/>
          </reference>
          <reference field="2" count="1" selected="0">
            <x v="4"/>
          </reference>
        </references>
      </pivotArea>
    </chartFormat>
    <chartFormat chart="10" format="23" series="1">
      <pivotArea type="data" outline="0" fieldPosition="0">
        <references count="2">
          <reference field="4294967294" count="1" selected="0">
            <x v="0"/>
          </reference>
          <reference field="2" count="1" selected="0">
            <x v="5"/>
          </reference>
        </references>
      </pivotArea>
    </chartFormat>
    <chartFormat chart="10" format="24" series="1">
      <pivotArea type="data" outline="0" fieldPosition="0">
        <references count="2">
          <reference field="4294967294" count="1" selected="0">
            <x v="0"/>
          </reference>
          <reference field="2"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B00-000004000000}" name="樞紐分析表5" cacheId="1"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location ref="DD11:DD20" firstHeaderRow="1" firstDataRow="1" firstDataCol="1" rowPageCount="3" colPageCount="1"/>
  <pivotFields count="5">
    <pivotField axis="axisPage" showAll="0">
      <items count="2">
        <item x="0"/>
        <item t="default"/>
      </items>
    </pivotField>
    <pivotField axis="axisRow" showAll="0">
      <items count="4">
        <item x="2"/>
        <item x="1"/>
        <item x="0"/>
        <item t="default"/>
      </items>
    </pivotField>
    <pivotField axis="axisRow" showAll="0">
      <items count="277">
        <item x="224"/>
        <item x="225"/>
        <item x="226"/>
        <item x="227"/>
        <item x="228"/>
        <item x="229"/>
        <item x="230"/>
        <item x="231"/>
        <item x="232"/>
        <item x="233"/>
        <item x="234"/>
        <item x="235"/>
        <item x="236"/>
        <item x="238"/>
        <item x="239"/>
        <item x="240"/>
        <item x="241"/>
        <item x="237"/>
        <item x="242"/>
        <item x="243"/>
        <item x="244"/>
        <item x="245"/>
        <item x="246"/>
        <item x="247"/>
        <item x="248"/>
        <item x="0"/>
        <item x="1"/>
        <item x="2"/>
        <item x="3"/>
        <item x="4"/>
        <item x="5"/>
        <item x="6"/>
        <item x="7"/>
        <item x="8"/>
        <item x="196"/>
        <item x="197"/>
        <item x="198"/>
        <item x="199"/>
        <item x="200"/>
        <item x="9"/>
        <item x="10"/>
        <item x="11"/>
        <item x="12"/>
        <item x="13"/>
        <item x="14"/>
        <item x="15"/>
        <item x="16"/>
        <item x="17"/>
        <item x="18"/>
        <item x="19"/>
        <item x="20"/>
        <item x="21"/>
        <item x="201"/>
        <item x="22"/>
        <item x="23"/>
        <item x="24"/>
        <item x="25"/>
        <item x="26"/>
        <item x="202"/>
        <item x="27"/>
        <item x="28"/>
        <item x="29"/>
        <item x="30"/>
        <item x="31"/>
        <item x="32"/>
        <item x="33"/>
        <item x="203"/>
        <item x="34"/>
        <item x="35"/>
        <item x="36"/>
        <item x="37"/>
        <item x="38"/>
        <item x="39"/>
        <item x="40"/>
        <item x="41"/>
        <item x="42"/>
        <item x="43"/>
        <item x="44"/>
        <item x="45"/>
        <item x="46"/>
        <item x="47"/>
        <item x="48"/>
        <item x="49"/>
        <item x="50"/>
        <item x="51"/>
        <item x="52"/>
        <item x="204"/>
        <item x="53"/>
        <item x="54"/>
        <item x="55"/>
        <item x="56"/>
        <item x="57"/>
        <item x="58"/>
        <item x="59"/>
        <item x="205"/>
        <item x="60"/>
        <item x="61"/>
        <item x="62"/>
        <item x="63"/>
        <item x="64"/>
        <item x="65"/>
        <item x="66"/>
        <item x="67"/>
        <item x="68"/>
        <item x="69"/>
        <item x="70"/>
        <item x="71"/>
        <item x="206"/>
        <item x="72"/>
        <item x="73"/>
        <item x="74"/>
        <item x="75"/>
        <item x="76"/>
        <item x="77"/>
        <item x="78"/>
        <item x="79"/>
        <item x="80"/>
        <item x="81"/>
        <item x="82"/>
        <item x="83"/>
        <item x="84"/>
        <item x="207"/>
        <item x="85"/>
        <item x="86"/>
        <item x="87"/>
        <item x="88"/>
        <item x="89"/>
        <item x="90"/>
        <item x="91"/>
        <item x="92"/>
        <item x="208"/>
        <item x="223"/>
        <item x="93"/>
        <item x="94"/>
        <item x="95"/>
        <item x="96"/>
        <item x="97"/>
        <item x="98"/>
        <item x="209"/>
        <item x="99"/>
        <item x="210"/>
        <item x="100"/>
        <item x="101"/>
        <item x="211"/>
        <item x="102"/>
        <item x="103"/>
        <item x="104"/>
        <item x="105"/>
        <item x="106"/>
        <item x="107"/>
        <item x="108"/>
        <item x="212"/>
        <item x="109"/>
        <item x="110"/>
        <item x="213"/>
        <item x="111"/>
        <item x="112"/>
        <item x="214"/>
        <item x="113"/>
        <item x="114"/>
        <item x="215"/>
        <item x="115"/>
        <item x="116"/>
        <item x="117"/>
        <item x="118"/>
        <item x="119"/>
        <item x="216"/>
        <item x="217"/>
        <item x="120"/>
        <item x="121"/>
        <item x="122"/>
        <item x="123"/>
        <item x="124"/>
        <item x="125"/>
        <item x="218"/>
        <item x="126"/>
        <item x="127"/>
        <item x="219"/>
        <item x="128"/>
        <item x="129"/>
        <item x="130"/>
        <item x="131"/>
        <item x="132"/>
        <item x="133"/>
        <item x="134"/>
        <item x="135"/>
        <item x="136"/>
        <item x="137"/>
        <item x="138"/>
        <item x="139"/>
        <item x="140"/>
        <item x="141"/>
        <item x="142"/>
        <item x="143"/>
        <item x="144"/>
        <item x="220"/>
        <item x="221"/>
        <item x="145"/>
        <item x="146"/>
        <item x="147"/>
        <item x="148"/>
        <item x="149"/>
        <item x="150"/>
        <item x="151"/>
        <item x="152"/>
        <item x="153"/>
        <item x="154"/>
        <item x="155"/>
        <item x="156"/>
        <item x="157"/>
        <item x="158"/>
        <item x="159"/>
        <item x="160"/>
        <item x="222"/>
        <item x="161"/>
        <item x="162"/>
        <item x="163"/>
        <item x="164"/>
        <item x="165"/>
        <item x="166"/>
        <item x="167"/>
        <item x="168"/>
        <item x="169"/>
        <item x="170"/>
        <item x="171"/>
        <item x="172"/>
        <item x="173"/>
        <item x="174"/>
        <item x="175"/>
        <item x="176"/>
        <item x="195"/>
        <item x="177"/>
        <item x="178"/>
        <item x="179"/>
        <item x="180"/>
        <item x="181"/>
        <item x="182"/>
        <item x="183"/>
        <item x="184"/>
        <item x="185"/>
        <item x="186"/>
        <item x="187"/>
        <item x="188"/>
        <item x="189"/>
        <item x="190"/>
        <item x="191"/>
        <item x="192"/>
        <item x="193"/>
        <item x="194"/>
        <item x="249"/>
        <item x="250"/>
        <item x="251"/>
        <item x="252"/>
        <item x="253"/>
        <item x="254"/>
        <item x="255"/>
        <item x="256"/>
        <item x="257"/>
        <item x="258"/>
        <item x="259"/>
        <item x="260"/>
        <item x="261"/>
        <item x="262"/>
        <item x="263"/>
        <item x="264"/>
        <item x="265"/>
        <item x="266"/>
        <item x="267"/>
        <item x="268"/>
        <item x="269"/>
        <item x="270"/>
        <item x="271"/>
        <item x="272"/>
        <item x="273"/>
        <item x="274"/>
        <item x="275"/>
        <item t="default"/>
      </items>
    </pivotField>
    <pivotField axis="axisPage" numFmtId="167" showAll="0">
      <items count="3">
        <item x="0"/>
        <item x="1"/>
        <item t="default"/>
      </items>
    </pivotField>
    <pivotField axis="axisPage" showAll="0">
      <items count="3">
        <item x="1"/>
        <item x="0"/>
        <item t="default"/>
      </items>
    </pivotField>
  </pivotFields>
  <rowFields count="2">
    <field x="1"/>
    <field x="2"/>
  </rowFields>
  <rowItems count="9">
    <i>
      <x v="1"/>
    </i>
    <i r="1">
      <x v="71"/>
    </i>
    <i r="1">
      <x v="217"/>
    </i>
    <i r="1">
      <x v="230"/>
    </i>
    <i>
      <x v="2"/>
    </i>
    <i r="1">
      <x v="71"/>
    </i>
    <i r="1">
      <x v="217"/>
    </i>
    <i r="1">
      <x v="230"/>
    </i>
    <i t="grand">
      <x/>
    </i>
  </rowItems>
  <colItems count="1">
    <i/>
  </colItems>
  <pageFields count="3">
    <pageField fld="4" item="0" hier="-1"/>
    <pageField fld="0" item="0" hier="-1"/>
    <pageField fld="3"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樞紐分析表1" cacheId="2" applyNumberFormats="0" applyBorderFormats="0" applyFontFormats="0" applyPatternFormats="0" applyAlignmentFormats="0" applyWidthHeightFormats="1" dataCaption="值" updatedVersion="6" minRefreshableVersion="3" showDrill="0" useAutoFormatting="1" rowGrandTotals="0" itemPrintTitles="1" createdVersion="7" indent="0" compact="0" compactData="0" gridDropZones="1" multipleFieldFilters="0">
  <location ref="B5:J150" firstHeaderRow="2" firstDataRow="2" firstDataCol="8" rowPageCount="1" colPageCount="1"/>
  <pivotFields count="19">
    <pivotField axis="axisPage" compact="0" outline="0" multipleItemSelectionAllowed="1" showAll="0" defaultSubtotal="0">
      <items count="6">
        <item m="1" x="4"/>
        <item m="1" x="3"/>
        <item m="1" x="1"/>
        <item m="1" x="2"/>
        <item m="1" x="5"/>
        <item x="0"/>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7">
        <item m="1" x="5"/>
        <item m="1" x="4"/>
        <item m="1" x="2"/>
        <item m="1" x="3"/>
        <item m="1" x="1"/>
        <item m="1" x="6"/>
        <item x="0"/>
      </items>
      <extLst>
        <ext xmlns:x14="http://schemas.microsoft.com/office/spreadsheetml/2009/9/main" uri="{2946ED86-A175-432a-8AC1-64E0C546D7DE}">
          <x14:pivotField fillDownLabels="1"/>
        </ext>
      </extLst>
    </pivotField>
    <pivotField axis="axisRow" compact="0" outline="0" showAll="0" defaultSubtotal="0">
      <items count="134">
        <item x="24"/>
        <item x="22"/>
        <item x="8"/>
        <item m="1" x="77"/>
        <item m="1" x="76"/>
        <item m="1" x="132"/>
        <item m="1" x="83"/>
        <item m="1" x="94"/>
        <item m="1" x="114"/>
        <item m="1" x="109"/>
        <item m="1" x="103"/>
        <item m="1" x="121"/>
        <item m="1" x="96"/>
        <item m="1" x="122"/>
        <item m="1" x="88"/>
        <item m="1" x="106"/>
        <item m="1" x="91"/>
        <item m="1" x="125"/>
        <item m="1" x="75"/>
        <item m="1" x="102"/>
        <item m="1" x="92"/>
        <item m="1" x="126"/>
        <item m="1" x="89"/>
        <item m="1" x="85"/>
        <item m="1" x="127"/>
        <item m="1" x="107"/>
        <item m="1" x="82"/>
        <item m="1" x="93"/>
        <item m="1" x="120"/>
        <item x="9"/>
        <item x="17"/>
        <item m="1" x="105"/>
        <item m="1" x="124"/>
        <item m="1" x="99"/>
        <item m="1" x="84"/>
        <item m="1" x="110"/>
        <item m="1" x="128"/>
        <item m="1" x="79"/>
        <item m="1" x="86"/>
        <item m="1" x="100"/>
        <item m="1" x="87"/>
        <item m="1" x="95"/>
        <item m="1" x="123"/>
        <item m="1" x="133"/>
        <item m="1" x="111"/>
        <item m="1" x="90"/>
        <item m="1" x="97"/>
        <item m="1" x="112"/>
        <item m="1" x="104"/>
        <item m="1" x="119"/>
        <item m="1" x="131"/>
        <item m="1" x="98"/>
        <item m="1" x="101"/>
        <item m="1" x="129"/>
        <item m="1" x="130"/>
        <item m="1" x="81"/>
        <item m="1" x="80"/>
        <item m="1" x="116"/>
        <item m="1" x="108"/>
        <item m="1" x="74"/>
        <item m="1" x="118"/>
        <item x="1"/>
        <item x="2"/>
        <item x="3"/>
        <item x="4"/>
        <item x="5"/>
        <item x="6"/>
        <item x="7"/>
        <item x="10"/>
        <item x="11"/>
        <item x="12"/>
        <item x="13"/>
        <item x="15"/>
        <item x="16"/>
        <item x="19"/>
        <item x="23"/>
        <item x="25"/>
        <item x="26"/>
        <item x="27"/>
        <item x="28"/>
        <item x="29"/>
        <item x="30"/>
        <item x="31"/>
        <item x="32"/>
        <item m="1" x="113"/>
        <item x="34"/>
        <item x="35"/>
        <item x="36"/>
        <item x="37"/>
        <item x="38"/>
        <item x="39"/>
        <item x="40"/>
        <item x="41"/>
        <item x="42"/>
        <item x="43"/>
        <item x="44"/>
        <item x="45"/>
        <item x="46"/>
        <item x="47"/>
        <item x="48"/>
        <item x="49"/>
        <item x="50"/>
        <item m="1" x="115"/>
        <item x="52"/>
        <item x="53"/>
        <item m="1" x="78"/>
        <item x="73"/>
        <item x="56"/>
        <item x="57"/>
        <item x="58"/>
        <item x="59"/>
        <item m="1" x="117"/>
        <item x="61"/>
        <item x="62"/>
        <item x="63"/>
        <item x="64"/>
        <item x="65"/>
        <item x="66"/>
        <item x="67"/>
        <item x="68"/>
        <item x="69"/>
        <item x="70"/>
        <item x="71"/>
        <item x="72"/>
        <item x="33"/>
        <item x="51"/>
        <item x="54"/>
        <item x="60"/>
        <item x="0"/>
        <item x="14"/>
        <item x="18"/>
        <item x="20"/>
        <item x="21"/>
        <item x="55"/>
      </items>
      <extLst>
        <ext xmlns:x14="http://schemas.microsoft.com/office/spreadsheetml/2009/9/main" uri="{2946ED86-A175-432a-8AC1-64E0C546D7DE}">
          <x14:pivotField fillDownLabels="1"/>
        </ext>
      </extLst>
    </pivotField>
    <pivotField axis="axisRow" compact="0" outline="0" showAll="0" defaultSubtotal="0">
      <items count="2">
        <item x="0"/>
        <item m="1" x="1"/>
      </items>
      <extLst>
        <ext xmlns:x14="http://schemas.microsoft.com/office/spreadsheetml/2009/9/main" uri="{2946ED86-A175-432a-8AC1-64E0C546D7DE}">
          <x14:pivotField fillDownLabels="1"/>
        </ext>
      </extLst>
    </pivotField>
    <pivotField axis="axisRow" compact="0" outline="0" showAll="0" defaultSubtotal="0">
      <items count="23">
        <item m="1" x="22"/>
        <item x="0"/>
        <item x="1"/>
        <item x="2"/>
        <item x="3"/>
        <item x="4"/>
        <item x="5"/>
        <item x="6"/>
        <item x="7"/>
        <item x="8"/>
        <item x="9"/>
        <item x="10"/>
        <item x="11"/>
        <item x="12"/>
        <item x="13"/>
        <item x="14"/>
        <item x="15"/>
        <item x="16"/>
        <item x="17"/>
        <item x="18"/>
        <item x="19"/>
        <item x="20"/>
        <item x="21"/>
      </items>
      <extLst>
        <ext xmlns:x14="http://schemas.microsoft.com/office/spreadsheetml/2009/9/main" uri="{2946ED86-A175-432a-8AC1-64E0C546D7DE}">
          <x14:pivotField fillDownLabels="1"/>
        </ext>
      </extLst>
    </pivotField>
    <pivotField axis="axisRow" compact="0" outline="0" showAll="0" defaultSubtotal="0">
      <items count="3">
        <item m="1" x="2"/>
        <item x="1"/>
        <item x="0"/>
      </items>
      <extLst>
        <ext xmlns:x14="http://schemas.microsoft.com/office/spreadsheetml/2009/9/main" uri="{2946ED86-A175-432a-8AC1-64E0C546D7DE}">
          <x14:pivotField fillDownLabels="1"/>
        </ext>
      </extLst>
    </pivotField>
    <pivotField axis="axisRow" compact="0" outline="0" showAll="0" defaultSubtotal="0">
      <items count="2">
        <item x="0"/>
        <item m="1" x="1"/>
      </items>
      <extLst>
        <ext xmlns:x14="http://schemas.microsoft.com/office/spreadsheetml/2009/9/main" uri="{2946ED86-A175-432a-8AC1-64E0C546D7DE}">
          <x14:pivotField fillDownLabels="1"/>
        </ext>
      </extLst>
    </pivotField>
    <pivotField axis="axisRow" compact="0" outline="0" showAll="0">
      <items count="3">
        <item x="0"/>
        <item m="1" x="1"/>
        <item t="default"/>
      </items>
      <extLst>
        <ext xmlns:x14="http://schemas.microsoft.com/office/spreadsheetml/2009/9/main" uri="{2946ED86-A175-432a-8AC1-64E0C546D7DE}">
          <x14:pivotField fillDownLabels="1"/>
        </ext>
      </extLst>
    </pivotField>
    <pivotField axis="axisRow" compact="0" outline="0" showAll="0" defaultSubtotal="0">
      <items count="1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s>
      <extLst>
        <ext xmlns:x14="http://schemas.microsoft.com/office/spreadsheetml/2009/9/main" uri="{2946ED86-A175-432a-8AC1-64E0C546D7DE}">
          <x14:pivotField fillDownLabels="1"/>
        </ext>
      </extLst>
    </pivotField>
  </pivotFields>
  <rowFields count="8">
    <field x="18"/>
    <field x="11"/>
    <field x="12"/>
    <field x="13"/>
    <field x="14"/>
    <field x="15"/>
    <field x="16"/>
    <field x="17"/>
  </rowFields>
  <rowItems count="144">
    <i>
      <x/>
      <x v="6"/>
      <x v="128"/>
      <x/>
      <x v="1"/>
      <x v="2"/>
      <x/>
      <x/>
    </i>
    <i>
      <x v="1"/>
      <x v="6"/>
      <x v="61"/>
      <x/>
      <x v="2"/>
      <x v="1"/>
      <x/>
      <x/>
    </i>
    <i>
      <x v="2"/>
      <x v="6"/>
      <x v="62"/>
      <x/>
      <x v="2"/>
      <x v="1"/>
      <x/>
      <x/>
    </i>
    <i>
      <x v="3"/>
      <x v="6"/>
      <x v="63"/>
      <x/>
      <x v="3"/>
      <x v="1"/>
      <x/>
      <x/>
    </i>
    <i>
      <x v="4"/>
      <x v="6"/>
      <x v="64"/>
      <x/>
      <x v="3"/>
      <x v="1"/>
      <x/>
      <x/>
    </i>
    <i>
      <x v="5"/>
      <x v="6"/>
      <x v="65"/>
      <x/>
      <x v="4"/>
      <x v="1"/>
      <x/>
      <x/>
    </i>
    <i>
      <x v="6"/>
      <x v="6"/>
      <x v="66"/>
      <x/>
      <x v="2"/>
      <x v="1"/>
      <x/>
      <x/>
    </i>
    <i>
      <x v="7"/>
      <x v="6"/>
      <x v="67"/>
      <x/>
      <x v="5"/>
      <x v="1"/>
      <x/>
      <x/>
    </i>
    <i>
      <x v="8"/>
      <x v="6"/>
      <x v="2"/>
      <x/>
      <x v="5"/>
      <x v="1"/>
      <x/>
      <x/>
    </i>
    <i>
      <x v="9"/>
      <x v="6"/>
      <x v="29"/>
      <x/>
      <x v="5"/>
      <x v="1"/>
      <x/>
      <x/>
    </i>
    <i>
      <x v="10"/>
      <x v="6"/>
      <x v="68"/>
      <x/>
      <x v="5"/>
      <x v="1"/>
      <x/>
      <x/>
    </i>
    <i>
      <x v="11"/>
      <x v="6"/>
      <x v="69"/>
      <x/>
      <x v="2"/>
      <x v="1"/>
      <x/>
      <x/>
    </i>
    <i>
      <x v="12"/>
      <x v="6"/>
      <x v="70"/>
      <x/>
      <x v="6"/>
      <x v="1"/>
      <x/>
      <x/>
    </i>
    <i>
      <x v="13"/>
      <x v="6"/>
      <x v="71"/>
      <x/>
      <x v="6"/>
      <x v="1"/>
      <x/>
      <x/>
    </i>
    <i r="2">
      <x v="129"/>
      <x/>
      <x v="6"/>
      <x v="1"/>
      <x/>
      <x/>
    </i>
    <i>
      <x v="14"/>
      <x v="6"/>
      <x v="72"/>
      <x/>
      <x v="6"/>
      <x v="1"/>
      <x/>
      <x/>
    </i>
    <i>
      <x v="15"/>
      <x v="6"/>
      <x v="73"/>
      <x/>
      <x v="6"/>
      <x v="1"/>
      <x/>
      <x/>
    </i>
    <i>
      <x v="16"/>
      <x v="6"/>
      <x v="30"/>
      <x/>
      <x v="6"/>
      <x v="1"/>
      <x/>
      <x/>
    </i>
    <i>
      <x v="17"/>
      <x v="6"/>
      <x v="74"/>
      <x/>
      <x v="6"/>
      <x v="1"/>
      <x/>
      <x/>
    </i>
    <i r="2">
      <x v="130"/>
      <x/>
      <x v="6"/>
      <x v="1"/>
      <x/>
      <x/>
    </i>
    <i>
      <x v="18"/>
      <x v="6"/>
      <x v="1"/>
      <x/>
      <x v="6"/>
      <x v="1"/>
      <x/>
      <x/>
    </i>
    <i r="2">
      <x v="131"/>
      <x/>
      <x v="6"/>
      <x v="1"/>
      <x/>
      <x/>
    </i>
    <i r="2">
      <x v="132"/>
      <x/>
      <x v="6"/>
      <x v="1"/>
      <x/>
      <x/>
    </i>
    <i>
      <x v="19"/>
      <x v="6"/>
      <x v="75"/>
      <x/>
      <x v="6"/>
      <x v="1"/>
      <x/>
      <x/>
    </i>
    <i>
      <x v="20"/>
      <x v="6"/>
      <x/>
      <x/>
      <x v="6"/>
      <x v="1"/>
      <x/>
      <x/>
    </i>
    <i>
      <x v="21"/>
      <x v="6"/>
      <x v="76"/>
      <x/>
      <x v="2"/>
      <x v="1"/>
      <x/>
      <x/>
    </i>
    <i>
      <x v="22"/>
      <x v="6"/>
      <x v="77"/>
      <x/>
      <x v="7"/>
      <x v="1"/>
      <x/>
      <x/>
    </i>
    <i>
      <x v="23"/>
      <x v="6"/>
      <x v="78"/>
      <x/>
      <x v="8"/>
      <x v="1"/>
      <x/>
      <x/>
    </i>
    <i>
      <x v="24"/>
      <x v="6"/>
      <x v="79"/>
      <x/>
      <x v="9"/>
      <x v="1"/>
      <x/>
      <x/>
    </i>
    <i>
      <x v="25"/>
      <x v="6"/>
      <x v="80"/>
      <x/>
      <x v="10"/>
      <x v="1"/>
      <x/>
      <x/>
    </i>
    <i>
      <x v="26"/>
      <x v="6"/>
      <x v="81"/>
      <x/>
      <x v="10"/>
      <x v="1"/>
      <x/>
      <x/>
    </i>
    <i>
      <x v="27"/>
      <x v="6"/>
      <x v="82"/>
      <x/>
      <x v="9"/>
      <x v="1"/>
      <x/>
      <x/>
    </i>
    <i>
      <x v="28"/>
      <x v="6"/>
      <x v="83"/>
      <x/>
      <x v="11"/>
      <x v="1"/>
      <x/>
      <x/>
    </i>
    <i>
      <x v="29"/>
      <x v="6"/>
      <x v="124"/>
      <x/>
      <x v="11"/>
      <x v="1"/>
      <x/>
      <x/>
    </i>
    <i>
      <x v="30"/>
      <x v="6"/>
      <x v="85"/>
      <x/>
      <x v="8"/>
      <x v="1"/>
      <x/>
      <x/>
    </i>
    <i>
      <x v="31"/>
      <x v="6"/>
      <x v="86"/>
      <x/>
      <x v="12"/>
      <x v="1"/>
      <x/>
      <x/>
    </i>
    <i>
      <x v="32"/>
      <x v="6"/>
      <x v="87"/>
      <x/>
      <x v="13"/>
      <x v="1"/>
      <x/>
      <x/>
    </i>
    <i>
      <x v="33"/>
      <x v="6"/>
      <x v="88"/>
      <x/>
      <x v="13"/>
      <x v="1"/>
      <x/>
      <x/>
    </i>
    <i>
      <x v="34"/>
      <x v="6"/>
      <x v="89"/>
      <x/>
      <x v="12"/>
      <x v="1"/>
      <x/>
      <x/>
    </i>
    <i>
      <x v="35"/>
      <x v="6"/>
      <x v="90"/>
      <x/>
      <x v="12"/>
      <x v="1"/>
      <x/>
      <x/>
    </i>
    <i>
      <x v="36"/>
      <x v="6"/>
      <x v="91"/>
      <x/>
      <x v="14"/>
      <x v="1"/>
      <x/>
      <x/>
    </i>
    <i>
      <x v="37"/>
      <x v="6"/>
      <x v="92"/>
      <x/>
      <x v="14"/>
      <x v="1"/>
      <x/>
      <x/>
    </i>
    <i>
      <x v="38"/>
      <x v="6"/>
      <x v="93"/>
      <x/>
      <x v="12"/>
      <x v="1"/>
      <x/>
      <x/>
    </i>
    <i>
      <x v="39"/>
      <x v="6"/>
      <x v="94"/>
      <x/>
      <x v="8"/>
      <x v="1"/>
      <x/>
      <x/>
    </i>
    <i>
      <x v="40"/>
      <x v="6"/>
      <x v="95"/>
      <x/>
      <x v="15"/>
      <x v="1"/>
      <x/>
      <x/>
    </i>
    <i>
      <x v="41"/>
      <x v="6"/>
      <x v="96"/>
      <x/>
      <x v="16"/>
      <x v="1"/>
      <x/>
      <x/>
    </i>
    <i>
      <x v="42"/>
      <x v="6"/>
      <x v="97"/>
      <x/>
      <x v="16"/>
      <x v="1"/>
      <x/>
      <x/>
    </i>
    <i>
      <x v="43"/>
      <x v="6"/>
      <x v="98"/>
      <x/>
      <x v="16"/>
      <x v="1"/>
      <x/>
      <x/>
    </i>
    <i>
      <x v="44"/>
      <x v="6"/>
      <x v="99"/>
      <x/>
      <x v="16"/>
      <x v="1"/>
      <x/>
      <x/>
    </i>
    <i>
      <x v="45"/>
      <x v="6"/>
      <x v="100"/>
      <x/>
      <x v="15"/>
      <x v="1"/>
      <x/>
      <x/>
    </i>
    <i>
      <x v="46"/>
      <x v="6"/>
      <x v="101"/>
      <x/>
      <x v="17"/>
      <x v="1"/>
      <x/>
      <x/>
    </i>
    <i>
      <x v="47"/>
      <x v="6"/>
      <x v="125"/>
      <x/>
      <x v="17"/>
      <x v="1"/>
      <x/>
      <x/>
    </i>
    <i>
      <x v="48"/>
      <x v="6"/>
      <x v="103"/>
      <x/>
      <x v="15"/>
      <x v="1"/>
      <x/>
      <x/>
    </i>
    <i>
      <x v="49"/>
      <x v="6"/>
      <x v="104"/>
      <x/>
      <x v="18"/>
      <x v="1"/>
      <x/>
      <x/>
    </i>
    <i>
      <x v="50"/>
      <x v="6"/>
      <x v="126"/>
      <x/>
      <x v="18"/>
      <x v="1"/>
      <x/>
      <x/>
    </i>
    <i>
      <x v="51"/>
      <x v="6"/>
      <x v="133"/>
      <x/>
      <x v="15"/>
      <x v="1"/>
      <x/>
      <x/>
    </i>
    <i>
      <x v="52"/>
      <x v="6"/>
      <x v="107"/>
      <x/>
      <x v="19"/>
      <x v="1"/>
      <x/>
      <x/>
    </i>
    <i>
      <x v="53"/>
      <x v="6"/>
      <x v="108"/>
      <x/>
      <x v="19"/>
      <x v="1"/>
      <x/>
      <x/>
    </i>
    <i>
      <x v="54"/>
      <x v="6"/>
      <x v="109"/>
      <x/>
      <x v="19"/>
      <x v="1"/>
      <x/>
      <x/>
    </i>
    <i>
      <x v="55"/>
      <x v="6"/>
      <x v="110"/>
      <x/>
      <x v="15"/>
      <x v="1"/>
      <x/>
      <x/>
    </i>
    <i>
      <x v="56"/>
      <x v="6"/>
      <x v="127"/>
      <x/>
      <x v="20"/>
      <x v="1"/>
      <x/>
      <x/>
    </i>
    <i>
      <x v="57"/>
      <x v="6"/>
      <x v="112"/>
      <x/>
      <x v="20"/>
      <x v="1"/>
      <x/>
      <x/>
    </i>
    <i>
      <x v="58"/>
      <x v="6"/>
      <x v="113"/>
      <x/>
      <x v="20"/>
      <x v="1"/>
      <x/>
      <x/>
    </i>
    <i>
      <x v="59"/>
      <x v="6"/>
      <x v="114"/>
      <x/>
      <x v="20"/>
      <x v="1"/>
      <x/>
      <x/>
    </i>
    <i>
      <x v="60"/>
      <x v="6"/>
      <x v="115"/>
      <x/>
      <x v="20"/>
      <x v="1"/>
      <x/>
      <x/>
    </i>
    <i>
      <x v="61"/>
      <x v="6"/>
      <x v="116"/>
      <x/>
      <x v="20"/>
      <x v="1"/>
      <x/>
      <x/>
    </i>
    <i>
      <x v="62"/>
      <x v="6"/>
      <x v="117"/>
      <x/>
      <x v="8"/>
      <x v="1"/>
      <x/>
      <x/>
    </i>
    <i>
      <x v="63"/>
      <x v="6"/>
      <x v="118"/>
      <x/>
      <x v="21"/>
      <x v="1"/>
      <x/>
      <x/>
    </i>
    <i>
      <x v="64"/>
      <x v="6"/>
      <x v="119"/>
      <x/>
      <x v="21"/>
      <x v="1"/>
      <x/>
      <x/>
    </i>
    <i>
      <x v="65"/>
      <x v="6"/>
      <x v="120"/>
      <x/>
      <x v="21"/>
      <x v="1"/>
      <x/>
      <x/>
    </i>
    <i>
      <x v="66"/>
      <x v="6"/>
      <x v="120"/>
      <x/>
      <x v="21"/>
      <x v="1"/>
      <x/>
      <x/>
    </i>
    <i>
      <x v="67"/>
      <x v="6"/>
      <x v="121"/>
      <x/>
      <x v="7"/>
      <x v="1"/>
      <x/>
      <x/>
    </i>
    <i>
      <x v="68"/>
      <x v="6"/>
      <x v="122"/>
      <x/>
      <x v="7"/>
      <x v="1"/>
      <x/>
      <x/>
    </i>
    <i>
      <x v="69"/>
      <x v="6"/>
      <x v="123"/>
      <x/>
      <x v="22"/>
      <x v="1"/>
      <x/>
      <x/>
    </i>
    <i>
      <x v="70"/>
      <x v="6"/>
      <x v="128"/>
      <x/>
      <x v="1"/>
      <x v="2"/>
      <x/>
      <x/>
    </i>
    <i>
      <x v="71"/>
      <x v="6"/>
      <x v="61"/>
      <x/>
      <x v="2"/>
      <x v="1"/>
      <x/>
      <x/>
    </i>
    <i>
      <x v="72"/>
      <x v="6"/>
      <x v="62"/>
      <x/>
      <x v="2"/>
      <x v="1"/>
      <x/>
      <x/>
    </i>
    <i>
      <x v="73"/>
      <x v="6"/>
      <x v="63"/>
      <x/>
      <x v="3"/>
      <x v="1"/>
      <x/>
      <x/>
    </i>
    <i>
      <x v="74"/>
      <x v="6"/>
      <x v="64"/>
      <x/>
      <x v="3"/>
      <x v="1"/>
      <x/>
      <x/>
    </i>
    <i>
      <x v="75"/>
      <x v="6"/>
      <x v="65"/>
      <x/>
      <x v="4"/>
      <x v="1"/>
      <x/>
      <x/>
    </i>
    <i>
      <x v="76"/>
      <x v="6"/>
      <x v="66"/>
      <x/>
      <x v="2"/>
      <x v="1"/>
      <x/>
      <x/>
    </i>
    <i>
      <x v="77"/>
      <x v="6"/>
      <x v="67"/>
      <x/>
      <x v="5"/>
      <x v="1"/>
      <x/>
      <x/>
    </i>
    <i>
      <x v="78"/>
      <x v="6"/>
      <x v="2"/>
      <x/>
      <x v="5"/>
      <x v="1"/>
      <x/>
      <x/>
    </i>
    <i>
      <x v="79"/>
      <x v="6"/>
      <x v="29"/>
      <x/>
      <x v="5"/>
      <x v="1"/>
      <x/>
      <x/>
    </i>
    <i>
      <x v="80"/>
      <x v="6"/>
      <x v="68"/>
      <x/>
      <x v="5"/>
      <x v="1"/>
      <x/>
      <x/>
    </i>
    <i>
      <x v="81"/>
      <x v="6"/>
      <x v="69"/>
      <x/>
      <x v="2"/>
      <x v="1"/>
      <x/>
      <x/>
    </i>
    <i>
      <x v="82"/>
      <x v="6"/>
      <x v="70"/>
      <x/>
      <x v="6"/>
      <x v="1"/>
      <x/>
      <x/>
    </i>
    <i>
      <x v="83"/>
      <x v="6"/>
      <x v="71"/>
      <x/>
      <x v="6"/>
      <x v="1"/>
      <x/>
      <x/>
    </i>
    <i>
      <x v="84"/>
      <x v="6"/>
      <x v="72"/>
      <x/>
      <x v="6"/>
      <x v="1"/>
      <x/>
      <x/>
    </i>
    <i>
      <x v="85"/>
      <x v="6"/>
      <x v="73"/>
      <x/>
      <x v="6"/>
      <x v="1"/>
      <x/>
      <x/>
    </i>
    <i>
      <x v="86"/>
      <x v="6"/>
      <x v="30"/>
      <x/>
      <x v="6"/>
      <x v="1"/>
      <x/>
      <x/>
    </i>
    <i>
      <x v="87"/>
      <x v="6"/>
      <x v="74"/>
      <x/>
      <x v="6"/>
      <x v="1"/>
      <x/>
      <x/>
    </i>
    <i>
      <x v="88"/>
      <x v="6"/>
      <x v="1"/>
      <x/>
      <x v="6"/>
      <x v="1"/>
      <x/>
      <x/>
    </i>
    <i>
      <x v="89"/>
      <x v="6"/>
      <x v="75"/>
      <x/>
      <x v="6"/>
      <x v="1"/>
      <x/>
      <x/>
    </i>
    <i>
      <x v="90"/>
      <x v="6"/>
      <x/>
      <x/>
      <x v="6"/>
      <x v="1"/>
      <x/>
      <x/>
    </i>
    <i>
      <x v="91"/>
      <x v="6"/>
      <x v="76"/>
      <x/>
      <x v="2"/>
      <x v="1"/>
      <x/>
      <x/>
    </i>
    <i>
      <x v="92"/>
      <x v="6"/>
      <x v="77"/>
      <x/>
      <x v="7"/>
      <x v="1"/>
      <x/>
      <x/>
    </i>
    <i>
      <x v="93"/>
      <x v="6"/>
      <x v="78"/>
      <x/>
      <x v="8"/>
      <x v="1"/>
      <x/>
      <x/>
    </i>
    <i>
      <x v="94"/>
      <x v="6"/>
      <x v="79"/>
      <x/>
      <x v="9"/>
      <x v="1"/>
      <x/>
      <x/>
    </i>
    <i>
      <x v="95"/>
      <x v="6"/>
      <x v="80"/>
      <x/>
      <x v="10"/>
      <x v="1"/>
      <x/>
      <x/>
    </i>
    <i>
      <x v="96"/>
      <x v="6"/>
      <x v="81"/>
      <x/>
      <x v="10"/>
      <x v="1"/>
      <x/>
      <x/>
    </i>
    <i>
      <x v="97"/>
      <x v="6"/>
      <x v="82"/>
      <x/>
      <x v="9"/>
      <x v="1"/>
      <x/>
      <x/>
    </i>
    <i>
      <x v="98"/>
      <x v="6"/>
      <x v="83"/>
      <x/>
      <x v="11"/>
      <x v="1"/>
      <x/>
      <x/>
    </i>
    <i>
      <x v="99"/>
      <x v="6"/>
      <x v="124"/>
      <x/>
      <x v="11"/>
      <x v="1"/>
      <x/>
      <x/>
    </i>
    <i>
      <x v="100"/>
      <x v="6"/>
      <x v="85"/>
      <x/>
      <x v="8"/>
      <x v="1"/>
      <x/>
      <x/>
    </i>
    <i>
      <x v="101"/>
      <x v="6"/>
      <x v="86"/>
      <x/>
      <x v="12"/>
      <x v="1"/>
      <x/>
      <x/>
    </i>
    <i>
      <x v="102"/>
      <x v="6"/>
      <x v="87"/>
      <x/>
      <x v="13"/>
      <x v="1"/>
      <x/>
      <x/>
    </i>
    <i>
      <x v="103"/>
      <x v="6"/>
      <x v="88"/>
      <x/>
      <x v="13"/>
      <x v="1"/>
      <x/>
      <x/>
    </i>
    <i>
      <x v="104"/>
      <x v="6"/>
      <x v="89"/>
      <x/>
      <x v="12"/>
      <x v="1"/>
      <x/>
      <x/>
    </i>
    <i>
      <x v="105"/>
      <x v="6"/>
      <x v="90"/>
      <x/>
      <x v="12"/>
      <x v="1"/>
      <x/>
      <x/>
    </i>
    <i>
      <x v="106"/>
      <x v="6"/>
      <x v="91"/>
      <x/>
      <x v="14"/>
      <x v="1"/>
      <x/>
      <x/>
    </i>
    <i>
      <x v="107"/>
      <x v="6"/>
      <x v="92"/>
      <x/>
      <x v="14"/>
      <x v="1"/>
      <x/>
      <x/>
    </i>
    <i>
      <x v="108"/>
      <x v="6"/>
      <x v="93"/>
      <x/>
      <x v="12"/>
      <x v="1"/>
      <x/>
      <x/>
    </i>
    <i>
      <x v="109"/>
      <x v="6"/>
      <x v="94"/>
      <x/>
      <x v="8"/>
      <x v="1"/>
      <x/>
      <x/>
    </i>
    <i>
      <x v="110"/>
      <x v="6"/>
      <x v="95"/>
      <x/>
      <x v="15"/>
      <x v="1"/>
      <x/>
      <x/>
    </i>
    <i>
      <x v="111"/>
      <x v="6"/>
      <x v="96"/>
      <x/>
      <x v="16"/>
      <x v="1"/>
      <x/>
      <x/>
    </i>
    <i>
      <x v="112"/>
      <x v="6"/>
      <x v="97"/>
      <x/>
      <x v="16"/>
      <x v="1"/>
      <x/>
      <x/>
    </i>
    <i>
      <x v="113"/>
      <x v="6"/>
      <x v="98"/>
      <x/>
      <x v="16"/>
      <x v="1"/>
      <x/>
      <x/>
    </i>
    <i>
      <x v="114"/>
      <x v="6"/>
      <x v="99"/>
      <x/>
      <x v="16"/>
      <x v="1"/>
      <x/>
      <x/>
    </i>
    <i>
      <x v="115"/>
      <x v="6"/>
      <x v="100"/>
      <x/>
      <x v="15"/>
      <x v="1"/>
      <x/>
      <x/>
    </i>
    <i>
      <x v="116"/>
      <x v="6"/>
      <x v="101"/>
      <x/>
      <x v="17"/>
      <x v="1"/>
      <x/>
      <x/>
    </i>
    <i>
      <x v="117"/>
      <x v="6"/>
      <x v="125"/>
      <x/>
      <x v="17"/>
      <x v="1"/>
      <x/>
      <x/>
    </i>
    <i>
      <x v="118"/>
      <x v="6"/>
      <x v="103"/>
      <x/>
      <x v="15"/>
      <x v="1"/>
      <x/>
      <x/>
    </i>
    <i>
      <x v="119"/>
      <x v="6"/>
      <x v="104"/>
      <x/>
      <x v="18"/>
      <x v="1"/>
      <x/>
      <x/>
    </i>
    <i>
      <x v="120"/>
      <x v="6"/>
      <x v="126"/>
      <x/>
      <x v="18"/>
      <x v="1"/>
      <x/>
      <x/>
    </i>
    <i>
      <x v="121"/>
      <x v="6"/>
      <x v="106"/>
      <x/>
      <x v="15"/>
      <x v="1"/>
      <x/>
      <x/>
    </i>
    <i>
      <x v="122"/>
      <x v="6"/>
      <x v="107"/>
      <x/>
      <x v="19"/>
      <x v="1"/>
      <x/>
      <x/>
    </i>
    <i>
      <x v="123"/>
      <x v="6"/>
      <x v="108"/>
      <x/>
      <x v="19"/>
      <x v="1"/>
      <x/>
      <x/>
    </i>
    <i>
      <x v="124"/>
      <x v="6"/>
      <x v="109"/>
      <x/>
      <x v="19"/>
      <x v="1"/>
      <x/>
      <x/>
    </i>
    <i>
      <x v="125"/>
      <x v="6"/>
      <x v="110"/>
      <x/>
      <x v="15"/>
      <x v="1"/>
      <x/>
      <x/>
    </i>
    <i>
      <x v="126"/>
      <x v="6"/>
      <x v="127"/>
      <x/>
      <x v="20"/>
      <x v="1"/>
      <x/>
      <x/>
    </i>
    <i>
      <x v="127"/>
      <x v="6"/>
      <x v="112"/>
      <x/>
      <x v="20"/>
      <x v="1"/>
      <x/>
      <x/>
    </i>
    <i>
      <x v="128"/>
      <x v="6"/>
      <x v="113"/>
      <x/>
      <x v="20"/>
      <x v="1"/>
      <x/>
      <x/>
    </i>
    <i>
      <x v="129"/>
      <x v="6"/>
      <x v="114"/>
      <x/>
      <x v="20"/>
      <x v="1"/>
      <x/>
      <x/>
    </i>
    <i>
      <x v="130"/>
      <x v="6"/>
      <x v="115"/>
      <x/>
      <x v="20"/>
      <x v="1"/>
      <x/>
      <x/>
    </i>
    <i>
      <x v="131"/>
      <x v="6"/>
      <x v="116"/>
      <x/>
      <x v="20"/>
      <x v="1"/>
      <x/>
      <x/>
    </i>
    <i>
      <x v="132"/>
      <x v="6"/>
      <x v="117"/>
      <x/>
      <x v="8"/>
      <x v="1"/>
      <x/>
      <x/>
    </i>
    <i>
      <x v="133"/>
      <x v="6"/>
      <x v="118"/>
      <x/>
      <x v="21"/>
      <x v="1"/>
      <x/>
      <x/>
    </i>
    <i>
      <x v="134"/>
      <x v="6"/>
      <x v="119"/>
      <x/>
      <x v="21"/>
      <x v="1"/>
      <x/>
      <x/>
    </i>
    <i>
      <x v="135"/>
      <x v="6"/>
      <x v="120"/>
      <x/>
      <x v="21"/>
      <x v="1"/>
      <x/>
      <x/>
    </i>
    <i>
      <x v="136"/>
      <x v="6"/>
      <x v="120"/>
      <x/>
      <x v="21"/>
      <x v="1"/>
      <x/>
      <x/>
    </i>
    <i>
      <x v="137"/>
      <x v="6"/>
      <x v="121"/>
      <x/>
      <x v="7"/>
      <x v="1"/>
      <x/>
      <x/>
    </i>
    <i>
      <x v="138"/>
      <x v="6"/>
      <x v="122"/>
      <x/>
      <x v="7"/>
      <x v="1"/>
      <x/>
      <x/>
    </i>
    <i>
      <x v="139"/>
      <x v="6"/>
      <x v="123"/>
      <x/>
      <x v="22"/>
      <x v="1"/>
      <x/>
      <x/>
    </i>
  </rowItems>
  <colItems count="1">
    <i/>
  </colItems>
  <pageFields count="1">
    <pageField fld="0" hier="-1"/>
  </pageFields>
  <dataFields count="1">
    <dataField name="計數 -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E00-000003000000}" name="樞紐分析表3" cacheId="4" applyNumberFormats="0" applyBorderFormats="0" applyFontFormats="0" applyPatternFormats="0" applyAlignmentFormats="0" applyWidthHeightFormats="1" dataCaption="數值" updatedVersion="8" minRefreshableVersion="3" useAutoFormatting="1" itemPrintTitles="1" createdVersion="5" indent="0" outline="1" outlineData="1" multipleFieldFilters="0" chartFormat="45">
  <location ref="P6:R47" firstHeaderRow="0" firstDataRow="1" firstDataCol="1"/>
  <pivotFields count="5">
    <pivotField axis="axisRow" numFmtId="171" showAll="0">
      <items count="42">
        <item x="0"/>
        <item x="1"/>
        <item m="1" x="40"/>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t="default"/>
      </items>
    </pivotField>
    <pivotField showAll="0"/>
    <pivotField showAll="0"/>
    <pivotField dataField="1" showAll="0"/>
    <pivotField dataField="1" showAll="0"/>
  </pivotFields>
  <rowFields count="1">
    <field x="0"/>
  </rowFields>
  <rowItems count="41">
    <i>
      <x/>
    </i>
    <i>
      <x v="1"/>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2"/>
  </colFields>
  <colItems count="2">
    <i>
      <x/>
    </i>
    <i i="1">
      <x v="1"/>
    </i>
  </colItems>
  <dataFields count="2">
    <dataField name="加總 - 資料項" fld="4" baseField="0" baseItem="0"/>
    <dataField name="加總 - 資料表" fld="3" baseField="0" baseItem="0"/>
  </dataFields>
  <formats count="7">
    <format dxfId="187">
      <pivotArea type="all" dataOnly="0" outline="0" fieldPosition="0"/>
    </format>
    <format dxfId="186">
      <pivotArea outline="0" collapsedLevelsAreSubtotals="1" fieldPosition="0"/>
    </format>
    <format dxfId="185">
      <pivotArea field="0" type="button" dataOnly="0" labelOnly="1" outline="0" axis="axisRow" fieldPosition="0"/>
    </format>
    <format dxfId="184">
      <pivotArea dataOnly="0" labelOnly="1" fieldPosition="0">
        <references count="1">
          <reference field="0" count="0"/>
        </references>
      </pivotArea>
    </format>
    <format dxfId="183">
      <pivotArea dataOnly="0" labelOnly="1" grandRow="1" outline="0" fieldPosition="0"/>
    </format>
    <format dxfId="182">
      <pivotArea dataOnly="0" labelOnly="1" outline="0" fieldPosition="0">
        <references count="1">
          <reference field="4294967294" count="2">
            <x v="0"/>
            <x v="1"/>
          </reference>
        </references>
      </pivotArea>
    </format>
    <format dxfId="181">
      <pivotArea dataOnly="0" labelOnly="1" fieldPosition="0">
        <references count="1">
          <reference field="0" count="0"/>
        </references>
      </pivotArea>
    </format>
  </formats>
  <chartFormats count="22">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12"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1"/>
          </reference>
        </references>
      </pivotArea>
    </chartFormat>
    <chartFormat chart="18" format="0" series="1">
      <pivotArea type="data" outline="0" fieldPosition="0">
        <references count="1">
          <reference field="4294967294" count="1" selected="0">
            <x v="0"/>
          </reference>
        </references>
      </pivotArea>
    </chartFormat>
    <chartFormat chart="18" format="1" series="1">
      <pivotArea type="data" outline="0" fieldPosition="0">
        <references count="1">
          <reference field="4294967294" count="1" selected="0">
            <x v="1"/>
          </reference>
        </references>
      </pivotArea>
    </chartFormat>
    <chartFormat chart="21" format="2" series="1">
      <pivotArea type="data" outline="0" fieldPosition="0">
        <references count="1">
          <reference field="4294967294" count="1" selected="0">
            <x v="0"/>
          </reference>
        </references>
      </pivotArea>
    </chartFormat>
    <chartFormat chart="21" format="3" series="1">
      <pivotArea type="data" outline="0" fieldPosition="0">
        <references count="1">
          <reference field="4294967294" count="1" selected="0">
            <x v="1"/>
          </reference>
        </references>
      </pivotArea>
    </chartFormat>
    <chartFormat chart="22" format="4" series="1">
      <pivotArea type="data" outline="0" fieldPosition="0">
        <references count="1">
          <reference field="4294967294" count="1" selected="0">
            <x v="0"/>
          </reference>
        </references>
      </pivotArea>
    </chartFormat>
    <chartFormat chart="22" format="5" series="1">
      <pivotArea type="data" outline="0" fieldPosition="0">
        <references count="1">
          <reference field="4294967294" count="1" selected="0">
            <x v="1"/>
          </reference>
        </references>
      </pivotArea>
    </chartFormat>
    <chartFormat chart="29" format="2" series="1">
      <pivotArea type="data" outline="0" fieldPosition="0">
        <references count="1">
          <reference field="4294967294" count="1" selected="0">
            <x v="1"/>
          </reference>
        </references>
      </pivotArea>
    </chartFormat>
    <chartFormat chart="29" format="3" series="1">
      <pivotArea type="data" outline="0" fieldPosition="0">
        <references count="1">
          <reference field="4294967294" count="1" selected="0">
            <x v="0"/>
          </reference>
        </references>
      </pivotArea>
    </chartFormat>
    <chartFormat chart="30" format="4" series="1">
      <pivotArea type="data" outline="0" fieldPosition="0">
        <references count="1">
          <reference field="4294967294" count="1" selected="0">
            <x v="1"/>
          </reference>
        </references>
      </pivotArea>
    </chartFormat>
    <chartFormat chart="30" format="5" series="1">
      <pivotArea type="data" outline="0" fieldPosition="0">
        <references count="1">
          <reference field="4294967294" count="1" selected="0">
            <x v="0"/>
          </reference>
        </references>
      </pivotArea>
    </chartFormat>
    <chartFormat chart="41" format="2" series="1">
      <pivotArea type="data" outline="0" fieldPosition="0">
        <references count="1">
          <reference field="4294967294" count="1" selected="0">
            <x v="1"/>
          </reference>
        </references>
      </pivotArea>
    </chartFormat>
    <chartFormat chart="41" format="3" series="1">
      <pivotArea type="data" outline="0" fieldPosition="0">
        <references count="1">
          <reference field="4294967294" count="1" selected="0">
            <x v="0"/>
          </reference>
        </references>
      </pivotArea>
    </chartFormat>
    <chartFormat chart="42" format="4" series="1">
      <pivotArea type="data" outline="0" fieldPosition="0">
        <references count="1">
          <reference field="4294967294" count="1" selected="0">
            <x v="1"/>
          </reference>
        </references>
      </pivotArea>
    </chartFormat>
    <chartFormat chart="42" format="5" series="1">
      <pivotArea type="data" outline="0" fieldPosition="0">
        <references count="1">
          <reference field="4294967294" count="1" selected="0">
            <x v="0"/>
          </reference>
        </references>
      </pivotArea>
    </chartFormat>
    <chartFormat chart="43" format="2" series="1">
      <pivotArea type="data" outline="0" fieldPosition="0">
        <references count="1">
          <reference field="4294967294" count="1" selected="0">
            <x v="1"/>
          </reference>
        </references>
      </pivotArea>
    </chartFormat>
    <chartFormat chart="43" format="3" series="1">
      <pivotArea type="data" outline="0" fieldPosition="0">
        <references count="1">
          <reference field="4294967294" count="1" selected="0">
            <x v="0"/>
          </reference>
        </references>
      </pivotArea>
    </chartFormat>
    <chartFormat chart="44" format="4" series="1">
      <pivotArea type="data" outline="0" fieldPosition="0">
        <references count="1">
          <reference field="4294967294" count="1" selected="0">
            <x v="1"/>
          </reference>
        </references>
      </pivotArea>
    </chartFormat>
    <chartFormat chart="44"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E00-000004000000}" name="樞紐分析表4" cacheId="7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AP8:AU79" firstHeaderRow="1" firstDataRow="1" firstDataCol="6" rowPageCount="5" colPageCount="1"/>
  <pivotFields count="143">
    <pivotField compact="0" outline="0" showAll="0"/>
    <pivotField axis="axisPage" compact="0" outline="0" showAll="0" defaultSubtotal="0">
      <items count="10">
        <item x="0"/>
        <item x="1"/>
        <item x="2"/>
        <item x="9"/>
        <item x="6"/>
        <item x="5"/>
        <item x="3"/>
        <item x="7"/>
        <item x="8"/>
        <item x="4"/>
      </items>
    </pivotField>
    <pivotField axis="axisRow" compact="0" outline="0" showAll="0">
      <items count="21">
        <item x="0"/>
        <item x="5"/>
        <item x="6"/>
        <item x="2"/>
        <item x="3"/>
        <item x="1"/>
        <item x="14"/>
        <item x="18"/>
        <item x="4"/>
        <item x="11"/>
        <item x="19"/>
        <item x="7"/>
        <item x="8"/>
        <item x="9"/>
        <item x="15"/>
        <item x="16"/>
        <item x="12"/>
        <item x="17"/>
        <item x="10"/>
        <item x="13"/>
        <item t="default"/>
      </items>
    </pivotField>
    <pivotField axis="axisRow" compact="0" outline="0" showAll="0" defaultSubtotal="0">
      <items count="640">
        <item m="1" x="542"/>
        <item x="64"/>
        <item x="63"/>
        <item x="221"/>
        <item x="230"/>
        <item x="244"/>
        <item x="231"/>
        <item x="229"/>
        <item x="127"/>
        <item x="79"/>
        <item x="89"/>
        <item x="81"/>
        <item x="128"/>
        <item x="131"/>
        <item x="130"/>
        <item x="135"/>
        <item x="134"/>
        <item x="132"/>
        <item x="133"/>
        <item x="129"/>
        <item x="87"/>
        <item x="166"/>
        <item x="90"/>
        <item x="85"/>
        <item x="86"/>
        <item x="107"/>
        <item x="112"/>
        <item x="99"/>
        <item x="94"/>
        <item x="91"/>
        <item x="98"/>
        <item x="97"/>
        <item x="96"/>
        <item x="95"/>
        <item x="167"/>
        <item x="118"/>
        <item x="117"/>
        <item x="125"/>
        <item x="124"/>
        <item x="165"/>
        <item x="80"/>
        <item x="88"/>
        <item x="123"/>
        <item x="122"/>
        <item x="116"/>
        <item x="115"/>
        <item x="119"/>
        <item x="114"/>
        <item x="126"/>
        <item x="121"/>
        <item x="82"/>
        <item x="100"/>
        <item x="106"/>
        <item x="104"/>
        <item x="101"/>
        <item x="105"/>
        <item x="120"/>
        <item x="113"/>
        <item x="102"/>
        <item m="1" x="602"/>
        <item x="140"/>
        <item m="1" x="570"/>
        <item x="394"/>
        <item m="1" x="622"/>
        <item x="446"/>
        <item m="1" x="529"/>
        <item x="36"/>
        <item x="35"/>
        <item x="17"/>
        <item x="59"/>
        <item x="60"/>
        <item x="18"/>
        <item x="15"/>
        <item m="1" x="590"/>
        <item x="286"/>
        <item x="47"/>
        <item x="43"/>
        <item x="295"/>
        <item m="1" x="589"/>
        <item m="1" x="566"/>
        <item x="281"/>
        <item x="280"/>
        <item x="294"/>
        <item x="203"/>
        <item x="111"/>
        <item x="54"/>
        <item x="58"/>
        <item x="14"/>
        <item x="56"/>
        <item x="55"/>
        <item x="57"/>
        <item x="62"/>
        <item x="61"/>
        <item x="427"/>
        <item x="3"/>
        <item x="5"/>
        <item x="4"/>
        <item x="6"/>
        <item x="10"/>
        <item x="342"/>
        <item x="44"/>
        <item x="26"/>
        <item x="23"/>
        <item x="40"/>
        <item x="316"/>
        <item x="315"/>
        <item x="318"/>
        <item x="317"/>
        <item x="326"/>
        <item x="328"/>
        <item x="325"/>
        <item x="327"/>
        <item x="320"/>
        <item x="322"/>
        <item x="319"/>
        <item x="321"/>
        <item x="323"/>
        <item x="308"/>
        <item x="161"/>
        <item x="160"/>
        <item x="163"/>
        <item x="162"/>
        <item m="1" x="569"/>
        <item x="346"/>
        <item x="109"/>
        <item x="136"/>
        <item x="157"/>
        <item x="175"/>
        <item x="159"/>
        <item x="168"/>
        <item x="169"/>
        <item x="138"/>
        <item x="139"/>
        <item x="156"/>
        <item x="174"/>
        <item x="170"/>
        <item x="137"/>
        <item x="149"/>
        <item x="143"/>
        <item x="146"/>
        <item x="153"/>
        <item x="148"/>
        <item x="155"/>
        <item x="147"/>
        <item x="154"/>
        <item x="150"/>
        <item x="144"/>
        <item x="145"/>
        <item x="152"/>
        <item x="151"/>
        <item x="337"/>
        <item x="336"/>
        <item x="339"/>
        <item x="262"/>
        <item x="270"/>
        <item m="1" x="517"/>
        <item m="1" x="534"/>
        <item m="1" x="561"/>
        <item m="1" x="630"/>
        <item x="277"/>
        <item x="279"/>
        <item x="276"/>
        <item x="278"/>
        <item x="269"/>
        <item x="255"/>
        <item x="266"/>
        <item x="103"/>
        <item m="1" x="603"/>
        <item x="177"/>
        <item x="0"/>
        <item x="2"/>
        <item x="1"/>
        <item x="397"/>
        <item m="1" x="550"/>
        <item x="347"/>
        <item x="352"/>
        <item m="1" x="559"/>
        <item m="1" x="584"/>
        <item m="1" x="541"/>
        <item m="1" x="610"/>
        <item x="70"/>
        <item x="34"/>
        <item x="53"/>
        <item x="50"/>
        <item x="349"/>
        <item x="178"/>
        <item x="356"/>
        <item x="357"/>
        <item x="252"/>
        <item x="483"/>
        <item x="482"/>
        <item x="275"/>
        <item x="287"/>
        <item x="39"/>
        <item x="76"/>
        <item x="78"/>
        <item x="77"/>
        <item m="1" x="619"/>
        <item m="1" x="565"/>
        <item m="1" x="627"/>
        <item m="1" x="605"/>
        <item m="1" x="549"/>
        <item m="1" x="617"/>
        <item m="1" x="524"/>
        <item m="1" x="608"/>
        <item m="1" x="531"/>
        <item m="1" x="555"/>
        <item m="1" x="522"/>
        <item m="1" x="572"/>
        <item x="370"/>
        <item m="1" x="620"/>
        <item x="371"/>
        <item x="13"/>
        <item x="7"/>
        <item x="8"/>
        <item x="9"/>
        <item x="227"/>
        <item x="225"/>
        <item x="223"/>
        <item x="353"/>
        <item x="428"/>
        <item x="432"/>
        <item x="434"/>
        <item x="19"/>
        <item x="16"/>
        <item x="11"/>
        <item x="110"/>
        <item x="511"/>
        <item x="510"/>
        <item x="476"/>
        <item x="335"/>
        <item x="334"/>
        <item x="408"/>
        <item x="350"/>
        <item x="345"/>
        <item x="45"/>
        <item x="41"/>
        <item x="29"/>
        <item x="65"/>
        <item x="68"/>
        <item x="436"/>
        <item x="500"/>
        <item x="417"/>
        <item x="423"/>
        <item x="425"/>
        <item x="443"/>
        <item x="180"/>
        <item x="426"/>
        <item x="413"/>
        <item x="142"/>
        <item x="38"/>
        <item x="37"/>
        <item x="31"/>
        <item m="1" x="609"/>
        <item m="1" x="573"/>
        <item m="1" x="527"/>
        <item m="1" x="544"/>
        <item x="69"/>
        <item x="72"/>
        <item m="1" x="539"/>
        <item x="51"/>
        <item x="48"/>
        <item x="30"/>
        <item x="108"/>
        <item m="1" x="615"/>
        <item m="1" x="519"/>
        <item m="1" x="634"/>
        <item m="1" x="560"/>
        <item m="1" x="564"/>
        <item m="1" x="581"/>
        <item x="12"/>
        <item x="141"/>
        <item x="71"/>
        <item x="513"/>
        <item x="512"/>
        <item x="508"/>
        <item x="480"/>
        <item x="93"/>
        <item x="92"/>
        <item x="73"/>
        <item x="75"/>
        <item x="74"/>
        <item x="351"/>
        <item m="1" x="579"/>
        <item x="359"/>
        <item x="360"/>
        <item m="1" x="597"/>
        <item m="1" x="540"/>
        <item m="1" x="611"/>
        <item x="490"/>
        <item x="158"/>
        <item x="171"/>
        <item x="164"/>
        <item x="173"/>
        <item x="172"/>
        <item x="84"/>
        <item x="83"/>
        <item x="265"/>
        <item x="264"/>
        <item m="1" x="604"/>
        <item m="1" x="518"/>
        <item m="1" x="612"/>
        <item m="1" x="523"/>
        <item m="1" x="613"/>
        <item m="1" x="516"/>
        <item m="1" x="568"/>
        <item m="1" x="636"/>
        <item m="1" x="583"/>
        <item m="1" x="633"/>
        <item m="1" x="580"/>
        <item m="1" x="521"/>
        <item m="1" x="596"/>
        <item m="1" x="525"/>
        <item m="1" x="592"/>
        <item m="1" x="514"/>
        <item x="273"/>
        <item m="1" x="548"/>
        <item x="344"/>
        <item x="22"/>
        <item x="411"/>
        <item x="442"/>
        <item m="1" x="632"/>
        <item x="354"/>
        <item x="66"/>
        <item x="52"/>
        <item x="49"/>
        <item x="27"/>
        <item x="24"/>
        <item x="67"/>
        <item x="28"/>
        <item x="25"/>
        <item x="42"/>
        <item x="46"/>
        <item x="263"/>
        <item x="268"/>
        <item x="20"/>
        <item x="21"/>
        <item x="33"/>
        <item x="32"/>
        <item x="400"/>
        <item m="1" x="535"/>
        <item m="1" x="571"/>
        <item m="1" x="558"/>
        <item x="232"/>
        <item x="250"/>
        <item m="1" x="606"/>
        <item m="1" x="614"/>
        <item m="1" x="623"/>
        <item x="447"/>
        <item x="448"/>
        <item x="181"/>
        <item m="1" x="607"/>
        <item x="361"/>
        <item x="399"/>
        <item x="401"/>
        <item x="241"/>
        <item x="187"/>
        <item m="1" x="582"/>
        <item x="242"/>
        <item x="190"/>
        <item x="196"/>
        <item x="485"/>
        <item x="484"/>
        <item x="486"/>
        <item x="488"/>
        <item x="494"/>
        <item x="495"/>
        <item x="496"/>
        <item x="497"/>
        <item x="459"/>
        <item x="481"/>
        <item x="292"/>
        <item x="293"/>
        <item x="296"/>
        <item x="297"/>
        <item x="298"/>
        <item x="313"/>
        <item x="314"/>
        <item x="329"/>
        <item x="330"/>
        <item x="333"/>
        <item x="503"/>
        <item x="355"/>
        <item m="1" x="515"/>
        <item x="251"/>
        <item m="1" x="577"/>
        <item x="257"/>
        <item x="258"/>
        <item x="259"/>
        <item x="260"/>
        <item x="261"/>
        <item x="274"/>
        <item x="288"/>
        <item x="290"/>
        <item x="289"/>
        <item x="291"/>
        <item x="299"/>
        <item x="301"/>
        <item x="303"/>
        <item x="305"/>
        <item x="307"/>
        <item x="309"/>
        <item x="311"/>
        <item x="300"/>
        <item x="302"/>
        <item x="310"/>
        <item x="312"/>
        <item x="331"/>
        <item x="332"/>
        <item x="487"/>
        <item x="493"/>
        <item x="504"/>
        <item x="505"/>
        <item x="509"/>
        <item x="226"/>
        <item x="224"/>
        <item x="324"/>
        <item x="455"/>
        <item x="477"/>
        <item x="478"/>
        <item x="460"/>
        <item x="452"/>
        <item x="453"/>
        <item x="179"/>
        <item x="195"/>
        <item x="191"/>
        <item x="197"/>
        <item x="198"/>
        <item x="199"/>
        <item x="405"/>
        <item x="450"/>
        <item x="475"/>
        <item x="506"/>
        <item x="247"/>
        <item x="412"/>
        <item x="414"/>
        <item x="429"/>
        <item x="437"/>
        <item x="438"/>
        <item x="439"/>
        <item x="441"/>
        <item x="479"/>
        <item x="367"/>
        <item x="422"/>
        <item x="456"/>
        <item x="182"/>
        <item x="183"/>
        <item x="184"/>
        <item x="185"/>
        <item x="186"/>
        <item x="433"/>
        <item x="440"/>
        <item x="444"/>
        <item x="449"/>
        <item x="451"/>
        <item x="489"/>
        <item x="491"/>
        <item m="1" x="533"/>
        <item x="498"/>
        <item x="499"/>
        <item m="1" x="556"/>
        <item m="1" x="545"/>
        <item m="1" x="591"/>
        <item m="1" x="638"/>
        <item m="1" x="554"/>
        <item m="1" x="598"/>
        <item m="1" x="563"/>
        <item m="1" x="574"/>
        <item m="1" x="631"/>
        <item m="1" x="595"/>
        <item m="1" x="635"/>
        <item m="1" x="587"/>
        <item m="1" x="616"/>
        <item x="234"/>
        <item x="235"/>
        <item x="236"/>
        <item x="237"/>
        <item x="238"/>
        <item x="239"/>
        <item x="240"/>
        <item x="193"/>
        <item m="1" x="546"/>
        <item m="1" x="520"/>
        <item m="1" x="639"/>
        <item m="1" x="537"/>
        <item m="1" x="553"/>
        <item m="1" x="626"/>
        <item m="1" x="637"/>
        <item m="1" x="528"/>
        <item m="1" x="625"/>
        <item x="461"/>
        <item x="507"/>
        <item x="176"/>
        <item x="188"/>
        <item x="189"/>
        <item x="192"/>
        <item x="458"/>
        <item x="462"/>
        <item x="228"/>
        <item x="254"/>
        <item x="256"/>
        <item x="253"/>
        <item x="282"/>
        <item x="283"/>
        <item x="271"/>
        <item x="272"/>
        <item x="284"/>
        <item x="285"/>
        <item x="304"/>
        <item x="306"/>
        <item x="463"/>
        <item x="464"/>
        <item x="465"/>
        <item x="466"/>
        <item x="467"/>
        <item x="468"/>
        <item x="469"/>
        <item x="470"/>
        <item x="471"/>
        <item x="472"/>
        <item m="1" x="530"/>
        <item x="245"/>
        <item x="246"/>
        <item x="233"/>
        <item x="222"/>
        <item x="248"/>
        <item m="1" x="567"/>
        <item m="1" x="532"/>
        <item m="1" x="624"/>
        <item m="1" x="536"/>
        <item m="1" x="621"/>
        <item m="1" x="526"/>
        <item m="1" x="600"/>
        <item m="1" x="538"/>
        <item m="1" x="543"/>
        <item m="1" x="557"/>
        <item m="1" x="594"/>
        <item m="1" x="552"/>
        <item m="1" x="576"/>
        <item m="1" x="562"/>
        <item m="1" x="618"/>
        <item m="1" x="575"/>
        <item m="1" x="578"/>
        <item m="1" x="629"/>
        <item m="1" x="586"/>
        <item m="1" x="551"/>
        <item m="1" x="601"/>
        <item m="1" x="585"/>
        <item m="1" x="547"/>
        <item m="1" x="588"/>
        <item x="209"/>
        <item x="200"/>
        <item x="201"/>
        <item x="202"/>
        <item x="204"/>
        <item x="205"/>
        <item x="206"/>
        <item x="207"/>
        <item x="208"/>
        <item x="210"/>
        <item x="243"/>
        <item x="358"/>
        <item x="372"/>
        <item x="374"/>
        <item x="375"/>
        <item x="376"/>
        <item x="377"/>
        <item x="378"/>
        <item x="379"/>
        <item x="380"/>
        <item x="381"/>
        <item x="382"/>
        <item x="383"/>
        <item m="1" x="599"/>
        <item m="1" x="628"/>
        <item x="386"/>
        <item x="387"/>
        <item x="403"/>
        <item x="406"/>
        <item x="407"/>
        <item x="340"/>
        <item x="348"/>
        <item x="402"/>
        <item x="363"/>
        <item x="364"/>
        <item x="365"/>
        <item x="366"/>
        <item x="368"/>
        <item x="369"/>
        <item m="1" x="593"/>
        <item x="343"/>
        <item x="396"/>
        <item x="398"/>
        <item x="410"/>
        <item x="362"/>
        <item x="388"/>
        <item x="194"/>
        <item x="211"/>
        <item x="212"/>
        <item x="213"/>
        <item x="214"/>
        <item x="215"/>
        <item x="216"/>
        <item x="217"/>
        <item x="218"/>
        <item x="219"/>
        <item x="220"/>
        <item x="249"/>
        <item x="267"/>
        <item x="338"/>
        <item x="341"/>
        <item x="373"/>
        <item x="384"/>
        <item x="385"/>
        <item x="389"/>
        <item x="390"/>
        <item x="391"/>
        <item x="392"/>
        <item x="393"/>
        <item x="395"/>
        <item x="404"/>
        <item x="409"/>
        <item x="415"/>
        <item x="416"/>
        <item x="418"/>
        <item x="419"/>
        <item x="420"/>
        <item x="421"/>
        <item x="424"/>
        <item x="430"/>
        <item x="431"/>
        <item x="435"/>
        <item x="445"/>
        <item x="454"/>
        <item x="457"/>
        <item x="473"/>
        <item x="474"/>
        <item x="492"/>
        <item x="501"/>
        <item x="502"/>
      </items>
    </pivotField>
    <pivotField axis="axisRow" compact="0" outline="0" showAll="0" defaultSubtotal="0">
      <items count="799">
        <item x="140"/>
        <item x="139"/>
        <item x="12"/>
        <item x="49"/>
        <item x="52"/>
        <item x="24"/>
        <item x="42"/>
        <item x="46"/>
        <item x="25"/>
        <item x="31"/>
        <item x="38"/>
        <item x="37"/>
        <item m="1" x="633"/>
        <item m="1" x="648"/>
        <item x="265"/>
        <item m="1" x="605"/>
        <item m="1" x="542"/>
        <item m="1" x="621"/>
        <item x="268"/>
        <item m="1" x="735"/>
        <item m="1" x="528"/>
        <item x="74"/>
        <item x="78"/>
        <item x="163"/>
        <item x="162"/>
        <item x="164"/>
        <item x="165"/>
        <item x="161"/>
        <item x="27"/>
        <item x="28"/>
        <item x="75"/>
        <item x="56"/>
        <item x="55"/>
        <item x="54"/>
        <item x="14"/>
        <item x="58"/>
        <item x="57"/>
        <item x="343"/>
        <item x="287"/>
        <item x="2"/>
        <item x="1"/>
        <item x="177"/>
        <item x="457"/>
        <item x="159"/>
        <item x="171"/>
        <item x="173"/>
        <item x="172"/>
        <item x="157"/>
        <item x="0"/>
        <item x="244"/>
        <item x="41"/>
        <item x="45"/>
        <item x="29"/>
        <item x="63"/>
        <item x="67"/>
        <item x="66"/>
        <item x="64"/>
        <item x="337"/>
        <item x="22"/>
        <item x="360"/>
        <item x="401"/>
        <item x="143"/>
        <item x="69"/>
        <item x="178"/>
        <item m="1" x="770"/>
        <item x="104"/>
        <item x="39"/>
        <item x="71"/>
        <item x="438"/>
        <item x="352"/>
        <item x="437"/>
        <item x="426"/>
        <item m="1" x="561"/>
        <item m="1" x="791"/>
        <item m="1" x="677"/>
        <item m="1" x="717"/>
        <item m="1" x="797"/>
        <item m="1" x="524"/>
        <item m="1" x="654"/>
        <item m="1" x="739"/>
        <item m="1" x="646"/>
        <item m="1" x="715"/>
        <item m="1" x="731"/>
        <item x="26"/>
        <item x="229"/>
        <item x="221"/>
        <item x="231"/>
        <item x="230"/>
        <item x="111"/>
        <item x="87"/>
        <item x="93"/>
        <item x="94"/>
        <item x="97"/>
        <item x="167"/>
        <item x="98"/>
        <item x="96"/>
        <item x="134"/>
        <item x="130"/>
        <item x="136"/>
        <item x="132"/>
        <item x="135"/>
        <item x="131"/>
        <item x="133"/>
        <item x="128"/>
        <item x="101"/>
        <item x="106"/>
        <item x="103"/>
        <item x="105"/>
        <item x="107"/>
        <item x="102"/>
        <item x="80"/>
        <item x="91"/>
        <item x="126"/>
        <item x="125"/>
        <item x="89"/>
        <item x="113"/>
        <item x="108"/>
        <item x="88"/>
        <item x="119"/>
        <item x="118"/>
        <item x="92"/>
        <item x="95"/>
        <item x="166"/>
        <item x="129"/>
        <item x="82"/>
        <item x="81"/>
        <item x="90"/>
        <item x="100"/>
        <item x="86"/>
        <item x="121"/>
        <item x="114"/>
        <item x="122"/>
        <item x="127"/>
        <item x="115"/>
        <item x="120"/>
        <item x="117"/>
        <item x="116"/>
        <item x="124"/>
        <item x="123"/>
        <item x="83"/>
        <item x="109"/>
        <item x="84"/>
        <item x="85"/>
        <item x="110"/>
        <item x="112"/>
        <item x="10"/>
        <item x="3"/>
        <item x="5"/>
        <item x="4"/>
        <item x="6"/>
        <item m="1" x="642"/>
        <item m="1" x="784"/>
        <item x="491"/>
        <item x="190"/>
        <item x="19"/>
        <item x="16"/>
        <item x="11"/>
        <item x="197"/>
        <item x="198"/>
        <item x="199"/>
        <item x="187"/>
        <item x="195"/>
        <item x="191"/>
        <item x="196"/>
        <item x="99"/>
        <item m="1" x="758"/>
        <item x="357"/>
        <item m="1" x="611"/>
        <item m="1" x="690"/>
        <item m="1" x="520"/>
        <item m="1" x="559"/>
        <item x="362"/>
        <item x="72"/>
        <item x="76"/>
        <item x="211"/>
        <item x="429"/>
        <item x="428"/>
        <item x="40"/>
        <item x="232"/>
        <item x="44"/>
        <item x="23"/>
        <item x="142"/>
        <item x="174"/>
        <item x="170"/>
        <item x="168"/>
        <item x="175"/>
        <item x="160"/>
        <item x="137"/>
        <item x="169"/>
        <item x="158"/>
        <item x="138"/>
        <item x="156"/>
        <item x="15"/>
        <item x="79"/>
        <item x="50"/>
        <item x="53"/>
        <item x="141"/>
        <item x="373"/>
        <item x="338"/>
        <item x="371"/>
        <item x="275"/>
        <item m="1" x="562"/>
        <item m="1" x="652"/>
        <item x="13"/>
        <item x="21"/>
        <item x="18"/>
        <item x="20"/>
        <item x="17"/>
        <item x="59"/>
        <item x="60"/>
        <item x="358"/>
        <item x="412"/>
        <item x="443"/>
        <item x="511"/>
        <item x="340"/>
        <item x="354"/>
        <item x="223"/>
        <item x="252"/>
        <item x="233"/>
        <item x="43"/>
        <item x="47"/>
        <item x="180"/>
        <item x="449"/>
        <item x="427"/>
        <item x="501"/>
        <item x="181"/>
        <item x="424"/>
        <item x="61"/>
        <item x="30"/>
        <item x="477"/>
        <item x="484"/>
        <item x="483"/>
        <item x="241"/>
        <item m="1" x="769"/>
        <item x="395"/>
        <item x="248"/>
        <item x="346"/>
        <item x="336"/>
        <item m="1" x="618"/>
        <item x="409"/>
        <item x="68"/>
        <item x="70"/>
        <item x="372"/>
        <item x="513"/>
        <item x="514"/>
        <item x="504"/>
        <item x="509"/>
        <item x="481"/>
        <item x="36"/>
        <item x="35"/>
        <item x="34"/>
        <item x="203"/>
        <item x="505"/>
        <item x="48"/>
        <item x="51"/>
        <item x="222"/>
        <item m="1" x="591"/>
        <item x="355"/>
        <item x="149"/>
        <item x="151"/>
        <item x="147"/>
        <item x="154"/>
        <item x="148"/>
        <item x="155"/>
        <item x="145"/>
        <item x="152"/>
        <item x="146"/>
        <item x="153"/>
        <item x="144"/>
        <item x="150"/>
        <item x="353"/>
        <item m="1" x="772"/>
        <item x="32"/>
        <item x="33"/>
        <item x="73"/>
        <item x="7"/>
        <item x="8"/>
        <item x="9"/>
        <item x="77"/>
        <item x="65"/>
        <item x="62"/>
        <item m="1" x="594"/>
        <item x="361"/>
        <item x="348"/>
        <item x="398"/>
        <item x="345"/>
        <item m="1" x="637"/>
        <item m="1" x="638"/>
        <item m="1" x="689"/>
        <item x="194"/>
        <item m="1" x="722"/>
        <item x="317"/>
        <item m="1" x="667"/>
        <item x="325"/>
        <item x="368"/>
        <item x="225"/>
        <item x="246"/>
        <item x="448"/>
        <item x="452"/>
        <item x="400"/>
        <item x="402"/>
        <item x="447"/>
        <item x="350"/>
        <item x="486"/>
        <item x="487"/>
        <item x="495"/>
        <item x="496"/>
        <item x="497"/>
        <item x="498"/>
        <item x="460"/>
        <item x="482"/>
        <item m="1" x="778"/>
        <item x="293"/>
        <item m="1" x="728"/>
        <item m="1" x="644"/>
        <item x="299"/>
        <item m="1" x="575"/>
        <item m="1" x="785"/>
        <item m="1" x="587"/>
        <item m="1" x="670"/>
        <item m="1" x="552"/>
        <item x="485"/>
        <item x="356"/>
        <item m="1" x="678"/>
        <item x="227"/>
        <item m="1" x="640"/>
        <item x="251"/>
        <item m="1" x="581"/>
        <item m="1" x="647"/>
        <item m="1" x="625"/>
        <item x="261"/>
        <item x="274"/>
        <item m="1" x="609"/>
        <item m="1" x="615"/>
        <item x="289"/>
        <item x="291"/>
        <item x="270"/>
        <item m="1" x="662"/>
        <item m="1" x="636"/>
        <item m="1" x="630"/>
        <item m="1" x="687"/>
        <item m="1" x="567"/>
        <item m="1" x="656"/>
        <item x="301"/>
        <item x="309"/>
        <item m="1" x="666"/>
        <item m="1" x="732"/>
        <item m="1" x="634"/>
        <item x="333"/>
        <item x="488"/>
        <item x="489"/>
        <item x="494"/>
        <item x="226"/>
        <item x="224"/>
        <item m="1" x="706"/>
        <item m="1" x="683"/>
        <item x="258"/>
        <item m="1" x="776"/>
        <item m="1" x="529"/>
        <item m="1" x="753"/>
        <item m="1" x="709"/>
        <item m="1" x="523"/>
        <item m="1" x="659"/>
        <item m="1" x="616"/>
        <item m="1" x="781"/>
        <item m="1" x="682"/>
        <item m="1" x="516"/>
        <item m="1" x="535"/>
        <item m="1" x="527"/>
        <item m="1" x="579"/>
        <item m="1" x="518"/>
        <item m="1" x="629"/>
        <item m="1" x="714"/>
        <item x="303"/>
        <item m="1" x="607"/>
        <item m="1" x="766"/>
        <item m="1" x="788"/>
        <item m="1" x="628"/>
        <item m="1" x="713"/>
        <item x="319"/>
        <item m="1" x="606"/>
        <item m="1" x="765"/>
        <item x="510"/>
        <item x="456"/>
        <item x="479"/>
        <item x="461"/>
        <item x="454"/>
        <item x="453"/>
        <item x="179"/>
        <item x="242"/>
        <item x="347"/>
        <item m="1" x="780"/>
        <item x="451"/>
        <item x="476"/>
        <item x="478"/>
        <item x="507"/>
        <item x="247"/>
        <item x="349"/>
        <item x="351"/>
        <item m="1" x="744"/>
        <item m="1" x="745"/>
        <item x="413"/>
        <item x="414"/>
        <item x="415"/>
        <item x="430"/>
        <item x="433"/>
        <item x="435"/>
        <item x="439"/>
        <item x="440"/>
        <item x="442"/>
        <item x="480"/>
        <item m="1" x="568"/>
        <item x="364"/>
        <item m="1" x="761"/>
        <item m="1" x="672"/>
        <item m="1" x="540"/>
        <item m="1" x="756"/>
        <item m="1" x="601"/>
        <item m="1" x="676"/>
        <item m="1" x="790"/>
        <item m="1" x="560"/>
        <item m="1" x="741"/>
        <item m="1" x="663"/>
        <item m="1" x="699"/>
        <item m="1" x="679"/>
        <item m="1" x="539"/>
        <item m="1" x="686"/>
        <item m="1" x="576"/>
        <item m="1" x="750"/>
        <item m="1" x="684"/>
        <item m="1" x="707"/>
        <item m="1" x="693"/>
        <item m="1" x="553"/>
        <item m="1" x="694"/>
        <item m="1" x="593"/>
        <item m="1" x="768"/>
        <item m="1" x="705"/>
        <item m="1" x="730"/>
        <item m="1" x="711"/>
        <item m="1" x="578"/>
        <item m="1" x="718"/>
        <item x="423"/>
        <item x="506"/>
        <item x="182"/>
        <item x="418"/>
        <item x="434"/>
        <item x="444"/>
        <item x="445"/>
        <item x="450"/>
        <item x="490"/>
        <item x="492"/>
        <item x="499"/>
        <item x="500"/>
        <item m="1" x="571"/>
        <item m="1" x="740"/>
        <item m="1" x="748"/>
        <item m="1" x="665"/>
        <item m="1" x="743"/>
        <item m="1" x="613"/>
        <item m="1" x="541"/>
        <item m="1" x="746"/>
        <item m="1" x="655"/>
        <item m="1" x="604"/>
        <item m="1" x="589"/>
        <item m="1" x="759"/>
        <item x="512"/>
        <item x="183"/>
        <item x="184"/>
        <item x="185"/>
        <item x="186"/>
        <item m="1" x="599"/>
        <item m="1" x="556"/>
        <item x="234"/>
        <item x="235"/>
        <item x="236"/>
        <item x="237"/>
        <item x="238"/>
        <item x="239"/>
        <item x="240"/>
        <item x="193"/>
        <item m="1" x="592"/>
        <item m="1" x="549"/>
        <item m="1" x="657"/>
        <item m="1" x="639"/>
        <item m="1" x="590"/>
        <item m="1" x="569"/>
        <item m="1" x="526"/>
        <item m="1" x="582"/>
        <item x="441"/>
        <item m="1" x="551"/>
        <item x="462"/>
        <item x="508"/>
        <item x="176"/>
        <item x="188"/>
        <item x="189"/>
        <item x="192"/>
        <item m="1" x="723"/>
        <item m="1" x="614"/>
        <item m="1" x="695"/>
        <item m="1" x="664"/>
        <item m="1" x="531"/>
        <item m="1" x="635"/>
        <item m="1" x="521"/>
        <item m="1" x="563"/>
        <item m="1" x="702"/>
        <item m="1" x="661"/>
        <item m="1" x="533"/>
        <item m="1" x="598"/>
        <item m="1" x="627"/>
        <item m="1" x="558"/>
        <item m="1" x="538"/>
        <item m="1" x="671"/>
        <item m="1" x="691"/>
        <item m="1" x="572"/>
        <item m="1" x="725"/>
        <item m="1" x="543"/>
        <item m="1" x="727"/>
        <item m="1" x="573"/>
        <item m="1" x="708"/>
        <item m="1" x="564"/>
        <item m="1" x="624"/>
        <item m="1" x="700"/>
        <item m="1" x="782"/>
        <item m="1" x="537"/>
        <item m="1" x="583"/>
        <item m="1" x="754"/>
        <item m="1" x="645"/>
        <item m="1" x="610"/>
        <item m="1" x="703"/>
        <item m="1" x="742"/>
        <item m="1" x="650"/>
        <item m="1" x="763"/>
        <item m="1" x="760"/>
        <item m="1" x="786"/>
        <item m="1" x="685"/>
        <item m="1" x="623"/>
        <item m="1" x="612"/>
        <item m="1" x="574"/>
        <item m="1" x="774"/>
        <item m="1" x="775"/>
        <item m="1" x="565"/>
        <item m="1" x="777"/>
        <item m="1" x="787"/>
        <item m="1" x="738"/>
        <item m="1" x="737"/>
        <item m="1" x="681"/>
        <item m="1" x="793"/>
        <item m="1" x="701"/>
        <item m="1" x="783"/>
        <item m="1" x="626"/>
        <item m="1" x="704"/>
        <item m="1" x="649"/>
        <item m="1" x="557"/>
        <item m="1" x="795"/>
        <item m="1" x="619"/>
        <item m="1" x="734"/>
        <item x="459"/>
        <item x="463"/>
        <item m="1" x="586"/>
        <item m="1" x="755"/>
        <item m="1" x="726"/>
        <item m="1" x="631"/>
        <item m="1" x="789"/>
        <item m="1" x="545"/>
        <item m="1" x="597"/>
        <item m="1" x="729"/>
        <item x="250"/>
        <item m="1" x="773"/>
        <item m="1" x="550"/>
        <item x="257"/>
        <item x="260"/>
        <item x="262"/>
        <item x="263"/>
        <item x="264"/>
        <item x="266"/>
        <item x="269"/>
        <item x="288"/>
        <item m="1" x="608"/>
        <item x="256"/>
        <item m="1" x="751"/>
        <item x="294"/>
        <item x="295"/>
        <item m="1" x="602"/>
        <item m="1" x="757"/>
        <item m="1" x="548"/>
        <item m="1" x="721"/>
        <item m="1" x="580"/>
        <item m="1" x="570"/>
        <item m="1" x="733"/>
        <item m="1" x="519"/>
        <item m="1" x="554"/>
        <item x="300"/>
        <item x="302"/>
        <item m="1" x="752"/>
        <item m="1" x="767"/>
        <item x="308"/>
        <item m="1" x="764"/>
        <item m="1" x="660"/>
        <item x="316"/>
        <item x="318"/>
        <item x="324"/>
        <item x="332"/>
        <item m="1" x="584"/>
        <item m="1" x="585"/>
        <item x="464"/>
        <item x="465"/>
        <item x="466"/>
        <item x="467"/>
        <item x="468"/>
        <item m="1" x="653"/>
        <item m="1" x="620"/>
        <item m="1" x="632"/>
        <item x="472"/>
        <item x="473"/>
        <item m="1" x="720"/>
        <item x="245"/>
        <item x="469"/>
        <item x="470"/>
        <item x="471"/>
        <item m="1" x="798"/>
        <item m="1" x="530"/>
        <item x="210"/>
        <item m="1" x="600"/>
        <item x="290"/>
        <item m="1" x="588"/>
        <item m="1" x="680"/>
        <item m="1" x="658"/>
        <item m="1" x="792"/>
        <item m="1" x="762"/>
        <item m="1" x="771"/>
        <item m="1" x="534"/>
        <item m="1" x="577"/>
        <item m="1" x="603"/>
        <item m="1" x="724"/>
        <item m="1" x="710"/>
        <item m="1" x="696"/>
        <item m="1" x="736"/>
        <item m="1" x="544"/>
        <item m="1" x="669"/>
        <item m="1" x="779"/>
        <item m="1" x="546"/>
        <item m="1" x="697"/>
        <item m="1" x="617"/>
        <item m="1" x="536"/>
        <item m="1" x="622"/>
        <item m="1" x="712"/>
        <item m="1" x="794"/>
        <item m="1" x="674"/>
        <item m="1" x="643"/>
        <item m="1" x="796"/>
        <item m="1" x="641"/>
        <item m="1" x="547"/>
        <item m="1" x="555"/>
        <item x="228"/>
        <item x="254"/>
        <item x="253"/>
        <item x="209"/>
        <item x="255"/>
        <item x="259"/>
        <item x="273"/>
        <item x="276"/>
        <item x="277"/>
        <item x="278"/>
        <item x="279"/>
        <item x="280"/>
        <item x="281"/>
        <item x="282"/>
        <item x="283"/>
        <item x="271"/>
        <item x="272"/>
        <item x="284"/>
        <item x="285"/>
        <item x="286"/>
        <item x="292"/>
        <item x="296"/>
        <item x="298"/>
        <item m="1" x="692"/>
        <item m="1" x="522"/>
        <item m="1" x="716"/>
        <item m="1" x="525"/>
        <item m="1" x="668"/>
        <item m="1" x="747"/>
        <item m="1" x="566"/>
        <item m="1" x="515"/>
        <item x="314"/>
        <item x="315"/>
        <item x="320"/>
        <item x="321"/>
        <item x="322"/>
        <item x="323"/>
        <item x="326"/>
        <item x="327"/>
        <item x="328"/>
        <item x="329"/>
        <item x="330"/>
        <item x="331"/>
        <item x="334"/>
        <item x="200"/>
        <item x="201"/>
        <item x="202"/>
        <item x="204"/>
        <item x="205"/>
        <item x="206"/>
        <item x="207"/>
        <item x="208"/>
        <item x="243"/>
        <item x="359"/>
        <item x="375"/>
        <item x="376"/>
        <item x="377"/>
        <item x="378"/>
        <item x="379"/>
        <item x="380"/>
        <item x="381"/>
        <item x="382"/>
        <item x="383"/>
        <item m="1" x="651"/>
        <item m="1" x="675"/>
        <item x="387"/>
        <item x="388"/>
        <item x="404"/>
        <item x="408"/>
        <item m="1" x="749"/>
        <item x="344"/>
        <item x="403"/>
        <item m="1" x="698"/>
        <item m="1" x="596"/>
        <item m="1" x="595"/>
        <item m="1" x="688"/>
        <item x="384"/>
        <item x="397"/>
        <item x="399"/>
        <item m="1" x="532"/>
        <item m="1" x="719"/>
        <item x="411"/>
        <item x="366"/>
        <item m="1" x="673"/>
        <item x="369"/>
        <item x="370"/>
        <item x="335"/>
        <item x="363"/>
        <item m="1" x="517"/>
        <item x="365"/>
        <item x="367"/>
        <item x="212"/>
        <item x="213"/>
        <item x="214"/>
        <item x="215"/>
        <item x="216"/>
        <item x="217"/>
        <item x="218"/>
        <item x="219"/>
        <item x="220"/>
        <item x="249"/>
        <item x="267"/>
        <item x="297"/>
        <item x="304"/>
        <item x="305"/>
        <item x="306"/>
        <item x="307"/>
        <item x="310"/>
        <item x="311"/>
        <item x="312"/>
        <item x="313"/>
        <item x="339"/>
        <item x="341"/>
        <item x="342"/>
        <item x="374"/>
        <item x="385"/>
        <item x="386"/>
        <item x="389"/>
        <item x="390"/>
        <item x="391"/>
        <item x="392"/>
        <item x="393"/>
        <item x="394"/>
        <item x="396"/>
        <item x="405"/>
        <item x="406"/>
        <item x="407"/>
        <item x="410"/>
        <item x="416"/>
        <item x="417"/>
        <item x="419"/>
        <item x="420"/>
        <item x="421"/>
        <item x="422"/>
        <item x="425"/>
        <item x="431"/>
        <item x="432"/>
        <item x="436"/>
        <item x="446"/>
        <item x="455"/>
        <item x="458"/>
        <item x="474"/>
        <item x="475"/>
        <item x="493"/>
        <item x="502"/>
        <item x="503"/>
      </items>
    </pivotField>
    <pivotField compact="0" outline="0" showAll="0"/>
    <pivotField axis="axisRow" compact="0" outline="0" showAll="0" defaultSubtotal="0">
      <items count="693">
        <item x="92"/>
        <item m="1" x="613"/>
        <item m="1" x="622"/>
        <item x="65"/>
        <item x="64"/>
        <item x="351"/>
        <item x="349"/>
        <item m="1" x="656"/>
        <item m="1" x="649"/>
        <item x="372"/>
        <item x="225"/>
        <item x="236"/>
        <item x="237"/>
        <item x="125"/>
        <item x="81"/>
        <item x="94"/>
        <item x="88"/>
        <item x="129"/>
        <item x="128"/>
        <item x="133"/>
        <item x="132"/>
        <item x="126"/>
        <item x="127"/>
        <item x="83"/>
        <item x="164"/>
        <item x="108"/>
        <item x="101"/>
        <item x="93"/>
        <item x="100"/>
        <item x="165"/>
        <item x="123"/>
        <item x="122"/>
        <item x="163"/>
        <item x="82"/>
        <item x="121"/>
        <item x="120"/>
        <item x="115"/>
        <item x="114"/>
        <item x="84"/>
        <item x="112"/>
        <item x="110"/>
        <item x="111"/>
        <item x="109"/>
        <item x="102"/>
        <item x="104"/>
        <item x="107"/>
        <item x="106"/>
        <item x="103"/>
        <item x="86"/>
        <item x="85"/>
        <item x="97"/>
        <item x="87"/>
        <item x="119"/>
        <item x="113"/>
        <item x="354"/>
        <item m="1" x="664"/>
        <item x="471"/>
        <item m="1" x="660"/>
        <item x="239"/>
        <item m="1" x="571"/>
        <item x="37"/>
        <item x="36"/>
        <item x="380"/>
        <item x="358"/>
        <item x="429"/>
        <item x="17"/>
        <item x="60"/>
        <item x="61"/>
        <item x="18"/>
        <item x="15"/>
        <item x="356"/>
        <item x="357"/>
        <item x="370"/>
        <item x="376"/>
        <item x="296"/>
        <item x="48"/>
        <item x="44"/>
        <item m="1" x="544"/>
        <item x="305"/>
        <item m="1" x="626"/>
        <item m="1" x="602"/>
        <item x="291"/>
        <item x="290"/>
        <item x="304"/>
        <item x="91"/>
        <item x="207"/>
        <item x="55"/>
        <item x="59"/>
        <item x="14"/>
        <item x="57"/>
        <item x="56"/>
        <item x="58"/>
        <item x="63"/>
        <item x="62"/>
        <item m="1" x="594"/>
        <item m="1" x="573"/>
        <item m="1" x="677"/>
        <item m="1" x="578"/>
        <item m="1" x="559"/>
        <item x="3"/>
        <item x="5"/>
        <item x="4"/>
        <item x="6"/>
        <item x="10"/>
        <item x="147"/>
        <item x="148"/>
        <item x="146"/>
        <item x="142"/>
        <item x="226"/>
        <item x="227"/>
        <item x="430"/>
        <item x="449"/>
        <item x="45"/>
        <item x="27"/>
        <item x="24"/>
        <item x="41"/>
        <item x="326"/>
        <item x="325"/>
        <item x="328"/>
        <item x="327"/>
        <item x="336"/>
        <item x="338"/>
        <item x="335"/>
        <item x="337"/>
        <item x="330"/>
        <item x="332"/>
        <item x="329"/>
        <item x="331"/>
        <item x="333"/>
        <item x="318"/>
        <item x="159"/>
        <item x="158"/>
        <item x="161"/>
        <item x="160"/>
        <item x="20"/>
        <item x="12"/>
        <item x="173"/>
        <item x="138"/>
        <item x="134"/>
        <item x="155"/>
        <item x="179"/>
        <item x="157"/>
        <item x="172"/>
        <item x="135"/>
        <item x="154"/>
        <item x="178"/>
        <item x="174"/>
        <item x="144"/>
        <item x="151"/>
        <item x="153"/>
        <item x="152"/>
        <item x="150"/>
        <item x="149"/>
        <item x="347"/>
        <item x="272"/>
        <item x="280"/>
        <item m="1" x="545"/>
        <item m="1" x="570"/>
        <item m="1" x="597"/>
        <item m="1" x="681"/>
        <item x="287"/>
        <item x="289"/>
        <item x="286"/>
        <item x="288"/>
        <item x="279"/>
        <item x="265"/>
        <item x="276"/>
        <item x="105"/>
        <item m="1" x="638"/>
        <item x="130"/>
        <item x="131"/>
        <item x="258"/>
        <item x="0"/>
        <item x="2"/>
        <item x="1"/>
        <item x="384"/>
        <item x="412"/>
        <item m="1" x="586"/>
        <item m="1" x="673"/>
        <item x="143"/>
        <item x="145"/>
        <item x="348"/>
        <item m="1" x="579"/>
        <item m="1" x="644"/>
        <item x="71"/>
        <item x="35"/>
        <item x="54"/>
        <item x="51"/>
        <item x="259"/>
        <item x="167"/>
        <item x="262"/>
        <item x="509"/>
        <item x="508"/>
        <item x="285"/>
        <item x="297"/>
        <item x="40"/>
        <item x="78"/>
        <item x="80"/>
        <item x="79"/>
        <item m="1" x="674"/>
        <item m="1" x="601"/>
        <item m="1" x="675"/>
        <item m="1" x="620"/>
        <item m="1" x="585"/>
        <item m="1" x="653"/>
        <item m="1" x="603"/>
        <item m="1" x="641"/>
        <item m="1" x="566"/>
        <item m="1" x="657"/>
        <item m="1" x="551"/>
        <item m="1" x="608"/>
        <item m="1" x="564"/>
        <item x="383"/>
        <item x="13"/>
        <item x="7"/>
        <item x="8"/>
        <item x="9"/>
        <item m="1" x="563"/>
        <item x="250"/>
        <item x="19"/>
        <item x="16"/>
        <item x="11"/>
        <item x="537"/>
        <item x="536"/>
        <item x="502"/>
        <item x="89"/>
        <item x="344"/>
        <item x="424"/>
        <item x="46"/>
        <item x="42"/>
        <item x="30"/>
        <item x="66"/>
        <item x="69"/>
        <item x="457"/>
        <item x="526"/>
        <item x="434"/>
        <item x="444"/>
        <item x="446"/>
        <item x="467"/>
        <item x="447"/>
        <item x="140"/>
        <item m="1" x="642"/>
        <item m="1" x="560"/>
        <item m="1" x="581"/>
        <item m="1" x="617"/>
        <item x="166"/>
        <item x="352"/>
        <item x="70"/>
        <item x="74"/>
        <item m="1" x="577"/>
        <item x="52"/>
        <item x="49"/>
        <item x="31"/>
        <item x="136"/>
        <item x="137"/>
        <item m="1" x="547"/>
        <item m="1" x="684"/>
        <item m="1" x="587"/>
        <item m="1" x="596"/>
        <item m="1" x="600"/>
        <item m="1" x="616"/>
        <item x="139"/>
        <item x="32"/>
        <item x="39"/>
        <item x="38"/>
        <item x="72"/>
        <item x="73"/>
        <item x="539"/>
        <item x="538"/>
        <item x="534"/>
        <item x="506"/>
        <item x="96"/>
        <item x="95"/>
        <item x="99"/>
        <item x="98"/>
        <item x="75"/>
        <item x="77"/>
        <item x="76"/>
        <item x="373"/>
        <item m="1" x="645"/>
        <item x="117"/>
        <item x="170"/>
        <item x="516"/>
        <item x="116"/>
        <item x="168"/>
        <item x="118"/>
        <item x="156"/>
        <item x="175"/>
        <item x="162"/>
        <item x="177"/>
        <item x="176"/>
        <item x="171"/>
        <item x="275"/>
        <item x="274"/>
        <item m="1" x="639"/>
        <item m="1" x="546"/>
        <item m="1" x="646"/>
        <item m="1" x="552"/>
        <item m="1" x="647"/>
        <item m="1" x="543"/>
        <item m="1" x="604"/>
        <item m="1" x="686"/>
        <item m="1" x="619"/>
        <item m="1" x="683"/>
        <item m="1" x="615"/>
        <item m="1" x="550"/>
        <item m="1" x="632"/>
        <item m="1" x="555"/>
        <item m="1" x="628"/>
        <item m="1" x="541"/>
        <item x="283"/>
        <item m="1" x="584"/>
        <item x="169"/>
        <item x="124"/>
        <item x="141"/>
        <item m="1" x="651"/>
        <item m="1" x="692"/>
        <item m="1" x="631"/>
        <item m="1" x="567"/>
        <item x="23"/>
        <item x="428"/>
        <item x="464"/>
        <item x="359"/>
        <item x="67"/>
        <item x="53"/>
        <item x="50"/>
        <item x="28"/>
        <item x="25"/>
        <item x="68"/>
        <item x="29"/>
        <item x="26"/>
        <item x="43"/>
        <item x="47"/>
        <item x="90"/>
        <item x="273"/>
        <item x="278"/>
        <item x="21"/>
        <item x="22"/>
        <item x="34"/>
        <item x="33"/>
        <item x="418"/>
        <item m="1" x="607"/>
        <item m="1" x="595"/>
        <item m="1" x="662"/>
        <item m="1" x="658"/>
        <item m="1" x="568"/>
        <item m="1" x="553"/>
        <item x="238"/>
        <item x="257"/>
        <item m="1" x="606"/>
        <item m="1" x="667"/>
        <item x="472"/>
        <item x="473"/>
        <item x="260"/>
        <item x="475"/>
        <item m="1" x="640"/>
        <item x="408"/>
        <item x="409"/>
        <item x="374"/>
        <item x="414"/>
        <item m="1" x="663"/>
        <item m="1" x="687"/>
        <item m="1" x="690"/>
        <item x="419"/>
        <item m="1" x="676"/>
        <item x="247"/>
        <item x="181"/>
        <item x="182"/>
        <item x="184"/>
        <item x="185"/>
        <item x="191"/>
        <item x="215"/>
        <item x="248"/>
        <item x="193"/>
        <item m="1" x="655"/>
        <item x="511"/>
        <item x="510"/>
        <item x="512"/>
        <item x="514"/>
        <item x="520"/>
        <item x="521"/>
        <item x="522"/>
        <item x="523"/>
        <item x="485"/>
        <item x="507"/>
        <item x="302"/>
        <item x="303"/>
        <item x="306"/>
        <item x="307"/>
        <item x="308"/>
        <item x="323"/>
        <item x="324"/>
        <item x="339"/>
        <item x="340"/>
        <item x="343"/>
        <item x="529"/>
        <item x="231"/>
        <item x="261"/>
        <item m="1" x="542"/>
        <item m="1" x="614"/>
        <item x="267"/>
        <item x="268"/>
        <item x="269"/>
        <item x="270"/>
        <item x="271"/>
        <item x="284"/>
        <item x="298"/>
        <item x="300"/>
        <item x="299"/>
        <item x="301"/>
        <item x="309"/>
        <item x="311"/>
        <item x="313"/>
        <item x="315"/>
        <item x="317"/>
        <item x="319"/>
        <item x="321"/>
        <item x="310"/>
        <item x="312"/>
        <item x="320"/>
        <item x="322"/>
        <item x="341"/>
        <item x="342"/>
        <item x="513"/>
        <item x="519"/>
        <item x="530"/>
        <item x="531"/>
        <item x="535"/>
        <item x="232"/>
        <item x="233"/>
        <item m="1" x="654"/>
        <item x="334"/>
        <item x="481"/>
        <item x="503"/>
        <item x="504"/>
        <item x="486"/>
        <item x="478"/>
        <item x="479"/>
        <item x="183"/>
        <item x="186"/>
        <item x="198"/>
        <item x="194"/>
        <item x="200"/>
        <item x="201"/>
        <item m="1" x="574"/>
        <item m="1" x="590"/>
        <item m="1" x="557"/>
        <item m="1" x="580"/>
        <item m="1" x="666"/>
        <item x="476"/>
        <item x="501"/>
        <item x="532"/>
        <item x="433"/>
        <item x="254"/>
        <item x="345"/>
        <item x="346"/>
        <item x="431"/>
        <item m="1" x="624"/>
        <item x="435"/>
        <item m="1" x="659"/>
        <item m="1" x="643"/>
        <item x="450"/>
        <item m="1" x="668"/>
        <item x="455"/>
        <item x="458"/>
        <item x="459"/>
        <item x="460"/>
        <item x="461"/>
        <item x="463"/>
        <item x="505"/>
        <item x="443"/>
        <item x="482"/>
        <item x="187"/>
        <item x="188"/>
        <item x="189"/>
        <item x="190"/>
        <item m="1" x="556"/>
        <item x="454"/>
        <item x="462"/>
        <item x="469"/>
        <item x="474"/>
        <item x="477"/>
        <item x="515"/>
        <item x="517"/>
        <item m="1" x="569"/>
        <item x="524"/>
        <item x="525"/>
        <item m="1" x="593"/>
        <item m="1" x="582"/>
        <item m="1" x="627"/>
        <item m="1" x="689"/>
        <item m="1" x="592"/>
        <item m="1" x="633"/>
        <item m="1" x="599"/>
        <item m="1" x="609"/>
        <item m="1" x="682"/>
        <item m="1" x="629"/>
        <item m="1" x="685"/>
        <item m="1" x="623"/>
        <item x="240"/>
        <item x="241"/>
        <item x="242"/>
        <item x="243"/>
        <item x="244"/>
        <item x="245"/>
        <item x="246"/>
        <item m="1" x="583"/>
        <item m="1" x="548"/>
        <item m="1" x="691"/>
        <item m="1" x="575"/>
        <item m="1" x="591"/>
        <item m="1" x="671"/>
        <item m="1" x="688"/>
        <item m="1" x="561"/>
        <item m="1" x="670"/>
        <item x="487"/>
        <item x="533"/>
        <item x="180"/>
        <item x="192"/>
        <item m="1" x="635"/>
        <item x="195"/>
        <item x="484"/>
        <item x="488"/>
        <item x="234"/>
        <item x="264"/>
        <item x="266"/>
        <item x="263"/>
        <item x="292"/>
        <item x="293"/>
        <item x="281"/>
        <item x="282"/>
        <item x="294"/>
        <item x="295"/>
        <item x="314"/>
        <item x="316"/>
        <item m="1" x="650"/>
        <item x="489"/>
        <item x="490"/>
        <item x="491"/>
        <item x="492"/>
        <item x="493"/>
        <item x="494"/>
        <item x="495"/>
        <item x="496"/>
        <item x="497"/>
        <item x="498"/>
        <item m="1" x="565"/>
        <item x="251"/>
        <item x="252"/>
        <item x="253"/>
        <item x="228"/>
        <item x="255"/>
        <item x="199"/>
        <item x="196"/>
        <item x="202"/>
        <item m="1" x="680"/>
        <item m="1" x="665"/>
        <item m="1" x="562"/>
        <item m="1" x="669"/>
        <item x="206"/>
        <item m="1" x="652"/>
        <item m="1" x="572"/>
        <item m="1" x="661"/>
        <item m="1" x="589"/>
        <item m="1" x="612"/>
        <item m="1" x="540"/>
        <item m="1" x="679"/>
        <item m="1" x="611"/>
        <item m="1" x="618"/>
        <item m="1" x="588"/>
        <item m="1" x="610"/>
        <item m="1" x="598"/>
        <item m="1" x="549"/>
        <item m="1" x="605"/>
        <item m="1" x="554"/>
        <item m="1" x="672"/>
        <item m="1" x="621"/>
        <item m="1" x="637"/>
        <item m="1" x="648"/>
        <item m="1" x="625"/>
        <item m="1" x="636"/>
        <item m="1" x="576"/>
        <item x="212"/>
        <item x="213"/>
        <item x="432"/>
        <item x="448"/>
        <item x="203"/>
        <item x="204"/>
        <item x="205"/>
        <item x="208"/>
        <item x="209"/>
        <item x="210"/>
        <item x="211"/>
        <item x="214"/>
        <item x="249"/>
        <item x="371"/>
        <item x="387"/>
        <item x="388"/>
        <item x="389"/>
        <item x="390"/>
        <item x="391"/>
        <item x="392"/>
        <item x="393"/>
        <item x="394"/>
        <item x="395"/>
        <item x="396"/>
        <item m="1" x="634"/>
        <item m="1" x="678"/>
        <item x="353"/>
        <item x="400"/>
        <item x="421"/>
        <item x="399"/>
        <item x="423"/>
        <item x="360"/>
        <item m="1" x="558"/>
        <item x="377"/>
        <item x="355"/>
        <item x="410"/>
        <item x="411"/>
        <item x="413"/>
        <item x="420"/>
        <item x="426"/>
        <item x="378"/>
        <item x="379"/>
        <item x="381"/>
        <item x="382"/>
        <item x="375"/>
        <item m="1" x="630"/>
        <item x="197"/>
        <item x="216"/>
        <item x="217"/>
        <item x="218"/>
        <item x="219"/>
        <item x="220"/>
        <item x="221"/>
        <item x="222"/>
        <item x="223"/>
        <item x="224"/>
        <item x="229"/>
        <item x="230"/>
        <item x="235"/>
        <item x="256"/>
        <item x="277"/>
        <item x="350"/>
        <item x="361"/>
        <item x="362"/>
        <item x="363"/>
        <item x="364"/>
        <item x="365"/>
        <item x="366"/>
        <item x="367"/>
        <item x="368"/>
        <item x="369"/>
        <item x="385"/>
        <item x="386"/>
        <item x="397"/>
        <item x="398"/>
        <item x="401"/>
        <item x="402"/>
        <item x="403"/>
        <item x="404"/>
        <item x="405"/>
        <item x="406"/>
        <item x="407"/>
        <item x="415"/>
        <item x="416"/>
        <item x="417"/>
        <item x="422"/>
        <item x="425"/>
        <item x="427"/>
        <item x="436"/>
        <item x="437"/>
        <item x="438"/>
        <item x="439"/>
        <item x="440"/>
        <item x="441"/>
        <item x="442"/>
        <item x="445"/>
        <item x="451"/>
        <item x="452"/>
        <item x="453"/>
        <item x="456"/>
        <item x="465"/>
        <item x="466"/>
        <item x="468"/>
        <item x="470"/>
        <item x="480"/>
        <item x="483"/>
        <item x="499"/>
        <item x="500"/>
        <item x="518"/>
        <item x="527"/>
        <item x="528"/>
      </items>
    </pivotField>
    <pivotField compact="0" outline="0" showAll="0"/>
    <pivotField compact="0" outline="0" showAll="0"/>
    <pivotField axis="axisRow" showAll="0" defaultSubtotal="0">
      <items count="132">
        <item x="44"/>
        <item x="45"/>
        <item x="51"/>
        <item x="25"/>
        <item x="19"/>
        <item x="22"/>
        <item x="21"/>
        <item x="20"/>
        <item x="30"/>
        <item x="29"/>
        <item x="24"/>
        <item x="23"/>
        <item m="1" x="127"/>
        <item x="18"/>
        <item x="79"/>
        <item x="100"/>
        <item x="7"/>
        <item x="8"/>
        <item x="61"/>
        <item x="2"/>
        <item x="4"/>
        <item x="28"/>
        <item x="26"/>
        <item x="34"/>
        <item x="31"/>
        <item x="33"/>
        <item x="32"/>
        <item x="27"/>
        <item x="58"/>
        <item x="56"/>
        <item x="55"/>
        <item x="59"/>
        <item x="1"/>
        <item x="71"/>
        <item x="15"/>
        <item x="17"/>
        <item x="75"/>
        <item x="3"/>
        <item x="46"/>
        <item x="6"/>
        <item x="5"/>
        <item x="116"/>
        <item x="115"/>
        <item x="70"/>
        <item x="88"/>
        <item x="9"/>
        <item x="10"/>
        <item x="11"/>
        <item x="94"/>
        <item x="92"/>
        <item x="97"/>
        <item x="12"/>
        <item x="14"/>
        <item x="13"/>
        <item x="118"/>
        <item x="117"/>
        <item x="114"/>
        <item x="16"/>
        <item x="72"/>
        <item x="60"/>
        <item x="89"/>
        <item x="96"/>
        <item m="1" x="130"/>
        <item x="82"/>
        <item x="0"/>
        <item m="1" x="120"/>
        <item m="1" x="129"/>
        <item x="101"/>
        <item x="48"/>
        <item x="49"/>
        <item x="111"/>
        <item x="62"/>
        <item x="63"/>
        <item x="64"/>
        <item x="65"/>
        <item x="67"/>
        <item x="68"/>
        <item x="69"/>
        <item x="80"/>
        <item x="112"/>
        <item x="57"/>
        <item x="66"/>
        <item x="104"/>
        <item x="109"/>
        <item x="103"/>
        <item x="37"/>
        <item x="38"/>
        <item x="85"/>
        <item x="102"/>
        <item x="108"/>
        <item x="110"/>
        <item x="91"/>
        <item x="93"/>
        <item x="95"/>
        <item x="98"/>
        <item m="1" x="122"/>
        <item x="47"/>
        <item m="1" x="128"/>
        <item x="106"/>
        <item x="113"/>
        <item x="35"/>
        <item x="36"/>
        <item x="105"/>
        <item x="52"/>
        <item x="53"/>
        <item x="54"/>
        <item m="1" x="131"/>
        <item m="1" x="125"/>
        <item m="1" x="121"/>
        <item m="1" x="126"/>
        <item m="1" x="123"/>
        <item x="39"/>
        <item x="40"/>
        <item x="50"/>
        <item x="76"/>
        <item x="77"/>
        <item x="83"/>
        <item x="86"/>
        <item x="87"/>
        <item x="73"/>
        <item x="74"/>
        <item x="81"/>
        <item m="1" x="119"/>
        <item m="1" x="124"/>
        <item x="78"/>
        <item x="41"/>
        <item x="42"/>
        <item x="43"/>
        <item x="84"/>
        <item x="90"/>
        <item x="99"/>
        <item x="107"/>
      </items>
    </pivotField>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items count="16">
        <item x="10"/>
        <item x="7"/>
        <item x="9"/>
        <item x="2"/>
        <item x="0"/>
        <item x="3"/>
        <item x="8"/>
        <item x="1"/>
        <item x="11"/>
        <item x="4"/>
        <item x="5"/>
        <item x="6"/>
        <item x="12"/>
        <item m="1" x="13"/>
        <item m="1" x="1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axis="axisRow" outline="0" showAll="0" defaultSubtotal="0">
      <items count="2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m="1" x="206"/>
        <item m="1" x="216"/>
        <item m="1" x="222"/>
        <item m="1" x="228"/>
        <item m="1" x="238"/>
        <item m="1" x="196"/>
        <item m="1" x="207"/>
        <item m="1" x="217"/>
        <item m="1" x="223"/>
        <item m="1" x="233"/>
        <item m="1" x="243"/>
        <item m="1" x="201"/>
        <item m="1" x="212"/>
        <item m="1" x="229"/>
        <item m="1" x="239"/>
        <item m="1" x="197"/>
        <item m="1" x="208"/>
        <item m="1" x="218"/>
        <item m="1" x="224"/>
        <item m="1" x="234"/>
        <item m="1" x="244"/>
        <item m="1" x="202"/>
        <item m="1" x="213"/>
        <item m="1" x="230"/>
        <item m="1" x="240"/>
        <item m="1" x="198"/>
        <item m="1" x="209"/>
        <item m="1" x="219"/>
        <item m="1" x="225"/>
        <item m="1" x="235"/>
        <item m="1" x="245"/>
        <item m="1" x="203"/>
        <item m="1" x="214"/>
        <item m="1" x="231"/>
        <item m="1" x="241"/>
        <item m="1" x="199"/>
        <item m="1" x="210"/>
        <item m="1" x="220"/>
        <item m="1" x="226"/>
        <item m="1" x="236"/>
        <item m="1" x="246"/>
        <item m="1" x="204"/>
        <item m="1" x="215"/>
        <item m="1" x="232"/>
        <item m="1" x="242"/>
        <item m="1" x="200"/>
        <item m="1" x="211"/>
        <item m="1" x="221"/>
        <item m="1" x="227"/>
        <item m="1" x="237"/>
        <item m="1" x="247"/>
        <item m="1" x="205"/>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x="1"/>
      </items>
    </pivotField>
    <pivotField compact="0" outline="0" showAll="0"/>
    <pivotField compact="0" outline="0" showAll="0"/>
    <pivotField compact="0" outline="0" showAll="0"/>
    <pivotField axis="axisPage" compact="0" outline="0" showAll="0">
      <items count="3">
        <item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compact="0" outline="0" showAll="0"/>
  </pivotFields>
  <rowFields count="7">
    <field x="2"/>
    <field x="9"/>
    <field x="70"/>
    <field x="3"/>
    <field x="4"/>
    <field x="6"/>
    <field x="16"/>
  </rowFields>
  <rowItems count="71">
    <i>
      <x v="14"/>
      <x v="48"/>
    </i>
    <i r="2">
      <x v="50"/>
      <x v="524"/>
      <x v="255"/>
      <x v="64"/>
      <x/>
    </i>
    <i r="2">
      <x v="51"/>
      <x v="168"/>
      <x v="41"/>
      <x v="110"/>
      <x/>
    </i>
    <i r="2">
      <x v="52"/>
      <x v="185"/>
      <x v="63"/>
      <x v="110"/>
      <x/>
    </i>
    <i r="2">
      <x v="53"/>
      <x v="246"/>
      <x v="221"/>
      <x v="456"/>
      <x/>
    </i>
    <i r="2">
      <x v="54"/>
      <x v="350"/>
      <x v="225"/>
      <x v="584"/>
      <x/>
    </i>
    <i r="2">
      <x v="55"/>
      <x v="247"/>
      <x v="223"/>
      <x v="239"/>
      <x/>
    </i>
    <i r="2">
      <x v="56"/>
      <x v="434"/>
      <x v="401"/>
      <x v="464"/>
      <x/>
    </i>
    <i r="2">
      <x v="57"/>
      <x v="437"/>
      <x v="68"/>
      <x v="465"/>
      <x/>
    </i>
    <i r="2">
      <x v="58"/>
      <x v="220"/>
      <x v="175"/>
      <x v="111"/>
      <x/>
    </i>
    <i r="2">
      <x v="59"/>
      <x v="438"/>
      <x v="407"/>
      <x v="466"/>
      <x/>
    </i>
    <i r="2">
      <x v="60"/>
      <x v="439"/>
      <x v="408"/>
      <x v="467"/>
      <x/>
    </i>
    <i r="1">
      <x v="49"/>
    </i>
    <i r="2">
      <x v="26"/>
      <x v="524"/>
      <x v="255"/>
      <x v="64"/>
      <x/>
    </i>
    <i r="2">
      <x v="27"/>
      <x v="168"/>
      <x v="41"/>
      <x v="110"/>
      <x/>
    </i>
    <i r="2">
      <x v="28"/>
      <x v="185"/>
      <x v="63"/>
      <x v="110"/>
      <x/>
    </i>
    <i r="2">
      <x v="29"/>
      <x v="246"/>
      <x v="221"/>
      <x v="456"/>
      <x/>
    </i>
    <i r="2">
      <x v="30"/>
      <x v="350"/>
      <x v="225"/>
      <x v="584"/>
      <x/>
    </i>
    <i r="2">
      <x v="31"/>
      <x v="247"/>
      <x v="223"/>
      <x v="239"/>
      <x/>
    </i>
    <i r="2">
      <x v="32"/>
      <x v="434"/>
      <x v="401"/>
      <x v="452"/>
      <x/>
    </i>
    <i r="2">
      <x v="33"/>
      <x v="93"/>
      <x v="176"/>
      <x v="585"/>
      <x/>
    </i>
    <i r="2">
      <x v="34"/>
      <x v="220"/>
      <x v="175"/>
      <x v="111"/>
      <x/>
    </i>
    <i r="2">
      <x v="35"/>
      <x v="436"/>
      <x v="404"/>
      <x v="461"/>
      <x/>
    </i>
    <i r="2">
      <x v="36"/>
      <x v="629"/>
      <x v="788"/>
      <x v="678"/>
      <x/>
    </i>
    <i r="2">
      <x v="37"/>
      <x v="630"/>
      <x v="789"/>
      <x v="679"/>
      <x/>
    </i>
    <i r="2">
      <x v="38"/>
      <x v="221"/>
      <x v="405"/>
      <x v="680"/>
      <x/>
    </i>
    <i r="1">
      <x v="60"/>
    </i>
    <i r="2">
      <x v="1"/>
      <x v="524"/>
      <x v="255"/>
      <x v="64"/>
      <x/>
    </i>
    <i r="2">
      <x v="2"/>
      <x v="168"/>
      <x v="41"/>
      <x v="110"/>
      <x/>
    </i>
    <i r="2">
      <x v="3"/>
      <x v="185"/>
      <x v="63"/>
      <x v="110"/>
      <x/>
    </i>
    <i r="2">
      <x v="4"/>
      <x v="246"/>
      <x v="221"/>
      <x v="456"/>
      <x/>
    </i>
    <i r="2">
      <x v="5"/>
      <x v="350"/>
      <x v="225"/>
      <x v="584"/>
      <x/>
    </i>
    <i r="2">
      <x v="6"/>
      <x v="434"/>
      <x v="401"/>
      <x v="452"/>
      <x/>
    </i>
    <i r="2">
      <x v="7"/>
      <x v="248"/>
      <x v="402"/>
      <x v="235"/>
      <x/>
    </i>
    <i r="2">
      <x v="8"/>
      <x v="435"/>
      <x v="403"/>
      <x v="458"/>
      <x/>
    </i>
    <i r="2">
      <x v="9"/>
      <x v="622"/>
      <x v="781"/>
      <x v="670"/>
      <x/>
    </i>
    <i r="2">
      <x v="10"/>
      <x v="623"/>
      <x v="782"/>
      <x v="671"/>
      <x/>
    </i>
    <i r="2">
      <x v="11"/>
      <x v="242"/>
      <x v="444"/>
      <x v="672"/>
      <x/>
    </i>
    <i r="1">
      <x v="91"/>
    </i>
    <i r="2">
      <x v="18"/>
      <x v="434"/>
      <x v="401"/>
      <x v="452"/>
      <x/>
    </i>
    <i r="2">
      <x v="19"/>
      <x v="524"/>
      <x v="255"/>
      <x v="64"/>
      <x/>
    </i>
    <i r="2">
      <x v="20"/>
      <x v="168"/>
      <x v="41"/>
      <x v="110"/>
      <x/>
    </i>
    <i r="2">
      <x v="21"/>
      <x v="185"/>
      <x v="63"/>
      <x v="110"/>
      <x/>
    </i>
    <i r="2">
      <x v="22"/>
      <x v="246"/>
      <x v="221"/>
      <x v="456"/>
      <x/>
    </i>
    <i r="2">
      <x v="23"/>
      <x v="243"/>
      <x v="226"/>
      <x v="236"/>
      <x/>
    </i>
    <i r="2">
      <x v="24"/>
      <x v="628"/>
      <x v="787"/>
      <x v="677"/>
      <x/>
    </i>
    <i r="1">
      <x v="92"/>
    </i>
    <i r="2">
      <x v="40"/>
      <x v="434"/>
      <x v="401"/>
      <x v="452"/>
      <x/>
    </i>
    <i r="2">
      <x v="41"/>
      <x v="524"/>
      <x v="255"/>
      <x v="64"/>
      <x/>
    </i>
    <i r="2">
      <x v="42"/>
      <x v="168"/>
      <x v="41"/>
      <x v="110"/>
      <x/>
    </i>
    <i r="2">
      <x v="43"/>
      <x v="185"/>
      <x v="63"/>
      <x v="110"/>
      <x/>
    </i>
    <i r="2">
      <x v="44"/>
      <x v="246"/>
      <x v="221"/>
      <x v="456"/>
      <x/>
    </i>
    <i r="2">
      <x v="45"/>
      <x v="247"/>
      <x v="223"/>
      <x v="239"/>
      <x/>
    </i>
    <i r="2">
      <x v="46"/>
      <x v="93"/>
      <x v="176"/>
      <x v="585"/>
      <x/>
    </i>
    <i r="2">
      <x v="47"/>
      <x v="222"/>
      <x v="406"/>
      <x v="463"/>
      <x/>
    </i>
    <i r="2">
      <x v="48"/>
      <x v="631"/>
      <x v="790"/>
      <x v="681"/>
      <x/>
    </i>
    <i r="1">
      <x v="93"/>
    </i>
    <i r="2">
      <x v="62"/>
      <x v="434"/>
      <x v="401"/>
      <x v="452"/>
      <x/>
    </i>
    <i r="2">
      <x v="63"/>
      <x v="524"/>
      <x v="255"/>
      <x v="64"/>
      <x/>
    </i>
    <i r="2">
      <x v="64"/>
      <x v="168"/>
      <x v="41"/>
      <x v="110"/>
      <x/>
    </i>
    <i r="2">
      <x v="65"/>
      <x v="185"/>
      <x v="63"/>
      <x v="110"/>
      <x/>
    </i>
    <i r="2">
      <x v="66"/>
      <x v="246"/>
      <x v="221"/>
      <x v="456"/>
      <x/>
    </i>
    <i r="2">
      <x v="67"/>
      <x v="247"/>
      <x v="223"/>
      <x v="239"/>
      <x/>
    </i>
    <i r="2">
      <x v="68"/>
      <x v="437"/>
      <x v="68"/>
      <x v="465"/>
      <x/>
    </i>
    <i r="2">
      <x v="69"/>
      <x v="440"/>
      <x v="409"/>
      <x v="468"/>
      <x/>
    </i>
    <i r="1">
      <x v="129"/>
    </i>
    <i r="2">
      <x v="13"/>
      <x v="625"/>
      <x v="784"/>
      <x v="674"/>
      <x/>
    </i>
    <i r="2">
      <x v="14"/>
      <x v="524"/>
      <x v="255"/>
      <x v="64"/>
      <x/>
    </i>
    <i r="2">
      <x v="15"/>
      <x v="626"/>
      <x v="785"/>
      <x v="675"/>
      <x/>
    </i>
    <i r="2">
      <x v="16"/>
      <x v="627"/>
      <x v="786"/>
      <x v="676"/>
      <x/>
    </i>
    <i t="default">
      <x v="14"/>
    </i>
  </rowItems>
  <colItems count="1">
    <i/>
  </colItems>
  <pageFields count="5">
    <pageField fld="118" item="0" hier="-1"/>
    <pageField fld="119" item="1" hier="-1"/>
    <pageField fld="123" item="1" hier="-1"/>
    <pageField fld="1" item="7" hier="-1"/>
    <pageField fld="124" item="0" hier="-1"/>
  </pageFields>
  <formats count="184">
    <format dxfId="371">
      <pivotArea type="all" dataOnly="0" outline="0" fieldPosition="0"/>
    </format>
    <format dxfId="370">
      <pivotArea field="2" type="button" dataOnly="0" labelOnly="1" outline="0" axis="axisRow" fieldPosition="0"/>
    </format>
    <format dxfId="369">
      <pivotArea field="9" type="button" dataOnly="0" labelOnly="1" outline="0" axis="axisRow" fieldPosition="1"/>
    </format>
    <format dxfId="368">
      <pivotArea field="3" type="button" dataOnly="0" labelOnly="1" outline="0" axis="axisRow" fieldPosition="3"/>
    </format>
    <format dxfId="367">
      <pivotArea field="4" type="button" dataOnly="0" labelOnly="1" outline="0" axis="axisRow" fieldPosition="4"/>
    </format>
    <format dxfId="366">
      <pivotArea field="6" type="button" dataOnly="0" labelOnly="1" outline="0" axis="axisRow" fieldPosition="5"/>
    </format>
    <format dxfId="365">
      <pivotArea field="16" type="button" dataOnly="0" labelOnly="1" outline="0" axis="axisRow" fieldPosition="6"/>
    </format>
    <format dxfId="364">
      <pivotArea dataOnly="0" labelOnly="1" outline="0" fieldPosition="0">
        <references count="1">
          <reference field="2" count="1">
            <x v="15"/>
          </reference>
        </references>
      </pivotArea>
    </format>
    <format dxfId="363">
      <pivotArea dataOnly="0" labelOnly="1" outline="0" fieldPosition="0">
        <references count="1">
          <reference field="2" count="1" defaultSubtotal="1">
            <x v="15"/>
          </reference>
        </references>
      </pivotArea>
    </format>
    <format dxfId="362">
      <pivotArea dataOnly="0" labelOnly="1" fieldPosition="0">
        <references count="2">
          <reference field="2" count="1" selected="0">
            <x v="15"/>
          </reference>
          <reference field="9" count="4">
            <x v="48"/>
            <x v="50"/>
            <x v="61"/>
            <x v="64"/>
          </reference>
        </references>
      </pivotArea>
    </format>
    <format dxfId="361">
      <pivotArea dataOnly="0" labelOnly="1" fieldPosition="0">
        <references count="3">
          <reference field="2" count="1" selected="0">
            <x v="15"/>
          </reference>
          <reference field="9" count="1" selected="0">
            <x v="48"/>
          </reference>
          <reference field="70" count="12">
            <x v="16"/>
            <x v="17"/>
            <x v="18"/>
            <x v="19"/>
            <x v="20"/>
            <x v="21"/>
            <x v="22"/>
            <x v="23"/>
            <x v="24"/>
            <x v="25"/>
            <x v="26"/>
            <x v="27"/>
          </reference>
        </references>
      </pivotArea>
    </format>
    <format dxfId="360">
      <pivotArea dataOnly="0" labelOnly="1" fieldPosition="0">
        <references count="3">
          <reference field="2" count="1" selected="0">
            <x v="15"/>
          </reference>
          <reference field="9" count="1" selected="0">
            <x v="50"/>
          </reference>
          <reference field="70" count="11">
            <x v="4"/>
            <x v="5"/>
            <x v="6"/>
            <x v="7"/>
            <x v="8"/>
            <x v="9"/>
            <x v="10"/>
            <x v="11"/>
            <x v="12"/>
            <x v="13"/>
            <x v="14"/>
          </reference>
        </references>
      </pivotArea>
    </format>
    <format dxfId="359">
      <pivotArea dataOnly="0" labelOnly="1" fieldPosition="0">
        <references count="3">
          <reference field="2" count="1" selected="0">
            <x v="15"/>
          </reference>
          <reference field="9" count="1" selected="0">
            <x v="61"/>
          </reference>
          <reference field="70" count="9">
            <x v="0"/>
            <x v="1"/>
            <x v="2"/>
            <x v="22"/>
            <x v="23"/>
            <x v="24"/>
            <x v="25"/>
            <x v="26"/>
            <x v="27"/>
          </reference>
        </references>
      </pivotArea>
    </format>
    <format dxfId="358">
      <pivotArea dataOnly="0" labelOnly="1" fieldPosition="0">
        <references count="3">
          <reference field="2" count="1" selected="0">
            <x v="15"/>
          </reference>
          <reference field="9" count="1" selected="0">
            <x v="64"/>
          </reference>
          <reference field="70" count="3">
            <x v="3"/>
            <x v="15"/>
            <x v="21"/>
          </reference>
        </references>
      </pivotArea>
    </format>
    <format dxfId="357">
      <pivotArea dataOnly="0" labelOnly="1" outline="0" fieldPosition="0">
        <references count="4">
          <reference field="2" count="1" selected="0">
            <x v="15"/>
          </reference>
          <reference field="3" count="1">
            <x v="168"/>
          </reference>
          <reference field="9" count="1" selected="0">
            <x v="48"/>
          </reference>
          <reference field="70" count="1" selected="0">
            <x v="17"/>
          </reference>
        </references>
      </pivotArea>
    </format>
    <format dxfId="356">
      <pivotArea dataOnly="0" labelOnly="1" outline="0" fieldPosition="0">
        <references count="4">
          <reference field="2" count="1" selected="0">
            <x v="15"/>
          </reference>
          <reference field="3" count="1">
            <x v="246"/>
          </reference>
          <reference field="9" count="1" selected="0">
            <x v="48"/>
          </reference>
          <reference field="70" count="1" selected="0">
            <x v="19"/>
          </reference>
        </references>
      </pivotArea>
    </format>
    <format dxfId="355">
      <pivotArea dataOnly="0" labelOnly="1" outline="0" fieldPosition="0">
        <references count="4">
          <reference field="2" count="1" selected="0">
            <x v="15"/>
          </reference>
          <reference field="3" count="1">
            <x v="247"/>
          </reference>
          <reference field="9" count="1" selected="0">
            <x v="48"/>
          </reference>
          <reference field="70" count="1" selected="0">
            <x v="22"/>
          </reference>
        </references>
      </pivotArea>
    </format>
    <format dxfId="354">
      <pivotArea dataOnly="0" labelOnly="1" outline="0" fieldPosition="0">
        <references count="4">
          <reference field="2" count="1" selected="0">
            <x v="15"/>
          </reference>
          <reference field="3" count="1">
            <x v="93"/>
          </reference>
          <reference field="9" count="1" selected="0">
            <x v="48"/>
          </reference>
          <reference field="70" count="1" selected="0">
            <x v="23"/>
          </reference>
        </references>
      </pivotArea>
    </format>
    <format dxfId="353">
      <pivotArea dataOnly="0" labelOnly="1" outline="0" fieldPosition="0">
        <references count="4">
          <reference field="2" count="1" selected="0">
            <x v="15"/>
          </reference>
          <reference field="3" count="1">
            <x v="220"/>
          </reference>
          <reference field="9" count="1" selected="0">
            <x v="48"/>
          </reference>
          <reference field="70" count="1" selected="0">
            <x v="25"/>
          </reference>
        </references>
      </pivotArea>
    </format>
    <format dxfId="352">
      <pivotArea dataOnly="0" labelOnly="1" outline="0" fieldPosition="0">
        <references count="4">
          <reference field="2" count="1" selected="0">
            <x v="15"/>
          </reference>
          <reference field="3" count="1">
            <x v="168"/>
          </reference>
          <reference field="9" count="1" selected="0">
            <x v="50"/>
          </reference>
          <reference field="70" count="1" selected="0">
            <x v="5"/>
          </reference>
        </references>
      </pivotArea>
    </format>
    <format dxfId="351">
      <pivotArea dataOnly="0" labelOnly="1" outline="0" fieldPosition="0">
        <references count="4">
          <reference field="2" count="1" selected="0">
            <x v="15"/>
          </reference>
          <reference field="3" count="1">
            <x v="246"/>
          </reference>
          <reference field="9" count="1" selected="0">
            <x v="50"/>
          </reference>
          <reference field="70" count="1" selected="0">
            <x v="7"/>
          </reference>
        </references>
      </pivotArea>
    </format>
    <format dxfId="350">
      <pivotArea dataOnly="0" labelOnly="1" outline="0" fieldPosition="0">
        <references count="4">
          <reference field="2" count="1" selected="0">
            <x v="15"/>
          </reference>
          <reference field="3" count="1">
            <x v="247"/>
          </reference>
          <reference field="9" count="1" selected="0">
            <x v="50"/>
          </reference>
          <reference field="70" count="1" selected="0">
            <x v="10"/>
          </reference>
        </references>
      </pivotArea>
    </format>
    <format dxfId="349">
      <pivotArea dataOnly="0" labelOnly="1" outline="0" fieldPosition="0">
        <references count="4">
          <reference field="2" count="1" selected="0">
            <x v="15"/>
          </reference>
          <reference field="3" count="1">
            <x v="93"/>
          </reference>
          <reference field="9" count="1" selected="0">
            <x v="50"/>
          </reference>
          <reference field="70" count="1" selected="0">
            <x v="11"/>
          </reference>
        </references>
      </pivotArea>
    </format>
    <format dxfId="348">
      <pivotArea dataOnly="0" labelOnly="1" outline="0" fieldPosition="0">
        <references count="4">
          <reference field="2" count="1" selected="0">
            <x v="15"/>
          </reference>
          <reference field="3" count="1">
            <x v="220"/>
          </reference>
          <reference field="9" count="1" selected="0">
            <x v="50"/>
          </reference>
          <reference field="70" count="1" selected="0">
            <x v="12"/>
          </reference>
        </references>
      </pivotArea>
    </format>
    <format dxfId="347">
      <pivotArea dataOnly="0" labelOnly="1" outline="0" fieldPosition="0">
        <references count="4">
          <reference field="2" count="1" selected="0">
            <x v="15"/>
          </reference>
          <reference field="3" count="1">
            <x v="221"/>
          </reference>
          <reference field="9" count="1" selected="0">
            <x v="50"/>
          </reference>
          <reference field="70" count="1" selected="0">
            <x v="13"/>
          </reference>
        </references>
      </pivotArea>
    </format>
    <format dxfId="346">
      <pivotArea dataOnly="0" labelOnly="1" outline="0" fieldPosition="0">
        <references count="4">
          <reference field="2" count="1" selected="0">
            <x v="15"/>
          </reference>
          <reference field="3" count="1">
            <x v="222"/>
          </reference>
          <reference field="9" count="1" selected="0">
            <x v="50"/>
          </reference>
          <reference field="70" count="1" selected="0">
            <x v="14"/>
          </reference>
        </references>
      </pivotArea>
    </format>
    <format dxfId="345">
      <pivotArea dataOnly="0" labelOnly="1" outline="0" fieldPosition="0">
        <references count="4">
          <reference field="2" count="1" selected="0">
            <x v="15"/>
          </reference>
          <reference field="3" count="1">
            <x v="248"/>
          </reference>
          <reference field="9" count="1" selected="0">
            <x v="61"/>
          </reference>
          <reference field="70" count="1" selected="0">
            <x v="0"/>
          </reference>
        </references>
      </pivotArea>
    </format>
    <format dxfId="344">
      <pivotArea dataOnly="0" labelOnly="1" outline="0" fieldPosition="0">
        <references count="4">
          <reference field="2" count="1" selected="0">
            <x v="15"/>
          </reference>
          <reference field="3" count="1">
            <x v="242"/>
          </reference>
          <reference field="9" count="1" selected="0">
            <x v="61"/>
          </reference>
          <reference field="70" count="1" selected="0">
            <x v="1"/>
          </reference>
        </references>
      </pivotArea>
    </format>
    <format dxfId="343">
      <pivotArea dataOnly="0" labelOnly="1" outline="0" fieldPosition="0">
        <references count="4">
          <reference field="2" count="1" selected="0">
            <x v="15"/>
          </reference>
          <reference field="3" count="1">
            <x v="243"/>
          </reference>
          <reference field="9" count="1" selected="0">
            <x v="61"/>
          </reference>
          <reference field="70" count="1" selected="0">
            <x v="2"/>
          </reference>
        </references>
      </pivotArea>
    </format>
    <format dxfId="342">
      <pivotArea dataOnly="0" labelOnly="1" outline="0" fieldPosition="0">
        <references count="4">
          <reference field="2" count="1" selected="0">
            <x v="15"/>
          </reference>
          <reference field="3" count="1">
            <x v="168"/>
          </reference>
          <reference field="9" count="1" selected="0">
            <x v="61"/>
          </reference>
          <reference field="70" count="1" selected="0">
            <x v="23"/>
          </reference>
        </references>
      </pivotArea>
    </format>
    <format dxfId="341">
      <pivotArea dataOnly="0" labelOnly="1" outline="0" fieldPosition="0">
        <references count="4">
          <reference field="2" count="1" selected="0">
            <x v="15"/>
          </reference>
          <reference field="3" count="1">
            <x v="185"/>
          </reference>
          <reference field="9" count="1" selected="0">
            <x v="61"/>
          </reference>
          <reference field="70" count="1" selected="0">
            <x v="24"/>
          </reference>
        </references>
      </pivotArea>
    </format>
    <format dxfId="340">
      <pivotArea dataOnly="0" labelOnly="1" outline="0" fieldPosition="0">
        <references count="4">
          <reference field="2" count="1" selected="0">
            <x v="15"/>
          </reference>
          <reference field="3" count="1">
            <x v="246"/>
          </reference>
          <reference field="9" count="1" selected="0">
            <x v="61"/>
          </reference>
          <reference field="70" count="1" selected="0">
            <x v="25"/>
          </reference>
        </references>
      </pivotArea>
    </format>
    <format dxfId="339">
      <pivotArea dataOnly="0" labelOnly="1" outline="0" fieldPosition="0">
        <references count="4">
          <reference field="2" count="1" selected="0">
            <x v="15"/>
          </reference>
          <reference field="3" count="1">
            <x v="245"/>
          </reference>
          <reference field="9" count="1" selected="0">
            <x v="64"/>
          </reference>
          <reference field="70" count="1" selected="0">
            <x v="3"/>
          </reference>
        </references>
      </pivotArea>
    </format>
    <format dxfId="338">
      <pivotArea dataOnly="0" labelOnly="1" outline="0" fieldPosition="0">
        <references count="4">
          <reference field="2" count="1" selected="0">
            <x v="15"/>
          </reference>
          <reference field="3" count="1">
            <x v="240"/>
          </reference>
          <reference field="9" count="1" selected="0">
            <x v="64"/>
          </reference>
          <reference field="70" count="1" selected="0">
            <x v="15"/>
          </reference>
        </references>
      </pivotArea>
    </format>
    <format dxfId="337">
      <pivotArea dataOnly="0" labelOnly="1" outline="0" fieldPosition="0">
        <references count="4">
          <reference field="2" count="1" selected="0">
            <x v="15"/>
          </reference>
          <reference field="3" count="1">
            <x v="320"/>
          </reference>
          <reference field="9" count="1" selected="0">
            <x v="64"/>
          </reference>
          <reference field="70" count="1" selected="0">
            <x v="21"/>
          </reference>
        </references>
      </pivotArea>
    </format>
    <format dxfId="336">
      <pivotArea dataOnly="0" labelOnly="1" outline="0" fieldPosition="0">
        <references count="5">
          <reference field="2" count="1" selected="0">
            <x v="15"/>
          </reference>
          <reference field="3" count="1" selected="0">
            <x v="168"/>
          </reference>
          <reference field="4" count="1">
            <x v="41"/>
          </reference>
          <reference field="9" count="1" selected="0">
            <x v="48"/>
          </reference>
          <reference field="70" count="1" selected="0">
            <x v="17"/>
          </reference>
        </references>
      </pivotArea>
    </format>
    <format dxfId="335">
      <pivotArea dataOnly="0" labelOnly="1" outline="0" fieldPosition="0">
        <references count="5">
          <reference field="2" count="1" selected="0">
            <x v="15"/>
          </reference>
          <reference field="3" count="1" selected="0">
            <x v="246"/>
          </reference>
          <reference field="4" count="1">
            <x v="221"/>
          </reference>
          <reference field="9" count="1" selected="0">
            <x v="48"/>
          </reference>
          <reference field="70" count="1" selected="0">
            <x v="19"/>
          </reference>
        </references>
      </pivotArea>
    </format>
    <format dxfId="334">
      <pivotArea dataOnly="0" labelOnly="1" outline="0" fieldPosition="0">
        <references count="5">
          <reference field="2" count="1" selected="0">
            <x v="15"/>
          </reference>
          <reference field="3" count="1" selected="0">
            <x v="247"/>
          </reference>
          <reference field="4" count="1">
            <x v="223"/>
          </reference>
          <reference field="9" count="1" selected="0">
            <x v="48"/>
          </reference>
          <reference field="70" count="1" selected="0">
            <x v="22"/>
          </reference>
        </references>
      </pivotArea>
    </format>
    <format dxfId="333">
      <pivotArea dataOnly="0" labelOnly="1" outline="0" fieldPosition="0">
        <references count="5">
          <reference field="2" count="1" selected="0">
            <x v="15"/>
          </reference>
          <reference field="3" count="1" selected="0">
            <x v="93"/>
          </reference>
          <reference field="4" count="1">
            <x v="176"/>
          </reference>
          <reference field="9" count="1" selected="0">
            <x v="48"/>
          </reference>
          <reference field="70" count="1" selected="0">
            <x v="23"/>
          </reference>
        </references>
      </pivotArea>
    </format>
    <format dxfId="332">
      <pivotArea dataOnly="0" labelOnly="1" outline="0" fieldPosition="0">
        <references count="5">
          <reference field="2" count="1" selected="0">
            <x v="15"/>
          </reference>
          <reference field="3" count="1" selected="0">
            <x v="220"/>
          </reference>
          <reference field="4" count="1">
            <x v="175"/>
          </reference>
          <reference field="9" count="1" selected="0">
            <x v="48"/>
          </reference>
          <reference field="70" count="1" selected="0">
            <x v="25"/>
          </reference>
        </references>
      </pivotArea>
    </format>
    <format dxfId="331">
      <pivotArea dataOnly="0" labelOnly="1" outline="0" fieldPosition="0">
        <references count="5">
          <reference field="2" count="1" selected="0">
            <x v="15"/>
          </reference>
          <reference field="3" count="1" selected="0">
            <x v="168"/>
          </reference>
          <reference field="4" count="1">
            <x v="41"/>
          </reference>
          <reference field="9" count="1" selected="0">
            <x v="50"/>
          </reference>
          <reference field="70" count="1" selected="0">
            <x v="5"/>
          </reference>
        </references>
      </pivotArea>
    </format>
    <format dxfId="330">
      <pivotArea dataOnly="0" labelOnly="1" outline="0" fieldPosition="0">
        <references count="5">
          <reference field="2" count="1" selected="0">
            <x v="15"/>
          </reference>
          <reference field="3" count="1" selected="0">
            <x v="246"/>
          </reference>
          <reference field="4" count="1">
            <x v="221"/>
          </reference>
          <reference field="9" count="1" selected="0">
            <x v="50"/>
          </reference>
          <reference field="70" count="1" selected="0">
            <x v="7"/>
          </reference>
        </references>
      </pivotArea>
    </format>
    <format dxfId="329">
      <pivotArea dataOnly="0" labelOnly="1" outline="0" fieldPosition="0">
        <references count="5">
          <reference field="2" count="1" selected="0">
            <x v="15"/>
          </reference>
          <reference field="3" count="1" selected="0">
            <x v="247"/>
          </reference>
          <reference field="4" count="1">
            <x v="223"/>
          </reference>
          <reference field="9" count="1" selected="0">
            <x v="50"/>
          </reference>
          <reference field="70" count="1" selected="0">
            <x v="10"/>
          </reference>
        </references>
      </pivotArea>
    </format>
    <format dxfId="328">
      <pivotArea dataOnly="0" labelOnly="1" outline="0" fieldPosition="0">
        <references count="5">
          <reference field="2" count="1" selected="0">
            <x v="15"/>
          </reference>
          <reference field="3" count="1" selected="0">
            <x v="93"/>
          </reference>
          <reference field="4" count="1">
            <x v="176"/>
          </reference>
          <reference field="9" count="1" selected="0">
            <x v="50"/>
          </reference>
          <reference field="70" count="1" selected="0">
            <x v="11"/>
          </reference>
        </references>
      </pivotArea>
    </format>
    <format dxfId="327">
      <pivotArea dataOnly="0" labelOnly="1" outline="0" fieldPosition="0">
        <references count="5">
          <reference field="2" count="1" selected="0">
            <x v="15"/>
          </reference>
          <reference field="3" count="1" selected="0">
            <x v="220"/>
          </reference>
          <reference field="4" count="1">
            <x v="175"/>
          </reference>
          <reference field="9" count="1" selected="0">
            <x v="50"/>
          </reference>
          <reference field="70" count="1" selected="0">
            <x v="12"/>
          </reference>
        </references>
      </pivotArea>
    </format>
    <format dxfId="326">
      <pivotArea dataOnly="0" labelOnly="1" outline="0" fieldPosition="0">
        <references count="5">
          <reference field="2" count="1" selected="0">
            <x v="15"/>
          </reference>
          <reference field="3" count="1" selected="0">
            <x v="248"/>
          </reference>
          <reference field="4" count="1">
            <x v="175"/>
          </reference>
          <reference field="9" count="1" selected="0">
            <x v="61"/>
          </reference>
          <reference field="70" count="1" selected="0">
            <x v="0"/>
          </reference>
        </references>
      </pivotArea>
    </format>
    <format dxfId="325">
      <pivotArea dataOnly="0" labelOnly="1" outline="0" fieldPosition="0">
        <references count="5">
          <reference field="2" count="1" selected="0">
            <x v="15"/>
          </reference>
          <reference field="3" count="1" selected="0">
            <x v="168"/>
          </reference>
          <reference field="4" count="1">
            <x v="41"/>
          </reference>
          <reference field="9" count="1" selected="0">
            <x v="61"/>
          </reference>
          <reference field="70" count="1" selected="0">
            <x v="23"/>
          </reference>
        </references>
      </pivotArea>
    </format>
    <format dxfId="324">
      <pivotArea dataOnly="0" labelOnly="1" outline="0" fieldPosition="0">
        <references count="5">
          <reference field="2" count="1" selected="0">
            <x v="15"/>
          </reference>
          <reference field="3" count="1" selected="0">
            <x v="185"/>
          </reference>
          <reference field="4" count="1">
            <x v="63"/>
          </reference>
          <reference field="9" count="1" selected="0">
            <x v="61"/>
          </reference>
          <reference field="70" count="1" selected="0">
            <x v="24"/>
          </reference>
        </references>
      </pivotArea>
    </format>
    <format dxfId="323">
      <pivotArea dataOnly="0" labelOnly="1" outline="0" fieldPosition="0">
        <references count="5">
          <reference field="2" count="1" selected="0">
            <x v="15"/>
          </reference>
          <reference field="3" count="1" selected="0">
            <x v="246"/>
          </reference>
          <reference field="4" count="1">
            <x v="221"/>
          </reference>
          <reference field="9" count="1" selected="0">
            <x v="61"/>
          </reference>
          <reference field="70" count="1" selected="0">
            <x v="25"/>
          </reference>
        </references>
      </pivotArea>
    </format>
    <format dxfId="322">
      <pivotArea dataOnly="0" labelOnly="1" outline="0" fieldPosition="0">
        <references count="5">
          <reference field="2" count="1" selected="0">
            <x v="15"/>
          </reference>
          <reference field="3" count="1" selected="0">
            <x v="240"/>
          </reference>
          <reference field="4" count="1">
            <x v="70"/>
          </reference>
          <reference field="9" count="1" selected="0">
            <x v="64"/>
          </reference>
          <reference field="70" count="1" selected="0">
            <x v="15"/>
          </reference>
        </references>
      </pivotArea>
    </format>
    <format dxfId="321">
      <pivotArea dataOnly="0" labelOnly="1" outline="0" fieldPosition="0">
        <references count="5">
          <reference field="2" count="1" selected="0">
            <x v="15"/>
          </reference>
          <reference field="3" count="1" selected="0">
            <x v="320"/>
          </reference>
          <reference field="4" count="1">
            <x v="212"/>
          </reference>
          <reference field="9" count="1" selected="0">
            <x v="64"/>
          </reference>
          <reference field="70" count="1" selected="0">
            <x v="21"/>
          </reference>
        </references>
      </pivotArea>
    </format>
    <format dxfId="320">
      <pivotArea dataOnly="0" labelOnly="1" outline="0" fieldPosition="0">
        <references count="6">
          <reference field="2" count="1" selected="0">
            <x v="15"/>
          </reference>
          <reference field="3" count="1" selected="0">
            <x v="168"/>
          </reference>
          <reference field="4" count="1" selected="0">
            <x v="41"/>
          </reference>
          <reference field="6" count="1">
            <x v="110"/>
          </reference>
          <reference field="9" count="1" selected="0">
            <x v="48"/>
          </reference>
          <reference field="70" count="1" selected="0">
            <x v="17"/>
          </reference>
        </references>
      </pivotArea>
    </format>
    <format dxfId="319">
      <pivotArea dataOnly="0" labelOnly="1" outline="0" fieldPosition="0">
        <references count="6">
          <reference field="2" count="1" selected="0">
            <x v="15"/>
          </reference>
          <reference field="3" count="1" selected="0">
            <x v="247"/>
          </reference>
          <reference field="4" count="1" selected="0">
            <x v="223"/>
          </reference>
          <reference field="6" count="1">
            <x v="239"/>
          </reference>
          <reference field="9" count="1" selected="0">
            <x v="48"/>
          </reference>
          <reference field="70" count="1" selected="0">
            <x v="22"/>
          </reference>
        </references>
      </pivotArea>
    </format>
    <format dxfId="318">
      <pivotArea dataOnly="0" labelOnly="1" outline="0" fieldPosition="0">
        <references count="6">
          <reference field="2" count="1" selected="0">
            <x v="15"/>
          </reference>
          <reference field="3" count="1" selected="0">
            <x v="220"/>
          </reference>
          <reference field="4" count="1" selected="0">
            <x v="175"/>
          </reference>
          <reference field="6" count="1">
            <x v="111"/>
          </reference>
          <reference field="9" count="1" selected="0">
            <x v="48"/>
          </reference>
          <reference field="70" count="1" selected="0">
            <x v="25"/>
          </reference>
        </references>
      </pivotArea>
    </format>
    <format dxfId="317">
      <pivotArea dataOnly="0" labelOnly="1" outline="0" fieldPosition="0">
        <references count="6">
          <reference field="2" count="1" selected="0">
            <x v="15"/>
          </reference>
          <reference field="3" count="1" selected="0">
            <x v="168"/>
          </reference>
          <reference field="4" count="1" selected="0">
            <x v="41"/>
          </reference>
          <reference field="6" count="1">
            <x v="110"/>
          </reference>
          <reference field="9" count="1" selected="0">
            <x v="50"/>
          </reference>
          <reference field="70" count="1" selected="0">
            <x v="5"/>
          </reference>
        </references>
      </pivotArea>
    </format>
    <format dxfId="316">
      <pivotArea dataOnly="0" labelOnly="1" outline="0" fieldPosition="0">
        <references count="6">
          <reference field="2" count="1" selected="0">
            <x v="15"/>
          </reference>
          <reference field="3" count="1" selected="0">
            <x v="247"/>
          </reference>
          <reference field="4" count="1" selected="0">
            <x v="223"/>
          </reference>
          <reference field="6" count="1">
            <x v="239"/>
          </reference>
          <reference field="9" count="1" selected="0">
            <x v="50"/>
          </reference>
          <reference field="70" count="1" selected="0">
            <x v="10"/>
          </reference>
        </references>
      </pivotArea>
    </format>
    <format dxfId="315">
      <pivotArea dataOnly="0" labelOnly="1" outline="0" fieldPosition="0">
        <references count="6">
          <reference field="2" count="1" selected="0">
            <x v="15"/>
          </reference>
          <reference field="3" count="1" selected="0">
            <x v="220"/>
          </reference>
          <reference field="4" count="1" selected="0">
            <x v="175"/>
          </reference>
          <reference field="6" count="1">
            <x v="111"/>
          </reference>
          <reference field="9" count="1" selected="0">
            <x v="50"/>
          </reference>
          <reference field="70" count="1" selected="0">
            <x v="12"/>
          </reference>
        </references>
      </pivotArea>
    </format>
    <format dxfId="314">
      <pivotArea dataOnly="0" labelOnly="1" outline="0" fieldPosition="0">
        <references count="6">
          <reference field="2" count="1" selected="0">
            <x v="15"/>
          </reference>
          <reference field="3" count="1" selected="0">
            <x v="248"/>
          </reference>
          <reference field="4" count="1" selected="0">
            <x v="175"/>
          </reference>
          <reference field="6" count="1">
            <x v="111"/>
          </reference>
          <reference field="9" count="1" selected="0">
            <x v="61"/>
          </reference>
          <reference field="70" count="1" selected="0">
            <x v="0"/>
          </reference>
        </references>
      </pivotArea>
    </format>
    <format dxfId="313">
      <pivotArea dataOnly="0" labelOnly="1" outline="0" fieldPosition="0">
        <references count="6">
          <reference field="2" count="1" selected="0">
            <x v="15"/>
          </reference>
          <reference field="3" count="1" selected="0">
            <x v="168"/>
          </reference>
          <reference field="4" count="1" selected="0">
            <x v="41"/>
          </reference>
          <reference field="6" count="1">
            <x v="110"/>
          </reference>
          <reference field="9" count="1" selected="0">
            <x v="61"/>
          </reference>
          <reference field="70" count="1" selected="0">
            <x v="23"/>
          </reference>
        </references>
      </pivotArea>
    </format>
    <format dxfId="312">
      <pivotArea dataOnly="0" labelOnly="1" outline="0" fieldPosition="0">
        <references count="6">
          <reference field="2" count="1" selected="0">
            <x v="15"/>
          </reference>
          <reference field="3" count="1" selected="0">
            <x v="240"/>
          </reference>
          <reference field="4" count="1" selected="0">
            <x v="70"/>
          </reference>
          <reference field="6" count="1">
            <x v="233"/>
          </reference>
          <reference field="9" count="1" selected="0">
            <x v="64"/>
          </reference>
          <reference field="70" count="1" selected="0">
            <x v="15"/>
          </reference>
        </references>
      </pivotArea>
    </format>
    <format dxfId="311">
      <pivotArea dataOnly="0" labelOnly="1" outline="0" fieldPosition="0">
        <references count="6">
          <reference field="2" count="1" selected="0">
            <x v="15"/>
          </reference>
          <reference field="3" count="1" selected="0">
            <x v="320"/>
          </reference>
          <reference field="4" count="1" selected="0">
            <x v="212"/>
          </reference>
          <reference field="6" count="1">
            <x v="321"/>
          </reference>
          <reference field="9" count="1" selected="0">
            <x v="64"/>
          </reference>
          <reference field="70" count="1" selected="0">
            <x v="21"/>
          </reference>
        </references>
      </pivotArea>
    </format>
    <format dxfId="310">
      <pivotArea dataOnly="0" labelOnly="1" outline="0" fieldPosition="0">
        <references count="7">
          <reference field="2" count="1" selected="0">
            <x v="15"/>
          </reference>
          <reference field="3" count="1" selected="0">
            <x v="168"/>
          </reference>
          <reference field="4" count="1" selected="0">
            <x v="41"/>
          </reference>
          <reference field="6" count="1" selected="0">
            <x v="110"/>
          </reference>
          <reference field="9" count="1" selected="0">
            <x v="48"/>
          </reference>
          <reference field="16" count="1">
            <x v="0"/>
          </reference>
          <reference field="70" count="1" selected="0">
            <x v="17"/>
          </reference>
        </references>
      </pivotArea>
    </format>
    <format dxfId="309">
      <pivotArea dataOnly="0" labelOnly="1" outline="0" fieldPosition="0">
        <references count="7">
          <reference field="2" count="1" selected="0">
            <x v="15"/>
          </reference>
          <reference field="3" count="1" selected="0">
            <x v="247"/>
          </reference>
          <reference field="4" count="1" selected="0">
            <x v="223"/>
          </reference>
          <reference field="6" count="1" selected="0">
            <x v="239"/>
          </reference>
          <reference field="9" count="1" selected="0">
            <x v="48"/>
          </reference>
          <reference field="16" count="1">
            <x v="0"/>
          </reference>
          <reference field="70" count="1" selected="0">
            <x v="22"/>
          </reference>
        </references>
      </pivotArea>
    </format>
    <format dxfId="308">
      <pivotArea dataOnly="0" labelOnly="1" outline="0" fieldPosition="0">
        <references count="7">
          <reference field="2" count="1" selected="0">
            <x v="15"/>
          </reference>
          <reference field="3" count="1" selected="0">
            <x v="220"/>
          </reference>
          <reference field="4" count="1" selected="0">
            <x v="175"/>
          </reference>
          <reference field="6" count="1" selected="0">
            <x v="111"/>
          </reference>
          <reference field="9" count="1" selected="0">
            <x v="48"/>
          </reference>
          <reference field="16" count="1">
            <x v="0"/>
          </reference>
          <reference field="70" count="1" selected="0">
            <x v="25"/>
          </reference>
        </references>
      </pivotArea>
    </format>
    <format dxfId="307">
      <pivotArea dataOnly="0" labelOnly="1" outline="0" fieldPosition="0">
        <references count="7">
          <reference field="2" count="1" selected="0">
            <x v="15"/>
          </reference>
          <reference field="3" count="1" selected="0">
            <x v="168"/>
          </reference>
          <reference field="4" count="1" selected="0">
            <x v="41"/>
          </reference>
          <reference field="6" count="1" selected="0">
            <x v="110"/>
          </reference>
          <reference field="9" count="1" selected="0">
            <x v="50"/>
          </reference>
          <reference field="16" count="1">
            <x v="0"/>
          </reference>
          <reference field="70" count="1" selected="0">
            <x v="5"/>
          </reference>
        </references>
      </pivotArea>
    </format>
    <format dxfId="306">
      <pivotArea dataOnly="0" labelOnly="1" outline="0" fieldPosition="0">
        <references count="7">
          <reference field="2" count="1" selected="0">
            <x v="15"/>
          </reference>
          <reference field="3" count="1" selected="0">
            <x v="247"/>
          </reference>
          <reference field="4" count="1" selected="0">
            <x v="223"/>
          </reference>
          <reference field="6" count="1" selected="0">
            <x v="239"/>
          </reference>
          <reference field="9" count="1" selected="0">
            <x v="50"/>
          </reference>
          <reference field="16" count="1">
            <x v="0"/>
          </reference>
          <reference field="70" count="1" selected="0">
            <x v="10"/>
          </reference>
        </references>
      </pivotArea>
    </format>
    <format dxfId="305">
      <pivotArea dataOnly="0" labelOnly="1" outline="0" fieldPosition="0">
        <references count="7">
          <reference field="2" count="1" selected="0">
            <x v="15"/>
          </reference>
          <reference field="3" count="1" selected="0">
            <x v="220"/>
          </reference>
          <reference field="4" count="1" selected="0">
            <x v="175"/>
          </reference>
          <reference field="6" count="1" selected="0">
            <x v="111"/>
          </reference>
          <reference field="9" count="1" selected="0">
            <x v="50"/>
          </reference>
          <reference field="16" count="1">
            <x v="0"/>
          </reference>
          <reference field="70" count="1" selected="0">
            <x v="12"/>
          </reference>
        </references>
      </pivotArea>
    </format>
    <format dxfId="304">
      <pivotArea dataOnly="0" labelOnly="1" outline="0" fieldPosition="0">
        <references count="7">
          <reference field="2" count="1" selected="0">
            <x v="15"/>
          </reference>
          <reference field="3" count="1" selected="0">
            <x v="248"/>
          </reference>
          <reference field="4" count="1" selected="0">
            <x v="175"/>
          </reference>
          <reference field="6" count="1" selected="0">
            <x v="111"/>
          </reference>
          <reference field="9" count="1" selected="0">
            <x v="61"/>
          </reference>
          <reference field="16" count="1">
            <x v="0"/>
          </reference>
          <reference field="70" count="1" selected="0">
            <x v="0"/>
          </reference>
        </references>
      </pivotArea>
    </format>
    <format dxfId="303">
      <pivotArea dataOnly="0" labelOnly="1" outline="0" fieldPosition="0">
        <references count="7">
          <reference field="2" count="1" selected="0">
            <x v="15"/>
          </reference>
          <reference field="3" count="1" selected="0">
            <x v="168"/>
          </reference>
          <reference field="4" count="1" selected="0">
            <x v="41"/>
          </reference>
          <reference field="6" count="1" selected="0">
            <x v="110"/>
          </reference>
          <reference field="9" count="1" selected="0">
            <x v="61"/>
          </reference>
          <reference field="16" count="1">
            <x v="0"/>
          </reference>
          <reference field="70" count="1" selected="0">
            <x v="23"/>
          </reference>
        </references>
      </pivotArea>
    </format>
    <format dxfId="302">
      <pivotArea dataOnly="0" labelOnly="1" outline="0" fieldPosition="0">
        <references count="7">
          <reference field="2" count="1" selected="0">
            <x v="15"/>
          </reference>
          <reference field="3" count="1" selected="0">
            <x v="185"/>
          </reference>
          <reference field="4" count="1" selected="0">
            <x v="63"/>
          </reference>
          <reference field="6" count="1" selected="0">
            <x v="110"/>
          </reference>
          <reference field="9" count="1" selected="0">
            <x v="61"/>
          </reference>
          <reference field="16" count="1">
            <x v="0"/>
          </reference>
          <reference field="70" count="1" selected="0">
            <x v="24"/>
          </reference>
        </references>
      </pivotArea>
    </format>
    <format dxfId="301">
      <pivotArea dataOnly="0" labelOnly="1" outline="0" fieldPosition="0">
        <references count="7">
          <reference field="2" count="1" selected="0">
            <x v="15"/>
          </reference>
          <reference field="3" count="1" selected="0">
            <x v="240"/>
          </reference>
          <reference field="4" count="1" selected="0">
            <x v="70"/>
          </reference>
          <reference field="6" count="1" selected="0">
            <x v="233"/>
          </reference>
          <reference field="9" count="1" selected="0">
            <x v="64"/>
          </reference>
          <reference field="16" count="1">
            <x v="0"/>
          </reference>
          <reference field="70" count="1" selected="0">
            <x v="15"/>
          </reference>
        </references>
      </pivotArea>
    </format>
    <format dxfId="300">
      <pivotArea dataOnly="0" labelOnly="1" outline="0" fieldPosition="0">
        <references count="7">
          <reference field="2" count="1" selected="0">
            <x v="15"/>
          </reference>
          <reference field="3" count="1" selected="0">
            <x v="320"/>
          </reference>
          <reference field="4" count="1" selected="0">
            <x v="212"/>
          </reference>
          <reference field="6" count="1" selected="0">
            <x v="321"/>
          </reference>
          <reference field="9" count="1" selected="0">
            <x v="64"/>
          </reference>
          <reference field="16" count="1">
            <x v="0"/>
          </reference>
          <reference field="70" count="1" selected="0">
            <x v="21"/>
          </reference>
        </references>
      </pivotArea>
    </format>
    <format dxfId="299">
      <pivotArea type="all" dataOnly="0" outline="0" fieldPosition="0"/>
    </format>
    <format dxfId="298">
      <pivotArea field="2" type="button" dataOnly="0" labelOnly="1" outline="0" axis="axisRow" fieldPosition="0"/>
    </format>
    <format dxfId="297">
      <pivotArea field="9" type="button" dataOnly="0" labelOnly="1" outline="0" axis="axisRow" fieldPosition="1"/>
    </format>
    <format dxfId="296">
      <pivotArea field="3" type="button" dataOnly="0" labelOnly="1" outline="0" axis="axisRow" fieldPosition="3"/>
    </format>
    <format dxfId="295">
      <pivotArea field="4" type="button" dataOnly="0" labelOnly="1" outline="0" axis="axisRow" fieldPosition="4"/>
    </format>
    <format dxfId="294">
      <pivotArea field="6" type="button" dataOnly="0" labelOnly="1" outline="0" axis="axisRow" fieldPosition="5"/>
    </format>
    <format dxfId="293">
      <pivotArea field="16" type="button" dataOnly="0" labelOnly="1" outline="0" axis="axisRow" fieldPosition="6"/>
    </format>
    <format dxfId="292">
      <pivotArea dataOnly="0" labelOnly="1" outline="0" fieldPosition="0">
        <references count="1">
          <reference field="2" count="1">
            <x v="15"/>
          </reference>
        </references>
      </pivotArea>
    </format>
    <format dxfId="291">
      <pivotArea dataOnly="0" labelOnly="1" outline="0" fieldPosition="0">
        <references count="1">
          <reference field="2" count="1" defaultSubtotal="1">
            <x v="15"/>
          </reference>
        </references>
      </pivotArea>
    </format>
    <format dxfId="290">
      <pivotArea dataOnly="0" labelOnly="1" fieldPosition="0">
        <references count="2">
          <reference field="2" count="1" selected="0">
            <x v="15"/>
          </reference>
          <reference field="9" count="4">
            <x v="48"/>
            <x v="50"/>
            <x v="61"/>
            <x v="64"/>
          </reference>
        </references>
      </pivotArea>
    </format>
    <format dxfId="289">
      <pivotArea dataOnly="0" labelOnly="1" fieldPosition="0">
        <references count="3">
          <reference field="2" count="1" selected="0">
            <x v="15"/>
          </reference>
          <reference field="9" count="1" selected="0">
            <x v="48"/>
          </reference>
          <reference field="70" count="12">
            <x v="16"/>
            <x v="17"/>
            <x v="18"/>
            <x v="19"/>
            <x v="20"/>
            <x v="21"/>
            <x v="22"/>
            <x v="23"/>
            <x v="24"/>
            <x v="25"/>
            <x v="26"/>
            <x v="27"/>
          </reference>
        </references>
      </pivotArea>
    </format>
    <format dxfId="288">
      <pivotArea dataOnly="0" labelOnly="1" fieldPosition="0">
        <references count="3">
          <reference field="2" count="1" selected="0">
            <x v="15"/>
          </reference>
          <reference field="9" count="1" selected="0">
            <x v="50"/>
          </reference>
          <reference field="70" count="11">
            <x v="4"/>
            <x v="5"/>
            <x v="6"/>
            <x v="7"/>
            <x v="8"/>
            <x v="9"/>
            <x v="10"/>
            <x v="11"/>
            <x v="12"/>
            <x v="13"/>
            <x v="14"/>
          </reference>
        </references>
      </pivotArea>
    </format>
    <format dxfId="287">
      <pivotArea dataOnly="0" labelOnly="1" fieldPosition="0">
        <references count="3">
          <reference field="2" count="1" selected="0">
            <x v="15"/>
          </reference>
          <reference field="9" count="1" selected="0">
            <x v="61"/>
          </reference>
          <reference field="70" count="9">
            <x v="0"/>
            <x v="1"/>
            <x v="2"/>
            <x v="22"/>
            <x v="23"/>
            <x v="24"/>
            <x v="25"/>
            <x v="26"/>
            <x v="27"/>
          </reference>
        </references>
      </pivotArea>
    </format>
    <format dxfId="286">
      <pivotArea dataOnly="0" labelOnly="1" fieldPosition="0">
        <references count="3">
          <reference field="2" count="1" selected="0">
            <x v="15"/>
          </reference>
          <reference field="9" count="1" selected="0">
            <x v="64"/>
          </reference>
          <reference field="70" count="3">
            <x v="3"/>
            <x v="15"/>
            <x v="21"/>
          </reference>
        </references>
      </pivotArea>
    </format>
    <format dxfId="285">
      <pivotArea dataOnly="0" labelOnly="1" outline="0" fieldPosition="0">
        <references count="4">
          <reference field="2" count="1" selected="0">
            <x v="15"/>
          </reference>
          <reference field="3" count="1">
            <x v="168"/>
          </reference>
          <reference field="9" count="1" selected="0">
            <x v="48"/>
          </reference>
          <reference field="70" count="1" selected="0">
            <x v="17"/>
          </reference>
        </references>
      </pivotArea>
    </format>
    <format dxfId="284">
      <pivotArea dataOnly="0" labelOnly="1" outline="0" fieldPosition="0">
        <references count="4">
          <reference field="2" count="1" selected="0">
            <x v="15"/>
          </reference>
          <reference field="3" count="1">
            <x v="246"/>
          </reference>
          <reference field="9" count="1" selected="0">
            <x v="48"/>
          </reference>
          <reference field="70" count="1" selected="0">
            <x v="19"/>
          </reference>
        </references>
      </pivotArea>
    </format>
    <format dxfId="283">
      <pivotArea dataOnly="0" labelOnly="1" outline="0" fieldPosition="0">
        <references count="4">
          <reference field="2" count="1" selected="0">
            <x v="15"/>
          </reference>
          <reference field="3" count="1">
            <x v="247"/>
          </reference>
          <reference field="9" count="1" selected="0">
            <x v="48"/>
          </reference>
          <reference field="70" count="1" selected="0">
            <x v="22"/>
          </reference>
        </references>
      </pivotArea>
    </format>
    <format dxfId="282">
      <pivotArea dataOnly="0" labelOnly="1" outline="0" fieldPosition="0">
        <references count="4">
          <reference field="2" count="1" selected="0">
            <x v="15"/>
          </reference>
          <reference field="3" count="1">
            <x v="93"/>
          </reference>
          <reference field="9" count="1" selected="0">
            <x v="48"/>
          </reference>
          <reference field="70" count="1" selected="0">
            <x v="23"/>
          </reference>
        </references>
      </pivotArea>
    </format>
    <format dxfId="281">
      <pivotArea dataOnly="0" labelOnly="1" outline="0" fieldPosition="0">
        <references count="4">
          <reference field="2" count="1" selected="0">
            <x v="15"/>
          </reference>
          <reference field="3" count="1">
            <x v="220"/>
          </reference>
          <reference field="9" count="1" selected="0">
            <x v="48"/>
          </reference>
          <reference field="70" count="1" selected="0">
            <x v="25"/>
          </reference>
        </references>
      </pivotArea>
    </format>
    <format dxfId="280">
      <pivotArea dataOnly="0" labelOnly="1" outline="0" fieldPosition="0">
        <references count="4">
          <reference field="2" count="1" selected="0">
            <x v="15"/>
          </reference>
          <reference field="3" count="1">
            <x v="168"/>
          </reference>
          <reference field="9" count="1" selected="0">
            <x v="50"/>
          </reference>
          <reference field="70" count="1" selected="0">
            <x v="5"/>
          </reference>
        </references>
      </pivotArea>
    </format>
    <format dxfId="279">
      <pivotArea dataOnly="0" labelOnly="1" outline="0" fieldPosition="0">
        <references count="4">
          <reference field="2" count="1" selected="0">
            <x v="15"/>
          </reference>
          <reference field="3" count="1">
            <x v="246"/>
          </reference>
          <reference field="9" count="1" selected="0">
            <x v="50"/>
          </reference>
          <reference field="70" count="1" selected="0">
            <x v="7"/>
          </reference>
        </references>
      </pivotArea>
    </format>
    <format dxfId="278">
      <pivotArea dataOnly="0" labelOnly="1" outline="0" fieldPosition="0">
        <references count="4">
          <reference field="2" count="1" selected="0">
            <x v="15"/>
          </reference>
          <reference field="3" count="1">
            <x v="247"/>
          </reference>
          <reference field="9" count="1" selected="0">
            <x v="50"/>
          </reference>
          <reference field="70" count="1" selected="0">
            <x v="10"/>
          </reference>
        </references>
      </pivotArea>
    </format>
    <format dxfId="277">
      <pivotArea dataOnly="0" labelOnly="1" outline="0" fieldPosition="0">
        <references count="4">
          <reference field="2" count="1" selected="0">
            <x v="15"/>
          </reference>
          <reference field="3" count="1">
            <x v="93"/>
          </reference>
          <reference field="9" count="1" selected="0">
            <x v="50"/>
          </reference>
          <reference field="70" count="1" selected="0">
            <x v="11"/>
          </reference>
        </references>
      </pivotArea>
    </format>
    <format dxfId="276">
      <pivotArea dataOnly="0" labelOnly="1" outline="0" fieldPosition="0">
        <references count="4">
          <reference field="2" count="1" selected="0">
            <x v="15"/>
          </reference>
          <reference field="3" count="1">
            <x v="220"/>
          </reference>
          <reference field="9" count="1" selected="0">
            <x v="50"/>
          </reference>
          <reference field="70" count="1" selected="0">
            <x v="12"/>
          </reference>
        </references>
      </pivotArea>
    </format>
    <format dxfId="275">
      <pivotArea dataOnly="0" labelOnly="1" outline="0" fieldPosition="0">
        <references count="4">
          <reference field="2" count="1" selected="0">
            <x v="15"/>
          </reference>
          <reference field="3" count="1">
            <x v="221"/>
          </reference>
          <reference field="9" count="1" selected="0">
            <x v="50"/>
          </reference>
          <reference field="70" count="1" selected="0">
            <x v="13"/>
          </reference>
        </references>
      </pivotArea>
    </format>
    <format dxfId="274">
      <pivotArea dataOnly="0" labelOnly="1" outline="0" fieldPosition="0">
        <references count="4">
          <reference field="2" count="1" selected="0">
            <x v="15"/>
          </reference>
          <reference field="3" count="1">
            <x v="222"/>
          </reference>
          <reference field="9" count="1" selected="0">
            <x v="50"/>
          </reference>
          <reference field="70" count="1" selected="0">
            <x v="14"/>
          </reference>
        </references>
      </pivotArea>
    </format>
    <format dxfId="273">
      <pivotArea dataOnly="0" labelOnly="1" outline="0" fieldPosition="0">
        <references count="4">
          <reference field="2" count="1" selected="0">
            <x v="15"/>
          </reference>
          <reference field="3" count="1">
            <x v="248"/>
          </reference>
          <reference field="9" count="1" selected="0">
            <x v="61"/>
          </reference>
          <reference field="70" count="1" selected="0">
            <x v="0"/>
          </reference>
        </references>
      </pivotArea>
    </format>
    <format dxfId="272">
      <pivotArea dataOnly="0" labelOnly="1" outline="0" fieldPosition="0">
        <references count="4">
          <reference field="2" count="1" selected="0">
            <x v="15"/>
          </reference>
          <reference field="3" count="1">
            <x v="242"/>
          </reference>
          <reference field="9" count="1" selected="0">
            <x v="61"/>
          </reference>
          <reference field="70" count="1" selected="0">
            <x v="1"/>
          </reference>
        </references>
      </pivotArea>
    </format>
    <format dxfId="271">
      <pivotArea dataOnly="0" labelOnly="1" outline="0" fieldPosition="0">
        <references count="4">
          <reference field="2" count="1" selected="0">
            <x v="15"/>
          </reference>
          <reference field="3" count="1">
            <x v="243"/>
          </reference>
          <reference field="9" count="1" selected="0">
            <x v="61"/>
          </reference>
          <reference field="70" count="1" selected="0">
            <x v="2"/>
          </reference>
        </references>
      </pivotArea>
    </format>
    <format dxfId="270">
      <pivotArea dataOnly="0" labelOnly="1" outline="0" fieldPosition="0">
        <references count="4">
          <reference field="2" count="1" selected="0">
            <x v="15"/>
          </reference>
          <reference field="3" count="1">
            <x v="168"/>
          </reference>
          <reference field="9" count="1" selected="0">
            <x v="61"/>
          </reference>
          <reference field="70" count="1" selected="0">
            <x v="23"/>
          </reference>
        </references>
      </pivotArea>
    </format>
    <format dxfId="269">
      <pivotArea dataOnly="0" labelOnly="1" outline="0" fieldPosition="0">
        <references count="4">
          <reference field="2" count="1" selected="0">
            <x v="15"/>
          </reference>
          <reference field="3" count="1">
            <x v="185"/>
          </reference>
          <reference field="9" count="1" selected="0">
            <x v="61"/>
          </reference>
          <reference field="70" count="1" selected="0">
            <x v="24"/>
          </reference>
        </references>
      </pivotArea>
    </format>
    <format dxfId="268">
      <pivotArea dataOnly="0" labelOnly="1" outline="0" fieldPosition="0">
        <references count="4">
          <reference field="2" count="1" selected="0">
            <x v="15"/>
          </reference>
          <reference field="3" count="1">
            <x v="246"/>
          </reference>
          <reference field="9" count="1" selected="0">
            <x v="61"/>
          </reference>
          <reference field="70" count="1" selected="0">
            <x v="25"/>
          </reference>
        </references>
      </pivotArea>
    </format>
    <format dxfId="267">
      <pivotArea dataOnly="0" labelOnly="1" outline="0" fieldPosition="0">
        <references count="4">
          <reference field="2" count="1" selected="0">
            <x v="15"/>
          </reference>
          <reference field="3" count="1">
            <x v="245"/>
          </reference>
          <reference field="9" count="1" selected="0">
            <x v="64"/>
          </reference>
          <reference field="70" count="1" selected="0">
            <x v="3"/>
          </reference>
        </references>
      </pivotArea>
    </format>
    <format dxfId="266">
      <pivotArea dataOnly="0" labelOnly="1" outline="0" fieldPosition="0">
        <references count="4">
          <reference field="2" count="1" selected="0">
            <x v="15"/>
          </reference>
          <reference field="3" count="1">
            <x v="240"/>
          </reference>
          <reference field="9" count="1" selected="0">
            <x v="64"/>
          </reference>
          <reference field="70" count="1" selected="0">
            <x v="15"/>
          </reference>
        </references>
      </pivotArea>
    </format>
    <format dxfId="265">
      <pivotArea dataOnly="0" labelOnly="1" outline="0" fieldPosition="0">
        <references count="4">
          <reference field="2" count="1" selected="0">
            <x v="15"/>
          </reference>
          <reference field="3" count="1">
            <x v="320"/>
          </reference>
          <reference field="9" count="1" selected="0">
            <x v="64"/>
          </reference>
          <reference field="70" count="1" selected="0">
            <x v="21"/>
          </reference>
        </references>
      </pivotArea>
    </format>
    <format dxfId="264">
      <pivotArea dataOnly="0" labelOnly="1" outline="0" fieldPosition="0">
        <references count="5">
          <reference field="2" count="1" selected="0">
            <x v="15"/>
          </reference>
          <reference field="3" count="1" selected="0">
            <x v="168"/>
          </reference>
          <reference field="4" count="1">
            <x v="41"/>
          </reference>
          <reference field="9" count="1" selected="0">
            <x v="48"/>
          </reference>
          <reference field="70" count="1" selected="0">
            <x v="17"/>
          </reference>
        </references>
      </pivotArea>
    </format>
    <format dxfId="263">
      <pivotArea dataOnly="0" labelOnly="1" outline="0" fieldPosition="0">
        <references count="5">
          <reference field="2" count="1" selected="0">
            <x v="15"/>
          </reference>
          <reference field="3" count="1" selected="0">
            <x v="246"/>
          </reference>
          <reference field="4" count="1">
            <x v="221"/>
          </reference>
          <reference field="9" count="1" selected="0">
            <x v="48"/>
          </reference>
          <reference field="70" count="1" selected="0">
            <x v="19"/>
          </reference>
        </references>
      </pivotArea>
    </format>
    <format dxfId="262">
      <pivotArea dataOnly="0" labelOnly="1" outline="0" fieldPosition="0">
        <references count="5">
          <reference field="2" count="1" selected="0">
            <x v="15"/>
          </reference>
          <reference field="3" count="1" selected="0">
            <x v="247"/>
          </reference>
          <reference field="4" count="1">
            <x v="223"/>
          </reference>
          <reference field="9" count="1" selected="0">
            <x v="48"/>
          </reference>
          <reference field="70" count="1" selected="0">
            <x v="22"/>
          </reference>
        </references>
      </pivotArea>
    </format>
    <format dxfId="261">
      <pivotArea dataOnly="0" labelOnly="1" outline="0" fieldPosition="0">
        <references count="5">
          <reference field="2" count="1" selected="0">
            <x v="15"/>
          </reference>
          <reference field="3" count="1" selected="0">
            <x v="93"/>
          </reference>
          <reference field="4" count="1">
            <x v="176"/>
          </reference>
          <reference field="9" count="1" selected="0">
            <x v="48"/>
          </reference>
          <reference field="70" count="1" selected="0">
            <x v="23"/>
          </reference>
        </references>
      </pivotArea>
    </format>
    <format dxfId="260">
      <pivotArea dataOnly="0" labelOnly="1" outline="0" fieldPosition="0">
        <references count="5">
          <reference field="2" count="1" selected="0">
            <x v="15"/>
          </reference>
          <reference field="3" count="1" selected="0">
            <x v="220"/>
          </reference>
          <reference field="4" count="1">
            <x v="175"/>
          </reference>
          <reference field="9" count="1" selected="0">
            <x v="48"/>
          </reference>
          <reference field="70" count="1" selected="0">
            <x v="25"/>
          </reference>
        </references>
      </pivotArea>
    </format>
    <format dxfId="259">
      <pivotArea dataOnly="0" labelOnly="1" outline="0" fieldPosition="0">
        <references count="5">
          <reference field="2" count="1" selected="0">
            <x v="15"/>
          </reference>
          <reference field="3" count="1" selected="0">
            <x v="168"/>
          </reference>
          <reference field="4" count="1">
            <x v="41"/>
          </reference>
          <reference field="9" count="1" selected="0">
            <x v="50"/>
          </reference>
          <reference field="70" count="1" selected="0">
            <x v="5"/>
          </reference>
        </references>
      </pivotArea>
    </format>
    <format dxfId="258">
      <pivotArea dataOnly="0" labelOnly="1" outline="0" fieldPosition="0">
        <references count="5">
          <reference field="2" count="1" selected="0">
            <x v="15"/>
          </reference>
          <reference field="3" count="1" selected="0">
            <x v="246"/>
          </reference>
          <reference field="4" count="1">
            <x v="221"/>
          </reference>
          <reference field="9" count="1" selected="0">
            <x v="50"/>
          </reference>
          <reference field="70" count="1" selected="0">
            <x v="7"/>
          </reference>
        </references>
      </pivotArea>
    </format>
    <format dxfId="257">
      <pivotArea dataOnly="0" labelOnly="1" outline="0" fieldPosition="0">
        <references count="5">
          <reference field="2" count="1" selected="0">
            <x v="15"/>
          </reference>
          <reference field="3" count="1" selected="0">
            <x v="247"/>
          </reference>
          <reference field="4" count="1">
            <x v="223"/>
          </reference>
          <reference field="9" count="1" selected="0">
            <x v="50"/>
          </reference>
          <reference field="70" count="1" selected="0">
            <x v="10"/>
          </reference>
        </references>
      </pivotArea>
    </format>
    <format dxfId="256">
      <pivotArea dataOnly="0" labelOnly="1" outline="0" fieldPosition="0">
        <references count="5">
          <reference field="2" count="1" selected="0">
            <x v="15"/>
          </reference>
          <reference field="3" count="1" selected="0">
            <x v="93"/>
          </reference>
          <reference field="4" count="1">
            <x v="176"/>
          </reference>
          <reference field="9" count="1" selected="0">
            <x v="50"/>
          </reference>
          <reference field="70" count="1" selected="0">
            <x v="11"/>
          </reference>
        </references>
      </pivotArea>
    </format>
    <format dxfId="255">
      <pivotArea dataOnly="0" labelOnly="1" outline="0" fieldPosition="0">
        <references count="5">
          <reference field="2" count="1" selected="0">
            <x v="15"/>
          </reference>
          <reference field="3" count="1" selected="0">
            <x v="220"/>
          </reference>
          <reference field="4" count="1">
            <x v="175"/>
          </reference>
          <reference field="9" count="1" selected="0">
            <x v="50"/>
          </reference>
          <reference field="70" count="1" selected="0">
            <x v="12"/>
          </reference>
        </references>
      </pivotArea>
    </format>
    <format dxfId="254">
      <pivotArea dataOnly="0" labelOnly="1" outline="0" fieldPosition="0">
        <references count="5">
          <reference field="2" count="1" selected="0">
            <x v="15"/>
          </reference>
          <reference field="3" count="1" selected="0">
            <x v="248"/>
          </reference>
          <reference field="4" count="1">
            <x v="175"/>
          </reference>
          <reference field="9" count="1" selected="0">
            <x v="61"/>
          </reference>
          <reference field="70" count="1" selected="0">
            <x v="0"/>
          </reference>
        </references>
      </pivotArea>
    </format>
    <format dxfId="253">
      <pivotArea dataOnly="0" labelOnly="1" outline="0" fieldPosition="0">
        <references count="5">
          <reference field="2" count="1" selected="0">
            <x v="15"/>
          </reference>
          <reference field="3" count="1" selected="0">
            <x v="168"/>
          </reference>
          <reference field="4" count="1">
            <x v="41"/>
          </reference>
          <reference field="9" count="1" selected="0">
            <x v="61"/>
          </reference>
          <reference field="70" count="1" selected="0">
            <x v="23"/>
          </reference>
        </references>
      </pivotArea>
    </format>
    <format dxfId="252">
      <pivotArea dataOnly="0" labelOnly="1" outline="0" fieldPosition="0">
        <references count="5">
          <reference field="2" count="1" selected="0">
            <x v="15"/>
          </reference>
          <reference field="3" count="1" selected="0">
            <x v="185"/>
          </reference>
          <reference field="4" count="1">
            <x v="63"/>
          </reference>
          <reference field="9" count="1" selected="0">
            <x v="61"/>
          </reference>
          <reference field="70" count="1" selected="0">
            <x v="24"/>
          </reference>
        </references>
      </pivotArea>
    </format>
    <format dxfId="251">
      <pivotArea dataOnly="0" labelOnly="1" outline="0" fieldPosition="0">
        <references count="5">
          <reference field="2" count="1" selected="0">
            <x v="15"/>
          </reference>
          <reference field="3" count="1" selected="0">
            <x v="246"/>
          </reference>
          <reference field="4" count="1">
            <x v="221"/>
          </reference>
          <reference field="9" count="1" selected="0">
            <x v="61"/>
          </reference>
          <reference field="70" count="1" selected="0">
            <x v="25"/>
          </reference>
        </references>
      </pivotArea>
    </format>
    <format dxfId="250">
      <pivotArea dataOnly="0" labelOnly="1" outline="0" fieldPosition="0">
        <references count="5">
          <reference field="2" count="1" selected="0">
            <x v="15"/>
          </reference>
          <reference field="3" count="1" selected="0">
            <x v="240"/>
          </reference>
          <reference field="4" count="1">
            <x v="70"/>
          </reference>
          <reference field="9" count="1" selected="0">
            <x v="64"/>
          </reference>
          <reference field="70" count="1" selected="0">
            <x v="15"/>
          </reference>
        </references>
      </pivotArea>
    </format>
    <format dxfId="249">
      <pivotArea dataOnly="0" labelOnly="1" outline="0" fieldPosition="0">
        <references count="5">
          <reference field="2" count="1" selected="0">
            <x v="15"/>
          </reference>
          <reference field="3" count="1" selected="0">
            <x v="320"/>
          </reference>
          <reference field="4" count="1">
            <x v="212"/>
          </reference>
          <reference field="9" count="1" selected="0">
            <x v="64"/>
          </reference>
          <reference field="70" count="1" selected="0">
            <x v="21"/>
          </reference>
        </references>
      </pivotArea>
    </format>
    <format dxfId="248">
      <pivotArea dataOnly="0" labelOnly="1" outline="0" fieldPosition="0">
        <references count="6">
          <reference field="2" count="1" selected="0">
            <x v="15"/>
          </reference>
          <reference field="3" count="1" selected="0">
            <x v="168"/>
          </reference>
          <reference field="4" count="1" selected="0">
            <x v="41"/>
          </reference>
          <reference field="6" count="1">
            <x v="110"/>
          </reference>
          <reference field="9" count="1" selected="0">
            <x v="48"/>
          </reference>
          <reference field="70" count="1" selected="0">
            <x v="17"/>
          </reference>
        </references>
      </pivotArea>
    </format>
    <format dxfId="247">
      <pivotArea dataOnly="0" labelOnly="1" outline="0" fieldPosition="0">
        <references count="6">
          <reference field="2" count="1" selected="0">
            <x v="15"/>
          </reference>
          <reference field="3" count="1" selected="0">
            <x v="247"/>
          </reference>
          <reference field="4" count="1" selected="0">
            <x v="223"/>
          </reference>
          <reference field="6" count="1">
            <x v="239"/>
          </reference>
          <reference field="9" count="1" selected="0">
            <x v="48"/>
          </reference>
          <reference field="70" count="1" selected="0">
            <x v="22"/>
          </reference>
        </references>
      </pivotArea>
    </format>
    <format dxfId="246">
      <pivotArea dataOnly="0" labelOnly="1" outline="0" fieldPosition="0">
        <references count="6">
          <reference field="2" count="1" selected="0">
            <x v="15"/>
          </reference>
          <reference field="3" count="1" selected="0">
            <x v="220"/>
          </reference>
          <reference field="4" count="1" selected="0">
            <x v="175"/>
          </reference>
          <reference field="6" count="1">
            <x v="111"/>
          </reference>
          <reference field="9" count="1" selected="0">
            <x v="48"/>
          </reference>
          <reference field="70" count="1" selected="0">
            <x v="25"/>
          </reference>
        </references>
      </pivotArea>
    </format>
    <format dxfId="245">
      <pivotArea dataOnly="0" labelOnly="1" outline="0" fieldPosition="0">
        <references count="6">
          <reference field="2" count="1" selected="0">
            <x v="15"/>
          </reference>
          <reference field="3" count="1" selected="0">
            <x v="168"/>
          </reference>
          <reference field="4" count="1" selected="0">
            <x v="41"/>
          </reference>
          <reference field="6" count="1">
            <x v="110"/>
          </reference>
          <reference field="9" count="1" selected="0">
            <x v="50"/>
          </reference>
          <reference field="70" count="1" selected="0">
            <x v="5"/>
          </reference>
        </references>
      </pivotArea>
    </format>
    <format dxfId="244">
      <pivotArea dataOnly="0" labelOnly="1" outline="0" fieldPosition="0">
        <references count="6">
          <reference field="2" count="1" selected="0">
            <x v="15"/>
          </reference>
          <reference field="3" count="1" selected="0">
            <x v="247"/>
          </reference>
          <reference field="4" count="1" selected="0">
            <x v="223"/>
          </reference>
          <reference field="6" count="1">
            <x v="239"/>
          </reference>
          <reference field="9" count="1" selected="0">
            <x v="50"/>
          </reference>
          <reference field="70" count="1" selected="0">
            <x v="10"/>
          </reference>
        </references>
      </pivotArea>
    </format>
    <format dxfId="243">
      <pivotArea dataOnly="0" labelOnly="1" outline="0" fieldPosition="0">
        <references count="6">
          <reference field="2" count="1" selected="0">
            <x v="15"/>
          </reference>
          <reference field="3" count="1" selected="0">
            <x v="220"/>
          </reference>
          <reference field="4" count="1" selected="0">
            <x v="175"/>
          </reference>
          <reference field="6" count="1">
            <x v="111"/>
          </reference>
          <reference field="9" count="1" selected="0">
            <x v="50"/>
          </reference>
          <reference field="70" count="1" selected="0">
            <x v="12"/>
          </reference>
        </references>
      </pivotArea>
    </format>
    <format dxfId="242">
      <pivotArea dataOnly="0" labelOnly="1" outline="0" fieldPosition="0">
        <references count="6">
          <reference field="2" count="1" selected="0">
            <x v="15"/>
          </reference>
          <reference field="3" count="1" selected="0">
            <x v="248"/>
          </reference>
          <reference field="4" count="1" selected="0">
            <x v="175"/>
          </reference>
          <reference field="6" count="1">
            <x v="111"/>
          </reference>
          <reference field="9" count="1" selected="0">
            <x v="61"/>
          </reference>
          <reference field="70" count="1" selected="0">
            <x v="0"/>
          </reference>
        </references>
      </pivotArea>
    </format>
    <format dxfId="241">
      <pivotArea dataOnly="0" labelOnly="1" outline="0" fieldPosition="0">
        <references count="6">
          <reference field="2" count="1" selected="0">
            <x v="15"/>
          </reference>
          <reference field="3" count="1" selected="0">
            <x v="168"/>
          </reference>
          <reference field="4" count="1" selected="0">
            <x v="41"/>
          </reference>
          <reference field="6" count="1">
            <x v="110"/>
          </reference>
          <reference field="9" count="1" selected="0">
            <x v="61"/>
          </reference>
          <reference field="70" count="1" selected="0">
            <x v="23"/>
          </reference>
        </references>
      </pivotArea>
    </format>
    <format dxfId="240">
      <pivotArea dataOnly="0" labelOnly="1" outline="0" fieldPosition="0">
        <references count="6">
          <reference field="2" count="1" selected="0">
            <x v="15"/>
          </reference>
          <reference field="3" count="1" selected="0">
            <x v="240"/>
          </reference>
          <reference field="4" count="1" selected="0">
            <x v="70"/>
          </reference>
          <reference field="6" count="1">
            <x v="233"/>
          </reference>
          <reference field="9" count="1" selected="0">
            <x v="64"/>
          </reference>
          <reference field="70" count="1" selected="0">
            <x v="15"/>
          </reference>
        </references>
      </pivotArea>
    </format>
    <format dxfId="239">
      <pivotArea dataOnly="0" labelOnly="1" outline="0" fieldPosition="0">
        <references count="6">
          <reference field="2" count="1" selected="0">
            <x v="15"/>
          </reference>
          <reference field="3" count="1" selected="0">
            <x v="320"/>
          </reference>
          <reference field="4" count="1" selected="0">
            <x v="212"/>
          </reference>
          <reference field="6" count="1">
            <x v="321"/>
          </reference>
          <reference field="9" count="1" selected="0">
            <x v="64"/>
          </reference>
          <reference field="70" count="1" selected="0">
            <x v="21"/>
          </reference>
        </references>
      </pivotArea>
    </format>
    <format dxfId="238">
      <pivotArea dataOnly="0" labelOnly="1" outline="0" fieldPosition="0">
        <references count="7">
          <reference field="2" count="1" selected="0">
            <x v="15"/>
          </reference>
          <reference field="3" count="1" selected="0">
            <x v="168"/>
          </reference>
          <reference field="4" count="1" selected="0">
            <x v="41"/>
          </reference>
          <reference field="6" count="1" selected="0">
            <x v="110"/>
          </reference>
          <reference field="9" count="1" selected="0">
            <x v="48"/>
          </reference>
          <reference field="16" count="1">
            <x v="0"/>
          </reference>
          <reference field="70" count="1" selected="0">
            <x v="17"/>
          </reference>
        </references>
      </pivotArea>
    </format>
    <format dxfId="237">
      <pivotArea dataOnly="0" labelOnly="1" outline="0" fieldPosition="0">
        <references count="7">
          <reference field="2" count="1" selected="0">
            <x v="15"/>
          </reference>
          <reference field="3" count="1" selected="0">
            <x v="247"/>
          </reference>
          <reference field="4" count="1" selected="0">
            <x v="223"/>
          </reference>
          <reference field="6" count="1" selected="0">
            <x v="239"/>
          </reference>
          <reference field="9" count="1" selected="0">
            <x v="48"/>
          </reference>
          <reference field="16" count="1">
            <x v="0"/>
          </reference>
          <reference field="70" count="1" selected="0">
            <x v="22"/>
          </reference>
        </references>
      </pivotArea>
    </format>
    <format dxfId="236">
      <pivotArea dataOnly="0" labelOnly="1" outline="0" fieldPosition="0">
        <references count="7">
          <reference field="2" count="1" selected="0">
            <x v="15"/>
          </reference>
          <reference field="3" count="1" selected="0">
            <x v="220"/>
          </reference>
          <reference field="4" count="1" selected="0">
            <x v="175"/>
          </reference>
          <reference field="6" count="1" selected="0">
            <x v="111"/>
          </reference>
          <reference field="9" count="1" selected="0">
            <x v="48"/>
          </reference>
          <reference field="16" count="1">
            <x v="0"/>
          </reference>
          <reference field="70" count="1" selected="0">
            <x v="25"/>
          </reference>
        </references>
      </pivotArea>
    </format>
    <format dxfId="235">
      <pivotArea dataOnly="0" labelOnly="1" outline="0" fieldPosition="0">
        <references count="7">
          <reference field="2" count="1" selected="0">
            <x v="15"/>
          </reference>
          <reference field="3" count="1" selected="0">
            <x v="168"/>
          </reference>
          <reference field="4" count="1" selected="0">
            <x v="41"/>
          </reference>
          <reference field="6" count="1" selected="0">
            <x v="110"/>
          </reference>
          <reference field="9" count="1" selected="0">
            <x v="50"/>
          </reference>
          <reference field="16" count="1">
            <x v="0"/>
          </reference>
          <reference field="70" count="1" selected="0">
            <x v="5"/>
          </reference>
        </references>
      </pivotArea>
    </format>
    <format dxfId="234">
      <pivotArea dataOnly="0" labelOnly="1" outline="0" fieldPosition="0">
        <references count="7">
          <reference field="2" count="1" selected="0">
            <x v="15"/>
          </reference>
          <reference field="3" count="1" selected="0">
            <x v="247"/>
          </reference>
          <reference field="4" count="1" selected="0">
            <x v="223"/>
          </reference>
          <reference field="6" count="1" selected="0">
            <x v="239"/>
          </reference>
          <reference field="9" count="1" selected="0">
            <x v="50"/>
          </reference>
          <reference field="16" count="1">
            <x v="0"/>
          </reference>
          <reference field="70" count="1" selected="0">
            <x v="10"/>
          </reference>
        </references>
      </pivotArea>
    </format>
    <format dxfId="233">
      <pivotArea dataOnly="0" labelOnly="1" outline="0" fieldPosition="0">
        <references count="7">
          <reference field="2" count="1" selected="0">
            <x v="15"/>
          </reference>
          <reference field="3" count="1" selected="0">
            <x v="220"/>
          </reference>
          <reference field="4" count="1" selected="0">
            <x v="175"/>
          </reference>
          <reference field="6" count="1" selected="0">
            <x v="111"/>
          </reference>
          <reference field="9" count="1" selected="0">
            <x v="50"/>
          </reference>
          <reference field="16" count="1">
            <x v="0"/>
          </reference>
          <reference field="70" count="1" selected="0">
            <x v="12"/>
          </reference>
        </references>
      </pivotArea>
    </format>
    <format dxfId="232">
      <pivotArea dataOnly="0" labelOnly="1" outline="0" fieldPosition="0">
        <references count="7">
          <reference field="2" count="1" selected="0">
            <x v="15"/>
          </reference>
          <reference field="3" count="1" selected="0">
            <x v="248"/>
          </reference>
          <reference field="4" count="1" selected="0">
            <x v="175"/>
          </reference>
          <reference field="6" count="1" selected="0">
            <x v="111"/>
          </reference>
          <reference field="9" count="1" selected="0">
            <x v="61"/>
          </reference>
          <reference field="16" count="1">
            <x v="0"/>
          </reference>
          <reference field="70" count="1" selected="0">
            <x v="0"/>
          </reference>
        </references>
      </pivotArea>
    </format>
    <format dxfId="231">
      <pivotArea dataOnly="0" labelOnly="1" outline="0" fieldPosition="0">
        <references count="7">
          <reference field="2" count="1" selected="0">
            <x v="15"/>
          </reference>
          <reference field="3" count="1" selected="0">
            <x v="168"/>
          </reference>
          <reference field="4" count="1" selected="0">
            <x v="41"/>
          </reference>
          <reference field="6" count="1" selected="0">
            <x v="110"/>
          </reference>
          <reference field="9" count="1" selected="0">
            <x v="61"/>
          </reference>
          <reference field="16" count="1">
            <x v="0"/>
          </reference>
          <reference field="70" count="1" selected="0">
            <x v="23"/>
          </reference>
        </references>
      </pivotArea>
    </format>
    <format dxfId="230">
      <pivotArea dataOnly="0" labelOnly="1" outline="0" fieldPosition="0">
        <references count="7">
          <reference field="2" count="1" selected="0">
            <x v="15"/>
          </reference>
          <reference field="3" count="1" selected="0">
            <x v="185"/>
          </reference>
          <reference field="4" count="1" selected="0">
            <x v="63"/>
          </reference>
          <reference field="6" count="1" selected="0">
            <x v="110"/>
          </reference>
          <reference field="9" count="1" selected="0">
            <x v="61"/>
          </reference>
          <reference field="16" count="1">
            <x v="0"/>
          </reference>
          <reference field="70" count="1" selected="0">
            <x v="24"/>
          </reference>
        </references>
      </pivotArea>
    </format>
    <format dxfId="229">
      <pivotArea dataOnly="0" labelOnly="1" outline="0" fieldPosition="0">
        <references count="7">
          <reference field="2" count="1" selected="0">
            <x v="15"/>
          </reference>
          <reference field="3" count="1" selected="0">
            <x v="240"/>
          </reference>
          <reference field="4" count="1" selected="0">
            <x v="70"/>
          </reference>
          <reference field="6" count="1" selected="0">
            <x v="233"/>
          </reference>
          <reference field="9" count="1" selected="0">
            <x v="64"/>
          </reference>
          <reference field="16" count="1">
            <x v="0"/>
          </reference>
          <reference field="70" count="1" selected="0">
            <x v="15"/>
          </reference>
        </references>
      </pivotArea>
    </format>
    <format dxfId="228">
      <pivotArea dataOnly="0" labelOnly="1" outline="0" fieldPosition="0">
        <references count="7">
          <reference field="2" count="1" selected="0">
            <x v="15"/>
          </reference>
          <reference field="3" count="1" selected="0">
            <x v="320"/>
          </reference>
          <reference field="4" count="1" selected="0">
            <x v="212"/>
          </reference>
          <reference field="6" count="1" selected="0">
            <x v="321"/>
          </reference>
          <reference field="9" count="1" selected="0">
            <x v="64"/>
          </reference>
          <reference field="16" count="1">
            <x v="0"/>
          </reference>
          <reference field="70" count="1" selected="0">
            <x v="21"/>
          </reference>
        </references>
      </pivotArea>
    </format>
    <format dxfId="227">
      <pivotArea dataOnly="0" labelOnly="1" fieldPosition="0">
        <references count="1">
          <reference field="70" count="0"/>
        </references>
      </pivotArea>
    </format>
    <format dxfId="226">
      <pivotArea type="all" dataOnly="0" outline="0" fieldPosition="0"/>
    </format>
    <format dxfId="225">
      <pivotArea field="2" type="button" dataOnly="0" labelOnly="1" outline="0" axis="axisRow" fieldPosition="0"/>
    </format>
    <format dxfId="224">
      <pivotArea field="9" type="button" dataOnly="0" labelOnly="1" outline="0" axis="axisRow" fieldPosition="1"/>
    </format>
    <format dxfId="223">
      <pivotArea field="3" type="button" dataOnly="0" labelOnly="1" outline="0" axis="axisRow" fieldPosition="3"/>
    </format>
    <format dxfId="222">
      <pivotArea field="4" type="button" dataOnly="0" labelOnly="1" outline="0" axis="axisRow" fieldPosition="4"/>
    </format>
    <format dxfId="221">
      <pivotArea field="6" type="button" dataOnly="0" labelOnly="1" outline="0" axis="axisRow" fieldPosition="5"/>
    </format>
    <format dxfId="220">
      <pivotArea field="16" type="button" dataOnly="0" labelOnly="1" outline="0" axis="axisRow" fieldPosition="6"/>
    </format>
    <format dxfId="219">
      <pivotArea dataOnly="0" labelOnly="1" outline="0" fieldPosition="0">
        <references count="1">
          <reference field="2" count="1">
            <x v="14"/>
          </reference>
        </references>
      </pivotArea>
    </format>
    <format dxfId="218">
      <pivotArea dataOnly="0" labelOnly="1" outline="0" fieldPosition="0">
        <references count="1">
          <reference field="2" count="1" defaultSubtotal="1">
            <x v="14"/>
          </reference>
        </references>
      </pivotArea>
    </format>
    <format dxfId="217">
      <pivotArea dataOnly="0" labelOnly="1" fieldPosition="0">
        <references count="2">
          <reference field="2" count="1" selected="0">
            <x v="14"/>
          </reference>
          <reference field="9" count="2">
            <x v="49"/>
            <x v="60"/>
          </reference>
        </references>
      </pivotArea>
    </format>
    <format dxfId="216">
      <pivotArea dataOnly="0" labelOnly="1" fieldPosition="0">
        <references count="3">
          <reference field="2" count="1" selected="0">
            <x v="14"/>
          </reference>
          <reference field="9" count="1" selected="0">
            <x v="49"/>
          </reference>
          <reference field="70" count="8">
            <x v="172"/>
            <x v="173"/>
            <x v="174"/>
            <x v="175"/>
            <x v="176"/>
            <x v="177"/>
            <x v="178"/>
            <x v="179"/>
          </reference>
        </references>
      </pivotArea>
    </format>
    <format dxfId="215">
      <pivotArea dataOnly="0" labelOnly="1" fieldPosition="0">
        <references count="3">
          <reference field="2" count="1" selected="0">
            <x v="14"/>
          </reference>
          <reference field="9" count="1" selected="0">
            <x v="60"/>
          </reference>
          <reference field="70" count="10">
            <x v="161"/>
            <x v="162"/>
            <x v="163"/>
            <x v="164"/>
            <x v="165"/>
            <x v="166"/>
            <x v="167"/>
            <x v="168"/>
            <x v="169"/>
            <x v="170"/>
          </reference>
        </references>
      </pivotArea>
    </format>
    <format dxfId="214">
      <pivotArea dataOnly="0" labelOnly="1" outline="0" fieldPosition="0">
        <references count="4">
          <reference field="2" count="1" selected="0">
            <x v="14"/>
          </reference>
          <reference field="3" count="1">
            <x v="93"/>
          </reference>
          <reference field="9" count="1" selected="0">
            <x v="49"/>
          </reference>
          <reference field="70" count="1" selected="0">
            <x v="174"/>
          </reference>
        </references>
      </pivotArea>
    </format>
    <format dxfId="213">
      <pivotArea dataOnly="0" labelOnly="1" outline="0" fieldPosition="0">
        <references count="4">
          <reference field="2" count="1" selected="0">
            <x v="14"/>
          </reference>
          <reference field="3" count="1">
            <x v="220"/>
          </reference>
          <reference field="9" count="1" selected="0">
            <x v="49"/>
          </reference>
          <reference field="70" count="1" selected="0">
            <x v="175"/>
          </reference>
        </references>
      </pivotArea>
    </format>
    <format dxfId="212">
      <pivotArea dataOnly="0" labelOnly="1" outline="0" fieldPosition="0">
        <references count="4">
          <reference field="2" count="1" selected="0">
            <x v="14"/>
          </reference>
          <reference field="3" count="1">
            <x v="221"/>
          </reference>
          <reference field="9" count="1" selected="0">
            <x v="49"/>
          </reference>
          <reference field="70" count="1" selected="0">
            <x v="176"/>
          </reference>
        </references>
      </pivotArea>
    </format>
    <format dxfId="211">
      <pivotArea dataOnly="0" labelOnly="1" outline="0" fieldPosition="0">
        <references count="4">
          <reference field="2" count="1" selected="0">
            <x v="14"/>
          </reference>
          <reference field="3" count="1">
            <x v="222"/>
          </reference>
          <reference field="9" count="1" selected="0">
            <x v="49"/>
          </reference>
          <reference field="70" count="1" selected="0">
            <x v="177"/>
          </reference>
        </references>
      </pivotArea>
    </format>
    <format dxfId="210">
      <pivotArea dataOnly="0" labelOnly="1" outline="0" fieldPosition="0">
        <references count="4">
          <reference field="2" count="1" selected="0">
            <x v="14"/>
          </reference>
          <reference field="3" count="1">
            <x v="168"/>
          </reference>
          <reference field="9" count="1" selected="0">
            <x v="60"/>
          </reference>
          <reference field="70" count="1" selected="0">
            <x v="162"/>
          </reference>
        </references>
      </pivotArea>
    </format>
    <format dxfId="209">
      <pivotArea dataOnly="0" labelOnly="1" outline="0" fieldPosition="0">
        <references count="4">
          <reference field="2" count="1" selected="0">
            <x v="14"/>
          </reference>
          <reference field="3" count="1">
            <x v="185"/>
          </reference>
          <reference field="9" count="1" selected="0">
            <x v="60"/>
          </reference>
          <reference field="70" count="1" selected="0">
            <x v="163"/>
          </reference>
        </references>
      </pivotArea>
    </format>
    <format dxfId="208">
      <pivotArea dataOnly="0" labelOnly="1" outline="0" fieldPosition="0">
        <references count="4">
          <reference field="2" count="1" selected="0">
            <x v="14"/>
          </reference>
          <reference field="3" count="1">
            <x v="246"/>
          </reference>
          <reference field="9" count="1" selected="0">
            <x v="60"/>
          </reference>
          <reference field="70" count="1" selected="0">
            <x v="164"/>
          </reference>
        </references>
      </pivotArea>
    </format>
    <format dxfId="207">
      <pivotArea dataOnly="0" labelOnly="1" outline="0" fieldPosition="0">
        <references count="4">
          <reference field="2" count="1" selected="0">
            <x v="14"/>
          </reference>
          <reference field="3" count="1">
            <x v="247"/>
          </reference>
          <reference field="9" count="1" selected="0">
            <x v="60"/>
          </reference>
          <reference field="70" count="1" selected="0">
            <x v="166"/>
          </reference>
        </references>
      </pivotArea>
    </format>
    <format dxfId="206">
      <pivotArea dataOnly="0" labelOnly="1" outline="0" fieldPosition="0">
        <references count="4">
          <reference field="2" count="1" selected="0">
            <x v="14"/>
          </reference>
          <reference field="3" count="1">
            <x v="248"/>
          </reference>
          <reference field="9" count="1" selected="0">
            <x v="60"/>
          </reference>
          <reference field="70" count="1" selected="0">
            <x v="168"/>
          </reference>
        </references>
      </pivotArea>
    </format>
    <format dxfId="205">
      <pivotArea dataOnly="0" labelOnly="1" outline="0" fieldPosition="0">
        <references count="4">
          <reference field="2" count="1" selected="0">
            <x v="14"/>
          </reference>
          <reference field="3" count="1">
            <x v="242"/>
          </reference>
          <reference field="9" count="1" selected="0">
            <x v="60"/>
          </reference>
          <reference field="70" count="1" selected="0">
            <x v="169"/>
          </reference>
        </references>
      </pivotArea>
    </format>
    <format dxfId="204">
      <pivotArea dataOnly="0" labelOnly="1" outline="0" fieldPosition="0">
        <references count="4">
          <reference field="2" count="1" selected="0">
            <x v="14"/>
          </reference>
          <reference field="3" count="1">
            <x v="243"/>
          </reference>
          <reference field="9" count="1" selected="0">
            <x v="60"/>
          </reference>
          <reference field="70" count="1" selected="0">
            <x v="170"/>
          </reference>
        </references>
      </pivotArea>
    </format>
    <format dxfId="203">
      <pivotArea dataOnly="0" labelOnly="1" outline="0" fieldPosition="0">
        <references count="5">
          <reference field="2" count="1" selected="0">
            <x v="14"/>
          </reference>
          <reference field="3" count="1" selected="0">
            <x v="93"/>
          </reference>
          <reference field="4" count="1">
            <x v="176"/>
          </reference>
          <reference field="9" count="1" selected="0">
            <x v="49"/>
          </reference>
          <reference field="70" count="1" selected="0">
            <x v="174"/>
          </reference>
        </references>
      </pivotArea>
    </format>
    <format dxfId="202">
      <pivotArea dataOnly="0" labelOnly="1" outline="0" fieldPosition="0">
        <references count="5">
          <reference field="2" count="1" selected="0">
            <x v="14"/>
          </reference>
          <reference field="3" count="1" selected="0">
            <x v="220"/>
          </reference>
          <reference field="4" count="1">
            <x v="175"/>
          </reference>
          <reference field="9" count="1" selected="0">
            <x v="49"/>
          </reference>
          <reference field="70" count="1" selected="0">
            <x v="175"/>
          </reference>
        </references>
      </pivotArea>
    </format>
    <format dxfId="201">
      <pivotArea dataOnly="0" labelOnly="1" outline="0" fieldPosition="0">
        <references count="5">
          <reference field="2" count="1" selected="0">
            <x v="14"/>
          </reference>
          <reference field="3" count="1" selected="0">
            <x v="168"/>
          </reference>
          <reference field="4" count="1">
            <x v="41"/>
          </reference>
          <reference field="9" count="1" selected="0">
            <x v="60"/>
          </reference>
          <reference field="70" count="1" selected="0">
            <x v="162"/>
          </reference>
        </references>
      </pivotArea>
    </format>
    <format dxfId="200">
      <pivotArea dataOnly="0" labelOnly="1" outline="0" fieldPosition="0">
        <references count="5">
          <reference field="2" count="1" selected="0">
            <x v="14"/>
          </reference>
          <reference field="3" count="1" selected="0">
            <x v="185"/>
          </reference>
          <reference field="4" count="1">
            <x v="63"/>
          </reference>
          <reference field="9" count="1" selected="0">
            <x v="60"/>
          </reference>
          <reference field="70" count="1" selected="0">
            <x v="163"/>
          </reference>
        </references>
      </pivotArea>
    </format>
    <format dxfId="199">
      <pivotArea dataOnly="0" labelOnly="1" outline="0" fieldPosition="0">
        <references count="5">
          <reference field="2" count="1" selected="0">
            <x v="14"/>
          </reference>
          <reference field="3" count="1" selected="0">
            <x v="246"/>
          </reference>
          <reference field="4" count="1">
            <x v="221"/>
          </reference>
          <reference field="9" count="1" selected="0">
            <x v="60"/>
          </reference>
          <reference field="70" count="1" selected="0">
            <x v="164"/>
          </reference>
        </references>
      </pivotArea>
    </format>
    <format dxfId="198">
      <pivotArea dataOnly="0" labelOnly="1" outline="0" fieldPosition="0">
        <references count="5">
          <reference field="2" count="1" selected="0">
            <x v="14"/>
          </reference>
          <reference field="3" count="1" selected="0">
            <x v="247"/>
          </reference>
          <reference field="4" count="1">
            <x v="223"/>
          </reference>
          <reference field="9" count="1" selected="0">
            <x v="60"/>
          </reference>
          <reference field="70" count="1" selected="0">
            <x v="166"/>
          </reference>
        </references>
      </pivotArea>
    </format>
    <format dxfId="197">
      <pivotArea dataOnly="0" labelOnly="1" outline="0" fieldPosition="0">
        <references count="5">
          <reference field="2" count="1" selected="0">
            <x v="14"/>
          </reference>
          <reference field="3" count="1" selected="0">
            <x v="243"/>
          </reference>
          <reference field="4" count="1">
            <x v="226"/>
          </reference>
          <reference field="9" count="1" selected="0">
            <x v="60"/>
          </reference>
          <reference field="70" count="1" selected="0">
            <x v="170"/>
          </reference>
        </references>
      </pivotArea>
    </format>
    <format dxfId="196">
      <pivotArea dataOnly="0" labelOnly="1" outline="0" fieldPosition="0">
        <references count="6">
          <reference field="2" count="1" selected="0">
            <x v="14"/>
          </reference>
          <reference field="3" count="1" selected="0">
            <x v="220"/>
          </reference>
          <reference field="4" count="1" selected="0">
            <x v="175"/>
          </reference>
          <reference field="6" count="1">
            <x v="111"/>
          </reference>
          <reference field="9" count="1" selected="0">
            <x v="49"/>
          </reference>
          <reference field="70" count="1" selected="0">
            <x v="175"/>
          </reference>
        </references>
      </pivotArea>
    </format>
    <format dxfId="195">
      <pivotArea dataOnly="0" labelOnly="1" outline="0" fieldPosition="0">
        <references count="6">
          <reference field="2" count="1" selected="0">
            <x v="14"/>
          </reference>
          <reference field="3" count="1" selected="0">
            <x v="168"/>
          </reference>
          <reference field="4" count="1" selected="0">
            <x v="41"/>
          </reference>
          <reference field="6" count="1">
            <x v="110"/>
          </reference>
          <reference field="9" count="1" selected="0">
            <x v="60"/>
          </reference>
          <reference field="70" count="1" selected="0">
            <x v="162"/>
          </reference>
        </references>
      </pivotArea>
    </format>
    <format dxfId="194">
      <pivotArea dataOnly="0" labelOnly="1" outline="0" fieldPosition="0">
        <references count="6">
          <reference field="2" count="1" selected="0">
            <x v="14"/>
          </reference>
          <reference field="3" count="1" selected="0">
            <x v="247"/>
          </reference>
          <reference field="4" count="1" selected="0">
            <x v="223"/>
          </reference>
          <reference field="6" count="1">
            <x v="239"/>
          </reference>
          <reference field="9" count="1" selected="0">
            <x v="60"/>
          </reference>
          <reference field="70" count="1" selected="0">
            <x v="166"/>
          </reference>
        </references>
      </pivotArea>
    </format>
    <format dxfId="193">
      <pivotArea dataOnly="0" labelOnly="1" outline="0" fieldPosition="0">
        <references count="6">
          <reference field="2" count="1" selected="0">
            <x v="14"/>
          </reference>
          <reference field="3" count="1" selected="0">
            <x v="243"/>
          </reference>
          <reference field="4" count="1" selected="0">
            <x v="226"/>
          </reference>
          <reference field="6" count="1">
            <x v="236"/>
          </reference>
          <reference field="9" count="1" selected="0">
            <x v="60"/>
          </reference>
          <reference field="70" count="1" selected="0">
            <x v="170"/>
          </reference>
        </references>
      </pivotArea>
    </format>
    <format dxfId="192">
      <pivotArea dataOnly="0" labelOnly="1" outline="0" fieldPosition="0">
        <references count="7">
          <reference field="2" count="1" selected="0">
            <x v="14"/>
          </reference>
          <reference field="3" count="1" selected="0">
            <x v="220"/>
          </reference>
          <reference field="4" count="1" selected="0">
            <x v="175"/>
          </reference>
          <reference field="6" count="1" selected="0">
            <x v="111"/>
          </reference>
          <reference field="9" count="1" selected="0">
            <x v="49"/>
          </reference>
          <reference field="16" count="1">
            <x v="0"/>
          </reference>
          <reference field="70" count="1" selected="0">
            <x v="175"/>
          </reference>
        </references>
      </pivotArea>
    </format>
    <format dxfId="191">
      <pivotArea dataOnly="0" labelOnly="1" outline="0" fieldPosition="0">
        <references count="7">
          <reference field="2" count="1" selected="0">
            <x v="14"/>
          </reference>
          <reference field="3" count="1" selected="0">
            <x v="168"/>
          </reference>
          <reference field="4" count="1" selected="0">
            <x v="41"/>
          </reference>
          <reference field="6" count="1" selected="0">
            <x v="110"/>
          </reference>
          <reference field="9" count="1" selected="0">
            <x v="60"/>
          </reference>
          <reference field="16" count="1">
            <x v="0"/>
          </reference>
          <reference field="70" count="1" selected="0">
            <x v="162"/>
          </reference>
        </references>
      </pivotArea>
    </format>
    <format dxfId="190">
      <pivotArea dataOnly="0" labelOnly="1" outline="0" fieldPosition="0">
        <references count="7">
          <reference field="2" count="1" selected="0">
            <x v="14"/>
          </reference>
          <reference field="3" count="1" selected="0">
            <x v="185"/>
          </reference>
          <reference field="4" count="1" selected="0">
            <x v="63"/>
          </reference>
          <reference field="6" count="1" selected="0">
            <x v="110"/>
          </reference>
          <reference field="9" count="1" selected="0">
            <x v="60"/>
          </reference>
          <reference field="16" count="1">
            <x v="0"/>
          </reference>
          <reference field="70" count="1" selected="0">
            <x v="163"/>
          </reference>
        </references>
      </pivotArea>
    </format>
    <format dxfId="189">
      <pivotArea dataOnly="0" labelOnly="1" outline="0" fieldPosition="0">
        <references count="7">
          <reference field="2" count="1" selected="0">
            <x v="14"/>
          </reference>
          <reference field="3" count="1" selected="0">
            <x v="247"/>
          </reference>
          <reference field="4" count="1" selected="0">
            <x v="223"/>
          </reference>
          <reference field="6" count="1" selected="0">
            <x v="239"/>
          </reference>
          <reference field="9" count="1" selected="0">
            <x v="60"/>
          </reference>
          <reference field="16" count="1">
            <x v="0"/>
          </reference>
          <reference field="70" count="1" selected="0">
            <x v="166"/>
          </reference>
        </references>
      </pivotArea>
    </format>
    <format dxfId="188">
      <pivotArea dataOnly="0" labelOnly="1" outline="0" fieldPosition="0">
        <references count="7">
          <reference field="2" count="1" selected="0">
            <x v="14"/>
          </reference>
          <reference field="3" count="1" selected="0">
            <x v="243"/>
          </reference>
          <reference field="4" count="1" selected="0">
            <x v="226"/>
          </reference>
          <reference field="6" count="1" selected="0">
            <x v="236"/>
          </reference>
          <reference field="9" count="1" selected="0">
            <x v="60"/>
          </reference>
          <reference field="16" count="1">
            <x v="0"/>
          </reference>
          <reference field="70" count="1" selected="0">
            <x v="170"/>
          </reference>
        </references>
      </pivotArea>
    </format>
  </formats>
  <pivotTableStyleInfo name="PivotStyleMedium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E00-000007000000}" name="樞紐分析表7" cacheId="7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AZ8:BA15" firstHeaderRow="1" firstDataRow="1" firstDataCol="1" rowPageCount="4" colPageCount="1"/>
  <pivotFields count="143">
    <pivotField compact="0" outline="0" showAll="0"/>
    <pivotField axis="axisRow" compact="0" outline="0" showAll="0" sortType="descending" defaultSubtotal="0">
      <items count="10">
        <item x="0"/>
        <item x="8"/>
        <item x="1"/>
        <item x="3"/>
        <item x="4"/>
        <item x="5"/>
        <item x="6"/>
        <item x="7"/>
        <item x="9"/>
        <item x="2"/>
      </items>
      <autoSortScope>
        <pivotArea dataOnly="0" outline="0" fieldPosition="0">
          <references count="1">
            <reference field="4294967294" count="1" selected="0">
              <x v="0"/>
            </reference>
          </references>
        </pivotArea>
      </autoSortScope>
    </pivotField>
    <pivotField compact="0" outline="0" showAll="0">
      <items count="21">
        <item x="0"/>
        <item x="5"/>
        <item x="6"/>
        <item x="2"/>
        <item x="3"/>
        <item x="1"/>
        <item x="14"/>
        <item x="18"/>
        <item x="4"/>
        <item x="11"/>
        <item x="19"/>
        <item x="7"/>
        <item x="8"/>
        <item x="9"/>
        <item x="15"/>
        <item x="16"/>
        <item x="12"/>
        <item x="17"/>
        <item x="10"/>
        <item x="13"/>
        <item t="default"/>
      </items>
    </pivotField>
    <pivotField compact="0" outline="0" showAll="0" defaultSubtotal="0">
      <items count="640">
        <item m="1" x="542"/>
        <item x="64"/>
        <item x="63"/>
        <item x="221"/>
        <item x="230"/>
        <item x="244"/>
        <item x="231"/>
        <item x="229"/>
        <item x="127"/>
        <item x="79"/>
        <item x="89"/>
        <item x="81"/>
        <item x="128"/>
        <item x="131"/>
        <item x="130"/>
        <item x="135"/>
        <item x="134"/>
        <item x="132"/>
        <item x="133"/>
        <item x="129"/>
        <item x="87"/>
        <item x="166"/>
        <item x="90"/>
        <item x="85"/>
        <item x="86"/>
        <item x="107"/>
        <item x="112"/>
        <item x="99"/>
        <item x="94"/>
        <item x="91"/>
        <item x="98"/>
        <item x="97"/>
        <item x="96"/>
        <item x="95"/>
        <item x="167"/>
        <item x="118"/>
        <item x="117"/>
        <item x="125"/>
        <item x="124"/>
        <item x="165"/>
        <item x="80"/>
        <item x="88"/>
        <item x="123"/>
        <item x="122"/>
        <item x="116"/>
        <item x="115"/>
        <item x="119"/>
        <item x="114"/>
        <item x="126"/>
        <item x="121"/>
        <item x="82"/>
        <item x="100"/>
        <item x="106"/>
        <item x="104"/>
        <item x="101"/>
        <item x="105"/>
        <item x="120"/>
        <item x="113"/>
        <item x="102"/>
        <item m="1" x="602"/>
        <item x="140"/>
        <item m="1" x="570"/>
        <item x="394"/>
        <item m="1" x="622"/>
        <item x="446"/>
        <item m="1" x="529"/>
        <item x="36"/>
        <item x="35"/>
        <item x="17"/>
        <item x="59"/>
        <item x="60"/>
        <item x="18"/>
        <item x="15"/>
        <item m="1" x="590"/>
        <item x="286"/>
        <item x="47"/>
        <item x="43"/>
        <item x="295"/>
        <item m="1" x="589"/>
        <item m="1" x="566"/>
        <item x="281"/>
        <item x="280"/>
        <item x="294"/>
        <item x="203"/>
        <item x="111"/>
        <item x="54"/>
        <item x="58"/>
        <item x="14"/>
        <item x="56"/>
        <item x="55"/>
        <item x="57"/>
        <item x="62"/>
        <item x="61"/>
        <item x="427"/>
        <item x="3"/>
        <item x="5"/>
        <item x="4"/>
        <item x="6"/>
        <item x="10"/>
        <item x="342"/>
        <item x="44"/>
        <item x="26"/>
        <item x="23"/>
        <item x="40"/>
        <item x="316"/>
        <item x="315"/>
        <item x="318"/>
        <item x="317"/>
        <item x="326"/>
        <item x="328"/>
        <item x="325"/>
        <item x="327"/>
        <item x="320"/>
        <item x="322"/>
        <item x="319"/>
        <item x="321"/>
        <item x="323"/>
        <item x="308"/>
        <item x="161"/>
        <item x="160"/>
        <item x="163"/>
        <item x="162"/>
        <item m="1" x="569"/>
        <item x="346"/>
        <item x="109"/>
        <item x="136"/>
        <item x="157"/>
        <item x="175"/>
        <item x="159"/>
        <item x="168"/>
        <item x="169"/>
        <item x="138"/>
        <item x="139"/>
        <item x="156"/>
        <item x="174"/>
        <item x="170"/>
        <item x="137"/>
        <item x="149"/>
        <item x="143"/>
        <item x="146"/>
        <item x="153"/>
        <item x="148"/>
        <item x="155"/>
        <item x="147"/>
        <item x="154"/>
        <item x="150"/>
        <item x="144"/>
        <item x="145"/>
        <item x="152"/>
        <item x="151"/>
        <item x="337"/>
        <item x="336"/>
        <item x="339"/>
        <item x="262"/>
        <item x="270"/>
        <item m="1" x="517"/>
        <item m="1" x="534"/>
        <item m="1" x="561"/>
        <item m="1" x="630"/>
        <item x="277"/>
        <item x="279"/>
        <item x="276"/>
        <item x="278"/>
        <item x="269"/>
        <item x="255"/>
        <item x="266"/>
        <item x="103"/>
        <item m="1" x="603"/>
        <item x="177"/>
        <item x="0"/>
        <item x="2"/>
        <item x="1"/>
        <item x="397"/>
        <item m="1" x="550"/>
        <item x="347"/>
        <item x="352"/>
        <item m="1" x="559"/>
        <item m="1" x="584"/>
        <item m="1" x="541"/>
        <item m="1" x="610"/>
        <item x="70"/>
        <item x="34"/>
        <item x="53"/>
        <item x="50"/>
        <item x="349"/>
        <item x="178"/>
        <item x="356"/>
        <item x="357"/>
        <item x="252"/>
        <item x="483"/>
        <item x="482"/>
        <item x="275"/>
        <item x="287"/>
        <item x="39"/>
        <item x="76"/>
        <item x="78"/>
        <item x="77"/>
        <item m="1" x="619"/>
        <item m="1" x="565"/>
        <item m="1" x="627"/>
        <item m="1" x="605"/>
        <item m="1" x="549"/>
        <item m="1" x="617"/>
        <item m="1" x="524"/>
        <item m="1" x="608"/>
        <item m="1" x="531"/>
        <item m="1" x="555"/>
        <item m="1" x="522"/>
        <item m="1" x="572"/>
        <item x="370"/>
        <item m="1" x="620"/>
        <item x="371"/>
        <item x="13"/>
        <item x="7"/>
        <item x="8"/>
        <item x="9"/>
        <item x="227"/>
        <item x="225"/>
        <item x="223"/>
        <item x="353"/>
        <item x="428"/>
        <item x="432"/>
        <item x="434"/>
        <item x="19"/>
        <item x="16"/>
        <item x="11"/>
        <item x="110"/>
        <item x="511"/>
        <item x="510"/>
        <item x="476"/>
        <item x="335"/>
        <item x="334"/>
        <item x="408"/>
        <item x="350"/>
        <item x="345"/>
        <item x="45"/>
        <item x="41"/>
        <item x="29"/>
        <item x="65"/>
        <item x="68"/>
        <item x="436"/>
        <item x="500"/>
        <item x="417"/>
        <item x="423"/>
        <item x="425"/>
        <item x="443"/>
        <item x="180"/>
        <item x="426"/>
        <item x="413"/>
        <item x="142"/>
        <item x="38"/>
        <item x="37"/>
        <item x="31"/>
        <item m="1" x="609"/>
        <item m="1" x="573"/>
        <item m="1" x="527"/>
        <item m="1" x="544"/>
        <item x="69"/>
        <item x="72"/>
        <item m="1" x="539"/>
        <item x="51"/>
        <item x="48"/>
        <item x="30"/>
        <item x="108"/>
        <item m="1" x="615"/>
        <item m="1" x="519"/>
        <item m="1" x="634"/>
        <item m="1" x="560"/>
        <item m="1" x="564"/>
        <item m="1" x="581"/>
        <item x="12"/>
        <item x="141"/>
        <item x="71"/>
        <item x="513"/>
        <item x="512"/>
        <item x="508"/>
        <item x="480"/>
        <item x="93"/>
        <item x="92"/>
        <item x="73"/>
        <item x="75"/>
        <item x="74"/>
        <item x="351"/>
        <item m="1" x="579"/>
        <item x="359"/>
        <item x="360"/>
        <item m="1" x="597"/>
        <item m="1" x="540"/>
        <item m="1" x="611"/>
        <item x="490"/>
        <item x="158"/>
        <item x="171"/>
        <item x="164"/>
        <item x="173"/>
        <item x="172"/>
        <item x="84"/>
        <item x="83"/>
        <item x="265"/>
        <item x="264"/>
        <item m="1" x="604"/>
        <item m="1" x="518"/>
        <item m="1" x="612"/>
        <item m="1" x="523"/>
        <item m="1" x="613"/>
        <item m="1" x="516"/>
        <item m="1" x="568"/>
        <item m="1" x="636"/>
        <item m="1" x="583"/>
        <item m="1" x="633"/>
        <item m="1" x="580"/>
        <item m="1" x="521"/>
        <item m="1" x="596"/>
        <item m="1" x="525"/>
        <item m="1" x="592"/>
        <item m="1" x="514"/>
        <item x="273"/>
        <item m="1" x="548"/>
        <item x="344"/>
        <item x="22"/>
        <item x="411"/>
        <item x="442"/>
        <item m="1" x="632"/>
        <item x="354"/>
        <item x="66"/>
        <item x="52"/>
        <item x="49"/>
        <item x="27"/>
        <item x="24"/>
        <item x="67"/>
        <item x="28"/>
        <item x="25"/>
        <item x="42"/>
        <item x="46"/>
        <item x="263"/>
        <item x="268"/>
        <item x="20"/>
        <item x="21"/>
        <item x="33"/>
        <item x="32"/>
        <item x="400"/>
        <item m="1" x="535"/>
        <item m="1" x="571"/>
        <item m="1" x="558"/>
        <item x="232"/>
        <item x="250"/>
        <item m="1" x="606"/>
        <item m="1" x="614"/>
        <item m="1" x="623"/>
        <item x="447"/>
        <item x="448"/>
        <item x="181"/>
        <item m="1" x="607"/>
        <item x="361"/>
        <item x="399"/>
        <item x="401"/>
        <item x="241"/>
        <item x="187"/>
        <item m="1" x="582"/>
        <item x="242"/>
        <item x="190"/>
        <item x="196"/>
        <item x="485"/>
        <item x="484"/>
        <item x="486"/>
        <item x="488"/>
        <item x="494"/>
        <item x="495"/>
        <item x="496"/>
        <item x="497"/>
        <item x="459"/>
        <item x="481"/>
        <item x="292"/>
        <item x="293"/>
        <item x="296"/>
        <item x="297"/>
        <item x="298"/>
        <item x="313"/>
        <item x="314"/>
        <item x="329"/>
        <item x="330"/>
        <item x="333"/>
        <item x="503"/>
        <item x="355"/>
        <item m="1" x="515"/>
        <item x="251"/>
        <item m="1" x="577"/>
        <item x="257"/>
        <item x="258"/>
        <item x="259"/>
        <item x="260"/>
        <item x="261"/>
        <item x="274"/>
        <item x="288"/>
        <item x="290"/>
        <item x="289"/>
        <item x="291"/>
        <item x="299"/>
        <item x="301"/>
        <item x="303"/>
        <item x="305"/>
        <item x="307"/>
        <item x="309"/>
        <item x="311"/>
        <item x="300"/>
        <item x="302"/>
        <item x="310"/>
        <item x="312"/>
        <item x="331"/>
        <item x="332"/>
        <item x="487"/>
        <item x="493"/>
        <item x="504"/>
        <item x="505"/>
        <item x="509"/>
        <item x="226"/>
        <item x="224"/>
        <item x="324"/>
        <item x="455"/>
        <item x="477"/>
        <item x="478"/>
        <item x="460"/>
        <item x="452"/>
        <item x="453"/>
        <item x="179"/>
        <item x="195"/>
        <item x="191"/>
        <item x="197"/>
        <item x="198"/>
        <item x="199"/>
        <item x="405"/>
        <item x="450"/>
        <item x="475"/>
        <item x="506"/>
        <item x="247"/>
        <item x="412"/>
        <item x="414"/>
        <item x="429"/>
        <item x="437"/>
        <item x="438"/>
        <item x="439"/>
        <item x="441"/>
        <item x="479"/>
        <item x="367"/>
        <item x="422"/>
        <item x="456"/>
        <item x="182"/>
        <item x="183"/>
        <item x="184"/>
        <item x="185"/>
        <item x="186"/>
        <item x="433"/>
        <item x="440"/>
        <item x="444"/>
        <item x="449"/>
        <item x="451"/>
        <item x="489"/>
        <item x="491"/>
        <item m="1" x="533"/>
        <item x="498"/>
        <item x="499"/>
        <item m="1" x="556"/>
        <item m="1" x="545"/>
        <item m="1" x="591"/>
        <item m="1" x="638"/>
        <item m="1" x="554"/>
        <item m="1" x="598"/>
        <item m="1" x="563"/>
        <item m="1" x="574"/>
        <item m="1" x="631"/>
        <item m="1" x="595"/>
        <item m="1" x="635"/>
        <item m="1" x="587"/>
        <item m="1" x="616"/>
        <item x="234"/>
        <item x="235"/>
        <item x="236"/>
        <item x="237"/>
        <item x="238"/>
        <item x="239"/>
        <item x="240"/>
        <item x="193"/>
        <item m="1" x="546"/>
        <item m="1" x="520"/>
        <item m="1" x="639"/>
        <item m="1" x="537"/>
        <item m="1" x="553"/>
        <item m="1" x="626"/>
        <item m="1" x="637"/>
        <item m="1" x="528"/>
        <item m="1" x="625"/>
        <item x="461"/>
        <item x="507"/>
        <item x="176"/>
        <item x="188"/>
        <item x="189"/>
        <item x="192"/>
        <item x="458"/>
        <item x="462"/>
        <item x="228"/>
        <item x="254"/>
        <item x="256"/>
        <item x="253"/>
        <item x="282"/>
        <item x="283"/>
        <item x="271"/>
        <item x="272"/>
        <item x="284"/>
        <item x="285"/>
        <item x="304"/>
        <item x="306"/>
        <item x="463"/>
        <item x="464"/>
        <item x="465"/>
        <item x="466"/>
        <item x="467"/>
        <item x="468"/>
        <item x="469"/>
        <item x="470"/>
        <item x="471"/>
        <item x="472"/>
        <item m="1" x="530"/>
        <item x="245"/>
        <item x="246"/>
        <item x="233"/>
        <item x="222"/>
        <item x="248"/>
        <item m="1" x="567"/>
        <item m="1" x="532"/>
        <item m="1" x="624"/>
        <item m="1" x="536"/>
        <item m="1" x="621"/>
        <item m="1" x="526"/>
        <item m="1" x="600"/>
        <item m="1" x="538"/>
        <item m="1" x="543"/>
        <item m="1" x="557"/>
        <item m="1" x="594"/>
        <item m="1" x="552"/>
        <item m="1" x="576"/>
        <item m="1" x="562"/>
        <item m="1" x="618"/>
        <item m="1" x="575"/>
        <item m="1" x="578"/>
        <item m="1" x="629"/>
        <item m="1" x="586"/>
        <item m="1" x="551"/>
        <item m="1" x="601"/>
        <item m="1" x="585"/>
        <item m="1" x="547"/>
        <item m="1" x="588"/>
        <item x="209"/>
        <item x="200"/>
        <item x="201"/>
        <item x="202"/>
        <item x="204"/>
        <item x="205"/>
        <item x="206"/>
        <item x="207"/>
        <item x="208"/>
        <item x="210"/>
        <item x="243"/>
        <item x="358"/>
        <item x="372"/>
        <item x="374"/>
        <item x="375"/>
        <item x="376"/>
        <item x="377"/>
        <item x="378"/>
        <item x="379"/>
        <item x="380"/>
        <item x="381"/>
        <item x="382"/>
        <item x="383"/>
        <item m="1" x="599"/>
        <item m="1" x="628"/>
        <item x="386"/>
        <item x="387"/>
        <item x="403"/>
        <item x="406"/>
        <item x="407"/>
        <item x="340"/>
        <item x="348"/>
        <item x="402"/>
        <item x="363"/>
        <item x="364"/>
        <item x="365"/>
        <item x="366"/>
        <item x="368"/>
        <item x="369"/>
        <item m="1" x="593"/>
        <item x="343"/>
        <item x="396"/>
        <item x="398"/>
        <item x="410"/>
        <item x="362"/>
        <item x="388"/>
        <item x="194"/>
        <item x="211"/>
        <item x="212"/>
        <item x="213"/>
        <item x="214"/>
        <item x="215"/>
        <item x="216"/>
        <item x="217"/>
        <item x="218"/>
        <item x="219"/>
        <item x="220"/>
        <item x="249"/>
        <item x="267"/>
        <item x="338"/>
        <item x="341"/>
        <item x="373"/>
        <item x="384"/>
        <item x="385"/>
        <item x="389"/>
        <item x="390"/>
        <item x="391"/>
        <item x="392"/>
        <item x="393"/>
        <item x="395"/>
        <item x="404"/>
        <item x="409"/>
        <item x="415"/>
        <item x="416"/>
        <item x="418"/>
        <item x="419"/>
        <item x="420"/>
        <item x="421"/>
        <item x="424"/>
        <item x="430"/>
        <item x="431"/>
        <item x="435"/>
        <item x="445"/>
        <item x="454"/>
        <item x="457"/>
        <item x="473"/>
        <item x="474"/>
        <item x="492"/>
        <item x="501"/>
        <item x="502"/>
      </items>
    </pivotField>
    <pivotField compact="0" outline="0" showAll="0" defaultSubtotal="0">
      <items count="799">
        <item x="140"/>
        <item x="139"/>
        <item x="12"/>
        <item x="49"/>
        <item x="52"/>
        <item x="24"/>
        <item x="42"/>
        <item x="46"/>
        <item x="25"/>
        <item x="31"/>
        <item x="38"/>
        <item x="37"/>
        <item m="1" x="633"/>
        <item m="1" x="648"/>
        <item x="265"/>
        <item m="1" x="605"/>
        <item m="1" x="542"/>
        <item m="1" x="621"/>
        <item x="268"/>
        <item m="1" x="735"/>
        <item m="1" x="528"/>
        <item x="74"/>
        <item x="78"/>
        <item x="163"/>
        <item x="162"/>
        <item x="164"/>
        <item x="165"/>
        <item x="161"/>
        <item x="27"/>
        <item x="28"/>
        <item x="75"/>
        <item x="56"/>
        <item x="55"/>
        <item x="54"/>
        <item x="14"/>
        <item x="58"/>
        <item x="57"/>
        <item x="343"/>
        <item x="287"/>
        <item x="2"/>
        <item x="1"/>
        <item x="177"/>
        <item x="457"/>
        <item x="159"/>
        <item x="171"/>
        <item x="173"/>
        <item x="172"/>
        <item x="157"/>
        <item x="0"/>
        <item x="244"/>
        <item x="41"/>
        <item x="45"/>
        <item x="29"/>
        <item x="63"/>
        <item x="67"/>
        <item x="66"/>
        <item x="64"/>
        <item x="337"/>
        <item x="22"/>
        <item x="360"/>
        <item x="401"/>
        <item x="143"/>
        <item x="69"/>
        <item x="178"/>
        <item m="1" x="770"/>
        <item x="104"/>
        <item x="39"/>
        <item x="71"/>
        <item x="438"/>
        <item x="352"/>
        <item x="437"/>
        <item x="426"/>
        <item m="1" x="561"/>
        <item m="1" x="791"/>
        <item m="1" x="677"/>
        <item m="1" x="717"/>
        <item m="1" x="797"/>
        <item m="1" x="524"/>
        <item m="1" x="654"/>
        <item m="1" x="739"/>
        <item m="1" x="646"/>
        <item m="1" x="715"/>
        <item m="1" x="731"/>
        <item x="26"/>
        <item x="229"/>
        <item x="221"/>
        <item x="231"/>
        <item x="230"/>
        <item x="111"/>
        <item x="87"/>
        <item x="93"/>
        <item x="94"/>
        <item x="97"/>
        <item x="167"/>
        <item x="98"/>
        <item x="96"/>
        <item x="134"/>
        <item x="130"/>
        <item x="136"/>
        <item x="132"/>
        <item x="135"/>
        <item x="131"/>
        <item x="133"/>
        <item x="128"/>
        <item x="101"/>
        <item x="106"/>
        <item x="103"/>
        <item x="105"/>
        <item x="107"/>
        <item x="102"/>
        <item x="80"/>
        <item x="91"/>
        <item x="126"/>
        <item x="125"/>
        <item x="89"/>
        <item x="113"/>
        <item x="108"/>
        <item x="88"/>
        <item x="119"/>
        <item x="118"/>
        <item x="92"/>
        <item x="95"/>
        <item x="166"/>
        <item x="129"/>
        <item x="82"/>
        <item x="81"/>
        <item x="90"/>
        <item x="100"/>
        <item x="86"/>
        <item x="121"/>
        <item x="114"/>
        <item x="122"/>
        <item x="127"/>
        <item x="115"/>
        <item x="120"/>
        <item x="117"/>
        <item x="116"/>
        <item x="124"/>
        <item x="123"/>
        <item x="83"/>
        <item x="109"/>
        <item x="84"/>
        <item x="85"/>
        <item x="110"/>
        <item x="112"/>
        <item x="10"/>
        <item x="3"/>
        <item x="5"/>
        <item x="4"/>
        <item x="6"/>
        <item m="1" x="642"/>
        <item m="1" x="784"/>
        <item x="491"/>
        <item x="190"/>
        <item x="19"/>
        <item x="16"/>
        <item x="11"/>
        <item x="197"/>
        <item x="198"/>
        <item x="199"/>
        <item x="187"/>
        <item x="195"/>
        <item x="191"/>
        <item x="196"/>
        <item x="99"/>
        <item m="1" x="758"/>
        <item x="357"/>
        <item m="1" x="611"/>
        <item m="1" x="690"/>
        <item m="1" x="520"/>
        <item m="1" x="559"/>
        <item x="362"/>
        <item x="72"/>
        <item x="76"/>
        <item x="211"/>
        <item x="429"/>
        <item x="428"/>
        <item x="40"/>
        <item x="232"/>
        <item x="44"/>
        <item x="23"/>
        <item x="142"/>
        <item x="174"/>
        <item x="170"/>
        <item x="168"/>
        <item x="175"/>
        <item x="160"/>
        <item x="137"/>
        <item x="169"/>
        <item x="158"/>
        <item x="138"/>
        <item x="156"/>
        <item x="15"/>
        <item x="79"/>
        <item x="50"/>
        <item x="53"/>
        <item x="141"/>
        <item x="373"/>
        <item x="338"/>
        <item x="371"/>
        <item x="275"/>
        <item m="1" x="562"/>
        <item m="1" x="652"/>
        <item x="13"/>
        <item x="21"/>
        <item x="18"/>
        <item x="20"/>
        <item x="17"/>
        <item x="59"/>
        <item x="60"/>
        <item x="358"/>
        <item x="412"/>
        <item x="443"/>
        <item x="511"/>
        <item x="340"/>
        <item x="354"/>
        <item x="223"/>
        <item x="252"/>
        <item x="233"/>
        <item x="43"/>
        <item x="47"/>
        <item x="180"/>
        <item x="449"/>
        <item x="427"/>
        <item x="501"/>
        <item x="181"/>
        <item x="424"/>
        <item x="61"/>
        <item x="30"/>
        <item x="477"/>
        <item x="484"/>
        <item x="483"/>
        <item x="241"/>
        <item m="1" x="769"/>
        <item x="395"/>
        <item x="248"/>
        <item x="346"/>
        <item x="336"/>
        <item m="1" x="618"/>
        <item x="409"/>
        <item x="68"/>
        <item x="70"/>
        <item x="372"/>
        <item x="513"/>
        <item x="514"/>
        <item x="504"/>
        <item x="509"/>
        <item x="481"/>
        <item x="36"/>
        <item x="35"/>
        <item x="34"/>
        <item x="203"/>
        <item x="505"/>
        <item x="48"/>
        <item x="51"/>
        <item x="222"/>
        <item m="1" x="591"/>
        <item x="355"/>
        <item x="149"/>
        <item x="151"/>
        <item x="147"/>
        <item x="154"/>
        <item x="148"/>
        <item x="155"/>
        <item x="145"/>
        <item x="152"/>
        <item x="146"/>
        <item x="153"/>
        <item x="144"/>
        <item x="150"/>
        <item x="353"/>
        <item m="1" x="772"/>
        <item x="32"/>
        <item x="33"/>
        <item x="73"/>
        <item x="7"/>
        <item x="8"/>
        <item x="9"/>
        <item x="77"/>
        <item x="65"/>
        <item x="62"/>
        <item m="1" x="594"/>
        <item x="361"/>
        <item x="348"/>
        <item x="398"/>
        <item x="345"/>
        <item m="1" x="637"/>
        <item m="1" x="638"/>
        <item m="1" x="689"/>
        <item x="194"/>
        <item m="1" x="722"/>
        <item x="317"/>
        <item m="1" x="667"/>
        <item x="325"/>
        <item x="368"/>
        <item x="225"/>
        <item x="246"/>
        <item x="448"/>
        <item x="452"/>
        <item x="400"/>
        <item x="402"/>
        <item x="447"/>
        <item x="350"/>
        <item x="486"/>
        <item x="487"/>
        <item x="495"/>
        <item x="496"/>
        <item x="497"/>
        <item x="498"/>
        <item x="460"/>
        <item x="482"/>
        <item m="1" x="778"/>
        <item x="293"/>
        <item m="1" x="728"/>
        <item m="1" x="644"/>
        <item x="299"/>
        <item m="1" x="575"/>
        <item m="1" x="785"/>
        <item m="1" x="587"/>
        <item m="1" x="670"/>
        <item m="1" x="552"/>
        <item x="485"/>
        <item x="356"/>
        <item m="1" x="678"/>
        <item x="227"/>
        <item m="1" x="640"/>
        <item x="251"/>
        <item m="1" x="581"/>
        <item m="1" x="647"/>
        <item m="1" x="625"/>
        <item x="261"/>
        <item x="274"/>
        <item m="1" x="609"/>
        <item m="1" x="615"/>
        <item x="289"/>
        <item x="291"/>
        <item x="270"/>
        <item m="1" x="662"/>
        <item m="1" x="636"/>
        <item m="1" x="630"/>
        <item m="1" x="687"/>
        <item m="1" x="567"/>
        <item m="1" x="656"/>
        <item x="301"/>
        <item x="309"/>
        <item m="1" x="666"/>
        <item m="1" x="732"/>
        <item m="1" x="634"/>
        <item x="333"/>
        <item x="488"/>
        <item x="489"/>
        <item x="494"/>
        <item x="226"/>
        <item x="224"/>
        <item m="1" x="706"/>
        <item m="1" x="683"/>
        <item x="258"/>
        <item m="1" x="776"/>
        <item m="1" x="529"/>
        <item m="1" x="753"/>
        <item m="1" x="709"/>
        <item m="1" x="523"/>
        <item m="1" x="659"/>
        <item m="1" x="616"/>
        <item m="1" x="781"/>
        <item m="1" x="682"/>
        <item m="1" x="516"/>
        <item m="1" x="535"/>
        <item m="1" x="527"/>
        <item m="1" x="579"/>
        <item m="1" x="518"/>
        <item m="1" x="629"/>
        <item m="1" x="714"/>
        <item x="303"/>
        <item m="1" x="607"/>
        <item m="1" x="766"/>
        <item m="1" x="788"/>
        <item m="1" x="628"/>
        <item m="1" x="713"/>
        <item x="319"/>
        <item m="1" x="606"/>
        <item m="1" x="765"/>
        <item x="510"/>
        <item x="456"/>
        <item x="479"/>
        <item x="461"/>
        <item x="454"/>
        <item x="453"/>
        <item x="179"/>
        <item x="242"/>
        <item x="347"/>
        <item m="1" x="780"/>
        <item x="451"/>
        <item x="476"/>
        <item x="478"/>
        <item x="507"/>
        <item x="247"/>
        <item x="349"/>
        <item x="351"/>
        <item m="1" x="744"/>
        <item m="1" x="745"/>
        <item x="413"/>
        <item x="414"/>
        <item x="415"/>
        <item x="430"/>
        <item x="433"/>
        <item x="435"/>
        <item x="439"/>
        <item x="440"/>
        <item x="442"/>
        <item x="480"/>
        <item m="1" x="568"/>
        <item x="364"/>
        <item m="1" x="761"/>
        <item m="1" x="672"/>
        <item m="1" x="540"/>
        <item m="1" x="756"/>
        <item m="1" x="601"/>
        <item m="1" x="676"/>
        <item m="1" x="790"/>
        <item m="1" x="560"/>
        <item m="1" x="741"/>
        <item m="1" x="663"/>
        <item m="1" x="699"/>
        <item m="1" x="679"/>
        <item m="1" x="539"/>
        <item m="1" x="686"/>
        <item m="1" x="576"/>
        <item m="1" x="750"/>
        <item m="1" x="684"/>
        <item m="1" x="707"/>
        <item m="1" x="693"/>
        <item m="1" x="553"/>
        <item m="1" x="694"/>
        <item m="1" x="593"/>
        <item m="1" x="768"/>
        <item m="1" x="705"/>
        <item m="1" x="730"/>
        <item m="1" x="711"/>
        <item m="1" x="578"/>
        <item m="1" x="718"/>
        <item x="423"/>
        <item x="506"/>
        <item x="182"/>
        <item x="418"/>
        <item x="434"/>
        <item x="444"/>
        <item x="445"/>
        <item x="450"/>
        <item x="490"/>
        <item x="492"/>
        <item x="499"/>
        <item x="500"/>
        <item m="1" x="571"/>
        <item m="1" x="740"/>
        <item m="1" x="748"/>
        <item m="1" x="665"/>
        <item m="1" x="743"/>
        <item m="1" x="613"/>
        <item m="1" x="541"/>
        <item m="1" x="746"/>
        <item m="1" x="655"/>
        <item m="1" x="604"/>
        <item m="1" x="589"/>
        <item m="1" x="759"/>
        <item x="512"/>
        <item x="183"/>
        <item x="184"/>
        <item x="185"/>
        <item x="186"/>
        <item m="1" x="599"/>
        <item m="1" x="556"/>
        <item x="234"/>
        <item x="235"/>
        <item x="236"/>
        <item x="237"/>
        <item x="238"/>
        <item x="239"/>
        <item x="240"/>
        <item x="193"/>
        <item m="1" x="592"/>
        <item m="1" x="549"/>
        <item m="1" x="657"/>
        <item m="1" x="639"/>
        <item m="1" x="590"/>
        <item m="1" x="569"/>
        <item m="1" x="526"/>
        <item m="1" x="582"/>
        <item x="441"/>
        <item m="1" x="551"/>
        <item x="462"/>
        <item x="508"/>
        <item x="176"/>
        <item x="188"/>
        <item x="189"/>
        <item x="192"/>
        <item m="1" x="723"/>
        <item m="1" x="614"/>
        <item m="1" x="695"/>
        <item m="1" x="664"/>
        <item m="1" x="531"/>
        <item m="1" x="635"/>
        <item m="1" x="521"/>
        <item m="1" x="563"/>
        <item m="1" x="702"/>
        <item m="1" x="661"/>
        <item m="1" x="533"/>
        <item m="1" x="598"/>
        <item m="1" x="627"/>
        <item m="1" x="558"/>
        <item m="1" x="538"/>
        <item m="1" x="671"/>
        <item m="1" x="691"/>
        <item m="1" x="572"/>
        <item m="1" x="725"/>
        <item m="1" x="543"/>
        <item m="1" x="727"/>
        <item m="1" x="573"/>
        <item m="1" x="708"/>
        <item m="1" x="564"/>
        <item m="1" x="624"/>
        <item m="1" x="700"/>
        <item m="1" x="782"/>
        <item m="1" x="537"/>
        <item m="1" x="583"/>
        <item m="1" x="754"/>
        <item m="1" x="645"/>
        <item m="1" x="610"/>
        <item m="1" x="703"/>
        <item m="1" x="742"/>
        <item m="1" x="650"/>
        <item m="1" x="763"/>
        <item m="1" x="760"/>
        <item m="1" x="786"/>
        <item m="1" x="685"/>
        <item m="1" x="623"/>
        <item m="1" x="612"/>
        <item m="1" x="574"/>
        <item m="1" x="774"/>
        <item m="1" x="775"/>
        <item m="1" x="565"/>
        <item m="1" x="777"/>
        <item m="1" x="787"/>
        <item m="1" x="738"/>
        <item m="1" x="737"/>
        <item m="1" x="681"/>
        <item m="1" x="793"/>
        <item m="1" x="701"/>
        <item m="1" x="783"/>
        <item m="1" x="626"/>
        <item m="1" x="704"/>
        <item m="1" x="649"/>
        <item m="1" x="557"/>
        <item m="1" x="795"/>
        <item m="1" x="619"/>
        <item m="1" x="734"/>
        <item x="459"/>
        <item x="463"/>
        <item m="1" x="586"/>
        <item m="1" x="755"/>
        <item m="1" x="726"/>
        <item m="1" x="631"/>
        <item m="1" x="789"/>
        <item m="1" x="545"/>
        <item m="1" x="597"/>
        <item m="1" x="729"/>
        <item x="250"/>
        <item m="1" x="773"/>
        <item m="1" x="550"/>
        <item x="257"/>
        <item x="260"/>
        <item x="262"/>
        <item x="263"/>
        <item x="264"/>
        <item x="266"/>
        <item x="269"/>
        <item x="288"/>
        <item m="1" x="608"/>
        <item x="256"/>
        <item m="1" x="751"/>
        <item x="294"/>
        <item x="295"/>
        <item m="1" x="602"/>
        <item m="1" x="757"/>
        <item m="1" x="548"/>
        <item m="1" x="721"/>
        <item m="1" x="580"/>
        <item m="1" x="570"/>
        <item m="1" x="733"/>
        <item m="1" x="519"/>
        <item m="1" x="554"/>
        <item x="300"/>
        <item x="302"/>
        <item m="1" x="752"/>
        <item m="1" x="767"/>
        <item x="308"/>
        <item m="1" x="764"/>
        <item m="1" x="660"/>
        <item x="316"/>
        <item x="318"/>
        <item x="324"/>
        <item x="332"/>
        <item m="1" x="584"/>
        <item m="1" x="585"/>
        <item x="464"/>
        <item x="465"/>
        <item x="466"/>
        <item x="467"/>
        <item x="468"/>
        <item m="1" x="653"/>
        <item m="1" x="620"/>
        <item m="1" x="632"/>
        <item x="472"/>
        <item x="473"/>
        <item m="1" x="720"/>
        <item x="245"/>
        <item x="469"/>
        <item x="470"/>
        <item x="471"/>
        <item m="1" x="798"/>
        <item m="1" x="530"/>
        <item x="210"/>
        <item m="1" x="600"/>
        <item x="290"/>
        <item m="1" x="588"/>
        <item m="1" x="680"/>
        <item m="1" x="658"/>
        <item m="1" x="792"/>
        <item m="1" x="762"/>
        <item m="1" x="771"/>
        <item m="1" x="534"/>
        <item m="1" x="577"/>
        <item m="1" x="603"/>
        <item m="1" x="724"/>
        <item m="1" x="710"/>
        <item m="1" x="696"/>
        <item m="1" x="736"/>
        <item m="1" x="544"/>
        <item m="1" x="669"/>
        <item m="1" x="779"/>
        <item m="1" x="546"/>
        <item m="1" x="697"/>
        <item m="1" x="617"/>
        <item m="1" x="536"/>
        <item m="1" x="622"/>
        <item m="1" x="712"/>
        <item m="1" x="794"/>
        <item m="1" x="674"/>
        <item m="1" x="643"/>
        <item m="1" x="796"/>
        <item m="1" x="641"/>
        <item m="1" x="547"/>
        <item m="1" x="555"/>
        <item x="228"/>
        <item x="254"/>
        <item x="253"/>
        <item x="209"/>
        <item x="255"/>
        <item x="259"/>
        <item x="273"/>
        <item x="276"/>
        <item x="277"/>
        <item x="278"/>
        <item x="279"/>
        <item x="280"/>
        <item x="281"/>
        <item x="282"/>
        <item x="283"/>
        <item x="271"/>
        <item x="272"/>
        <item x="284"/>
        <item x="285"/>
        <item x="286"/>
        <item x="292"/>
        <item x="296"/>
        <item x="298"/>
        <item m="1" x="692"/>
        <item m="1" x="522"/>
        <item m="1" x="716"/>
        <item m="1" x="525"/>
        <item m="1" x="668"/>
        <item m="1" x="747"/>
        <item m="1" x="566"/>
        <item m="1" x="515"/>
        <item x="314"/>
        <item x="315"/>
        <item x="320"/>
        <item x="321"/>
        <item x="322"/>
        <item x="323"/>
        <item x="326"/>
        <item x="327"/>
        <item x="328"/>
        <item x="329"/>
        <item x="330"/>
        <item x="331"/>
        <item x="334"/>
        <item x="200"/>
        <item x="201"/>
        <item x="202"/>
        <item x="204"/>
        <item x="205"/>
        <item x="206"/>
        <item x="207"/>
        <item x="208"/>
        <item x="243"/>
        <item x="359"/>
        <item x="375"/>
        <item x="376"/>
        <item x="377"/>
        <item x="378"/>
        <item x="379"/>
        <item x="380"/>
        <item x="381"/>
        <item x="382"/>
        <item x="383"/>
        <item m="1" x="651"/>
        <item m="1" x="675"/>
        <item x="387"/>
        <item x="388"/>
        <item x="404"/>
        <item x="408"/>
        <item m="1" x="749"/>
        <item x="344"/>
        <item x="403"/>
        <item m="1" x="698"/>
        <item m="1" x="596"/>
        <item m="1" x="595"/>
        <item m="1" x="688"/>
        <item x="384"/>
        <item x="397"/>
        <item x="399"/>
        <item m="1" x="532"/>
        <item m="1" x="719"/>
        <item x="411"/>
        <item x="366"/>
        <item m="1" x="673"/>
        <item x="369"/>
        <item x="370"/>
        <item x="335"/>
        <item x="363"/>
        <item m="1" x="517"/>
        <item x="365"/>
        <item x="367"/>
        <item x="212"/>
        <item x="213"/>
        <item x="214"/>
        <item x="215"/>
        <item x="216"/>
        <item x="217"/>
        <item x="218"/>
        <item x="219"/>
        <item x="220"/>
        <item x="249"/>
        <item x="267"/>
        <item x="297"/>
        <item x="304"/>
        <item x="305"/>
        <item x="306"/>
        <item x="307"/>
        <item x="310"/>
        <item x="311"/>
        <item x="312"/>
        <item x="313"/>
        <item x="339"/>
        <item x="341"/>
        <item x="342"/>
        <item x="374"/>
        <item x="385"/>
        <item x="386"/>
        <item x="389"/>
        <item x="390"/>
        <item x="391"/>
        <item x="392"/>
        <item x="393"/>
        <item x="394"/>
        <item x="396"/>
        <item x="405"/>
        <item x="406"/>
        <item x="407"/>
        <item x="410"/>
        <item x="416"/>
        <item x="417"/>
        <item x="419"/>
        <item x="420"/>
        <item x="421"/>
        <item x="422"/>
        <item x="425"/>
        <item x="431"/>
        <item x="432"/>
        <item x="436"/>
        <item x="446"/>
        <item x="455"/>
        <item x="458"/>
        <item x="474"/>
        <item x="475"/>
        <item x="493"/>
        <item x="502"/>
        <item x="503"/>
      </items>
    </pivotField>
    <pivotField compact="0" outline="0" showAll="0"/>
    <pivotField compact="0" outline="0" showAll="0" defaultSubtotal="0">
      <items count="693">
        <item x="92"/>
        <item m="1" x="613"/>
        <item m="1" x="622"/>
        <item x="65"/>
        <item x="64"/>
        <item x="351"/>
        <item x="349"/>
        <item m="1" x="656"/>
        <item m="1" x="649"/>
        <item x="372"/>
        <item x="225"/>
        <item x="236"/>
        <item x="237"/>
        <item x="125"/>
        <item x="81"/>
        <item x="94"/>
        <item x="88"/>
        <item x="129"/>
        <item x="128"/>
        <item x="133"/>
        <item x="132"/>
        <item x="126"/>
        <item x="127"/>
        <item x="83"/>
        <item x="164"/>
        <item x="108"/>
        <item x="101"/>
        <item x="93"/>
        <item x="100"/>
        <item x="165"/>
        <item x="123"/>
        <item x="122"/>
        <item x="163"/>
        <item x="82"/>
        <item x="121"/>
        <item x="120"/>
        <item x="115"/>
        <item x="114"/>
        <item x="84"/>
        <item x="112"/>
        <item x="110"/>
        <item x="111"/>
        <item x="109"/>
        <item x="102"/>
        <item x="104"/>
        <item x="107"/>
        <item x="106"/>
        <item x="103"/>
        <item x="86"/>
        <item x="85"/>
        <item x="97"/>
        <item x="87"/>
        <item x="119"/>
        <item x="113"/>
        <item x="354"/>
        <item m="1" x="664"/>
        <item x="471"/>
        <item m="1" x="660"/>
        <item x="239"/>
        <item m="1" x="571"/>
        <item x="37"/>
        <item x="36"/>
        <item x="380"/>
        <item x="358"/>
        <item x="429"/>
        <item x="17"/>
        <item x="60"/>
        <item x="61"/>
        <item x="18"/>
        <item x="15"/>
        <item x="356"/>
        <item x="357"/>
        <item x="370"/>
        <item x="376"/>
        <item x="296"/>
        <item x="48"/>
        <item x="44"/>
        <item m="1" x="544"/>
        <item x="305"/>
        <item m="1" x="626"/>
        <item m="1" x="602"/>
        <item x="291"/>
        <item x="290"/>
        <item x="304"/>
        <item x="91"/>
        <item x="207"/>
        <item x="55"/>
        <item x="59"/>
        <item x="14"/>
        <item x="57"/>
        <item x="56"/>
        <item x="58"/>
        <item x="63"/>
        <item x="62"/>
        <item m="1" x="594"/>
        <item m="1" x="573"/>
        <item m="1" x="677"/>
        <item m="1" x="578"/>
        <item m="1" x="559"/>
        <item x="3"/>
        <item x="5"/>
        <item x="4"/>
        <item x="6"/>
        <item x="10"/>
        <item x="147"/>
        <item x="148"/>
        <item x="146"/>
        <item x="142"/>
        <item x="226"/>
        <item x="227"/>
        <item x="430"/>
        <item x="449"/>
        <item x="45"/>
        <item x="27"/>
        <item x="24"/>
        <item x="41"/>
        <item x="326"/>
        <item x="325"/>
        <item x="328"/>
        <item x="327"/>
        <item x="336"/>
        <item x="338"/>
        <item x="335"/>
        <item x="337"/>
        <item x="330"/>
        <item x="332"/>
        <item x="329"/>
        <item x="331"/>
        <item x="333"/>
        <item x="318"/>
        <item x="159"/>
        <item x="158"/>
        <item x="161"/>
        <item x="160"/>
        <item x="20"/>
        <item x="12"/>
        <item x="173"/>
        <item x="138"/>
        <item x="134"/>
        <item x="155"/>
        <item x="179"/>
        <item x="157"/>
        <item x="172"/>
        <item x="135"/>
        <item x="154"/>
        <item x="178"/>
        <item x="174"/>
        <item x="144"/>
        <item x="151"/>
        <item x="153"/>
        <item x="152"/>
        <item x="150"/>
        <item x="149"/>
        <item x="347"/>
        <item x="272"/>
        <item x="280"/>
        <item m="1" x="545"/>
        <item m="1" x="570"/>
        <item m="1" x="597"/>
        <item m="1" x="681"/>
        <item x="287"/>
        <item x="289"/>
        <item x="286"/>
        <item x="288"/>
        <item x="279"/>
        <item x="265"/>
        <item x="276"/>
        <item x="105"/>
        <item m="1" x="638"/>
        <item x="130"/>
        <item x="131"/>
        <item x="258"/>
        <item x="0"/>
        <item x="2"/>
        <item x="1"/>
        <item x="384"/>
        <item x="412"/>
        <item m="1" x="586"/>
        <item m="1" x="673"/>
        <item x="143"/>
        <item x="145"/>
        <item x="348"/>
        <item m="1" x="579"/>
        <item m="1" x="644"/>
        <item x="71"/>
        <item x="35"/>
        <item x="54"/>
        <item x="51"/>
        <item x="259"/>
        <item x="167"/>
        <item x="262"/>
        <item x="509"/>
        <item x="508"/>
        <item x="285"/>
        <item x="297"/>
        <item x="40"/>
        <item x="78"/>
        <item x="80"/>
        <item x="79"/>
        <item m="1" x="674"/>
        <item m="1" x="601"/>
        <item m="1" x="675"/>
        <item m="1" x="620"/>
        <item m="1" x="585"/>
        <item m="1" x="653"/>
        <item m="1" x="603"/>
        <item m="1" x="641"/>
        <item m="1" x="566"/>
        <item m="1" x="657"/>
        <item m="1" x="551"/>
        <item m="1" x="608"/>
        <item m="1" x="564"/>
        <item x="383"/>
        <item x="13"/>
        <item x="7"/>
        <item x="8"/>
        <item x="9"/>
        <item m="1" x="563"/>
        <item x="250"/>
        <item x="19"/>
        <item x="16"/>
        <item x="11"/>
        <item x="537"/>
        <item x="536"/>
        <item x="502"/>
        <item x="89"/>
        <item x="344"/>
        <item x="424"/>
        <item x="46"/>
        <item x="42"/>
        <item x="30"/>
        <item x="66"/>
        <item x="69"/>
        <item x="457"/>
        <item x="526"/>
        <item x="434"/>
        <item x="444"/>
        <item x="446"/>
        <item x="467"/>
        <item x="447"/>
        <item x="140"/>
        <item m="1" x="642"/>
        <item m="1" x="560"/>
        <item m="1" x="581"/>
        <item m="1" x="617"/>
        <item x="166"/>
        <item x="352"/>
        <item x="70"/>
        <item x="74"/>
        <item m="1" x="577"/>
        <item x="52"/>
        <item x="49"/>
        <item x="31"/>
        <item x="136"/>
        <item x="137"/>
        <item m="1" x="547"/>
        <item m="1" x="684"/>
        <item m="1" x="587"/>
        <item m="1" x="596"/>
        <item m="1" x="600"/>
        <item m="1" x="616"/>
        <item x="139"/>
        <item x="32"/>
        <item x="39"/>
        <item x="38"/>
        <item x="72"/>
        <item x="73"/>
        <item x="539"/>
        <item x="538"/>
        <item x="534"/>
        <item x="506"/>
        <item x="96"/>
        <item x="95"/>
        <item x="99"/>
        <item x="98"/>
        <item x="75"/>
        <item x="77"/>
        <item x="76"/>
        <item x="373"/>
        <item m="1" x="645"/>
        <item x="117"/>
        <item x="170"/>
        <item x="516"/>
        <item x="116"/>
        <item x="168"/>
        <item x="118"/>
        <item x="156"/>
        <item x="175"/>
        <item x="162"/>
        <item x="177"/>
        <item x="176"/>
        <item x="171"/>
        <item x="275"/>
        <item x="274"/>
        <item m="1" x="639"/>
        <item m="1" x="546"/>
        <item m="1" x="646"/>
        <item m="1" x="552"/>
        <item m="1" x="647"/>
        <item m="1" x="543"/>
        <item m="1" x="604"/>
        <item m="1" x="686"/>
        <item m="1" x="619"/>
        <item m="1" x="683"/>
        <item m="1" x="615"/>
        <item m="1" x="550"/>
        <item m="1" x="632"/>
        <item m="1" x="555"/>
        <item m="1" x="628"/>
        <item m="1" x="541"/>
        <item x="283"/>
        <item m="1" x="584"/>
        <item x="169"/>
        <item x="124"/>
        <item x="141"/>
        <item m="1" x="651"/>
        <item m="1" x="692"/>
        <item m="1" x="631"/>
        <item m="1" x="567"/>
        <item x="23"/>
        <item x="428"/>
        <item x="464"/>
        <item x="359"/>
        <item x="67"/>
        <item x="53"/>
        <item x="50"/>
        <item x="28"/>
        <item x="25"/>
        <item x="68"/>
        <item x="29"/>
        <item x="26"/>
        <item x="43"/>
        <item x="47"/>
        <item x="90"/>
        <item x="273"/>
        <item x="278"/>
        <item x="21"/>
        <item x="22"/>
        <item x="34"/>
        <item x="33"/>
        <item x="418"/>
        <item m="1" x="607"/>
        <item m="1" x="595"/>
        <item m="1" x="662"/>
        <item m="1" x="658"/>
        <item m="1" x="568"/>
        <item m="1" x="553"/>
        <item x="238"/>
        <item x="257"/>
        <item m="1" x="606"/>
        <item m="1" x="667"/>
        <item x="472"/>
        <item x="473"/>
        <item x="260"/>
        <item x="475"/>
        <item m="1" x="640"/>
        <item x="408"/>
        <item x="409"/>
        <item x="374"/>
        <item x="414"/>
        <item m="1" x="663"/>
        <item m="1" x="687"/>
        <item m="1" x="690"/>
        <item x="419"/>
        <item m="1" x="676"/>
        <item x="247"/>
        <item x="181"/>
        <item x="182"/>
        <item x="184"/>
        <item x="185"/>
        <item x="191"/>
        <item x="215"/>
        <item x="248"/>
        <item x="193"/>
        <item m="1" x="655"/>
        <item x="511"/>
        <item x="510"/>
        <item x="512"/>
        <item x="514"/>
        <item x="520"/>
        <item x="521"/>
        <item x="522"/>
        <item x="523"/>
        <item x="485"/>
        <item x="507"/>
        <item x="302"/>
        <item x="303"/>
        <item x="306"/>
        <item x="307"/>
        <item x="308"/>
        <item x="323"/>
        <item x="324"/>
        <item x="339"/>
        <item x="340"/>
        <item x="343"/>
        <item x="529"/>
        <item x="231"/>
        <item x="261"/>
        <item m="1" x="542"/>
        <item m="1" x="614"/>
        <item x="267"/>
        <item x="268"/>
        <item x="269"/>
        <item x="270"/>
        <item x="271"/>
        <item x="284"/>
        <item x="298"/>
        <item x="300"/>
        <item x="299"/>
        <item x="301"/>
        <item x="309"/>
        <item x="311"/>
        <item x="313"/>
        <item x="315"/>
        <item x="317"/>
        <item x="319"/>
        <item x="321"/>
        <item x="310"/>
        <item x="312"/>
        <item x="320"/>
        <item x="322"/>
        <item x="341"/>
        <item x="342"/>
        <item x="513"/>
        <item x="519"/>
        <item x="530"/>
        <item x="531"/>
        <item x="535"/>
        <item x="232"/>
        <item x="233"/>
        <item m="1" x="654"/>
        <item x="334"/>
        <item x="481"/>
        <item x="503"/>
        <item x="504"/>
        <item x="486"/>
        <item x="478"/>
        <item x="479"/>
        <item x="183"/>
        <item x="186"/>
        <item x="198"/>
        <item x="194"/>
        <item x="200"/>
        <item x="201"/>
        <item m="1" x="574"/>
        <item m="1" x="590"/>
        <item m="1" x="557"/>
        <item m="1" x="580"/>
        <item m="1" x="666"/>
        <item x="476"/>
        <item x="501"/>
        <item x="532"/>
        <item x="433"/>
        <item x="254"/>
        <item x="345"/>
        <item x="346"/>
        <item x="431"/>
        <item m="1" x="624"/>
        <item x="435"/>
        <item m="1" x="659"/>
        <item m="1" x="643"/>
        <item x="450"/>
        <item m="1" x="668"/>
        <item x="455"/>
        <item x="458"/>
        <item x="459"/>
        <item x="460"/>
        <item x="461"/>
        <item x="463"/>
        <item x="505"/>
        <item x="443"/>
        <item x="482"/>
        <item x="187"/>
        <item x="188"/>
        <item x="189"/>
        <item x="190"/>
        <item m="1" x="556"/>
        <item x="454"/>
        <item x="462"/>
        <item x="469"/>
        <item x="474"/>
        <item x="477"/>
        <item x="515"/>
        <item x="517"/>
        <item m="1" x="569"/>
        <item x="524"/>
        <item x="525"/>
        <item m="1" x="593"/>
        <item m="1" x="582"/>
        <item m="1" x="627"/>
        <item m="1" x="689"/>
        <item m="1" x="592"/>
        <item m="1" x="633"/>
        <item m="1" x="599"/>
        <item m="1" x="609"/>
        <item m="1" x="682"/>
        <item m="1" x="629"/>
        <item m="1" x="685"/>
        <item m="1" x="623"/>
        <item x="240"/>
        <item x="241"/>
        <item x="242"/>
        <item x="243"/>
        <item x="244"/>
        <item x="245"/>
        <item x="246"/>
        <item m="1" x="583"/>
        <item m="1" x="548"/>
        <item m="1" x="691"/>
        <item m="1" x="575"/>
        <item m="1" x="591"/>
        <item m="1" x="671"/>
        <item m="1" x="688"/>
        <item m="1" x="561"/>
        <item m="1" x="670"/>
        <item x="487"/>
        <item x="533"/>
        <item x="180"/>
        <item x="192"/>
        <item m="1" x="635"/>
        <item x="195"/>
        <item x="484"/>
        <item x="488"/>
        <item x="234"/>
        <item x="264"/>
        <item x="266"/>
        <item x="263"/>
        <item x="292"/>
        <item x="293"/>
        <item x="281"/>
        <item x="282"/>
        <item x="294"/>
        <item x="295"/>
        <item x="314"/>
        <item x="316"/>
        <item m="1" x="650"/>
        <item x="489"/>
        <item x="490"/>
        <item x="491"/>
        <item x="492"/>
        <item x="493"/>
        <item x="494"/>
        <item x="495"/>
        <item x="496"/>
        <item x="497"/>
        <item x="498"/>
        <item m="1" x="565"/>
        <item x="251"/>
        <item x="252"/>
        <item x="253"/>
        <item x="228"/>
        <item x="255"/>
        <item x="199"/>
        <item x="196"/>
        <item x="202"/>
        <item m="1" x="680"/>
        <item m="1" x="665"/>
        <item m="1" x="562"/>
        <item m="1" x="669"/>
        <item x="206"/>
        <item m="1" x="652"/>
        <item m="1" x="572"/>
        <item m="1" x="661"/>
        <item m="1" x="589"/>
        <item m="1" x="612"/>
        <item m="1" x="540"/>
        <item m="1" x="679"/>
        <item m="1" x="611"/>
        <item m="1" x="618"/>
        <item m="1" x="588"/>
        <item m="1" x="610"/>
        <item m="1" x="598"/>
        <item m="1" x="549"/>
        <item m="1" x="605"/>
        <item m="1" x="554"/>
        <item m="1" x="672"/>
        <item m="1" x="621"/>
        <item m="1" x="637"/>
        <item m="1" x="648"/>
        <item m="1" x="625"/>
        <item m="1" x="636"/>
        <item m="1" x="576"/>
        <item x="212"/>
        <item x="213"/>
        <item x="432"/>
        <item x="448"/>
        <item x="203"/>
        <item x="204"/>
        <item x="205"/>
        <item x="208"/>
        <item x="209"/>
        <item x="210"/>
        <item x="211"/>
        <item x="214"/>
        <item x="249"/>
        <item x="371"/>
        <item x="387"/>
        <item x="388"/>
        <item x="389"/>
        <item x="390"/>
        <item x="391"/>
        <item x="392"/>
        <item x="393"/>
        <item x="394"/>
        <item x="395"/>
        <item x="396"/>
        <item m="1" x="634"/>
        <item m="1" x="678"/>
        <item x="353"/>
        <item x="400"/>
        <item x="421"/>
        <item x="399"/>
        <item x="423"/>
        <item x="360"/>
        <item m="1" x="558"/>
        <item x="377"/>
        <item x="355"/>
        <item x="410"/>
        <item x="411"/>
        <item x="413"/>
        <item x="420"/>
        <item x="426"/>
        <item x="378"/>
        <item x="379"/>
        <item x="381"/>
        <item x="382"/>
        <item x="375"/>
        <item m="1" x="630"/>
        <item x="197"/>
        <item x="216"/>
        <item x="217"/>
        <item x="218"/>
        <item x="219"/>
        <item x="220"/>
        <item x="221"/>
        <item x="222"/>
        <item x="223"/>
        <item x="224"/>
        <item x="229"/>
        <item x="230"/>
        <item x="235"/>
        <item x="256"/>
        <item x="277"/>
        <item x="350"/>
        <item x="361"/>
        <item x="362"/>
        <item x="363"/>
        <item x="364"/>
        <item x="365"/>
        <item x="366"/>
        <item x="367"/>
        <item x="368"/>
        <item x="369"/>
        <item x="385"/>
        <item x="386"/>
        <item x="397"/>
        <item x="398"/>
        <item x="401"/>
        <item x="402"/>
        <item x="403"/>
        <item x="404"/>
        <item x="405"/>
        <item x="406"/>
        <item x="407"/>
        <item x="415"/>
        <item x="416"/>
        <item x="417"/>
        <item x="422"/>
        <item x="425"/>
        <item x="427"/>
        <item x="436"/>
        <item x="437"/>
        <item x="438"/>
        <item x="439"/>
        <item x="440"/>
        <item x="441"/>
        <item x="442"/>
        <item x="445"/>
        <item x="451"/>
        <item x="452"/>
        <item x="453"/>
        <item x="456"/>
        <item x="465"/>
        <item x="466"/>
        <item x="468"/>
        <item x="470"/>
        <item x="480"/>
        <item x="483"/>
        <item x="499"/>
        <item x="500"/>
        <item x="518"/>
        <item x="527"/>
        <item x="528"/>
      </items>
    </pivotField>
    <pivotField compact="0" outline="0" showAll="0"/>
    <pivotField compact="0" outline="0" showAll="0"/>
    <pivotField showAll="0" defaultSubtotal="0">
      <items count="132">
        <item x="44"/>
        <item x="45"/>
        <item x="51"/>
        <item x="25"/>
        <item x="19"/>
        <item x="22"/>
        <item x="21"/>
        <item x="20"/>
        <item x="30"/>
        <item x="29"/>
        <item x="24"/>
        <item x="23"/>
        <item m="1" x="127"/>
        <item x="18"/>
        <item x="79"/>
        <item x="100"/>
        <item x="7"/>
        <item x="8"/>
        <item x="61"/>
        <item x="2"/>
        <item x="4"/>
        <item x="28"/>
        <item x="26"/>
        <item x="34"/>
        <item x="31"/>
        <item x="33"/>
        <item x="32"/>
        <item x="27"/>
        <item x="58"/>
        <item x="56"/>
        <item x="55"/>
        <item x="59"/>
        <item x="1"/>
        <item x="71"/>
        <item x="15"/>
        <item x="17"/>
        <item x="75"/>
        <item x="3"/>
        <item x="46"/>
        <item x="6"/>
        <item x="5"/>
        <item x="116"/>
        <item x="115"/>
        <item x="70"/>
        <item x="88"/>
        <item x="9"/>
        <item x="10"/>
        <item x="11"/>
        <item x="94"/>
        <item x="92"/>
        <item x="97"/>
        <item x="12"/>
        <item x="14"/>
        <item x="13"/>
        <item x="118"/>
        <item x="117"/>
        <item x="114"/>
        <item x="16"/>
        <item x="72"/>
        <item x="60"/>
        <item x="89"/>
        <item x="96"/>
        <item m="1" x="130"/>
        <item x="82"/>
        <item x="0"/>
        <item m="1" x="120"/>
        <item m="1" x="129"/>
        <item x="101"/>
        <item x="48"/>
        <item x="49"/>
        <item x="111"/>
        <item x="62"/>
        <item x="63"/>
        <item x="64"/>
        <item x="65"/>
        <item x="67"/>
        <item x="68"/>
        <item x="69"/>
        <item x="80"/>
        <item x="112"/>
        <item x="57"/>
        <item x="66"/>
        <item x="104"/>
        <item x="109"/>
        <item x="103"/>
        <item x="37"/>
        <item x="38"/>
        <item x="85"/>
        <item x="102"/>
        <item x="108"/>
        <item x="110"/>
        <item x="91"/>
        <item x="93"/>
        <item x="95"/>
        <item x="98"/>
        <item m="1" x="122"/>
        <item x="47"/>
        <item m="1" x="128"/>
        <item x="106"/>
        <item x="113"/>
        <item x="35"/>
        <item x="36"/>
        <item x="105"/>
        <item x="52"/>
        <item x="53"/>
        <item x="54"/>
        <item m="1" x="131"/>
        <item m="1" x="125"/>
        <item m="1" x="121"/>
        <item m="1" x="126"/>
        <item m="1" x="123"/>
        <item x="39"/>
        <item x="40"/>
        <item x="50"/>
        <item x="76"/>
        <item x="77"/>
        <item x="83"/>
        <item x="86"/>
        <item x="87"/>
        <item x="73"/>
        <item x="74"/>
        <item x="81"/>
        <item m="1" x="119"/>
        <item m="1" x="124"/>
        <item x="78"/>
        <item x="41"/>
        <item x="42"/>
        <item x="43"/>
        <item x="84"/>
        <item x="90"/>
        <item x="99"/>
        <item x="107"/>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6">
        <item x="10"/>
        <item x="7"/>
        <item x="9"/>
        <item x="2"/>
        <item x="0"/>
        <item x="3"/>
        <item x="8"/>
        <item x="1"/>
        <item x="11"/>
        <item x="4"/>
        <item x="5"/>
        <item x="6"/>
        <item x="12"/>
        <item m="1" x="13"/>
        <item m="1" x="1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x="1"/>
      </items>
    </pivotField>
    <pivotField compact="0" outline="0" showAll="0"/>
    <pivotField compact="0" outline="0" showAll="0"/>
    <pivotField compact="0" outline="0" showAll="0"/>
    <pivotField axis="axisPage" compact="0" outline="0" showAll="0">
      <items count="3">
        <item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dataField="1" compact="0" outline="0" showAll="0"/>
    <pivotField compact="0" outline="0" showAll="0"/>
  </pivotFields>
  <rowFields count="1">
    <field x="1"/>
  </rowFields>
  <rowItems count="7">
    <i>
      <x v="5"/>
    </i>
    <i>
      <x v="7"/>
    </i>
    <i>
      <x v="1"/>
    </i>
    <i>
      <x v="8"/>
    </i>
    <i>
      <x v="6"/>
    </i>
    <i>
      <x v="3"/>
    </i>
    <i>
      <x v="4"/>
    </i>
  </rowItems>
  <colItems count="1">
    <i/>
  </colItems>
  <pageFields count="4">
    <pageField fld="118" item="0" hier="-1"/>
    <pageField fld="119" item="1" hier="-1"/>
    <pageField fld="123" hier="-1"/>
    <pageField fld="124" hier="-1"/>
  </pageFields>
  <dataFields count="1">
    <dataField name="平均值 - lenTerms" fld="141" subtotal="average" baseField="1" baseItem="7" numFmtId="172"/>
  </dataFields>
  <formats count="22">
    <format dxfId="393">
      <pivotArea type="all" dataOnly="0" outline="0" fieldPosition="0"/>
    </format>
    <format dxfId="392">
      <pivotArea field="2" type="button" dataOnly="0" labelOnly="1" outline="0"/>
    </format>
    <format dxfId="391">
      <pivotArea field="9" type="button" dataOnly="0" labelOnly="1" outline="0"/>
    </format>
    <format dxfId="390">
      <pivotArea field="3" type="button" dataOnly="0" labelOnly="1" outline="0"/>
    </format>
    <format dxfId="389">
      <pivotArea field="4" type="button" dataOnly="0" labelOnly="1" outline="0"/>
    </format>
    <format dxfId="388">
      <pivotArea field="6" type="button" dataOnly="0" labelOnly="1" outline="0"/>
    </format>
    <format dxfId="387">
      <pivotArea field="16" type="button" dataOnly="0" labelOnly="1" outline="0"/>
    </format>
    <format dxfId="386">
      <pivotArea type="all" dataOnly="0" outline="0" fieldPosition="0"/>
    </format>
    <format dxfId="385">
      <pivotArea field="2" type="button" dataOnly="0" labelOnly="1" outline="0"/>
    </format>
    <format dxfId="384">
      <pivotArea field="9" type="button" dataOnly="0" labelOnly="1" outline="0"/>
    </format>
    <format dxfId="383">
      <pivotArea field="3" type="button" dataOnly="0" labelOnly="1" outline="0"/>
    </format>
    <format dxfId="382">
      <pivotArea field="4" type="button" dataOnly="0" labelOnly="1" outline="0"/>
    </format>
    <format dxfId="381">
      <pivotArea field="6" type="button" dataOnly="0" labelOnly="1" outline="0"/>
    </format>
    <format dxfId="380">
      <pivotArea field="16" type="button" dataOnly="0" labelOnly="1" outline="0"/>
    </format>
    <format dxfId="379">
      <pivotArea type="all" dataOnly="0" outline="0" fieldPosition="0"/>
    </format>
    <format dxfId="378">
      <pivotArea field="2" type="button" dataOnly="0" labelOnly="1" outline="0"/>
    </format>
    <format dxfId="377">
      <pivotArea field="9" type="button" dataOnly="0" labelOnly="1" outline="0"/>
    </format>
    <format dxfId="376">
      <pivotArea field="3" type="button" dataOnly="0" labelOnly="1" outline="0"/>
    </format>
    <format dxfId="375">
      <pivotArea field="4" type="button" dataOnly="0" labelOnly="1" outline="0"/>
    </format>
    <format dxfId="374">
      <pivotArea field="6" type="button" dataOnly="0" labelOnly="1" outline="0"/>
    </format>
    <format dxfId="373">
      <pivotArea field="16" type="button" dataOnly="0" labelOnly="1" outline="0"/>
    </format>
    <format dxfId="372">
      <pivotArea outline="0" fieldPosition="0">
        <references count="1">
          <reference field="4294967294" count="1">
            <x v="0"/>
          </reference>
        </references>
      </pivotArea>
    </format>
  </formats>
  <pivotTableStyleInfo name="PivotStyleLight2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E00-000001000000}" name="樞紐分析表10" cacheId="7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chartFormat="22">
  <location ref="BT8:BV8" firstHeaderRow="1" firstDataRow="1" firstDataCol="3" rowPageCount="5" colPageCount="1"/>
  <pivotFields count="143">
    <pivotField compact="0" outline="0" showAll="0"/>
    <pivotField compact="0" outline="0" showAll="0" defaultSubtotal="0"/>
    <pivotField compact="0" outline="0" showAll="0">
      <items count="21">
        <item x="0"/>
        <item x="5"/>
        <item x="6"/>
        <item x="2"/>
        <item x="3"/>
        <item x="1"/>
        <item x="14"/>
        <item x="18"/>
        <item x="4"/>
        <item x="11"/>
        <item x="19"/>
        <item x="7"/>
        <item x="8"/>
        <item x="9"/>
        <item x="15"/>
        <item x="16"/>
        <item x="12"/>
        <item x="17"/>
        <item x="10"/>
        <item x="13"/>
        <item t="default"/>
      </items>
    </pivotField>
    <pivotField axis="axisRow" compact="0" outline="0" showAll="0" defaultSubtotal="0">
      <items count="640">
        <item m="1" x="542"/>
        <item x="64"/>
        <item x="63"/>
        <item x="221"/>
        <item x="230"/>
        <item x="244"/>
        <item x="231"/>
        <item x="229"/>
        <item x="127"/>
        <item x="79"/>
        <item x="89"/>
        <item x="81"/>
        <item x="128"/>
        <item x="131"/>
        <item x="130"/>
        <item x="135"/>
        <item x="134"/>
        <item x="132"/>
        <item x="133"/>
        <item x="129"/>
        <item x="87"/>
        <item x="166"/>
        <item x="90"/>
        <item x="85"/>
        <item x="86"/>
        <item x="107"/>
        <item x="112"/>
        <item x="99"/>
        <item x="94"/>
        <item x="91"/>
        <item x="98"/>
        <item x="97"/>
        <item x="96"/>
        <item x="95"/>
        <item x="167"/>
        <item x="118"/>
        <item x="117"/>
        <item x="125"/>
        <item x="124"/>
        <item x="165"/>
        <item x="80"/>
        <item x="88"/>
        <item x="123"/>
        <item x="122"/>
        <item x="116"/>
        <item x="115"/>
        <item x="119"/>
        <item x="114"/>
        <item x="126"/>
        <item x="121"/>
        <item x="82"/>
        <item x="100"/>
        <item x="106"/>
        <item x="104"/>
        <item x="101"/>
        <item x="105"/>
        <item x="120"/>
        <item x="113"/>
        <item x="102"/>
        <item m="1" x="602"/>
        <item x="140"/>
        <item m="1" x="570"/>
        <item x="394"/>
        <item m="1" x="622"/>
        <item x="446"/>
        <item m="1" x="529"/>
        <item x="36"/>
        <item x="35"/>
        <item x="17"/>
        <item x="59"/>
        <item x="60"/>
        <item x="18"/>
        <item x="15"/>
        <item m="1" x="590"/>
        <item x="286"/>
        <item x="47"/>
        <item x="43"/>
        <item x="295"/>
        <item m="1" x="589"/>
        <item m="1" x="566"/>
        <item x="281"/>
        <item x="280"/>
        <item x="294"/>
        <item x="203"/>
        <item x="111"/>
        <item x="54"/>
        <item x="58"/>
        <item x="14"/>
        <item x="56"/>
        <item x="55"/>
        <item x="57"/>
        <item x="62"/>
        <item x="61"/>
        <item x="427"/>
        <item x="3"/>
        <item x="5"/>
        <item x="4"/>
        <item x="6"/>
        <item x="10"/>
        <item x="342"/>
        <item x="44"/>
        <item x="26"/>
        <item x="23"/>
        <item x="40"/>
        <item x="316"/>
        <item x="315"/>
        <item x="318"/>
        <item x="317"/>
        <item x="326"/>
        <item x="328"/>
        <item x="325"/>
        <item x="327"/>
        <item x="320"/>
        <item x="322"/>
        <item x="319"/>
        <item x="321"/>
        <item x="323"/>
        <item x="308"/>
        <item x="161"/>
        <item x="160"/>
        <item x="163"/>
        <item x="162"/>
        <item m="1" x="569"/>
        <item x="346"/>
        <item x="109"/>
        <item x="136"/>
        <item x="157"/>
        <item x="175"/>
        <item x="159"/>
        <item x="168"/>
        <item x="169"/>
        <item x="138"/>
        <item x="139"/>
        <item x="156"/>
        <item x="174"/>
        <item x="170"/>
        <item x="137"/>
        <item x="149"/>
        <item x="143"/>
        <item x="146"/>
        <item x="153"/>
        <item x="148"/>
        <item x="155"/>
        <item x="147"/>
        <item x="154"/>
        <item x="150"/>
        <item x="144"/>
        <item x="145"/>
        <item x="152"/>
        <item x="151"/>
        <item x="337"/>
        <item x="336"/>
        <item x="339"/>
        <item x="262"/>
        <item x="270"/>
        <item m="1" x="517"/>
        <item m="1" x="534"/>
        <item m="1" x="561"/>
        <item m="1" x="630"/>
        <item x="277"/>
        <item x="279"/>
        <item x="276"/>
        <item x="278"/>
        <item x="269"/>
        <item x="255"/>
        <item x="266"/>
        <item x="103"/>
        <item m="1" x="603"/>
        <item x="177"/>
        <item x="0"/>
        <item x="2"/>
        <item x="1"/>
        <item x="397"/>
        <item m="1" x="550"/>
        <item x="347"/>
        <item x="352"/>
        <item m="1" x="559"/>
        <item m="1" x="584"/>
        <item m="1" x="541"/>
        <item m="1" x="610"/>
        <item x="70"/>
        <item x="34"/>
        <item x="53"/>
        <item x="50"/>
        <item x="349"/>
        <item x="178"/>
        <item x="356"/>
        <item x="357"/>
        <item x="252"/>
        <item x="483"/>
        <item x="482"/>
        <item x="275"/>
        <item x="287"/>
        <item x="39"/>
        <item x="76"/>
        <item x="78"/>
        <item x="77"/>
        <item m="1" x="619"/>
        <item m="1" x="565"/>
        <item m="1" x="627"/>
        <item m="1" x="605"/>
        <item m="1" x="549"/>
        <item m="1" x="617"/>
        <item m="1" x="524"/>
        <item m="1" x="608"/>
        <item m="1" x="531"/>
        <item m="1" x="555"/>
        <item m="1" x="522"/>
        <item m="1" x="572"/>
        <item x="370"/>
        <item m="1" x="620"/>
        <item x="371"/>
        <item x="13"/>
        <item x="7"/>
        <item x="8"/>
        <item x="9"/>
        <item x="227"/>
        <item x="225"/>
        <item x="223"/>
        <item x="353"/>
        <item x="428"/>
        <item x="432"/>
        <item x="434"/>
        <item x="19"/>
        <item x="16"/>
        <item x="11"/>
        <item x="110"/>
        <item x="511"/>
        <item x="510"/>
        <item x="476"/>
        <item x="335"/>
        <item x="334"/>
        <item x="408"/>
        <item x="350"/>
        <item x="345"/>
        <item x="45"/>
        <item x="41"/>
        <item x="29"/>
        <item x="65"/>
        <item x="68"/>
        <item x="436"/>
        <item x="500"/>
        <item x="417"/>
        <item x="423"/>
        <item x="425"/>
        <item x="443"/>
        <item x="180"/>
        <item x="426"/>
        <item x="413"/>
        <item x="142"/>
        <item x="38"/>
        <item x="37"/>
        <item x="31"/>
        <item m="1" x="609"/>
        <item m="1" x="573"/>
        <item m="1" x="527"/>
        <item m="1" x="544"/>
        <item x="69"/>
        <item x="72"/>
        <item m="1" x="539"/>
        <item x="51"/>
        <item x="48"/>
        <item x="30"/>
        <item x="108"/>
        <item m="1" x="615"/>
        <item m="1" x="519"/>
        <item m="1" x="634"/>
        <item m="1" x="560"/>
        <item m="1" x="564"/>
        <item m="1" x="581"/>
        <item x="12"/>
        <item x="141"/>
        <item x="71"/>
        <item x="513"/>
        <item x="512"/>
        <item x="508"/>
        <item x="480"/>
        <item x="93"/>
        <item x="92"/>
        <item x="73"/>
        <item x="75"/>
        <item x="74"/>
        <item x="351"/>
        <item m="1" x="579"/>
        <item x="359"/>
        <item x="360"/>
        <item m="1" x="597"/>
        <item m="1" x="540"/>
        <item m="1" x="611"/>
        <item x="490"/>
        <item x="158"/>
        <item x="171"/>
        <item x="164"/>
        <item x="173"/>
        <item x="172"/>
        <item x="84"/>
        <item x="83"/>
        <item x="265"/>
        <item x="264"/>
        <item m="1" x="604"/>
        <item m="1" x="518"/>
        <item m="1" x="612"/>
        <item m="1" x="523"/>
        <item m="1" x="613"/>
        <item m="1" x="516"/>
        <item m="1" x="568"/>
        <item m="1" x="636"/>
        <item m="1" x="583"/>
        <item m="1" x="633"/>
        <item m="1" x="580"/>
        <item m="1" x="521"/>
        <item m="1" x="596"/>
        <item m="1" x="525"/>
        <item m="1" x="592"/>
        <item m="1" x="514"/>
        <item x="273"/>
        <item m="1" x="548"/>
        <item x="344"/>
        <item x="22"/>
        <item x="411"/>
        <item x="442"/>
        <item m="1" x="632"/>
        <item x="354"/>
        <item x="66"/>
        <item x="52"/>
        <item x="49"/>
        <item x="27"/>
        <item x="24"/>
        <item x="67"/>
        <item x="28"/>
        <item x="25"/>
        <item x="42"/>
        <item x="46"/>
        <item x="263"/>
        <item x="268"/>
        <item x="20"/>
        <item x="21"/>
        <item x="33"/>
        <item x="32"/>
        <item x="400"/>
        <item m="1" x="535"/>
        <item m="1" x="571"/>
        <item m="1" x="558"/>
        <item x="232"/>
        <item x="250"/>
        <item m="1" x="606"/>
        <item m="1" x="614"/>
        <item m="1" x="623"/>
        <item x="447"/>
        <item x="448"/>
        <item x="181"/>
        <item m="1" x="607"/>
        <item x="361"/>
        <item x="399"/>
        <item x="401"/>
        <item x="241"/>
        <item x="187"/>
        <item m="1" x="582"/>
        <item x="242"/>
        <item x="190"/>
        <item x="196"/>
        <item x="485"/>
        <item x="484"/>
        <item x="486"/>
        <item x="488"/>
        <item x="494"/>
        <item x="495"/>
        <item x="496"/>
        <item x="497"/>
        <item x="459"/>
        <item x="481"/>
        <item x="292"/>
        <item x="293"/>
        <item x="296"/>
        <item x="297"/>
        <item x="298"/>
        <item x="313"/>
        <item x="314"/>
        <item x="329"/>
        <item x="330"/>
        <item x="333"/>
        <item x="503"/>
        <item x="355"/>
        <item m="1" x="515"/>
        <item x="251"/>
        <item m="1" x="577"/>
        <item x="257"/>
        <item x="258"/>
        <item x="259"/>
        <item x="260"/>
        <item x="261"/>
        <item x="274"/>
        <item x="288"/>
        <item x="290"/>
        <item x="289"/>
        <item x="291"/>
        <item x="299"/>
        <item x="301"/>
        <item x="303"/>
        <item x="305"/>
        <item x="307"/>
        <item x="309"/>
        <item x="311"/>
        <item x="300"/>
        <item x="302"/>
        <item x="310"/>
        <item x="312"/>
        <item x="331"/>
        <item x="332"/>
        <item x="487"/>
        <item x="493"/>
        <item x="504"/>
        <item x="505"/>
        <item x="509"/>
        <item x="226"/>
        <item x="224"/>
        <item x="324"/>
        <item x="455"/>
        <item x="477"/>
        <item x="478"/>
        <item x="460"/>
        <item x="452"/>
        <item x="453"/>
        <item x="179"/>
        <item x="195"/>
        <item x="191"/>
        <item x="197"/>
        <item x="198"/>
        <item x="199"/>
        <item x="405"/>
        <item x="450"/>
        <item x="475"/>
        <item x="506"/>
        <item x="247"/>
        <item x="412"/>
        <item x="414"/>
        <item x="429"/>
        <item x="437"/>
        <item x="438"/>
        <item x="439"/>
        <item x="441"/>
        <item x="479"/>
        <item x="367"/>
        <item x="422"/>
        <item x="456"/>
        <item x="182"/>
        <item x="183"/>
        <item x="184"/>
        <item x="185"/>
        <item x="186"/>
        <item x="433"/>
        <item x="440"/>
        <item x="444"/>
        <item x="449"/>
        <item x="451"/>
        <item x="489"/>
        <item x="491"/>
        <item m="1" x="533"/>
        <item x="498"/>
        <item x="499"/>
        <item m="1" x="556"/>
        <item m="1" x="545"/>
        <item m="1" x="591"/>
        <item m="1" x="638"/>
        <item m="1" x="554"/>
        <item m="1" x="598"/>
        <item m="1" x="563"/>
        <item m="1" x="574"/>
        <item m="1" x="631"/>
        <item m="1" x="595"/>
        <item m="1" x="635"/>
        <item m="1" x="587"/>
        <item m="1" x="616"/>
        <item x="234"/>
        <item x="235"/>
        <item x="236"/>
        <item x="237"/>
        <item x="238"/>
        <item x="239"/>
        <item x="240"/>
        <item x="193"/>
        <item m="1" x="546"/>
        <item m="1" x="520"/>
        <item m="1" x="639"/>
        <item m="1" x="537"/>
        <item m="1" x="553"/>
        <item m="1" x="626"/>
        <item m="1" x="637"/>
        <item m="1" x="528"/>
        <item m="1" x="625"/>
        <item x="461"/>
        <item x="507"/>
        <item x="176"/>
        <item x="188"/>
        <item x="189"/>
        <item x="192"/>
        <item x="458"/>
        <item x="462"/>
        <item x="228"/>
        <item x="254"/>
        <item x="256"/>
        <item x="253"/>
        <item x="282"/>
        <item x="283"/>
        <item x="271"/>
        <item x="272"/>
        <item x="284"/>
        <item x="285"/>
        <item x="304"/>
        <item x="306"/>
        <item x="463"/>
        <item x="464"/>
        <item x="465"/>
        <item x="466"/>
        <item x="467"/>
        <item x="468"/>
        <item x="469"/>
        <item x="470"/>
        <item x="471"/>
        <item x="472"/>
        <item m="1" x="530"/>
        <item x="245"/>
        <item x="246"/>
        <item x="233"/>
        <item x="222"/>
        <item x="248"/>
        <item m="1" x="567"/>
        <item m="1" x="532"/>
        <item m="1" x="624"/>
        <item m="1" x="536"/>
        <item m="1" x="621"/>
        <item m="1" x="526"/>
        <item m="1" x="600"/>
        <item m="1" x="538"/>
        <item m="1" x="543"/>
        <item m="1" x="557"/>
        <item m="1" x="594"/>
        <item m="1" x="552"/>
        <item m="1" x="576"/>
        <item m="1" x="562"/>
        <item m="1" x="618"/>
        <item m="1" x="575"/>
        <item m="1" x="578"/>
        <item m="1" x="629"/>
        <item m="1" x="586"/>
        <item m="1" x="551"/>
        <item m="1" x="601"/>
        <item m="1" x="585"/>
        <item m="1" x="547"/>
        <item m="1" x="588"/>
        <item x="209"/>
        <item x="200"/>
        <item x="201"/>
        <item x="202"/>
        <item x="204"/>
        <item x="205"/>
        <item x="206"/>
        <item x="207"/>
        <item x="208"/>
        <item x="210"/>
        <item x="243"/>
        <item x="358"/>
        <item x="372"/>
        <item x="374"/>
        <item x="375"/>
        <item x="376"/>
        <item x="377"/>
        <item x="378"/>
        <item x="379"/>
        <item x="380"/>
        <item x="381"/>
        <item x="382"/>
        <item x="383"/>
        <item m="1" x="599"/>
        <item m="1" x="628"/>
        <item x="386"/>
        <item x="387"/>
        <item x="403"/>
        <item x="406"/>
        <item x="407"/>
        <item x="340"/>
        <item x="348"/>
        <item x="402"/>
        <item x="363"/>
        <item x="364"/>
        <item x="365"/>
        <item x="366"/>
        <item x="368"/>
        <item x="369"/>
        <item m="1" x="593"/>
        <item x="343"/>
        <item x="396"/>
        <item x="398"/>
        <item x="410"/>
        <item x="362"/>
        <item x="388"/>
        <item x="194"/>
        <item x="211"/>
        <item x="212"/>
        <item x="213"/>
        <item x="214"/>
        <item x="215"/>
        <item x="216"/>
        <item x="217"/>
        <item x="218"/>
        <item x="219"/>
        <item x="220"/>
        <item x="249"/>
        <item x="267"/>
        <item x="338"/>
        <item x="341"/>
        <item x="373"/>
        <item x="384"/>
        <item x="385"/>
        <item x="389"/>
        <item x="390"/>
        <item x="391"/>
        <item x="392"/>
        <item x="393"/>
        <item x="395"/>
        <item x="404"/>
        <item x="409"/>
        <item x="415"/>
        <item x="416"/>
        <item x="418"/>
        <item x="419"/>
        <item x="420"/>
        <item x="421"/>
        <item x="424"/>
        <item x="430"/>
        <item x="431"/>
        <item x="435"/>
        <item x="445"/>
        <item x="454"/>
        <item x="457"/>
        <item x="473"/>
        <item x="474"/>
        <item x="492"/>
        <item x="501"/>
        <item x="502"/>
      </items>
    </pivotField>
    <pivotField axis="axisRow" compact="0" outline="0" showAll="0" defaultSubtotal="0">
      <items count="799">
        <item x="140"/>
        <item x="139"/>
        <item x="12"/>
        <item x="49"/>
        <item x="52"/>
        <item x="24"/>
        <item x="42"/>
        <item x="46"/>
        <item x="25"/>
        <item x="31"/>
        <item x="38"/>
        <item x="37"/>
        <item m="1" x="633"/>
        <item m="1" x="648"/>
        <item x="265"/>
        <item m="1" x="605"/>
        <item m="1" x="542"/>
        <item m="1" x="621"/>
        <item x="268"/>
        <item m="1" x="735"/>
        <item m="1" x="528"/>
        <item x="74"/>
        <item x="78"/>
        <item x="163"/>
        <item x="162"/>
        <item x="164"/>
        <item x="165"/>
        <item x="161"/>
        <item x="27"/>
        <item x="28"/>
        <item x="75"/>
        <item x="56"/>
        <item x="55"/>
        <item x="54"/>
        <item x="14"/>
        <item x="58"/>
        <item x="57"/>
        <item x="343"/>
        <item x="287"/>
        <item x="2"/>
        <item x="1"/>
        <item x="177"/>
        <item x="457"/>
        <item x="159"/>
        <item x="171"/>
        <item x="173"/>
        <item x="172"/>
        <item x="157"/>
        <item x="0"/>
        <item x="244"/>
        <item x="41"/>
        <item x="45"/>
        <item x="29"/>
        <item x="63"/>
        <item x="67"/>
        <item x="66"/>
        <item x="64"/>
        <item x="337"/>
        <item x="22"/>
        <item x="360"/>
        <item x="401"/>
        <item x="143"/>
        <item x="69"/>
        <item x="178"/>
        <item m="1" x="770"/>
        <item x="104"/>
        <item x="39"/>
        <item x="71"/>
        <item x="438"/>
        <item x="352"/>
        <item x="437"/>
        <item x="426"/>
        <item m="1" x="561"/>
        <item m="1" x="791"/>
        <item m="1" x="677"/>
        <item m="1" x="717"/>
        <item m="1" x="797"/>
        <item m="1" x="524"/>
        <item m="1" x="654"/>
        <item m="1" x="739"/>
        <item m="1" x="646"/>
        <item m="1" x="715"/>
        <item m="1" x="731"/>
        <item x="26"/>
        <item x="229"/>
        <item x="221"/>
        <item x="231"/>
        <item x="230"/>
        <item x="111"/>
        <item x="87"/>
        <item x="93"/>
        <item x="94"/>
        <item x="97"/>
        <item x="167"/>
        <item x="98"/>
        <item x="96"/>
        <item x="134"/>
        <item x="130"/>
        <item x="136"/>
        <item x="132"/>
        <item x="135"/>
        <item x="131"/>
        <item x="133"/>
        <item x="128"/>
        <item x="101"/>
        <item x="106"/>
        <item x="103"/>
        <item x="105"/>
        <item x="107"/>
        <item x="102"/>
        <item x="80"/>
        <item x="91"/>
        <item x="126"/>
        <item x="125"/>
        <item x="89"/>
        <item x="113"/>
        <item x="108"/>
        <item x="88"/>
        <item x="119"/>
        <item x="118"/>
        <item x="92"/>
        <item x="95"/>
        <item x="166"/>
        <item x="129"/>
        <item x="82"/>
        <item x="81"/>
        <item x="90"/>
        <item x="100"/>
        <item x="86"/>
        <item x="121"/>
        <item x="114"/>
        <item x="122"/>
        <item x="127"/>
        <item x="115"/>
        <item x="120"/>
        <item x="117"/>
        <item x="116"/>
        <item x="124"/>
        <item x="123"/>
        <item x="83"/>
        <item x="109"/>
        <item x="84"/>
        <item x="85"/>
        <item x="110"/>
        <item x="112"/>
        <item x="10"/>
        <item x="3"/>
        <item x="5"/>
        <item x="4"/>
        <item x="6"/>
        <item m="1" x="642"/>
        <item m="1" x="784"/>
        <item x="491"/>
        <item x="190"/>
        <item x="19"/>
        <item x="16"/>
        <item x="11"/>
        <item x="197"/>
        <item x="198"/>
        <item x="199"/>
        <item x="187"/>
        <item x="195"/>
        <item x="191"/>
        <item x="196"/>
        <item x="99"/>
        <item m="1" x="758"/>
        <item x="357"/>
        <item m="1" x="611"/>
        <item m="1" x="690"/>
        <item m="1" x="520"/>
        <item m="1" x="559"/>
        <item x="362"/>
        <item x="72"/>
        <item x="76"/>
        <item x="211"/>
        <item x="429"/>
        <item x="428"/>
        <item x="40"/>
        <item x="232"/>
        <item x="44"/>
        <item x="23"/>
        <item x="142"/>
        <item x="174"/>
        <item x="170"/>
        <item x="168"/>
        <item x="175"/>
        <item x="160"/>
        <item x="137"/>
        <item x="169"/>
        <item x="158"/>
        <item x="138"/>
        <item x="156"/>
        <item x="15"/>
        <item x="79"/>
        <item x="50"/>
        <item x="53"/>
        <item x="141"/>
        <item x="373"/>
        <item x="338"/>
        <item x="371"/>
        <item x="275"/>
        <item m="1" x="562"/>
        <item m="1" x="652"/>
        <item x="13"/>
        <item x="21"/>
        <item x="18"/>
        <item x="20"/>
        <item x="17"/>
        <item x="59"/>
        <item x="60"/>
        <item x="358"/>
        <item x="412"/>
        <item x="443"/>
        <item x="511"/>
        <item x="340"/>
        <item x="354"/>
        <item x="223"/>
        <item x="252"/>
        <item x="233"/>
        <item x="43"/>
        <item x="47"/>
        <item x="180"/>
        <item x="449"/>
        <item x="427"/>
        <item x="501"/>
        <item x="181"/>
        <item x="424"/>
        <item x="61"/>
        <item x="30"/>
        <item x="477"/>
        <item x="484"/>
        <item x="483"/>
        <item x="241"/>
        <item m="1" x="769"/>
        <item x="395"/>
        <item x="248"/>
        <item x="346"/>
        <item x="336"/>
        <item m="1" x="618"/>
        <item x="409"/>
        <item x="68"/>
        <item x="70"/>
        <item x="372"/>
        <item x="513"/>
        <item x="514"/>
        <item x="504"/>
        <item x="509"/>
        <item x="481"/>
        <item x="36"/>
        <item x="35"/>
        <item x="34"/>
        <item x="203"/>
        <item x="505"/>
        <item x="48"/>
        <item x="51"/>
        <item x="222"/>
        <item m="1" x="591"/>
        <item x="355"/>
        <item x="149"/>
        <item x="151"/>
        <item x="147"/>
        <item x="154"/>
        <item x="148"/>
        <item x="155"/>
        <item x="145"/>
        <item x="152"/>
        <item x="146"/>
        <item x="153"/>
        <item x="144"/>
        <item x="150"/>
        <item x="353"/>
        <item m="1" x="772"/>
        <item x="32"/>
        <item x="33"/>
        <item x="73"/>
        <item x="7"/>
        <item x="8"/>
        <item x="9"/>
        <item x="77"/>
        <item x="65"/>
        <item x="62"/>
        <item m="1" x="594"/>
        <item x="361"/>
        <item x="348"/>
        <item x="398"/>
        <item x="345"/>
        <item m="1" x="637"/>
        <item m="1" x="638"/>
        <item m="1" x="689"/>
        <item x="194"/>
        <item m="1" x="722"/>
        <item x="317"/>
        <item m="1" x="667"/>
        <item x="325"/>
        <item x="368"/>
        <item x="225"/>
        <item x="246"/>
        <item x="448"/>
        <item x="452"/>
        <item x="400"/>
        <item x="402"/>
        <item x="447"/>
        <item x="350"/>
        <item x="486"/>
        <item x="487"/>
        <item x="495"/>
        <item x="496"/>
        <item x="497"/>
        <item x="498"/>
        <item x="460"/>
        <item x="482"/>
        <item m="1" x="778"/>
        <item x="293"/>
        <item m="1" x="728"/>
        <item m="1" x="644"/>
        <item x="299"/>
        <item m="1" x="575"/>
        <item m="1" x="785"/>
        <item m="1" x="587"/>
        <item m="1" x="670"/>
        <item m="1" x="552"/>
        <item x="485"/>
        <item x="356"/>
        <item m="1" x="678"/>
        <item x="227"/>
        <item m="1" x="640"/>
        <item x="251"/>
        <item m="1" x="581"/>
        <item m="1" x="647"/>
        <item m="1" x="625"/>
        <item x="261"/>
        <item x="274"/>
        <item m="1" x="609"/>
        <item m="1" x="615"/>
        <item x="289"/>
        <item x="291"/>
        <item x="270"/>
        <item m="1" x="662"/>
        <item m="1" x="636"/>
        <item m="1" x="630"/>
        <item m="1" x="687"/>
        <item m="1" x="567"/>
        <item m="1" x="656"/>
        <item x="301"/>
        <item x="309"/>
        <item m="1" x="666"/>
        <item m="1" x="732"/>
        <item m="1" x="634"/>
        <item x="333"/>
        <item x="488"/>
        <item x="489"/>
        <item x="494"/>
        <item x="226"/>
        <item x="224"/>
        <item m="1" x="706"/>
        <item m="1" x="683"/>
        <item x="258"/>
        <item m="1" x="776"/>
        <item m="1" x="529"/>
        <item m="1" x="753"/>
        <item m="1" x="709"/>
        <item m="1" x="523"/>
        <item m="1" x="659"/>
        <item m="1" x="616"/>
        <item m="1" x="781"/>
        <item m="1" x="682"/>
        <item m="1" x="516"/>
        <item m="1" x="535"/>
        <item m="1" x="527"/>
        <item m="1" x="579"/>
        <item m="1" x="518"/>
        <item m="1" x="629"/>
        <item m="1" x="714"/>
        <item x="303"/>
        <item m="1" x="607"/>
        <item m="1" x="766"/>
        <item m="1" x="788"/>
        <item m="1" x="628"/>
        <item m="1" x="713"/>
        <item x="319"/>
        <item m="1" x="606"/>
        <item m="1" x="765"/>
        <item x="510"/>
        <item x="456"/>
        <item x="479"/>
        <item x="461"/>
        <item x="454"/>
        <item x="453"/>
        <item x="179"/>
        <item x="242"/>
        <item x="347"/>
        <item m="1" x="780"/>
        <item x="451"/>
        <item x="476"/>
        <item x="478"/>
        <item x="507"/>
        <item x="247"/>
        <item x="349"/>
        <item x="351"/>
        <item m="1" x="744"/>
        <item m="1" x="745"/>
        <item x="413"/>
        <item x="414"/>
        <item x="415"/>
        <item x="430"/>
        <item x="433"/>
        <item x="435"/>
        <item x="439"/>
        <item x="440"/>
        <item x="442"/>
        <item x="480"/>
        <item m="1" x="568"/>
        <item x="364"/>
        <item m="1" x="761"/>
        <item m="1" x="672"/>
        <item m="1" x="540"/>
        <item m="1" x="756"/>
        <item m="1" x="601"/>
        <item m="1" x="676"/>
        <item m="1" x="790"/>
        <item m="1" x="560"/>
        <item m="1" x="741"/>
        <item m="1" x="663"/>
        <item m="1" x="699"/>
        <item m="1" x="679"/>
        <item m="1" x="539"/>
        <item m="1" x="686"/>
        <item m="1" x="576"/>
        <item m="1" x="750"/>
        <item m="1" x="684"/>
        <item m="1" x="707"/>
        <item m="1" x="693"/>
        <item m="1" x="553"/>
        <item m="1" x="694"/>
        <item m="1" x="593"/>
        <item m="1" x="768"/>
        <item m="1" x="705"/>
        <item m="1" x="730"/>
        <item m="1" x="711"/>
        <item m="1" x="578"/>
        <item m="1" x="718"/>
        <item x="423"/>
        <item x="506"/>
        <item x="182"/>
        <item x="418"/>
        <item x="434"/>
        <item x="444"/>
        <item x="445"/>
        <item x="450"/>
        <item x="490"/>
        <item x="492"/>
        <item x="499"/>
        <item x="500"/>
        <item m="1" x="571"/>
        <item m="1" x="740"/>
        <item m="1" x="748"/>
        <item m="1" x="665"/>
        <item m="1" x="743"/>
        <item m="1" x="613"/>
        <item m="1" x="541"/>
        <item m="1" x="746"/>
        <item m="1" x="655"/>
        <item m="1" x="604"/>
        <item m="1" x="589"/>
        <item m="1" x="759"/>
        <item x="512"/>
        <item x="183"/>
        <item x="184"/>
        <item x="185"/>
        <item x="186"/>
        <item m="1" x="599"/>
        <item m="1" x="556"/>
        <item x="234"/>
        <item x="235"/>
        <item x="236"/>
        <item x="237"/>
        <item x="238"/>
        <item x="239"/>
        <item x="240"/>
        <item x="193"/>
        <item m="1" x="592"/>
        <item m="1" x="549"/>
        <item m="1" x="657"/>
        <item m="1" x="639"/>
        <item m="1" x="590"/>
        <item m="1" x="569"/>
        <item m="1" x="526"/>
        <item m="1" x="582"/>
        <item x="441"/>
        <item m="1" x="551"/>
        <item x="462"/>
        <item x="508"/>
        <item x="176"/>
        <item x="188"/>
        <item x="189"/>
        <item x="192"/>
        <item m="1" x="723"/>
        <item m="1" x="614"/>
        <item m="1" x="695"/>
        <item m="1" x="664"/>
        <item m="1" x="531"/>
        <item m="1" x="635"/>
        <item m="1" x="521"/>
        <item m="1" x="563"/>
        <item m="1" x="702"/>
        <item m="1" x="661"/>
        <item m="1" x="533"/>
        <item m="1" x="598"/>
        <item m="1" x="627"/>
        <item m="1" x="558"/>
        <item m="1" x="538"/>
        <item m="1" x="671"/>
        <item m="1" x="691"/>
        <item m="1" x="572"/>
        <item m="1" x="725"/>
        <item m="1" x="543"/>
        <item m="1" x="727"/>
        <item m="1" x="573"/>
        <item m="1" x="708"/>
        <item m="1" x="564"/>
        <item m="1" x="624"/>
        <item m="1" x="700"/>
        <item m="1" x="782"/>
        <item m="1" x="537"/>
        <item m="1" x="583"/>
        <item m="1" x="754"/>
        <item m="1" x="645"/>
        <item m="1" x="610"/>
        <item m="1" x="703"/>
        <item m="1" x="742"/>
        <item m="1" x="650"/>
        <item m="1" x="763"/>
        <item m="1" x="760"/>
        <item m="1" x="786"/>
        <item m="1" x="685"/>
        <item m="1" x="623"/>
        <item m="1" x="612"/>
        <item m="1" x="574"/>
        <item m="1" x="774"/>
        <item m="1" x="775"/>
        <item m="1" x="565"/>
        <item m="1" x="777"/>
        <item m="1" x="787"/>
        <item m="1" x="738"/>
        <item m="1" x="737"/>
        <item m="1" x="681"/>
        <item m="1" x="793"/>
        <item m="1" x="701"/>
        <item m="1" x="783"/>
        <item m="1" x="626"/>
        <item m="1" x="704"/>
        <item m="1" x="649"/>
        <item m="1" x="557"/>
        <item m="1" x="795"/>
        <item m="1" x="619"/>
        <item m="1" x="734"/>
        <item x="459"/>
        <item x="463"/>
        <item m="1" x="586"/>
        <item m="1" x="755"/>
        <item m="1" x="726"/>
        <item m="1" x="631"/>
        <item m="1" x="789"/>
        <item m="1" x="545"/>
        <item m="1" x="597"/>
        <item m="1" x="729"/>
        <item x="250"/>
        <item m="1" x="773"/>
        <item m="1" x="550"/>
        <item x="257"/>
        <item x="260"/>
        <item x="262"/>
        <item x="263"/>
        <item x="264"/>
        <item x="266"/>
        <item x="269"/>
        <item x="288"/>
        <item m="1" x="608"/>
        <item x="256"/>
        <item m="1" x="751"/>
        <item x="294"/>
        <item x="295"/>
        <item m="1" x="602"/>
        <item m="1" x="757"/>
        <item m="1" x="548"/>
        <item m="1" x="721"/>
        <item m="1" x="580"/>
        <item m="1" x="570"/>
        <item m="1" x="733"/>
        <item m="1" x="519"/>
        <item m="1" x="554"/>
        <item x="300"/>
        <item x="302"/>
        <item m="1" x="752"/>
        <item m="1" x="767"/>
        <item x="308"/>
        <item m="1" x="764"/>
        <item m="1" x="660"/>
        <item x="316"/>
        <item x="318"/>
        <item x="324"/>
        <item x="332"/>
        <item m="1" x="584"/>
        <item m="1" x="585"/>
        <item x="464"/>
        <item x="465"/>
        <item x="466"/>
        <item x="467"/>
        <item x="468"/>
        <item m="1" x="653"/>
        <item m="1" x="620"/>
        <item m="1" x="632"/>
        <item x="472"/>
        <item x="473"/>
        <item m="1" x="720"/>
        <item x="245"/>
        <item x="469"/>
        <item x="470"/>
        <item x="471"/>
        <item m="1" x="798"/>
        <item m="1" x="530"/>
        <item x="210"/>
        <item m="1" x="600"/>
        <item x="290"/>
        <item m="1" x="588"/>
        <item m="1" x="680"/>
        <item m="1" x="658"/>
        <item m="1" x="792"/>
        <item m="1" x="762"/>
        <item m="1" x="771"/>
        <item m="1" x="534"/>
        <item m="1" x="577"/>
        <item m="1" x="603"/>
        <item m="1" x="724"/>
        <item m="1" x="710"/>
        <item m="1" x="696"/>
        <item m="1" x="736"/>
        <item m="1" x="544"/>
        <item m="1" x="669"/>
        <item m="1" x="779"/>
        <item m="1" x="546"/>
        <item m="1" x="697"/>
        <item m="1" x="617"/>
        <item m="1" x="536"/>
        <item m="1" x="622"/>
        <item m="1" x="712"/>
        <item m="1" x="794"/>
        <item m="1" x="674"/>
        <item m="1" x="643"/>
        <item m="1" x="796"/>
        <item m="1" x="641"/>
        <item m="1" x="547"/>
        <item m="1" x="555"/>
        <item x="228"/>
        <item x="254"/>
        <item x="253"/>
        <item x="209"/>
        <item x="255"/>
        <item x="259"/>
        <item x="273"/>
        <item x="276"/>
        <item x="277"/>
        <item x="278"/>
        <item x="279"/>
        <item x="280"/>
        <item x="281"/>
        <item x="282"/>
        <item x="283"/>
        <item x="271"/>
        <item x="272"/>
        <item x="284"/>
        <item x="285"/>
        <item x="286"/>
        <item x="292"/>
        <item x="296"/>
        <item x="298"/>
        <item m="1" x="692"/>
        <item m="1" x="522"/>
        <item m="1" x="716"/>
        <item m="1" x="525"/>
        <item m="1" x="668"/>
        <item m="1" x="747"/>
        <item m="1" x="566"/>
        <item m="1" x="515"/>
        <item x="314"/>
        <item x="315"/>
        <item x="320"/>
        <item x="321"/>
        <item x="322"/>
        <item x="323"/>
        <item x="326"/>
        <item x="327"/>
        <item x="328"/>
        <item x="329"/>
        <item x="330"/>
        <item x="331"/>
        <item x="334"/>
        <item x="200"/>
        <item x="201"/>
        <item x="202"/>
        <item x="204"/>
        <item x="205"/>
        <item x="206"/>
        <item x="207"/>
        <item x="208"/>
        <item x="243"/>
        <item x="359"/>
        <item x="375"/>
        <item x="376"/>
        <item x="377"/>
        <item x="378"/>
        <item x="379"/>
        <item x="380"/>
        <item x="381"/>
        <item x="382"/>
        <item x="383"/>
        <item m="1" x="651"/>
        <item m="1" x="675"/>
        <item x="387"/>
        <item x="388"/>
        <item x="404"/>
        <item x="408"/>
        <item m="1" x="749"/>
        <item x="344"/>
        <item x="403"/>
        <item m="1" x="698"/>
        <item m="1" x="596"/>
        <item m="1" x="595"/>
        <item m="1" x="688"/>
        <item x="384"/>
        <item x="397"/>
        <item x="399"/>
        <item m="1" x="532"/>
        <item m="1" x="719"/>
        <item x="411"/>
        <item x="366"/>
        <item m="1" x="673"/>
        <item x="369"/>
        <item x="370"/>
        <item x="335"/>
        <item x="363"/>
        <item m="1" x="517"/>
        <item x="365"/>
        <item x="367"/>
        <item x="212"/>
        <item x="213"/>
        <item x="214"/>
        <item x="215"/>
        <item x="216"/>
        <item x="217"/>
        <item x="218"/>
        <item x="219"/>
        <item x="220"/>
        <item x="249"/>
        <item x="267"/>
        <item x="297"/>
        <item x="304"/>
        <item x="305"/>
        <item x="306"/>
        <item x="307"/>
        <item x="310"/>
        <item x="311"/>
        <item x="312"/>
        <item x="313"/>
        <item x="339"/>
        <item x="341"/>
        <item x="342"/>
        <item x="374"/>
        <item x="385"/>
        <item x="386"/>
        <item x="389"/>
        <item x="390"/>
        <item x="391"/>
        <item x="392"/>
        <item x="393"/>
        <item x="394"/>
        <item x="396"/>
        <item x="405"/>
        <item x="406"/>
        <item x="407"/>
        <item x="410"/>
        <item x="416"/>
        <item x="417"/>
        <item x="419"/>
        <item x="420"/>
        <item x="421"/>
        <item x="422"/>
        <item x="425"/>
        <item x="431"/>
        <item x="432"/>
        <item x="436"/>
        <item x="446"/>
        <item x="455"/>
        <item x="458"/>
        <item x="474"/>
        <item x="475"/>
        <item x="493"/>
        <item x="502"/>
        <item x="503"/>
      </items>
    </pivotField>
    <pivotField compact="0" outline="0" showAll="0"/>
    <pivotField compact="0" outline="0" showAll="0" defaultSubtotal="0">
      <items count="693">
        <item x="92"/>
        <item m="1" x="613"/>
        <item m="1" x="622"/>
        <item x="65"/>
        <item x="64"/>
        <item x="351"/>
        <item x="349"/>
        <item m="1" x="656"/>
        <item m="1" x="649"/>
        <item x="372"/>
        <item x="225"/>
        <item x="236"/>
        <item x="237"/>
        <item x="125"/>
        <item x="81"/>
        <item x="94"/>
        <item x="88"/>
        <item x="129"/>
        <item x="128"/>
        <item x="133"/>
        <item x="132"/>
        <item x="126"/>
        <item x="127"/>
        <item x="83"/>
        <item x="164"/>
        <item x="108"/>
        <item x="101"/>
        <item x="93"/>
        <item x="100"/>
        <item x="165"/>
        <item x="123"/>
        <item x="122"/>
        <item x="163"/>
        <item x="82"/>
        <item x="121"/>
        <item x="120"/>
        <item x="115"/>
        <item x="114"/>
        <item x="84"/>
        <item x="112"/>
        <item x="110"/>
        <item x="111"/>
        <item x="109"/>
        <item x="102"/>
        <item x="104"/>
        <item x="107"/>
        <item x="106"/>
        <item x="103"/>
        <item x="86"/>
        <item x="85"/>
        <item x="97"/>
        <item x="87"/>
        <item x="119"/>
        <item x="113"/>
        <item x="354"/>
        <item m="1" x="664"/>
        <item x="471"/>
        <item m="1" x="660"/>
        <item x="239"/>
        <item m="1" x="571"/>
        <item x="37"/>
        <item x="36"/>
        <item x="380"/>
        <item x="358"/>
        <item x="429"/>
        <item x="17"/>
        <item x="60"/>
        <item x="61"/>
        <item x="18"/>
        <item x="15"/>
        <item x="356"/>
        <item x="357"/>
        <item x="370"/>
        <item x="376"/>
        <item x="296"/>
        <item x="48"/>
        <item x="44"/>
        <item m="1" x="544"/>
        <item x="305"/>
        <item m="1" x="626"/>
        <item m="1" x="602"/>
        <item x="291"/>
        <item x="290"/>
        <item x="304"/>
        <item x="91"/>
        <item x="207"/>
        <item x="55"/>
        <item x="59"/>
        <item x="14"/>
        <item x="57"/>
        <item x="56"/>
        <item x="58"/>
        <item x="63"/>
        <item x="62"/>
        <item m="1" x="594"/>
        <item m="1" x="573"/>
        <item m="1" x="677"/>
        <item m="1" x="578"/>
        <item m="1" x="559"/>
        <item x="3"/>
        <item x="5"/>
        <item x="4"/>
        <item x="6"/>
        <item x="10"/>
        <item x="147"/>
        <item x="148"/>
        <item x="146"/>
        <item x="142"/>
        <item x="226"/>
        <item x="227"/>
        <item x="430"/>
        <item x="449"/>
        <item x="45"/>
        <item x="27"/>
        <item x="24"/>
        <item x="41"/>
        <item x="326"/>
        <item x="325"/>
        <item x="328"/>
        <item x="327"/>
        <item x="336"/>
        <item x="338"/>
        <item x="335"/>
        <item x="337"/>
        <item x="330"/>
        <item x="332"/>
        <item x="329"/>
        <item x="331"/>
        <item x="333"/>
        <item x="318"/>
        <item x="159"/>
        <item x="158"/>
        <item x="161"/>
        <item x="160"/>
        <item x="20"/>
        <item x="12"/>
        <item x="173"/>
        <item x="138"/>
        <item x="134"/>
        <item x="155"/>
        <item x="179"/>
        <item x="157"/>
        <item x="172"/>
        <item x="135"/>
        <item x="154"/>
        <item x="178"/>
        <item x="174"/>
        <item x="144"/>
        <item x="151"/>
        <item x="153"/>
        <item x="152"/>
        <item x="150"/>
        <item x="149"/>
        <item x="347"/>
        <item x="272"/>
        <item x="280"/>
        <item m="1" x="545"/>
        <item m="1" x="570"/>
        <item m="1" x="597"/>
        <item m="1" x="681"/>
        <item x="287"/>
        <item x="289"/>
        <item x="286"/>
        <item x="288"/>
        <item x="279"/>
        <item x="265"/>
        <item x="276"/>
        <item x="105"/>
        <item m="1" x="638"/>
        <item x="130"/>
        <item x="131"/>
        <item x="258"/>
        <item x="0"/>
        <item x="2"/>
        <item x="1"/>
        <item x="384"/>
        <item x="412"/>
        <item m="1" x="586"/>
        <item m="1" x="673"/>
        <item x="143"/>
        <item x="145"/>
        <item x="348"/>
        <item m="1" x="579"/>
        <item m="1" x="644"/>
        <item x="71"/>
        <item x="35"/>
        <item x="54"/>
        <item x="51"/>
        <item x="259"/>
        <item x="167"/>
        <item x="262"/>
        <item x="509"/>
        <item x="508"/>
        <item x="285"/>
        <item x="297"/>
        <item x="40"/>
        <item x="78"/>
        <item x="80"/>
        <item x="79"/>
        <item m="1" x="674"/>
        <item m="1" x="601"/>
        <item m="1" x="675"/>
        <item m="1" x="620"/>
        <item m="1" x="585"/>
        <item m="1" x="653"/>
        <item m="1" x="603"/>
        <item m="1" x="641"/>
        <item m="1" x="566"/>
        <item m="1" x="657"/>
        <item m="1" x="551"/>
        <item m="1" x="608"/>
        <item m="1" x="564"/>
        <item x="383"/>
        <item x="13"/>
        <item x="7"/>
        <item x="8"/>
        <item x="9"/>
        <item m="1" x="563"/>
        <item x="250"/>
        <item x="19"/>
        <item x="16"/>
        <item x="11"/>
        <item x="537"/>
        <item x="536"/>
        <item x="502"/>
        <item x="89"/>
        <item x="344"/>
        <item x="424"/>
        <item x="46"/>
        <item x="42"/>
        <item x="30"/>
        <item x="66"/>
        <item x="69"/>
        <item x="457"/>
        <item x="526"/>
        <item x="434"/>
        <item x="444"/>
        <item x="446"/>
        <item x="467"/>
        <item x="447"/>
        <item x="140"/>
        <item m="1" x="642"/>
        <item m="1" x="560"/>
        <item m="1" x="581"/>
        <item m="1" x="617"/>
        <item x="166"/>
        <item x="352"/>
        <item x="70"/>
        <item x="74"/>
        <item m="1" x="577"/>
        <item x="52"/>
        <item x="49"/>
        <item x="31"/>
        <item x="136"/>
        <item x="137"/>
        <item m="1" x="547"/>
        <item m="1" x="684"/>
        <item m="1" x="587"/>
        <item m="1" x="596"/>
        <item m="1" x="600"/>
        <item m="1" x="616"/>
        <item x="139"/>
        <item x="32"/>
        <item x="39"/>
        <item x="38"/>
        <item x="72"/>
        <item x="73"/>
        <item x="539"/>
        <item x="538"/>
        <item x="534"/>
        <item x="506"/>
        <item x="96"/>
        <item x="95"/>
        <item x="99"/>
        <item x="98"/>
        <item x="75"/>
        <item x="77"/>
        <item x="76"/>
        <item x="373"/>
        <item m="1" x="645"/>
        <item x="117"/>
        <item x="170"/>
        <item x="516"/>
        <item x="116"/>
        <item x="168"/>
        <item x="118"/>
        <item x="156"/>
        <item x="175"/>
        <item x="162"/>
        <item x="177"/>
        <item x="176"/>
        <item x="171"/>
        <item x="275"/>
        <item x="274"/>
        <item m="1" x="639"/>
        <item m="1" x="546"/>
        <item m="1" x="646"/>
        <item m="1" x="552"/>
        <item m="1" x="647"/>
        <item m="1" x="543"/>
        <item m="1" x="604"/>
        <item m="1" x="686"/>
        <item m="1" x="619"/>
        <item m="1" x="683"/>
        <item m="1" x="615"/>
        <item m="1" x="550"/>
        <item m="1" x="632"/>
        <item m="1" x="555"/>
        <item m="1" x="628"/>
        <item m="1" x="541"/>
        <item x="283"/>
        <item m="1" x="584"/>
        <item x="169"/>
        <item x="124"/>
        <item x="141"/>
        <item m="1" x="651"/>
        <item m="1" x="692"/>
        <item m="1" x="631"/>
        <item m="1" x="567"/>
        <item x="23"/>
        <item x="428"/>
        <item x="464"/>
        <item x="359"/>
        <item x="67"/>
        <item x="53"/>
        <item x="50"/>
        <item x="28"/>
        <item x="25"/>
        <item x="68"/>
        <item x="29"/>
        <item x="26"/>
        <item x="43"/>
        <item x="47"/>
        <item x="90"/>
        <item x="273"/>
        <item x="278"/>
        <item x="21"/>
        <item x="22"/>
        <item x="34"/>
        <item x="33"/>
        <item x="418"/>
        <item m="1" x="607"/>
        <item m="1" x="595"/>
        <item m="1" x="662"/>
        <item m="1" x="658"/>
        <item m="1" x="568"/>
        <item m="1" x="553"/>
        <item x="238"/>
        <item x="257"/>
        <item m="1" x="606"/>
        <item m="1" x="667"/>
        <item x="472"/>
        <item x="473"/>
        <item x="260"/>
        <item x="475"/>
        <item m="1" x="640"/>
        <item x="408"/>
        <item x="409"/>
        <item x="374"/>
        <item x="414"/>
        <item m="1" x="663"/>
        <item m="1" x="687"/>
        <item m="1" x="690"/>
        <item x="419"/>
        <item m="1" x="676"/>
        <item x="247"/>
        <item x="181"/>
        <item x="182"/>
        <item x="184"/>
        <item x="185"/>
        <item x="191"/>
        <item x="215"/>
        <item x="248"/>
        <item x="193"/>
        <item m="1" x="655"/>
        <item x="511"/>
        <item x="510"/>
        <item x="512"/>
        <item x="514"/>
        <item x="520"/>
        <item x="521"/>
        <item x="522"/>
        <item x="523"/>
        <item x="485"/>
        <item x="507"/>
        <item x="302"/>
        <item x="303"/>
        <item x="306"/>
        <item x="307"/>
        <item x="308"/>
        <item x="323"/>
        <item x="324"/>
        <item x="339"/>
        <item x="340"/>
        <item x="343"/>
        <item x="529"/>
        <item x="231"/>
        <item x="261"/>
        <item m="1" x="542"/>
        <item m="1" x="614"/>
        <item x="267"/>
        <item x="268"/>
        <item x="269"/>
        <item x="270"/>
        <item x="271"/>
        <item x="284"/>
        <item x="298"/>
        <item x="300"/>
        <item x="299"/>
        <item x="301"/>
        <item x="309"/>
        <item x="311"/>
        <item x="313"/>
        <item x="315"/>
        <item x="317"/>
        <item x="319"/>
        <item x="321"/>
        <item x="310"/>
        <item x="312"/>
        <item x="320"/>
        <item x="322"/>
        <item x="341"/>
        <item x="342"/>
        <item x="513"/>
        <item x="519"/>
        <item x="530"/>
        <item x="531"/>
        <item x="535"/>
        <item x="232"/>
        <item x="233"/>
        <item m="1" x="654"/>
        <item x="334"/>
        <item x="481"/>
        <item x="503"/>
        <item x="504"/>
        <item x="486"/>
        <item x="478"/>
        <item x="479"/>
        <item x="183"/>
        <item x="186"/>
        <item x="198"/>
        <item x="194"/>
        <item x="200"/>
        <item x="201"/>
        <item m="1" x="574"/>
        <item m="1" x="590"/>
        <item m="1" x="557"/>
        <item m="1" x="580"/>
        <item m="1" x="666"/>
        <item x="476"/>
        <item x="501"/>
        <item x="532"/>
        <item x="433"/>
        <item x="254"/>
        <item x="345"/>
        <item x="346"/>
        <item x="431"/>
        <item m="1" x="624"/>
        <item x="435"/>
        <item m="1" x="659"/>
        <item m="1" x="643"/>
        <item x="450"/>
        <item m="1" x="668"/>
        <item x="455"/>
        <item x="458"/>
        <item x="459"/>
        <item x="460"/>
        <item x="461"/>
        <item x="463"/>
        <item x="505"/>
        <item x="443"/>
        <item x="482"/>
        <item x="187"/>
        <item x="188"/>
        <item x="189"/>
        <item x="190"/>
        <item m="1" x="556"/>
        <item x="454"/>
        <item x="462"/>
        <item x="469"/>
        <item x="474"/>
        <item x="477"/>
        <item x="515"/>
        <item x="517"/>
        <item m="1" x="569"/>
        <item x="524"/>
        <item x="525"/>
        <item m="1" x="593"/>
        <item m="1" x="582"/>
        <item m="1" x="627"/>
        <item m="1" x="689"/>
        <item m="1" x="592"/>
        <item m="1" x="633"/>
        <item m="1" x="599"/>
        <item m="1" x="609"/>
        <item m="1" x="682"/>
        <item m="1" x="629"/>
        <item m="1" x="685"/>
        <item m="1" x="623"/>
        <item x="240"/>
        <item x="241"/>
        <item x="242"/>
        <item x="243"/>
        <item x="244"/>
        <item x="245"/>
        <item x="246"/>
        <item m="1" x="583"/>
        <item m="1" x="548"/>
        <item m="1" x="691"/>
        <item m="1" x="575"/>
        <item m="1" x="591"/>
        <item m="1" x="671"/>
        <item m="1" x="688"/>
        <item m="1" x="561"/>
        <item m="1" x="670"/>
        <item x="487"/>
        <item x="533"/>
        <item x="180"/>
        <item x="192"/>
        <item m="1" x="635"/>
        <item x="195"/>
        <item x="484"/>
        <item x="488"/>
        <item x="234"/>
        <item x="264"/>
        <item x="266"/>
        <item x="263"/>
        <item x="292"/>
        <item x="293"/>
        <item x="281"/>
        <item x="282"/>
        <item x="294"/>
        <item x="295"/>
        <item x="314"/>
        <item x="316"/>
        <item m="1" x="650"/>
        <item x="489"/>
        <item x="490"/>
        <item x="491"/>
        <item x="492"/>
        <item x="493"/>
        <item x="494"/>
        <item x="495"/>
        <item x="496"/>
        <item x="497"/>
        <item x="498"/>
        <item m="1" x="565"/>
        <item x="251"/>
        <item x="252"/>
        <item x="253"/>
        <item x="228"/>
        <item x="255"/>
        <item x="199"/>
        <item x="196"/>
        <item x="202"/>
        <item m="1" x="680"/>
        <item m="1" x="665"/>
        <item m="1" x="562"/>
        <item m="1" x="669"/>
        <item x="206"/>
        <item m="1" x="652"/>
        <item m="1" x="572"/>
        <item m="1" x="661"/>
        <item m="1" x="589"/>
        <item m="1" x="612"/>
        <item m="1" x="540"/>
        <item m="1" x="679"/>
        <item m="1" x="611"/>
        <item m="1" x="618"/>
        <item m="1" x="588"/>
        <item m="1" x="610"/>
        <item m="1" x="598"/>
        <item m="1" x="549"/>
        <item m="1" x="605"/>
        <item m="1" x="554"/>
        <item m="1" x="672"/>
        <item m="1" x="621"/>
        <item m="1" x="637"/>
        <item m="1" x="648"/>
        <item m="1" x="625"/>
        <item m="1" x="636"/>
        <item m="1" x="576"/>
        <item x="212"/>
        <item x="213"/>
        <item x="432"/>
        <item x="448"/>
        <item x="203"/>
        <item x="204"/>
        <item x="205"/>
        <item x="208"/>
        <item x="209"/>
        <item x="210"/>
        <item x="211"/>
        <item x="214"/>
        <item x="249"/>
        <item x="371"/>
        <item x="387"/>
        <item x="388"/>
        <item x="389"/>
        <item x="390"/>
        <item x="391"/>
        <item x="392"/>
        <item x="393"/>
        <item x="394"/>
        <item x="395"/>
        <item x="396"/>
        <item m="1" x="634"/>
        <item m="1" x="678"/>
        <item x="353"/>
        <item x="400"/>
        <item x="421"/>
        <item x="399"/>
        <item x="423"/>
        <item x="360"/>
        <item m="1" x="558"/>
        <item x="377"/>
        <item x="355"/>
        <item x="410"/>
        <item x="411"/>
        <item x="413"/>
        <item x="420"/>
        <item x="426"/>
        <item x="378"/>
        <item x="379"/>
        <item x="381"/>
        <item x="382"/>
        <item x="375"/>
        <item m="1" x="630"/>
        <item x="197"/>
        <item x="216"/>
        <item x="217"/>
        <item x="218"/>
        <item x="219"/>
        <item x="220"/>
        <item x="221"/>
        <item x="222"/>
        <item x="223"/>
        <item x="224"/>
        <item x="229"/>
        <item x="230"/>
        <item x="235"/>
        <item x="256"/>
        <item x="277"/>
        <item x="350"/>
        <item x="361"/>
        <item x="362"/>
        <item x="363"/>
        <item x="364"/>
        <item x="365"/>
        <item x="366"/>
        <item x="367"/>
        <item x="368"/>
        <item x="369"/>
        <item x="385"/>
        <item x="386"/>
        <item x="397"/>
        <item x="398"/>
        <item x="401"/>
        <item x="402"/>
        <item x="403"/>
        <item x="404"/>
        <item x="405"/>
        <item x="406"/>
        <item x="407"/>
        <item x="415"/>
        <item x="416"/>
        <item x="417"/>
        <item x="422"/>
        <item x="425"/>
        <item x="427"/>
        <item x="436"/>
        <item x="437"/>
        <item x="438"/>
        <item x="439"/>
        <item x="440"/>
        <item x="441"/>
        <item x="442"/>
        <item x="445"/>
        <item x="451"/>
        <item x="452"/>
        <item x="453"/>
        <item x="456"/>
        <item x="465"/>
        <item x="466"/>
        <item x="468"/>
        <item x="470"/>
        <item x="480"/>
        <item x="483"/>
        <item x="499"/>
        <item x="500"/>
        <item x="518"/>
        <item x="527"/>
        <item x="528"/>
      </items>
    </pivotField>
    <pivotField compact="0" outline="0" showAll="0"/>
    <pivotField compact="0" outline="0" showAll="0"/>
    <pivotField axis="axisRow" outline="0" showAll="0" defaultSubtotal="0">
      <items count="132">
        <item x="44"/>
        <item x="45"/>
        <item x="51"/>
        <item x="25"/>
        <item x="19"/>
        <item x="22"/>
        <item x="21"/>
        <item x="20"/>
        <item x="30"/>
        <item x="29"/>
        <item x="24"/>
        <item x="23"/>
        <item m="1" x="127"/>
        <item x="18"/>
        <item x="79"/>
        <item x="100"/>
        <item x="7"/>
        <item x="8"/>
        <item x="61"/>
        <item x="2"/>
        <item x="4"/>
        <item x="28"/>
        <item x="26"/>
        <item x="34"/>
        <item x="31"/>
        <item x="33"/>
        <item x="32"/>
        <item x="27"/>
        <item x="58"/>
        <item x="56"/>
        <item x="55"/>
        <item x="59"/>
        <item x="1"/>
        <item x="71"/>
        <item x="15"/>
        <item x="17"/>
        <item x="75"/>
        <item x="3"/>
        <item x="46"/>
        <item x="6"/>
        <item x="5"/>
        <item x="116"/>
        <item x="115"/>
        <item x="70"/>
        <item x="88"/>
        <item x="9"/>
        <item x="10"/>
        <item x="11"/>
        <item x="94"/>
        <item x="92"/>
        <item x="97"/>
        <item x="12"/>
        <item x="14"/>
        <item x="13"/>
        <item x="118"/>
        <item x="117"/>
        <item x="114"/>
        <item x="16"/>
        <item x="72"/>
        <item x="60"/>
        <item x="89"/>
        <item x="96"/>
        <item m="1" x="130"/>
        <item x="82"/>
        <item m="1" x="120"/>
        <item m="1" x="129"/>
        <item x="101"/>
        <item x="48"/>
        <item x="49"/>
        <item x="111"/>
        <item x="62"/>
        <item x="63"/>
        <item x="64"/>
        <item x="65"/>
        <item x="67"/>
        <item x="68"/>
        <item x="69"/>
        <item x="80"/>
        <item x="112"/>
        <item x="57"/>
        <item x="66"/>
        <item x="104"/>
        <item x="109"/>
        <item x="103"/>
        <item x="37"/>
        <item x="38"/>
        <item x="85"/>
        <item x="102"/>
        <item x="108"/>
        <item x="110"/>
        <item x="91"/>
        <item x="93"/>
        <item x="95"/>
        <item x="98"/>
        <item m="1" x="122"/>
        <item x="47"/>
        <item m="1" x="128"/>
        <item x="106"/>
        <item x="113"/>
        <item x="0"/>
        <item x="35"/>
        <item x="36"/>
        <item x="105"/>
        <item x="52"/>
        <item x="53"/>
        <item x="54"/>
        <item m="1" x="131"/>
        <item m="1" x="125"/>
        <item m="1" x="121"/>
        <item m="1" x="126"/>
        <item m="1" x="123"/>
        <item x="39"/>
        <item x="40"/>
        <item x="50"/>
        <item x="76"/>
        <item x="77"/>
        <item x="83"/>
        <item x="86"/>
        <item x="87"/>
        <item x="73"/>
        <item x="74"/>
        <item x="81"/>
        <item m="1" x="119"/>
        <item m="1" x="124"/>
        <item x="78"/>
        <item x="41"/>
        <item x="42"/>
        <item x="43"/>
        <item x="84"/>
        <item x="90"/>
        <item x="99"/>
        <item x="107"/>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6">
        <item x="10"/>
        <item x="7"/>
        <item x="9"/>
        <item x="2"/>
        <item x="0"/>
        <item x="3"/>
        <item x="8"/>
        <item x="1"/>
        <item x="11"/>
        <item x="4"/>
        <item x="5"/>
        <item x="6"/>
        <item x="12"/>
        <item m="1" x="13"/>
        <item m="1" x="1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x="1"/>
      </items>
    </pivotField>
    <pivotField compact="0" outline="0" showAll="0"/>
    <pivotField compact="0" outline="0" showAll="0"/>
    <pivotField compact="0" outline="0" showAll="0"/>
    <pivotField axis="axisPage" compact="0" outline="0" showAll="0">
      <items count="3">
        <item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axis="axisPage" compact="0" outline="0" showAll="0">
      <items count="3">
        <item x="0"/>
        <item x="1"/>
        <item t="default"/>
      </items>
    </pivotField>
  </pivotFields>
  <rowFields count="3">
    <field x="9"/>
    <field x="3"/>
    <field x="4"/>
  </rowFields>
  <colItems count="1">
    <i/>
  </colItems>
  <pageFields count="5">
    <pageField fld="118" item="0" hier="-1"/>
    <pageField fld="119" item="1" hier="-1"/>
    <pageField fld="123" hier="-1"/>
    <pageField fld="124" hier="-1"/>
    <pageField fld="142" item="1" hier="-1"/>
  </pageFields>
  <formats count="21">
    <format dxfId="414">
      <pivotArea type="all" dataOnly="0" outline="0" fieldPosition="0"/>
    </format>
    <format dxfId="413">
      <pivotArea field="2" type="button" dataOnly="0" labelOnly="1" outline="0"/>
    </format>
    <format dxfId="412">
      <pivotArea field="9" type="button" dataOnly="0" labelOnly="1" outline="0" axis="axisRow" fieldPosition="0"/>
    </format>
    <format dxfId="411">
      <pivotArea field="3" type="button" dataOnly="0" labelOnly="1" outline="0" axis="axisRow" fieldPosition="1"/>
    </format>
    <format dxfId="410">
      <pivotArea field="4" type="button" dataOnly="0" labelOnly="1" outline="0" axis="axisRow" fieldPosition="2"/>
    </format>
    <format dxfId="409">
      <pivotArea field="6" type="button" dataOnly="0" labelOnly="1" outline="0"/>
    </format>
    <format dxfId="408">
      <pivotArea field="16" type="button" dataOnly="0" labelOnly="1" outline="0"/>
    </format>
    <format dxfId="407">
      <pivotArea type="all" dataOnly="0" outline="0" fieldPosition="0"/>
    </format>
    <format dxfId="406">
      <pivotArea field="2" type="button" dataOnly="0" labelOnly="1" outline="0"/>
    </format>
    <format dxfId="405">
      <pivotArea field="9" type="button" dataOnly="0" labelOnly="1" outline="0" axis="axisRow" fieldPosition="0"/>
    </format>
    <format dxfId="404">
      <pivotArea field="3" type="button" dataOnly="0" labelOnly="1" outline="0" axis="axisRow" fieldPosition="1"/>
    </format>
    <format dxfId="403">
      <pivotArea field="4" type="button" dataOnly="0" labelOnly="1" outline="0" axis="axisRow" fieldPosition="2"/>
    </format>
    <format dxfId="402">
      <pivotArea field="6" type="button" dataOnly="0" labelOnly="1" outline="0"/>
    </format>
    <format dxfId="401">
      <pivotArea field="16" type="button" dataOnly="0" labelOnly="1" outline="0"/>
    </format>
    <format dxfId="400">
      <pivotArea type="all" dataOnly="0" outline="0" fieldPosition="0"/>
    </format>
    <format dxfId="399">
      <pivotArea field="2" type="button" dataOnly="0" labelOnly="1" outline="0"/>
    </format>
    <format dxfId="398">
      <pivotArea field="9" type="button" dataOnly="0" labelOnly="1" outline="0" axis="axisRow" fieldPosition="0"/>
    </format>
    <format dxfId="397">
      <pivotArea field="3" type="button" dataOnly="0" labelOnly="1" outline="0" axis="axisRow" fieldPosition="1"/>
    </format>
    <format dxfId="396">
      <pivotArea field="4" type="button" dataOnly="0" labelOnly="1" outline="0" axis="axisRow" fieldPosition="2"/>
    </format>
    <format dxfId="395">
      <pivotArea field="6" type="button" dataOnly="0" labelOnly="1" outline="0"/>
    </format>
    <format dxfId="394">
      <pivotArea field="16" type="button" dataOnly="0" labelOnly="1" outline="0"/>
    </format>
  </formats>
  <pivotTableStyleInfo name="PivotStyleMedium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E00-000008000000}" name="樞紐分析表8" cacheId="7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chartFormat="8">
  <location ref="BI8:BJ13" firstHeaderRow="1" firstDataRow="1" firstDataCol="1" rowPageCount="4" colPageCount="1"/>
  <pivotFields count="143">
    <pivotField compact="0" outline="0" showAll="0"/>
    <pivotField dataField="1" compact="0" outline="0" showAll="0" defaultSubtotal="0"/>
    <pivotField compact="0" outline="0" showAll="0">
      <items count="21">
        <item x="0"/>
        <item x="5"/>
        <item x="6"/>
        <item x="2"/>
        <item x="3"/>
        <item x="1"/>
        <item x="14"/>
        <item x="18"/>
        <item x="4"/>
        <item x="11"/>
        <item x="19"/>
        <item x="7"/>
        <item x="8"/>
        <item x="9"/>
        <item x="15"/>
        <item x="16"/>
        <item x="12"/>
        <item x="17"/>
        <item x="10"/>
        <item x="13"/>
        <item t="default"/>
      </items>
    </pivotField>
    <pivotField compact="0" outline="0" showAll="0" defaultSubtotal="0">
      <items count="640">
        <item m="1" x="542"/>
        <item x="64"/>
        <item x="63"/>
        <item x="221"/>
        <item x="230"/>
        <item x="244"/>
        <item x="231"/>
        <item x="229"/>
        <item x="127"/>
        <item x="79"/>
        <item x="89"/>
        <item x="81"/>
        <item x="128"/>
        <item x="131"/>
        <item x="130"/>
        <item x="135"/>
        <item x="134"/>
        <item x="132"/>
        <item x="133"/>
        <item x="129"/>
        <item x="87"/>
        <item x="166"/>
        <item x="90"/>
        <item x="85"/>
        <item x="86"/>
        <item x="107"/>
        <item x="112"/>
        <item x="99"/>
        <item x="94"/>
        <item x="91"/>
        <item x="98"/>
        <item x="97"/>
        <item x="96"/>
        <item x="95"/>
        <item x="167"/>
        <item x="118"/>
        <item x="117"/>
        <item x="125"/>
        <item x="124"/>
        <item x="165"/>
        <item x="80"/>
        <item x="88"/>
        <item x="123"/>
        <item x="122"/>
        <item x="116"/>
        <item x="115"/>
        <item x="119"/>
        <item x="114"/>
        <item x="126"/>
        <item x="121"/>
        <item x="82"/>
        <item x="100"/>
        <item x="106"/>
        <item x="104"/>
        <item x="101"/>
        <item x="105"/>
        <item x="120"/>
        <item x="113"/>
        <item x="102"/>
        <item m="1" x="602"/>
        <item x="140"/>
        <item m="1" x="570"/>
        <item x="394"/>
        <item m="1" x="622"/>
        <item x="446"/>
        <item m="1" x="529"/>
        <item x="36"/>
        <item x="35"/>
        <item x="17"/>
        <item x="59"/>
        <item x="60"/>
        <item x="18"/>
        <item x="15"/>
        <item m="1" x="590"/>
        <item x="286"/>
        <item x="47"/>
        <item x="43"/>
        <item x="295"/>
        <item m="1" x="589"/>
        <item m="1" x="566"/>
        <item x="281"/>
        <item x="280"/>
        <item x="294"/>
        <item x="203"/>
        <item x="111"/>
        <item x="54"/>
        <item x="58"/>
        <item x="14"/>
        <item x="56"/>
        <item x="55"/>
        <item x="57"/>
        <item x="62"/>
        <item x="61"/>
        <item x="427"/>
        <item x="3"/>
        <item x="5"/>
        <item x="4"/>
        <item x="6"/>
        <item x="10"/>
        <item x="342"/>
        <item x="44"/>
        <item x="26"/>
        <item x="23"/>
        <item x="40"/>
        <item x="316"/>
        <item x="315"/>
        <item x="318"/>
        <item x="317"/>
        <item x="326"/>
        <item x="328"/>
        <item x="325"/>
        <item x="327"/>
        <item x="320"/>
        <item x="322"/>
        <item x="319"/>
        <item x="321"/>
        <item x="323"/>
        <item x="308"/>
        <item x="161"/>
        <item x="160"/>
        <item x="163"/>
        <item x="162"/>
        <item m="1" x="569"/>
        <item x="346"/>
        <item x="109"/>
        <item x="136"/>
        <item x="157"/>
        <item x="175"/>
        <item x="159"/>
        <item x="168"/>
        <item x="169"/>
        <item x="138"/>
        <item x="139"/>
        <item x="156"/>
        <item x="174"/>
        <item x="170"/>
        <item x="137"/>
        <item x="149"/>
        <item x="143"/>
        <item x="146"/>
        <item x="153"/>
        <item x="148"/>
        <item x="155"/>
        <item x="147"/>
        <item x="154"/>
        <item x="150"/>
        <item x="144"/>
        <item x="145"/>
        <item x="152"/>
        <item x="151"/>
        <item x="337"/>
        <item x="336"/>
        <item x="339"/>
        <item x="262"/>
        <item x="270"/>
        <item m="1" x="517"/>
        <item m="1" x="534"/>
        <item m="1" x="561"/>
        <item m="1" x="630"/>
        <item x="277"/>
        <item x="279"/>
        <item x="276"/>
        <item x="278"/>
        <item x="269"/>
        <item x="255"/>
        <item x="266"/>
        <item x="103"/>
        <item m="1" x="603"/>
        <item x="177"/>
        <item x="0"/>
        <item x="2"/>
        <item x="1"/>
        <item x="397"/>
        <item m="1" x="550"/>
        <item x="347"/>
        <item x="352"/>
        <item m="1" x="559"/>
        <item m="1" x="584"/>
        <item m="1" x="541"/>
        <item m="1" x="610"/>
        <item x="70"/>
        <item x="34"/>
        <item x="53"/>
        <item x="50"/>
        <item x="349"/>
        <item x="178"/>
        <item x="356"/>
        <item x="357"/>
        <item x="252"/>
        <item x="483"/>
        <item x="482"/>
        <item x="275"/>
        <item x="287"/>
        <item x="39"/>
        <item x="76"/>
        <item x="78"/>
        <item x="77"/>
        <item m="1" x="619"/>
        <item m="1" x="565"/>
        <item m="1" x="627"/>
        <item m="1" x="605"/>
        <item m="1" x="549"/>
        <item m="1" x="617"/>
        <item m="1" x="524"/>
        <item m="1" x="608"/>
        <item m="1" x="531"/>
        <item m="1" x="555"/>
        <item m="1" x="522"/>
        <item m="1" x="572"/>
        <item x="370"/>
        <item m="1" x="620"/>
        <item x="371"/>
        <item x="13"/>
        <item x="7"/>
        <item x="8"/>
        <item x="9"/>
        <item x="227"/>
        <item x="225"/>
        <item x="223"/>
        <item x="353"/>
        <item x="428"/>
        <item x="432"/>
        <item x="434"/>
        <item x="19"/>
        <item x="16"/>
        <item x="11"/>
        <item x="110"/>
        <item x="511"/>
        <item x="510"/>
        <item x="476"/>
        <item x="335"/>
        <item x="334"/>
        <item x="408"/>
        <item x="350"/>
        <item x="345"/>
        <item x="45"/>
        <item x="41"/>
        <item x="29"/>
        <item x="65"/>
        <item x="68"/>
        <item x="436"/>
        <item x="500"/>
        <item x="417"/>
        <item x="423"/>
        <item x="425"/>
        <item x="443"/>
        <item x="180"/>
        <item x="426"/>
        <item x="413"/>
        <item x="142"/>
        <item x="38"/>
        <item x="37"/>
        <item x="31"/>
        <item m="1" x="609"/>
        <item m="1" x="573"/>
        <item m="1" x="527"/>
        <item m="1" x="544"/>
        <item x="69"/>
        <item x="72"/>
        <item m="1" x="539"/>
        <item x="51"/>
        <item x="48"/>
        <item x="30"/>
        <item x="108"/>
        <item m="1" x="615"/>
        <item m="1" x="519"/>
        <item m="1" x="634"/>
        <item m="1" x="560"/>
        <item m="1" x="564"/>
        <item m="1" x="581"/>
        <item x="12"/>
        <item x="141"/>
        <item x="71"/>
        <item x="513"/>
        <item x="512"/>
        <item x="508"/>
        <item x="480"/>
        <item x="93"/>
        <item x="92"/>
        <item x="73"/>
        <item x="75"/>
        <item x="74"/>
        <item x="351"/>
        <item m="1" x="579"/>
        <item x="359"/>
        <item x="360"/>
        <item m="1" x="597"/>
        <item m="1" x="540"/>
        <item m="1" x="611"/>
        <item x="490"/>
        <item x="158"/>
        <item x="171"/>
        <item x="164"/>
        <item x="173"/>
        <item x="172"/>
        <item x="84"/>
        <item x="83"/>
        <item x="265"/>
        <item x="264"/>
        <item m="1" x="604"/>
        <item m="1" x="518"/>
        <item m="1" x="612"/>
        <item m="1" x="523"/>
        <item m="1" x="613"/>
        <item m="1" x="516"/>
        <item m="1" x="568"/>
        <item m="1" x="636"/>
        <item m="1" x="583"/>
        <item m="1" x="633"/>
        <item m="1" x="580"/>
        <item m="1" x="521"/>
        <item m="1" x="596"/>
        <item m="1" x="525"/>
        <item m="1" x="592"/>
        <item m="1" x="514"/>
        <item x="273"/>
        <item m="1" x="548"/>
        <item x="344"/>
        <item x="22"/>
        <item x="411"/>
        <item x="442"/>
        <item m="1" x="632"/>
        <item x="354"/>
        <item x="66"/>
        <item x="52"/>
        <item x="49"/>
        <item x="27"/>
        <item x="24"/>
        <item x="67"/>
        <item x="28"/>
        <item x="25"/>
        <item x="42"/>
        <item x="46"/>
        <item x="263"/>
        <item x="268"/>
        <item x="20"/>
        <item x="21"/>
        <item x="33"/>
        <item x="32"/>
        <item x="400"/>
        <item m="1" x="535"/>
        <item m="1" x="571"/>
        <item m="1" x="558"/>
        <item x="232"/>
        <item x="250"/>
        <item m="1" x="606"/>
        <item m="1" x="614"/>
        <item m="1" x="623"/>
        <item x="447"/>
        <item x="448"/>
        <item x="181"/>
        <item m="1" x="607"/>
        <item x="361"/>
        <item x="399"/>
        <item x="401"/>
        <item x="241"/>
        <item x="187"/>
        <item m="1" x="582"/>
        <item x="242"/>
        <item x="190"/>
        <item x="196"/>
        <item x="485"/>
        <item x="484"/>
        <item x="486"/>
        <item x="488"/>
        <item x="494"/>
        <item x="495"/>
        <item x="496"/>
        <item x="497"/>
        <item x="459"/>
        <item x="481"/>
        <item x="292"/>
        <item x="293"/>
        <item x="296"/>
        <item x="297"/>
        <item x="298"/>
        <item x="313"/>
        <item x="314"/>
        <item x="329"/>
        <item x="330"/>
        <item x="333"/>
        <item x="503"/>
        <item x="355"/>
        <item m="1" x="515"/>
        <item x="251"/>
        <item m="1" x="577"/>
        <item x="257"/>
        <item x="258"/>
        <item x="259"/>
        <item x="260"/>
        <item x="261"/>
        <item x="274"/>
        <item x="288"/>
        <item x="290"/>
        <item x="289"/>
        <item x="291"/>
        <item x="299"/>
        <item x="301"/>
        <item x="303"/>
        <item x="305"/>
        <item x="307"/>
        <item x="309"/>
        <item x="311"/>
        <item x="300"/>
        <item x="302"/>
        <item x="310"/>
        <item x="312"/>
        <item x="331"/>
        <item x="332"/>
        <item x="487"/>
        <item x="493"/>
        <item x="504"/>
        <item x="505"/>
        <item x="509"/>
        <item x="226"/>
        <item x="224"/>
        <item x="324"/>
        <item x="455"/>
        <item x="477"/>
        <item x="478"/>
        <item x="460"/>
        <item x="452"/>
        <item x="453"/>
        <item x="179"/>
        <item x="195"/>
        <item x="191"/>
        <item x="197"/>
        <item x="198"/>
        <item x="199"/>
        <item x="405"/>
        <item x="450"/>
        <item x="475"/>
        <item x="506"/>
        <item x="247"/>
        <item x="412"/>
        <item x="414"/>
        <item x="429"/>
        <item x="437"/>
        <item x="438"/>
        <item x="439"/>
        <item x="441"/>
        <item x="479"/>
        <item x="367"/>
        <item x="422"/>
        <item x="456"/>
        <item x="182"/>
        <item x="183"/>
        <item x="184"/>
        <item x="185"/>
        <item x="186"/>
        <item x="433"/>
        <item x="440"/>
        <item x="444"/>
        <item x="449"/>
        <item x="451"/>
        <item x="489"/>
        <item x="491"/>
        <item m="1" x="533"/>
        <item x="498"/>
        <item x="499"/>
        <item m="1" x="556"/>
        <item m="1" x="545"/>
        <item m="1" x="591"/>
        <item m="1" x="638"/>
        <item m="1" x="554"/>
        <item m="1" x="598"/>
        <item m="1" x="563"/>
        <item m="1" x="574"/>
        <item m="1" x="631"/>
        <item m="1" x="595"/>
        <item m="1" x="635"/>
        <item m="1" x="587"/>
        <item m="1" x="616"/>
        <item x="234"/>
        <item x="235"/>
        <item x="236"/>
        <item x="237"/>
        <item x="238"/>
        <item x="239"/>
        <item x="240"/>
        <item x="193"/>
        <item m="1" x="546"/>
        <item m="1" x="520"/>
        <item m="1" x="639"/>
        <item m="1" x="537"/>
        <item m="1" x="553"/>
        <item m="1" x="626"/>
        <item m="1" x="637"/>
        <item m="1" x="528"/>
        <item m="1" x="625"/>
        <item x="461"/>
        <item x="507"/>
        <item x="176"/>
        <item x="188"/>
        <item x="189"/>
        <item x="192"/>
        <item x="458"/>
        <item x="462"/>
        <item x="228"/>
        <item x="254"/>
        <item x="256"/>
        <item x="253"/>
        <item x="282"/>
        <item x="283"/>
        <item x="271"/>
        <item x="272"/>
        <item x="284"/>
        <item x="285"/>
        <item x="304"/>
        <item x="306"/>
        <item x="463"/>
        <item x="464"/>
        <item x="465"/>
        <item x="466"/>
        <item x="467"/>
        <item x="468"/>
        <item x="469"/>
        <item x="470"/>
        <item x="471"/>
        <item x="472"/>
        <item m="1" x="530"/>
        <item x="245"/>
        <item x="246"/>
        <item x="233"/>
        <item x="222"/>
        <item x="248"/>
        <item m="1" x="567"/>
        <item m="1" x="532"/>
        <item m="1" x="624"/>
        <item m="1" x="536"/>
        <item m="1" x="621"/>
        <item m="1" x="526"/>
        <item m="1" x="600"/>
        <item m="1" x="538"/>
        <item m="1" x="543"/>
        <item m="1" x="557"/>
        <item m="1" x="594"/>
        <item m="1" x="552"/>
        <item m="1" x="576"/>
        <item m="1" x="562"/>
        <item m="1" x="618"/>
        <item m="1" x="575"/>
        <item m="1" x="578"/>
        <item m="1" x="629"/>
        <item m="1" x="586"/>
        <item m="1" x="551"/>
        <item m="1" x="601"/>
        <item m="1" x="585"/>
        <item m="1" x="547"/>
        <item m="1" x="588"/>
        <item x="209"/>
        <item x="200"/>
        <item x="201"/>
        <item x="202"/>
        <item x="204"/>
        <item x="205"/>
        <item x="206"/>
        <item x="207"/>
        <item x="208"/>
        <item x="210"/>
        <item x="243"/>
        <item x="358"/>
        <item x="372"/>
        <item x="374"/>
        <item x="375"/>
        <item x="376"/>
        <item x="377"/>
        <item x="378"/>
        <item x="379"/>
        <item x="380"/>
        <item x="381"/>
        <item x="382"/>
        <item x="383"/>
        <item m="1" x="599"/>
        <item m="1" x="628"/>
        <item x="386"/>
        <item x="387"/>
        <item x="403"/>
        <item x="406"/>
        <item x="407"/>
        <item x="340"/>
        <item x="348"/>
        <item x="402"/>
        <item x="363"/>
        <item x="364"/>
        <item x="365"/>
        <item x="366"/>
        <item x="368"/>
        <item x="369"/>
        <item m="1" x="593"/>
        <item x="343"/>
        <item x="396"/>
        <item x="398"/>
        <item x="410"/>
        <item x="362"/>
        <item x="388"/>
        <item x="194"/>
        <item x="211"/>
        <item x="212"/>
        <item x="213"/>
        <item x="214"/>
        <item x="215"/>
        <item x="216"/>
        <item x="217"/>
        <item x="218"/>
        <item x="219"/>
        <item x="220"/>
        <item x="249"/>
        <item x="267"/>
        <item x="338"/>
        <item x="341"/>
        <item x="373"/>
        <item x="384"/>
        <item x="385"/>
        <item x="389"/>
        <item x="390"/>
        <item x="391"/>
        <item x="392"/>
        <item x="393"/>
        <item x="395"/>
        <item x="404"/>
        <item x="409"/>
        <item x="415"/>
        <item x="416"/>
        <item x="418"/>
        <item x="419"/>
        <item x="420"/>
        <item x="421"/>
        <item x="424"/>
        <item x="430"/>
        <item x="431"/>
        <item x="435"/>
        <item x="445"/>
        <item x="454"/>
        <item x="457"/>
        <item x="473"/>
        <item x="474"/>
        <item x="492"/>
        <item x="501"/>
        <item x="502"/>
      </items>
    </pivotField>
    <pivotField compact="0" outline="0" showAll="0" defaultSubtotal="0">
      <items count="799">
        <item x="140"/>
        <item x="139"/>
        <item x="12"/>
        <item x="49"/>
        <item x="52"/>
        <item x="24"/>
        <item x="42"/>
        <item x="46"/>
        <item x="25"/>
        <item x="31"/>
        <item x="38"/>
        <item x="37"/>
        <item m="1" x="633"/>
        <item m="1" x="648"/>
        <item x="265"/>
        <item m="1" x="605"/>
        <item m="1" x="542"/>
        <item m="1" x="621"/>
        <item x="268"/>
        <item m="1" x="735"/>
        <item m="1" x="528"/>
        <item x="74"/>
        <item x="78"/>
        <item x="163"/>
        <item x="162"/>
        <item x="164"/>
        <item x="165"/>
        <item x="161"/>
        <item x="27"/>
        <item x="28"/>
        <item x="75"/>
        <item x="56"/>
        <item x="55"/>
        <item x="54"/>
        <item x="14"/>
        <item x="58"/>
        <item x="57"/>
        <item x="343"/>
        <item x="287"/>
        <item x="2"/>
        <item x="1"/>
        <item x="177"/>
        <item x="457"/>
        <item x="159"/>
        <item x="171"/>
        <item x="173"/>
        <item x="172"/>
        <item x="157"/>
        <item x="0"/>
        <item x="244"/>
        <item x="41"/>
        <item x="45"/>
        <item x="29"/>
        <item x="63"/>
        <item x="67"/>
        <item x="66"/>
        <item x="64"/>
        <item x="337"/>
        <item x="22"/>
        <item x="360"/>
        <item x="401"/>
        <item x="143"/>
        <item x="69"/>
        <item x="178"/>
        <item m="1" x="770"/>
        <item x="104"/>
        <item x="39"/>
        <item x="71"/>
        <item x="438"/>
        <item x="352"/>
        <item x="437"/>
        <item x="426"/>
        <item m="1" x="561"/>
        <item m="1" x="791"/>
        <item m="1" x="677"/>
        <item m="1" x="717"/>
        <item m="1" x="797"/>
        <item m="1" x="524"/>
        <item m="1" x="654"/>
        <item m="1" x="739"/>
        <item m="1" x="646"/>
        <item m="1" x="715"/>
        <item m="1" x="731"/>
        <item x="26"/>
        <item x="229"/>
        <item x="221"/>
        <item x="231"/>
        <item x="230"/>
        <item x="111"/>
        <item x="87"/>
        <item x="93"/>
        <item x="94"/>
        <item x="97"/>
        <item x="167"/>
        <item x="98"/>
        <item x="96"/>
        <item x="134"/>
        <item x="130"/>
        <item x="136"/>
        <item x="132"/>
        <item x="135"/>
        <item x="131"/>
        <item x="133"/>
        <item x="128"/>
        <item x="101"/>
        <item x="106"/>
        <item x="103"/>
        <item x="105"/>
        <item x="107"/>
        <item x="102"/>
        <item x="80"/>
        <item x="91"/>
        <item x="126"/>
        <item x="125"/>
        <item x="89"/>
        <item x="113"/>
        <item x="108"/>
        <item x="88"/>
        <item x="119"/>
        <item x="118"/>
        <item x="92"/>
        <item x="95"/>
        <item x="166"/>
        <item x="129"/>
        <item x="82"/>
        <item x="81"/>
        <item x="90"/>
        <item x="100"/>
        <item x="86"/>
        <item x="121"/>
        <item x="114"/>
        <item x="122"/>
        <item x="127"/>
        <item x="115"/>
        <item x="120"/>
        <item x="117"/>
        <item x="116"/>
        <item x="124"/>
        <item x="123"/>
        <item x="83"/>
        <item x="109"/>
        <item x="84"/>
        <item x="85"/>
        <item x="110"/>
        <item x="112"/>
        <item x="10"/>
        <item x="3"/>
        <item x="5"/>
        <item x="4"/>
        <item x="6"/>
        <item m="1" x="642"/>
        <item m="1" x="784"/>
        <item x="491"/>
        <item x="190"/>
        <item x="19"/>
        <item x="16"/>
        <item x="11"/>
        <item x="197"/>
        <item x="198"/>
        <item x="199"/>
        <item x="187"/>
        <item x="195"/>
        <item x="191"/>
        <item x="196"/>
        <item x="99"/>
        <item m="1" x="758"/>
        <item x="357"/>
        <item m="1" x="611"/>
        <item m="1" x="690"/>
        <item m="1" x="520"/>
        <item m="1" x="559"/>
        <item x="362"/>
        <item x="72"/>
        <item x="76"/>
        <item x="211"/>
        <item x="429"/>
        <item x="428"/>
        <item x="40"/>
        <item x="232"/>
        <item x="44"/>
        <item x="23"/>
        <item x="142"/>
        <item x="174"/>
        <item x="170"/>
        <item x="168"/>
        <item x="175"/>
        <item x="160"/>
        <item x="137"/>
        <item x="169"/>
        <item x="158"/>
        <item x="138"/>
        <item x="156"/>
        <item x="15"/>
        <item x="79"/>
        <item x="50"/>
        <item x="53"/>
        <item x="141"/>
        <item x="373"/>
        <item x="338"/>
        <item x="371"/>
        <item x="275"/>
        <item m="1" x="562"/>
        <item m="1" x="652"/>
        <item x="13"/>
        <item x="21"/>
        <item x="18"/>
        <item x="20"/>
        <item x="17"/>
        <item x="59"/>
        <item x="60"/>
        <item x="358"/>
        <item x="412"/>
        <item x="443"/>
        <item x="511"/>
        <item x="340"/>
        <item x="354"/>
        <item x="223"/>
        <item x="252"/>
        <item x="233"/>
        <item x="43"/>
        <item x="47"/>
        <item x="180"/>
        <item x="449"/>
        <item x="427"/>
        <item x="501"/>
        <item x="181"/>
        <item x="424"/>
        <item x="61"/>
        <item x="30"/>
        <item x="477"/>
        <item x="484"/>
        <item x="483"/>
        <item x="241"/>
        <item m="1" x="769"/>
        <item x="395"/>
        <item x="248"/>
        <item x="346"/>
        <item x="336"/>
        <item m="1" x="618"/>
        <item x="409"/>
        <item x="68"/>
        <item x="70"/>
        <item x="372"/>
        <item x="513"/>
        <item x="514"/>
        <item x="504"/>
        <item x="509"/>
        <item x="481"/>
        <item x="36"/>
        <item x="35"/>
        <item x="34"/>
        <item x="203"/>
        <item x="505"/>
        <item x="48"/>
        <item x="51"/>
        <item x="222"/>
        <item m="1" x="591"/>
        <item x="355"/>
        <item x="149"/>
        <item x="151"/>
        <item x="147"/>
        <item x="154"/>
        <item x="148"/>
        <item x="155"/>
        <item x="145"/>
        <item x="152"/>
        <item x="146"/>
        <item x="153"/>
        <item x="144"/>
        <item x="150"/>
        <item x="353"/>
        <item m="1" x="772"/>
        <item x="32"/>
        <item x="33"/>
        <item x="73"/>
        <item x="7"/>
        <item x="8"/>
        <item x="9"/>
        <item x="77"/>
        <item x="65"/>
        <item x="62"/>
        <item m="1" x="594"/>
        <item x="361"/>
        <item x="348"/>
        <item x="398"/>
        <item x="345"/>
        <item m="1" x="637"/>
        <item m="1" x="638"/>
        <item m="1" x="689"/>
        <item x="194"/>
        <item m="1" x="722"/>
        <item x="317"/>
        <item m="1" x="667"/>
        <item x="325"/>
        <item x="368"/>
        <item x="225"/>
        <item x="246"/>
        <item x="448"/>
        <item x="452"/>
        <item x="400"/>
        <item x="402"/>
        <item x="447"/>
        <item x="350"/>
        <item x="486"/>
        <item x="487"/>
        <item x="495"/>
        <item x="496"/>
        <item x="497"/>
        <item x="498"/>
        <item x="460"/>
        <item x="482"/>
        <item m="1" x="778"/>
        <item x="293"/>
        <item m="1" x="728"/>
        <item m="1" x="644"/>
        <item x="299"/>
        <item m="1" x="575"/>
        <item m="1" x="785"/>
        <item m="1" x="587"/>
        <item m="1" x="670"/>
        <item m="1" x="552"/>
        <item x="485"/>
        <item x="356"/>
        <item m="1" x="678"/>
        <item x="227"/>
        <item m="1" x="640"/>
        <item x="251"/>
        <item m="1" x="581"/>
        <item m="1" x="647"/>
        <item m="1" x="625"/>
        <item x="261"/>
        <item x="274"/>
        <item m="1" x="609"/>
        <item m="1" x="615"/>
        <item x="289"/>
        <item x="291"/>
        <item x="270"/>
        <item m="1" x="662"/>
        <item m="1" x="636"/>
        <item m="1" x="630"/>
        <item m="1" x="687"/>
        <item m="1" x="567"/>
        <item m="1" x="656"/>
        <item x="301"/>
        <item x="309"/>
        <item m="1" x="666"/>
        <item m="1" x="732"/>
        <item m="1" x="634"/>
        <item x="333"/>
        <item x="488"/>
        <item x="489"/>
        <item x="494"/>
        <item x="226"/>
        <item x="224"/>
        <item m="1" x="706"/>
        <item m="1" x="683"/>
        <item x="258"/>
        <item m="1" x="776"/>
        <item m="1" x="529"/>
        <item m="1" x="753"/>
        <item m="1" x="709"/>
        <item m="1" x="523"/>
        <item m="1" x="659"/>
        <item m="1" x="616"/>
        <item m="1" x="781"/>
        <item m="1" x="682"/>
        <item m="1" x="516"/>
        <item m="1" x="535"/>
        <item m="1" x="527"/>
        <item m="1" x="579"/>
        <item m="1" x="518"/>
        <item m="1" x="629"/>
        <item m="1" x="714"/>
        <item x="303"/>
        <item m="1" x="607"/>
        <item m="1" x="766"/>
        <item m="1" x="788"/>
        <item m="1" x="628"/>
        <item m="1" x="713"/>
        <item x="319"/>
        <item m="1" x="606"/>
        <item m="1" x="765"/>
        <item x="510"/>
        <item x="456"/>
        <item x="479"/>
        <item x="461"/>
        <item x="454"/>
        <item x="453"/>
        <item x="179"/>
        <item x="242"/>
        <item x="347"/>
        <item m="1" x="780"/>
        <item x="451"/>
        <item x="476"/>
        <item x="478"/>
        <item x="507"/>
        <item x="247"/>
        <item x="349"/>
        <item x="351"/>
        <item m="1" x="744"/>
        <item m="1" x="745"/>
        <item x="413"/>
        <item x="414"/>
        <item x="415"/>
        <item x="430"/>
        <item x="433"/>
        <item x="435"/>
        <item x="439"/>
        <item x="440"/>
        <item x="442"/>
        <item x="480"/>
        <item m="1" x="568"/>
        <item x="364"/>
        <item m="1" x="761"/>
        <item m="1" x="672"/>
        <item m="1" x="540"/>
        <item m="1" x="756"/>
        <item m="1" x="601"/>
        <item m="1" x="676"/>
        <item m="1" x="790"/>
        <item m="1" x="560"/>
        <item m="1" x="741"/>
        <item m="1" x="663"/>
        <item m="1" x="699"/>
        <item m="1" x="679"/>
        <item m="1" x="539"/>
        <item m="1" x="686"/>
        <item m="1" x="576"/>
        <item m="1" x="750"/>
        <item m="1" x="684"/>
        <item m="1" x="707"/>
        <item m="1" x="693"/>
        <item m="1" x="553"/>
        <item m="1" x="694"/>
        <item m="1" x="593"/>
        <item m="1" x="768"/>
        <item m="1" x="705"/>
        <item m="1" x="730"/>
        <item m="1" x="711"/>
        <item m="1" x="578"/>
        <item m="1" x="718"/>
        <item x="423"/>
        <item x="506"/>
        <item x="182"/>
        <item x="418"/>
        <item x="434"/>
        <item x="444"/>
        <item x="445"/>
        <item x="450"/>
        <item x="490"/>
        <item x="492"/>
        <item x="499"/>
        <item x="500"/>
        <item m="1" x="571"/>
        <item m="1" x="740"/>
        <item m="1" x="748"/>
        <item m="1" x="665"/>
        <item m="1" x="743"/>
        <item m="1" x="613"/>
        <item m="1" x="541"/>
        <item m="1" x="746"/>
        <item m="1" x="655"/>
        <item m="1" x="604"/>
        <item m="1" x="589"/>
        <item m="1" x="759"/>
        <item x="512"/>
        <item x="183"/>
        <item x="184"/>
        <item x="185"/>
        <item x="186"/>
        <item m="1" x="599"/>
        <item m="1" x="556"/>
        <item x="234"/>
        <item x="235"/>
        <item x="236"/>
        <item x="237"/>
        <item x="238"/>
        <item x="239"/>
        <item x="240"/>
        <item x="193"/>
        <item m="1" x="592"/>
        <item m="1" x="549"/>
        <item m="1" x="657"/>
        <item m="1" x="639"/>
        <item m="1" x="590"/>
        <item m="1" x="569"/>
        <item m="1" x="526"/>
        <item m="1" x="582"/>
        <item x="441"/>
        <item m="1" x="551"/>
        <item x="462"/>
        <item x="508"/>
        <item x="176"/>
        <item x="188"/>
        <item x="189"/>
        <item x="192"/>
        <item m="1" x="723"/>
        <item m="1" x="614"/>
        <item m="1" x="695"/>
        <item m="1" x="664"/>
        <item m="1" x="531"/>
        <item m="1" x="635"/>
        <item m="1" x="521"/>
        <item m="1" x="563"/>
        <item m="1" x="702"/>
        <item m="1" x="661"/>
        <item m="1" x="533"/>
        <item m="1" x="598"/>
        <item m="1" x="627"/>
        <item m="1" x="558"/>
        <item m="1" x="538"/>
        <item m="1" x="671"/>
        <item m="1" x="691"/>
        <item m="1" x="572"/>
        <item m="1" x="725"/>
        <item m="1" x="543"/>
        <item m="1" x="727"/>
        <item m="1" x="573"/>
        <item m="1" x="708"/>
        <item m="1" x="564"/>
        <item m="1" x="624"/>
        <item m="1" x="700"/>
        <item m="1" x="782"/>
        <item m="1" x="537"/>
        <item m="1" x="583"/>
        <item m="1" x="754"/>
        <item m="1" x="645"/>
        <item m="1" x="610"/>
        <item m="1" x="703"/>
        <item m="1" x="742"/>
        <item m="1" x="650"/>
        <item m="1" x="763"/>
        <item m="1" x="760"/>
        <item m="1" x="786"/>
        <item m="1" x="685"/>
        <item m="1" x="623"/>
        <item m="1" x="612"/>
        <item m="1" x="574"/>
        <item m="1" x="774"/>
        <item m="1" x="775"/>
        <item m="1" x="565"/>
        <item m="1" x="777"/>
        <item m="1" x="787"/>
        <item m="1" x="738"/>
        <item m="1" x="737"/>
        <item m="1" x="681"/>
        <item m="1" x="793"/>
        <item m="1" x="701"/>
        <item m="1" x="783"/>
        <item m="1" x="626"/>
        <item m="1" x="704"/>
        <item m="1" x="649"/>
        <item m="1" x="557"/>
        <item m="1" x="795"/>
        <item m="1" x="619"/>
        <item m="1" x="734"/>
        <item x="459"/>
        <item x="463"/>
        <item m="1" x="586"/>
        <item m="1" x="755"/>
        <item m="1" x="726"/>
        <item m="1" x="631"/>
        <item m="1" x="789"/>
        <item m="1" x="545"/>
        <item m="1" x="597"/>
        <item m="1" x="729"/>
        <item x="250"/>
        <item m="1" x="773"/>
        <item m="1" x="550"/>
        <item x="257"/>
        <item x="260"/>
        <item x="262"/>
        <item x="263"/>
        <item x="264"/>
        <item x="266"/>
        <item x="269"/>
        <item x="288"/>
        <item m="1" x="608"/>
        <item x="256"/>
        <item m="1" x="751"/>
        <item x="294"/>
        <item x="295"/>
        <item m="1" x="602"/>
        <item m="1" x="757"/>
        <item m="1" x="548"/>
        <item m="1" x="721"/>
        <item m="1" x="580"/>
        <item m="1" x="570"/>
        <item m="1" x="733"/>
        <item m="1" x="519"/>
        <item m="1" x="554"/>
        <item x="300"/>
        <item x="302"/>
        <item m="1" x="752"/>
        <item m="1" x="767"/>
        <item x="308"/>
        <item m="1" x="764"/>
        <item m="1" x="660"/>
        <item x="316"/>
        <item x="318"/>
        <item x="324"/>
        <item x="332"/>
        <item m="1" x="584"/>
        <item m="1" x="585"/>
        <item x="464"/>
        <item x="465"/>
        <item x="466"/>
        <item x="467"/>
        <item x="468"/>
        <item m="1" x="653"/>
        <item m="1" x="620"/>
        <item m="1" x="632"/>
        <item x="472"/>
        <item x="473"/>
        <item m="1" x="720"/>
        <item x="245"/>
        <item x="469"/>
        <item x="470"/>
        <item x="471"/>
        <item m="1" x="798"/>
        <item m="1" x="530"/>
        <item x="210"/>
        <item m="1" x="600"/>
        <item x="290"/>
        <item m="1" x="588"/>
        <item m="1" x="680"/>
        <item m="1" x="658"/>
        <item m="1" x="792"/>
        <item m="1" x="762"/>
        <item m="1" x="771"/>
        <item m="1" x="534"/>
        <item m="1" x="577"/>
        <item m="1" x="603"/>
        <item m="1" x="724"/>
        <item m="1" x="710"/>
        <item m="1" x="696"/>
        <item m="1" x="736"/>
        <item m="1" x="544"/>
        <item m="1" x="669"/>
        <item m="1" x="779"/>
        <item m="1" x="546"/>
        <item m="1" x="697"/>
        <item m="1" x="617"/>
        <item m="1" x="536"/>
        <item m="1" x="622"/>
        <item m="1" x="712"/>
        <item m="1" x="794"/>
        <item m="1" x="674"/>
        <item m="1" x="643"/>
        <item m="1" x="796"/>
        <item m="1" x="641"/>
        <item m="1" x="547"/>
        <item m="1" x="555"/>
        <item x="228"/>
        <item x="254"/>
        <item x="253"/>
        <item x="209"/>
        <item x="255"/>
        <item x="259"/>
        <item x="273"/>
        <item x="276"/>
        <item x="277"/>
        <item x="278"/>
        <item x="279"/>
        <item x="280"/>
        <item x="281"/>
        <item x="282"/>
        <item x="283"/>
        <item x="271"/>
        <item x="272"/>
        <item x="284"/>
        <item x="285"/>
        <item x="286"/>
        <item x="292"/>
        <item x="296"/>
        <item x="298"/>
        <item m="1" x="692"/>
        <item m="1" x="522"/>
        <item m="1" x="716"/>
        <item m="1" x="525"/>
        <item m="1" x="668"/>
        <item m="1" x="747"/>
        <item m="1" x="566"/>
        <item m="1" x="515"/>
        <item x="314"/>
        <item x="315"/>
        <item x="320"/>
        <item x="321"/>
        <item x="322"/>
        <item x="323"/>
        <item x="326"/>
        <item x="327"/>
        <item x="328"/>
        <item x="329"/>
        <item x="330"/>
        <item x="331"/>
        <item x="334"/>
        <item x="200"/>
        <item x="201"/>
        <item x="202"/>
        <item x="204"/>
        <item x="205"/>
        <item x="206"/>
        <item x="207"/>
        <item x="208"/>
        <item x="243"/>
        <item x="359"/>
        <item x="375"/>
        <item x="376"/>
        <item x="377"/>
        <item x="378"/>
        <item x="379"/>
        <item x="380"/>
        <item x="381"/>
        <item x="382"/>
        <item x="383"/>
        <item m="1" x="651"/>
        <item m="1" x="675"/>
        <item x="387"/>
        <item x="388"/>
        <item x="404"/>
        <item x="408"/>
        <item m="1" x="749"/>
        <item x="344"/>
        <item x="403"/>
        <item m="1" x="698"/>
        <item m="1" x="596"/>
        <item m="1" x="595"/>
        <item m="1" x="688"/>
        <item x="384"/>
        <item x="397"/>
        <item x="399"/>
        <item m="1" x="532"/>
        <item m="1" x="719"/>
        <item x="411"/>
        <item x="366"/>
        <item m="1" x="673"/>
        <item x="369"/>
        <item x="370"/>
        <item x="335"/>
        <item x="363"/>
        <item m="1" x="517"/>
        <item x="365"/>
        <item x="367"/>
        <item x="212"/>
        <item x="213"/>
        <item x="214"/>
        <item x="215"/>
        <item x="216"/>
        <item x="217"/>
        <item x="218"/>
        <item x="219"/>
        <item x="220"/>
        <item x="249"/>
        <item x="267"/>
        <item x="297"/>
        <item x="304"/>
        <item x="305"/>
        <item x="306"/>
        <item x="307"/>
        <item x="310"/>
        <item x="311"/>
        <item x="312"/>
        <item x="313"/>
        <item x="339"/>
        <item x="341"/>
        <item x="342"/>
        <item x="374"/>
        <item x="385"/>
        <item x="386"/>
        <item x="389"/>
        <item x="390"/>
        <item x="391"/>
        <item x="392"/>
        <item x="393"/>
        <item x="394"/>
        <item x="396"/>
        <item x="405"/>
        <item x="406"/>
        <item x="407"/>
        <item x="410"/>
        <item x="416"/>
        <item x="417"/>
        <item x="419"/>
        <item x="420"/>
        <item x="421"/>
        <item x="422"/>
        <item x="425"/>
        <item x="431"/>
        <item x="432"/>
        <item x="436"/>
        <item x="446"/>
        <item x="455"/>
        <item x="458"/>
        <item x="474"/>
        <item x="475"/>
        <item x="493"/>
        <item x="502"/>
        <item x="503"/>
      </items>
    </pivotField>
    <pivotField compact="0" outline="0" showAll="0"/>
    <pivotField compact="0" outline="0" showAll="0" defaultSubtotal="0">
      <items count="693">
        <item x="92"/>
        <item m="1" x="613"/>
        <item m="1" x="622"/>
        <item x="65"/>
        <item x="64"/>
        <item x="351"/>
        <item x="349"/>
        <item m="1" x="656"/>
        <item m="1" x="649"/>
        <item x="372"/>
        <item x="225"/>
        <item x="236"/>
        <item x="237"/>
        <item x="125"/>
        <item x="81"/>
        <item x="94"/>
        <item x="88"/>
        <item x="129"/>
        <item x="128"/>
        <item x="133"/>
        <item x="132"/>
        <item x="126"/>
        <item x="127"/>
        <item x="83"/>
        <item x="164"/>
        <item x="108"/>
        <item x="101"/>
        <item x="93"/>
        <item x="100"/>
        <item x="165"/>
        <item x="123"/>
        <item x="122"/>
        <item x="163"/>
        <item x="82"/>
        <item x="121"/>
        <item x="120"/>
        <item x="115"/>
        <item x="114"/>
        <item x="84"/>
        <item x="112"/>
        <item x="110"/>
        <item x="111"/>
        <item x="109"/>
        <item x="102"/>
        <item x="104"/>
        <item x="107"/>
        <item x="106"/>
        <item x="103"/>
        <item x="86"/>
        <item x="85"/>
        <item x="97"/>
        <item x="87"/>
        <item x="119"/>
        <item x="113"/>
        <item x="354"/>
        <item m="1" x="664"/>
        <item x="471"/>
        <item m="1" x="660"/>
        <item x="239"/>
        <item m="1" x="571"/>
        <item x="37"/>
        <item x="36"/>
        <item x="380"/>
        <item x="358"/>
        <item x="429"/>
        <item x="17"/>
        <item x="60"/>
        <item x="61"/>
        <item x="18"/>
        <item x="15"/>
        <item x="356"/>
        <item x="357"/>
        <item x="370"/>
        <item x="376"/>
        <item x="296"/>
        <item x="48"/>
        <item x="44"/>
        <item m="1" x="544"/>
        <item x="305"/>
        <item m="1" x="626"/>
        <item m="1" x="602"/>
        <item x="291"/>
        <item x="290"/>
        <item x="304"/>
        <item x="91"/>
        <item x="207"/>
        <item x="55"/>
        <item x="59"/>
        <item x="14"/>
        <item x="57"/>
        <item x="56"/>
        <item x="58"/>
        <item x="63"/>
        <item x="62"/>
        <item m="1" x="594"/>
        <item m="1" x="573"/>
        <item m="1" x="677"/>
        <item m="1" x="578"/>
        <item m="1" x="559"/>
        <item x="3"/>
        <item x="5"/>
        <item x="4"/>
        <item x="6"/>
        <item x="10"/>
        <item x="147"/>
        <item x="148"/>
        <item x="146"/>
        <item x="142"/>
        <item x="226"/>
        <item x="227"/>
        <item x="430"/>
        <item x="449"/>
        <item x="45"/>
        <item x="27"/>
        <item x="24"/>
        <item x="41"/>
        <item x="326"/>
        <item x="325"/>
        <item x="328"/>
        <item x="327"/>
        <item x="336"/>
        <item x="338"/>
        <item x="335"/>
        <item x="337"/>
        <item x="330"/>
        <item x="332"/>
        <item x="329"/>
        <item x="331"/>
        <item x="333"/>
        <item x="318"/>
        <item x="159"/>
        <item x="158"/>
        <item x="161"/>
        <item x="160"/>
        <item x="20"/>
        <item x="12"/>
        <item x="173"/>
        <item x="138"/>
        <item x="134"/>
        <item x="155"/>
        <item x="179"/>
        <item x="157"/>
        <item x="172"/>
        <item x="135"/>
        <item x="154"/>
        <item x="178"/>
        <item x="174"/>
        <item x="144"/>
        <item x="151"/>
        <item x="153"/>
        <item x="152"/>
        <item x="150"/>
        <item x="149"/>
        <item x="347"/>
        <item x="272"/>
        <item x="280"/>
        <item m="1" x="545"/>
        <item m="1" x="570"/>
        <item m="1" x="597"/>
        <item m="1" x="681"/>
        <item x="287"/>
        <item x="289"/>
        <item x="286"/>
        <item x="288"/>
        <item x="279"/>
        <item x="265"/>
        <item x="276"/>
        <item x="105"/>
        <item m="1" x="638"/>
        <item x="130"/>
        <item x="131"/>
        <item x="258"/>
        <item x="0"/>
        <item x="2"/>
        <item x="1"/>
        <item x="384"/>
        <item x="412"/>
        <item m="1" x="586"/>
        <item m="1" x="673"/>
        <item x="143"/>
        <item x="145"/>
        <item x="348"/>
        <item m="1" x="579"/>
        <item m="1" x="644"/>
        <item x="71"/>
        <item x="35"/>
        <item x="54"/>
        <item x="51"/>
        <item x="259"/>
        <item x="167"/>
        <item x="262"/>
        <item x="509"/>
        <item x="508"/>
        <item x="285"/>
        <item x="297"/>
        <item x="40"/>
        <item x="78"/>
        <item x="80"/>
        <item x="79"/>
        <item m="1" x="674"/>
        <item m="1" x="601"/>
        <item m="1" x="675"/>
        <item m="1" x="620"/>
        <item m="1" x="585"/>
        <item m="1" x="653"/>
        <item m="1" x="603"/>
        <item m="1" x="641"/>
        <item m="1" x="566"/>
        <item m="1" x="657"/>
        <item m="1" x="551"/>
        <item m="1" x="608"/>
        <item m="1" x="564"/>
        <item x="383"/>
        <item x="13"/>
        <item x="7"/>
        <item x="8"/>
        <item x="9"/>
        <item m="1" x="563"/>
        <item x="250"/>
        <item x="19"/>
        <item x="16"/>
        <item x="11"/>
        <item x="537"/>
        <item x="536"/>
        <item x="502"/>
        <item x="89"/>
        <item x="344"/>
        <item x="424"/>
        <item x="46"/>
        <item x="42"/>
        <item x="30"/>
        <item x="66"/>
        <item x="69"/>
        <item x="457"/>
        <item x="526"/>
        <item x="434"/>
        <item x="444"/>
        <item x="446"/>
        <item x="467"/>
        <item x="447"/>
        <item x="140"/>
        <item m="1" x="642"/>
        <item m="1" x="560"/>
        <item m="1" x="581"/>
        <item m="1" x="617"/>
        <item x="166"/>
        <item x="352"/>
        <item x="70"/>
        <item x="74"/>
        <item m="1" x="577"/>
        <item x="52"/>
        <item x="49"/>
        <item x="31"/>
        <item x="136"/>
        <item x="137"/>
        <item m="1" x="547"/>
        <item m="1" x="684"/>
        <item m="1" x="587"/>
        <item m="1" x="596"/>
        <item m="1" x="600"/>
        <item m="1" x="616"/>
        <item x="139"/>
        <item x="32"/>
        <item x="39"/>
        <item x="38"/>
        <item x="72"/>
        <item x="73"/>
        <item x="539"/>
        <item x="538"/>
        <item x="534"/>
        <item x="506"/>
        <item x="96"/>
        <item x="95"/>
        <item x="99"/>
        <item x="98"/>
        <item x="75"/>
        <item x="77"/>
        <item x="76"/>
        <item x="373"/>
        <item m="1" x="645"/>
        <item x="117"/>
        <item x="170"/>
        <item x="516"/>
        <item x="116"/>
        <item x="168"/>
        <item x="118"/>
        <item x="156"/>
        <item x="175"/>
        <item x="162"/>
        <item x="177"/>
        <item x="176"/>
        <item x="171"/>
        <item x="275"/>
        <item x="274"/>
        <item m="1" x="639"/>
        <item m="1" x="546"/>
        <item m="1" x="646"/>
        <item m="1" x="552"/>
        <item m="1" x="647"/>
        <item m="1" x="543"/>
        <item m="1" x="604"/>
        <item m="1" x="686"/>
        <item m="1" x="619"/>
        <item m="1" x="683"/>
        <item m="1" x="615"/>
        <item m="1" x="550"/>
        <item m="1" x="632"/>
        <item m="1" x="555"/>
        <item m="1" x="628"/>
        <item m="1" x="541"/>
        <item x="283"/>
        <item m="1" x="584"/>
        <item x="169"/>
        <item x="124"/>
        <item x="141"/>
        <item m="1" x="651"/>
        <item m="1" x="692"/>
        <item m="1" x="631"/>
        <item m="1" x="567"/>
        <item x="23"/>
        <item x="428"/>
        <item x="464"/>
        <item x="359"/>
        <item x="67"/>
        <item x="53"/>
        <item x="50"/>
        <item x="28"/>
        <item x="25"/>
        <item x="68"/>
        <item x="29"/>
        <item x="26"/>
        <item x="43"/>
        <item x="47"/>
        <item x="90"/>
        <item x="273"/>
        <item x="278"/>
        <item x="21"/>
        <item x="22"/>
        <item x="34"/>
        <item x="33"/>
        <item x="418"/>
        <item m="1" x="607"/>
        <item m="1" x="595"/>
        <item m="1" x="662"/>
        <item m="1" x="658"/>
        <item m="1" x="568"/>
        <item m="1" x="553"/>
        <item x="238"/>
        <item x="257"/>
        <item m="1" x="606"/>
        <item m="1" x="667"/>
        <item x="472"/>
        <item x="473"/>
        <item x="260"/>
        <item x="475"/>
        <item m="1" x="640"/>
        <item x="408"/>
        <item x="409"/>
        <item x="374"/>
        <item x="414"/>
        <item m="1" x="663"/>
        <item m="1" x="687"/>
        <item m="1" x="690"/>
        <item x="419"/>
        <item m="1" x="676"/>
        <item x="247"/>
        <item x="181"/>
        <item x="182"/>
        <item x="184"/>
        <item x="185"/>
        <item x="191"/>
        <item x="215"/>
        <item x="248"/>
        <item x="193"/>
        <item m="1" x="655"/>
        <item x="511"/>
        <item x="510"/>
        <item x="512"/>
        <item x="514"/>
        <item x="520"/>
        <item x="521"/>
        <item x="522"/>
        <item x="523"/>
        <item x="485"/>
        <item x="507"/>
        <item x="302"/>
        <item x="303"/>
        <item x="306"/>
        <item x="307"/>
        <item x="308"/>
        <item x="323"/>
        <item x="324"/>
        <item x="339"/>
        <item x="340"/>
        <item x="343"/>
        <item x="529"/>
        <item x="231"/>
        <item x="261"/>
        <item m="1" x="542"/>
        <item m="1" x="614"/>
        <item x="267"/>
        <item x="268"/>
        <item x="269"/>
        <item x="270"/>
        <item x="271"/>
        <item x="284"/>
        <item x="298"/>
        <item x="300"/>
        <item x="299"/>
        <item x="301"/>
        <item x="309"/>
        <item x="311"/>
        <item x="313"/>
        <item x="315"/>
        <item x="317"/>
        <item x="319"/>
        <item x="321"/>
        <item x="310"/>
        <item x="312"/>
        <item x="320"/>
        <item x="322"/>
        <item x="341"/>
        <item x="342"/>
        <item x="513"/>
        <item x="519"/>
        <item x="530"/>
        <item x="531"/>
        <item x="535"/>
        <item x="232"/>
        <item x="233"/>
        <item m="1" x="654"/>
        <item x="334"/>
        <item x="481"/>
        <item x="503"/>
        <item x="504"/>
        <item x="486"/>
        <item x="478"/>
        <item x="479"/>
        <item x="183"/>
        <item x="186"/>
        <item x="198"/>
        <item x="194"/>
        <item x="200"/>
        <item x="201"/>
        <item m="1" x="574"/>
        <item m="1" x="590"/>
        <item m="1" x="557"/>
        <item m="1" x="580"/>
        <item m="1" x="666"/>
        <item x="476"/>
        <item x="501"/>
        <item x="532"/>
        <item x="433"/>
        <item x="254"/>
        <item x="345"/>
        <item x="346"/>
        <item x="431"/>
        <item m="1" x="624"/>
        <item x="435"/>
        <item m="1" x="659"/>
        <item m="1" x="643"/>
        <item x="450"/>
        <item m="1" x="668"/>
        <item x="455"/>
        <item x="458"/>
        <item x="459"/>
        <item x="460"/>
        <item x="461"/>
        <item x="463"/>
        <item x="505"/>
        <item x="443"/>
        <item x="482"/>
        <item x="187"/>
        <item x="188"/>
        <item x="189"/>
        <item x="190"/>
        <item m="1" x="556"/>
        <item x="454"/>
        <item x="462"/>
        <item x="469"/>
        <item x="474"/>
        <item x="477"/>
        <item x="515"/>
        <item x="517"/>
        <item m="1" x="569"/>
        <item x="524"/>
        <item x="525"/>
        <item m="1" x="593"/>
        <item m="1" x="582"/>
        <item m="1" x="627"/>
        <item m="1" x="689"/>
        <item m="1" x="592"/>
        <item m="1" x="633"/>
        <item m="1" x="599"/>
        <item m="1" x="609"/>
        <item m="1" x="682"/>
        <item m="1" x="629"/>
        <item m="1" x="685"/>
        <item m="1" x="623"/>
        <item x="240"/>
        <item x="241"/>
        <item x="242"/>
        <item x="243"/>
        <item x="244"/>
        <item x="245"/>
        <item x="246"/>
        <item m="1" x="583"/>
        <item m="1" x="548"/>
        <item m="1" x="691"/>
        <item m="1" x="575"/>
        <item m="1" x="591"/>
        <item m="1" x="671"/>
        <item m="1" x="688"/>
        <item m="1" x="561"/>
        <item m="1" x="670"/>
        <item x="487"/>
        <item x="533"/>
        <item x="180"/>
        <item x="192"/>
        <item m="1" x="635"/>
        <item x="195"/>
        <item x="484"/>
        <item x="488"/>
        <item x="234"/>
        <item x="264"/>
        <item x="266"/>
        <item x="263"/>
        <item x="292"/>
        <item x="293"/>
        <item x="281"/>
        <item x="282"/>
        <item x="294"/>
        <item x="295"/>
        <item x="314"/>
        <item x="316"/>
        <item m="1" x="650"/>
        <item x="489"/>
        <item x="490"/>
        <item x="491"/>
        <item x="492"/>
        <item x="493"/>
        <item x="494"/>
        <item x="495"/>
        <item x="496"/>
        <item x="497"/>
        <item x="498"/>
        <item m="1" x="565"/>
        <item x="251"/>
        <item x="252"/>
        <item x="253"/>
        <item x="228"/>
        <item x="255"/>
        <item x="199"/>
        <item x="196"/>
        <item x="202"/>
        <item m="1" x="680"/>
        <item m="1" x="665"/>
        <item m="1" x="562"/>
        <item m="1" x="669"/>
        <item x="206"/>
        <item m="1" x="652"/>
        <item m="1" x="572"/>
        <item m="1" x="661"/>
        <item m="1" x="589"/>
        <item m="1" x="612"/>
        <item m="1" x="540"/>
        <item m="1" x="679"/>
        <item m="1" x="611"/>
        <item m="1" x="618"/>
        <item m="1" x="588"/>
        <item m="1" x="610"/>
        <item m="1" x="598"/>
        <item m="1" x="549"/>
        <item m="1" x="605"/>
        <item m="1" x="554"/>
        <item m="1" x="672"/>
        <item m="1" x="621"/>
        <item m="1" x="637"/>
        <item m="1" x="648"/>
        <item m="1" x="625"/>
        <item m="1" x="636"/>
        <item m="1" x="576"/>
        <item x="212"/>
        <item x="213"/>
        <item x="432"/>
        <item x="448"/>
        <item x="203"/>
        <item x="204"/>
        <item x="205"/>
        <item x="208"/>
        <item x="209"/>
        <item x="210"/>
        <item x="211"/>
        <item x="214"/>
        <item x="249"/>
        <item x="371"/>
        <item x="387"/>
        <item x="388"/>
        <item x="389"/>
        <item x="390"/>
        <item x="391"/>
        <item x="392"/>
        <item x="393"/>
        <item x="394"/>
        <item x="395"/>
        <item x="396"/>
        <item m="1" x="634"/>
        <item m="1" x="678"/>
        <item x="353"/>
        <item x="400"/>
        <item x="421"/>
        <item x="399"/>
        <item x="423"/>
        <item x="360"/>
        <item m="1" x="558"/>
        <item x="377"/>
        <item x="355"/>
        <item x="410"/>
        <item x="411"/>
        <item x="413"/>
        <item x="420"/>
        <item x="426"/>
        <item x="378"/>
        <item x="379"/>
        <item x="381"/>
        <item x="382"/>
        <item x="375"/>
        <item m="1" x="630"/>
        <item x="197"/>
        <item x="216"/>
        <item x="217"/>
        <item x="218"/>
        <item x="219"/>
        <item x="220"/>
        <item x="221"/>
        <item x="222"/>
        <item x="223"/>
        <item x="224"/>
        <item x="229"/>
        <item x="230"/>
        <item x="235"/>
        <item x="256"/>
        <item x="277"/>
        <item x="350"/>
        <item x="361"/>
        <item x="362"/>
        <item x="363"/>
        <item x="364"/>
        <item x="365"/>
        <item x="366"/>
        <item x="367"/>
        <item x="368"/>
        <item x="369"/>
        <item x="385"/>
        <item x="386"/>
        <item x="397"/>
        <item x="398"/>
        <item x="401"/>
        <item x="402"/>
        <item x="403"/>
        <item x="404"/>
        <item x="405"/>
        <item x="406"/>
        <item x="407"/>
        <item x="415"/>
        <item x="416"/>
        <item x="417"/>
        <item x="422"/>
        <item x="425"/>
        <item x="427"/>
        <item x="436"/>
        <item x="437"/>
        <item x="438"/>
        <item x="439"/>
        <item x="440"/>
        <item x="441"/>
        <item x="442"/>
        <item x="445"/>
        <item x="451"/>
        <item x="452"/>
        <item x="453"/>
        <item x="456"/>
        <item x="465"/>
        <item x="466"/>
        <item x="468"/>
        <item x="470"/>
        <item x="480"/>
        <item x="483"/>
        <item x="499"/>
        <item x="500"/>
        <item x="518"/>
        <item x="527"/>
        <item x="528"/>
      </items>
    </pivotField>
    <pivotField compact="0" outline="0" showAll="0"/>
    <pivotField compact="0" outline="0" showAll="0"/>
    <pivotField showAll="0" defaultSubtotal="0">
      <items count="132">
        <item x="44"/>
        <item x="45"/>
        <item x="51"/>
        <item x="25"/>
        <item x="19"/>
        <item x="22"/>
        <item x="21"/>
        <item x="20"/>
        <item x="30"/>
        <item x="29"/>
        <item x="24"/>
        <item x="23"/>
        <item m="1" x="127"/>
        <item x="18"/>
        <item x="79"/>
        <item x="100"/>
        <item x="7"/>
        <item x="8"/>
        <item x="61"/>
        <item x="2"/>
        <item x="4"/>
        <item x="28"/>
        <item x="26"/>
        <item x="34"/>
        <item x="31"/>
        <item x="33"/>
        <item x="32"/>
        <item x="27"/>
        <item x="58"/>
        <item x="56"/>
        <item x="55"/>
        <item x="59"/>
        <item x="1"/>
        <item x="71"/>
        <item x="15"/>
        <item x="17"/>
        <item x="75"/>
        <item x="3"/>
        <item x="46"/>
        <item x="6"/>
        <item x="5"/>
        <item x="116"/>
        <item x="115"/>
        <item x="70"/>
        <item x="88"/>
        <item x="9"/>
        <item x="10"/>
        <item x="11"/>
        <item x="94"/>
        <item x="92"/>
        <item x="97"/>
        <item x="12"/>
        <item x="14"/>
        <item x="13"/>
        <item x="118"/>
        <item x="117"/>
        <item x="114"/>
        <item x="16"/>
        <item x="72"/>
        <item x="60"/>
        <item x="89"/>
        <item x="96"/>
        <item m="1" x="130"/>
        <item x="82"/>
        <item x="0"/>
        <item m="1" x="120"/>
        <item m="1" x="129"/>
        <item x="101"/>
        <item x="48"/>
        <item x="49"/>
        <item x="111"/>
        <item x="62"/>
        <item x="63"/>
        <item x="64"/>
        <item x="65"/>
        <item x="67"/>
        <item x="68"/>
        <item x="69"/>
        <item x="80"/>
        <item x="112"/>
        <item x="57"/>
        <item x="66"/>
        <item x="104"/>
        <item x="109"/>
        <item x="103"/>
        <item x="37"/>
        <item x="38"/>
        <item x="85"/>
        <item x="102"/>
        <item x="108"/>
        <item x="110"/>
        <item x="91"/>
        <item x="93"/>
        <item x="95"/>
        <item x="98"/>
        <item m="1" x="122"/>
        <item x="47"/>
        <item m="1" x="128"/>
        <item x="106"/>
        <item x="113"/>
        <item x="35"/>
        <item x="36"/>
        <item x="105"/>
        <item x="52"/>
        <item x="53"/>
        <item x="54"/>
        <item m="1" x="131"/>
        <item m="1" x="125"/>
        <item m="1" x="121"/>
        <item m="1" x="126"/>
        <item m="1" x="123"/>
        <item x="39"/>
        <item x="40"/>
        <item x="50"/>
        <item x="76"/>
        <item x="77"/>
        <item x="83"/>
        <item x="86"/>
        <item x="87"/>
        <item x="73"/>
        <item x="74"/>
        <item x="81"/>
        <item m="1" x="119"/>
        <item m="1" x="124"/>
        <item x="78"/>
        <item x="41"/>
        <item x="42"/>
        <item x="43"/>
        <item x="84"/>
        <item x="90"/>
        <item x="99"/>
        <item x="107"/>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6">
        <item x="10"/>
        <item x="7"/>
        <item x="9"/>
        <item x="2"/>
        <item x="0"/>
        <item x="3"/>
        <item x="8"/>
        <item x="1"/>
        <item x="11"/>
        <item x="4"/>
        <item x="5"/>
        <item x="6"/>
        <item x="12"/>
        <item m="1" x="13"/>
        <item m="1" x="1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x="1"/>
      </items>
    </pivotField>
    <pivotField compact="0" outline="0" showAll="0"/>
    <pivotField compact="0" outline="0" showAll="0"/>
    <pivotField compact="0" outline="0" showAll="0"/>
    <pivotField axis="axisPage" compact="0" outline="0" showAll="0">
      <items count="3">
        <item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axis="axisRow" compact="0" outline="0" showAll="0">
      <items count="12">
        <item x="0"/>
        <item x="1"/>
        <item x="2"/>
        <item x="3"/>
        <item x="4"/>
        <item x="5"/>
        <item x="6"/>
        <item x="7"/>
        <item x="8"/>
        <item x="9"/>
        <item x="10"/>
        <item t="default"/>
      </items>
    </pivotField>
    <pivotField compact="0" outline="0" showAll="0"/>
  </pivotFields>
  <rowFields count="1">
    <field x="141"/>
  </rowFields>
  <rowItems count="5">
    <i>
      <x v="1"/>
    </i>
    <i>
      <x v="2"/>
    </i>
    <i>
      <x v="3"/>
    </i>
    <i>
      <x v="4"/>
    </i>
    <i>
      <x v="5"/>
    </i>
  </rowItems>
  <colItems count="1">
    <i/>
  </colItems>
  <pageFields count="4">
    <pageField fld="118" item="0" hier="-1"/>
    <pageField fld="119" item="1" hier="-1"/>
    <pageField fld="123" hier="-1"/>
    <pageField fld="124" hier="-1"/>
  </pageFields>
  <dataFields count="1">
    <dataField name="計數 - 負責領域" fld="1" subtotal="count" baseField="0" baseItem="0"/>
  </dataFields>
  <formats count="21">
    <format dxfId="435">
      <pivotArea type="all" dataOnly="0" outline="0" fieldPosition="0"/>
    </format>
    <format dxfId="434">
      <pivotArea field="2" type="button" dataOnly="0" labelOnly="1" outline="0"/>
    </format>
    <format dxfId="433">
      <pivotArea field="9" type="button" dataOnly="0" labelOnly="1" outline="0"/>
    </format>
    <format dxfId="432">
      <pivotArea field="3" type="button" dataOnly="0" labelOnly="1" outline="0"/>
    </format>
    <format dxfId="431">
      <pivotArea field="4" type="button" dataOnly="0" labelOnly="1" outline="0"/>
    </format>
    <format dxfId="430">
      <pivotArea field="6" type="button" dataOnly="0" labelOnly="1" outline="0"/>
    </format>
    <format dxfId="429">
      <pivotArea field="16" type="button" dataOnly="0" labelOnly="1" outline="0"/>
    </format>
    <format dxfId="428">
      <pivotArea type="all" dataOnly="0" outline="0" fieldPosition="0"/>
    </format>
    <format dxfId="427">
      <pivotArea field="2" type="button" dataOnly="0" labelOnly="1" outline="0"/>
    </format>
    <format dxfId="426">
      <pivotArea field="9" type="button" dataOnly="0" labelOnly="1" outline="0"/>
    </format>
    <format dxfId="425">
      <pivotArea field="3" type="button" dataOnly="0" labelOnly="1" outline="0"/>
    </format>
    <format dxfId="424">
      <pivotArea field="4" type="button" dataOnly="0" labelOnly="1" outline="0"/>
    </format>
    <format dxfId="423">
      <pivotArea field="6" type="button" dataOnly="0" labelOnly="1" outline="0"/>
    </format>
    <format dxfId="422">
      <pivotArea field="16" type="button" dataOnly="0" labelOnly="1" outline="0"/>
    </format>
    <format dxfId="421">
      <pivotArea type="all" dataOnly="0" outline="0" fieldPosition="0"/>
    </format>
    <format dxfId="420">
      <pivotArea field="2" type="button" dataOnly="0" labelOnly="1" outline="0"/>
    </format>
    <format dxfId="419">
      <pivotArea field="9" type="button" dataOnly="0" labelOnly="1" outline="0"/>
    </format>
    <format dxfId="418">
      <pivotArea field="3" type="button" dataOnly="0" labelOnly="1" outline="0"/>
    </format>
    <format dxfId="417">
      <pivotArea field="4" type="button" dataOnly="0" labelOnly="1" outline="0"/>
    </format>
    <format dxfId="416">
      <pivotArea field="6" type="button" dataOnly="0" labelOnly="1" outline="0"/>
    </format>
    <format dxfId="415">
      <pivotArea field="16" type="button" dataOnly="0" labelOnly="1" outline="0"/>
    </format>
  </formats>
  <chartFormats count="1">
    <chartFormat chart="5" format="2" series="1">
      <pivotArea type="data" outline="0" fieldPosition="0">
        <references count="1">
          <reference field="4294967294" count="1" selected="0">
            <x v="0"/>
          </reference>
        </references>
      </pivotArea>
    </chartFormat>
  </chartFormats>
  <pivotTableStyleInfo name="PivotStyleLight2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E00-000002000000}" name="樞紐分析表2" cacheId="79" applyNumberFormats="0" applyBorderFormats="0" applyFontFormats="0" applyPatternFormats="0" applyAlignmentFormats="0" applyWidthHeightFormats="1" dataCaption="值" updatedVersion="8" minRefreshableVersion="3" showDrill="0" useAutoFormatting="1" colGrandTotals="0" itemPrintTitles="1" createdVersion="6" indent="0" compact="0" compactData="0" multipleFieldFilters="0">
  <location ref="F7:I22" firstHeaderRow="1" firstDataRow="2" firstDataCol="2" rowPageCount="5" colPageCount="1"/>
  <pivotFields count="143">
    <pivotField compact="0" outline="0" showAll="0"/>
    <pivotField axis="axisPage" compact="0" outline="0" multipleItemSelectionAllowed="1" showAll="0" defaultSubtotal="0">
      <items count="10">
        <item x="0"/>
        <item x="1"/>
        <item x="2"/>
        <item x="9"/>
        <item x="6"/>
        <item x="5"/>
        <item x="3"/>
        <item x="7"/>
        <item x="8"/>
        <item x="4"/>
      </items>
    </pivotField>
    <pivotField axis="axisRow" compact="0" outline="0" showAll="0">
      <items count="21">
        <item x="0"/>
        <item x="5"/>
        <item x="6"/>
        <item x="2"/>
        <item x="3"/>
        <item x="1"/>
        <item x="14"/>
        <item x="18"/>
        <item x="4"/>
        <item x="11"/>
        <item x="19"/>
        <item x="7"/>
        <item x="8"/>
        <item x="9"/>
        <item x="15"/>
        <item x="16"/>
        <item x="12"/>
        <item x="17"/>
        <item x="10"/>
        <item x="13"/>
        <item t="default"/>
      </items>
    </pivotField>
    <pivotField compact="0" outline="0" showAll="0"/>
    <pivotField dataField="1" compact="0" outline="0" showAll="0" defaultSubtota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3">
        <item x="0"/>
        <item x="1"/>
        <item x="5"/>
        <item x="2"/>
        <item x="3"/>
        <item m="1" x="9"/>
        <item m="1" x="6"/>
        <item x="4"/>
        <item m="1" x="8"/>
        <item m="1" x="10"/>
        <item m="1" x="7"/>
        <item m="1" x="11"/>
        <item t="default"/>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0">
        <item x="0"/>
        <item x="1"/>
        <item x="6"/>
        <item x="9"/>
        <item x="2"/>
        <item x="5"/>
        <item x="3"/>
        <item x="7"/>
        <item x="8"/>
        <item x="4"/>
      </items>
      <extLst>
        <ext xmlns:x14="http://schemas.microsoft.com/office/spreadsheetml/2009/9/main" uri="{2946ED86-A175-432a-8AC1-64E0C546D7DE}">
          <x14:pivotField fillDownLabels="1"/>
        </ext>
      </extLst>
    </pivotField>
    <pivotField axis="axisPage" compact="0" outline="0" showAll="0" defaultSubtotal="0">
      <items count="1">
        <item x="0"/>
      </items>
    </pivotField>
    <pivotField axis="axisPage" compact="0" outline="0" showAll="0" defaultSubtotal="0">
      <items count="2">
        <item x="0"/>
        <item x="1"/>
      </items>
    </pivotField>
    <pivotField compact="0" outline="0" showAll="0"/>
    <pivotField compact="0" outline="0" showAll="0"/>
    <pivotField compact="0" outline="0" showAll="0"/>
    <pivotField axis="axisPage" compact="0" outline="0" showAll="0">
      <items count="3">
        <item x="1"/>
        <item x="0"/>
        <item t="default"/>
      </items>
    </pivotField>
    <pivotField axis="axisCol" compact="0" outline="0" showAll="0">
      <items count="3">
        <item n="資料表" x="0"/>
        <item n="資料項" x="1"/>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compact="0" outline="0" showAll="0"/>
  </pivotFields>
  <rowFields count="2">
    <field x="117"/>
    <field x="2"/>
  </rowFields>
  <rowItems count="14">
    <i>
      <x v="2"/>
      <x v="6"/>
    </i>
    <i r="1">
      <x v="19"/>
    </i>
    <i>
      <x v="3"/>
      <x v="7"/>
    </i>
    <i r="1">
      <x v="10"/>
    </i>
    <i>
      <x v="5"/>
      <x v="9"/>
    </i>
    <i r="1">
      <x v="16"/>
    </i>
    <i>
      <x v="6"/>
      <x v="11"/>
    </i>
    <i r="1">
      <x v="12"/>
    </i>
    <i r="1">
      <x v="13"/>
    </i>
    <i>
      <x v="7"/>
      <x v="14"/>
    </i>
    <i r="1">
      <x v="15"/>
    </i>
    <i>
      <x v="8"/>
      <x v="17"/>
    </i>
    <i>
      <x v="9"/>
      <x v="18"/>
    </i>
    <i t="grand">
      <x/>
    </i>
  </rowItems>
  <colFields count="1">
    <field x="124"/>
  </colFields>
  <colItems count="2">
    <i>
      <x/>
    </i>
    <i>
      <x v="1"/>
    </i>
  </colItems>
  <pageFields count="5">
    <pageField fld="118" item="0" hier="-1"/>
    <pageField fld="119" item="1" hier="-1"/>
    <pageField fld="96" hier="-1"/>
    <pageField fld="1" hier="-1"/>
    <pageField fld="123" hier="-1"/>
  </pageFields>
  <dataFields count="1">
    <dataField name="計數 - 英文名稱" fld="4" subtotal="count" baseField="0" baseItem="0"/>
  </dataFields>
  <formats count="21">
    <format dxfId="456">
      <pivotArea dataOnly="0" labelOnly="1" outline="0" fieldPosition="0">
        <references count="1">
          <reference field="117" count="1" defaultSubtotal="1">
            <x v="2"/>
          </reference>
        </references>
      </pivotArea>
    </format>
    <format dxfId="455">
      <pivotArea dataOnly="0" labelOnly="1" outline="0" fieldPosition="0">
        <references count="1">
          <reference field="117" count="1" defaultSubtotal="1">
            <x v="3"/>
          </reference>
        </references>
      </pivotArea>
    </format>
    <format dxfId="454">
      <pivotArea dataOnly="0" labelOnly="1" outline="0" fieldPosition="0">
        <references count="1">
          <reference field="117" count="1" defaultSubtotal="1">
            <x v="5"/>
          </reference>
        </references>
      </pivotArea>
    </format>
    <format dxfId="453">
      <pivotArea dataOnly="0" labelOnly="1" outline="0" fieldPosition="0">
        <references count="1">
          <reference field="117" count="1" defaultSubtotal="1">
            <x v="6"/>
          </reference>
        </references>
      </pivotArea>
    </format>
    <format dxfId="452">
      <pivotArea dataOnly="0" labelOnly="1" outline="0" fieldPosition="0">
        <references count="1">
          <reference field="117" count="1" defaultSubtotal="1">
            <x v="7"/>
          </reference>
        </references>
      </pivotArea>
    </format>
    <format dxfId="451">
      <pivotArea type="all" dataOnly="0" outline="0" fieldPosition="0"/>
    </format>
    <format dxfId="450">
      <pivotArea outline="0" collapsedLevelsAreSubtotals="1" fieldPosition="0"/>
    </format>
    <format dxfId="449">
      <pivotArea type="origin" dataOnly="0" labelOnly="1" outline="0" fieldPosition="0"/>
    </format>
    <format dxfId="448">
      <pivotArea field="124" type="button" dataOnly="0" labelOnly="1" outline="0" axis="axisCol" fieldPosition="0"/>
    </format>
    <format dxfId="447">
      <pivotArea type="topRight" dataOnly="0" labelOnly="1" outline="0" fieldPosition="0"/>
    </format>
    <format dxfId="446">
      <pivotArea field="117" type="button" dataOnly="0" labelOnly="1" outline="0" axis="axisRow" fieldPosition="0"/>
    </format>
    <format dxfId="445">
      <pivotArea field="2" type="button" dataOnly="0" labelOnly="1" outline="0" axis="axisRow" fieldPosition="1"/>
    </format>
    <format dxfId="444">
      <pivotArea dataOnly="0" labelOnly="1" outline="0" fieldPosition="0">
        <references count="1">
          <reference field="117" count="6">
            <x v="2"/>
            <x v="3"/>
            <x v="5"/>
            <x v="6"/>
            <x v="7"/>
            <x v="8"/>
          </reference>
        </references>
      </pivotArea>
    </format>
    <format dxfId="443">
      <pivotArea dataOnly="0" labelOnly="1" grandRow="1" outline="0" fieldPosition="0"/>
    </format>
    <format dxfId="442">
      <pivotArea dataOnly="0" labelOnly="1" outline="0" fieldPosition="0">
        <references count="2">
          <reference field="2" count="1">
            <x v="6"/>
          </reference>
          <reference field="117" count="1" selected="0">
            <x v="2"/>
          </reference>
        </references>
      </pivotArea>
    </format>
    <format dxfId="441">
      <pivotArea dataOnly="0" labelOnly="1" outline="0" fieldPosition="0">
        <references count="2">
          <reference field="2" count="2">
            <x v="7"/>
            <x v="10"/>
          </reference>
          <reference field="117" count="1" selected="0">
            <x v="3"/>
          </reference>
        </references>
      </pivotArea>
    </format>
    <format dxfId="440">
      <pivotArea dataOnly="0" labelOnly="1" outline="0" fieldPosition="0">
        <references count="2">
          <reference field="2" count="2">
            <x v="9"/>
            <x v="16"/>
          </reference>
          <reference field="117" count="1" selected="0">
            <x v="5"/>
          </reference>
        </references>
      </pivotArea>
    </format>
    <format dxfId="439">
      <pivotArea dataOnly="0" labelOnly="1" outline="0" fieldPosition="0">
        <references count="2">
          <reference field="2" count="3">
            <x v="11"/>
            <x v="12"/>
            <x v="13"/>
          </reference>
          <reference field="117" count="1" selected="0">
            <x v="6"/>
          </reference>
        </references>
      </pivotArea>
    </format>
    <format dxfId="438">
      <pivotArea dataOnly="0" labelOnly="1" outline="0" fieldPosition="0">
        <references count="2">
          <reference field="2" count="2">
            <x v="14"/>
            <x v="15"/>
          </reference>
          <reference field="117" count="1" selected="0">
            <x v="7"/>
          </reference>
        </references>
      </pivotArea>
    </format>
    <format dxfId="437">
      <pivotArea dataOnly="0" labelOnly="1" outline="0" fieldPosition="0">
        <references count="2">
          <reference field="2" count="1">
            <x v="17"/>
          </reference>
          <reference field="117" count="1" selected="0">
            <x v="8"/>
          </reference>
        </references>
      </pivotArea>
    </format>
    <format dxfId="436">
      <pivotArea dataOnly="0" labelOnly="1" outline="0" fieldPosition="0">
        <references count="1">
          <reference field="124" count="0"/>
        </references>
      </pivotArea>
    </format>
  </formats>
  <pivotTableStyleInfo name="PivotStyleMedium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E00-000009000000}" name="樞紐分析表9" cacheId="7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chartFormat="22">
  <location ref="BO8:BP9" firstHeaderRow="1" firstDataRow="1" firstDataCol="1" rowPageCount="4" colPageCount="1"/>
  <pivotFields count="143">
    <pivotField compact="0" outline="0" showAll="0"/>
    <pivotField compact="0" outline="0" showAll="0" defaultSubtotal="0"/>
    <pivotField compact="0" outline="0" showAll="0">
      <items count="21">
        <item x="0"/>
        <item x="5"/>
        <item x="6"/>
        <item x="2"/>
        <item x="3"/>
        <item x="1"/>
        <item x="14"/>
        <item x="18"/>
        <item x="4"/>
        <item x="11"/>
        <item x="19"/>
        <item x="7"/>
        <item x="8"/>
        <item x="9"/>
        <item x="15"/>
        <item x="16"/>
        <item x="12"/>
        <item x="17"/>
        <item x="10"/>
        <item x="13"/>
        <item t="default"/>
      </items>
    </pivotField>
    <pivotField compact="0" outline="0" showAll="0" defaultSubtotal="0">
      <items count="640">
        <item m="1" x="542"/>
        <item x="64"/>
        <item x="63"/>
        <item x="221"/>
        <item x="230"/>
        <item x="244"/>
        <item x="231"/>
        <item x="229"/>
        <item x="127"/>
        <item x="79"/>
        <item x="89"/>
        <item x="81"/>
        <item x="128"/>
        <item x="131"/>
        <item x="130"/>
        <item x="135"/>
        <item x="134"/>
        <item x="132"/>
        <item x="133"/>
        <item x="129"/>
        <item x="87"/>
        <item x="166"/>
        <item x="90"/>
        <item x="85"/>
        <item x="86"/>
        <item x="107"/>
        <item x="112"/>
        <item x="99"/>
        <item x="94"/>
        <item x="91"/>
        <item x="98"/>
        <item x="97"/>
        <item x="96"/>
        <item x="95"/>
        <item x="167"/>
        <item x="118"/>
        <item x="117"/>
        <item x="125"/>
        <item x="124"/>
        <item x="165"/>
        <item x="80"/>
        <item x="88"/>
        <item x="123"/>
        <item x="122"/>
        <item x="116"/>
        <item x="115"/>
        <item x="119"/>
        <item x="114"/>
        <item x="126"/>
        <item x="121"/>
        <item x="82"/>
        <item x="100"/>
        <item x="106"/>
        <item x="104"/>
        <item x="101"/>
        <item x="105"/>
        <item x="120"/>
        <item x="113"/>
        <item x="102"/>
        <item m="1" x="602"/>
        <item x="140"/>
        <item m="1" x="570"/>
        <item x="394"/>
        <item m="1" x="622"/>
        <item x="446"/>
        <item m="1" x="529"/>
        <item x="36"/>
        <item x="35"/>
        <item x="17"/>
        <item x="59"/>
        <item x="60"/>
        <item x="18"/>
        <item x="15"/>
        <item m="1" x="590"/>
        <item x="286"/>
        <item x="47"/>
        <item x="43"/>
        <item x="295"/>
        <item m="1" x="589"/>
        <item m="1" x="566"/>
        <item x="281"/>
        <item x="280"/>
        <item x="294"/>
        <item x="203"/>
        <item x="111"/>
        <item x="54"/>
        <item x="58"/>
        <item x="14"/>
        <item x="56"/>
        <item x="55"/>
        <item x="57"/>
        <item x="62"/>
        <item x="61"/>
        <item x="427"/>
        <item x="3"/>
        <item x="5"/>
        <item x="4"/>
        <item x="6"/>
        <item x="10"/>
        <item x="342"/>
        <item x="44"/>
        <item x="26"/>
        <item x="23"/>
        <item x="40"/>
        <item x="316"/>
        <item x="315"/>
        <item x="318"/>
        <item x="317"/>
        <item x="326"/>
        <item x="328"/>
        <item x="325"/>
        <item x="327"/>
        <item x="320"/>
        <item x="322"/>
        <item x="319"/>
        <item x="321"/>
        <item x="323"/>
        <item x="308"/>
        <item x="161"/>
        <item x="160"/>
        <item x="163"/>
        <item x="162"/>
        <item m="1" x="569"/>
        <item x="346"/>
        <item x="109"/>
        <item x="136"/>
        <item x="157"/>
        <item x="175"/>
        <item x="159"/>
        <item x="168"/>
        <item x="169"/>
        <item x="138"/>
        <item x="139"/>
        <item x="156"/>
        <item x="174"/>
        <item x="170"/>
        <item x="137"/>
        <item x="149"/>
        <item x="143"/>
        <item x="146"/>
        <item x="153"/>
        <item x="148"/>
        <item x="155"/>
        <item x="147"/>
        <item x="154"/>
        <item x="150"/>
        <item x="144"/>
        <item x="145"/>
        <item x="152"/>
        <item x="151"/>
        <item x="337"/>
        <item x="336"/>
        <item x="339"/>
        <item x="262"/>
        <item x="270"/>
        <item m="1" x="517"/>
        <item m="1" x="534"/>
        <item m="1" x="561"/>
        <item m="1" x="630"/>
        <item x="277"/>
        <item x="279"/>
        <item x="276"/>
        <item x="278"/>
        <item x="269"/>
        <item x="255"/>
        <item x="266"/>
        <item x="103"/>
        <item m="1" x="603"/>
        <item x="177"/>
        <item x="0"/>
        <item x="2"/>
        <item x="1"/>
        <item x="397"/>
        <item m="1" x="550"/>
        <item x="347"/>
        <item x="352"/>
        <item m="1" x="559"/>
        <item m="1" x="584"/>
        <item m="1" x="541"/>
        <item m="1" x="610"/>
        <item x="70"/>
        <item x="34"/>
        <item x="53"/>
        <item x="50"/>
        <item x="349"/>
        <item x="178"/>
        <item x="356"/>
        <item x="357"/>
        <item x="252"/>
        <item x="483"/>
        <item x="482"/>
        <item x="275"/>
        <item x="287"/>
        <item x="39"/>
        <item x="76"/>
        <item x="78"/>
        <item x="77"/>
        <item m="1" x="619"/>
        <item m="1" x="565"/>
        <item m="1" x="627"/>
        <item m="1" x="605"/>
        <item m="1" x="549"/>
        <item m="1" x="617"/>
        <item m="1" x="524"/>
        <item m="1" x="608"/>
        <item m="1" x="531"/>
        <item m="1" x="555"/>
        <item m="1" x="522"/>
        <item m="1" x="572"/>
        <item x="370"/>
        <item m="1" x="620"/>
        <item x="371"/>
        <item x="13"/>
        <item x="7"/>
        <item x="8"/>
        <item x="9"/>
        <item x="227"/>
        <item x="225"/>
        <item x="223"/>
        <item x="353"/>
        <item x="428"/>
        <item x="432"/>
        <item x="434"/>
        <item x="19"/>
        <item x="16"/>
        <item x="11"/>
        <item x="110"/>
        <item x="511"/>
        <item x="510"/>
        <item x="476"/>
        <item x="335"/>
        <item x="334"/>
        <item x="408"/>
        <item x="350"/>
        <item x="345"/>
        <item x="45"/>
        <item x="41"/>
        <item x="29"/>
        <item x="65"/>
        <item x="68"/>
        <item x="436"/>
        <item x="500"/>
        <item x="417"/>
        <item x="423"/>
        <item x="425"/>
        <item x="443"/>
        <item x="180"/>
        <item x="426"/>
        <item x="413"/>
        <item x="142"/>
        <item x="38"/>
        <item x="37"/>
        <item x="31"/>
        <item m="1" x="609"/>
        <item m="1" x="573"/>
        <item m="1" x="527"/>
        <item m="1" x="544"/>
        <item x="69"/>
        <item x="72"/>
        <item m="1" x="539"/>
        <item x="51"/>
        <item x="48"/>
        <item x="30"/>
        <item x="108"/>
        <item m="1" x="615"/>
        <item m="1" x="519"/>
        <item m="1" x="634"/>
        <item m="1" x="560"/>
        <item m="1" x="564"/>
        <item m="1" x="581"/>
        <item x="12"/>
        <item x="141"/>
        <item x="71"/>
        <item x="513"/>
        <item x="512"/>
        <item x="508"/>
        <item x="480"/>
        <item x="93"/>
        <item x="92"/>
        <item x="73"/>
        <item x="75"/>
        <item x="74"/>
        <item x="351"/>
        <item m="1" x="579"/>
        <item x="359"/>
        <item x="360"/>
        <item m="1" x="597"/>
        <item m="1" x="540"/>
        <item m="1" x="611"/>
        <item x="490"/>
        <item x="158"/>
        <item x="171"/>
        <item x="164"/>
        <item x="173"/>
        <item x="172"/>
        <item x="84"/>
        <item x="83"/>
        <item x="265"/>
        <item x="264"/>
        <item m="1" x="604"/>
        <item m="1" x="518"/>
        <item m="1" x="612"/>
        <item m="1" x="523"/>
        <item m="1" x="613"/>
        <item m="1" x="516"/>
        <item m="1" x="568"/>
        <item m="1" x="636"/>
        <item m="1" x="583"/>
        <item m="1" x="633"/>
        <item m="1" x="580"/>
        <item m="1" x="521"/>
        <item m="1" x="596"/>
        <item m="1" x="525"/>
        <item m="1" x="592"/>
        <item m="1" x="514"/>
        <item x="273"/>
        <item m="1" x="548"/>
        <item x="344"/>
        <item x="22"/>
        <item x="411"/>
        <item x="442"/>
        <item m="1" x="632"/>
        <item x="354"/>
        <item x="66"/>
        <item x="52"/>
        <item x="49"/>
        <item x="27"/>
        <item x="24"/>
        <item x="67"/>
        <item x="28"/>
        <item x="25"/>
        <item x="42"/>
        <item x="46"/>
        <item x="263"/>
        <item x="268"/>
        <item x="20"/>
        <item x="21"/>
        <item x="33"/>
        <item x="32"/>
        <item x="400"/>
        <item m="1" x="535"/>
        <item m="1" x="571"/>
        <item m="1" x="558"/>
        <item x="232"/>
        <item x="250"/>
        <item m="1" x="606"/>
        <item m="1" x="614"/>
        <item m="1" x="623"/>
        <item x="447"/>
        <item x="448"/>
        <item x="181"/>
        <item m="1" x="607"/>
        <item x="361"/>
        <item x="399"/>
        <item x="401"/>
        <item x="241"/>
        <item x="187"/>
        <item m="1" x="582"/>
        <item x="242"/>
        <item x="190"/>
        <item x="196"/>
        <item x="485"/>
        <item x="484"/>
        <item x="486"/>
        <item x="488"/>
        <item x="494"/>
        <item x="495"/>
        <item x="496"/>
        <item x="497"/>
        <item x="459"/>
        <item x="481"/>
        <item x="292"/>
        <item x="293"/>
        <item x="296"/>
        <item x="297"/>
        <item x="298"/>
        <item x="313"/>
        <item x="314"/>
        <item x="329"/>
        <item x="330"/>
        <item x="333"/>
        <item x="503"/>
        <item x="355"/>
        <item m="1" x="515"/>
        <item x="251"/>
        <item m="1" x="577"/>
        <item x="257"/>
        <item x="258"/>
        <item x="259"/>
        <item x="260"/>
        <item x="261"/>
        <item x="274"/>
        <item x="288"/>
        <item x="290"/>
        <item x="289"/>
        <item x="291"/>
        <item x="299"/>
        <item x="301"/>
        <item x="303"/>
        <item x="305"/>
        <item x="307"/>
        <item x="309"/>
        <item x="311"/>
        <item x="300"/>
        <item x="302"/>
        <item x="310"/>
        <item x="312"/>
        <item x="331"/>
        <item x="332"/>
        <item x="487"/>
        <item x="493"/>
        <item x="504"/>
        <item x="505"/>
        <item x="509"/>
        <item x="226"/>
        <item x="224"/>
        <item x="324"/>
        <item x="455"/>
        <item x="477"/>
        <item x="478"/>
        <item x="460"/>
        <item x="452"/>
        <item x="453"/>
        <item x="179"/>
        <item x="195"/>
        <item x="191"/>
        <item x="197"/>
        <item x="198"/>
        <item x="199"/>
        <item x="405"/>
        <item x="450"/>
        <item x="475"/>
        <item x="506"/>
        <item x="247"/>
        <item x="412"/>
        <item x="414"/>
        <item x="429"/>
        <item x="437"/>
        <item x="438"/>
        <item x="439"/>
        <item x="441"/>
        <item x="479"/>
        <item x="367"/>
        <item x="422"/>
        <item x="456"/>
        <item x="182"/>
        <item x="183"/>
        <item x="184"/>
        <item x="185"/>
        <item x="186"/>
        <item x="433"/>
        <item x="440"/>
        <item x="444"/>
        <item x="449"/>
        <item x="451"/>
        <item x="489"/>
        <item x="491"/>
        <item m="1" x="533"/>
        <item x="498"/>
        <item x="499"/>
        <item m="1" x="556"/>
        <item m="1" x="545"/>
        <item m="1" x="591"/>
        <item m="1" x="638"/>
        <item m="1" x="554"/>
        <item m="1" x="598"/>
        <item m="1" x="563"/>
        <item m="1" x="574"/>
        <item m="1" x="631"/>
        <item m="1" x="595"/>
        <item m="1" x="635"/>
        <item m="1" x="587"/>
        <item m="1" x="616"/>
        <item x="234"/>
        <item x="235"/>
        <item x="236"/>
        <item x="237"/>
        <item x="238"/>
        <item x="239"/>
        <item x="240"/>
        <item x="193"/>
        <item m="1" x="546"/>
        <item m="1" x="520"/>
        <item m="1" x="639"/>
        <item m="1" x="537"/>
        <item m="1" x="553"/>
        <item m="1" x="626"/>
        <item m="1" x="637"/>
        <item m="1" x="528"/>
        <item m="1" x="625"/>
        <item x="461"/>
        <item x="507"/>
        <item x="176"/>
        <item x="188"/>
        <item x="189"/>
        <item x="192"/>
        <item x="458"/>
        <item x="462"/>
        <item x="228"/>
        <item x="254"/>
        <item x="256"/>
        <item x="253"/>
        <item x="282"/>
        <item x="283"/>
        <item x="271"/>
        <item x="272"/>
        <item x="284"/>
        <item x="285"/>
        <item x="304"/>
        <item x="306"/>
        <item x="463"/>
        <item x="464"/>
        <item x="465"/>
        <item x="466"/>
        <item x="467"/>
        <item x="468"/>
        <item x="469"/>
        <item x="470"/>
        <item x="471"/>
        <item x="472"/>
        <item m="1" x="530"/>
        <item x="245"/>
        <item x="246"/>
        <item x="233"/>
        <item x="222"/>
        <item x="248"/>
        <item m="1" x="567"/>
        <item m="1" x="532"/>
        <item m="1" x="624"/>
        <item m="1" x="536"/>
        <item m="1" x="621"/>
        <item m="1" x="526"/>
        <item m="1" x="600"/>
        <item m="1" x="538"/>
        <item m="1" x="543"/>
        <item m="1" x="557"/>
        <item m="1" x="594"/>
        <item m="1" x="552"/>
        <item m="1" x="576"/>
        <item m="1" x="562"/>
        <item m="1" x="618"/>
        <item m="1" x="575"/>
        <item m="1" x="578"/>
        <item m="1" x="629"/>
        <item m="1" x="586"/>
        <item m="1" x="551"/>
        <item m="1" x="601"/>
        <item m="1" x="585"/>
        <item m="1" x="547"/>
        <item m="1" x="588"/>
        <item x="209"/>
        <item x="200"/>
        <item x="201"/>
        <item x="202"/>
        <item x="204"/>
        <item x="205"/>
        <item x="206"/>
        <item x="207"/>
        <item x="208"/>
        <item x="210"/>
        <item x="243"/>
        <item x="358"/>
        <item x="372"/>
        <item x="374"/>
        <item x="375"/>
        <item x="376"/>
        <item x="377"/>
        <item x="378"/>
        <item x="379"/>
        <item x="380"/>
        <item x="381"/>
        <item x="382"/>
        <item x="383"/>
        <item m="1" x="599"/>
        <item m="1" x="628"/>
        <item x="386"/>
        <item x="387"/>
        <item x="403"/>
        <item x="406"/>
        <item x="407"/>
        <item x="340"/>
        <item x="348"/>
        <item x="402"/>
        <item x="363"/>
        <item x="364"/>
        <item x="365"/>
        <item x="366"/>
        <item x="368"/>
        <item x="369"/>
        <item m="1" x="593"/>
        <item x="343"/>
        <item x="396"/>
        <item x="398"/>
        <item x="410"/>
        <item x="362"/>
        <item x="388"/>
        <item x="194"/>
        <item x="211"/>
        <item x="212"/>
        <item x="213"/>
        <item x="214"/>
        <item x="215"/>
        <item x="216"/>
        <item x="217"/>
        <item x="218"/>
        <item x="219"/>
        <item x="220"/>
        <item x="249"/>
        <item x="267"/>
        <item x="338"/>
        <item x="341"/>
        <item x="373"/>
        <item x="384"/>
        <item x="385"/>
        <item x="389"/>
        <item x="390"/>
        <item x="391"/>
        <item x="392"/>
        <item x="393"/>
        <item x="395"/>
        <item x="404"/>
        <item x="409"/>
        <item x="415"/>
        <item x="416"/>
        <item x="418"/>
        <item x="419"/>
        <item x="420"/>
        <item x="421"/>
        <item x="424"/>
        <item x="430"/>
        <item x="431"/>
        <item x="435"/>
        <item x="445"/>
        <item x="454"/>
        <item x="457"/>
        <item x="473"/>
        <item x="474"/>
        <item x="492"/>
        <item x="501"/>
        <item x="502"/>
      </items>
    </pivotField>
    <pivotField compact="0" outline="0" showAll="0" defaultSubtotal="0">
      <items count="799">
        <item x="140"/>
        <item x="139"/>
        <item x="12"/>
        <item x="49"/>
        <item x="52"/>
        <item x="24"/>
        <item x="42"/>
        <item x="46"/>
        <item x="25"/>
        <item x="31"/>
        <item x="38"/>
        <item x="37"/>
        <item m="1" x="633"/>
        <item m="1" x="648"/>
        <item x="265"/>
        <item m="1" x="605"/>
        <item m="1" x="542"/>
        <item m="1" x="621"/>
        <item x="268"/>
        <item m="1" x="735"/>
        <item m="1" x="528"/>
        <item x="74"/>
        <item x="78"/>
        <item x="163"/>
        <item x="162"/>
        <item x="164"/>
        <item x="165"/>
        <item x="161"/>
        <item x="27"/>
        <item x="28"/>
        <item x="75"/>
        <item x="56"/>
        <item x="55"/>
        <item x="54"/>
        <item x="14"/>
        <item x="58"/>
        <item x="57"/>
        <item x="343"/>
        <item x="287"/>
        <item x="2"/>
        <item x="1"/>
        <item x="177"/>
        <item x="457"/>
        <item x="159"/>
        <item x="171"/>
        <item x="173"/>
        <item x="172"/>
        <item x="157"/>
        <item x="0"/>
        <item x="244"/>
        <item x="41"/>
        <item x="45"/>
        <item x="29"/>
        <item x="63"/>
        <item x="67"/>
        <item x="66"/>
        <item x="64"/>
        <item x="337"/>
        <item x="22"/>
        <item x="360"/>
        <item x="401"/>
        <item x="143"/>
        <item x="69"/>
        <item x="178"/>
        <item m="1" x="770"/>
        <item x="104"/>
        <item x="39"/>
        <item x="71"/>
        <item x="438"/>
        <item x="352"/>
        <item x="437"/>
        <item x="426"/>
        <item m="1" x="561"/>
        <item m="1" x="791"/>
        <item m="1" x="677"/>
        <item m="1" x="717"/>
        <item m="1" x="797"/>
        <item m="1" x="524"/>
        <item m="1" x="654"/>
        <item m="1" x="739"/>
        <item m="1" x="646"/>
        <item m="1" x="715"/>
        <item m="1" x="731"/>
        <item x="26"/>
        <item x="229"/>
        <item x="221"/>
        <item x="231"/>
        <item x="230"/>
        <item x="111"/>
        <item x="87"/>
        <item x="93"/>
        <item x="94"/>
        <item x="97"/>
        <item x="167"/>
        <item x="98"/>
        <item x="96"/>
        <item x="134"/>
        <item x="130"/>
        <item x="136"/>
        <item x="132"/>
        <item x="135"/>
        <item x="131"/>
        <item x="133"/>
        <item x="128"/>
        <item x="101"/>
        <item x="106"/>
        <item x="103"/>
        <item x="105"/>
        <item x="107"/>
        <item x="102"/>
        <item x="80"/>
        <item x="91"/>
        <item x="126"/>
        <item x="125"/>
        <item x="89"/>
        <item x="113"/>
        <item x="108"/>
        <item x="88"/>
        <item x="119"/>
        <item x="118"/>
        <item x="92"/>
        <item x="95"/>
        <item x="166"/>
        <item x="129"/>
        <item x="82"/>
        <item x="81"/>
        <item x="90"/>
        <item x="100"/>
        <item x="86"/>
        <item x="121"/>
        <item x="114"/>
        <item x="122"/>
        <item x="127"/>
        <item x="115"/>
        <item x="120"/>
        <item x="117"/>
        <item x="116"/>
        <item x="124"/>
        <item x="123"/>
        <item x="83"/>
        <item x="109"/>
        <item x="84"/>
        <item x="85"/>
        <item x="110"/>
        <item x="112"/>
        <item x="10"/>
        <item x="3"/>
        <item x="5"/>
        <item x="4"/>
        <item x="6"/>
        <item m="1" x="642"/>
        <item m="1" x="784"/>
        <item x="491"/>
        <item x="190"/>
        <item x="19"/>
        <item x="16"/>
        <item x="11"/>
        <item x="197"/>
        <item x="198"/>
        <item x="199"/>
        <item x="187"/>
        <item x="195"/>
        <item x="191"/>
        <item x="196"/>
        <item x="99"/>
        <item m="1" x="758"/>
        <item x="357"/>
        <item m="1" x="611"/>
        <item m="1" x="690"/>
        <item m="1" x="520"/>
        <item m="1" x="559"/>
        <item x="362"/>
        <item x="72"/>
        <item x="76"/>
        <item x="211"/>
        <item x="429"/>
        <item x="428"/>
        <item x="40"/>
        <item x="232"/>
        <item x="44"/>
        <item x="23"/>
        <item x="142"/>
        <item x="174"/>
        <item x="170"/>
        <item x="168"/>
        <item x="175"/>
        <item x="160"/>
        <item x="137"/>
        <item x="169"/>
        <item x="158"/>
        <item x="138"/>
        <item x="156"/>
        <item x="15"/>
        <item x="79"/>
        <item x="50"/>
        <item x="53"/>
        <item x="141"/>
        <item x="373"/>
        <item x="338"/>
        <item x="371"/>
        <item x="275"/>
        <item m="1" x="562"/>
        <item m="1" x="652"/>
        <item x="13"/>
        <item x="21"/>
        <item x="18"/>
        <item x="20"/>
        <item x="17"/>
        <item x="59"/>
        <item x="60"/>
        <item x="358"/>
        <item x="412"/>
        <item x="443"/>
        <item x="511"/>
        <item x="340"/>
        <item x="354"/>
        <item x="223"/>
        <item x="252"/>
        <item x="233"/>
        <item x="43"/>
        <item x="47"/>
        <item x="180"/>
        <item x="449"/>
        <item x="427"/>
        <item x="501"/>
        <item x="181"/>
        <item x="424"/>
        <item x="61"/>
        <item x="30"/>
        <item x="477"/>
        <item x="484"/>
        <item x="483"/>
        <item x="241"/>
        <item m="1" x="769"/>
        <item x="395"/>
        <item x="248"/>
        <item x="346"/>
        <item x="336"/>
        <item m="1" x="618"/>
        <item x="409"/>
        <item x="68"/>
        <item x="70"/>
        <item x="372"/>
        <item x="513"/>
        <item x="514"/>
        <item x="504"/>
        <item x="509"/>
        <item x="481"/>
        <item x="36"/>
        <item x="35"/>
        <item x="34"/>
        <item x="203"/>
        <item x="505"/>
        <item x="48"/>
        <item x="51"/>
        <item x="222"/>
        <item m="1" x="591"/>
        <item x="355"/>
        <item x="149"/>
        <item x="151"/>
        <item x="147"/>
        <item x="154"/>
        <item x="148"/>
        <item x="155"/>
        <item x="145"/>
        <item x="152"/>
        <item x="146"/>
        <item x="153"/>
        <item x="144"/>
        <item x="150"/>
        <item x="353"/>
        <item m="1" x="772"/>
        <item x="32"/>
        <item x="33"/>
        <item x="73"/>
        <item x="7"/>
        <item x="8"/>
        <item x="9"/>
        <item x="77"/>
        <item x="65"/>
        <item x="62"/>
        <item m="1" x="594"/>
        <item x="361"/>
        <item x="348"/>
        <item x="398"/>
        <item x="345"/>
        <item m="1" x="637"/>
        <item m="1" x="638"/>
        <item m="1" x="689"/>
        <item x="194"/>
        <item m="1" x="722"/>
        <item x="317"/>
        <item m="1" x="667"/>
        <item x="325"/>
        <item x="368"/>
        <item x="225"/>
        <item x="246"/>
        <item x="448"/>
        <item x="452"/>
        <item x="400"/>
        <item x="402"/>
        <item x="447"/>
        <item x="350"/>
        <item x="486"/>
        <item x="487"/>
        <item x="495"/>
        <item x="496"/>
        <item x="497"/>
        <item x="498"/>
        <item x="460"/>
        <item x="482"/>
        <item m="1" x="778"/>
        <item x="293"/>
        <item m="1" x="728"/>
        <item m="1" x="644"/>
        <item x="299"/>
        <item m="1" x="575"/>
        <item m="1" x="785"/>
        <item m="1" x="587"/>
        <item m="1" x="670"/>
        <item m="1" x="552"/>
        <item x="485"/>
        <item x="356"/>
        <item m="1" x="678"/>
        <item x="227"/>
        <item m="1" x="640"/>
        <item x="251"/>
        <item m="1" x="581"/>
        <item m="1" x="647"/>
        <item m="1" x="625"/>
        <item x="261"/>
        <item x="274"/>
        <item m="1" x="609"/>
        <item m="1" x="615"/>
        <item x="289"/>
        <item x="291"/>
        <item x="270"/>
        <item m="1" x="662"/>
        <item m="1" x="636"/>
        <item m="1" x="630"/>
        <item m="1" x="687"/>
        <item m="1" x="567"/>
        <item m="1" x="656"/>
        <item x="301"/>
        <item x="309"/>
        <item m="1" x="666"/>
        <item m="1" x="732"/>
        <item m="1" x="634"/>
        <item x="333"/>
        <item x="488"/>
        <item x="489"/>
        <item x="494"/>
        <item x="226"/>
        <item x="224"/>
        <item m="1" x="706"/>
        <item m="1" x="683"/>
        <item x="258"/>
        <item m="1" x="776"/>
        <item m="1" x="529"/>
        <item m="1" x="753"/>
        <item m="1" x="709"/>
        <item m="1" x="523"/>
        <item m="1" x="659"/>
        <item m="1" x="616"/>
        <item m="1" x="781"/>
        <item m="1" x="682"/>
        <item m="1" x="516"/>
        <item m="1" x="535"/>
        <item m="1" x="527"/>
        <item m="1" x="579"/>
        <item m="1" x="518"/>
        <item m="1" x="629"/>
        <item m="1" x="714"/>
        <item x="303"/>
        <item m="1" x="607"/>
        <item m="1" x="766"/>
        <item m="1" x="788"/>
        <item m="1" x="628"/>
        <item m="1" x="713"/>
        <item x="319"/>
        <item m="1" x="606"/>
        <item m="1" x="765"/>
        <item x="510"/>
        <item x="456"/>
        <item x="479"/>
        <item x="461"/>
        <item x="454"/>
        <item x="453"/>
        <item x="179"/>
        <item x="242"/>
        <item x="347"/>
        <item m="1" x="780"/>
        <item x="451"/>
        <item x="476"/>
        <item x="478"/>
        <item x="507"/>
        <item x="247"/>
        <item x="349"/>
        <item x="351"/>
        <item m="1" x="744"/>
        <item m="1" x="745"/>
        <item x="413"/>
        <item x="414"/>
        <item x="415"/>
        <item x="430"/>
        <item x="433"/>
        <item x="435"/>
        <item x="439"/>
        <item x="440"/>
        <item x="442"/>
        <item x="480"/>
        <item m="1" x="568"/>
        <item x="364"/>
        <item m="1" x="761"/>
        <item m="1" x="672"/>
        <item m="1" x="540"/>
        <item m="1" x="756"/>
        <item m="1" x="601"/>
        <item m="1" x="676"/>
        <item m="1" x="790"/>
        <item m="1" x="560"/>
        <item m="1" x="741"/>
        <item m="1" x="663"/>
        <item m="1" x="699"/>
        <item m="1" x="679"/>
        <item m="1" x="539"/>
        <item m="1" x="686"/>
        <item m="1" x="576"/>
        <item m="1" x="750"/>
        <item m="1" x="684"/>
        <item m="1" x="707"/>
        <item m="1" x="693"/>
        <item m="1" x="553"/>
        <item m="1" x="694"/>
        <item m="1" x="593"/>
        <item m="1" x="768"/>
        <item m="1" x="705"/>
        <item m="1" x="730"/>
        <item m="1" x="711"/>
        <item m="1" x="578"/>
        <item m="1" x="718"/>
        <item x="423"/>
        <item x="506"/>
        <item x="182"/>
        <item x="418"/>
        <item x="434"/>
        <item x="444"/>
        <item x="445"/>
        <item x="450"/>
        <item x="490"/>
        <item x="492"/>
        <item x="499"/>
        <item x="500"/>
        <item m="1" x="571"/>
        <item m="1" x="740"/>
        <item m="1" x="748"/>
        <item m="1" x="665"/>
        <item m="1" x="743"/>
        <item m="1" x="613"/>
        <item m="1" x="541"/>
        <item m="1" x="746"/>
        <item m="1" x="655"/>
        <item m="1" x="604"/>
        <item m="1" x="589"/>
        <item m="1" x="759"/>
        <item x="512"/>
        <item x="183"/>
        <item x="184"/>
        <item x="185"/>
        <item x="186"/>
        <item m="1" x="599"/>
        <item m="1" x="556"/>
        <item x="234"/>
        <item x="235"/>
        <item x="236"/>
        <item x="237"/>
        <item x="238"/>
        <item x="239"/>
        <item x="240"/>
        <item x="193"/>
        <item m="1" x="592"/>
        <item m="1" x="549"/>
        <item m="1" x="657"/>
        <item m="1" x="639"/>
        <item m="1" x="590"/>
        <item m="1" x="569"/>
        <item m="1" x="526"/>
        <item m="1" x="582"/>
        <item x="441"/>
        <item m="1" x="551"/>
        <item x="462"/>
        <item x="508"/>
        <item x="176"/>
        <item x="188"/>
        <item x="189"/>
        <item x="192"/>
        <item m="1" x="723"/>
        <item m="1" x="614"/>
        <item m="1" x="695"/>
        <item m="1" x="664"/>
        <item m="1" x="531"/>
        <item m="1" x="635"/>
        <item m="1" x="521"/>
        <item m="1" x="563"/>
        <item m="1" x="702"/>
        <item m="1" x="661"/>
        <item m="1" x="533"/>
        <item m="1" x="598"/>
        <item m="1" x="627"/>
        <item m="1" x="558"/>
        <item m="1" x="538"/>
        <item m="1" x="671"/>
        <item m="1" x="691"/>
        <item m="1" x="572"/>
        <item m="1" x="725"/>
        <item m="1" x="543"/>
        <item m="1" x="727"/>
        <item m="1" x="573"/>
        <item m="1" x="708"/>
        <item m="1" x="564"/>
        <item m="1" x="624"/>
        <item m="1" x="700"/>
        <item m="1" x="782"/>
        <item m="1" x="537"/>
        <item m="1" x="583"/>
        <item m="1" x="754"/>
        <item m="1" x="645"/>
        <item m="1" x="610"/>
        <item m="1" x="703"/>
        <item m="1" x="742"/>
        <item m="1" x="650"/>
        <item m="1" x="763"/>
        <item m="1" x="760"/>
        <item m="1" x="786"/>
        <item m="1" x="685"/>
        <item m="1" x="623"/>
        <item m="1" x="612"/>
        <item m="1" x="574"/>
        <item m="1" x="774"/>
        <item m="1" x="775"/>
        <item m="1" x="565"/>
        <item m="1" x="777"/>
        <item m="1" x="787"/>
        <item m="1" x="738"/>
        <item m="1" x="737"/>
        <item m="1" x="681"/>
        <item m="1" x="793"/>
        <item m="1" x="701"/>
        <item m="1" x="783"/>
        <item m="1" x="626"/>
        <item m="1" x="704"/>
        <item m="1" x="649"/>
        <item m="1" x="557"/>
        <item m="1" x="795"/>
        <item m="1" x="619"/>
        <item m="1" x="734"/>
        <item x="459"/>
        <item x="463"/>
        <item m="1" x="586"/>
        <item m="1" x="755"/>
        <item m="1" x="726"/>
        <item m="1" x="631"/>
        <item m="1" x="789"/>
        <item m="1" x="545"/>
        <item m="1" x="597"/>
        <item m="1" x="729"/>
        <item x="250"/>
        <item m="1" x="773"/>
        <item m="1" x="550"/>
        <item x="257"/>
        <item x="260"/>
        <item x="262"/>
        <item x="263"/>
        <item x="264"/>
        <item x="266"/>
        <item x="269"/>
        <item x="288"/>
        <item m="1" x="608"/>
        <item x="256"/>
        <item m="1" x="751"/>
        <item x="294"/>
        <item x="295"/>
        <item m="1" x="602"/>
        <item m="1" x="757"/>
        <item m="1" x="548"/>
        <item m="1" x="721"/>
        <item m="1" x="580"/>
        <item m="1" x="570"/>
        <item m="1" x="733"/>
        <item m="1" x="519"/>
        <item m="1" x="554"/>
        <item x="300"/>
        <item x="302"/>
        <item m="1" x="752"/>
        <item m="1" x="767"/>
        <item x="308"/>
        <item m="1" x="764"/>
        <item m="1" x="660"/>
        <item x="316"/>
        <item x="318"/>
        <item x="324"/>
        <item x="332"/>
        <item m="1" x="584"/>
        <item m="1" x="585"/>
        <item x="464"/>
        <item x="465"/>
        <item x="466"/>
        <item x="467"/>
        <item x="468"/>
        <item m="1" x="653"/>
        <item m="1" x="620"/>
        <item m="1" x="632"/>
        <item x="472"/>
        <item x="473"/>
        <item m="1" x="720"/>
        <item x="245"/>
        <item x="469"/>
        <item x="470"/>
        <item x="471"/>
        <item m="1" x="798"/>
        <item m="1" x="530"/>
        <item x="210"/>
        <item m="1" x="600"/>
        <item x="290"/>
        <item m="1" x="588"/>
        <item m="1" x="680"/>
        <item m="1" x="658"/>
        <item m="1" x="792"/>
        <item m="1" x="762"/>
        <item m="1" x="771"/>
        <item m="1" x="534"/>
        <item m="1" x="577"/>
        <item m="1" x="603"/>
        <item m="1" x="724"/>
        <item m="1" x="710"/>
        <item m="1" x="696"/>
        <item m="1" x="736"/>
        <item m="1" x="544"/>
        <item m="1" x="669"/>
        <item m="1" x="779"/>
        <item m="1" x="546"/>
        <item m="1" x="697"/>
        <item m="1" x="617"/>
        <item m="1" x="536"/>
        <item m="1" x="622"/>
        <item m="1" x="712"/>
        <item m="1" x="794"/>
        <item m="1" x="674"/>
        <item m="1" x="643"/>
        <item m="1" x="796"/>
        <item m="1" x="641"/>
        <item m="1" x="547"/>
        <item m="1" x="555"/>
        <item x="228"/>
        <item x="254"/>
        <item x="253"/>
        <item x="209"/>
        <item x="255"/>
        <item x="259"/>
        <item x="273"/>
        <item x="276"/>
        <item x="277"/>
        <item x="278"/>
        <item x="279"/>
        <item x="280"/>
        <item x="281"/>
        <item x="282"/>
        <item x="283"/>
        <item x="271"/>
        <item x="272"/>
        <item x="284"/>
        <item x="285"/>
        <item x="286"/>
        <item x="292"/>
        <item x="296"/>
        <item x="298"/>
        <item m="1" x="692"/>
        <item m="1" x="522"/>
        <item m="1" x="716"/>
        <item m="1" x="525"/>
        <item m="1" x="668"/>
        <item m="1" x="747"/>
        <item m="1" x="566"/>
        <item m="1" x="515"/>
        <item x="314"/>
        <item x="315"/>
        <item x="320"/>
        <item x="321"/>
        <item x="322"/>
        <item x="323"/>
        <item x="326"/>
        <item x="327"/>
        <item x="328"/>
        <item x="329"/>
        <item x="330"/>
        <item x="331"/>
        <item x="334"/>
        <item x="200"/>
        <item x="201"/>
        <item x="202"/>
        <item x="204"/>
        <item x="205"/>
        <item x="206"/>
        <item x="207"/>
        <item x="208"/>
        <item x="243"/>
        <item x="359"/>
        <item x="375"/>
        <item x="376"/>
        <item x="377"/>
        <item x="378"/>
        <item x="379"/>
        <item x="380"/>
        <item x="381"/>
        <item x="382"/>
        <item x="383"/>
        <item m="1" x="651"/>
        <item m="1" x="675"/>
        <item x="387"/>
        <item x="388"/>
        <item x="404"/>
        <item x="408"/>
        <item m="1" x="749"/>
        <item x="344"/>
        <item x="403"/>
        <item m="1" x="698"/>
        <item m="1" x="596"/>
        <item m="1" x="595"/>
        <item m="1" x="688"/>
        <item x="384"/>
        <item x="397"/>
        <item x="399"/>
        <item m="1" x="532"/>
        <item m="1" x="719"/>
        <item x="411"/>
        <item x="366"/>
        <item m="1" x="673"/>
        <item x="369"/>
        <item x="370"/>
        <item x="335"/>
        <item x="363"/>
        <item m="1" x="517"/>
        <item x="365"/>
        <item x="367"/>
        <item x="212"/>
        <item x="213"/>
        <item x="214"/>
        <item x="215"/>
        <item x="216"/>
        <item x="217"/>
        <item x="218"/>
        <item x="219"/>
        <item x="220"/>
        <item x="249"/>
        <item x="267"/>
        <item x="297"/>
        <item x="304"/>
        <item x="305"/>
        <item x="306"/>
        <item x="307"/>
        <item x="310"/>
        <item x="311"/>
        <item x="312"/>
        <item x="313"/>
        <item x="339"/>
        <item x="341"/>
        <item x="342"/>
        <item x="374"/>
        <item x="385"/>
        <item x="386"/>
        <item x="389"/>
        <item x="390"/>
        <item x="391"/>
        <item x="392"/>
        <item x="393"/>
        <item x="394"/>
        <item x="396"/>
        <item x="405"/>
        <item x="406"/>
        <item x="407"/>
        <item x="410"/>
        <item x="416"/>
        <item x="417"/>
        <item x="419"/>
        <item x="420"/>
        <item x="421"/>
        <item x="422"/>
        <item x="425"/>
        <item x="431"/>
        <item x="432"/>
        <item x="436"/>
        <item x="446"/>
        <item x="455"/>
        <item x="458"/>
        <item x="474"/>
        <item x="475"/>
        <item x="493"/>
        <item x="502"/>
        <item x="503"/>
      </items>
    </pivotField>
    <pivotField compact="0" outline="0" showAll="0"/>
    <pivotField compact="0" outline="0" showAll="0" defaultSubtotal="0">
      <items count="693">
        <item x="92"/>
        <item m="1" x="613"/>
        <item m="1" x="622"/>
        <item x="65"/>
        <item x="64"/>
        <item x="351"/>
        <item x="349"/>
        <item m="1" x="656"/>
        <item m="1" x="649"/>
        <item x="372"/>
        <item x="225"/>
        <item x="236"/>
        <item x="237"/>
        <item x="125"/>
        <item x="81"/>
        <item x="94"/>
        <item x="88"/>
        <item x="129"/>
        <item x="128"/>
        <item x="133"/>
        <item x="132"/>
        <item x="126"/>
        <item x="127"/>
        <item x="83"/>
        <item x="164"/>
        <item x="108"/>
        <item x="101"/>
        <item x="93"/>
        <item x="100"/>
        <item x="165"/>
        <item x="123"/>
        <item x="122"/>
        <item x="163"/>
        <item x="82"/>
        <item x="121"/>
        <item x="120"/>
        <item x="115"/>
        <item x="114"/>
        <item x="84"/>
        <item x="112"/>
        <item x="110"/>
        <item x="111"/>
        <item x="109"/>
        <item x="102"/>
        <item x="104"/>
        <item x="107"/>
        <item x="106"/>
        <item x="103"/>
        <item x="86"/>
        <item x="85"/>
        <item x="97"/>
        <item x="87"/>
        <item x="119"/>
        <item x="113"/>
        <item x="354"/>
        <item m="1" x="664"/>
        <item x="471"/>
        <item m="1" x="660"/>
        <item x="239"/>
        <item m="1" x="571"/>
        <item x="37"/>
        <item x="36"/>
        <item x="380"/>
        <item x="358"/>
        <item x="429"/>
        <item x="17"/>
        <item x="60"/>
        <item x="61"/>
        <item x="18"/>
        <item x="15"/>
        <item x="356"/>
        <item x="357"/>
        <item x="370"/>
        <item x="376"/>
        <item x="296"/>
        <item x="48"/>
        <item x="44"/>
        <item m="1" x="544"/>
        <item x="305"/>
        <item m="1" x="626"/>
        <item m="1" x="602"/>
        <item x="291"/>
        <item x="290"/>
        <item x="304"/>
        <item x="91"/>
        <item x="207"/>
        <item x="55"/>
        <item x="59"/>
        <item x="14"/>
        <item x="57"/>
        <item x="56"/>
        <item x="58"/>
        <item x="63"/>
        <item x="62"/>
        <item m="1" x="594"/>
        <item m="1" x="573"/>
        <item m="1" x="677"/>
        <item m="1" x="578"/>
        <item m="1" x="559"/>
        <item x="3"/>
        <item x="5"/>
        <item x="4"/>
        <item x="6"/>
        <item x="10"/>
        <item x="147"/>
        <item x="148"/>
        <item x="146"/>
        <item x="142"/>
        <item x="226"/>
        <item x="227"/>
        <item x="430"/>
        <item x="449"/>
        <item x="45"/>
        <item x="27"/>
        <item x="24"/>
        <item x="41"/>
        <item x="326"/>
        <item x="325"/>
        <item x="328"/>
        <item x="327"/>
        <item x="336"/>
        <item x="338"/>
        <item x="335"/>
        <item x="337"/>
        <item x="330"/>
        <item x="332"/>
        <item x="329"/>
        <item x="331"/>
        <item x="333"/>
        <item x="318"/>
        <item x="159"/>
        <item x="158"/>
        <item x="161"/>
        <item x="160"/>
        <item x="20"/>
        <item x="12"/>
        <item x="173"/>
        <item x="138"/>
        <item x="134"/>
        <item x="155"/>
        <item x="179"/>
        <item x="157"/>
        <item x="172"/>
        <item x="135"/>
        <item x="154"/>
        <item x="178"/>
        <item x="174"/>
        <item x="144"/>
        <item x="151"/>
        <item x="153"/>
        <item x="152"/>
        <item x="150"/>
        <item x="149"/>
        <item x="347"/>
        <item x="272"/>
        <item x="280"/>
        <item m="1" x="545"/>
        <item m="1" x="570"/>
        <item m="1" x="597"/>
        <item m="1" x="681"/>
        <item x="287"/>
        <item x="289"/>
        <item x="286"/>
        <item x="288"/>
        <item x="279"/>
        <item x="265"/>
        <item x="276"/>
        <item x="105"/>
        <item m="1" x="638"/>
        <item x="130"/>
        <item x="131"/>
        <item x="258"/>
        <item x="0"/>
        <item x="2"/>
        <item x="1"/>
        <item x="384"/>
        <item x="412"/>
        <item m="1" x="586"/>
        <item m="1" x="673"/>
        <item x="143"/>
        <item x="145"/>
        <item x="348"/>
        <item m="1" x="579"/>
        <item m="1" x="644"/>
        <item x="71"/>
        <item x="35"/>
        <item x="54"/>
        <item x="51"/>
        <item x="259"/>
        <item x="167"/>
        <item x="262"/>
        <item x="509"/>
        <item x="508"/>
        <item x="285"/>
        <item x="297"/>
        <item x="40"/>
        <item x="78"/>
        <item x="80"/>
        <item x="79"/>
        <item m="1" x="674"/>
        <item m="1" x="601"/>
        <item m="1" x="675"/>
        <item m="1" x="620"/>
        <item m="1" x="585"/>
        <item m="1" x="653"/>
        <item m="1" x="603"/>
        <item m="1" x="641"/>
        <item m="1" x="566"/>
        <item m="1" x="657"/>
        <item m="1" x="551"/>
        <item m="1" x="608"/>
        <item m="1" x="564"/>
        <item x="383"/>
        <item x="13"/>
        <item x="7"/>
        <item x="8"/>
        <item x="9"/>
        <item m="1" x="563"/>
        <item x="250"/>
        <item x="19"/>
        <item x="16"/>
        <item x="11"/>
        <item x="537"/>
        <item x="536"/>
        <item x="502"/>
        <item x="89"/>
        <item x="344"/>
        <item x="424"/>
        <item x="46"/>
        <item x="42"/>
        <item x="30"/>
        <item x="66"/>
        <item x="69"/>
        <item x="457"/>
        <item x="526"/>
        <item x="434"/>
        <item x="444"/>
        <item x="446"/>
        <item x="467"/>
        <item x="447"/>
        <item x="140"/>
        <item m="1" x="642"/>
        <item m="1" x="560"/>
        <item m="1" x="581"/>
        <item m="1" x="617"/>
        <item x="166"/>
        <item x="352"/>
        <item x="70"/>
        <item x="74"/>
        <item m="1" x="577"/>
        <item x="52"/>
        <item x="49"/>
        <item x="31"/>
        <item x="136"/>
        <item x="137"/>
        <item m="1" x="547"/>
        <item m="1" x="684"/>
        <item m="1" x="587"/>
        <item m="1" x="596"/>
        <item m="1" x="600"/>
        <item m="1" x="616"/>
        <item x="139"/>
        <item x="32"/>
        <item x="39"/>
        <item x="38"/>
        <item x="72"/>
        <item x="73"/>
        <item x="539"/>
        <item x="538"/>
        <item x="534"/>
        <item x="506"/>
        <item x="96"/>
        <item x="95"/>
        <item x="99"/>
        <item x="98"/>
        <item x="75"/>
        <item x="77"/>
        <item x="76"/>
        <item x="373"/>
        <item m="1" x="645"/>
        <item x="117"/>
        <item x="170"/>
        <item x="516"/>
        <item x="116"/>
        <item x="168"/>
        <item x="118"/>
        <item x="156"/>
        <item x="175"/>
        <item x="162"/>
        <item x="177"/>
        <item x="176"/>
        <item x="171"/>
        <item x="275"/>
        <item x="274"/>
        <item m="1" x="639"/>
        <item m="1" x="546"/>
        <item m="1" x="646"/>
        <item m="1" x="552"/>
        <item m="1" x="647"/>
        <item m="1" x="543"/>
        <item m="1" x="604"/>
        <item m="1" x="686"/>
        <item m="1" x="619"/>
        <item m="1" x="683"/>
        <item m="1" x="615"/>
        <item m="1" x="550"/>
        <item m="1" x="632"/>
        <item m="1" x="555"/>
        <item m="1" x="628"/>
        <item m="1" x="541"/>
        <item x="283"/>
        <item m="1" x="584"/>
        <item x="169"/>
        <item x="124"/>
        <item x="141"/>
        <item m="1" x="651"/>
        <item m="1" x="692"/>
        <item m="1" x="631"/>
        <item m="1" x="567"/>
        <item x="23"/>
        <item x="428"/>
        <item x="464"/>
        <item x="359"/>
        <item x="67"/>
        <item x="53"/>
        <item x="50"/>
        <item x="28"/>
        <item x="25"/>
        <item x="68"/>
        <item x="29"/>
        <item x="26"/>
        <item x="43"/>
        <item x="47"/>
        <item x="90"/>
        <item x="273"/>
        <item x="278"/>
        <item x="21"/>
        <item x="22"/>
        <item x="34"/>
        <item x="33"/>
        <item x="418"/>
        <item m="1" x="607"/>
        <item m="1" x="595"/>
        <item m="1" x="662"/>
        <item m="1" x="658"/>
        <item m="1" x="568"/>
        <item m="1" x="553"/>
        <item x="238"/>
        <item x="257"/>
        <item m="1" x="606"/>
        <item m="1" x="667"/>
        <item x="472"/>
        <item x="473"/>
        <item x="260"/>
        <item x="475"/>
        <item m="1" x="640"/>
        <item x="408"/>
        <item x="409"/>
        <item x="374"/>
        <item x="414"/>
        <item m="1" x="663"/>
        <item m="1" x="687"/>
        <item m="1" x="690"/>
        <item x="419"/>
        <item m="1" x="676"/>
        <item x="247"/>
        <item x="181"/>
        <item x="182"/>
        <item x="184"/>
        <item x="185"/>
        <item x="191"/>
        <item x="215"/>
        <item x="248"/>
        <item x="193"/>
        <item m="1" x="655"/>
        <item x="511"/>
        <item x="510"/>
        <item x="512"/>
        <item x="514"/>
        <item x="520"/>
        <item x="521"/>
        <item x="522"/>
        <item x="523"/>
        <item x="485"/>
        <item x="507"/>
        <item x="302"/>
        <item x="303"/>
        <item x="306"/>
        <item x="307"/>
        <item x="308"/>
        <item x="323"/>
        <item x="324"/>
        <item x="339"/>
        <item x="340"/>
        <item x="343"/>
        <item x="529"/>
        <item x="231"/>
        <item x="261"/>
        <item m="1" x="542"/>
        <item m="1" x="614"/>
        <item x="267"/>
        <item x="268"/>
        <item x="269"/>
        <item x="270"/>
        <item x="271"/>
        <item x="284"/>
        <item x="298"/>
        <item x="300"/>
        <item x="299"/>
        <item x="301"/>
        <item x="309"/>
        <item x="311"/>
        <item x="313"/>
        <item x="315"/>
        <item x="317"/>
        <item x="319"/>
        <item x="321"/>
        <item x="310"/>
        <item x="312"/>
        <item x="320"/>
        <item x="322"/>
        <item x="341"/>
        <item x="342"/>
        <item x="513"/>
        <item x="519"/>
        <item x="530"/>
        <item x="531"/>
        <item x="535"/>
        <item x="232"/>
        <item x="233"/>
        <item m="1" x="654"/>
        <item x="334"/>
        <item x="481"/>
        <item x="503"/>
        <item x="504"/>
        <item x="486"/>
        <item x="478"/>
        <item x="479"/>
        <item x="183"/>
        <item x="186"/>
        <item x="198"/>
        <item x="194"/>
        <item x="200"/>
        <item x="201"/>
        <item m="1" x="574"/>
        <item m="1" x="590"/>
        <item m="1" x="557"/>
        <item m="1" x="580"/>
        <item m="1" x="666"/>
        <item x="476"/>
        <item x="501"/>
        <item x="532"/>
        <item x="433"/>
        <item x="254"/>
        <item x="345"/>
        <item x="346"/>
        <item x="431"/>
        <item m="1" x="624"/>
        <item x="435"/>
        <item m="1" x="659"/>
        <item m="1" x="643"/>
        <item x="450"/>
        <item m="1" x="668"/>
        <item x="455"/>
        <item x="458"/>
        <item x="459"/>
        <item x="460"/>
        <item x="461"/>
        <item x="463"/>
        <item x="505"/>
        <item x="443"/>
        <item x="482"/>
        <item x="187"/>
        <item x="188"/>
        <item x="189"/>
        <item x="190"/>
        <item m="1" x="556"/>
        <item x="454"/>
        <item x="462"/>
        <item x="469"/>
        <item x="474"/>
        <item x="477"/>
        <item x="515"/>
        <item x="517"/>
        <item m="1" x="569"/>
        <item x="524"/>
        <item x="525"/>
        <item m="1" x="593"/>
        <item m="1" x="582"/>
        <item m="1" x="627"/>
        <item m="1" x="689"/>
        <item m="1" x="592"/>
        <item m="1" x="633"/>
        <item m="1" x="599"/>
        <item m="1" x="609"/>
        <item m="1" x="682"/>
        <item m="1" x="629"/>
        <item m="1" x="685"/>
        <item m="1" x="623"/>
        <item x="240"/>
        <item x="241"/>
        <item x="242"/>
        <item x="243"/>
        <item x="244"/>
        <item x="245"/>
        <item x="246"/>
        <item m="1" x="583"/>
        <item m="1" x="548"/>
        <item m="1" x="691"/>
        <item m="1" x="575"/>
        <item m="1" x="591"/>
        <item m="1" x="671"/>
        <item m="1" x="688"/>
        <item m="1" x="561"/>
        <item m="1" x="670"/>
        <item x="487"/>
        <item x="533"/>
        <item x="180"/>
        <item x="192"/>
        <item m="1" x="635"/>
        <item x="195"/>
        <item x="484"/>
        <item x="488"/>
        <item x="234"/>
        <item x="264"/>
        <item x="266"/>
        <item x="263"/>
        <item x="292"/>
        <item x="293"/>
        <item x="281"/>
        <item x="282"/>
        <item x="294"/>
        <item x="295"/>
        <item x="314"/>
        <item x="316"/>
        <item m="1" x="650"/>
        <item x="489"/>
        <item x="490"/>
        <item x="491"/>
        <item x="492"/>
        <item x="493"/>
        <item x="494"/>
        <item x="495"/>
        <item x="496"/>
        <item x="497"/>
        <item x="498"/>
        <item m="1" x="565"/>
        <item x="251"/>
        <item x="252"/>
        <item x="253"/>
        <item x="228"/>
        <item x="255"/>
        <item x="199"/>
        <item x="196"/>
        <item x="202"/>
        <item m="1" x="680"/>
        <item m="1" x="665"/>
        <item m="1" x="562"/>
        <item m="1" x="669"/>
        <item x="206"/>
        <item m="1" x="652"/>
        <item m="1" x="572"/>
        <item m="1" x="661"/>
        <item m="1" x="589"/>
        <item m="1" x="612"/>
        <item m="1" x="540"/>
        <item m="1" x="679"/>
        <item m="1" x="611"/>
        <item m="1" x="618"/>
        <item m="1" x="588"/>
        <item m="1" x="610"/>
        <item m="1" x="598"/>
        <item m="1" x="549"/>
        <item m="1" x="605"/>
        <item m="1" x="554"/>
        <item m="1" x="672"/>
        <item m="1" x="621"/>
        <item m="1" x="637"/>
        <item m="1" x="648"/>
        <item m="1" x="625"/>
        <item m="1" x="636"/>
        <item m="1" x="576"/>
        <item x="212"/>
        <item x="213"/>
        <item x="432"/>
        <item x="448"/>
        <item x="203"/>
        <item x="204"/>
        <item x="205"/>
        <item x="208"/>
        <item x="209"/>
        <item x="210"/>
        <item x="211"/>
        <item x="214"/>
        <item x="249"/>
        <item x="371"/>
        <item x="387"/>
        <item x="388"/>
        <item x="389"/>
        <item x="390"/>
        <item x="391"/>
        <item x="392"/>
        <item x="393"/>
        <item x="394"/>
        <item x="395"/>
        <item x="396"/>
        <item m="1" x="634"/>
        <item m="1" x="678"/>
        <item x="353"/>
        <item x="400"/>
        <item x="421"/>
        <item x="399"/>
        <item x="423"/>
        <item x="360"/>
        <item m="1" x="558"/>
        <item x="377"/>
        <item x="355"/>
        <item x="410"/>
        <item x="411"/>
        <item x="413"/>
        <item x="420"/>
        <item x="426"/>
        <item x="378"/>
        <item x="379"/>
        <item x="381"/>
        <item x="382"/>
        <item x="375"/>
        <item m="1" x="630"/>
        <item x="197"/>
        <item x="216"/>
        <item x="217"/>
        <item x="218"/>
        <item x="219"/>
        <item x="220"/>
        <item x="221"/>
        <item x="222"/>
        <item x="223"/>
        <item x="224"/>
        <item x="229"/>
        <item x="230"/>
        <item x="235"/>
        <item x="256"/>
        <item x="277"/>
        <item x="350"/>
        <item x="361"/>
        <item x="362"/>
        <item x="363"/>
        <item x="364"/>
        <item x="365"/>
        <item x="366"/>
        <item x="367"/>
        <item x="368"/>
        <item x="369"/>
        <item x="385"/>
        <item x="386"/>
        <item x="397"/>
        <item x="398"/>
        <item x="401"/>
        <item x="402"/>
        <item x="403"/>
        <item x="404"/>
        <item x="405"/>
        <item x="406"/>
        <item x="407"/>
        <item x="415"/>
        <item x="416"/>
        <item x="417"/>
        <item x="422"/>
        <item x="425"/>
        <item x="427"/>
        <item x="436"/>
        <item x="437"/>
        <item x="438"/>
        <item x="439"/>
        <item x="440"/>
        <item x="441"/>
        <item x="442"/>
        <item x="445"/>
        <item x="451"/>
        <item x="452"/>
        <item x="453"/>
        <item x="456"/>
        <item x="465"/>
        <item x="466"/>
        <item x="468"/>
        <item x="470"/>
        <item x="480"/>
        <item x="483"/>
        <item x="499"/>
        <item x="500"/>
        <item x="518"/>
        <item x="527"/>
        <item x="528"/>
      </items>
    </pivotField>
    <pivotField compact="0" outline="0" showAll="0"/>
    <pivotField compact="0" outline="0" showAll="0"/>
    <pivotField showAll="0" defaultSubtotal="0">
      <items count="132">
        <item x="44"/>
        <item x="45"/>
        <item x="51"/>
        <item x="25"/>
        <item x="19"/>
        <item x="22"/>
        <item x="21"/>
        <item x="20"/>
        <item x="30"/>
        <item x="29"/>
        <item x="24"/>
        <item x="23"/>
        <item m="1" x="127"/>
        <item x="18"/>
        <item x="79"/>
        <item x="100"/>
        <item x="7"/>
        <item x="8"/>
        <item x="61"/>
        <item x="2"/>
        <item x="4"/>
        <item x="28"/>
        <item x="26"/>
        <item x="34"/>
        <item x="31"/>
        <item x="33"/>
        <item x="32"/>
        <item x="27"/>
        <item x="58"/>
        <item x="56"/>
        <item x="55"/>
        <item x="59"/>
        <item x="1"/>
        <item x="71"/>
        <item x="15"/>
        <item x="17"/>
        <item x="75"/>
        <item x="3"/>
        <item x="46"/>
        <item x="6"/>
        <item x="5"/>
        <item x="116"/>
        <item x="115"/>
        <item x="70"/>
        <item x="88"/>
        <item x="9"/>
        <item x="10"/>
        <item x="11"/>
        <item x="94"/>
        <item x="92"/>
        <item x="97"/>
        <item x="12"/>
        <item x="14"/>
        <item x="13"/>
        <item x="118"/>
        <item x="117"/>
        <item x="114"/>
        <item x="16"/>
        <item x="72"/>
        <item x="60"/>
        <item x="89"/>
        <item x="96"/>
        <item m="1" x="130"/>
        <item x="82"/>
        <item x="0"/>
        <item m="1" x="120"/>
        <item m="1" x="129"/>
        <item x="101"/>
        <item x="48"/>
        <item x="49"/>
        <item x="111"/>
        <item x="62"/>
        <item x="63"/>
        <item x="64"/>
        <item x="65"/>
        <item x="67"/>
        <item x="68"/>
        <item x="69"/>
        <item x="80"/>
        <item x="112"/>
        <item x="57"/>
        <item x="66"/>
        <item x="104"/>
        <item x="109"/>
        <item x="103"/>
        <item x="37"/>
        <item x="38"/>
        <item x="85"/>
        <item x="102"/>
        <item x="108"/>
        <item x="110"/>
        <item x="91"/>
        <item x="93"/>
        <item x="95"/>
        <item x="98"/>
        <item m="1" x="122"/>
        <item x="47"/>
        <item m="1" x="128"/>
        <item x="106"/>
        <item x="113"/>
        <item x="35"/>
        <item x="36"/>
        <item x="105"/>
        <item x="52"/>
        <item x="53"/>
        <item x="54"/>
        <item m="1" x="131"/>
        <item m="1" x="125"/>
        <item m="1" x="121"/>
        <item m="1" x="126"/>
        <item m="1" x="123"/>
        <item x="39"/>
        <item x="40"/>
        <item x="50"/>
        <item x="76"/>
        <item x="77"/>
        <item x="83"/>
        <item x="86"/>
        <item x="87"/>
        <item x="73"/>
        <item x="74"/>
        <item x="81"/>
        <item m="1" x="119"/>
        <item m="1" x="124"/>
        <item x="78"/>
        <item x="41"/>
        <item x="42"/>
        <item x="43"/>
        <item x="84"/>
        <item x="90"/>
        <item x="99"/>
        <item x="107"/>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6">
        <item x="10"/>
        <item x="7"/>
        <item x="9"/>
        <item x="2"/>
        <item x="0"/>
        <item x="3"/>
        <item x="8"/>
        <item x="1"/>
        <item x="11"/>
        <item x="4"/>
        <item x="5"/>
        <item x="6"/>
        <item x="12"/>
        <item m="1" x="13"/>
        <item m="1" x="1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x="1"/>
      </items>
    </pivotField>
    <pivotField compact="0" outline="0" showAll="0"/>
    <pivotField compact="0" outline="0" showAll="0"/>
    <pivotField compact="0" outline="0" showAll="0"/>
    <pivotField axis="axisPage" compact="0" outline="0" showAll="0">
      <items count="3">
        <item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dataField="1" compact="0" outline="0" showAll="0"/>
    <pivotField axis="axisRow" compact="0" outline="0" showAll="0">
      <items count="3">
        <item x="0"/>
        <item x="1"/>
        <item t="default"/>
      </items>
    </pivotField>
  </pivotFields>
  <rowFields count="1">
    <field x="142"/>
  </rowFields>
  <rowItems count="1">
    <i>
      <x/>
    </i>
  </rowItems>
  <colItems count="1">
    <i/>
  </colItems>
  <pageFields count="4">
    <pageField fld="118" item="0" hier="-1"/>
    <pageField fld="119" item="1" hier="-1"/>
    <pageField fld="123" hier="-1"/>
    <pageField fld="124" hier="-1"/>
  </pageFields>
  <dataFields count="1">
    <dataField name="計數 - lenTerms" fld="141" subtotal="count" baseField="0" baseItem="0"/>
  </dataFields>
  <formats count="21">
    <format dxfId="477">
      <pivotArea type="all" dataOnly="0" outline="0" fieldPosition="0"/>
    </format>
    <format dxfId="476">
      <pivotArea field="2" type="button" dataOnly="0" labelOnly="1" outline="0"/>
    </format>
    <format dxfId="475">
      <pivotArea field="9" type="button" dataOnly="0" labelOnly="1" outline="0"/>
    </format>
    <format dxfId="474">
      <pivotArea field="3" type="button" dataOnly="0" labelOnly="1" outline="0"/>
    </format>
    <format dxfId="473">
      <pivotArea field="4" type="button" dataOnly="0" labelOnly="1" outline="0"/>
    </format>
    <format dxfId="472">
      <pivotArea field="6" type="button" dataOnly="0" labelOnly="1" outline="0"/>
    </format>
    <format dxfId="471">
      <pivotArea field="16" type="button" dataOnly="0" labelOnly="1" outline="0"/>
    </format>
    <format dxfId="470">
      <pivotArea type="all" dataOnly="0" outline="0" fieldPosition="0"/>
    </format>
    <format dxfId="469">
      <pivotArea field="2" type="button" dataOnly="0" labelOnly="1" outline="0"/>
    </format>
    <format dxfId="468">
      <pivotArea field="9" type="button" dataOnly="0" labelOnly="1" outline="0"/>
    </format>
    <format dxfId="467">
      <pivotArea field="3" type="button" dataOnly="0" labelOnly="1" outline="0"/>
    </format>
    <format dxfId="466">
      <pivotArea field="4" type="button" dataOnly="0" labelOnly="1" outline="0"/>
    </format>
    <format dxfId="465">
      <pivotArea field="6" type="button" dataOnly="0" labelOnly="1" outline="0"/>
    </format>
    <format dxfId="464">
      <pivotArea field="16" type="button" dataOnly="0" labelOnly="1" outline="0"/>
    </format>
    <format dxfId="463">
      <pivotArea type="all" dataOnly="0" outline="0" fieldPosition="0"/>
    </format>
    <format dxfId="462">
      <pivotArea field="2" type="button" dataOnly="0" labelOnly="1" outline="0"/>
    </format>
    <format dxfId="461">
      <pivotArea field="9" type="button" dataOnly="0" labelOnly="1" outline="0"/>
    </format>
    <format dxfId="460">
      <pivotArea field="3" type="button" dataOnly="0" labelOnly="1" outline="0"/>
    </format>
    <format dxfId="459">
      <pivotArea field="4" type="button" dataOnly="0" labelOnly="1" outline="0"/>
    </format>
    <format dxfId="458">
      <pivotArea field="6" type="button" dataOnly="0" labelOnly="1" outline="0"/>
    </format>
    <format dxfId="457">
      <pivotArea field="16" type="button" dataOnly="0" labelOnly="1" outline="0"/>
    </format>
  </formats>
  <chartFormats count="4">
    <chartFormat chart="19" format="0" series="1">
      <pivotArea type="data" outline="0" fieldPosition="0">
        <references count="1">
          <reference field="4294967294" count="1" selected="0">
            <x v="0"/>
          </reference>
        </references>
      </pivotArea>
    </chartFormat>
    <chartFormat chart="19" format="1">
      <pivotArea type="data" outline="0" fieldPosition="0">
        <references count="2">
          <reference field="4294967294" count="1" selected="0">
            <x v="0"/>
          </reference>
          <reference field="142" count="1" selected="0">
            <x v="0"/>
          </reference>
        </references>
      </pivotArea>
    </chartFormat>
    <chartFormat chart="19" format="2">
      <pivotArea type="data" outline="0" fieldPosition="0">
        <references count="2">
          <reference field="4294967294" count="1" selected="0">
            <x v="0"/>
          </reference>
          <reference field="142" count="1" selected="0">
            <x v="1"/>
          </reference>
        </references>
      </pivotArea>
    </chartFormat>
    <chartFormat chart="19" format="4">
      <pivotArea type="data" outline="0" fieldPosition="0">
        <references count="1">
          <reference field="4294967294" count="1" selected="0">
            <x v="0"/>
          </reference>
        </references>
      </pivotArea>
    </chartFormat>
  </chartFormats>
  <pivotTableStyleInfo name="PivotStyleLight2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E00-000006000000}" name="樞紐分析表6" cacheId="4" applyNumberFormats="0" applyBorderFormats="0" applyFontFormats="0" applyPatternFormats="0" applyAlignmentFormats="0" applyWidthHeightFormats="1" dataCaption="值" updatedVersion="8" minRefreshableVersion="3" useAutoFormatting="1" rowGrandTotals="0" itemPrintTitles="1" createdVersion="5" indent="0" outline="1" outlineData="1" multipleFieldFilters="0" chartFormat="9">
  <location ref="F43:N84" firstHeaderRow="1" firstDataRow="2" firstDataCol="1"/>
  <pivotFields count="5">
    <pivotField axis="axisRow" numFmtId="14" showAll="0">
      <items count="42">
        <item x="0"/>
        <item x="1"/>
        <item m="1" x="40"/>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t="default"/>
      </items>
    </pivotField>
    <pivotField axis="axisCol" showAll="0">
      <items count="9">
        <item m="1" x="7"/>
        <item x="5"/>
        <item x="3"/>
        <item x="6"/>
        <item x="2"/>
        <item x="0"/>
        <item x="4"/>
        <item x="1"/>
        <item t="default"/>
      </items>
    </pivotField>
    <pivotField showAll="0"/>
    <pivotField showAll="0"/>
    <pivotField dataField="1" showAll="0"/>
  </pivotFields>
  <rowFields count="1">
    <field x="0"/>
  </rowFields>
  <rowItems count="40">
    <i>
      <x/>
    </i>
    <i>
      <x v="1"/>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rowItems>
  <colFields count="1">
    <field x="1"/>
  </colFields>
  <colItems count="8">
    <i>
      <x v="1"/>
    </i>
    <i>
      <x v="2"/>
    </i>
    <i>
      <x v="3"/>
    </i>
    <i>
      <x v="4"/>
    </i>
    <i>
      <x v="5"/>
    </i>
    <i>
      <x v="6"/>
    </i>
    <i>
      <x v="7"/>
    </i>
    <i t="grand">
      <x/>
    </i>
  </colItems>
  <dataFields count="1">
    <dataField name="加總 - 資料項" fld="4" baseField="0" baseItem="0"/>
  </dataFields>
  <chartFormats count="8">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2">
          <reference field="4294967294" count="1" selected="0">
            <x v="0"/>
          </reference>
          <reference field="1" count="1" selected="0">
            <x v="1"/>
          </reference>
        </references>
      </pivotArea>
    </chartFormat>
    <chartFormat chart="4" format="2" series="1">
      <pivotArea type="data" outline="0" fieldPosition="0">
        <references count="2">
          <reference field="4294967294" count="1" selected="0">
            <x v="0"/>
          </reference>
          <reference field="1" count="1" selected="0">
            <x v="2"/>
          </reference>
        </references>
      </pivotArea>
    </chartFormat>
    <chartFormat chart="4" format="3" series="1">
      <pivotArea type="data" outline="0" fieldPosition="0">
        <references count="2">
          <reference field="4294967294" count="1" selected="0">
            <x v="0"/>
          </reference>
          <reference field="1" count="1" selected="0">
            <x v="3"/>
          </reference>
        </references>
      </pivotArea>
    </chartFormat>
    <chartFormat chart="4" format="4" series="1">
      <pivotArea type="data" outline="0" fieldPosition="0">
        <references count="2">
          <reference field="4294967294" count="1" selected="0">
            <x v="0"/>
          </reference>
          <reference field="1" count="1" selected="0">
            <x v="4"/>
          </reference>
        </references>
      </pivotArea>
    </chartFormat>
    <chartFormat chart="4" format="5" series="1">
      <pivotArea type="data" outline="0" fieldPosition="0">
        <references count="2">
          <reference field="4294967294" count="1" selected="0">
            <x v="0"/>
          </reference>
          <reference field="1" count="1" selected="0">
            <x v="5"/>
          </reference>
        </references>
      </pivotArea>
    </chartFormat>
    <chartFormat chart="4" format="6" series="1">
      <pivotArea type="data" outline="0" fieldPosition="0">
        <references count="2">
          <reference field="4294967294" count="1" selected="0">
            <x v="0"/>
          </reference>
          <reference field="1" count="1" selected="0">
            <x v="6"/>
          </reference>
        </references>
      </pivotArea>
    </chartFormat>
    <chartFormat chart="4" format="7" series="1">
      <pivotArea type="data" outline="0" fieldPosition="0">
        <references count="2">
          <reference field="4294967294" count="1" selected="0">
            <x v="0"/>
          </reference>
          <reference field="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樞紐分析表1" cacheId="79" applyNumberFormats="0" applyBorderFormats="0" applyFontFormats="0" applyPatternFormats="0" applyAlignmentFormats="0" applyWidthHeightFormats="1" dataCaption="值" updatedVersion="8" minRefreshableVersion="3" showDrill="0" useAutoFormatting="1" itemPrintTitles="1" createdVersion="6" indent="0" compact="0" compactData="0" multipleFieldFilters="0">
  <location ref="AE6:AL28" firstHeaderRow="1" firstDataRow="2" firstDataCol="2" rowPageCount="4" colPageCount="1"/>
  <pivotFields count="143">
    <pivotField compact="0" outline="0" showAll="0"/>
    <pivotField axis="axisPage" dataField="1" compact="0" outline="0" multipleItemSelectionAllowed="1" showAll="0" defaultSubtotal="0">
      <items count="10">
        <item x="0"/>
        <item x="1"/>
        <item x="2"/>
        <item x="9"/>
        <item x="6"/>
        <item x="5"/>
        <item x="3"/>
        <item x="7"/>
        <item x="8"/>
        <item x="4"/>
      </items>
    </pivotField>
    <pivotField axis="axisRow" compact="0" outline="0" showAll="0">
      <items count="21">
        <item x="0"/>
        <item x="5"/>
        <item x="6"/>
        <item x="2"/>
        <item x="3"/>
        <item x="1"/>
        <item x="14"/>
        <item x="18"/>
        <item x="4"/>
        <item x="11"/>
        <item x="19"/>
        <item x="7"/>
        <item x="8"/>
        <item x="9"/>
        <item x="15"/>
        <item x="16"/>
        <item x="12"/>
        <item x="17"/>
        <item x="10"/>
        <item x="13"/>
        <item t="default"/>
      </items>
    </pivotField>
    <pivotField compact="0" outline="0" showAll="0"/>
    <pivotField compact="0" outline="0" showAll="0" defaultSubtotal="0"/>
    <pivotField compact="0" outline="0" showAll="0"/>
    <pivotField compact="0" outline="0" showAll="0"/>
    <pivotField compact="0" outline="0" showAll="0"/>
    <pivotField axis="axisCol" compact="0" outline="0" showAll="0">
      <items count="6">
        <item x="0"/>
        <item x="3"/>
        <item x="4"/>
        <item x="1"/>
        <item x="2"/>
        <item t="default"/>
      </items>
    </pivotField>
    <pivotField compact="0" outline="0" showAll="0" defaultSubtota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3">
        <item x="0"/>
        <item x="1"/>
        <item x="5"/>
        <item x="2"/>
        <item x="3"/>
        <item m="1" x="9"/>
        <item m="1" x="6"/>
        <item x="4"/>
        <item m="1" x="8"/>
        <item m="1" x="10"/>
        <item m="1" x="7"/>
        <item m="1" x="11"/>
        <item t="default"/>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11">
        <item x="0"/>
        <item x="1"/>
        <item x="6"/>
        <item x="9"/>
        <item x="2"/>
        <item x="5"/>
        <item x="3"/>
        <item x="7"/>
        <item x="8"/>
        <item x="4"/>
        <item t="default"/>
      </items>
    </pivotField>
    <pivotField axis="axisPage" compact="0" outline="0" showAll="0" defaultSubtotal="0">
      <items count="1">
        <item x="0"/>
      </items>
    </pivotField>
    <pivotField axis="axisPage" compact="0" outline="0" showAll="0" defaultSubtotal="0">
      <items count="2">
        <item x="0"/>
        <item x="1"/>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compact="0" outline="0" showAll="0"/>
  </pivotFields>
  <rowFields count="2">
    <field x="117"/>
    <field x="2"/>
  </rowFields>
  <rowItems count="21">
    <i>
      <x v="2"/>
      <x v="6"/>
    </i>
    <i r="1">
      <x v="19"/>
    </i>
    <i t="default">
      <x v="2"/>
    </i>
    <i>
      <x v="3"/>
      <x v="7"/>
    </i>
    <i r="1">
      <x v="10"/>
    </i>
    <i t="default">
      <x v="3"/>
    </i>
    <i>
      <x v="5"/>
      <x v="9"/>
    </i>
    <i r="1">
      <x v="16"/>
    </i>
    <i t="default">
      <x v="5"/>
    </i>
    <i>
      <x v="6"/>
      <x v="11"/>
    </i>
    <i r="1">
      <x v="12"/>
    </i>
    <i r="1">
      <x v="13"/>
    </i>
    <i t="default">
      <x v="6"/>
    </i>
    <i>
      <x v="7"/>
      <x v="14"/>
    </i>
    <i r="1">
      <x v="15"/>
    </i>
    <i t="default">
      <x v="7"/>
    </i>
    <i>
      <x v="8"/>
      <x v="17"/>
    </i>
    <i t="default">
      <x v="8"/>
    </i>
    <i>
      <x v="9"/>
      <x v="18"/>
    </i>
    <i t="default">
      <x v="9"/>
    </i>
    <i t="grand">
      <x/>
    </i>
  </rowItems>
  <colFields count="1">
    <field x="8"/>
  </colFields>
  <colItems count="6">
    <i>
      <x/>
    </i>
    <i>
      <x v="1"/>
    </i>
    <i>
      <x v="2"/>
    </i>
    <i>
      <x v="3"/>
    </i>
    <i>
      <x v="4"/>
    </i>
    <i t="grand">
      <x/>
    </i>
  </colItems>
  <pageFields count="4">
    <pageField fld="118" item="0" hier="-1"/>
    <pageField fld="119" item="1" hier="-1"/>
    <pageField fld="1" hier="-1"/>
    <pageField fld="96" hier="-1"/>
  </pageFields>
  <dataFields count="1">
    <dataField name="計數 - 負責領域" fld="1" subtotal="count" baseField="0" baseItem="0"/>
  </dataFields>
  <formats count="25">
    <format dxfId="502">
      <pivotArea dataOnly="0" labelOnly="1" outline="0" fieldPosition="0">
        <references count="1">
          <reference field="117" count="1" defaultSubtotal="1">
            <x v="0"/>
          </reference>
        </references>
      </pivotArea>
    </format>
    <format dxfId="501">
      <pivotArea dataOnly="0" labelOnly="1" outline="0" fieldPosition="0">
        <references count="1">
          <reference field="117" count="1" defaultSubtotal="1">
            <x v="1"/>
          </reference>
        </references>
      </pivotArea>
    </format>
    <format dxfId="500">
      <pivotArea dataOnly="0" labelOnly="1" outline="0" fieldPosition="0">
        <references count="1">
          <reference field="117" count="1" defaultSubtotal="1">
            <x v="2"/>
          </reference>
        </references>
      </pivotArea>
    </format>
    <format dxfId="499">
      <pivotArea dataOnly="0" labelOnly="1" outline="0" fieldPosition="0">
        <references count="1">
          <reference field="117" count="1" defaultSubtotal="1">
            <x v="3"/>
          </reference>
        </references>
      </pivotArea>
    </format>
    <format dxfId="498">
      <pivotArea dataOnly="0" labelOnly="1" outline="0" fieldPosition="0">
        <references count="1">
          <reference field="117" count="1" defaultSubtotal="1">
            <x v="4"/>
          </reference>
        </references>
      </pivotArea>
    </format>
    <format dxfId="497">
      <pivotArea dataOnly="0" labelOnly="1" outline="0" fieldPosition="0">
        <references count="1">
          <reference field="117" count="1" defaultSubtotal="1">
            <x v="5"/>
          </reference>
        </references>
      </pivotArea>
    </format>
    <format dxfId="496">
      <pivotArea dataOnly="0" labelOnly="1" outline="0" fieldPosition="0">
        <references count="1">
          <reference field="117" count="1" defaultSubtotal="1">
            <x v="6"/>
          </reference>
        </references>
      </pivotArea>
    </format>
    <format dxfId="495">
      <pivotArea dataOnly="0" labelOnly="1" outline="0" fieldPosition="0">
        <references count="1">
          <reference field="117" count="1" defaultSubtotal="1">
            <x v="7"/>
          </reference>
        </references>
      </pivotArea>
    </format>
    <format dxfId="494">
      <pivotArea type="all" dataOnly="0" outline="0" fieldPosition="0"/>
    </format>
    <format dxfId="493">
      <pivotArea outline="0" collapsedLevelsAreSubtotals="1" fieldPosition="0"/>
    </format>
    <format dxfId="492">
      <pivotArea type="origin" dataOnly="0" labelOnly="1" outline="0" fieldPosition="0"/>
    </format>
    <format dxfId="491">
      <pivotArea field="8" type="button" dataOnly="0" labelOnly="1" outline="0" axis="axisCol" fieldPosition="0"/>
    </format>
    <format dxfId="490">
      <pivotArea type="topRight" dataOnly="0" labelOnly="1" outline="0" fieldPosition="0"/>
    </format>
    <format dxfId="489">
      <pivotArea field="117" type="button" dataOnly="0" labelOnly="1" outline="0" axis="axisRow" fieldPosition="0"/>
    </format>
    <format dxfId="488">
      <pivotArea field="2" type="button" dataOnly="0" labelOnly="1" outline="0" axis="axisRow" fieldPosition="1"/>
    </format>
    <format dxfId="487">
      <pivotArea dataOnly="0" labelOnly="1" outline="0" fieldPosition="0">
        <references count="1">
          <reference field="117" count="6">
            <x v="2"/>
            <x v="3"/>
            <x v="5"/>
            <x v="6"/>
            <x v="7"/>
            <x v="8"/>
          </reference>
        </references>
      </pivotArea>
    </format>
    <format dxfId="486">
      <pivotArea dataOnly="0" labelOnly="1" outline="0" fieldPosition="0">
        <references count="1">
          <reference field="117" count="6" defaultSubtotal="1">
            <x v="2"/>
            <x v="3"/>
            <x v="5"/>
            <x v="6"/>
            <x v="7"/>
            <x v="8"/>
          </reference>
        </references>
      </pivotArea>
    </format>
    <format dxfId="485">
      <pivotArea dataOnly="0" labelOnly="1" grandRow="1" outline="0" fieldPosition="0"/>
    </format>
    <format dxfId="484">
      <pivotArea dataOnly="0" labelOnly="1" outline="0" fieldPosition="0">
        <references count="2">
          <reference field="2" count="1">
            <x v="6"/>
          </reference>
          <reference field="117" count="1" selected="0">
            <x v="2"/>
          </reference>
        </references>
      </pivotArea>
    </format>
    <format dxfId="483">
      <pivotArea dataOnly="0" labelOnly="1" outline="0" fieldPosition="0">
        <references count="2">
          <reference field="2" count="2">
            <x v="7"/>
            <x v="10"/>
          </reference>
          <reference field="117" count="1" selected="0">
            <x v="3"/>
          </reference>
        </references>
      </pivotArea>
    </format>
    <format dxfId="482">
      <pivotArea dataOnly="0" labelOnly="1" outline="0" fieldPosition="0">
        <references count="2">
          <reference field="2" count="2">
            <x v="9"/>
            <x v="16"/>
          </reference>
          <reference field="117" count="1" selected="0">
            <x v="5"/>
          </reference>
        </references>
      </pivotArea>
    </format>
    <format dxfId="481">
      <pivotArea dataOnly="0" labelOnly="1" outline="0" fieldPosition="0">
        <references count="2">
          <reference field="2" count="3">
            <x v="11"/>
            <x v="12"/>
            <x v="13"/>
          </reference>
          <reference field="117" count="1" selected="0">
            <x v="6"/>
          </reference>
        </references>
      </pivotArea>
    </format>
    <format dxfId="480">
      <pivotArea dataOnly="0" labelOnly="1" outline="0" fieldPosition="0">
        <references count="2">
          <reference field="2" count="2">
            <x v="14"/>
            <x v="15"/>
          </reference>
          <reference field="117" count="1" selected="0">
            <x v="7"/>
          </reference>
        </references>
      </pivotArea>
    </format>
    <format dxfId="479">
      <pivotArea dataOnly="0" labelOnly="1" outline="0" fieldPosition="0">
        <references count="2">
          <reference field="2" count="1">
            <x v="17"/>
          </reference>
          <reference field="117" count="1" selected="0">
            <x v="8"/>
          </reference>
        </references>
      </pivotArea>
    </format>
    <format dxfId="478">
      <pivotArea dataOnly="0" labelOnly="1" outline="0" fieldPosition="0">
        <references count="1">
          <reference field="8" count="0"/>
        </references>
      </pivotArea>
    </format>
  </formats>
  <pivotTableStyleInfo name="PivotStyleMedium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E00-000005000000}" name="樞紐分析表5" cacheId="7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K8:O33" firstHeaderRow="1" firstDataRow="3" firstDataCol="2" rowPageCount="5" colPageCount="1"/>
  <pivotFields count="143">
    <pivotField compact="0" outline="0" showAll="0"/>
    <pivotField axis="axisPage" dataField="1" compact="0" outline="0" showAll="0" defaultSubtotal="0">
      <items count="10">
        <item x="0"/>
        <item x="1"/>
        <item x="2"/>
        <item x="9"/>
        <item x="6"/>
        <item x="5"/>
        <item x="3"/>
        <item x="7"/>
        <item x="8"/>
        <item x="4"/>
      </items>
    </pivotField>
    <pivotField axis="axisCol" compact="0" outline="0" showAll="0" defaultSubtotal="0">
      <items count="20">
        <item x="0"/>
        <item x="5"/>
        <item x="6"/>
        <item x="2"/>
        <item x="3"/>
        <item x="1"/>
        <item x="14"/>
        <item x="18"/>
        <item x="4"/>
        <item x="11"/>
        <item x="19"/>
        <item x="7"/>
        <item x="8"/>
        <item x="9"/>
        <item x="15"/>
        <item x="16"/>
        <item x="12"/>
        <item x="17"/>
        <item x="10"/>
        <item x="13"/>
      </items>
    </pivotField>
    <pivotField axis="axisRow" compact="0" outline="0" showAll="0" defaultSubtotal="0">
      <items count="640">
        <item m="1" x="542"/>
        <item x="64"/>
        <item x="63"/>
        <item x="221"/>
        <item x="230"/>
        <item x="244"/>
        <item x="231"/>
        <item x="229"/>
        <item x="127"/>
        <item x="79"/>
        <item x="89"/>
        <item x="81"/>
        <item x="128"/>
        <item x="131"/>
        <item x="130"/>
        <item x="135"/>
        <item x="134"/>
        <item x="132"/>
        <item x="133"/>
        <item x="129"/>
        <item x="87"/>
        <item x="166"/>
        <item x="90"/>
        <item x="85"/>
        <item x="86"/>
        <item x="107"/>
        <item x="112"/>
        <item x="99"/>
        <item x="94"/>
        <item x="91"/>
        <item x="98"/>
        <item x="97"/>
        <item x="96"/>
        <item x="95"/>
        <item x="167"/>
        <item x="118"/>
        <item x="117"/>
        <item x="125"/>
        <item x="124"/>
        <item x="165"/>
        <item x="80"/>
        <item x="88"/>
        <item x="123"/>
        <item x="122"/>
        <item x="116"/>
        <item x="115"/>
        <item x="119"/>
        <item x="114"/>
        <item x="126"/>
        <item x="121"/>
        <item x="82"/>
        <item x="100"/>
        <item x="106"/>
        <item x="104"/>
        <item x="101"/>
        <item x="105"/>
        <item x="120"/>
        <item x="113"/>
        <item x="102"/>
        <item m="1" x="602"/>
        <item x="140"/>
        <item m="1" x="570"/>
        <item x="394"/>
        <item m="1" x="622"/>
        <item x="446"/>
        <item m="1" x="529"/>
        <item x="36"/>
        <item x="35"/>
        <item x="17"/>
        <item x="59"/>
        <item x="60"/>
        <item x="18"/>
        <item x="15"/>
        <item m="1" x="590"/>
        <item x="286"/>
        <item x="47"/>
        <item x="43"/>
        <item x="295"/>
        <item m="1" x="589"/>
        <item m="1" x="566"/>
        <item x="281"/>
        <item x="280"/>
        <item x="294"/>
        <item x="203"/>
        <item x="111"/>
        <item x="54"/>
        <item x="58"/>
        <item x="14"/>
        <item x="56"/>
        <item x="55"/>
        <item x="57"/>
        <item x="62"/>
        <item x="61"/>
        <item x="427"/>
        <item x="3"/>
        <item x="5"/>
        <item x="4"/>
        <item x="6"/>
        <item x="10"/>
        <item x="342"/>
        <item x="44"/>
        <item x="26"/>
        <item x="23"/>
        <item x="40"/>
        <item x="316"/>
        <item x="315"/>
        <item x="318"/>
        <item x="317"/>
        <item x="326"/>
        <item x="328"/>
        <item x="325"/>
        <item x="327"/>
        <item x="320"/>
        <item x="322"/>
        <item x="319"/>
        <item x="321"/>
        <item x="323"/>
        <item x="308"/>
        <item x="161"/>
        <item x="160"/>
        <item x="163"/>
        <item x="162"/>
        <item m="1" x="569"/>
        <item x="346"/>
        <item x="109"/>
        <item x="136"/>
        <item x="157"/>
        <item x="175"/>
        <item x="159"/>
        <item x="168"/>
        <item x="169"/>
        <item x="138"/>
        <item x="139"/>
        <item x="156"/>
        <item x="174"/>
        <item x="170"/>
        <item x="137"/>
        <item x="149"/>
        <item x="143"/>
        <item x="146"/>
        <item x="153"/>
        <item x="148"/>
        <item x="155"/>
        <item x="147"/>
        <item x="154"/>
        <item x="150"/>
        <item x="144"/>
        <item x="145"/>
        <item x="152"/>
        <item x="151"/>
        <item x="337"/>
        <item x="336"/>
        <item x="339"/>
        <item x="262"/>
        <item x="270"/>
        <item m="1" x="517"/>
        <item m="1" x="534"/>
        <item m="1" x="561"/>
        <item m="1" x="630"/>
        <item x="277"/>
        <item x="279"/>
        <item x="276"/>
        <item x="278"/>
        <item x="269"/>
        <item x="255"/>
        <item x="266"/>
        <item x="103"/>
        <item m="1" x="603"/>
        <item x="177"/>
        <item x="0"/>
        <item x="2"/>
        <item x="1"/>
        <item x="397"/>
        <item m="1" x="550"/>
        <item x="347"/>
        <item x="352"/>
        <item m="1" x="559"/>
        <item m="1" x="584"/>
        <item m="1" x="541"/>
        <item m="1" x="610"/>
        <item x="70"/>
        <item x="34"/>
        <item x="53"/>
        <item x="50"/>
        <item x="349"/>
        <item x="178"/>
        <item x="356"/>
        <item x="357"/>
        <item x="252"/>
        <item x="483"/>
        <item x="482"/>
        <item x="275"/>
        <item x="287"/>
        <item x="39"/>
        <item x="76"/>
        <item x="78"/>
        <item x="77"/>
        <item m="1" x="619"/>
        <item m="1" x="565"/>
        <item m="1" x="627"/>
        <item m="1" x="605"/>
        <item m="1" x="549"/>
        <item m="1" x="617"/>
        <item m="1" x="524"/>
        <item m="1" x="608"/>
        <item m="1" x="531"/>
        <item m="1" x="555"/>
        <item m="1" x="522"/>
        <item m="1" x="572"/>
        <item x="370"/>
        <item m="1" x="620"/>
        <item x="371"/>
        <item x="13"/>
        <item x="7"/>
        <item x="8"/>
        <item x="9"/>
        <item x="227"/>
        <item x="225"/>
        <item x="223"/>
        <item x="353"/>
        <item x="428"/>
        <item x="432"/>
        <item x="434"/>
        <item x="19"/>
        <item x="16"/>
        <item x="11"/>
        <item x="110"/>
        <item x="511"/>
        <item x="510"/>
        <item x="476"/>
        <item x="335"/>
        <item x="334"/>
        <item x="408"/>
        <item x="350"/>
        <item x="345"/>
        <item x="45"/>
        <item x="41"/>
        <item x="29"/>
        <item x="65"/>
        <item x="68"/>
        <item x="436"/>
        <item x="500"/>
        <item x="417"/>
        <item x="423"/>
        <item x="425"/>
        <item x="443"/>
        <item x="180"/>
        <item x="426"/>
        <item x="413"/>
        <item x="142"/>
        <item x="38"/>
        <item x="37"/>
        <item x="31"/>
        <item m="1" x="609"/>
        <item m="1" x="573"/>
        <item m="1" x="527"/>
        <item m="1" x="544"/>
        <item x="69"/>
        <item x="72"/>
        <item m="1" x="539"/>
        <item x="51"/>
        <item x="48"/>
        <item x="30"/>
        <item x="108"/>
        <item m="1" x="615"/>
        <item m="1" x="519"/>
        <item m="1" x="634"/>
        <item m="1" x="560"/>
        <item m="1" x="564"/>
        <item m="1" x="581"/>
        <item x="12"/>
        <item x="141"/>
        <item x="71"/>
        <item x="513"/>
        <item x="512"/>
        <item x="508"/>
        <item x="480"/>
        <item x="93"/>
        <item x="92"/>
        <item x="73"/>
        <item x="75"/>
        <item x="74"/>
        <item x="351"/>
        <item m="1" x="579"/>
        <item x="359"/>
        <item x="360"/>
        <item m="1" x="597"/>
        <item m="1" x="540"/>
        <item m="1" x="611"/>
        <item x="490"/>
        <item x="158"/>
        <item x="171"/>
        <item x="164"/>
        <item x="173"/>
        <item x="172"/>
        <item x="84"/>
        <item x="83"/>
        <item x="265"/>
        <item x="264"/>
        <item m="1" x="604"/>
        <item m="1" x="518"/>
        <item m="1" x="612"/>
        <item m="1" x="523"/>
        <item m="1" x="613"/>
        <item m="1" x="516"/>
        <item m="1" x="568"/>
        <item m="1" x="636"/>
        <item m="1" x="583"/>
        <item m="1" x="633"/>
        <item m="1" x="580"/>
        <item m="1" x="521"/>
        <item m="1" x="596"/>
        <item m="1" x="525"/>
        <item m="1" x="592"/>
        <item m="1" x="514"/>
        <item x="273"/>
        <item m="1" x="548"/>
        <item x="344"/>
        <item x="22"/>
        <item x="411"/>
        <item x="442"/>
        <item m="1" x="632"/>
        <item x="354"/>
        <item x="66"/>
        <item x="52"/>
        <item x="49"/>
        <item x="27"/>
        <item x="24"/>
        <item x="67"/>
        <item x="28"/>
        <item x="25"/>
        <item x="42"/>
        <item x="46"/>
        <item x="263"/>
        <item x="268"/>
        <item x="20"/>
        <item x="21"/>
        <item x="33"/>
        <item x="32"/>
        <item x="400"/>
        <item m="1" x="535"/>
        <item m="1" x="571"/>
        <item m="1" x="558"/>
        <item x="232"/>
        <item x="250"/>
        <item m="1" x="606"/>
        <item m="1" x="614"/>
        <item m="1" x="623"/>
        <item x="447"/>
        <item x="448"/>
        <item x="181"/>
        <item m="1" x="607"/>
        <item x="361"/>
        <item x="399"/>
        <item x="401"/>
        <item x="241"/>
        <item x="187"/>
        <item m="1" x="582"/>
        <item x="242"/>
        <item x="190"/>
        <item x="196"/>
        <item x="485"/>
        <item x="484"/>
        <item x="486"/>
        <item x="488"/>
        <item x="494"/>
        <item x="495"/>
        <item x="496"/>
        <item x="497"/>
        <item x="459"/>
        <item x="481"/>
        <item x="292"/>
        <item x="293"/>
        <item x="296"/>
        <item x="297"/>
        <item x="298"/>
        <item x="313"/>
        <item x="314"/>
        <item x="329"/>
        <item x="330"/>
        <item x="333"/>
        <item x="503"/>
        <item x="355"/>
        <item m="1" x="515"/>
        <item x="251"/>
        <item m="1" x="577"/>
        <item x="257"/>
        <item x="258"/>
        <item x="259"/>
        <item x="260"/>
        <item x="261"/>
        <item x="274"/>
        <item x="288"/>
        <item x="290"/>
        <item x="289"/>
        <item x="291"/>
        <item x="299"/>
        <item x="301"/>
        <item x="303"/>
        <item x="305"/>
        <item x="307"/>
        <item x="309"/>
        <item x="311"/>
        <item x="300"/>
        <item x="302"/>
        <item x="310"/>
        <item x="312"/>
        <item x="331"/>
        <item x="332"/>
        <item x="487"/>
        <item x="493"/>
        <item x="504"/>
        <item x="505"/>
        <item x="509"/>
        <item x="226"/>
        <item x="224"/>
        <item x="324"/>
        <item x="455"/>
        <item x="477"/>
        <item x="478"/>
        <item x="460"/>
        <item x="452"/>
        <item x="453"/>
        <item x="179"/>
        <item x="195"/>
        <item x="191"/>
        <item x="197"/>
        <item x="198"/>
        <item x="199"/>
        <item x="405"/>
        <item x="450"/>
        <item x="475"/>
        <item x="506"/>
        <item x="247"/>
        <item x="412"/>
        <item x="414"/>
        <item x="429"/>
        <item x="437"/>
        <item x="438"/>
        <item x="439"/>
        <item x="441"/>
        <item x="479"/>
        <item x="367"/>
        <item x="422"/>
        <item x="456"/>
        <item x="182"/>
        <item x="183"/>
        <item x="184"/>
        <item x="185"/>
        <item x="186"/>
        <item x="433"/>
        <item x="440"/>
        <item x="444"/>
        <item x="449"/>
        <item x="451"/>
        <item x="489"/>
        <item x="491"/>
        <item m="1" x="533"/>
        <item x="498"/>
        <item x="499"/>
        <item m="1" x="556"/>
        <item m="1" x="545"/>
        <item m="1" x="591"/>
        <item m="1" x="638"/>
        <item m="1" x="554"/>
        <item m="1" x="598"/>
        <item m="1" x="563"/>
        <item m="1" x="574"/>
        <item m="1" x="631"/>
        <item m="1" x="595"/>
        <item m="1" x="635"/>
        <item m="1" x="587"/>
        <item m="1" x="616"/>
        <item x="234"/>
        <item x="235"/>
        <item x="236"/>
        <item x="237"/>
        <item x="238"/>
        <item x="239"/>
        <item x="240"/>
        <item x="193"/>
        <item m="1" x="546"/>
        <item m="1" x="520"/>
        <item m="1" x="639"/>
        <item m="1" x="537"/>
        <item m="1" x="553"/>
        <item m="1" x="626"/>
        <item m="1" x="637"/>
        <item m="1" x="528"/>
        <item m="1" x="625"/>
        <item x="461"/>
        <item x="507"/>
        <item x="176"/>
        <item x="188"/>
        <item x="189"/>
        <item x="192"/>
        <item x="458"/>
        <item x="462"/>
        <item x="228"/>
        <item x="254"/>
        <item x="256"/>
        <item x="253"/>
        <item x="282"/>
        <item x="283"/>
        <item x="271"/>
        <item x="272"/>
        <item x="284"/>
        <item x="285"/>
        <item x="304"/>
        <item x="306"/>
        <item x="463"/>
        <item x="464"/>
        <item x="465"/>
        <item x="466"/>
        <item x="467"/>
        <item x="468"/>
        <item x="469"/>
        <item x="470"/>
        <item x="471"/>
        <item x="472"/>
        <item m="1" x="530"/>
        <item x="245"/>
        <item x="246"/>
        <item x="233"/>
        <item x="222"/>
        <item x="248"/>
        <item m="1" x="567"/>
        <item m="1" x="532"/>
        <item m="1" x="624"/>
        <item m="1" x="536"/>
        <item m="1" x="621"/>
        <item m="1" x="526"/>
        <item m="1" x="600"/>
        <item m="1" x="538"/>
        <item m="1" x="543"/>
        <item m="1" x="557"/>
        <item m="1" x="594"/>
        <item m="1" x="552"/>
        <item m="1" x="576"/>
        <item m="1" x="562"/>
        <item m="1" x="618"/>
        <item m="1" x="575"/>
        <item m="1" x="578"/>
        <item m="1" x="629"/>
        <item m="1" x="586"/>
        <item m="1" x="551"/>
        <item m="1" x="601"/>
        <item m="1" x="585"/>
        <item m="1" x="547"/>
        <item m="1" x="588"/>
        <item x="209"/>
        <item x="200"/>
        <item x="201"/>
        <item x="202"/>
        <item x="204"/>
        <item x="205"/>
        <item x="206"/>
        <item x="207"/>
        <item x="208"/>
        <item x="210"/>
        <item x="243"/>
        <item x="358"/>
        <item x="372"/>
        <item x="374"/>
        <item x="375"/>
        <item x="376"/>
        <item x="377"/>
        <item x="378"/>
        <item x="379"/>
        <item x="380"/>
        <item x="381"/>
        <item x="382"/>
        <item x="383"/>
        <item m="1" x="599"/>
        <item m="1" x="628"/>
        <item x="386"/>
        <item x="387"/>
        <item x="403"/>
        <item x="406"/>
        <item x="407"/>
        <item x="340"/>
        <item x="348"/>
        <item x="402"/>
        <item x="363"/>
        <item x="364"/>
        <item x="365"/>
        <item x="366"/>
        <item x="368"/>
        <item x="369"/>
        <item m="1" x="593"/>
        <item x="343"/>
        <item x="396"/>
        <item x="398"/>
        <item x="410"/>
        <item x="362"/>
        <item x="388"/>
        <item x="194"/>
        <item x="211"/>
        <item x="212"/>
        <item x="213"/>
        <item x="214"/>
        <item x="215"/>
        <item x="216"/>
        <item x="217"/>
        <item x="218"/>
        <item x="219"/>
        <item x="220"/>
        <item x="249"/>
        <item x="267"/>
        <item x="338"/>
        <item x="341"/>
        <item x="373"/>
        <item x="384"/>
        <item x="385"/>
        <item x="389"/>
        <item x="390"/>
        <item x="391"/>
        <item x="392"/>
        <item x="393"/>
        <item x="395"/>
        <item x="404"/>
        <item x="409"/>
        <item x="415"/>
        <item x="416"/>
        <item x="418"/>
        <item x="419"/>
        <item x="420"/>
        <item x="421"/>
        <item x="424"/>
        <item x="430"/>
        <item x="431"/>
        <item x="435"/>
        <item x="445"/>
        <item x="454"/>
        <item x="457"/>
        <item x="473"/>
        <item x="474"/>
        <item x="492"/>
        <item x="501"/>
        <item x="502"/>
      </items>
    </pivotField>
    <pivotField compact="0" outline="0" showAll="0" defaultSubtotal="0">
      <items count="799">
        <item x="140"/>
        <item x="139"/>
        <item x="12"/>
        <item x="49"/>
        <item x="52"/>
        <item x="24"/>
        <item x="42"/>
        <item x="46"/>
        <item x="25"/>
        <item x="31"/>
        <item x="38"/>
        <item x="37"/>
        <item m="1" x="633"/>
        <item m="1" x="648"/>
        <item x="265"/>
        <item m="1" x="605"/>
        <item m="1" x="542"/>
        <item m="1" x="621"/>
        <item x="268"/>
        <item m="1" x="735"/>
        <item m="1" x="528"/>
        <item x="74"/>
        <item x="78"/>
        <item x="163"/>
        <item x="162"/>
        <item x="164"/>
        <item x="165"/>
        <item x="161"/>
        <item x="27"/>
        <item x="28"/>
        <item x="75"/>
        <item x="56"/>
        <item x="55"/>
        <item x="54"/>
        <item x="14"/>
        <item x="58"/>
        <item x="57"/>
        <item x="343"/>
        <item x="287"/>
        <item x="2"/>
        <item x="1"/>
        <item x="177"/>
        <item x="457"/>
        <item x="159"/>
        <item x="171"/>
        <item x="173"/>
        <item x="172"/>
        <item x="157"/>
        <item x="0"/>
        <item x="244"/>
        <item x="41"/>
        <item x="45"/>
        <item x="29"/>
        <item x="63"/>
        <item x="67"/>
        <item x="66"/>
        <item x="64"/>
        <item x="337"/>
        <item x="22"/>
        <item x="360"/>
        <item x="401"/>
        <item x="143"/>
        <item x="69"/>
        <item x="178"/>
        <item m="1" x="770"/>
        <item x="104"/>
        <item x="39"/>
        <item x="71"/>
        <item x="438"/>
        <item x="352"/>
        <item x="437"/>
        <item x="426"/>
        <item m="1" x="561"/>
        <item m="1" x="791"/>
        <item m="1" x="677"/>
        <item m="1" x="717"/>
        <item m="1" x="797"/>
        <item m="1" x="524"/>
        <item m="1" x="654"/>
        <item m="1" x="739"/>
        <item m="1" x="646"/>
        <item m="1" x="715"/>
        <item m="1" x="731"/>
        <item x="26"/>
        <item x="229"/>
        <item x="221"/>
        <item x="231"/>
        <item x="230"/>
        <item x="111"/>
        <item x="87"/>
        <item x="93"/>
        <item x="94"/>
        <item x="97"/>
        <item x="167"/>
        <item x="98"/>
        <item x="96"/>
        <item x="134"/>
        <item x="130"/>
        <item x="136"/>
        <item x="132"/>
        <item x="135"/>
        <item x="131"/>
        <item x="133"/>
        <item x="128"/>
        <item x="101"/>
        <item x="106"/>
        <item x="103"/>
        <item x="105"/>
        <item x="107"/>
        <item x="102"/>
        <item x="80"/>
        <item x="91"/>
        <item x="126"/>
        <item x="125"/>
        <item x="89"/>
        <item x="113"/>
        <item x="108"/>
        <item x="88"/>
        <item x="119"/>
        <item x="118"/>
        <item x="92"/>
        <item x="95"/>
        <item x="166"/>
        <item x="129"/>
        <item x="82"/>
        <item x="81"/>
        <item x="90"/>
        <item x="100"/>
        <item x="86"/>
        <item x="121"/>
        <item x="114"/>
        <item x="122"/>
        <item x="127"/>
        <item x="115"/>
        <item x="120"/>
        <item x="117"/>
        <item x="116"/>
        <item x="124"/>
        <item x="123"/>
        <item x="83"/>
        <item x="109"/>
        <item x="84"/>
        <item x="85"/>
        <item x="110"/>
        <item x="112"/>
        <item x="10"/>
        <item x="3"/>
        <item x="5"/>
        <item x="4"/>
        <item x="6"/>
        <item m="1" x="642"/>
        <item m="1" x="784"/>
        <item x="491"/>
        <item x="190"/>
        <item x="19"/>
        <item x="16"/>
        <item x="11"/>
        <item x="197"/>
        <item x="198"/>
        <item x="199"/>
        <item x="187"/>
        <item x="195"/>
        <item x="191"/>
        <item x="196"/>
        <item x="99"/>
        <item m="1" x="758"/>
        <item x="357"/>
        <item m="1" x="611"/>
        <item m="1" x="690"/>
        <item m="1" x="520"/>
        <item m="1" x="559"/>
        <item x="362"/>
        <item x="72"/>
        <item x="76"/>
        <item x="211"/>
        <item x="429"/>
        <item x="428"/>
        <item x="40"/>
        <item x="232"/>
        <item x="44"/>
        <item x="23"/>
        <item x="142"/>
        <item x="174"/>
        <item x="170"/>
        <item x="168"/>
        <item x="175"/>
        <item x="160"/>
        <item x="137"/>
        <item x="169"/>
        <item x="158"/>
        <item x="138"/>
        <item x="156"/>
        <item x="15"/>
        <item x="79"/>
        <item x="50"/>
        <item x="53"/>
        <item x="141"/>
        <item x="373"/>
        <item x="338"/>
        <item x="371"/>
        <item x="275"/>
        <item m="1" x="562"/>
        <item m="1" x="652"/>
        <item x="13"/>
        <item x="21"/>
        <item x="18"/>
        <item x="20"/>
        <item x="17"/>
        <item x="59"/>
        <item x="60"/>
        <item x="358"/>
        <item x="412"/>
        <item x="443"/>
        <item x="511"/>
        <item x="340"/>
        <item x="354"/>
        <item x="223"/>
        <item x="252"/>
        <item x="233"/>
        <item x="43"/>
        <item x="47"/>
        <item x="180"/>
        <item x="449"/>
        <item x="427"/>
        <item x="501"/>
        <item x="181"/>
        <item x="424"/>
        <item x="61"/>
        <item x="30"/>
        <item x="477"/>
        <item x="484"/>
        <item x="483"/>
        <item x="241"/>
        <item m="1" x="769"/>
        <item x="395"/>
        <item x="248"/>
        <item x="346"/>
        <item x="336"/>
        <item m="1" x="618"/>
        <item x="409"/>
        <item x="68"/>
        <item x="70"/>
        <item x="372"/>
        <item x="513"/>
        <item x="514"/>
        <item x="504"/>
        <item x="509"/>
        <item x="481"/>
        <item x="36"/>
        <item x="35"/>
        <item x="34"/>
        <item x="203"/>
        <item x="505"/>
        <item x="48"/>
        <item x="51"/>
        <item x="222"/>
        <item m="1" x="591"/>
        <item x="355"/>
        <item x="149"/>
        <item x="151"/>
        <item x="147"/>
        <item x="154"/>
        <item x="148"/>
        <item x="155"/>
        <item x="145"/>
        <item x="152"/>
        <item x="146"/>
        <item x="153"/>
        <item x="144"/>
        <item x="150"/>
        <item x="353"/>
        <item m="1" x="772"/>
        <item x="32"/>
        <item x="33"/>
        <item x="73"/>
        <item x="7"/>
        <item x="8"/>
        <item x="9"/>
        <item x="77"/>
        <item x="65"/>
        <item x="62"/>
        <item m="1" x="594"/>
        <item x="361"/>
        <item x="348"/>
        <item x="398"/>
        <item x="345"/>
        <item m="1" x="637"/>
        <item m="1" x="638"/>
        <item m="1" x="689"/>
        <item x="194"/>
        <item m="1" x="722"/>
        <item x="317"/>
        <item m="1" x="667"/>
        <item x="325"/>
        <item x="368"/>
        <item x="225"/>
        <item x="246"/>
        <item x="448"/>
        <item x="452"/>
        <item x="400"/>
        <item x="402"/>
        <item x="447"/>
        <item x="350"/>
        <item x="486"/>
        <item x="487"/>
        <item x="495"/>
        <item x="496"/>
        <item x="497"/>
        <item x="498"/>
        <item x="460"/>
        <item x="482"/>
        <item m="1" x="778"/>
        <item x="293"/>
        <item m="1" x="728"/>
        <item m="1" x="644"/>
        <item x="299"/>
        <item m="1" x="575"/>
        <item m="1" x="785"/>
        <item m="1" x="587"/>
        <item m="1" x="670"/>
        <item m="1" x="552"/>
        <item x="485"/>
        <item x="356"/>
        <item m="1" x="678"/>
        <item x="227"/>
        <item m="1" x="640"/>
        <item x="251"/>
        <item m="1" x="581"/>
        <item m="1" x="647"/>
        <item m="1" x="625"/>
        <item x="261"/>
        <item x="274"/>
        <item m="1" x="609"/>
        <item m="1" x="615"/>
        <item x="289"/>
        <item x="291"/>
        <item x="270"/>
        <item m="1" x="662"/>
        <item m="1" x="636"/>
        <item m="1" x="630"/>
        <item m="1" x="687"/>
        <item m="1" x="567"/>
        <item m="1" x="656"/>
        <item x="301"/>
        <item x="309"/>
        <item m="1" x="666"/>
        <item m="1" x="732"/>
        <item m="1" x="634"/>
        <item x="333"/>
        <item x="488"/>
        <item x="489"/>
        <item x="494"/>
        <item x="226"/>
        <item x="224"/>
        <item m="1" x="706"/>
        <item m="1" x="683"/>
        <item x="258"/>
        <item m="1" x="776"/>
        <item m="1" x="529"/>
        <item m="1" x="753"/>
        <item m="1" x="709"/>
        <item m="1" x="523"/>
        <item m="1" x="659"/>
        <item m="1" x="616"/>
        <item m="1" x="781"/>
        <item m="1" x="682"/>
        <item m="1" x="516"/>
        <item m="1" x="535"/>
        <item m="1" x="527"/>
        <item m="1" x="579"/>
        <item m="1" x="518"/>
        <item m="1" x="629"/>
        <item m="1" x="714"/>
        <item x="303"/>
        <item m="1" x="607"/>
        <item m="1" x="766"/>
        <item m="1" x="788"/>
        <item m="1" x="628"/>
        <item m="1" x="713"/>
        <item x="319"/>
        <item m="1" x="606"/>
        <item m="1" x="765"/>
        <item x="510"/>
        <item x="456"/>
        <item x="479"/>
        <item x="461"/>
        <item x="454"/>
        <item x="453"/>
        <item x="179"/>
        <item x="242"/>
        <item x="347"/>
        <item m="1" x="780"/>
        <item x="451"/>
        <item x="476"/>
        <item x="478"/>
        <item x="507"/>
        <item x="247"/>
        <item x="349"/>
        <item x="351"/>
        <item m="1" x="744"/>
        <item m="1" x="745"/>
        <item x="413"/>
        <item x="414"/>
        <item x="415"/>
        <item x="430"/>
        <item x="433"/>
        <item x="435"/>
        <item x="439"/>
        <item x="440"/>
        <item x="442"/>
        <item x="480"/>
        <item m="1" x="568"/>
        <item x="364"/>
        <item m="1" x="761"/>
        <item m="1" x="672"/>
        <item m="1" x="540"/>
        <item m="1" x="756"/>
        <item m="1" x="601"/>
        <item m="1" x="676"/>
        <item m="1" x="790"/>
        <item m="1" x="560"/>
        <item m="1" x="741"/>
        <item m="1" x="663"/>
        <item m="1" x="699"/>
        <item m="1" x="679"/>
        <item m="1" x="539"/>
        <item m="1" x="686"/>
        <item m="1" x="576"/>
        <item m="1" x="750"/>
        <item m="1" x="684"/>
        <item m="1" x="707"/>
        <item m="1" x="693"/>
        <item m="1" x="553"/>
        <item m="1" x="694"/>
        <item m="1" x="593"/>
        <item m="1" x="768"/>
        <item m="1" x="705"/>
        <item m="1" x="730"/>
        <item m="1" x="711"/>
        <item m="1" x="578"/>
        <item m="1" x="718"/>
        <item x="423"/>
        <item x="506"/>
        <item x="182"/>
        <item x="418"/>
        <item x="434"/>
        <item x="444"/>
        <item x="445"/>
        <item x="450"/>
        <item x="490"/>
        <item x="492"/>
        <item x="499"/>
        <item x="500"/>
        <item m="1" x="571"/>
        <item m="1" x="740"/>
        <item m="1" x="748"/>
        <item m="1" x="665"/>
        <item m="1" x="743"/>
        <item m="1" x="613"/>
        <item m="1" x="541"/>
        <item m="1" x="746"/>
        <item m="1" x="655"/>
        <item m="1" x="604"/>
        <item m="1" x="589"/>
        <item m="1" x="759"/>
        <item x="512"/>
        <item x="183"/>
        <item x="184"/>
        <item x="185"/>
        <item x="186"/>
        <item m="1" x="599"/>
        <item m="1" x="556"/>
        <item x="234"/>
        <item x="235"/>
        <item x="236"/>
        <item x="237"/>
        <item x="238"/>
        <item x="239"/>
        <item x="240"/>
        <item x="193"/>
        <item m="1" x="592"/>
        <item m="1" x="549"/>
        <item m="1" x="657"/>
        <item m="1" x="639"/>
        <item m="1" x="590"/>
        <item m="1" x="569"/>
        <item m="1" x="526"/>
        <item m="1" x="582"/>
        <item x="441"/>
        <item m="1" x="551"/>
        <item x="462"/>
        <item x="508"/>
        <item x="176"/>
        <item x="188"/>
        <item x="189"/>
        <item x="192"/>
        <item m="1" x="723"/>
        <item m="1" x="614"/>
        <item m="1" x="695"/>
        <item m="1" x="664"/>
        <item m="1" x="531"/>
        <item m="1" x="635"/>
        <item m="1" x="521"/>
        <item m="1" x="563"/>
        <item m="1" x="702"/>
        <item m="1" x="661"/>
        <item m="1" x="533"/>
        <item m="1" x="598"/>
        <item m="1" x="627"/>
        <item m="1" x="558"/>
        <item m="1" x="538"/>
        <item m="1" x="671"/>
        <item m="1" x="691"/>
        <item m="1" x="572"/>
        <item m="1" x="725"/>
        <item m="1" x="543"/>
        <item m="1" x="727"/>
        <item m="1" x="573"/>
        <item m="1" x="708"/>
        <item m="1" x="564"/>
        <item m="1" x="624"/>
        <item m="1" x="700"/>
        <item m="1" x="782"/>
        <item m="1" x="537"/>
        <item m="1" x="583"/>
        <item m="1" x="754"/>
        <item m="1" x="645"/>
        <item m="1" x="610"/>
        <item m="1" x="703"/>
        <item m="1" x="742"/>
        <item m="1" x="650"/>
        <item m="1" x="763"/>
        <item m="1" x="760"/>
        <item m="1" x="786"/>
        <item m="1" x="685"/>
        <item m="1" x="623"/>
        <item m="1" x="612"/>
        <item m="1" x="574"/>
        <item m="1" x="774"/>
        <item m="1" x="775"/>
        <item m="1" x="565"/>
        <item m="1" x="777"/>
        <item m="1" x="787"/>
        <item m="1" x="738"/>
        <item m="1" x="737"/>
        <item m="1" x="681"/>
        <item m="1" x="793"/>
        <item m="1" x="701"/>
        <item m="1" x="783"/>
        <item m="1" x="626"/>
        <item m="1" x="704"/>
        <item m="1" x="649"/>
        <item m="1" x="557"/>
        <item m="1" x="795"/>
        <item m="1" x="619"/>
        <item m="1" x="734"/>
        <item x="459"/>
        <item x="463"/>
        <item m="1" x="586"/>
        <item m="1" x="755"/>
        <item m="1" x="726"/>
        <item m="1" x="631"/>
        <item m="1" x="789"/>
        <item m="1" x="545"/>
        <item m="1" x="597"/>
        <item m="1" x="729"/>
        <item x="250"/>
        <item m="1" x="773"/>
        <item m="1" x="550"/>
        <item x="257"/>
        <item x="260"/>
        <item x="262"/>
        <item x="263"/>
        <item x="264"/>
        <item x="266"/>
        <item x="269"/>
        <item x="288"/>
        <item m="1" x="608"/>
        <item x="256"/>
        <item m="1" x="751"/>
        <item x="294"/>
        <item x="295"/>
        <item m="1" x="602"/>
        <item m="1" x="757"/>
        <item m="1" x="548"/>
        <item m="1" x="721"/>
        <item m="1" x="580"/>
        <item m="1" x="570"/>
        <item m="1" x="733"/>
        <item m="1" x="519"/>
        <item m="1" x="554"/>
        <item x="300"/>
        <item x="302"/>
        <item m="1" x="752"/>
        <item m="1" x="767"/>
        <item x="308"/>
        <item m="1" x="764"/>
        <item m="1" x="660"/>
        <item x="316"/>
        <item x="318"/>
        <item x="324"/>
        <item x="332"/>
        <item m="1" x="584"/>
        <item m="1" x="585"/>
        <item x="464"/>
        <item x="465"/>
        <item x="466"/>
        <item x="467"/>
        <item x="468"/>
        <item m="1" x="653"/>
        <item m="1" x="620"/>
        <item m="1" x="632"/>
        <item x="472"/>
        <item x="473"/>
        <item m="1" x="720"/>
        <item x="245"/>
        <item x="469"/>
        <item x="470"/>
        <item x="471"/>
        <item m="1" x="798"/>
        <item m="1" x="530"/>
        <item x="210"/>
        <item m="1" x="600"/>
        <item x="290"/>
        <item m="1" x="588"/>
        <item m="1" x="680"/>
        <item m="1" x="658"/>
        <item m="1" x="792"/>
        <item m="1" x="762"/>
        <item m="1" x="771"/>
        <item m="1" x="534"/>
        <item m="1" x="577"/>
        <item m="1" x="603"/>
        <item m="1" x="724"/>
        <item m="1" x="710"/>
        <item m="1" x="696"/>
        <item m="1" x="736"/>
        <item m="1" x="544"/>
        <item m="1" x="669"/>
        <item m="1" x="779"/>
        <item m="1" x="546"/>
        <item m="1" x="697"/>
        <item m="1" x="617"/>
        <item m="1" x="536"/>
        <item m="1" x="622"/>
        <item m="1" x="712"/>
        <item m="1" x="794"/>
        <item m="1" x="674"/>
        <item m="1" x="643"/>
        <item m="1" x="796"/>
        <item m="1" x="641"/>
        <item m="1" x="547"/>
        <item m="1" x="555"/>
        <item x="228"/>
        <item x="254"/>
        <item x="253"/>
        <item x="209"/>
        <item x="255"/>
        <item x="259"/>
        <item x="273"/>
        <item x="276"/>
        <item x="277"/>
        <item x="278"/>
        <item x="279"/>
        <item x="280"/>
        <item x="281"/>
        <item x="282"/>
        <item x="283"/>
        <item x="271"/>
        <item x="272"/>
        <item x="284"/>
        <item x="285"/>
        <item x="286"/>
        <item x="292"/>
        <item x="296"/>
        <item x="298"/>
        <item m="1" x="692"/>
        <item m="1" x="522"/>
        <item m="1" x="716"/>
        <item m="1" x="525"/>
        <item m="1" x="668"/>
        <item m="1" x="747"/>
        <item m="1" x="566"/>
        <item m="1" x="515"/>
        <item x="314"/>
        <item x="315"/>
        <item x="320"/>
        <item x="321"/>
        <item x="322"/>
        <item x="323"/>
        <item x="326"/>
        <item x="327"/>
        <item x="328"/>
        <item x="329"/>
        <item x="330"/>
        <item x="331"/>
        <item x="334"/>
        <item x="200"/>
        <item x="201"/>
        <item x="202"/>
        <item x="204"/>
        <item x="205"/>
        <item x="206"/>
        <item x="207"/>
        <item x="208"/>
        <item x="243"/>
        <item x="359"/>
        <item x="375"/>
        <item x="376"/>
        <item x="377"/>
        <item x="378"/>
        <item x="379"/>
        <item x="380"/>
        <item x="381"/>
        <item x="382"/>
        <item x="383"/>
        <item m="1" x="651"/>
        <item m="1" x="675"/>
        <item x="387"/>
        <item x="388"/>
        <item x="404"/>
        <item x="408"/>
        <item m="1" x="749"/>
        <item x="344"/>
        <item x="403"/>
        <item m="1" x="698"/>
        <item m="1" x="596"/>
        <item m="1" x="595"/>
        <item m="1" x="688"/>
        <item x="384"/>
        <item x="397"/>
        <item x="399"/>
        <item m="1" x="532"/>
        <item m="1" x="719"/>
        <item x="411"/>
        <item x="366"/>
        <item m="1" x="673"/>
        <item x="369"/>
        <item x="370"/>
        <item x="335"/>
        <item x="363"/>
        <item m="1" x="517"/>
        <item x="365"/>
        <item x="367"/>
        <item x="212"/>
        <item x="213"/>
        <item x="214"/>
        <item x="215"/>
        <item x="216"/>
        <item x="217"/>
        <item x="218"/>
        <item x="219"/>
        <item x="220"/>
        <item x="249"/>
        <item x="267"/>
        <item x="297"/>
        <item x="304"/>
        <item x="305"/>
        <item x="306"/>
        <item x="307"/>
        <item x="310"/>
        <item x="311"/>
        <item x="312"/>
        <item x="313"/>
        <item x="339"/>
        <item x="341"/>
        <item x="342"/>
        <item x="374"/>
        <item x="385"/>
        <item x="386"/>
        <item x="389"/>
        <item x="390"/>
        <item x="391"/>
        <item x="392"/>
        <item x="393"/>
        <item x="394"/>
        <item x="396"/>
        <item x="405"/>
        <item x="406"/>
        <item x="407"/>
        <item x="410"/>
        <item x="416"/>
        <item x="417"/>
        <item x="419"/>
        <item x="420"/>
        <item x="421"/>
        <item x="422"/>
        <item x="425"/>
        <item x="431"/>
        <item x="432"/>
        <item x="436"/>
        <item x="446"/>
        <item x="455"/>
        <item x="458"/>
        <item x="474"/>
        <item x="475"/>
        <item x="493"/>
        <item x="502"/>
        <item x="503"/>
      </items>
    </pivotField>
    <pivotField compact="0" outline="0" showAll="0"/>
    <pivotField compact="0" outline="0" showAll="0" defaultSubtotal="0">
      <items count="693">
        <item x="92"/>
        <item m="1" x="613"/>
        <item m="1" x="622"/>
        <item x="65"/>
        <item x="64"/>
        <item x="351"/>
        <item x="349"/>
        <item m="1" x="656"/>
        <item m="1" x="649"/>
        <item x="372"/>
        <item x="225"/>
        <item x="236"/>
        <item x="237"/>
        <item x="125"/>
        <item x="81"/>
        <item x="94"/>
        <item x="88"/>
        <item x="129"/>
        <item x="128"/>
        <item x="133"/>
        <item x="132"/>
        <item x="126"/>
        <item x="127"/>
        <item x="83"/>
        <item x="164"/>
        <item x="108"/>
        <item x="101"/>
        <item x="93"/>
        <item x="100"/>
        <item x="165"/>
        <item x="123"/>
        <item x="122"/>
        <item x="163"/>
        <item x="82"/>
        <item x="121"/>
        <item x="120"/>
        <item x="115"/>
        <item x="114"/>
        <item x="84"/>
        <item x="112"/>
        <item x="110"/>
        <item x="111"/>
        <item x="109"/>
        <item x="102"/>
        <item x="104"/>
        <item x="107"/>
        <item x="106"/>
        <item x="103"/>
        <item x="86"/>
        <item x="85"/>
        <item x="97"/>
        <item x="87"/>
        <item x="119"/>
        <item x="113"/>
        <item x="354"/>
        <item m="1" x="664"/>
        <item x="471"/>
        <item m="1" x="660"/>
        <item x="239"/>
        <item m="1" x="571"/>
        <item x="37"/>
        <item x="36"/>
        <item x="380"/>
        <item x="358"/>
        <item x="429"/>
        <item x="17"/>
        <item x="60"/>
        <item x="61"/>
        <item x="18"/>
        <item x="15"/>
        <item x="356"/>
        <item x="357"/>
        <item x="370"/>
        <item x="376"/>
        <item x="296"/>
        <item x="48"/>
        <item x="44"/>
        <item m="1" x="544"/>
        <item x="305"/>
        <item m="1" x="626"/>
        <item m="1" x="602"/>
        <item x="291"/>
        <item x="290"/>
        <item x="304"/>
        <item x="91"/>
        <item x="207"/>
        <item x="55"/>
        <item x="59"/>
        <item x="14"/>
        <item x="57"/>
        <item x="56"/>
        <item x="58"/>
        <item x="63"/>
        <item x="62"/>
        <item m="1" x="594"/>
        <item m="1" x="573"/>
        <item m="1" x="677"/>
        <item m="1" x="578"/>
        <item m="1" x="559"/>
        <item x="3"/>
        <item x="5"/>
        <item x="4"/>
        <item x="6"/>
        <item x="10"/>
        <item x="147"/>
        <item x="148"/>
        <item x="146"/>
        <item x="142"/>
        <item x="226"/>
        <item x="227"/>
        <item x="430"/>
        <item x="449"/>
        <item x="45"/>
        <item x="27"/>
        <item x="24"/>
        <item x="41"/>
        <item x="326"/>
        <item x="325"/>
        <item x="328"/>
        <item x="327"/>
        <item x="336"/>
        <item x="338"/>
        <item x="335"/>
        <item x="337"/>
        <item x="330"/>
        <item x="332"/>
        <item x="329"/>
        <item x="331"/>
        <item x="333"/>
        <item x="318"/>
        <item x="159"/>
        <item x="158"/>
        <item x="161"/>
        <item x="160"/>
        <item x="20"/>
        <item x="12"/>
        <item x="173"/>
        <item x="138"/>
        <item x="134"/>
        <item x="155"/>
        <item x="179"/>
        <item x="157"/>
        <item x="172"/>
        <item x="135"/>
        <item x="154"/>
        <item x="178"/>
        <item x="174"/>
        <item x="144"/>
        <item x="151"/>
        <item x="153"/>
        <item x="152"/>
        <item x="150"/>
        <item x="149"/>
        <item x="347"/>
        <item x="272"/>
        <item x="280"/>
        <item m="1" x="545"/>
        <item m="1" x="570"/>
        <item m="1" x="597"/>
        <item m="1" x="681"/>
        <item x="287"/>
        <item x="289"/>
        <item x="286"/>
        <item x="288"/>
        <item x="279"/>
        <item x="265"/>
        <item x="276"/>
        <item x="105"/>
        <item m="1" x="638"/>
        <item x="130"/>
        <item x="131"/>
        <item x="258"/>
        <item x="0"/>
        <item x="2"/>
        <item x="1"/>
        <item x="384"/>
        <item x="412"/>
        <item m="1" x="586"/>
        <item m="1" x="673"/>
        <item x="143"/>
        <item x="145"/>
        <item x="348"/>
        <item m="1" x="579"/>
        <item m="1" x="644"/>
        <item x="71"/>
        <item x="35"/>
        <item x="54"/>
        <item x="51"/>
        <item x="259"/>
        <item x="167"/>
        <item x="262"/>
        <item x="509"/>
        <item x="508"/>
        <item x="285"/>
        <item x="297"/>
        <item x="40"/>
        <item x="78"/>
        <item x="80"/>
        <item x="79"/>
        <item m="1" x="674"/>
        <item m="1" x="601"/>
        <item m="1" x="675"/>
        <item m="1" x="620"/>
        <item m="1" x="585"/>
        <item m="1" x="653"/>
        <item m="1" x="603"/>
        <item m="1" x="641"/>
        <item m="1" x="566"/>
        <item m="1" x="657"/>
        <item m="1" x="551"/>
        <item m="1" x="608"/>
        <item m="1" x="564"/>
        <item x="383"/>
        <item x="13"/>
        <item x="7"/>
        <item x="8"/>
        <item x="9"/>
        <item m="1" x="563"/>
        <item x="250"/>
        <item x="19"/>
        <item x="16"/>
        <item x="11"/>
        <item x="537"/>
        <item x="536"/>
        <item x="502"/>
        <item x="89"/>
        <item x="344"/>
        <item x="424"/>
        <item x="46"/>
        <item x="42"/>
        <item x="30"/>
        <item x="66"/>
        <item x="69"/>
        <item x="457"/>
        <item x="526"/>
        <item x="434"/>
        <item x="444"/>
        <item x="446"/>
        <item x="467"/>
        <item x="447"/>
        <item x="140"/>
        <item m="1" x="642"/>
        <item m="1" x="560"/>
        <item m="1" x="581"/>
        <item m="1" x="617"/>
        <item x="166"/>
        <item x="352"/>
        <item x="70"/>
        <item x="74"/>
        <item m="1" x="577"/>
        <item x="52"/>
        <item x="49"/>
        <item x="31"/>
        <item x="136"/>
        <item x="137"/>
        <item m="1" x="547"/>
        <item m="1" x="684"/>
        <item m="1" x="587"/>
        <item m="1" x="596"/>
        <item m="1" x="600"/>
        <item m="1" x="616"/>
        <item x="139"/>
        <item x="32"/>
        <item x="39"/>
        <item x="38"/>
        <item x="72"/>
        <item x="73"/>
        <item x="539"/>
        <item x="538"/>
        <item x="534"/>
        <item x="506"/>
        <item x="96"/>
        <item x="95"/>
        <item x="99"/>
        <item x="98"/>
        <item x="75"/>
        <item x="77"/>
        <item x="76"/>
        <item x="373"/>
        <item m="1" x="645"/>
        <item x="117"/>
        <item x="170"/>
        <item x="516"/>
        <item x="116"/>
        <item x="168"/>
        <item x="118"/>
        <item x="156"/>
        <item x="175"/>
        <item x="162"/>
        <item x="177"/>
        <item x="176"/>
        <item x="171"/>
        <item x="275"/>
        <item x="274"/>
        <item m="1" x="639"/>
        <item m="1" x="546"/>
        <item m="1" x="646"/>
        <item m="1" x="552"/>
        <item m="1" x="647"/>
        <item m="1" x="543"/>
        <item m="1" x="604"/>
        <item m="1" x="686"/>
        <item m="1" x="619"/>
        <item m="1" x="683"/>
        <item m="1" x="615"/>
        <item m="1" x="550"/>
        <item m="1" x="632"/>
        <item m="1" x="555"/>
        <item m="1" x="628"/>
        <item m="1" x="541"/>
        <item x="283"/>
        <item m="1" x="584"/>
        <item x="169"/>
        <item x="124"/>
        <item x="141"/>
        <item m="1" x="651"/>
        <item m="1" x="692"/>
        <item m="1" x="631"/>
        <item m="1" x="567"/>
        <item x="23"/>
        <item x="428"/>
        <item x="464"/>
        <item x="359"/>
        <item x="67"/>
        <item x="53"/>
        <item x="50"/>
        <item x="28"/>
        <item x="25"/>
        <item x="68"/>
        <item x="29"/>
        <item x="26"/>
        <item x="43"/>
        <item x="47"/>
        <item x="90"/>
        <item x="273"/>
        <item x="278"/>
        <item x="21"/>
        <item x="22"/>
        <item x="34"/>
        <item x="33"/>
        <item x="418"/>
        <item m="1" x="607"/>
        <item m="1" x="595"/>
        <item m="1" x="662"/>
        <item m="1" x="658"/>
        <item m="1" x="568"/>
        <item m="1" x="553"/>
        <item x="238"/>
        <item x="257"/>
        <item m="1" x="606"/>
        <item m="1" x="667"/>
        <item x="472"/>
        <item x="473"/>
        <item x="260"/>
        <item x="475"/>
        <item m="1" x="640"/>
        <item x="408"/>
        <item x="409"/>
        <item x="374"/>
        <item x="414"/>
        <item m="1" x="663"/>
        <item m="1" x="687"/>
        <item m="1" x="690"/>
        <item x="419"/>
        <item m="1" x="676"/>
        <item x="247"/>
        <item x="181"/>
        <item x="182"/>
        <item x="184"/>
        <item x="185"/>
        <item x="191"/>
        <item x="215"/>
        <item x="248"/>
        <item x="193"/>
        <item m="1" x="655"/>
        <item x="511"/>
        <item x="510"/>
        <item x="512"/>
        <item x="514"/>
        <item x="520"/>
        <item x="521"/>
        <item x="522"/>
        <item x="523"/>
        <item x="485"/>
        <item x="507"/>
        <item x="302"/>
        <item x="303"/>
        <item x="306"/>
        <item x="307"/>
        <item x="308"/>
        <item x="323"/>
        <item x="324"/>
        <item x="339"/>
        <item x="340"/>
        <item x="343"/>
        <item x="529"/>
        <item x="231"/>
        <item x="261"/>
        <item m="1" x="542"/>
        <item m="1" x="614"/>
        <item x="267"/>
        <item x="268"/>
        <item x="269"/>
        <item x="270"/>
        <item x="271"/>
        <item x="284"/>
        <item x="298"/>
        <item x="300"/>
        <item x="299"/>
        <item x="301"/>
        <item x="309"/>
        <item x="311"/>
        <item x="313"/>
        <item x="315"/>
        <item x="317"/>
        <item x="319"/>
        <item x="321"/>
        <item x="310"/>
        <item x="312"/>
        <item x="320"/>
        <item x="322"/>
        <item x="341"/>
        <item x="342"/>
        <item x="513"/>
        <item x="519"/>
        <item x="530"/>
        <item x="531"/>
        <item x="535"/>
        <item x="232"/>
        <item x="233"/>
        <item m="1" x="654"/>
        <item x="334"/>
        <item x="481"/>
        <item x="503"/>
        <item x="504"/>
        <item x="486"/>
        <item x="478"/>
        <item x="479"/>
        <item x="183"/>
        <item x="186"/>
        <item x="198"/>
        <item x="194"/>
        <item x="200"/>
        <item x="201"/>
        <item m="1" x="574"/>
        <item m="1" x="590"/>
        <item m="1" x="557"/>
        <item m="1" x="580"/>
        <item m="1" x="666"/>
        <item x="476"/>
        <item x="501"/>
        <item x="532"/>
        <item x="433"/>
        <item x="254"/>
        <item x="345"/>
        <item x="346"/>
        <item x="431"/>
        <item m="1" x="624"/>
        <item x="435"/>
        <item m="1" x="659"/>
        <item m="1" x="643"/>
        <item x="450"/>
        <item m="1" x="668"/>
        <item x="455"/>
        <item x="458"/>
        <item x="459"/>
        <item x="460"/>
        <item x="461"/>
        <item x="463"/>
        <item x="505"/>
        <item x="443"/>
        <item x="482"/>
        <item x="187"/>
        <item x="188"/>
        <item x="189"/>
        <item x="190"/>
        <item m="1" x="556"/>
        <item x="454"/>
        <item x="462"/>
        <item x="469"/>
        <item x="474"/>
        <item x="477"/>
        <item x="515"/>
        <item x="517"/>
        <item m="1" x="569"/>
        <item x="524"/>
        <item x="525"/>
        <item m="1" x="593"/>
        <item m="1" x="582"/>
        <item m="1" x="627"/>
        <item m="1" x="689"/>
        <item m="1" x="592"/>
        <item m="1" x="633"/>
        <item m="1" x="599"/>
        <item m="1" x="609"/>
        <item m="1" x="682"/>
        <item m="1" x="629"/>
        <item m="1" x="685"/>
        <item m="1" x="623"/>
        <item x="240"/>
        <item x="241"/>
        <item x="242"/>
        <item x="243"/>
        <item x="244"/>
        <item x="245"/>
        <item x="246"/>
        <item m="1" x="583"/>
        <item m="1" x="548"/>
        <item m="1" x="691"/>
        <item m="1" x="575"/>
        <item m="1" x="591"/>
        <item m="1" x="671"/>
        <item m="1" x="688"/>
        <item m="1" x="561"/>
        <item m="1" x="670"/>
        <item x="487"/>
        <item x="533"/>
        <item x="180"/>
        <item x="192"/>
        <item m="1" x="635"/>
        <item x="195"/>
        <item x="484"/>
        <item x="488"/>
        <item x="234"/>
        <item x="264"/>
        <item x="266"/>
        <item x="263"/>
        <item x="292"/>
        <item x="293"/>
        <item x="281"/>
        <item x="282"/>
        <item x="294"/>
        <item x="295"/>
        <item x="314"/>
        <item x="316"/>
        <item m="1" x="650"/>
        <item x="489"/>
        <item x="490"/>
        <item x="491"/>
        <item x="492"/>
        <item x="493"/>
        <item x="494"/>
        <item x="495"/>
        <item x="496"/>
        <item x="497"/>
        <item x="498"/>
        <item m="1" x="565"/>
        <item x="251"/>
        <item x="252"/>
        <item x="253"/>
        <item x="228"/>
        <item x="255"/>
        <item x="199"/>
        <item x="196"/>
        <item x="202"/>
        <item m="1" x="680"/>
        <item m="1" x="665"/>
        <item m="1" x="562"/>
        <item m="1" x="669"/>
        <item x="206"/>
        <item m="1" x="652"/>
        <item m="1" x="572"/>
        <item m="1" x="661"/>
        <item m="1" x="589"/>
        <item m="1" x="612"/>
        <item m="1" x="540"/>
        <item m="1" x="679"/>
        <item m="1" x="611"/>
        <item m="1" x="618"/>
        <item m="1" x="588"/>
        <item m="1" x="610"/>
        <item m="1" x="598"/>
        <item m="1" x="549"/>
        <item m="1" x="605"/>
        <item m="1" x="554"/>
        <item m="1" x="672"/>
        <item m="1" x="621"/>
        <item m="1" x="637"/>
        <item m="1" x="648"/>
        <item m="1" x="625"/>
        <item m="1" x="636"/>
        <item m="1" x="576"/>
        <item x="212"/>
        <item x="213"/>
        <item x="432"/>
        <item x="448"/>
        <item x="203"/>
        <item x="204"/>
        <item x="205"/>
        <item x="208"/>
        <item x="209"/>
        <item x="210"/>
        <item x="211"/>
        <item x="214"/>
        <item x="249"/>
        <item x="371"/>
        <item x="387"/>
        <item x="388"/>
        <item x="389"/>
        <item x="390"/>
        <item x="391"/>
        <item x="392"/>
        <item x="393"/>
        <item x="394"/>
        <item x="395"/>
        <item x="396"/>
        <item m="1" x="634"/>
        <item m="1" x="678"/>
        <item x="353"/>
        <item x="400"/>
        <item x="421"/>
        <item x="399"/>
        <item x="423"/>
        <item x="360"/>
        <item m="1" x="558"/>
        <item x="377"/>
        <item x="355"/>
        <item x="410"/>
        <item x="411"/>
        <item x="413"/>
        <item x="420"/>
        <item x="426"/>
        <item x="378"/>
        <item x="379"/>
        <item x="381"/>
        <item x="382"/>
        <item x="375"/>
        <item m="1" x="630"/>
        <item x="197"/>
        <item x="216"/>
        <item x="217"/>
        <item x="218"/>
        <item x="219"/>
        <item x="220"/>
        <item x="221"/>
        <item x="222"/>
        <item x="223"/>
        <item x="224"/>
        <item x="229"/>
        <item x="230"/>
        <item x="235"/>
        <item x="256"/>
        <item x="277"/>
        <item x="350"/>
        <item x="361"/>
        <item x="362"/>
        <item x="363"/>
        <item x="364"/>
        <item x="365"/>
        <item x="366"/>
        <item x="367"/>
        <item x="368"/>
        <item x="369"/>
        <item x="385"/>
        <item x="386"/>
        <item x="397"/>
        <item x="398"/>
        <item x="401"/>
        <item x="402"/>
        <item x="403"/>
        <item x="404"/>
        <item x="405"/>
        <item x="406"/>
        <item x="407"/>
        <item x="415"/>
        <item x="416"/>
        <item x="417"/>
        <item x="422"/>
        <item x="425"/>
        <item x="427"/>
        <item x="436"/>
        <item x="437"/>
        <item x="438"/>
        <item x="439"/>
        <item x="440"/>
        <item x="441"/>
        <item x="442"/>
        <item x="445"/>
        <item x="451"/>
        <item x="452"/>
        <item x="453"/>
        <item x="456"/>
        <item x="465"/>
        <item x="466"/>
        <item x="468"/>
        <item x="470"/>
        <item x="480"/>
        <item x="483"/>
        <item x="499"/>
        <item x="500"/>
        <item x="518"/>
        <item x="527"/>
        <item x="528"/>
      </items>
    </pivotField>
    <pivotField compact="0" outline="0" showAll="0"/>
    <pivotField compact="0" outline="0" showAll="0"/>
    <pivotField axis="axisCol" showAll="0" defaultSubtotal="0">
      <items count="132">
        <item x="44"/>
        <item x="45"/>
        <item x="51"/>
        <item x="25"/>
        <item x="19"/>
        <item x="22"/>
        <item x="21"/>
        <item x="20"/>
        <item x="30"/>
        <item x="29"/>
        <item x="24"/>
        <item x="23"/>
        <item m="1" x="127"/>
        <item x="18"/>
        <item x="79"/>
        <item x="100"/>
        <item x="7"/>
        <item x="8"/>
        <item x="61"/>
        <item x="2"/>
        <item x="4"/>
        <item x="28"/>
        <item x="26"/>
        <item x="34"/>
        <item x="31"/>
        <item x="33"/>
        <item x="32"/>
        <item x="27"/>
        <item x="58"/>
        <item x="56"/>
        <item x="55"/>
        <item x="59"/>
        <item x="1"/>
        <item x="71"/>
        <item x="15"/>
        <item x="17"/>
        <item x="75"/>
        <item x="3"/>
        <item x="46"/>
        <item x="6"/>
        <item x="5"/>
        <item x="116"/>
        <item x="115"/>
        <item x="70"/>
        <item x="88"/>
        <item x="9"/>
        <item x="10"/>
        <item x="11"/>
        <item x="94"/>
        <item x="92"/>
        <item x="97"/>
        <item x="12"/>
        <item x="14"/>
        <item x="13"/>
        <item x="118"/>
        <item x="117"/>
        <item x="114"/>
        <item x="16"/>
        <item x="72"/>
        <item x="60"/>
        <item x="89"/>
        <item x="96"/>
        <item m="1" x="130"/>
        <item x="82"/>
        <item x="0"/>
        <item m="1" x="120"/>
        <item m="1" x="129"/>
        <item x="101"/>
        <item x="48"/>
        <item x="49"/>
        <item x="111"/>
        <item x="62"/>
        <item x="63"/>
        <item x="64"/>
        <item x="65"/>
        <item x="67"/>
        <item x="68"/>
        <item x="69"/>
        <item x="80"/>
        <item x="112"/>
        <item x="57"/>
        <item x="66"/>
        <item x="104"/>
        <item x="109"/>
        <item x="103"/>
        <item x="37"/>
        <item x="38"/>
        <item x="85"/>
        <item x="102"/>
        <item x="108"/>
        <item x="110"/>
        <item x="91"/>
        <item x="93"/>
        <item x="95"/>
        <item x="98"/>
        <item m="1" x="122"/>
        <item x="47"/>
        <item m="1" x="128"/>
        <item x="106"/>
        <item x="113"/>
        <item x="35"/>
        <item x="36"/>
        <item x="105"/>
        <item x="52"/>
        <item x="53"/>
        <item x="54"/>
        <item m="1" x="131"/>
        <item m="1" x="125"/>
        <item m="1" x="121"/>
        <item m="1" x="126"/>
        <item m="1" x="123"/>
        <item x="39"/>
        <item x="40"/>
        <item x="50"/>
        <item x="76"/>
        <item x="77"/>
        <item x="83"/>
        <item x="86"/>
        <item x="87"/>
        <item x="73"/>
        <item x="74"/>
        <item x="81"/>
        <item m="1" x="119"/>
        <item m="1" x="124"/>
        <item x="78"/>
        <item x="41"/>
        <item x="42"/>
        <item x="43"/>
        <item x="84"/>
        <item x="90"/>
        <item x="99"/>
        <item x="107"/>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6">
        <item x="10"/>
        <item x="7"/>
        <item x="9"/>
        <item x="2"/>
        <item x="0"/>
        <item x="3"/>
        <item x="8"/>
        <item x="1"/>
        <item x="11"/>
        <item x="4"/>
        <item x="5"/>
        <item x="6"/>
        <item x="12"/>
        <item m="1" x="13"/>
        <item m="1" x="1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defaultSubtotal="0">
      <items count="5">
        <item x="0"/>
        <item x="3"/>
        <item x="4"/>
        <item x="1"/>
        <item x="2"/>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x="1"/>
      </items>
    </pivotField>
    <pivotField compact="0" outline="0" showAll="0"/>
    <pivotField compact="0" outline="0" showAll="0"/>
    <pivotField compact="0" outline="0" showAll="0"/>
    <pivotField axis="axisPage" compact="0" outline="0" showAll="0">
      <items count="3">
        <item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compact="0" outline="0" showAll="0"/>
  </pivotFields>
  <rowFields count="2">
    <field x="84"/>
    <field x="3"/>
  </rowFields>
  <rowItems count="23">
    <i>
      <x v="1"/>
      <x v="93"/>
    </i>
    <i r="1">
      <x v="168"/>
    </i>
    <i r="1">
      <x v="185"/>
    </i>
    <i r="1">
      <x v="246"/>
    </i>
    <i r="1">
      <x v="247"/>
    </i>
    <i r="1">
      <x v="350"/>
    </i>
    <i r="1">
      <x v="434"/>
    </i>
    <i r="1">
      <x v="437"/>
    </i>
    <i r="1">
      <x v="524"/>
    </i>
    <i>
      <x v="2"/>
      <x v="220"/>
    </i>
    <i r="1">
      <x v="222"/>
    </i>
    <i r="1">
      <x v="243"/>
    </i>
    <i r="1">
      <x v="248"/>
    </i>
    <i r="1">
      <x v="435"/>
    </i>
    <i r="1">
      <x v="436"/>
    </i>
    <i r="1">
      <x v="438"/>
    </i>
    <i r="1">
      <x v="440"/>
    </i>
    <i r="1">
      <x v="623"/>
    </i>
    <i r="1">
      <x v="626"/>
    </i>
    <i r="1">
      <x v="627"/>
    </i>
    <i r="1">
      <x v="628"/>
    </i>
    <i r="1">
      <x v="630"/>
    </i>
    <i r="1">
      <x v="631"/>
    </i>
  </rowItems>
  <colFields count="2">
    <field x="2"/>
    <field x="9"/>
  </colFields>
  <colItems count="3">
    <i>
      <x v="15"/>
      <x v="50"/>
    </i>
    <i r="1">
      <x v="61"/>
    </i>
    <i r="1">
      <x v="94"/>
    </i>
  </colItems>
  <pageFields count="5">
    <pageField fld="118" item="0" hier="-1"/>
    <pageField fld="119" item="1" hier="-1"/>
    <pageField fld="123" item="0" hier="-1"/>
    <pageField fld="1" item="7" hier="-1"/>
    <pageField fld="124" item="0" hier="-1"/>
  </pageFields>
  <dataFields count="1">
    <dataField name="計數 - 負責領域" fld="1" subtotal="count" baseField="0" baseItem="0"/>
  </dataFields>
  <formats count="34">
    <format dxfId="166">
      <pivotArea type="all" dataOnly="0" outline="0" fieldPosition="0"/>
    </format>
    <format dxfId="165">
      <pivotArea field="2" type="button" dataOnly="0" labelOnly="1" outline="0" axis="axisCol" fieldPosition="0"/>
    </format>
    <format dxfId="164">
      <pivotArea field="9" type="button" dataOnly="0" labelOnly="1" outline="0" axis="axisCol" fieldPosition="1"/>
    </format>
    <format dxfId="163">
      <pivotArea field="3" type="button" dataOnly="0" labelOnly="1" outline="0" axis="axisRow" fieldPosition="1"/>
    </format>
    <format dxfId="162">
      <pivotArea field="4" type="button" dataOnly="0" labelOnly="1" outline="0"/>
    </format>
    <format dxfId="161">
      <pivotArea field="6" type="button" dataOnly="0" labelOnly="1" outline="0"/>
    </format>
    <format dxfId="160">
      <pivotArea field="16" type="button" dataOnly="0" labelOnly="1" outline="0"/>
    </format>
    <format dxfId="159">
      <pivotArea dataOnly="0" labelOnly="1" outline="0" fieldPosition="0">
        <references count="1">
          <reference field="2" count="1">
            <x v="15"/>
          </reference>
        </references>
      </pivotArea>
    </format>
    <format dxfId="158">
      <pivotArea dataOnly="0" labelOnly="1" outline="0" fieldPosition="0">
        <references count="1">
          <reference field="2" count="1" defaultSubtotal="1">
            <x v="15"/>
          </reference>
        </references>
      </pivotArea>
    </format>
    <format dxfId="157">
      <pivotArea dataOnly="0" labelOnly="1" fieldPosition="0">
        <references count="2">
          <reference field="2" count="1" selected="0">
            <x v="15"/>
          </reference>
          <reference field="9" count="4">
            <x v="48"/>
            <x v="50"/>
            <x v="61"/>
            <x v="64"/>
          </reference>
        </references>
      </pivotArea>
    </format>
    <format dxfId="156">
      <pivotArea type="all" dataOnly="0" outline="0" fieldPosition="0"/>
    </format>
    <format dxfId="155">
      <pivotArea field="2" type="button" dataOnly="0" labelOnly="1" outline="0" axis="axisCol" fieldPosition="0"/>
    </format>
    <format dxfId="154">
      <pivotArea field="9" type="button" dataOnly="0" labelOnly="1" outline="0" axis="axisCol" fieldPosition="1"/>
    </format>
    <format dxfId="153">
      <pivotArea field="3" type="button" dataOnly="0" labelOnly="1" outline="0" axis="axisRow" fieldPosition="1"/>
    </format>
    <format dxfId="152">
      <pivotArea field="4" type="button" dataOnly="0" labelOnly="1" outline="0"/>
    </format>
    <format dxfId="151">
      <pivotArea field="6" type="button" dataOnly="0" labelOnly="1" outline="0"/>
    </format>
    <format dxfId="150">
      <pivotArea field="16" type="button" dataOnly="0" labelOnly="1" outline="0"/>
    </format>
    <format dxfId="149">
      <pivotArea dataOnly="0" labelOnly="1" outline="0" fieldPosition="0">
        <references count="1">
          <reference field="2" count="1">
            <x v="15"/>
          </reference>
        </references>
      </pivotArea>
    </format>
    <format dxfId="148">
      <pivotArea dataOnly="0" labelOnly="1" outline="0" fieldPosition="0">
        <references count="1">
          <reference field="2" count="1" defaultSubtotal="1">
            <x v="15"/>
          </reference>
        </references>
      </pivotArea>
    </format>
    <format dxfId="147">
      <pivotArea dataOnly="0" labelOnly="1" fieldPosition="0">
        <references count="2">
          <reference field="2" count="1" selected="0">
            <x v="15"/>
          </reference>
          <reference field="9" count="4">
            <x v="48"/>
            <x v="50"/>
            <x v="61"/>
            <x v="64"/>
          </reference>
        </references>
      </pivotArea>
    </format>
    <format dxfId="146">
      <pivotArea outline="0" collapsedLevelsAreSubtotals="1" fieldPosition="0"/>
    </format>
    <format dxfId="145">
      <pivotArea type="all" dataOnly="0" outline="0" fieldPosition="0"/>
    </format>
    <format dxfId="144">
      <pivotArea outline="0" collapsedLevelsAreSubtotals="1" fieldPosition="0"/>
    </format>
    <format dxfId="143">
      <pivotArea type="origin" dataOnly="0" labelOnly="1" outline="0" fieldPosition="0"/>
    </format>
    <format dxfId="142">
      <pivotArea field="2" type="button" dataOnly="0" labelOnly="1" outline="0" axis="axisCol" fieldPosition="0"/>
    </format>
    <format dxfId="141">
      <pivotArea field="9" type="button" dataOnly="0" labelOnly="1" outline="0" axis="axisCol" fieldPosition="1"/>
    </format>
    <format dxfId="140">
      <pivotArea type="topRight" dataOnly="0" labelOnly="1" outline="0" fieldPosition="0"/>
    </format>
    <format dxfId="139">
      <pivotArea field="84" type="button" dataOnly="0" labelOnly="1" outline="0" axis="axisRow" fieldPosition="0"/>
    </format>
    <format dxfId="138">
      <pivotArea field="3" type="button" dataOnly="0" labelOnly="1" outline="0" axis="axisRow" fieldPosition="1"/>
    </format>
    <format dxfId="137">
      <pivotArea dataOnly="0" labelOnly="1" outline="0" fieldPosition="0">
        <references count="1">
          <reference field="84" count="2">
            <x v="1"/>
            <x v="2"/>
          </reference>
        </references>
      </pivotArea>
    </format>
    <format dxfId="136">
      <pivotArea dataOnly="0" labelOnly="1" outline="0" fieldPosition="0">
        <references count="2">
          <reference field="3" count="5">
            <x v="93"/>
            <x v="168"/>
            <x v="185"/>
            <x v="246"/>
            <x v="247"/>
          </reference>
          <reference field="84" count="1" selected="0">
            <x v="1"/>
          </reference>
        </references>
      </pivotArea>
    </format>
    <format dxfId="135">
      <pivotArea dataOnly="0" labelOnly="1" outline="0" fieldPosition="0">
        <references count="2">
          <reference field="3" count="6">
            <x v="220"/>
            <x v="221"/>
            <x v="222"/>
            <x v="242"/>
            <x v="243"/>
            <x v="248"/>
          </reference>
          <reference field="84" count="1" selected="0">
            <x v="2"/>
          </reference>
        </references>
      </pivotArea>
    </format>
    <format dxfId="134">
      <pivotArea dataOnly="0" labelOnly="1" outline="0" fieldPosition="0">
        <references count="1">
          <reference field="2" count="1">
            <x v="15"/>
          </reference>
        </references>
      </pivotArea>
    </format>
    <format dxfId="133">
      <pivotArea dataOnly="0" labelOnly="1" fieldPosition="0">
        <references count="2">
          <reference field="2" count="1" selected="0">
            <x v="15"/>
          </reference>
          <reference field="9" count="3">
            <x v="48"/>
            <x v="50"/>
            <x v="61"/>
          </reference>
        </references>
      </pivotArea>
    </format>
  </formats>
  <conditionalFormats count="1">
    <conditionalFormat priority="1">
      <pivotAreas count="1">
        <pivotArea type="data" outline="0" collapsedLevelsAreSubtotals="1" fieldPosition="0">
          <references count="1">
            <reference field="4294967294" count="1" selected="0">
              <x v="0"/>
            </reference>
          </references>
        </pivotArea>
      </pivotAreas>
    </conditionalFormat>
  </conditionalFormats>
  <pivotTableStyleInfo name="PivotStyleMedium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pvtTerms" cacheId="79" dataOnRows="1"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B7:AG1203" firstHeaderRow="1" firstDataRow="1" firstDataCol="31" rowPageCount="5" colPageCount="1"/>
  <pivotFields count="143">
    <pivotField compact="0" outline="0" showAll="0"/>
    <pivotField axis="axisPage" compact="0" outline="0" multipleItemSelectionAllowed="1" showAll="0">
      <items count="11">
        <item x="0"/>
        <item x="1"/>
        <item x="2"/>
        <item x="9"/>
        <item x="6"/>
        <item x="5"/>
        <item x="3"/>
        <item x="7"/>
        <item x="8"/>
        <item x="4"/>
        <item t="default"/>
      </items>
    </pivotField>
    <pivotField compact="0" outline="0" showAll="0"/>
    <pivotField compact="0" outline="0" showAll="0" defaultSubtotal="0"/>
    <pivotField axis="axisRow" compact="0" outline="0" showAll="0" defaultSubtotal="0">
      <items count="799">
        <item x="0"/>
        <item x="1"/>
        <item x="457"/>
        <item x="3"/>
        <item x="4"/>
        <item x="5"/>
        <item x="6"/>
        <item x="7"/>
        <item x="8"/>
        <item x="9"/>
        <item x="11"/>
        <item x="13"/>
        <item x="18"/>
        <item x="19"/>
        <item x="21"/>
        <item x="22"/>
        <item x="23"/>
        <item x="24"/>
        <item x="25"/>
        <item x="26"/>
        <item x="27"/>
        <item x="28"/>
        <item x="29"/>
        <item x="35"/>
        <item x="36"/>
        <item x="37"/>
        <item x="39"/>
        <item x="44"/>
        <item x="45"/>
        <item x="46"/>
        <item x="47"/>
        <item x="51"/>
        <item x="52"/>
        <item x="53"/>
        <item x="14"/>
        <item x="61"/>
        <item x="62"/>
        <item x="63"/>
        <item x="64"/>
        <item x="65"/>
        <item x="68"/>
        <item x="69"/>
        <item x="71"/>
        <item x="72"/>
        <item x="73"/>
        <item x="74"/>
        <item x="75"/>
        <item x="76"/>
        <item x="77"/>
        <item x="78"/>
        <item x="79"/>
        <item x="156"/>
        <item x="157"/>
        <item x="138"/>
        <item x="158"/>
        <item x="159"/>
        <item x="160"/>
        <item x="162"/>
        <item x="164"/>
        <item x="165"/>
        <item x="137"/>
        <item x="139"/>
        <item x="140"/>
        <item x="141"/>
        <item x="142"/>
        <item x="143"/>
        <item x="145"/>
        <item x="147"/>
        <item x="152"/>
        <item x="154"/>
        <item x="170"/>
        <item x="171"/>
        <item x="172"/>
        <item x="173"/>
        <item x="174"/>
        <item x="175"/>
        <item x="168"/>
        <item x="161"/>
        <item x="163"/>
        <item x="10"/>
        <item x="17"/>
        <item x="20"/>
        <item x="59"/>
        <item x="144"/>
        <item x="146"/>
        <item x="148"/>
        <item x="149"/>
        <item x="150"/>
        <item x="151"/>
        <item x="169"/>
        <item x="153"/>
        <item x="155"/>
        <item x="2"/>
        <item x="12"/>
        <item x="30"/>
        <item x="31"/>
        <item x="32"/>
        <item x="33"/>
        <item x="34"/>
        <item x="38"/>
        <item x="40"/>
        <item x="41"/>
        <item x="42"/>
        <item x="43"/>
        <item x="48"/>
        <item x="49"/>
        <item x="50"/>
        <item x="54"/>
        <item x="57"/>
        <item x="58"/>
        <item n="BU Code" x="177"/>
        <item x="15"/>
        <item x="55"/>
        <item x="56"/>
        <item x="338"/>
        <item x="477"/>
        <item x="340"/>
        <item x="178"/>
        <item x="233"/>
        <item x="345"/>
        <item x="449"/>
        <item x="362"/>
        <item x="16"/>
        <item x="60"/>
        <item x="66"/>
        <item x="70"/>
        <item x="67"/>
        <item x="80"/>
        <item x="81"/>
        <item x="82"/>
        <item x="83"/>
        <item x="86"/>
        <item x="88"/>
        <item x="89"/>
        <item x="90"/>
        <item x="91"/>
        <item x="92"/>
        <item x="95"/>
        <item x="99"/>
        <item x="100"/>
        <item x="101"/>
        <item x="102"/>
        <item x="103"/>
        <item x="104"/>
        <item x="105"/>
        <item x="106"/>
        <item x="107"/>
        <item x="108"/>
        <item x="113"/>
        <item x="114"/>
        <item x="115"/>
        <item x="116"/>
        <item x="117"/>
        <item x="118"/>
        <item x="119"/>
        <item x="120"/>
        <item x="121"/>
        <item x="122"/>
        <item x="123"/>
        <item x="124"/>
        <item x="125"/>
        <item x="126"/>
        <item x="127"/>
        <item x="128"/>
        <item x="129"/>
        <item x="167"/>
        <item x="84"/>
        <item x="85"/>
        <item x="87"/>
        <item x="93"/>
        <item x="94"/>
        <item x="96"/>
        <item x="97"/>
        <item x="98"/>
        <item x="109"/>
        <item x="110"/>
        <item x="111"/>
        <item x="112"/>
        <item x="130"/>
        <item x="131"/>
        <item x="132"/>
        <item x="133"/>
        <item x="134"/>
        <item x="135"/>
        <item x="136"/>
        <item x="166"/>
        <item m="1" x="618"/>
        <item x="248"/>
        <item x="336"/>
        <item x="337"/>
        <item m="1" x="758"/>
        <item x="343"/>
        <item x="371"/>
        <item x="360"/>
        <item x="348"/>
        <item x="509"/>
        <item x="491"/>
        <item x="501"/>
        <item x="511"/>
        <item x="481"/>
        <item m="1" x="784"/>
        <item x="513"/>
        <item m="1" x="735"/>
        <item m="1" x="528"/>
        <item m="1" x="542"/>
        <item x="514"/>
        <item x="241"/>
        <item x="187"/>
        <item x="211"/>
        <item x="190"/>
        <item x="197"/>
        <item x="194"/>
        <item x="244"/>
        <item x="229"/>
        <item x="231"/>
        <item x="223"/>
        <item x="412"/>
        <item x="180"/>
        <item x="181"/>
        <item x="427"/>
        <item x="424"/>
        <item x="426"/>
        <item x="222"/>
        <item x="443"/>
        <item x="429"/>
        <item x="428"/>
        <item x="437"/>
        <item x="438"/>
        <item m="1" x="769"/>
        <item x="195"/>
        <item x="191"/>
        <item x="196"/>
        <item x="198"/>
        <item x="199"/>
        <item m="1" x="637"/>
        <item m="1" x="638"/>
        <item x="346"/>
        <item x="352"/>
        <item x="353"/>
        <item m="1" x="772"/>
        <item m="1" x="594"/>
        <item x="368"/>
        <item x="372"/>
        <item x="373"/>
        <item m="1" x="633"/>
        <item x="203"/>
        <item x="505"/>
        <item m="1" x="667"/>
        <item x="325"/>
        <item x="221"/>
        <item x="232"/>
        <item m="1" x="562"/>
        <item x="230"/>
        <item m="1" x="642"/>
        <item x="252"/>
        <item m="1" x="648"/>
        <item m="1" x="621"/>
        <item x="265"/>
        <item x="268"/>
        <item m="1" x="652"/>
        <item m="1" x="524"/>
        <item m="1" x="561"/>
        <item m="1" x="654"/>
        <item m="1" x="611"/>
        <item m="1" x="791"/>
        <item m="1" x="739"/>
        <item m="1" x="690"/>
        <item m="1" x="677"/>
        <item m="1" x="646"/>
        <item m="1" x="520"/>
        <item m="1" x="559"/>
        <item x="398"/>
        <item x="401"/>
        <item x="409"/>
        <item x="504"/>
        <item x="317"/>
        <item x="354"/>
        <item x="355"/>
        <item x="357"/>
        <item x="358"/>
        <item x="361"/>
        <item x="395"/>
        <item m="1" x="591"/>
        <item m="1" x="689"/>
        <item m="1" x="605"/>
        <item x="275"/>
        <item m="1" x="770"/>
        <item x="287"/>
        <item m="1" x="722"/>
        <item m="1" x="717"/>
        <item m="1" x="715"/>
        <item m="1" x="797"/>
        <item m="1" x="731"/>
        <item x="483"/>
        <item x="484"/>
        <item x="225"/>
        <item x="246"/>
        <item x="448"/>
        <item x="452"/>
        <item x="400"/>
        <item x="402"/>
        <item x="447"/>
        <item x="350"/>
        <item x="486"/>
        <item x="487"/>
        <item x="495"/>
        <item x="496"/>
        <item x="497"/>
        <item x="498"/>
        <item x="460"/>
        <item x="482"/>
        <item m="1" x="778"/>
        <item x="293"/>
        <item m="1" x="728"/>
        <item m="1" x="644"/>
        <item x="299"/>
        <item m="1" x="575"/>
        <item m="1" x="785"/>
        <item m="1" x="587"/>
        <item m="1" x="670"/>
        <item m="1" x="552"/>
        <item x="485"/>
        <item x="356"/>
        <item m="1" x="678"/>
        <item x="227"/>
        <item m="1" x="640"/>
        <item x="251"/>
        <item m="1" x="581"/>
        <item m="1" x="647"/>
        <item m="1" x="625"/>
        <item x="261"/>
        <item x="274"/>
        <item m="1" x="609"/>
        <item m="1" x="615"/>
        <item x="289"/>
        <item x="291"/>
        <item x="270"/>
        <item m="1" x="662"/>
        <item m="1" x="636"/>
        <item m="1" x="630"/>
        <item m="1" x="687"/>
        <item m="1" x="567"/>
        <item m="1" x="656"/>
        <item x="301"/>
        <item x="309"/>
        <item m="1" x="666"/>
        <item m="1" x="732"/>
        <item m="1" x="634"/>
        <item x="333"/>
        <item x="488"/>
        <item x="489"/>
        <item x="494"/>
        <item x="226"/>
        <item x="224"/>
        <item m="1" x="706"/>
        <item m="1" x="683"/>
        <item x="258"/>
        <item m="1" x="776"/>
        <item m="1" x="529"/>
        <item m="1" x="753"/>
        <item m="1" x="709"/>
        <item m="1" x="523"/>
        <item m="1" x="659"/>
        <item m="1" x="616"/>
        <item m="1" x="781"/>
        <item m="1" x="682"/>
        <item m="1" x="516"/>
        <item m="1" x="535"/>
        <item m="1" x="527"/>
        <item m="1" x="579"/>
        <item m="1" x="518"/>
        <item m="1" x="629"/>
        <item m="1" x="714"/>
        <item x="303"/>
        <item m="1" x="607"/>
        <item m="1" x="766"/>
        <item m="1" x="788"/>
        <item m="1" x="628"/>
        <item m="1" x="713"/>
        <item x="319"/>
        <item m="1" x="606"/>
        <item m="1" x="765"/>
        <item x="510"/>
        <item x="456"/>
        <item x="479"/>
        <item x="461"/>
        <item x="454"/>
        <item x="453"/>
        <item x="179"/>
        <item x="242"/>
        <item x="347"/>
        <item m="1" x="780"/>
        <item x="451"/>
        <item x="476"/>
        <item x="478"/>
        <item x="507"/>
        <item x="247"/>
        <item x="349"/>
        <item x="351"/>
        <item m="1" x="744"/>
        <item m="1" x="745"/>
        <item x="413"/>
        <item x="414"/>
        <item x="415"/>
        <item x="430"/>
        <item x="433"/>
        <item x="435"/>
        <item x="439"/>
        <item x="440"/>
        <item x="442"/>
        <item x="480"/>
        <item m="1" x="568"/>
        <item x="364"/>
        <item m="1" x="761"/>
        <item m="1" x="672"/>
        <item m="1" x="540"/>
        <item m="1" x="756"/>
        <item m="1" x="601"/>
        <item m="1" x="676"/>
        <item m="1" x="790"/>
        <item m="1" x="560"/>
        <item m="1" x="741"/>
        <item m="1" x="663"/>
        <item m="1" x="699"/>
        <item m="1" x="679"/>
        <item m="1" x="539"/>
        <item m="1" x="686"/>
        <item m="1" x="576"/>
        <item m="1" x="750"/>
        <item m="1" x="684"/>
        <item m="1" x="707"/>
        <item m="1" x="693"/>
        <item m="1" x="553"/>
        <item m="1" x="694"/>
        <item m="1" x="593"/>
        <item m="1" x="768"/>
        <item m="1" x="705"/>
        <item m="1" x="730"/>
        <item m="1" x="711"/>
        <item m="1" x="578"/>
        <item m="1" x="718"/>
        <item x="423"/>
        <item x="506"/>
        <item x="182"/>
        <item x="418"/>
        <item x="434"/>
        <item x="444"/>
        <item x="445"/>
        <item x="450"/>
        <item x="490"/>
        <item x="492"/>
        <item x="499"/>
        <item x="500"/>
        <item m="1" x="571"/>
        <item m="1" x="740"/>
        <item m="1" x="748"/>
        <item m="1" x="665"/>
        <item m="1" x="743"/>
        <item m="1" x="613"/>
        <item m="1" x="541"/>
        <item m="1" x="746"/>
        <item m="1" x="655"/>
        <item m="1" x="604"/>
        <item m="1" x="589"/>
        <item m="1" x="759"/>
        <item x="512"/>
        <item x="183"/>
        <item x="184"/>
        <item x="185"/>
        <item x="186"/>
        <item m="1" x="599"/>
        <item m="1" x="556"/>
        <item x="234"/>
        <item x="235"/>
        <item x="236"/>
        <item x="237"/>
        <item x="238"/>
        <item x="239"/>
        <item x="240"/>
        <item x="193"/>
        <item m="1" x="592"/>
        <item m="1" x="549"/>
        <item m="1" x="657"/>
        <item m="1" x="639"/>
        <item m="1" x="590"/>
        <item m="1" x="569"/>
        <item m="1" x="526"/>
        <item m="1" x="582"/>
        <item x="441"/>
        <item m="1" x="551"/>
        <item x="462"/>
        <item x="508"/>
        <item x="176"/>
        <item x="188"/>
        <item x="189"/>
        <item x="192"/>
        <item m="1" x="723"/>
        <item m="1" x="614"/>
        <item m="1" x="695"/>
        <item m="1" x="664"/>
        <item m="1" x="531"/>
        <item m="1" x="635"/>
        <item m="1" x="521"/>
        <item m="1" x="563"/>
        <item m="1" x="702"/>
        <item m="1" x="661"/>
        <item m="1" x="533"/>
        <item m="1" x="598"/>
        <item m="1" x="627"/>
        <item m="1" x="558"/>
        <item m="1" x="538"/>
        <item m="1" x="671"/>
        <item m="1" x="691"/>
        <item m="1" x="572"/>
        <item m="1" x="725"/>
        <item m="1" x="543"/>
        <item m="1" x="727"/>
        <item m="1" x="573"/>
        <item m="1" x="708"/>
        <item m="1" x="564"/>
        <item m="1" x="624"/>
        <item m="1" x="700"/>
        <item m="1" x="782"/>
        <item m="1" x="537"/>
        <item m="1" x="583"/>
        <item m="1" x="754"/>
        <item m="1" x="645"/>
        <item m="1" x="610"/>
        <item m="1" x="703"/>
        <item m="1" x="742"/>
        <item m="1" x="650"/>
        <item m="1" x="763"/>
        <item m="1" x="760"/>
        <item m="1" x="786"/>
        <item m="1" x="685"/>
        <item m="1" x="623"/>
        <item m="1" x="612"/>
        <item m="1" x="574"/>
        <item m="1" x="774"/>
        <item m="1" x="775"/>
        <item m="1" x="565"/>
        <item m="1" x="777"/>
        <item m="1" x="787"/>
        <item m="1" x="738"/>
        <item m="1" x="737"/>
        <item m="1" x="681"/>
        <item m="1" x="793"/>
        <item m="1" x="701"/>
        <item m="1" x="783"/>
        <item m="1" x="626"/>
        <item m="1" x="704"/>
        <item m="1" x="649"/>
        <item m="1" x="557"/>
        <item m="1" x="795"/>
        <item m="1" x="619"/>
        <item m="1" x="734"/>
        <item x="459"/>
        <item x="463"/>
        <item m="1" x="586"/>
        <item m="1" x="755"/>
        <item m="1" x="726"/>
        <item m="1" x="631"/>
        <item m="1" x="789"/>
        <item m="1" x="545"/>
        <item m="1" x="597"/>
        <item m="1" x="729"/>
        <item x="250"/>
        <item m="1" x="773"/>
        <item m="1" x="550"/>
        <item x="257"/>
        <item x="260"/>
        <item x="262"/>
        <item x="263"/>
        <item x="264"/>
        <item x="266"/>
        <item x="269"/>
        <item x="288"/>
        <item m="1" x="608"/>
        <item x="256"/>
        <item m="1" x="751"/>
        <item x="294"/>
        <item x="295"/>
        <item m="1" x="602"/>
        <item m="1" x="757"/>
        <item m="1" x="548"/>
        <item m="1" x="721"/>
        <item m="1" x="580"/>
        <item m="1" x="570"/>
        <item m="1" x="733"/>
        <item m="1" x="519"/>
        <item m="1" x="554"/>
        <item x="300"/>
        <item x="302"/>
        <item m="1" x="752"/>
        <item m="1" x="767"/>
        <item x="308"/>
        <item m="1" x="764"/>
        <item m="1" x="660"/>
        <item x="316"/>
        <item x="318"/>
        <item x="324"/>
        <item x="332"/>
        <item m="1" x="584"/>
        <item m="1" x="585"/>
        <item x="464"/>
        <item x="465"/>
        <item x="466"/>
        <item x="467"/>
        <item x="468"/>
        <item m="1" x="653"/>
        <item m="1" x="620"/>
        <item m="1" x="632"/>
        <item x="472"/>
        <item x="473"/>
        <item m="1" x="720"/>
        <item x="245"/>
        <item x="469"/>
        <item x="470"/>
        <item x="471"/>
        <item m="1" x="798"/>
        <item m="1" x="530"/>
        <item x="210"/>
        <item m="1" x="600"/>
        <item x="290"/>
        <item m="1" x="588"/>
        <item m="1" x="680"/>
        <item m="1" x="658"/>
        <item m="1" x="792"/>
        <item m="1" x="762"/>
        <item m="1" x="771"/>
        <item m="1" x="534"/>
        <item m="1" x="577"/>
        <item m="1" x="603"/>
        <item m="1" x="724"/>
        <item m="1" x="710"/>
        <item m="1" x="696"/>
        <item m="1" x="736"/>
        <item m="1" x="544"/>
        <item m="1" x="669"/>
        <item m="1" x="779"/>
        <item m="1" x="546"/>
        <item m="1" x="697"/>
        <item m="1" x="617"/>
        <item m="1" x="536"/>
        <item m="1" x="622"/>
        <item m="1" x="712"/>
        <item m="1" x="794"/>
        <item m="1" x="674"/>
        <item m="1" x="643"/>
        <item m="1" x="796"/>
        <item m="1" x="641"/>
        <item m="1" x="547"/>
        <item m="1" x="555"/>
        <item x="228"/>
        <item x="254"/>
        <item x="253"/>
        <item x="209"/>
        <item x="255"/>
        <item x="259"/>
        <item x="273"/>
        <item x="276"/>
        <item x="277"/>
        <item x="278"/>
        <item x="279"/>
        <item x="280"/>
        <item x="281"/>
        <item x="282"/>
        <item x="283"/>
        <item x="271"/>
        <item x="272"/>
        <item x="284"/>
        <item x="285"/>
        <item x="286"/>
        <item x="292"/>
        <item x="296"/>
        <item x="298"/>
        <item m="1" x="692"/>
        <item m="1" x="522"/>
        <item m="1" x="716"/>
        <item m="1" x="525"/>
        <item m="1" x="668"/>
        <item m="1" x="747"/>
        <item m="1" x="566"/>
        <item m="1" x="515"/>
        <item x="314"/>
        <item x="315"/>
        <item x="320"/>
        <item x="321"/>
        <item x="322"/>
        <item x="323"/>
        <item x="326"/>
        <item x="327"/>
        <item x="328"/>
        <item x="329"/>
        <item x="330"/>
        <item x="331"/>
        <item x="334"/>
        <item x="200"/>
        <item x="201"/>
        <item x="202"/>
        <item x="204"/>
        <item x="205"/>
        <item x="206"/>
        <item x="207"/>
        <item x="208"/>
        <item x="243"/>
        <item x="359"/>
        <item x="375"/>
        <item x="376"/>
        <item x="377"/>
        <item x="378"/>
        <item x="379"/>
        <item x="380"/>
        <item x="381"/>
        <item x="382"/>
        <item x="383"/>
        <item m="1" x="651"/>
        <item m="1" x="675"/>
        <item x="387"/>
        <item x="388"/>
        <item x="404"/>
        <item x="408"/>
        <item m="1" x="749"/>
        <item x="344"/>
        <item x="403"/>
        <item m="1" x="698"/>
        <item m="1" x="596"/>
        <item m="1" x="595"/>
        <item m="1" x="688"/>
        <item x="384"/>
        <item x="397"/>
        <item x="399"/>
        <item m="1" x="532"/>
        <item m="1" x="719"/>
        <item x="411"/>
        <item x="366"/>
        <item m="1" x="673"/>
        <item x="369"/>
        <item x="370"/>
        <item x="335"/>
        <item x="363"/>
        <item m="1" x="517"/>
        <item x="365"/>
        <item x="367"/>
        <item x="212"/>
        <item x="213"/>
        <item x="214"/>
        <item x="215"/>
        <item x="216"/>
        <item x="217"/>
        <item x="218"/>
        <item x="219"/>
        <item x="220"/>
        <item x="249"/>
        <item x="267"/>
        <item x="297"/>
        <item x="304"/>
        <item x="305"/>
        <item x="306"/>
        <item x="307"/>
        <item x="310"/>
        <item x="311"/>
        <item x="312"/>
        <item x="313"/>
        <item x="339"/>
        <item x="341"/>
        <item x="342"/>
        <item x="374"/>
        <item x="385"/>
        <item x="386"/>
        <item x="389"/>
        <item x="390"/>
        <item x="391"/>
        <item x="392"/>
        <item x="393"/>
        <item x="394"/>
        <item x="396"/>
        <item x="405"/>
        <item x="406"/>
        <item x="407"/>
        <item x="410"/>
        <item x="416"/>
        <item x="417"/>
        <item x="419"/>
        <item x="420"/>
        <item x="421"/>
        <item x="422"/>
        <item x="425"/>
        <item x="431"/>
        <item x="432"/>
        <item x="436"/>
        <item x="446"/>
        <item x="455"/>
        <item x="458"/>
        <item x="474"/>
        <item x="475"/>
        <item x="493"/>
        <item x="502"/>
        <item x="503"/>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name="UpdateSource" axis="axisRow" compact="0" outline="0" showAll="0" defaultSubtotal="0">
      <items count="33">
        <item x="0"/>
        <item x="1"/>
        <item x="2"/>
        <item x="4"/>
        <item x="6"/>
        <item x="3"/>
        <item x="5"/>
        <item m="1" x="24"/>
        <item x="21"/>
        <item x="22"/>
        <item x="7"/>
        <item x="8"/>
        <item x="10"/>
        <item m="1" x="27"/>
        <item m="1" x="26"/>
        <item x="12"/>
        <item x="13"/>
        <item m="1" x="25"/>
        <item x="9"/>
        <item m="1" x="29"/>
        <item x="20"/>
        <item x="19"/>
        <item x="11"/>
        <item m="1" x="23"/>
        <item m="1" x="30"/>
        <item m="1" x="32"/>
        <item m="1" x="28"/>
        <item x="14"/>
        <item x="15"/>
        <item m="1" x="31"/>
        <item x="16"/>
        <item x="17"/>
        <item x="18"/>
      </items>
    </pivotField>
    <pivotField compact="0" outline="0" showAll="0"/>
    <pivotField compact="0" outline="0" showAll="0" defaultSubtotal="0"/>
    <pivotField axis="axisRow" compact="0" outline="0" showAll="0" defaultSubtotal="0">
      <items count="20">
        <item x="1"/>
        <item x="4"/>
        <item x="18"/>
        <item x="14"/>
        <item x="0"/>
        <item x="2"/>
        <item x="3"/>
        <item x="6"/>
        <item x="5"/>
        <item x="11"/>
        <item x="19"/>
        <item x="7"/>
        <item x="8"/>
        <item x="9"/>
        <item x="15"/>
        <item x="16"/>
        <item x="12"/>
        <item x="17"/>
        <item x="10"/>
        <item x="13"/>
      </items>
    </pivotField>
    <pivotField compact="0" outline="0" showAll="0"/>
    <pivotField compact="0" outline="0" showAll="0" defaultSubtotal="0"/>
    <pivotField name="Name" axis="axisRow" compact="0" outline="0" showAll="0" sortType="ascending" defaultSubtotal="0">
      <items count="799">
        <item m="1" x="592"/>
        <item m="1" x="687"/>
        <item m="1" x="565"/>
        <item m="1" x="567"/>
        <item m="1" x="720"/>
        <item m="1" x="572"/>
        <item m="1" x="758"/>
        <item m="1" x="537"/>
        <item x="140"/>
        <item x="139"/>
        <item x="12"/>
        <item x="49"/>
        <item x="52"/>
        <item x="24"/>
        <item x="42"/>
        <item x="46"/>
        <item x="25"/>
        <item m="1" x="538"/>
        <item x="367"/>
        <item x="366"/>
        <item m="1" x="593"/>
        <item m="1" x="594"/>
        <item x="31"/>
        <item x="38"/>
        <item x="37"/>
        <item m="1" x="649"/>
        <item m="1" x="617"/>
        <item x="472"/>
        <item m="1" x="655"/>
        <item m="1" x="750"/>
        <item x="470"/>
        <item m="1" x="688"/>
        <item x="471"/>
        <item x="473"/>
        <item x="469"/>
        <item x="468"/>
        <item m="1" x="641"/>
        <item m="1" x="776"/>
        <item m="1" x="543"/>
        <item m="1" x="532"/>
        <item x="474"/>
        <item m="1" x="603"/>
        <item m="1" x="661"/>
        <item m="1" x="694"/>
        <item m="1" x="578"/>
        <item x="262"/>
        <item x="264"/>
        <item x="265"/>
        <item m="1" x="658"/>
        <item x="266"/>
        <item m="1" x="607"/>
        <item m="1" x="552"/>
        <item x="268"/>
        <item m="1" x="677"/>
        <item x="508"/>
        <item x="263"/>
        <item x="462"/>
        <item m="1" x="791"/>
        <item m="1" x="587"/>
        <item m="1" x="585"/>
        <item m="1" x="747"/>
        <item x="74"/>
        <item x="78"/>
        <item x="163"/>
        <item x="164"/>
        <item x="165"/>
        <item x="161"/>
        <item x="162"/>
        <item x="27"/>
        <item x="28"/>
        <item x="75"/>
        <item x="220"/>
        <item x="56"/>
        <item x="55"/>
        <item x="54"/>
        <item x="14"/>
        <item x="58"/>
        <item x="57"/>
        <item x="397"/>
        <item x="343"/>
        <item x="287"/>
        <item x="2"/>
        <item x="1"/>
        <item x="255"/>
        <item m="1" x="540"/>
        <item m="1" x="674"/>
        <item x="256"/>
        <item m="1" x="702"/>
        <item m="1" x="733"/>
        <item x="207"/>
        <item x="210"/>
        <item x="177"/>
        <item x="457"/>
        <item x="458"/>
        <item m="1" x="757"/>
        <item x="159"/>
        <item x="171"/>
        <item x="173"/>
        <item x="172"/>
        <item x="157"/>
        <item x="0"/>
        <item x="244"/>
        <item x="245"/>
        <item m="1" x="515"/>
        <item x="356"/>
        <item m="1" x="739"/>
        <item m="1" x="637"/>
        <item x="41"/>
        <item x="45"/>
        <item x="66"/>
        <item x="67"/>
        <item x="63"/>
        <item x="64"/>
        <item x="29"/>
        <item x="339"/>
        <item x="410"/>
        <item x="337"/>
        <item x="239"/>
        <item x="236"/>
        <item x="235"/>
        <item x="240"/>
        <item x="22"/>
        <item x="351"/>
        <item m="1" x="707"/>
        <item x="202"/>
        <item m="1" x="654"/>
        <item x="360"/>
        <item x="402"/>
        <item x="401"/>
        <item x="143"/>
        <item x="234"/>
        <item x="226"/>
        <item x="69"/>
        <item m="1" x="732"/>
        <item x="178"/>
        <item m="1" x="634"/>
        <item x="450"/>
        <item x="486"/>
        <item x="495"/>
        <item x="494"/>
        <item x="104"/>
        <item x="71"/>
        <item x="39"/>
        <item x="430"/>
        <item x="440"/>
        <item x="441"/>
        <item x="438"/>
        <item x="439"/>
        <item x="442"/>
        <item x="352"/>
        <item x="445"/>
        <item x="437"/>
        <item x="444"/>
        <item x="426"/>
        <item x="276"/>
        <item x="282"/>
        <item x="277"/>
        <item x="283"/>
        <item m="1" x="647"/>
        <item m="1" x="629"/>
        <item m="1" x="518"/>
        <item m="1" x="789"/>
        <item x="304"/>
        <item x="305"/>
        <item x="310"/>
        <item x="311"/>
        <item x="320"/>
        <item x="326"/>
        <item x="321"/>
        <item x="327"/>
        <item x="273"/>
        <item x="278"/>
        <item x="271"/>
        <item x="279"/>
        <item x="272"/>
        <item x="286"/>
        <item m="1" x="609"/>
        <item m="1" x="577"/>
        <item m="1" x="534"/>
        <item m="1" x="523"/>
        <item x="306"/>
        <item x="307"/>
        <item x="312"/>
        <item x="313"/>
        <item x="322"/>
        <item x="328"/>
        <item x="323"/>
        <item x="329"/>
        <item m="1" x="562"/>
        <item m="1" x="626"/>
        <item m="1" x="600"/>
        <item m="1" x="700"/>
        <item m="1" x="773"/>
        <item m="1" x="779"/>
        <item m="1" x="548"/>
        <item m="1" x="781"/>
        <item m="1" x="596"/>
        <item m="1" x="663"/>
        <item m="1" x="721"/>
        <item m="1" x="546"/>
        <item m="1" x="627"/>
        <item m="1" x="522"/>
        <item m="1" x="549"/>
        <item m="1" x="737"/>
        <item m="1" x="568"/>
        <item m="1" x="704"/>
        <item m="1" x="692"/>
        <item m="1" x="590"/>
        <item m="1" x="597"/>
        <item m="1" x="669"/>
        <item m="1" x="709"/>
        <item m="1" x="550"/>
        <item m="1" x="705"/>
        <item m="1" x="529"/>
        <item m="1" x="651"/>
        <item m="1" x="541"/>
        <item m="1" x="796"/>
        <item m="1" x="636"/>
        <item m="1" x="763"/>
        <item m="1" x="696"/>
        <item m="1" x="792"/>
        <item m="1" x="683"/>
        <item m="1" x="542"/>
        <item m="1" x="684"/>
        <item m="1" x="680"/>
        <item m="1" x="738"/>
        <item m="1" x="664"/>
        <item m="1" x="797"/>
        <item m="1" x="569"/>
        <item m="1" x="657"/>
        <item m="1" x="581"/>
        <item m="1" x="666"/>
        <item m="1" x="602"/>
        <item m="1" x="652"/>
        <item m="1" x="755"/>
        <item m="1" x="686"/>
        <item m="1" x="558"/>
        <item m="1" x="610"/>
        <item m="1" x="689"/>
        <item m="1" x="775"/>
        <item m="1" x="665"/>
        <item m="1" x="553"/>
        <item m="1" x="764"/>
        <item m="1" x="611"/>
        <item m="1" x="798"/>
        <item m="1" x="667"/>
        <item m="1" x="710"/>
        <item m="1" x="662"/>
        <item m="1" x="524"/>
        <item m="1" x="794"/>
        <item m="1" x="759"/>
        <item m="1" x="650"/>
        <item m="1" x="613"/>
        <item m="1" x="539"/>
        <item m="1" x="561"/>
        <item m="1" x="734"/>
        <item m="1" x="786"/>
        <item m="1" x="708"/>
        <item m="1" x="525"/>
        <item m="1" x="706"/>
        <item m="1" x="614"/>
        <item m="1" x="646"/>
        <item m="1" x="672"/>
        <item m="1" x="527"/>
        <item m="1" x="615"/>
        <item m="1" x="673"/>
        <item m="1" x="736"/>
        <item m="1" x="726"/>
        <item x="288"/>
        <item x="289"/>
        <item m="1" x="633"/>
        <item m="1" x="604"/>
        <item m="1" x="559"/>
        <item m="1" x="531"/>
        <item m="1" x="742"/>
        <item m="1" x="766"/>
        <item m="1" x="642"/>
        <item m="1" x="516"/>
        <item m="1" x="723"/>
        <item m="1" x="748"/>
        <item m="1" x="745"/>
        <item m="1" x="660"/>
        <item m="1" x="635"/>
        <item m="1" x="685"/>
        <item m="1" x="743"/>
        <item m="1" x="724"/>
        <item m="1" x="714"/>
        <item m="1" x="681"/>
        <item m="1" x="588"/>
        <item m="1" x="746"/>
        <item m="1" x="725"/>
        <item m="1" x="682"/>
        <item m="1" x="589"/>
        <item x="290"/>
        <item x="291"/>
        <item x="455"/>
        <item x="179"/>
        <item x="454"/>
        <item x="229"/>
        <item x="224"/>
        <item x="221"/>
        <item x="230"/>
        <item x="231"/>
        <item x="26"/>
        <item x="482"/>
        <item x="111"/>
        <item x="87"/>
        <item x="93"/>
        <item x="94"/>
        <item x="97"/>
        <item x="167"/>
        <item x="98"/>
        <item x="96"/>
        <item x="134"/>
        <item x="130"/>
        <item x="136"/>
        <item x="132"/>
        <item x="135"/>
        <item x="131"/>
        <item x="133"/>
        <item x="128"/>
        <item x="106"/>
        <item x="103"/>
        <item x="105"/>
        <item x="107"/>
        <item x="102"/>
        <item x="101"/>
        <item x="91"/>
        <item x="126"/>
        <item x="125"/>
        <item x="89"/>
        <item x="113"/>
        <item x="108"/>
        <item x="88"/>
        <item x="119"/>
        <item x="118"/>
        <item x="92"/>
        <item x="95"/>
        <item x="166"/>
        <item x="129"/>
        <item x="82"/>
        <item x="81"/>
        <item x="90"/>
        <item x="100"/>
        <item x="86"/>
        <item x="114"/>
        <item x="121"/>
        <item x="80"/>
        <item x="122"/>
        <item x="127"/>
        <item x="115"/>
        <item x="120"/>
        <item x="117"/>
        <item x="116"/>
        <item x="124"/>
        <item x="123"/>
        <item x="83"/>
        <item x="109"/>
        <item x="84"/>
        <item x="85"/>
        <item x="110"/>
        <item x="112"/>
        <item x="184"/>
        <item x="186"/>
        <item x="10"/>
        <item x="5"/>
        <item x="4"/>
        <item x="6"/>
        <item x="3"/>
        <item x="492"/>
        <item x="506"/>
        <item m="1" x="785"/>
        <item x="250"/>
        <item x="446"/>
        <item m="1" x="632"/>
        <item x="490"/>
        <item x="493"/>
        <item x="491"/>
        <item m="1" x="653"/>
        <item x="460"/>
        <item x="190"/>
        <item x="370"/>
        <item x="369"/>
        <item x="16"/>
        <item x="19"/>
        <item x="11"/>
        <item x="431"/>
        <item x="198"/>
        <item x="199"/>
        <item x="197"/>
        <item x="192"/>
        <item m="1" x="533"/>
        <item x="216"/>
        <item x="187"/>
        <item m="1" x="762"/>
        <item m="1" x="760"/>
        <item x="191"/>
        <item x="196"/>
        <item x="195"/>
        <item x="436"/>
        <item x="99"/>
        <item x="342"/>
        <item m="1" x="693"/>
        <item x="341"/>
        <item m="1" x="790"/>
        <item x="347"/>
        <item x="357"/>
        <item x="182"/>
        <item m="1" x="703"/>
        <item m="1" x="744"/>
        <item m="1" x="576"/>
        <item m="1" x="517"/>
        <item m="1" x="668"/>
        <item m="1" x="630"/>
        <item m="1" x="595"/>
        <item m="1" x="580"/>
        <item x="214"/>
        <item x="215"/>
        <item m="1" x="591"/>
        <item m="1" x="761"/>
        <item m="1" x="628"/>
        <item m="1" x="566"/>
        <item x="280"/>
        <item x="284"/>
        <item x="281"/>
        <item x="285"/>
        <item m="1" x="570"/>
        <item m="1" x="716"/>
        <item m="1" x="782"/>
        <item m="1" x="582"/>
        <item m="1" x="722"/>
        <item m="1" x="676"/>
        <item m="1" x="767"/>
        <item x="217"/>
        <item x="218"/>
        <item x="212"/>
        <item x="213"/>
        <item x="503"/>
        <item m="1" x="624"/>
        <item x="362"/>
        <item x="72"/>
        <item x="76"/>
        <item x="211"/>
        <item x="429"/>
        <item x="428"/>
        <item x="40"/>
        <item x="232"/>
        <item x="44"/>
        <item x="23"/>
        <item x="142"/>
        <item x="174"/>
        <item x="170"/>
        <item x="168"/>
        <item x="160"/>
        <item x="175"/>
        <item x="137"/>
        <item x="169"/>
        <item x="158"/>
        <item x="156"/>
        <item x="138"/>
        <item x="411"/>
        <item x="293"/>
        <item x="299"/>
        <item x="15"/>
        <item x="380"/>
        <item x="381"/>
        <item x="297"/>
        <item x="267"/>
        <item x="79"/>
        <item x="50"/>
        <item x="53"/>
        <item x="205"/>
        <item m="1" x="560"/>
        <item x="365"/>
        <item x="364"/>
        <item m="1" x="679"/>
        <item x="389"/>
        <item x="404"/>
        <item x="141"/>
        <item x="408"/>
        <item x="387"/>
        <item x="388"/>
        <item m="1" x="545"/>
        <item x="384"/>
        <item m="1" x="648"/>
        <item x="407"/>
        <item m="1" x="605"/>
        <item x="373"/>
        <item x="377"/>
        <item x="382"/>
        <item x="383"/>
        <item x="338"/>
        <item x="371"/>
        <item m="1" x="780"/>
        <item x="406"/>
        <item x="243"/>
        <item x="292"/>
        <item x="296"/>
        <item x="259"/>
        <item m="1" x="670"/>
        <item m="1" x="573"/>
        <item m="1" x="563"/>
        <item m="1" x="554"/>
        <item m="1" x="643"/>
        <item m="1" x="717"/>
        <item m="1" x="729"/>
        <item m="1" x="638"/>
        <item m="1" x="770"/>
        <item m="1" x="752"/>
        <item m="1" x="544"/>
        <item m="1" x="783"/>
        <item x="275"/>
        <item m="1" x="606"/>
        <item m="1" x="774"/>
        <item x="294"/>
        <item x="295"/>
        <item m="1" x="699"/>
        <item x="269"/>
        <item x="270"/>
        <item m="1" x="526"/>
        <item x="257"/>
        <item x="258"/>
        <item m="1" x="601"/>
        <item x="208"/>
        <item x="396"/>
        <item m="1" x="740"/>
        <item m="1" x="741"/>
        <item x="209"/>
        <item x="193"/>
        <item m="1" x="756"/>
        <item m="1" x="701"/>
        <item m="1" x="795"/>
        <item x="466"/>
        <item x="467"/>
        <item x="465"/>
        <item x="464"/>
        <item x="260"/>
        <item m="1" x="678"/>
        <item m="1" x="586"/>
        <item x="261"/>
        <item m="1" x="520"/>
        <item m="1" x="519"/>
        <item m="1" x="623"/>
        <item m="1" x="675"/>
        <item x="183"/>
        <item x="432"/>
        <item x="13"/>
        <item x="392"/>
        <item x="18"/>
        <item x="21"/>
        <item x="60"/>
        <item x="59"/>
        <item x="17"/>
        <item x="20"/>
        <item x="358"/>
        <item m="1" x="583"/>
        <item m="1" x="598"/>
        <item x="419"/>
        <item x="443"/>
        <item x="423"/>
        <item x="412"/>
        <item x="415"/>
        <item x="417"/>
        <item x="511"/>
        <item m="1" x="547"/>
        <item x="340"/>
        <item x="363"/>
        <item x="354"/>
        <item x="405"/>
        <item x="223"/>
        <item x="463"/>
        <item m="1" x="612"/>
        <item x="252"/>
        <item x="251"/>
        <item x="233"/>
        <item x="43"/>
        <item x="47"/>
        <item m="1" x="690"/>
        <item x="247"/>
        <item x="180"/>
        <item x="449"/>
        <item x="416"/>
        <item x="425"/>
        <item x="452"/>
        <item x="427"/>
        <item x="501"/>
        <item x="459"/>
        <item x="181"/>
        <item x="422"/>
        <item x="420"/>
        <item x="421"/>
        <item x="424"/>
        <item x="418"/>
        <item x="414"/>
        <item x="61"/>
        <item x="30"/>
        <item x="484"/>
        <item x="483"/>
        <item x="476"/>
        <item x="480"/>
        <item x="477"/>
        <item x="447"/>
        <item m="1" x="749"/>
        <item x="456"/>
        <item m="1" x="618"/>
        <item m="1" x="619"/>
        <item x="453"/>
        <item x="241"/>
        <item m="1" x="713"/>
        <item x="176"/>
        <item m="1" x="751"/>
        <item m="1" x="631"/>
        <item m="1" x="768"/>
        <item x="188"/>
        <item x="242"/>
        <item x="227"/>
        <item x="395"/>
        <item m="1" x="620"/>
        <item m="1" x="621"/>
        <item x="246"/>
        <item x="448"/>
        <item x="451"/>
        <item x="248"/>
        <item x="346"/>
        <item m="1" x="530"/>
        <item x="335"/>
        <item x="336"/>
        <item x="409"/>
        <item x="497"/>
        <item m="1" x="557"/>
        <item m="1" x="555"/>
        <item m="1" x="644"/>
        <item m="1" x="718"/>
        <item m="1" x="730"/>
        <item m="1" x="639"/>
        <item m="1" x="771"/>
        <item m="1" x="753"/>
        <item m="1" x="616"/>
        <item m="1" x="535"/>
        <item m="1" x="579"/>
        <item m="1" x="765"/>
        <item x="350"/>
        <item x="70"/>
        <item x="68"/>
        <item x="379"/>
        <item x="378"/>
        <item x="372"/>
        <item x="219"/>
        <item x="204"/>
        <item x="499"/>
        <item x="500"/>
        <item x="185"/>
        <item x="331"/>
        <item x="334"/>
        <item m="1" x="584"/>
        <item m="1" x="608"/>
        <item x="513"/>
        <item x="514"/>
        <item x="512"/>
        <item x="489"/>
        <item x="488"/>
        <item x="504"/>
        <item x="509"/>
        <item x="507"/>
        <item x="487"/>
        <item x="485"/>
        <item x="478"/>
        <item x="481"/>
        <item x="36"/>
        <item x="35"/>
        <item x="393"/>
        <item x="498"/>
        <item x="390"/>
        <item x="391"/>
        <item x="461"/>
        <item x="34"/>
        <item x="203"/>
        <item x="505"/>
        <item m="1" x="659"/>
        <item x="48"/>
        <item x="51"/>
        <item x="496"/>
        <item x="222"/>
        <item x="249"/>
        <item m="1" x="769"/>
        <item x="355"/>
        <item x="237"/>
        <item x="376"/>
        <item m="1" x="521"/>
        <item m="1" x="711"/>
        <item x="206"/>
        <item x="225"/>
        <item x="385"/>
        <item x="386"/>
        <item x="374"/>
        <item x="149"/>
        <item x="151"/>
        <item x="154"/>
        <item x="147"/>
        <item x="155"/>
        <item x="148"/>
        <item x="152"/>
        <item x="153"/>
        <item x="146"/>
        <item x="145"/>
        <item x="144"/>
        <item x="150"/>
        <item x="375"/>
        <item x="394"/>
        <item x="353"/>
        <item x="238"/>
        <item x="479"/>
        <item m="1" x="691"/>
        <item m="1" x="788"/>
        <item x="32"/>
        <item x="33"/>
        <item x="73"/>
        <item x="8"/>
        <item x="9"/>
        <item x="7"/>
        <item x="77"/>
        <item x="253"/>
        <item x="228"/>
        <item x="254"/>
        <item m="1" x="793"/>
        <item m="1" x="656"/>
        <item m="1" x="564"/>
        <item x="359"/>
        <item x="65"/>
        <item x="62"/>
        <item m="1" x="697"/>
        <item x="344"/>
        <item x="349"/>
        <item x="361"/>
        <item x="403"/>
        <item x="348"/>
        <item x="398"/>
        <item x="345"/>
        <item x="399"/>
        <item x="400"/>
        <item m="1" x="777"/>
        <item x="200"/>
        <item m="1" x="778"/>
        <item x="201"/>
        <item x="189"/>
        <item m="1" x="784"/>
        <item x="194"/>
        <item m="1" x="712"/>
        <item m="1" x="728"/>
        <item x="413"/>
        <item x="274"/>
        <item m="1" x="715"/>
        <item x="316"/>
        <item x="317"/>
        <item m="1" x="787"/>
        <item x="318"/>
        <item x="319"/>
        <item m="1" x="575"/>
        <item x="324"/>
        <item x="325"/>
        <item m="1" x="622"/>
        <item m="1" x="551"/>
        <item m="1" x="727"/>
        <item x="300"/>
        <item x="301"/>
        <item m="1" x="599"/>
        <item x="332"/>
        <item x="333"/>
        <item m="1" x="698"/>
        <item x="302"/>
        <item x="303"/>
        <item m="1" x="528"/>
        <item x="298"/>
        <item x="314"/>
        <item m="1" x="625"/>
        <item m="1" x="695"/>
        <item x="308"/>
        <item x="510"/>
        <item x="309"/>
        <item x="502"/>
        <item x="475"/>
        <item m="1" x="735"/>
        <item m="1" x="571"/>
        <item x="433"/>
        <item x="434"/>
        <item x="435"/>
        <item m="1" x="556"/>
        <item m="1" x="645"/>
        <item m="1" x="719"/>
        <item m="1" x="731"/>
        <item m="1" x="640"/>
        <item m="1" x="772"/>
        <item m="1" x="754"/>
        <item m="1" x="536"/>
        <item x="368"/>
        <item x="315"/>
        <item x="330"/>
        <item m="1" x="671"/>
        <item m="1" x="574"/>
      </items>
    </pivotField>
    <pivotField axis="axisRow" compact="0" outline="0" showAll="0" defaultSubtotal="0">
      <items count="321">
        <item x="1"/>
        <item x="0"/>
        <item x="99"/>
        <item x="2"/>
        <item x="3"/>
        <item x="5"/>
        <item x="6"/>
        <item x="9"/>
        <item x="10"/>
        <item x="15"/>
        <item x="18"/>
        <item x="20"/>
        <item x="21"/>
        <item x="22"/>
        <item x="23"/>
        <item x="24"/>
        <item x="25"/>
        <item x="26"/>
        <item x="27"/>
        <item x="33"/>
        <item x="37"/>
        <item x="82"/>
        <item x="83"/>
        <item x="84"/>
        <item x="60"/>
        <item x="73"/>
        <item x="90"/>
        <item x="89"/>
        <item x="78"/>
        <item x="74"/>
        <item x="75"/>
        <item x="76"/>
        <item x="77"/>
        <item x="79"/>
        <item x="4"/>
        <item x="80"/>
        <item x="81"/>
        <item x="7"/>
        <item x="12"/>
        <item x="13"/>
        <item x="14"/>
        <item x="28"/>
        <item x="29"/>
        <item x="30"/>
        <item x="31"/>
        <item x="32"/>
        <item x="11"/>
        <item x="16"/>
        <item x="17"/>
        <item x="19"/>
        <item x="8"/>
        <item x="93"/>
        <item x="34"/>
        <item x="35"/>
        <item x="36"/>
        <item x="38"/>
        <item x="39"/>
        <item x="40"/>
        <item x="43"/>
        <item x="47"/>
        <item x="48"/>
        <item x="51"/>
        <item x="52"/>
        <item x="53"/>
        <item x="54"/>
        <item x="46"/>
        <item x="61"/>
        <item x="62"/>
        <item x="63"/>
        <item x="64"/>
        <item x="65"/>
        <item x="66"/>
        <item x="67"/>
        <item x="68"/>
        <item x="69"/>
        <item x="70"/>
        <item x="71"/>
        <item x="72"/>
        <item x="44"/>
        <item x="55"/>
        <item x="86"/>
        <item x="183"/>
        <item x="184"/>
        <item x="185"/>
        <item x="186"/>
        <item m="1" x="315"/>
        <item x="189"/>
        <item x="191"/>
        <item m="1" x="229"/>
        <item x="181"/>
        <item x="182"/>
        <item x="180"/>
        <item m="1" x="268"/>
        <item x="190"/>
        <item x="193"/>
        <item x="194"/>
        <item x="195"/>
        <item x="196"/>
        <item x="207"/>
        <item m="1" x="297"/>
        <item m="1" x="263"/>
        <item m="1" x="290"/>
        <item m="1" x="289"/>
        <item m="1" x="269"/>
        <item m="1" x="272"/>
        <item m="1" x="278"/>
        <item m="1" x="307"/>
        <item m="1" x="277"/>
        <item m="1" x="305"/>
        <item m="1" x="304"/>
        <item m="1" x="270"/>
        <item m="1" x="280"/>
        <item m="1" x="288"/>
        <item m="1" x="224"/>
        <item m="1" x="299"/>
        <item m="1" x="222"/>
        <item m="1" x="221"/>
        <item m="1" x="271"/>
        <item m="1" x="306"/>
        <item m="1" x="308"/>
        <item m="1" x="235"/>
        <item x="197"/>
        <item x="202"/>
        <item x="210"/>
        <item x="203"/>
        <item x="213"/>
        <item m="1" x="260"/>
        <item x="95"/>
        <item x="219"/>
        <item x="220"/>
        <item x="97"/>
        <item x="98"/>
        <item x="198"/>
        <item x="199"/>
        <item x="200"/>
        <item x="201"/>
        <item x="214"/>
        <item x="100"/>
        <item x="94"/>
        <item m="1" x="273"/>
        <item x="41"/>
        <item x="42"/>
        <item x="45"/>
        <item x="49"/>
        <item x="50"/>
        <item x="56"/>
        <item x="57"/>
        <item x="58"/>
        <item x="59"/>
        <item x="85"/>
        <item x="87"/>
        <item x="88"/>
        <item x="91"/>
        <item x="215"/>
        <item x="92"/>
        <item x="101"/>
        <item x="102"/>
        <item m="1" x="230"/>
        <item x="104"/>
        <item x="105"/>
        <item x="96"/>
        <item m="1" x="254"/>
        <item m="1" x="281"/>
        <item m="1" x="238"/>
        <item m="1" x="251"/>
        <item m="1" x="282"/>
        <item m="1" x="242"/>
        <item m="1" x="256"/>
        <item m="1" x="239"/>
        <item x="117"/>
        <item m="1" x="237"/>
        <item m="1" x="250"/>
        <item m="1" x="240"/>
        <item x="122"/>
        <item m="1" x="291"/>
        <item m="1" x="252"/>
        <item m="1" x="298"/>
        <item m="1" x="309"/>
        <item m="1" x="310"/>
        <item m="1" x="311"/>
        <item m="1" x="225"/>
        <item m="1" x="318"/>
        <item x="110"/>
        <item x="106"/>
        <item m="1" x="241"/>
        <item m="1" x="253"/>
        <item m="1" x="261"/>
        <item m="1" x="226"/>
        <item m="1" x="231"/>
        <item m="1" x="312"/>
        <item m="1" x="274"/>
        <item m="1" x="233"/>
        <item m="1" x="262"/>
        <item m="1" x="227"/>
        <item m="1" x="232"/>
        <item m="1" x="275"/>
        <item m="1" x="234"/>
        <item m="1" x="319"/>
        <item m="1" x="266"/>
        <item x="148"/>
        <item m="1" x="286"/>
        <item m="1" x="255"/>
        <item m="1" x="245"/>
        <item m="1" x="292"/>
        <item m="1" x="265"/>
        <item m="1" x="247"/>
        <item m="1" x="294"/>
        <item m="1" x="300"/>
        <item m="1" x="296"/>
        <item m="1" x="285"/>
        <item m="1" x="301"/>
        <item m="1" x="316"/>
        <item m="1" x="320"/>
        <item m="1" x="267"/>
        <item m="1" x="243"/>
        <item m="1" x="257"/>
        <item m="1" x="223"/>
        <item m="1" x="293"/>
        <item m="1" x="284"/>
        <item m="1" x="248"/>
        <item m="1" x="295"/>
        <item m="1" x="302"/>
        <item m="1" x="244"/>
        <item m="1" x="258"/>
        <item m="1" x="249"/>
        <item m="1" x="283"/>
        <item m="1" x="303"/>
        <item m="1" x="317"/>
        <item m="1" x="264"/>
        <item m="1" x="246"/>
        <item m="1" x="228"/>
        <item m="1" x="279"/>
        <item m="1" x="314"/>
        <item m="1" x="287"/>
        <item m="1" x="259"/>
        <item m="1" x="276"/>
        <item x="127"/>
        <item x="128"/>
        <item m="1" x="313"/>
        <item m="1" x="236"/>
        <item x="103"/>
        <item x="107"/>
        <item x="108"/>
        <item x="109"/>
        <item x="111"/>
        <item x="112"/>
        <item x="113"/>
        <item x="114"/>
        <item x="115"/>
        <item x="116"/>
        <item x="118"/>
        <item x="119"/>
        <item x="120"/>
        <item x="123"/>
        <item x="126"/>
        <item x="129"/>
        <item x="130"/>
        <item x="131"/>
        <item x="132"/>
        <item x="133"/>
        <item x="134"/>
        <item x="135"/>
        <item x="136"/>
        <item x="124"/>
        <item x="125"/>
        <item x="137"/>
        <item x="138"/>
        <item x="139"/>
        <item x="140"/>
        <item x="141"/>
        <item x="142"/>
        <item x="143"/>
        <item x="144"/>
        <item x="145"/>
        <item x="146"/>
        <item x="147"/>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7"/>
        <item x="192"/>
        <item x="205"/>
        <item x="212"/>
        <item x="204"/>
        <item x="121"/>
        <item x="188"/>
        <item x="206"/>
        <item x="208"/>
        <item x="209"/>
        <item x="211"/>
        <item x="216"/>
        <item x="217"/>
        <item x="218"/>
      </items>
    </pivotField>
    <pivotField axis="axisRow" compact="0" outline="0" showAll="0" defaultSubtotal="0">
      <items count="1">
        <item x="0"/>
      </items>
      <extLst>
        <ext xmlns:x14="http://schemas.microsoft.com/office/spreadsheetml/2009/9/main" uri="{2946ED86-A175-432a-8AC1-64E0C546D7DE}">
          <x14:pivotField fillDownLabels="1"/>
        </ext>
      </extLst>
    </pivotField>
    <pivotField name="Description" axis="axisRow" compact="0" outline="0" showAll="0" defaultSubtotal="0">
      <items count="693">
        <item x="0"/>
        <item x="1"/>
        <item x="3"/>
        <item x="4"/>
        <item x="5"/>
        <item x="6"/>
        <item x="7"/>
        <item x="8"/>
        <item x="9"/>
        <item x="10"/>
        <item x="11"/>
        <item x="12"/>
        <item x="13"/>
        <item x="16"/>
        <item x="17"/>
        <item x="18"/>
        <item x="19"/>
        <item x="20"/>
        <item x="22"/>
        <item x="23"/>
        <item x="24"/>
        <item x="25"/>
        <item x="26"/>
        <item x="27"/>
        <item x="28"/>
        <item x="29"/>
        <item x="30"/>
        <item x="31"/>
        <item x="33"/>
        <item x="34"/>
        <item x="71"/>
        <item x="36"/>
        <item x="37"/>
        <item x="40"/>
        <item x="45"/>
        <item x="46"/>
        <item x="47"/>
        <item x="48"/>
        <item x="52"/>
        <item x="53"/>
        <item x="54"/>
        <item x="14"/>
        <item x="55"/>
        <item x="56"/>
        <item x="57"/>
        <item x="58"/>
        <item x="59"/>
        <item x="60"/>
        <item x="61"/>
        <item x="62"/>
        <item x="63"/>
        <item x="64"/>
        <item x="65"/>
        <item x="67"/>
        <item x="68"/>
        <item x="69"/>
        <item x="70"/>
        <item x="72"/>
        <item x="38"/>
        <item x="74"/>
        <item x="75"/>
        <item x="76"/>
        <item x="77"/>
        <item x="78"/>
        <item x="79"/>
        <item x="80"/>
        <item x="153"/>
        <item x="154"/>
        <item x="155"/>
        <item x="157"/>
        <item x="158"/>
        <item x="159"/>
        <item x="160"/>
        <item x="161"/>
        <item x="162"/>
        <item x="134"/>
        <item x="136"/>
        <item x="137"/>
        <item x="138"/>
        <item x="139"/>
        <item x="140"/>
        <item x="141"/>
        <item x="142"/>
        <item x="143"/>
        <item x="144"/>
        <item x="145"/>
        <item x="146"/>
        <item x="147"/>
        <item x="148"/>
        <item x="174"/>
        <item x="175"/>
        <item x="176"/>
        <item x="177"/>
        <item x="178"/>
        <item x="179"/>
        <item x="172"/>
        <item x="135"/>
        <item x="173"/>
        <item x="21"/>
        <item x="149"/>
        <item x="151"/>
        <item x="150"/>
        <item x="152"/>
        <item x="156"/>
        <item x="2"/>
        <item x="32"/>
        <item x="35"/>
        <item x="39"/>
        <item x="73"/>
        <item x="41"/>
        <item x="42"/>
        <item x="43"/>
        <item x="44"/>
        <item x="49"/>
        <item x="50"/>
        <item x="51"/>
        <item x="258"/>
        <item x="15"/>
        <item x="475"/>
        <item x="502"/>
        <item x="259"/>
        <item x="66"/>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63"/>
        <item x="164"/>
        <item x="165"/>
        <item x="166"/>
        <item x="167"/>
        <item x="168"/>
        <item x="169"/>
        <item x="170"/>
        <item x="171"/>
        <item x="344"/>
        <item x="430"/>
        <item m="1" x="617"/>
        <item x="239"/>
        <item x="347"/>
        <item x="348"/>
        <item x="349"/>
        <item x="351"/>
        <item x="354"/>
        <item x="359"/>
        <item m="1" x="619"/>
        <item m="1" x="593"/>
        <item m="1" x="595"/>
        <item m="1" x="562"/>
        <item m="1" x="685"/>
        <item m="1" x="609"/>
        <item m="1" x="686"/>
        <item m="1" x="581"/>
        <item m="1" x="679"/>
        <item m="1" x="618"/>
        <item m="1" x="597"/>
        <item m="1" x="664"/>
        <item m="1" x="557"/>
        <item m="1" x="599"/>
        <item m="1" x="657"/>
        <item m="1" x="578"/>
        <item m="1" x="590"/>
        <item x="534"/>
        <item x="516"/>
        <item x="526"/>
        <item x="318"/>
        <item x="536"/>
        <item x="506"/>
        <item x="508"/>
        <item x="509"/>
        <item x="537"/>
        <item x="538"/>
        <item m="1" x="643"/>
        <item m="1" x="616"/>
        <item m="1" x="550"/>
        <item x="539"/>
        <item m="1" x="631"/>
        <item m="1" x="542"/>
        <item m="1" x="637"/>
        <item x="250"/>
        <item x="226"/>
        <item x="227"/>
        <item x="237"/>
        <item x="428"/>
        <item x="447"/>
        <item x="434"/>
        <item x="444"/>
        <item x="446"/>
        <item x="471"/>
        <item x="464"/>
        <item x="449"/>
        <item x="467"/>
        <item x="457"/>
        <item m="1" x="687"/>
        <item x="352"/>
        <item x="356"/>
        <item x="357"/>
        <item x="358"/>
        <item m="1" x="677"/>
        <item x="372"/>
        <item m="1" x="606"/>
        <item m="1" x="540"/>
        <item m="1" x="680"/>
        <item m="1" x="602"/>
        <item x="376"/>
        <item x="380"/>
        <item x="383"/>
        <item x="384"/>
        <item m="1" x="654"/>
        <item m="1" x="621"/>
        <item m="1" x="556"/>
        <item m="1" x="629"/>
        <item m="1" x="649"/>
        <item m="1" x="648"/>
        <item m="1" x="584"/>
        <item m="1" x="585"/>
        <item m="1" x="652"/>
        <item m="1" x="575"/>
        <item m="1" x="574"/>
        <item m="1" x="668"/>
        <item m="1" x="669"/>
        <item m="1" x="670"/>
        <item m="1" x="671"/>
        <item m="1" x="625"/>
        <item m="1" x="650"/>
        <item m="1" x="646"/>
        <item m="1" x="566"/>
        <item m="1" x="568"/>
        <item m="1" x="570"/>
        <item m="1" x="572"/>
        <item m="1" x="563"/>
        <item m="1" x="651"/>
        <item m="1" x="647"/>
        <item m="1" x="567"/>
        <item m="1" x="569"/>
        <item m="1" x="571"/>
        <item m="1" x="573"/>
        <item m="1" x="564"/>
        <item x="274"/>
        <item x="333"/>
        <item x="327"/>
        <item x="325"/>
        <item x="328"/>
        <item x="326"/>
        <item x="304"/>
        <item x="290"/>
        <item m="1" x="688"/>
        <item x="305"/>
        <item x="291"/>
        <item m="1" x="604"/>
        <item x="429"/>
        <item x="225"/>
        <item x="236"/>
        <item x="238"/>
        <item x="257"/>
        <item x="272"/>
        <item x="273"/>
        <item x="275"/>
        <item x="276"/>
        <item x="278"/>
        <item x="279"/>
        <item x="280"/>
        <item m="1" x="603"/>
        <item m="1" x="605"/>
        <item m="1" x="690"/>
        <item m="1" x="628"/>
        <item x="262"/>
        <item x="412"/>
        <item x="424"/>
        <item m="1" x="552"/>
        <item x="373"/>
        <item x="370"/>
        <item x="418"/>
        <item x="265"/>
        <item m="1" x="624"/>
        <item x="283"/>
        <item x="285"/>
        <item x="296"/>
        <item x="297"/>
        <item x="286"/>
        <item x="288"/>
        <item m="1" x="666"/>
        <item m="1" x="579"/>
        <item x="207"/>
        <item x="287"/>
        <item x="289"/>
        <item m="1" x="640"/>
        <item m="1" x="630"/>
        <item m="1" x="634"/>
        <item m="1" x="615"/>
        <item x="329"/>
        <item x="331"/>
        <item x="335"/>
        <item x="337"/>
        <item x="330"/>
        <item x="332"/>
        <item x="336"/>
        <item x="338"/>
        <item m="1" x="635"/>
        <item m="1" x="659"/>
        <item m="1" x="656"/>
        <item m="1" x="541"/>
        <item m="1" x="614"/>
        <item x="472"/>
        <item x="473"/>
        <item x="260"/>
        <item m="1" x="587"/>
        <item x="408"/>
        <item x="409"/>
        <item x="374"/>
        <item x="414"/>
        <item m="1" x="613"/>
        <item m="1" x="623"/>
        <item m="1" x="611"/>
        <item x="419"/>
        <item m="1" x="554"/>
        <item x="247"/>
        <item x="181"/>
        <item x="182"/>
        <item x="184"/>
        <item x="185"/>
        <item x="191"/>
        <item x="215"/>
        <item x="248"/>
        <item x="193"/>
        <item m="1" x="684"/>
        <item x="511"/>
        <item x="510"/>
        <item x="512"/>
        <item x="514"/>
        <item x="520"/>
        <item x="521"/>
        <item x="522"/>
        <item x="523"/>
        <item x="485"/>
        <item x="507"/>
        <item x="302"/>
        <item x="303"/>
        <item x="306"/>
        <item x="307"/>
        <item x="308"/>
        <item x="323"/>
        <item x="324"/>
        <item x="339"/>
        <item x="340"/>
        <item x="343"/>
        <item x="529"/>
        <item x="231"/>
        <item x="261"/>
        <item m="1" x="551"/>
        <item m="1" x="633"/>
        <item x="267"/>
        <item x="268"/>
        <item x="269"/>
        <item x="270"/>
        <item x="271"/>
        <item x="284"/>
        <item x="298"/>
        <item x="300"/>
        <item x="299"/>
        <item x="301"/>
        <item x="309"/>
        <item x="311"/>
        <item x="313"/>
        <item x="315"/>
        <item x="317"/>
        <item x="319"/>
        <item x="321"/>
        <item x="310"/>
        <item x="312"/>
        <item x="320"/>
        <item x="322"/>
        <item x="341"/>
        <item x="342"/>
        <item x="513"/>
        <item x="519"/>
        <item x="530"/>
        <item x="531"/>
        <item x="535"/>
        <item x="232"/>
        <item x="233"/>
        <item m="1" x="582"/>
        <item x="334"/>
        <item x="481"/>
        <item x="503"/>
        <item x="504"/>
        <item x="486"/>
        <item x="478"/>
        <item x="479"/>
        <item x="183"/>
        <item x="186"/>
        <item x="198"/>
        <item x="194"/>
        <item x="200"/>
        <item x="201"/>
        <item m="1" x="600"/>
        <item m="1" x="601"/>
        <item m="1" x="586"/>
        <item m="1" x="612"/>
        <item m="1" x="672"/>
        <item x="476"/>
        <item x="501"/>
        <item x="532"/>
        <item x="433"/>
        <item x="254"/>
        <item x="345"/>
        <item x="346"/>
        <item x="431"/>
        <item m="1" x="610"/>
        <item x="435"/>
        <item m="1" x="620"/>
        <item m="1" x="553"/>
        <item x="450"/>
        <item m="1" x="588"/>
        <item x="455"/>
        <item x="458"/>
        <item x="459"/>
        <item x="460"/>
        <item x="461"/>
        <item x="463"/>
        <item x="505"/>
        <item x="443"/>
        <item x="482"/>
        <item x="187"/>
        <item x="188"/>
        <item x="189"/>
        <item x="190"/>
        <item m="1" x="627"/>
        <item x="454"/>
        <item x="462"/>
        <item x="469"/>
        <item x="474"/>
        <item x="477"/>
        <item x="515"/>
        <item x="517"/>
        <item m="1" x="548"/>
        <item x="524"/>
        <item x="525"/>
        <item m="1" x="608"/>
        <item m="1" x="674"/>
        <item m="1" x="589"/>
        <item m="1" x="675"/>
        <item m="1" x="660"/>
        <item m="1" x="607"/>
        <item m="1" x="678"/>
        <item m="1" x="676"/>
        <item m="1" x="661"/>
        <item m="1" x="683"/>
        <item m="1" x="655"/>
        <item m="1" x="547"/>
        <item x="240"/>
        <item x="241"/>
        <item x="242"/>
        <item x="243"/>
        <item x="244"/>
        <item x="245"/>
        <item x="246"/>
        <item m="1" x="598"/>
        <item m="1" x="558"/>
        <item m="1" x="658"/>
        <item m="1" x="591"/>
        <item m="1" x="667"/>
        <item m="1" x="580"/>
        <item m="1" x="641"/>
        <item m="1" x="673"/>
        <item m="1" x="544"/>
        <item x="487"/>
        <item x="533"/>
        <item x="180"/>
        <item x="192"/>
        <item m="1" x="596"/>
        <item x="195"/>
        <item x="484"/>
        <item x="488"/>
        <item x="234"/>
        <item x="264"/>
        <item x="266"/>
        <item x="263"/>
        <item x="292"/>
        <item x="293"/>
        <item x="281"/>
        <item x="282"/>
        <item x="294"/>
        <item x="295"/>
        <item x="314"/>
        <item x="316"/>
        <item m="1" x="653"/>
        <item x="489"/>
        <item x="490"/>
        <item x="491"/>
        <item x="492"/>
        <item x="493"/>
        <item x="494"/>
        <item x="495"/>
        <item x="496"/>
        <item x="497"/>
        <item x="498"/>
        <item m="1" x="594"/>
        <item x="251"/>
        <item x="252"/>
        <item x="253"/>
        <item x="228"/>
        <item x="255"/>
        <item x="199"/>
        <item x="196"/>
        <item x="202"/>
        <item m="1" x="691"/>
        <item m="1" x="577"/>
        <item m="1" x="636"/>
        <item m="1" x="565"/>
        <item x="206"/>
        <item m="1" x="642"/>
        <item m="1" x="543"/>
        <item m="1" x="663"/>
        <item m="1" x="576"/>
        <item m="1" x="546"/>
        <item m="1" x="638"/>
        <item m="1" x="665"/>
        <item m="1" x="692"/>
        <item m="1" x="592"/>
        <item m="1" x="583"/>
        <item m="1" x="561"/>
        <item m="1" x="639"/>
        <item m="1" x="681"/>
        <item m="1" x="545"/>
        <item m="1" x="622"/>
        <item m="1" x="632"/>
        <item m="1" x="626"/>
        <item m="1" x="682"/>
        <item m="1" x="559"/>
        <item m="1" x="549"/>
        <item m="1" x="689"/>
        <item m="1" x="662"/>
        <item x="212"/>
        <item x="213"/>
        <item x="432"/>
        <item x="448"/>
        <item x="203"/>
        <item x="204"/>
        <item x="205"/>
        <item x="208"/>
        <item x="209"/>
        <item x="210"/>
        <item x="211"/>
        <item x="214"/>
        <item x="249"/>
        <item x="371"/>
        <item x="387"/>
        <item x="388"/>
        <item x="389"/>
        <item x="390"/>
        <item x="391"/>
        <item x="392"/>
        <item x="393"/>
        <item x="394"/>
        <item x="395"/>
        <item x="396"/>
        <item m="1" x="645"/>
        <item m="1" x="644"/>
        <item x="353"/>
        <item x="400"/>
        <item x="421"/>
        <item x="399"/>
        <item x="423"/>
        <item x="360"/>
        <item m="1" x="555"/>
        <item x="377"/>
        <item x="355"/>
        <item x="410"/>
        <item x="411"/>
        <item x="413"/>
        <item x="420"/>
        <item x="426"/>
        <item x="378"/>
        <item x="379"/>
        <item x="381"/>
        <item x="382"/>
        <item x="375"/>
        <item m="1" x="560"/>
        <item x="197"/>
        <item x="216"/>
        <item x="217"/>
        <item x="218"/>
        <item x="219"/>
        <item x="220"/>
        <item x="221"/>
        <item x="222"/>
        <item x="223"/>
        <item x="224"/>
        <item x="229"/>
        <item x="230"/>
        <item x="235"/>
        <item x="256"/>
        <item x="277"/>
        <item x="350"/>
        <item x="361"/>
        <item x="362"/>
        <item x="363"/>
        <item x="364"/>
        <item x="365"/>
        <item x="366"/>
        <item x="367"/>
        <item x="368"/>
        <item x="369"/>
        <item x="385"/>
        <item x="386"/>
        <item x="397"/>
        <item x="398"/>
        <item x="401"/>
        <item x="402"/>
        <item x="403"/>
        <item x="404"/>
        <item x="405"/>
        <item x="406"/>
        <item x="407"/>
        <item x="415"/>
        <item x="416"/>
        <item x="417"/>
        <item x="422"/>
        <item x="425"/>
        <item x="427"/>
        <item x="436"/>
        <item x="437"/>
        <item x="438"/>
        <item x="439"/>
        <item x="440"/>
        <item x="441"/>
        <item x="442"/>
        <item x="445"/>
        <item x="451"/>
        <item x="452"/>
        <item x="453"/>
        <item x="456"/>
        <item x="465"/>
        <item x="466"/>
        <item x="468"/>
        <item x="470"/>
        <item x="480"/>
        <item x="483"/>
        <item x="499"/>
        <item x="500"/>
        <item x="518"/>
        <item x="527"/>
        <item x="528"/>
      </items>
    </pivotField>
    <pivotField axis="axisRow" compact="0" outline="0" showAll="0" defaultSubtotal="0">
      <items count="15">
        <item x="0"/>
        <item x="1"/>
        <item x="3"/>
        <item x="2"/>
        <item x="8"/>
        <item x="10"/>
        <item x="9"/>
        <item x="7"/>
        <item x="11"/>
        <item x="4"/>
        <item x="5"/>
        <item x="6"/>
        <item x="12"/>
        <item m="1" x="13"/>
        <item m="1" x="14"/>
      </items>
    </pivotField>
    <pivotField compact="0" outline="0" showAll="0"/>
    <pivotField axis="axisRow" compact="0" outline="0" showAll="0" defaultSubtotal="0">
      <items count="5">
        <item x="0"/>
        <item x="1"/>
        <item x="4"/>
        <item x="2"/>
        <item x="3"/>
      </items>
      <extLst>
        <ext xmlns:x14="http://schemas.microsoft.com/office/spreadsheetml/2009/9/main" uri="{2946ED86-A175-432a-8AC1-64E0C546D7DE}">
          <x14:pivotField fillDownLabels="1"/>
        </ext>
      </extLst>
    </pivotField>
    <pivotField axis="axisRow" compact="0" outline="0" showAll="0" defaultSubtotal="0">
      <items count="4">
        <item x="0"/>
        <item x="1"/>
        <item x="2"/>
        <item m="1" x="3"/>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30">
        <item x="0"/>
        <item x="61"/>
        <item x="72"/>
        <item m="1" x="296"/>
        <item m="1" x="316"/>
        <item m="1" x="353"/>
        <item m="1" x="317"/>
        <item m="1" x="290"/>
        <item m="1" x="268"/>
        <item m="1" x="408"/>
        <item m="1" x="411"/>
        <item m="1" x="349"/>
        <item m="1" x="282"/>
        <item m="1" x="272"/>
        <item m="1" x="352"/>
        <item m="1" x="303"/>
        <item m="1" x="364"/>
        <item m="1" x="246"/>
        <item m="1" x="365"/>
        <item m="1" x="360"/>
        <item m="1" x="333"/>
        <item m="1" x="401"/>
        <item m="1" x="358"/>
        <item m="1" x="369"/>
        <item m="1" x="384"/>
        <item m="1" x="395"/>
        <item m="1" x="318"/>
        <item m="1" x="295"/>
        <item m="1" x="33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2"/>
        <item x="63"/>
        <item x="64"/>
        <item x="65"/>
        <item x="66"/>
        <item x="67"/>
        <item x="68"/>
        <item x="69"/>
        <item x="70"/>
        <item x="71"/>
        <item x="73"/>
        <item x="74"/>
        <item x="75"/>
        <item x="76"/>
        <item x="77"/>
        <item x="78"/>
        <item x="79"/>
        <item x="80"/>
        <item x="81"/>
        <item x="89"/>
        <item x="90"/>
        <item x="91"/>
        <item x="92"/>
        <item m="1" x="298"/>
        <item x="94"/>
        <item m="1" x="350"/>
        <item m="1" x="240"/>
        <item x="107"/>
        <item m="1" x="370"/>
        <item m="1" x="423"/>
        <item m="1" x="328"/>
        <item m="1" x="310"/>
        <item m="1" x="312"/>
        <item m="1" x="357"/>
        <item m="1" x="378"/>
        <item m="1" x="276"/>
        <item x="88"/>
        <item x="142"/>
        <item x="143"/>
        <item x="144"/>
        <item x="146"/>
        <item m="1" x="324"/>
        <item x="148"/>
        <item x="150"/>
        <item x="151"/>
        <item m="1" x="277"/>
        <item m="1" x="341"/>
        <item m="1" x="299"/>
        <item m="1" x="262"/>
        <item m="1" x="263"/>
        <item m="1" x="260"/>
        <item m="1" x="405"/>
        <item m="1" x="406"/>
        <item m="1" x="233"/>
        <item m="1" x="354"/>
        <item m="1" x="261"/>
        <item m="1" x="305"/>
        <item x="167"/>
        <item x="163"/>
        <item x="192"/>
        <item x="211"/>
        <item x="212"/>
        <item x="226"/>
        <item x="228"/>
        <item x="84"/>
        <item m="1" x="259"/>
        <item x="152"/>
        <item m="1" x="306"/>
        <item m="1" x="412"/>
        <item x="217"/>
        <item x="209"/>
        <item m="1" x="342"/>
        <item x="221"/>
        <item x="222"/>
        <item x="214"/>
        <item x="213"/>
        <item x="215"/>
        <item x="216"/>
        <item x="106"/>
        <item m="1" x="313"/>
        <item m="1" x="284"/>
        <item m="1" x="286"/>
        <item x="191"/>
        <item x="224"/>
        <item x="165"/>
        <item m="1" x="368"/>
        <item m="1" x="344"/>
        <item m="1" x="314"/>
        <item m="1" x="426"/>
        <item m="1" x="264"/>
        <item m="1" x="288"/>
        <item m="1" x="355"/>
        <item m="1" x="321"/>
        <item m="1" x="413"/>
        <item m="1" x="396"/>
        <item m="1" x="234"/>
        <item m="1" x="279"/>
        <item m="1" x="416"/>
        <item m="1" x="379"/>
        <item m="1" x="322"/>
        <item m="1" x="414"/>
        <item m="1" x="397"/>
        <item m="1" x="235"/>
        <item m="1" x="280"/>
        <item m="1" x="417"/>
        <item m="1" x="380"/>
        <item m="1" x="323"/>
        <item m="1" x="415"/>
        <item m="1" x="398"/>
        <item m="1" x="236"/>
        <item m="1" x="281"/>
        <item m="1" x="418"/>
        <item m="1" x="381"/>
        <item x="190"/>
        <item x="193"/>
        <item x="194"/>
        <item x="195"/>
        <item x="196"/>
        <item x="202"/>
        <item x="206"/>
        <item x="83"/>
        <item m="1" x="302"/>
        <item x="109"/>
        <item x="198"/>
        <item x="204"/>
        <item x="223"/>
        <item x="225"/>
        <item m="1" x="392"/>
        <item m="1" x="399"/>
        <item m="1" x="362"/>
        <item m="1" x="325"/>
        <item m="1" x="421"/>
        <item m="1" x="248"/>
        <item m="1" x="335"/>
        <item m="1" x="361"/>
        <item m="1" x="243"/>
        <item x="207"/>
        <item x="82"/>
        <item m="1" x="407"/>
        <item m="1" x="251"/>
        <item m="1" x="376"/>
        <item x="227"/>
        <item x="230"/>
        <item x="100"/>
        <item x="87"/>
        <item x="95"/>
        <item x="96"/>
        <item x="97"/>
        <item x="98"/>
        <item m="1" x="258"/>
        <item x="99"/>
        <item x="101"/>
        <item x="102"/>
        <item m="1" x="256"/>
        <item m="1" x="410"/>
        <item m="1" x="345"/>
        <item m="1" x="278"/>
        <item m="1" x="265"/>
        <item m="1" x="383"/>
        <item m="1" x="377"/>
        <item m="1" x="330"/>
        <item m="1" x="238"/>
        <item m="1" x="275"/>
        <item m="1" x="242"/>
        <item m="1" x="244"/>
        <item m="1" x="311"/>
        <item m="1" x="308"/>
        <item m="1" x="294"/>
        <item m="1" x="420"/>
        <item m="1" x="336"/>
        <item m="1" x="347"/>
        <item m="1" x="337"/>
        <item m="1" x="371"/>
        <item m="1" x="422"/>
        <item m="1" x="372"/>
        <item m="1" x="373"/>
        <item m="1" x="231"/>
        <item m="1" x="257"/>
        <item m="1" x="343"/>
        <item m="1" x="359"/>
        <item m="1" x="241"/>
        <item m="1" x="297"/>
        <item m="1" x="331"/>
        <item m="1" x="425"/>
        <item x="111"/>
        <item x="114"/>
        <item x="115"/>
        <item x="116"/>
        <item m="1" x="301"/>
        <item m="1" x="394"/>
        <item m="1" x="320"/>
        <item m="1" x="429"/>
        <item m="1" x="307"/>
        <item m="1" x="428"/>
        <item m="1" x="271"/>
        <item m="1" x="346"/>
        <item x="127"/>
        <item m="1" x="367"/>
        <item m="1" x="390"/>
        <item m="1" x="419"/>
        <item x="136"/>
        <item m="1" x="385"/>
        <item m="1" x="273"/>
        <item m="1" x="382"/>
        <item m="1" x="283"/>
        <item m="1" x="285"/>
        <item m="1" x="329"/>
        <item x="219"/>
        <item m="1" x="252"/>
        <item x="218"/>
        <item m="1" x="327"/>
        <item m="1" x="348"/>
        <item m="1" x="293"/>
        <item m="1" x="326"/>
        <item m="1" x="386"/>
        <item m="1" x="402"/>
        <item m="1" x="375"/>
        <item m="1" x="403"/>
        <item m="1" x="287"/>
        <item m="1" x="404"/>
        <item m="1" x="255"/>
        <item m="1" x="366"/>
        <item m="1" x="232"/>
        <item m="1" x="289"/>
        <item m="1" x="356"/>
        <item m="1" x="300"/>
        <item m="1" x="340"/>
        <item m="1" x="338"/>
        <item x="93"/>
        <item x="124"/>
        <item m="1" x="304"/>
        <item x="117"/>
        <item x="118"/>
        <item m="1" x="387"/>
        <item m="1" x="393"/>
        <item m="1" x="247"/>
        <item x="122"/>
        <item x="123"/>
        <item m="1" x="391"/>
        <item x="128"/>
        <item x="131"/>
        <item m="1" x="267"/>
        <item x="137"/>
        <item m="1" x="309"/>
        <item m="1" x="363"/>
        <item m="1" x="400"/>
        <item x="135"/>
        <item m="1" x="339"/>
        <item m="1" x="374"/>
        <item x="138"/>
        <item x="139"/>
        <item x="140"/>
        <item x="141"/>
        <item x="85"/>
        <item x="86"/>
        <item x="103"/>
        <item x="104"/>
        <item x="105"/>
        <item x="108"/>
        <item x="112"/>
        <item x="113"/>
        <item x="169"/>
        <item m="1" x="334"/>
        <item m="1" x="424"/>
        <item m="1" x="351"/>
        <item m="1" x="319"/>
        <item m="1" x="409"/>
        <item m="1" x="274"/>
        <item m="1" x="315"/>
        <item m="1" x="254"/>
        <item m="1" x="292"/>
        <item m="1" x="253"/>
        <item m="1" x="291"/>
        <item m="1" x="388"/>
        <item x="149"/>
        <item x="153"/>
        <item x="154"/>
        <item x="155"/>
        <item x="156"/>
        <item x="157"/>
        <item x="158"/>
        <item x="159"/>
        <item x="160"/>
        <item x="161"/>
        <item m="1" x="269"/>
        <item m="1" x="266"/>
        <item m="1" x="427"/>
        <item m="1" x="245"/>
        <item m="1" x="389"/>
        <item x="188"/>
        <item x="189"/>
        <item m="1" x="250"/>
        <item m="1" x="249"/>
        <item x="182"/>
        <item m="1" x="237"/>
        <item x="164"/>
        <item m="1" x="270"/>
        <item x="162"/>
        <item m="1" x="239"/>
        <item x="166"/>
        <item x="110"/>
        <item x="119"/>
        <item x="120"/>
        <item x="121"/>
        <item x="125"/>
        <item x="126"/>
        <item x="129"/>
        <item x="130"/>
        <item x="132"/>
        <item x="133"/>
        <item x="134"/>
        <item x="145"/>
        <item x="147"/>
        <item x="168"/>
        <item x="170"/>
        <item x="171"/>
        <item x="172"/>
        <item x="173"/>
        <item x="174"/>
        <item x="175"/>
        <item x="176"/>
        <item x="177"/>
        <item x="178"/>
        <item x="179"/>
        <item x="180"/>
        <item x="181"/>
        <item x="183"/>
        <item x="184"/>
        <item x="185"/>
        <item x="186"/>
        <item x="187"/>
        <item x="197"/>
        <item x="199"/>
        <item x="200"/>
        <item x="201"/>
        <item x="203"/>
        <item x="205"/>
        <item x="208"/>
        <item x="210"/>
        <item x="220"/>
        <item x="229"/>
      </items>
    </pivotField>
    <pivotField compact="0" outline="0" showAll="0" defaultSubtotal="0"/>
    <pivotField axis="axisRow" compact="0" outline="0" showAll="0" defaultSubtotal="0">
      <items count="161">
        <item x="0"/>
        <item x="1"/>
        <item x="2"/>
        <item x="3"/>
        <item x="6"/>
        <item x="12"/>
        <item x="13"/>
        <item x="16"/>
        <item x="17"/>
        <item x="26"/>
        <item x="25"/>
        <item x="31"/>
        <item x="32"/>
        <item x="33"/>
        <item x="30"/>
        <item x="27"/>
        <item x="4"/>
        <item x="7"/>
        <item x="9"/>
        <item x="15"/>
        <item x="5"/>
        <item x="8"/>
        <item x="10"/>
        <item x="14"/>
        <item x="11"/>
        <item x="18"/>
        <item x="19"/>
        <item x="20"/>
        <item x="21"/>
        <item x="22"/>
        <item x="23"/>
        <item x="24"/>
        <item x="29"/>
        <item x="28"/>
        <item m="1" x="150"/>
        <item x="70"/>
        <item x="113"/>
        <item x="114"/>
        <item x="116"/>
        <item x="117"/>
        <item x="47"/>
        <item x="50"/>
        <item x="88"/>
        <item x="91"/>
        <item x="53"/>
        <item x="95"/>
        <item m="1" x="139"/>
        <item x="36"/>
        <item x="37"/>
        <item x="71"/>
        <item x="74"/>
        <item x="43"/>
        <item x="45"/>
        <item x="44"/>
        <item m="1" x="142"/>
        <item m="1" x="140"/>
        <item m="1" x="130"/>
        <item x="81"/>
        <item x="111"/>
        <item x="78"/>
        <item x="87"/>
        <item m="1" x="155"/>
        <item m="1" x="144"/>
        <item m="1" x="137"/>
        <item x="52"/>
        <item x="100"/>
        <item x="99"/>
        <item m="1" x="159"/>
        <item m="1" x="132"/>
        <item m="1" x="160"/>
        <item m="1" x="119"/>
        <item m="1" x="141"/>
        <item m="1" x="124"/>
        <item m="1" x="148"/>
        <item x="79"/>
        <item x="110"/>
        <item m="1" x="128"/>
        <item m="1" x="122"/>
        <item m="1" x="147"/>
        <item x="103"/>
        <item x="102"/>
        <item x="48"/>
        <item m="1" x="136"/>
        <item x="101"/>
        <item x="107"/>
        <item x="108"/>
        <item x="109"/>
        <item x="90"/>
        <item x="93"/>
        <item x="92"/>
        <item x="96"/>
        <item x="97"/>
        <item x="115"/>
        <item m="1" x="133"/>
        <item x="46"/>
        <item x="94"/>
        <item m="1" x="135"/>
        <item x="105"/>
        <item x="112"/>
        <item x="34"/>
        <item x="35"/>
        <item m="1" x="149"/>
        <item m="1" x="131"/>
        <item m="1" x="154"/>
        <item m="1" x="118"/>
        <item m="1" x="126"/>
        <item m="1" x="151"/>
        <item m="1" x="125"/>
        <item m="1" x="134"/>
        <item m="1" x="127"/>
        <item m="1" x="152"/>
        <item m="1" x="145"/>
        <item m="1" x="157"/>
        <item x="104"/>
        <item x="54"/>
        <item x="57"/>
        <item x="58"/>
        <item x="51"/>
        <item m="1" x="146"/>
        <item m="1" x="129"/>
        <item x="40"/>
        <item m="1" x="156"/>
        <item m="1" x="138"/>
        <item m="1" x="123"/>
        <item m="1" x="158"/>
        <item x="55"/>
        <item x="56"/>
        <item x="59"/>
        <item x="60"/>
        <item x="61"/>
        <item x="62"/>
        <item x="63"/>
        <item x="64"/>
        <item x="65"/>
        <item x="66"/>
        <item x="67"/>
        <item x="68"/>
        <item x="38"/>
        <item x="39"/>
        <item x="49"/>
        <item x="76"/>
        <item x="82"/>
        <item x="86"/>
        <item m="1" x="121"/>
        <item x="75"/>
        <item x="80"/>
        <item m="1" x="153"/>
        <item m="1" x="120"/>
        <item x="72"/>
        <item x="73"/>
        <item x="69"/>
        <item m="1" x="143"/>
        <item x="41"/>
        <item x="42"/>
        <item x="77"/>
        <item x="83"/>
        <item x="84"/>
        <item x="85"/>
        <item x="89"/>
        <item x="98"/>
        <item x="106"/>
      </items>
    </pivotField>
    <pivotField compact="0" outline="0" showAll="0"/>
    <pivotField axis="axisRow" compact="0" outline="0" showAll="0" defaultSubtotal="0">
      <items count="210">
        <item x="0"/>
        <item x="8"/>
        <item x="41"/>
        <item x="43"/>
        <item x="39"/>
        <item x="40"/>
        <item x="50"/>
        <item x="51"/>
        <item x="42"/>
        <item x="44"/>
        <item x="46"/>
        <item x="52"/>
        <item x="53"/>
        <item x="2"/>
        <item x="12"/>
        <item x="27"/>
        <item x="28"/>
        <item x="9"/>
        <item x="10"/>
        <item x="1"/>
        <item x="3"/>
        <item x="4"/>
        <item x="5"/>
        <item x="6"/>
        <item x="22"/>
        <item x="25"/>
        <item x="26"/>
        <item x="7"/>
        <item x="45"/>
        <item x="19"/>
        <item x="21"/>
        <item x="23"/>
        <item x="24"/>
        <item x="20"/>
        <item x="13"/>
        <item x="14"/>
        <item x="15"/>
        <item x="16"/>
        <item x="17"/>
        <item x="11"/>
        <item x="18"/>
        <item x="29"/>
        <item x="30"/>
        <item x="31"/>
        <item x="32"/>
        <item x="33"/>
        <item x="34"/>
        <item x="37"/>
        <item m="1" x="122"/>
        <item m="1" x="196"/>
        <item m="1" x="117"/>
        <item m="1" x="97"/>
        <item m="1" x="174"/>
        <item m="1" x="185"/>
        <item m="1" x="201"/>
        <item m="1" x="111"/>
        <item m="1" x="145"/>
        <item m="1" x="157"/>
        <item m="1" x="154"/>
        <item m="1" x="138"/>
        <item m="1" x="173"/>
        <item m="1" x="170"/>
        <item m="1" x="190"/>
        <item m="1" x="177"/>
        <item m="1" x="183"/>
        <item m="1" x="94"/>
        <item m="1" x="147"/>
        <item m="1" x="187"/>
        <item m="1" x="133"/>
        <item m="1" x="208"/>
        <item m="1" x="188"/>
        <item m="1" x="144"/>
        <item m="1" x="203"/>
        <item m="1" x="132"/>
        <item m="1" x="209"/>
        <item m="1" x="148"/>
        <item m="1" x="159"/>
        <item m="1" x="186"/>
        <item m="1" x="126"/>
        <item m="1" x="104"/>
        <item m="1" x="184"/>
        <item m="1" x="99"/>
        <item m="1" x="89"/>
        <item m="1" x="162"/>
        <item m="1" x="158"/>
        <item m="1" x="152"/>
        <item m="1" x="164"/>
        <item m="1" x="204"/>
        <item m="1" x="198"/>
        <item m="1" x="166"/>
        <item m="1" x="115"/>
        <item m="1" x="200"/>
        <item m="1" x="171"/>
        <item m="1" x="189"/>
        <item m="1" x="141"/>
        <item m="1" x="136"/>
        <item m="1" x="161"/>
        <item m="1" x="178"/>
        <item x="35"/>
        <item x="36"/>
        <item x="38"/>
        <item x="47"/>
        <item x="48"/>
        <item x="49"/>
        <item m="1" x="109"/>
        <item m="1" x="150"/>
        <item m="1" x="101"/>
        <item m="1" x="105"/>
        <item m="1" x="168"/>
        <item m="1" x="163"/>
        <item m="1" x="107"/>
        <item x="54"/>
        <item m="1" x="155"/>
        <item m="1" x="127"/>
        <item m="1" x="181"/>
        <item m="1" x="100"/>
        <item m="1" x="131"/>
        <item m="1" x="87"/>
        <item m="1" x="165"/>
        <item m="1" x="139"/>
        <item m="1" x="143"/>
        <item m="1" x="119"/>
        <item m="1" x="202"/>
        <item m="1" x="108"/>
        <item m="1" x="160"/>
        <item m="1" x="194"/>
        <item m="1" x="91"/>
        <item m="1" x="175"/>
        <item m="1" x="191"/>
        <item m="1" x="134"/>
        <item m="1" x="98"/>
        <item m="1" x="176"/>
        <item m="1" x="151"/>
        <item m="1" x="156"/>
        <item m="1" x="118"/>
        <item m="1" x="169"/>
        <item m="1" x="114"/>
        <item m="1" x="199"/>
        <item m="1" x="102"/>
        <item m="1" x="182"/>
        <item m="1" x="137"/>
        <item m="1" x="193"/>
        <item m="1" x="142"/>
        <item m="1" x="129"/>
        <item m="1" x="106"/>
        <item m="1" x="167"/>
        <item m="1" x="149"/>
        <item m="1" x="205"/>
        <item m="1" x="135"/>
        <item m="1" x="124"/>
        <item m="1" x="207"/>
        <item m="1" x="140"/>
        <item m="1" x="88"/>
        <item m="1" x="90"/>
        <item m="1" x="130"/>
        <item m="1" x="206"/>
        <item x="62"/>
        <item m="1" x="110"/>
        <item m="1" x="113"/>
        <item m="1" x="123"/>
        <item m="1" x="116"/>
        <item m="1" x="120"/>
        <item m="1" x="93"/>
        <item m="1" x="146"/>
        <item m="1" x="192"/>
        <item m="1" x="95"/>
        <item m="1" x="179"/>
        <item m="1" x="180"/>
        <item m="1" x="103"/>
        <item m="1" x="153"/>
        <item m="1" x="172"/>
        <item m="1" x="112"/>
        <item m="1" x="96"/>
        <item x="58"/>
        <item x="59"/>
        <item x="56"/>
        <item x="57"/>
        <item m="1" x="128"/>
        <item m="1" x="197"/>
        <item m="1" x="195"/>
        <item m="1" x="125"/>
        <item m="1" x="86"/>
        <item m="1" x="121"/>
        <item m="1" x="92"/>
        <item x="55"/>
        <item x="60"/>
        <item x="61"/>
        <item x="63"/>
        <item x="64"/>
        <item x="65"/>
        <item x="66"/>
        <item x="67"/>
        <item x="68"/>
        <item x="69"/>
        <item x="70"/>
        <item x="71"/>
        <item x="72"/>
        <item x="73"/>
        <item x="74"/>
        <item x="75"/>
        <item x="76"/>
        <item x="77"/>
        <item x="78"/>
        <item x="79"/>
        <item x="80"/>
        <item x="81"/>
        <item x="82"/>
        <item x="83"/>
        <item x="84"/>
        <item x="85"/>
      </items>
    </pivotField>
    <pivotField compact="0" outline="0" showAll="0"/>
    <pivotField axis="axisRow" compact="0" outline="0" showAll="0" defaultSubtotal="0">
      <items count="2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m="1" x="247"/>
        <item m="1" x="245"/>
        <item m="1" x="243"/>
        <item m="1" x="241"/>
        <item m="1" x="239"/>
        <item m="1" x="237"/>
        <item m="1" x="235"/>
        <item m="1" x="233"/>
        <item m="1" x="231"/>
        <item m="1" x="229"/>
        <item m="1" x="227"/>
        <item m="1" x="225"/>
        <item m="1" x="223"/>
        <item m="1" x="221"/>
        <item m="1" x="219"/>
        <item m="1" x="217"/>
        <item m="1" x="215"/>
        <item m="1" x="213"/>
        <item m="1" x="211"/>
        <item m="1" x="209"/>
        <item m="1" x="207"/>
        <item m="1" x="205"/>
        <item m="1" x="203"/>
        <item m="1" x="201"/>
        <item m="1" x="199"/>
        <item m="1" x="197"/>
        <item m="1" x="196"/>
        <item m="1" x="246"/>
        <item m="1" x="244"/>
        <item m="1" x="242"/>
        <item m="1" x="240"/>
        <item m="1" x="238"/>
        <item m="1" x="236"/>
        <item m="1" x="234"/>
        <item m="1" x="232"/>
        <item m="1" x="230"/>
        <item m="1" x="228"/>
        <item m="1" x="226"/>
        <item m="1" x="224"/>
        <item m="1" x="222"/>
        <item m="1" x="220"/>
        <item m="1" x="218"/>
        <item m="1" x="216"/>
        <item m="1" x="214"/>
        <item m="1" x="212"/>
        <item m="1" x="210"/>
        <item m="1" x="208"/>
        <item m="1" x="206"/>
        <item m="1" x="204"/>
        <item m="1" x="202"/>
        <item m="1" x="200"/>
        <item m="1" x="198"/>
      </items>
    </pivotField>
    <pivotField axis="axisRow" compact="0" outline="0" showAll="0" sortType="ascending" defaultSubtotal="0">
      <items count="2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m="1" x="206"/>
        <item m="1" x="216"/>
        <item m="1" x="222"/>
        <item m="1" x="228"/>
        <item m="1" x="238"/>
        <item m="1" x="196"/>
        <item m="1" x="207"/>
        <item m="1" x="217"/>
        <item m="1" x="223"/>
        <item m="1" x="233"/>
        <item m="1" x="243"/>
        <item m="1" x="201"/>
        <item m="1" x="212"/>
        <item m="1" x="229"/>
        <item m="1" x="239"/>
        <item m="1" x="197"/>
        <item m="1" x="208"/>
        <item m="1" x="218"/>
        <item m="1" x="224"/>
        <item m="1" x="234"/>
        <item m="1" x="244"/>
        <item m="1" x="202"/>
        <item m="1" x="213"/>
        <item m="1" x="230"/>
        <item m="1" x="240"/>
        <item m="1" x="198"/>
        <item m="1" x="209"/>
        <item m="1" x="219"/>
        <item m="1" x="225"/>
        <item m="1" x="235"/>
        <item m="1" x="245"/>
        <item m="1" x="203"/>
        <item m="1" x="214"/>
        <item m="1" x="231"/>
        <item m="1" x="241"/>
        <item m="1" x="199"/>
        <item m="1" x="210"/>
        <item m="1" x="220"/>
        <item m="1" x="226"/>
        <item m="1" x="236"/>
        <item m="1" x="246"/>
        <item m="1" x="204"/>
        <item m="1" x="215"/>
        <item m="1" x="232"/>
        <item m="1" x="242"/>
        <item m="1" x="200"/>
        <item m="1" x="211"/>
        <item m="1" x="221"/>
        <item m="1" x="227"/>
        <item m="1" x="237"/>
        <item m="1" x="247"/>
        <item m="1" x="205"/>
      </items>
    </pivotField>
    <pivotField axis="axisRow" compact="0" outline="0" showAll="0" defaultSubtotal="0">
      <items count="8000">
        <item m="1" x="1752"/>
        <item m="1" x="1759"/>
        <item m="1" x="1769"/>
        <item m="1" x="1789"/>
        <item m="1" x="1795"/>
        <item m="1" x="1814"/>
        <item m="1" x="1819"/>
        <item m="1" x="1841"/>
        <item m="1" x="1847"/>
        <item m="1" x="7436"/>
        <item m="1" x="7453"/>
        <item m="1" x="7456"/>
        <item m="1" x="7471"/>
        <item m="1" x="7492"/>
        <item m="1" x="7507"/>
        <item m="1" x="7521"/>
        <item m="1" x="7534"/>
        <item m="1" x="7552"/>
        <item m="1" x="7566"/>
        <item m="1" x="6270"/>
        <item m="1" x="6286"/>
        <item m="1" x="6291"/>
        <item m="1" x="6300"/>
        <item m="1" x="6332"/>
        <item m="1" x="6341"/>
        <item m="1" x="6375"/>
        <item m="1" x="6379"/>
        <item m="1" x="6414"/>
        <item m="1" x="6418"/>
        <item m="1" x="5112"/>
        <item m="1" x="5122"/>
        <item m="1" x="5131"/>
        <item m="1" x="5138"/>
        <item m="1" x="5145"/>
        <item m="1" x="5153"/>
        <item m="1" x="5161"/>
        <item m="1" x="5180"/>
        <item m="1" x="5186"/>
        <item m="1" x="5202"/>
        <item m="1" x="4011"/>
        <item m="1" x="4032"/>
        <item m="1" x="4048"/>
        <item m="1" x="4069"/>
        <item m="1" x="4083"/>
        <item m="1" x="4098"/>
        <item m="1" x="4106"/>
        <item m="1" x="4124"/>
        <item m="1" x="4131"/>
        <item m="1" x="4148"/>
        <item m="1" x="2657"/>
        <item m="1" x="2670"/>
        <item m="1" x="2678"/>
        <item m="1" x="2691"/>
        <item m="1" x="2698"/>
        <item m="1" x="2723"/>
        <item m="1" x="2733"/>
        <item m="1" x="2757"/>
        <item m="1" x="1635"/>
        <item m="1" x="1643"/>
        <item m="1" x="5227"/>
        <item m="1" x="4756"/>
        <item m="1" x="4173"/>
        <item m="1" x="3520"/>
        <item m="1" x="7121"/>
        <item m="1" x="6546"/>
        <item m="1" x="5946"/>
        <item m="1" x="5265"/>
        <item m="1" x="4809"/>
        <item m="1" x="1574"/>
        <item m="1" x="7742"/>
        <item m="1" x="7176"/>
        <item m="1" x="6651"/>
        <item m="1" x="5987"/>
        <item m="1" x="2762"/>
        <item m="1" x="2184"/>
        <item m="1" x="1658"/>
        <item m="1" x="7837"/>
        <item m="1" x="7231"/>
        <item m="1" x="4244"/>
        <item m="1" x="3564"/>
        <item m="1" x="2847"/>
        <item m="1" x="2307"/>
        <item m="1" x="1705"/>
        <item m="1" x="5291"/>
        <item m="1" x="4837"/>
        <item m="1" x="4279"/>
        <item m="1" x="3660"/>
        <item m="1" x="2912"/>
        <item m="1" x="6707"/>
        <item m="1" x="6020"/>
        <item m="1" x="5368"/>
        <item m="1" x="4908"/>
        <item m="1" x="4323"/>
        <item m="1" x="7905"/>
        <item m="1" x="7274"/>
        <item m="1" x="7288"/>
        <item m="1" x="7299"/>
        <item m="1" x="7310"/>
        <item m="1" x="7324"/>
        <item m="1" x="6104"/>
        <item m="1" x="6114"/>
        <item m="1" x="6125"/>
        <item m="1" x="6133"/>
        <item m="1" x="6147"/>
        <item m="1" x="6155"/>
        <item m="1" x="6169"/>
        <item m="1" x="6186"/>
        <item m="1" x="6204"/>
        <item m="1" x="4979"/>
        <item m="1" x="4991"/>
        <item m="1" x="3277"/>
        <item m="1" x="3288"/>
        <item m="1" x="3305"/>
        <item m="1" x="3321"/>
        <item m="1" x="3339"/>
        <item m="1" x="3358"/>
        <item m="1" x="5862"/>
        <item m="1" x="5782"/>
        <item m="1" x="5865"/>
        <item m="1" x="5785"/>
        <item m="1" x="5868"/>
        <item m="1" x="5787"/>
        <item m="1" x="5872"/>
        <item m="1" x="2039"/>
        <item m="1" x="3478"/>
        <item m="1" x="4795"/>
        <item m="1" x="5977"/>
        <item m="1" x="7201"/>
        <item m="1" x="2060"/>
        <item m="1" x="3502"/>
        <item m="1" x="4805"/>
        <item m="1" x="5984"/>
        <item m="1" x="7213"/>
        <item m="1" x="2096"/>
        <item m="1" x="3524"/>
        <item m="1" x="4812"/>
        <item m="1" x="5989"/>
        <item m="1" x="7234"/>
        <item m="1" x="6280"/>
        <item m="1" x="6294"/>
        <item m="1" x="6336"/>
        <item m="1" x="6254"/>
        <item m="1" x="6281"/>
        <item m="1" x="6295"/>
        <item m="1" x="6337"/>
        <item m="1" x="6256"/>
        <item m="1" x="6283"/>
        <item m="1" x="6296"/>
        <item m="1" x="6338"/>
        <item m="1" x="2135"/>
        <item m="1" x="3544"/>
        <item m="1" x="4823"/>
        <item m="1" x="6007"/>
        <item m="1" x="7261"/>
        <item m="1" x="2180"/>
        <item m="1" x="3563"/>
        <item m="1" x="4836"/>
        <item m="1" x="6019"/>
        <item m="1" x="2222"/>
        <item m="1" x="6257"/>
        <item m="1" x="6284"/>
        <item m="1" x="6298"/>
        <item m="1" x="6339"/>
        <item m="1" x="1250"/>
        <item m="1" x="2454"/>
        <item m="1" x="3851"/>
        <item m="1" x="1234"/>
        <item m="1" x="1258"/>
        <item m="1" x="1289"/>
        <item m="1" x="1213"/>
        <item m="1" x="1236"/>
        <item m="1" x="1260"/>
        <item m="1" x="1291"/>
        <item m="1" x="1215"/>
        <item m="1" x="1238"/>
        <item m="1" x="1262"/>
        <item m="1" x="1293"/>
        <item m="1" x="1217"/>
        <item m="1" x="1240"/>
        <item m="1" x="1264"/>
        <item m="1" x="1295"/>
        <item m="1" x="1219"/>
        <item m="1" x="1242"/>
        <item m="1" x="1266"/>
        <item m="1" x="1297"/>
        <item m="1" x="1222"/>
        <item m="1" x="1245"/>
        <item m="1" x="1270"/>
        <item m="1" x="1299"/>
        <item m="1" x="1224"/>
        <item m="1" x="1247"/>
        <item m="1" x="1272"/>
        <item m="1" x="1301"/>
        <item m="1" x="1226"/>
        <item m="1" x="1249"/>
        <item m="1" x="1274"/>
        <item m="1" x="1303"/>
        <item m="1" x="1228"/>
        <item m="1" x="1252"/>
        <item m="1" x="1277"/>
        <item m="1" x="1306"/>
        <item m="1" x="1230"/>
        <item m="1" x="1255"/>
        <item m="1" x="1279"/>
        <item m="1" x="1308"/>
        <item m="1" x="4684"/>
        <item m="1" x="4710"/>
        <item m="1" x="4735"/>
        <item m="1" x="4659"/>
        <item m="1" x="4686"/>
        <item m="1" x="4712"/>
        <item m="1" x="4736"/>
        <item m="1" x="4660"/>
        <item m="1" x="4687"/>
        <item m="1" x="4713"/>
        <item m="1" x="4737"/>
        <item m="1" x="4661"/>
        <item m="1" x="4688"/>
        <item m="1" x="4714"/>
        <item m="1" x="4738"/>
        <item m="1" x="4663"/>
        <item m="1" x="4690"/>
        <item m="1" x="4716"/>
        <item m="1" x="4740"/>
        <item m="1" x="4666"/>
        <item m="1" x="4693"/>
        <item m="1" x="4720"/>
        <item m="1" x="4742"/>
        <item m="1" x="4667"/>
        <item m="1" x="4695"/>
        <item m="1" x="4722"/>
        <item m="1" x="4744"/>
        <item m="1" x="4668"/>
        <item m="1" x="4696"/>
        <item m="1" x="4723"/>
        <item m="1" x="4745"/>
        <item m="1" x="4669"/>
        <item m="1" x="4697"/>
        <item m="1" x="4724"/>
        <item m="1" x="4746"/>
        <item m="1" x="4670"/>
        <item m="1" x="4698"/>
        <item m="1" x="4725"/>
        <item m="1" x="4747"/>
        <item m="1" x="5090"/>
        <item m="1" x="6285"/>
        <item m="1" x="1275"/>
        <item m="1" x="2474"/>
        <item m="1" x="3866"/>
        <item m="1" x="5096"/>
        <item m="1" x="6299"/>
        <item m="1" x="1304"/>
        <item m="1" x="2492"/>
        <item m="1" x="3879"/>
        <item m="1" x="5099"/>
        <item m="1" x="6340"/>
        <item m="1" x="1330"/>
        <item m="1" x="2512"/>
        <item m="1" x="3898"/>
        <item m="1" x="5109"/>
        <item m="1" x="6378"/>
        <item m="1" x="1354"/>
        <item m="1" x="2529"/>
        <item m="1" x="3915"/>
        <item m="1" x="5126"/>
        <item m="1" x="1371"/>
        <item m="1" x="2547"/>
        <item m="1" x="3938"/>
        <item m="1" x="1388"/>
        <item m="1" x="2559"/>
        <item m="1" x="5851"/>
        <item m="1" x="1409"/>
        <item m="1" x="4658"/>
        <item m="1" x="5869"/>
        <item m="1" x="3375"/>
        <item m="1" x="4685"/>
        <item m="1" x="5898"/>
        <item m="1" x="1944"/>
        <item m="1" x="3386"/>
        <item m="1" x="4711"/>
        <item m="1" x="5923"/>
        <item m="1" x="1253"/>
        <item m="1" x="2457"/>
        <item m="1" x="3852"/>
        <item m="1" x="5091"/>
        <item m="1" x="6287"/>
        <item m="1" x="2446"/>
        <item m="1" x="2465"/>
        <item m="1" x="2484"/>
        <item m="1" x="2429"/>
        <item m="1" x="2447"/>
        <item m="1" x="2466"/>
        <item m="1" x="2485"/>
        <item m="1" x="2430"/>
        <item m="1" x="2448"/>
        <item m="1" x="2467"/>
        <item m="1" x="2486"/>
        <item m="1" x="2431"/>
        <item m="1" x="2449"/>
        <item m="1" x="2468"/>
        <item m="1" x="2487"/>
        <item m="1" x="2432"/>
        <item m="1" x="2450"/>
        <item m="1" x="2469"/>
        <item m="1" x="2488"/>
        <item m="1" x="2433"/>
        <item m="1" x="2451"/>
        <item m="1" x="2471"/>
        <item m="1" x="2489"/>
        <item m="1" x="2434"/>
        <item m="1" x="2452"/>
        <item m="1" x="2472"/>
        <item m="1" x="2490"/>
        <item m="1" x="2435"/>
        <item m="1" x="2453"/>
        <item m="1" x="2473"/>
        <item m="1" x="2491"/>
        <item m="1" x="2437"/>
        <item m="1" x="2456"/>
        <item m="1" x="2476"/>
        <item m="1" x="2494"/>
        <item m="1" x="2438"/>
        <item m="1" x="2458"/>
        <item m="1" x="2477"/>
        <item m="1" x="2495"/>
        <item m="1" x="5764"/>
        <item m="1" x="5777"/>
        <item m="1" x="5784"/>
        <item m="1" x="5794"/>
        <item m="1" x="5803"/>
        <item m="1" x="5823"/>
        <item m="1" x="5830"/>
        <item m="1" x="5838"/>
        <item m="1" x="5847"/>
        <item m="1" x="4637"/>
        <item m="1" x="4641"/>
        <item m="1" x="4649"/>
        <item m="1" x="4654"/>
        <item m="1" x="4664"/>
        <item m="1" x="4674"/>
        <item m="1" x="4691"/>
        <item m="1" x="4704"/>
        <item m="1" x="4717"/>
        <item m="1" x="4728"/>
        <item m="1" x="3384"/>
        <item m="1" x="3388"/>
        <item m="1" x="3405"/>
        <item m="1" x="3409"/>
        <item m="1" x="3425"/>
        <item m="1" x="3429"/>
        <item m="1" x="3445"/>
        <item m="1" x="3453"/>
        <item m="1" x="3473"/>
        <item m="1" x="3481"/>
        <item m="1" x="2080"/>
        <item m="1" x="2090"/>
        <item m="1" x="2114"/>
        <item m="1" x="2128"/>
        <item m="1" x="2154"/>
        <item m="1" x="2173"/>
        <item m="1" x="7824"/>
        <item m="1" x="6427"/>
        <item m="1" x="7673"/>
        <item m="1" x="2024"/>
        <item m="1" x="3461"/>
        <item m="1" x="3979"/>
        <item m="1" x="5164"/>
        <item m="1" x="6466"/>
        <item m="1" x="7706"/>
        <item m="1" x="2067"/>
        <item m="1" x="1747"/>
        <item m="1" x="1311"/>
        <item m="1" x="7441"/>
        <item m="1" x="6980"/>
        <item m="1" x="6277"/>
        <item m="1" x="3189"/>
        <item m="1" x="2497"/>
        <item m="1" x="1837"/>
        <item m="1" x="1389"/>
        <item m="1" x="7548"/>
        <item m="1" x="4562"/>
        <item m="1" x="3880"/>
        <item m="1" x="3300"/>
        <item m="1" x="2560"/>
        <item m="1" x="1926"/>
        <item m="1" x="5745"/>
        <item m="1" x="5100"/>
        <item m="1" x="4619"/>
        <item m="1" x="3970"/>
        <item m="1" x="3365"/>
        <item m="1" x="7010"/>
        <item m="1" x="6350"/>
        <item m="1" x="5813"/>
        <item m="1" x="5155"/>
        <item m="1" x="4680"/>
        <item m="1" x="1445"/>
        <item m="1" x="7625"/>
        <item m="1" x="7074"/>
        <item m="1" x="6458"/>
        <item m="1" x="5891"/>
        <item m="1" x="2595"/>
        <item m="1" x="1974"/>
        <item m="1" x="1512"/>
        <item m="1" x="7700"/>
        <item m="1" x="7131"/>
        <item m="1" x="5533"/>
        <item m="1" x="5545"/>
        <item m="1" x="5563"/>
        <item m="1" x="5578"/>
        <item m="1" x="5599"/>
        <item m="1" x="5610"/>
        <item m="1" x="5630"/>
        <item m="1" x="5639"/>
        <item m="1" x="5659"/>
        <item m="1" x="4384"/>
        <item m="1" x="4411"/>
        <item m="1" x="4418"/>
        <item m="1" x="4447"/>
        <item m="1" x="4456"/>
        <item m="1" x="4484"/>
        <item m="1" x="4492"/>
        <item m="1" x="4510"/>
        <item m="1" x="4514"/>
        <item m="1" x="4531"/>
        <item m="1" x="3079"/>
        <item m="1" x="3105"/>
        <item m="1" x="3116"/>
        <item m="1" x="3142"/>
        <item m="1" x="3153"/>
        <item m="1" x="3178"/>
        <item m="1" x="3192"/>
        <item m="1" x="3218"/>
        <item m="1" x="3231"/>
        <item m="1" x="3264"/>
        <item m="1" x="1765"/>
        <item m="1" x="1778"/>
        <item m="1" x="5870"/>
        <item m="1" x="5789"/>
        <item m="1" x="5873"/>
        <item m="1" x="5790"/>
        <item m="1" x="5875"/>
        <item m="1" x="5795"/>
        <item m="1" x="5880"/>
        <item m="1" x="2119"/>
        <item m="1" x="3538"/>
        <item m="1" x="4815"/>
        <item m="1" x="5993"/>
        <item m="1" x="7249"/>
        <item m="1" x="2161"/>
        <item m="1" x="3556"/>
        <item m="1" x="4826"/>
        <item m="1" x="6013"/>
        <item m="1" x="7277"/>
        <item m="1" x="2204"/>
        <item m="1" x="3577"/>
        <item m="1" x="4839"/>
        <item m="1" x="6023"/>
        <item m="1" x="2245"/>
        <item m="1" x="3602"/>
        <item m="1" x="4859"/>
        <item m="1" x="6822"/>
        <item m="1" x="7170"/>
        <item m="1" x="7179"/>
        <item m="1" x="7190"/>
        <item m="1" x="7202"/>
        <item m="1" x="7214"/>
        <item m="1" x="7235"/>
        <item m="1" x="7262"/>
        <item m="1" x="7289"/>
        <item m="1" x="7320"/>
        <item m="1" x="7156"/>
        <item m="1" x="7171"/>
        <item m="1" x="7180"/>
        <item m="1" x="7191"/>
        <item m="1" x="7203"/>
        <item m="1" x="7215"/>
        <item m="1" x="7236"/>
        <item m="1" x="7263"/>
        <item m="1" x="7291"/>
        <item m="1" x="7322"/>
        <item m="1" x="7157"/>
        <item m="1" x="7172"/>
        <item m="1" x="7181"/>
        <item m="1" x="7192"/>
        <item m="1" x="7204"/>
        <item m="1" x="7216"/>
        <item m="1" x="7237"/>
        <item m="1" x="7264"/>
        <item m="1" x="7292"/>
        <item m="1" x="7323"/>
        <item m="1" x="2273"/>
        <item m="1" x="3623"/>
        <item m="1" x="5387"/>
        <item m="1" x="6853"/>
        <item m="1" x="2295"/>
        <item m="1" x="4286"/>
        <item m="1" x="5431"/>
        <item m="1" x="6882"/>
        <item m="1" x="7159"/>
        <item m="1" x="7174"/>
        <item m="1" x="7183"/>
        <item m="1" x="7194"/>
        <item m="1" x="7206"/>
        <item m="1" x="7218"/>
        <item m="1" x="7240"/>
        <item m="1" x="7267"/>
        <item m="1" x="7294"/>
        <item m="1" x="1318"/>
        <item m="1" x="2501"/>
        <item m="1" x="3889"/>
        <item m="1" x="1972"/>
        <item m="1" x="1995"/>
        <item m="1" x="2018"/>
        <item m="1" x="2044"/>
        <item m="1" x="2063"/>
        <item m="1" x="2099"/>
        <item m="1" x="2138"/>
        <item m="1" x="2186"/>
        <item m="1" x="2228"/>
        <item m="1" x="1951"/>
        <item m="1" x="1973"/>
        <item m="1" x="1996"/>
        <item m="1" x="2019"/>
        <item m="1" x="2045"/>
        <item m="1" x="2064"/>
        <item m="1" x="2100"/>
        <item m="1" x="2139"/>
        <item m="1" x="2187"/>
        <item m="1" x="2229"/>
        <item m="1" x="1952"/>
        <item m="1" x="1976"/>
        <item m="1" x="1997"/>
        <item m="1" x="2022"/>
        <item m="1" x="2046"/>
        <item m="1" x="2065"/>
        <item m="1" x="2101"/>
        <item m="1" x="2140"/>
        <item m="1" x="2188"/>
        <item m="1" x="2230"/>
        <item m="1" x="1953"/>
        <item m="1" x="1977"/>
        <item m="1" x="1998"/>
        <item m="1" x="2023"/>
        <item m="1" x="2047"/>
        <item m="1" x="2066"/>
        <item m="1" x="2102"/>
        <item m="1" x="2141"/>
        <item m="1" x="2189"/>
        <item m="1" x="2232"/>
        <item m="1" x="1954"/>
        <item m="1" x="1978"/>
        <item m="1" x="1999"/>
        <item m="1" x="2025"/>
        <item m="1" x="2048"/>
        <item m="1" x="2069"/>
        <item m="1" x="2103"/>
        <item m="1" x="2143"/>
        <item m="1" x="2190"/>
        <item m="1" x="2234"/>
        <item m="1" x="1957"/>
        <item m="1" x="1982"/>
        <item m="1" x="2004"/>
        <item m="1" x="2028"/>
        <item m="1" x="2050"/>
        <item m="1" x="2070"/>
        <item m="1" x="2105"/>
        <item m="1" x="2145"/>
        <item m="1" x="2192"/>
        <item m="1" x="2237"/>
        <item m="1" x="1958"/>
        <item m="1" x="1983"/>
        <item m="1" x="2005"/>
        <item m="1" x="2030"/>
        <item m="1" x="2052"/>
        <item m="1" x="2074"/>
        <item m="1" x="2108"/>
        <item m="1" x="2148"/>
        <item m="1" x="2194"/>
        <item m="1" x="2238"/>
        <item m="1" x="1959"/>
        <item m="1" x="1984"/>
        <item m="1" x="2006"/>
        <item m="1" x="2031"/>
        <item m="1" x="2053"/>
        <item m="1" x="2076"/>
        <item m="1" x="2110"/>
        <item m="1" x="2150"/>
        <item m="1" x="2196"/>
        <item m="1" x="2239"/>
        <item m="1" x="1960"/>
        <item m="1" x="1985"/>
        <item m="1" x="2007"/>
        <item m="1" x="2032"/>
        <item m="1" x="2054"/>
        <item m="1" x="2078"/>
        <item m="1" x="2112"/>
        <item m="1" x="2152"/>
        <item m="1" x="2198"/>
        <item m="1" x="2240"/>
        <item m="1" x="1961"/>
        <item m="1" x="1986"/>
        <item m="1" x="2008"/>
        <item m="1" x="2033"/>
        <item m="1" x="2055"/>
        <item m="1" x="2082"/>
        <item m="1" x="2116"/>
        <item m="1" x="2157"/>
        <item m="1" x="2201"/>
        <item m="1" x="2242"/>
        <item m="1" x="5305"/>
        <item m="1" x="5337"/>
        <item m="1" x="5371"/>
        <item m="1" x="5414"/>
        <item m="1" x="5461"/>
        <item m="1" x="5507"/>
        <item m="1" x="5306"/>
        <item m="1" x="5339"/>
        <item m="1" x="5373"/>
        <item m="1" x="5416"/>
        <item m="1" x="5464"/>
        <item m="1" x="5510"/>
        <item m="1" x="5308"/>
        <item m="1" x="5341"/>
        <item m="1" x="5375"/>
        <item m="1" x="5418"/>
        <item m="1" x="5467"/>
        <item m="1" x="5513"/>
        <item m="1" x="5310"/>
        <item m="1" x="5344"/>
        <item m="1" x="5378"/>
        <item m="1" x="5421"/>
        <item m="1" x="5470"/>
        <item m="1" x="5516"/>
        <item m="1" x="5313"/>
        <item m="1" x="5347"/>
        <item m="1" x="5381"/>
        <item m="1" x="5425"/>
        <item m="1" x="5474"/>
        <item m="1" x="5520"/>
        <item m="1" x="5316"/>
        <item m="1" x="5350"/>
        <item m="1" x="5384"/>
        <item m="1" x="5428"/>
        <item m="1" x="5477"/>
        <item m="1" x="5523"/>
        <item m="1" x="5319"/>
        <item m="1" x="5353"/>
        <item m="1" x="5389"/>
        <item m="1" x="5433"/>
        <item m="1" x="5481"/>
        <item m="1" x="5526"/>
        <item m="1" x="5322"/>
        <item m="1" x="5356"/>
        <item m="1" x="5392"/>
        <item m="1" x="5436"/>
        <item m="1" x="5484"/>
        <item m="1" x="5529"/>
        <item m="1" x="5325"/>
        <item m="1" x="5360"/>
        <item m="1" x="5396"/>
        <item m="1" x="5440"/>
        <item m="1" x="5488"/>
        <item m="1" x="5534"/>
        <item m="1" x="5328"/>
        <item m="1" x="5363"/>
        <item m="1" x="5399"/>
        <item m="1" x="5443"/>
        <item m="1" x="5491"/>
        <item m="1" x="5537"/>
        <item m="1" x="5343"/>
        <item m="1" x="5377"/>
        <item m="1" x="5420"/>
        <item m="1" x="5469"/>
        <item m="1" x="5515"/>
        <item m="1" x="5556"/>
        <item m="1" x="5593"/>
        <item m="1" x="5624"/>
        <item m="1" x="5653"/>
        <item m="1" x="5312"/>
        <item m="1" x="5346"/>
        <item m="1" x="5380"/>
        <item m="1" x="5423"/>
        <item m="1" x="5472"/>
        <item m="1" x="5518"/>
        <item m="1" x="5557"/>
        <item m="1" x="5594"/>
        <item m="1" x="5625"/>
        <item m="1" x="5654"/>
        <item m="1" x="5315"/>
        <item m="1" x="5349"/>
        <item m="1" x="5383"/>
        <item m="1" x="5427"/>
        <item m="1" x="5476"/>
        <item m="1" x="5522"/>
        <item m="1" x="5559"/>
        <item m="1" x="5595"/>
        <item m="1" x="5626"/>
        <item m="1" x="5655"/>
        <item m="1" x="5318"/>
        <item m="1" x="5352"/>
        <item m="1" x="5386"/>
        <item m="1" x="5430"/>
        <item m="1" x="5479"/>
        <item m="1" x="5525"/>
        <item m="1" x="5560"/>
        <item m="1" x="5596"/>
        <item m="1" x="5627"/>
        <item m="1" x="5656"/>
        <item m="1" x="5321"/>
        <item m="1" x="5355"/>
        <item m="1" x="5391"/>
        <item m="1" x="5435"/>
        <item m="1" x="5483"/>
        <item m="1" x="5528"/>
        <item m="1" x="5561"/>
        <item m="1" x="5597"/>
        <item m="1" x="5628"/>
        <item m="1" x="5657"/>
        <item m="1" x="5324"/>
        <item m="1" x="5358"/>
        <item m="1" x="5394"/>
        <item m="1" x="5438"/>
        <item m="1" x="5486"/>
        <item m="1" x="5531"/>
        <item m="1" x="5562"/>
        <item m="1" x="5598"/>
        <item m="1" x="5629"/>
        <item m="1" x="5658"/>
        <item m="1" x="5327"/>
        <item m="1" x="5362"/>
        <item m="1" x="5398"/>
        <item m="1" x="5442"/>
        <item m="1" x="5490"/>
        <item m="1" x="5536"/>
        <item m="1" x="5564"/>
        <item m="1" x="5600"/>
        <item m="1" x="5631"/>
        <item m="1" x="5661"/>
        <item m="1" x="5330"/>
        <item m="1" x="5365"/>
        <item m="1" x="5401"/>
        <item m="1" x="5445"/>
        <item m="1" x="5493"/>
        <item m="1" x="5539"/>
        <item m="1" x="5565"/>
        <item m="1" x="5601"/>
        <item m="1" x="5632"/>
        <item m="1" x="5662"/>
        <item m="1" x="5331"/>
        <item m="1" x="5366"/>
        <item m="1" x="5402"/>
        <item m="1" x="5446"/>
        <item m="1" x="5494"/>
        <item m="1" x="5540"/>
        <item m="1" x="5566"/>
        <item m="1" x="5602"/>
        <item m="1" x="5633"/>
        <item m="1" x="5663"/>
        <item m="1" x="5333"/>
        <item m="1" x="5367"/>
        <item m="1" x="5403"/>
        <item m="1" x="5448"/>
        <item m="1" x="5495"/>
        <item m="1" x="5541"/>
        <item m="1" x="5567"/>
        <item m="1" x="5603"/>
        <item m="1" x="5634"/>
        <item m="1" x="5664"/>
        <item m="1" x="1771"/>
        <item m="1" x="1797"/>
        <item m="1" x="1821"/>
        <item m="1" x="1849"/>
        <item m="1" x="1881"/>
        <item m="1" x="1904"/>
        <item m="1" x="1772"/>
        <item m="1" x="1799"/>
        <item m="1" x="1823"/>
        <item m="1" x="1852"/>
        <item m="1" x="1883"/>
        <item m="1" x="1906"/>
        <item m="1" x="1774"/>
        <item m="1" x="1801"/>
        <item m="1" x="1825"/>
        <item m="1" x="1854"/>
        <item m="1" x="1885"/>
        <item m="1" x="1908"/>
        <item m="1" x="1776"/>
        <item m="1" x="1803"/>
        <item m="1" x="1827"/>
        <item m="1" x="1856"/>
        <item m="1" x="1888"/>
        <item m="1" x="1910"/>
        <item m="1" x="1780"/>
        <item m="1" x="1806"/>
        <item m="1" x="1830"/>
        <item m="1" x="1859"/>
        <item m="1" x="1891"/>
        <item m="1" x="1912"/>
        <item m="1" x="1782"/>
        <item m="1" x="1808"/>
        <item m="1" x="1833"/>
        <item m="1" x="1863"/>
        <item m="1" x="1894"/>
        <item m="1" x="1915"/>
        <item m="1" x="1785"/>
        <item m="1" x="5104"/>
        <item m="1" x="6373"/>
        <item m="1" x="1342"/>
        <item m="1" x="2519"/>
        <item m="1" x="3906"/>
        <item m="1" x="5116"/>
        <item m="1" x="6411"/>
        <item m="1" x="1365"/>
        <item m="1" x="2536"/>
        <item m="1" x="3925"/>
        <item m="1" x="5134"/>
        <item m="1" x="1379"/>
        <item m="1" x="2552"/>
        <item m="1" x="3953"/>
        <item m="1" x="5841"/>
        <item m="1" x="1401"/>
        <item m="1" x="2567"/>
        <item m="1" x="4652"/>
        <item m="1" x="5859"/>
        <item m="1" x="1421"/>
        <item m="1" x="3354"/>
        <item m="1" x="4672"/>
        <item m="1" x="5883"/>
        <item m="1" x="1934"/>
        <item m="1" x="3379"/>
        <item m="1" x="4702"/>
        <item m="1" x="5915"/>
        <item m="1" x="7595"/>
        <item m="1" x="1955"/>
        <item m="1" x="3394"/>
        <item m="1" x="4726"/>
        <item m="1" x="5928"/>
        <item m="1" x="7627"/>
        <item m="1" x="1979"/>
        <item m="1" x="3416"/>
        <item m="1" x="4749"/>
        <item m="1" x="5941"/>
        <item m="1" x="7649"/>
        <item m="1" x="2000"/>
        <item m="1" x="3436"/>
        <item m="1" x="4764"/>
        <item m="1" x="5951"/>
        <item m="1" x="1319"/>
        <item m="1" x="2503"/>
        <item m="1" x="3891"/>
        <item m="1" x="5105"/>
        <item m="1" x="6377"/>
        <item m="1" x="3408"/>
        <item m="1" x="3428"/>
        <item m="1" x="3452"/>
        <item m="1" x="3480"/>
        <item m="1" x="3504"/>
        <item m="1" x="3525"/>
        <item m="1" x="3545"/>
        <item m="1" x="3565"/>
        <item m="1" x="3587"/>
        <item m="1" x="3390"/>
        <item m="1" x="3411"/>
        <item m="1" x="3431"/>
        <item m="1" x="3455"/>
        <item m="1" x="3484"/>
        <item m="1" x="3506"/>
        <item m="1" x="3527"/>
        <item m="1" x="3547"/>
        <item m="1" x="3567"/>
        <item m="1" x="3588"/>
        <item m="1" x="3391"/>
        <item m="1" x="3413"/>
        <item m="1" x="3433"/>
        <item m="1" x="3459"/>
        <item m="1" x="3487"/>
        <item m="1" x="3509"/>
        <item m="1" x="3530"/>
        <item m="1" x="3548"/>
        <item m="1" x="3568"/>
        <item m="1" x="3589"/>
        <item m="1" x="3392"/>
        <item m="1" x="3414"/>
        <item m="1" x="3434"/>
        <item m="1" x="3460"/>
        <item m="1" x="3488"/>
        <item m="1" x="3510"/>
        <item m="1" x="3531"/>
        <item m="1" x="3549"/>
        <item m="1" x="3569"/>
        <item m="1" x="3591"/>
        <item m="1" x="3393"/>
        <item m="1" x="3415"/>
        <item m="1" x="3435"/>
        <item m="1" x="3462"/>
        <item m="1" x="3489"/>
        <item m="1" x="3512"/>
        <item m="1" x="3532"/>
        <item m="1" x="3550"/>
        <item m="1" x="3570"/>
        <item m="1" x="3593"/>
        <item m="1" x="3397"/>
        <item m="1" x="3419"/>
        <item m="1" x="3439"/>
        <item m="1" x="3464"/>
        <item m="1" x="3490"/>
        <item m="1" x="3513"/>
        <item m="1" x="3533"/>
        <item m="1" x="3551"/>
        <item m="1" x="3572"/>
        <item m="1" x="3596"/>
        <item m="1" x="3398"/>
        <item m="1" x="3420"/>
        <item m="1" x="3440"/>
        <item m="1" x="3466"/>
        <item m="1" x="3492"/>
        <item m="1" x="3515"/>
        <item m="1" x="3534"/>
        <item m="1" x="3552"/>
        <item m="1" x="3573"/>
        <item m="1" x="3597"/>
        <item m="1" x="3399"/>
        <item m="1" x="3421"/>
        <item m="1" x="3441"/>
        <item m="1" x="3467"/>
        <item m="1" x="3493"/>
        <item m="1" x="3516"/>
        <item m="1" x="3535"/>
        <item m="1" x="3553"/>
        <item m="1" x="3574"/>
        <item m="1" x="3598"/>
        <item m="1" x="3401"/>
        <item m="1" x="3423"/>
        <item m="1" x="3443"/>
        <item m="1" x="3469"/>
        <item m="1" x="3494"/>
        <item m="1" x="3517"/>
        <item m="1" x="3536"/>
        <item m="1" x="3554"/>
        <item m="1" x="3575"/>
        <item m="1" x="3599"/>
        <item m="1" x="3402"/>
        <item m="1" x="3424"/>
        <item m="1" x="3444"/>
        <item m="1" x="3470"/>
        <item m="1" x="3495"/>
        <item m="1" x="3518"/>
        <item m="1" x="3537"/>
        <item m="1" x="3555"/>
        <item m="1" x="3576"/>
        <item m="1" x="3601"/>
        <item m="1" x="6769"/>
        <item m="1" x="6810"/>
        <item m="1" x="6842"/>
        <item m="1" x="6872"/>
        <item m="1" x="6898"/>
        <item m="1" x="6923"/>
        <item m="1" x="6772"/>
        <item m="1" x="6814"/>
        <item m="1" x="6846"/>
        <item m="1" x="6875"/>
        <item m="1" x="6901"/>
        <item m="1" x="6926"/>
        <item m="1" x="6774"/>
        <item m="1" x="6816"/>
        <item m="1" x="6848"/>
        <item m="1" x="6877"/>
        <item m="1" x="6903"/>
        <item m="1" x="6929"/>
        <item m="1" x="4642"/>
        <item m="1" x="4650"/>
        <item m="1" x="4655"/>
        <item m="1" x="4665"/>
        <item m="1" x="4675"/>
        <item m="1" x="4692"/>
        <item m="1" x="4705"/>
        <item m="1" x="4718"/>
        <item m="1" x="4729"/>
        <item m="1" x="3385"/>
        <item m="1" x="3389"/>
        <item m="1" x="3406"/>
        <item m="1" x="3410"/>
        <item m="1" x="3426"/>
        <item m="1" x="3430"/>
        <item m="1" x="3446"/>
        <item m="1" x="3454"/>
        <item m="1" x="3474"/>
        <item m="1" x="3482"/>
        <item m="1" x="2081"/>
        <item m="1" x="2091"/>
        <item m="1" x="2115"/>
        <item m="1" x="2129"/>
        <item m="1" x="2155"/>
        <item m="1" x="2174"/>
        <item m="1" x="7825"/>
        <item m="1" x="3980"/>
        <item m="1" x="5165"/>
        <item m="1" x="6467"/>
        <item m="1" x="7707"/>
        <item m="1" x="2068"/>
        <item m="1" x="3511"/>
        <item m="1" x="1439"/>
        <item m="1" x="2590"/>
        <item m="1" x="4054"/>
        <item m="1" x="5211"/>
        <item m="1" x="6518"/>
        <item m="1" x="7728"/>
        <item m="1" x="2142"/>
        <item m="1" x="3190"/>
        <item m="1" x="2498"/>
        <item m="1" x="1838"/>
        <item m="1" x="1390"/>
        <item m="1" x="7549"/>
        <item m="1" x="4563"/>
        <item m="1" x="3881"/>
        <item m="1" x="3301"/>
        <item m="1" x="2561"/>
        <item m="1" x="1927"/>
        <item m="1" x="5746"/>
        <item m="1" x="5101"/>
        <item m="1" x="4620"/>
        <item m="1" x="3971"/>
        <item m="1" x="3366"/>
        <item m="1" x="7011"/>
        <item m="1" x="6351"/>
        <item m="1" x="5814"/>
        <item m="1" x="5156"/>
        <item m="1" x="4681"/>
        <item m="1" x="1446"/>
        <item m="1" x="7626"/>
        <item m="1" x="7075"/>
        <item m="1" x="6459"/>
        <item m="1" x="5892"/>
        <item m="1" x="2596"/>
        <item m="1" x="1975"/>
        <item m="1" x="1513"/>
        <item m="1" x="7701"/>
        <item m="1" x="7132"/>
        <item m="1" x="4072"/>
        <item m="1" x="3412"/>
        <item m="1" x="2672"/>
        <item m="1" x="2059"/>
        <item m="1" x="1594"/>
        <item m="1" x="4412"/>
        <item m="1" x="4419"/>
        <item m="1" x="4448"/>
        <item m="1" x="4457"/>
        <item m="1" x="4485"/>
        <item m="1" x="4493"/>
        <item m="1" x="4511"/>
        <item m="1" x="4515"/>
        <item m="1" x="4532"/>
        <item m="1" x="3080"/>
        <item m="1" x="3106"/>
        <item m="1" x="3117"/>
        <item m="1" x="3143"/>
        <item m="1" x="3154"/>
        <item m="1" x="3179"/>
        <item m="1" x="3193"/>
        <item m="1" x="3219"/>
        <item m="1" x="3232"/>
        <item m="1" x="3265"/>
        <item m="1" x="1766"/>
        <item m="1" x="1779"/>
        <item m="1" x="1793"/>
        <item m="1" x="1805"/>
        <item m="1" x="1817"/>
        <item m="1" x="1829"/>
        <item m="1" x="1843"/>
        <item m="1" x="1858"/>
        <item m="1" x="1875"/>
        <item m="1" x="1890"/>
        <item m="1" x="7466"/>
        <item m="1" x="7483"/>
        <item m="1" x="5874"/>
        <item m="1" x="5791"/>
        <item m="1" x="5876"/>
        <item m="1" x="5796"/>
        <item m="1" x="5881"/>
        <item m="1" x="5797"/>
        <item m="1" x="5886"/>
        <item m="1" x="2162"/>
        <item m="1" x="3557"/>
        <item m="1" x="4827"/>
        <item m="1" x="6014"/>
        <item m="1" x="7278"/>
        <item m="1" x="2205"/>
        <item m="1" x="3578"/>
        <item m="1" x="4840"/>
        <item m="1" x="6024"/>
        <item m="1" x="2246"/>
        <item m="1" x="3603"/>
        <item m="1" x="4860"/>
        <item m="1" x="6823"/>
        <item m="1" x="2274"/>
        <item m="1" x="3624"/>
        <item m="1" x="5388"/>
        <item m="1" x="6854"/>
        <item m="1" x="4842"/>
        <item m="1" x="4862"/>
        <item m="1" x="4884"/>
        <item m="1" x="4901"/>
        <item m="1" x="4915"/>
        <item m="1" x="4940"/>
        <item m="1" x="4968"/>
        <item m="1" x="4996"/>
        <item m="1" x="5019"/>
        <item m="1" x="4831"/>
        <item m="1" x="4846"/>
        <item m="1" x="4867"/>
        <item m="1" x="4888"/>
        <item m="1" x="4905"/>
        <item m="1" x="4918"/>
        <item m="1" x="4943"/>
        <item m="1" x="4969"/>
        <item m="1" x="4997"/>
        <item m="1" x="5020"/>
        <item m="1" x="4832"/>
        <item m="1" x="4847"/>
        <item m="1" x="4868"/>
        <item m="1" x="4889"/>
        <item m="1" x="4906"/>
        <item m="1" x="4919"/>
        <item m="1" x="4944"/>
        <item m="1" x="4970"/>
        <item m="1" x="4998"/>
        <item m="1" x="5021"/>
        <item m="1" x="2296"/>
        <item m="1" x="4287"/>
        <item m="1" x="5432"/>
        <item m="1" x="6883"/>
        <item m="1" x="2897"/>
        <item m="1" x="4307"/>
        <item m="1" x="5480"/>
        <item m="1" x="6908"/>
        <item m="1" x="1702"/>
        <item m="1" x="4833"/>
        <item m="1" x="4848"/>
        <item m="1" x="4869"/>
        <item m="1" x="4891"/>
        <item m="1" x="4907"/>
        <item m="1" x="4920"/>
        <item m="1" x="4946"/>
        <item m="1" x="4972"/>
        <item m="1" x="5000"/>
        <item m="1" x="1343"/>
        <item m="1" x="2520"/>
        <item m="1" x="3907"/>
        <item m="1" x="6566"/>
        <item m="1" x="6604"/>
        <item m="1" x="6627"/>
        <item m="1" x="6643"/>
        <item m="1" x="6658"/>
        <item m="1" x="6683"/>
        <item m="1" x="6712"/>
        <item m="1" x="6742"/>
        <item m="1" x="6779"/>
        <item m="1" x="6532"/>
        <item m="1" x="6567"/>
        <item m="1" x="6605"/>
        <item m="1" x="6628"/>
        <item m="1" x="6644"/>
        <item m="1" x="6659"/>
        <item m="1" x="6684"/>
        <item m="1" x="6713"/>
        <item m="1" x="6743"/>
        <item m="1" x="6781"/>
        <item m="1" x="6533"/>
        <item m="1" x="6568"/>
        <item m="1" x="6606"/>
        <item m="1" x="6629"/>
        <item m="1" x="6645"/>
        <item m="1" x="6660"/>
        <item m="1" x="6685"/>
        <item m="1" x="6714"/>
        <item m="1" x="6744"/>
        <item m="1" x="6784"/>
        <item m="1" x="6534"/>
        <item m="1" x="6569"/>
        <item m="1" x="6608"/>
        <item m="1" x="6630"/>
        <item m="1" x="6646"/>
        <item m="1" x="6661"/>
        <item m="1" x="6687"/>
        <item m="1" x="6715"/>
        <item m="1" x="6745"/>
        <item m="1" x="6786"/>
        <item m="1" x="6535"/>
        <item m="1" x="6570"/>
        <item m="1" x="6609"/>
        <item m="1" x="6631"/>
        <item m="1" x="6647"/>
        <item m="1" x="6662"/>
        <item m="1" x="6688"/>
        <item m="1" x="6716"/>
        <item m="1" x="6746"/>
        <item m="1" x="6788"/>
        <item m="1" x="6537"/>
        <item m="1" x="6572"/>
        <item m="1" x="6611"/>
        <item m="1" x="6634"/>
        <item m="1" x="6649"/>
        <item m="1" x="6664"/>
        <item m="1" x="6691"/>
        <item m="1" x="6719"/>
        <item m="1" x="6748"/>
        <item m="1" x="6791"/>
        <item m="1" x="6539"/>
        <item m="1" x="6573"/>
        <item m="1" x="6612"/>
        <item m="1" x="6635"/>
        <item m="1" x="6650"/>
        <item m="1" x="6666"/>
        <item m="1" x="6693"/>
        <item m="1" x="6721"/>
        <item m="1" x="6751"/>
        <item m="1" x="6794"/>
        <item m="1" x="6540"/>
        <item m="1" x="6574"/>
        <item m="1" x="6614"/>
        <item m="1" x="6636"/>
        <item m="1" x="6652"/>
        <item m="1" x="6671"/>
        <item m="1" x="6697"/>
        <item m="1" x="6724"/>
        <item m="1" x="6753"/>
        <item m="1" x="6796"/>
        <item m="1" x="6541"/>
        <item m="1" x="6575"/>
        <item m="1" x="6615"/>
        <item m="1" x="6637"/>
        <item m="1" x="6653"/>
        <item m="1" x="6673"/>
        <item m="1" x="6699"/>
        <item m="1" x="6726"/>
        <item m="1" x="6755"/>
        <item m="1" x="6798"/>
        <item m="1" x="6542"/>
        <item m="1" x="6576"/>
        <item m="1" x="6616"/>
        <item m="1" x="6638"/>
        <item m="1" x="6654"/>
        <item m="1" x="6675"/>
        <item m="1" x="6701"/>
        <item m="1" x="6728"/>
        <item m="1" x="6757"/>
        <item m="1" x="6800"/>
        <item m="1" x="2920"/>
        <item m="1" x="2949"/>
        <item m="1" x="2980"/>
        <item m="1" x="3013"/>
        <item m="1" x="3045"/>
        <item m="1" x="3082"/>
        <item m="1" x="3118"/>
        <item m="1" x="3155"/>
        <item m="1" x="3196"/>
        <item m="1" x="3242"/>
        <item m="1" x="2921"/>
        <item m="1" x="2951"/>
        <item m="1" x="2982"/>
        <item m="1" x="3015"/>
        <item m="1" x="3047"/>
        <item m="1" x="3084"/>
        <item m="1" x="3121"/>
        <item m="1" x="3157"/>
        <item m="1" x="3198"/>
        <item m="1" x="3244"/>
        <item m="1" x="2923"/>
        <item m="1" x="2953"/>
        <item m="1" x="2984"/>
        <item m="1" x="3017"/>
        <item m="1" x="3049"/>
        <item m="1" x="3086"/>
        <item m="1" x="3123"/>
        <item m="1" x="3159"/>
        <item m="1" x="3200"/>
        <item m="1" x="3246"/>
        <item m="1" x="2925"/>
        <item m="1" x="2956"/>
        <item m="1" x="2987"/>
        <item m="1" x="3020"/>
        <item m="1" x="3052"/>
        <item m="1" x="3089"/>
        <item m="1" x="3126"/>
        <item m="1" x="3162"/>
        <item m="1" x="3203"/>
        <item m="1" x="3249"/>
        <item m="1" x="2928"/>
        <item m="1" x="2959"/>
        <item m="1" x="2990"/>
        <item m="1" x="3024"/>
        <item m="1" x="3056"/>
        <item m="1" x="3093"/>
        <item m="1" x="3130"/>
        <item m="1" x="3166"/>
        <item m="1" x="3206"/>
        <item m="1" x="3252"/>
        <item m="1" x="2931"/>
        <item m="1" x="2962"/>
        <item m="1" x="2993"/>
        <item m="1" x="3027"/>
        <item m="1" x="3059"/>
        <item m="1" x="3096"/>
        <item m="1" x="3133"/>
        <item m="1" x="3169"/>
        <item m="1" x="3209"/>
        <item m="1" x="3255"/>
        <item m="1" x="2934"/>
        <item m="1" x="2965"/>
        <item m="1" x="2996"/>
        <item m="1" x="3030"/>
        <item m="1" x="3062"/>
        <item m="1" x="3099"/>
        <item m="1" x="3136"/>
        <item m="1" x="3172"/>
        <item m="1" x="3212"/>
        <item m="1" x="3258"/>
        <item m="1" x="2937"/>
        <item m="1" x="2968"/>
        <item m="1" x="2999"/>
        <item m="1" x="3033"/>
        <item m="1" x="3065"/>
        <item m="1" x="3102"/>
        <item m="1" x="3139"/>
        <item m="1" x="3175"/>
        <item m="1" x="3215"/>
        <item m="1" x="3261"/>
        <item m="1" x="2940"/>
        <item m="1" x="2971"/>
        <item m="1" x="3002"/>
        <item m="1" x="3036"/>
        <item m="1" x="3069"/>
        <item m="1" x="3107"/>
        <item m="1" x="3144"/>
        <item m="1" x="3180"/>
        <item m="1" x="3220"/>
        <item m="1" x="3266"/>
        <item m="1" x="2943"/>
        <item m="1" x="2974"/>
        <item m="1" x="3006"/>
        <item m="1" x="3039"/>
        <item m="1" x="3072"/>
        <item m="1" x="3110"/>
        <item m="1" x="3147"/>
        <item m="1" x="3184"/>
        <item m="1" x="3224"/>
        <item m="1" x="3270"/>
        <item m="1" x="6302"/>
        <item m="1" x="6342"/>
        <item m="1" x="6380"/>
        <item m="1" x="6304"/>
        <item m="1" x="6344"/>
        <item m="1" x="6382"/>
        <item m="1" x="6306"/>
        <item m="1" x="6346"/>
        <item m="1" x="6384"/>
        <item m="1" x="6309"/>
        <item m="1" x="6352"/>
        <item m="1" x="6389"/>
        <item m="1" x="2955"/>
        <item m="1" x="2986"/>
        <item m="1" x="3019"/>
        <item m="1" x="3051"/>
        <item m="1" x="3088"/>
        <item m="1" x="3125"/>
        <item m="1" x="3161"/>
        <item m="1" x="3202"/>
        <item m="1" x="3248"/>
        <item m="1" x="2927"/>
        <item m="1" x="2958"/>
        <item m="1" x="2989"/>
        <item m="1" x="3022"/>
        <item m="1" x="3054"/>
        <item m="1" x="3091"/>
        <item m="1" x="3128"/>
        <item m="1" x="3164"/>
        <item m="1" x="3205"/>
        <item m="1" x="3251"/>
        <item m="1" x="2930"/>
        <item m="1" x="2961"/>
        <item m="1" x="2992"/>
        <item m="1" x="3026"/>
        <item m="1" x="3058"/>
        <item m="1" x="3095"/>
        <item m="1" x="3132"/>
        <item m="1" x="3168"/>
        <item m="1" x="3208"/>
        <item m="1" x="3254"/>
        <item m="1" x="2933"/>
        <item m="1" x="2964"/>
        <item m="1" x="2995"/>
        <item m="1" x="3029"/>
        <item m="1" x="3061"/>
        <item m="1" x="3098"/>
        <item m="1" x="3135"/>
        <item m="1" x="3171"/>
        <item m="1" x="3211"/>
        <item m="1" x="3257"/>
        <item m="1" x="2936"/>
        <item m="1" x="2967"/>
        <item m="1" x="2998"/>
        <item m="1" x="3032"/>
        <item m="1" x="3064"/>
        <item m="1" x="3101"/>
        <item m="1" x="3138"/>
        <item m="1" x="3174"/>
        <item m="1" x="3214"/>
        <item m="1" x="3260"/>
        <item m="1" x="2939"/>
        <item m="1" x="2970"/>
        <item m="1" x="3001"/>
        <item m="1" x="3035"/>
        <item m="1" x="3067"/>
        <item m="1" x="3104"/>
        <item m="1" x="3141"/>
        <item m="1" x="3177"/>
        <item m="1" x="3217"/>
        <item m="1" x="3263"/>
        <item m="1" x="2942"/>
        <item m="1" x="2973"/>
        <item m="1" x="3004"/>
        <item m="1" x="3038"/>
        <item m="1" x="3071"/>
        <item m="1" x="3109"/>
        <item m="1" x="3146"/>
        <item m="1" x="3182"/>
        <item m="1" x="3222"/>
        <item m="1" x="3268"/>
        <item m="1" x="2945"/>
        <item m="1" x="2976"/>
        <item m="1" x="3008"/>
        <item m="1" x="3041"/>
        <item m="1" x="3074"/>
        <item m="1" x="3112"/>
        <item m="1" x="3149"/>
        <item m="1" x="3186"/>
        <item m="1" x="3226"/>
        <item m="1" x="3272"/>
        <item m="1" x="2946"/>
        <item m="1" x="2977"/>
        <item m="1" x="3009"/>
        <item m="1" x="3042"/>
        <item m="1" x="3075"/>
        <item m="1" x="3113"/>
        <item m="1" x="3150"/>
        <item m="1" x="3187"/>
        <item m="1" x="3227"/>
        <item m="1" x="3273"/>
        <item m="1" x="2947"/>
        <item m="1" x="2978"/>
        <item m="1" x="3010"/>
        <item m="1" x="3043"/>
        <item m="1" x="3076"/>
        <item m="1" x="3114"/>
        <item m="1" x="3151"/>
        <item m="1" x="3188"/>
        <item m="1" x="3228"/>
        <item m="1" x="3274"/>
        <item m="1" x="6308"/>
        <item m="1" x="6348"/>
        <item m="1" x="6386"/>
        <item m="1" x="6419"/>
        <item m="1" x="6440"/>
        <item m="1" x="6460"/>
        <item m="1" x="6486"/>
        <item m="1" x="6512"/>
        <item m="1" x="6547"/>
        <item m="1" x="6582"/>
        <item m="1" x="6311"/>
        <item m="1" x="6354"/>
        <item m="1" x="6391"/>
        <item m="1" x="6423"/>
        <item m="1" x="6442"/>
        <item m="1" x="6462"/>
        <item m="1" x="6488"/>
        <item m="1" x="6514"/>
        <item m="1" x="6549"/>
        <item m="1" x="6584"/>
        <item m="1" x="6314"/>
        <item m="1" x="6357"/>
        <item m="1" x="6394"/>
        <item m="1" x="6425"/>
        <item m="1" x="6444"/>
        <item m="1" x="6464"/>
        <item m="1" x="6490"/>
        <item m="1" x="6516"/>
        <item m="1" x="6551"/>
        <item m="1" x="6586"/>
        <item m="1" x="6317"/>
        <item m="1" x="6360"/>
        <item m="1" x="6397"/>
        <item m="1" x="6428"/>
        <item m="1" x="6446"/>
        <item m="1" x="6468"/>
        <item m="1" x="6492"/>
        <item m="1" x="6519"/>
        <item m="1" x="6553"/>
        <item m="1" x="6588"/>
        <item m="1" x="6320"/>
        <item m="1" x="6363"/>
        <item m="1" x="6400"/>
        <item m="1" x="6431"/>
        <item m="1" x="6449"/>
        <item m="1" x="6470"/>
        <item m="1" x="6494"/>
        <item m="1" x="6521"/>
        <item m="1" x="6555"/>
        <item m="1" x="6591"/>
        <item m="1" x="6323"/>
        <item m="1" x="6366"/>
        <item m="1" x="6404"/>
        <item m="1" x="6434"/>
        <item m="1" x="6452"/>
        <item m="1" x="6474"/>
        <item m="1" x="6497"/>
        <item m="1" x="6524"/>
        <item m="1" x="6557"/>
        <item m="1" x="6593"/>
        <item m="1" x="6326"/>
        <item m="1" x="5117"/>
        <item m="1" x="6412"/>
        <item m="1" x="1366"/>
        <item m="1" x="2537"/>
        <item m="1" x="3926"/>
        <item m="1" x="5135"/>
        <item m="1" x="1380"/>
        <item m="1" x="2553"/>
        <item m="1" x="3954"/>
        <item m="1" x="5842"/>
        <item m="1" x="1402"/>
        <item m="1" x="2568"/>
        <item m="1" x="4653"/>
        <item m="1" x="5860"/>
        <item m="1" x="1422"/>
        <item m="1" x="3355"/>
        <item m="1" x="4673"/>
        <item m="1" x="5884"/>
        <item m="1" x="1935"/>
        <item m="1" x="3380"/>
        <item m="1" x="4703"/>
        <item m="1" x="5916"/>
        <item m="1" x="7596"/>
        <item m="1" x="1956"/>
        <item m="1" x="3395"/>
        <item m="1" x="4727"/>
        <item m="1" x="5929"/>
        <item m="1" x="7628"/>
        <item m="1" x="1980"/>
        <item m="1" x="3417"/>
        <item m="1" x="4750"/>
        <item m="1" x="5942"/>
        <item m="1" x="7650"/>
        <item m="1" x="2001"/>
        <item m="1" x="3437"/>
        <item m="1" x="4765"/>
        <item m="1" x="5952"/>
        <item m="1" x="7674"/>
        <item m="1" x="2026"/>
        <item m="1" x="3463"/>
        <item m="1" x="4784"/>
        <item m="1" x="5973"/>
        <item m="1" x="1344"/>
        <item m="1" x="2522"/>
        <item m="1" x="3909"/>
        <item m="1" x="5118"/>
        <item m="1" x="6416"/>
        <item m="1" x="7744"/>
        <item m="1" x="7768"/>
        <item m="1" x="7796"/>
        <item m="1" x="7823"/>
        <item m="1" x="7851"/>
        <item m="1" x="7880"/>
        <item m="1" x="7909"/>
        <item m="1" x="7932"/>
        <item m="1" x="7954"/>
        <item m="1" x="7731"/>
        <item m="1" x="7745"/>
        <item m="1" x="7769"/>
        <item m="1" x="7797"/>
        <item m="1" x="7826"/>
        <item m="1" x="7852"/>
        <item m="1" x="7881"/>
        <item m="1" x="7910"/>
        <item m="1" x="7933"/>
        <item m="1" x="7955"/>
        <item m="1" x="7732"/>
        <item m="1" x="7746"/>
        <item m="1" x="7772"/>
        <item m="1" x="7800"/>
        <item m="1" x="7829"/>
        <item m="1" x="7855"/>
        <item m="1" x="7884"/>
        <item m="1" x="7911"/>
        <item m="1" x="7934"/>
        <item m="1" x="7956"/>
        <item m="1" x="7734"/>
        <item m="1" x="7749"/>
        <item m="1" x="7776"/>
        <item m="1" x="7804"/>
        <item m="1" x="7833"/>
        <item m="1" x="7859"/>
        <item m="1" x="7887"/>
        <item m="1" x="7914"/>
        <item m="1" x="7936"/>
        <item m="1" x="7958"/>
        <item m="1" x="7735"/>
        <item m="1" x="7750"/>
        <item m="1" x="7777"/>
        <item m="1" x="7805"/>
        <item m="1" x="7834"/>
        <item m="1" x="7860"/>
        <item m="1" x="7888"/>
        <item m="1" x="7915"/>
        <item m="1" x="7937"/>
        <item m="1" x="7959"/>
        <item m="1" x="7736"/>
        <item m="1" x="7751"/>
        <item m="1" x="7780"/>
        <item m="1" x="7807"/>
        <item m="1" x="7835"/>
        <item m="1" x="7861"/>
        <item m="1" x="7889"/>
        <item m="1" x="7916"/>
        <item m="1" x="7938"/>
        <item m="1" x="7961"/>
        <item m="1" x="7738"/>
        <item m="1" x="7753"/>
        <item m="1" x="7781"/>
        <item m="1" x="7808"/>
        <item m="1" x="7836"/>
        <item m="1" x="7862"/>
        <item m="1" x="7890"/>
        <item m="1" x="7917"/>
        <item m="1" x="7939"/>
        <item m="1" x="7962"/>
        <item m="1" x="7739"/>
        <item m="1" x="7754"/>
        <item m="1" x="7782"/>
        <item m="1" x="7809"/>
        <item m="1" x="7838"/>
        <item m="1" x="7866"/>
        <item m="1" x="7893"/>
        <item m="1" x="7919"/>
        <item m="1" x="7940"/>
        <item m="1" x="7963"/>
        <item m="1" x="7740"/>
        <item m="1" x="7755"/>
        <item m="1" x="7783"/>
        <item m="1" x="7810"/>
        <item m="1" x="7839"/>
        <item m="1" x="7867"/>
        <item m="1" x="7894"/>
        <item m="1" x="7920"/>
        <item m="1" x="7941"/>
        <item m="1" x="7964"/>
        <item m="1" x="7741"/>
        <item m="1" x="7756"/>
        <item m="1" x="7784"/>
        <item m="1" x="7811"/>
        <item m="1" x="7840"/>
        <item m="1" x="7869"/>
        <item m="1" x="7895"/>
        <item m="1" x="7921"/>
        <item m="1" x="7942"/>
        <item m="1" x="7965"/>
        <item m="1" x="4357"/>
        <item m="1" x="4385"/>
        <item m="1" x="4420"/>
        <item m="1" x="4458"/>
        <item m="1" x="4494"/>
        <item m="1" x="4516"/>
        <item m="1" x="4534"/>
        <item m="1" x="4548"/>
        <item m="1" x="4566"/>
        <item m="1" x="4582"/>
        <item m="1" x="4358"/>
        <item m="1" x="4387"/>
        <item m="1" x="4422"/>
        <item m="1" x="4460"/>
        <item m="1" x="4496"/>
        <item m="1" x="4518"/>
        <item m="1" x="4537"/>
        <item m="1" x="4550"/>
        <item m="1" x="4568"/>
        <item m="1" x="4584"/>
        <item m="1" x="4360"/>
        <item m="1" x="4389"/>
        <item m="1" x="4424"/>
        <item m="1" x="4462"/>
        <item m="1" x="4498"/>
        <item m="1" x="4520"/>
        <item m="1" x="4539"/>
        <item m="1" x="4552"/>
        <item m="1" x="5708"/>
        <item m="1" x="5711"/>
        <item m="1" x="5714"/>
        <item m="1" x="5717"/>
        <item m="1" x="5719"/>
        <item m="1" x="5724"/>
        <item m="1" x="5728"/>
        <item m="1" x="5749"/>
        <item m="1" x="5752"/>
        <item m="1" x="4556"/>
        <item m="1" x="4565"/>
        <item m="1" x="4573"/>
        <item m="1" x="4581"/>
        <item m="1" x="4591"/>
        <item m="1" x="4601"/>
        <item m="1" x="4607"/>
        <item m="1" x="4612"/>
        <item m="1" x="4623"/>
        <item m="1" x="4629"/>
        <item m="1" x="3296"/>
        <item m="1" x="3303"/>
        <item m="1" x="3313"/>
        <item m="1" x="3319"/>
        <item m="1" x="3329"/>
        <item m="1" x="3337"/>
        <item m="1" x="3347"/>
        <item m="1" x="3352"/>
        <item m="1" x="3369"/>
        <item m="1" x="3377"/>
        <item m="1" x="1923"/>
        <item m="1" x="1931"/>
        <item m="1" x="1938"/>
        <item m="1" x="1946"/>
        <item m="1" x="1963"/>
        <item m="1" x="1969"/>
        <item m="1" x="1987"/>
        <item m="1" x="1991"/>
        <item m="1" x="2009"/>
        <item m="1" x="2014"/>
        <item m="1" x="7646"/>
        <item m="1" x="7663"/>
        <item m="1" x="7670"/>
        <item m="1" x="7686"/>
        <item m="1" x="7691"/>
        <item m="1" x="7696"/>
        <item m="1" x="7703"/>
        <item m="1" x="7712"/>
        <item m="1" x="7716"/>
        <item m="1" x="7721"/>
        <item m="1" x="6483"/>
        <item m="1" x="6501"/>
        <item m="1" x="6509"/>
        <item m="1" x="6528"/>
        <item m="1" x="6543"/>
        <item m="1" x="6562"/>
        <item m="1" x="6577"/>
        <item m="1" x="6598"/>
        <item m="1" x="6617"/>
        <item m="1" x="6623"/>
        <item m="1" x="5241"/>
        <item m="1" x="5246"/>
        <item m="1" x="5250"/>
        <item m="1" x="5257"/>
        <item m="1" x="5262"/>
        <item m="1" x="5267"/>
        <item m="1" x="5271"/>
        <item m="1" x="5279"/>
        <item m="1" x="5284"/>
        <item m="1" x="4113"/>
        <item m="1" x="3449"/>
        <item m="1" x="2705"/>
        <item m="1" x="2120"/>
        <item m="1" x="5906"/>
        <item m="1" x="5239"/>
        <item m="1" x="4777"/>
        <item m="1" x="4204"/>
        <item m="1" x="3539"/>
        <item m="1" x="7138"/>
        <item m="1" x="6580"/>
        <item m="1" x="5959"/>
        <item m="1" x="5274"/>
        <item m="1" x="4816"/>
        <item m="1" x="1598"/>
        <item m="1" x="7759"/>
        <item m="1" x="7185"/>
        <item m="1" x="6668"/>
        <item m="1" x="5994"/>
        <item m="1" x="2784"/>
        <item m="1" x="2225"/>
        <item m="1" x="1674"/>
        <item m="1" x="7863"/>
        <item m="1" x="7254"/>
        <item m="1" x="4252"/>
        <item m="1" x="3584"/>
        <item m="1" x="2868"/>
        <item m="1" x="2325"/>
        <item m="1" x="1709"/>
        <item m="1" x="5298"/>
        <item m="1" x="4850"/>
        <item m="1" x="4280"/>
        <item m="1" x="3680"/>
        <item m="1" x="2913"/>
        <item m="1" x="6735"/>
        <item m="1" x="7307"/>
        <item m="1" x="7326"/>
        <item m="1" x="7340"/>
        <item m="1" x="7353"/>
        <item m="1" x="7365"/>
        <item m="1" x="7378"/>
        <item m="1" x="7392"/>
        <item m="1" x="7308"/>
        <item m="1" x="7327"/>
        <item m="1" x="7341"/>
        <item m="1" x="7354"/>
        <item m="1" x="7367"/>
        <item m="1" x="7380"/>
        <item m="1" x="7393"/>
        <item m="1" x="7309"/>
        <item m="1" x="7328"/>
        <item m="1" x="7342"/>
        <item m="1" x="7355"/>
        <item m="1" x="7368"/>
        <item m="1" x="7381"/>
        <item m="1" x="7394"/>
        <item m="1" x="7311"/>
        <item m="1" x="7329"/>
        <item m="1" x="7343"/>
        <item m="1" x="7356"/>
        <item m="1" x="7369"/>
        <item m="1" x="7382"/>
        <item m="1" x="7397"/>
        <item m="1" x="7312"/>
        <item m="1" x="7330"/>
        <item m="1" x="7344"/>
        <item m="1" x="7357"/>
        <item m="1" x="7370"/>
        <item m="1" x="7383"/>
        <item m="1" x="7398"/>
        <item m="1" x="7313"/>
        <item m="1" x="7331"/>
        <item m="1" x="7345"/>
        <item m="1" x="7358"/>
        <item m="1" x="7371"/>
        <item m="1" x="7384"/>
        <item m="1" x="7399"/>
        <item m="1" x="7314"/>
        <item m="1" x="7332"/>
        <item m="1" x="7346"/>
        <item m="1" x="7359"/>
        <item m="1" x="7372"/>
        <item m="1" x="7385"/>
        <item m="1" x="7400"/>
        <item m="1" x="7315"/>
        <item m="1" x="2917"/>
        <item m="1" x="1726"/>
        <item m="1" x="1728"/>
        <item m="1" x="7333"/>
        <item m="1" x="7347"/>
        <item m="1" x="7360"/>
        <item m="1" x="7373"/>
        <item m="1" x="7386"/>
        <item m="1" x="7402"/>
        <item m="1" x="7316"/>
        <item m="1" x="7334"/>
        <item m="1" x="7348"/>
        <item m="1" x="7361"/>
        <item m="1" x="7374"/>
        <item m="1" x="7387"/>
        <item m="1" x="7403"/>
        <item m="1" x="7319"/>
        <item m="1" x="7336"/>
        <item m="1" x="7349"/>
        <item m="1" x="7362"/>
        <item m="1" x="7375"/>
        <item m="1" x="7388"/>
        <item m="1" x="7404"/>
        <item m="1" x="3837"/>
        <item m="1" x="3853"/>
        <item m="1" x="3867"/>
        <item m="1" x="3883"/>
        <item m="1" x="3900"/>
        <item m="1" x="3919"/>
        <item m="1" x="3946"/>
        <item m="1" x="3982"/>
        <item m="1" x="4019"/>
        <item m="1" x="4056"/>
        <item m="1" x="3838"/>
        <item m="1" x="3855"/>
        <item m="1" x="3869"/>
        <item m="1" x="6051"/>
        <item m="1" x="6158"/>
        <item m="1" x="6220"/>
        <item m="1" x="6258"/>
        <item m="1" x="6052"/>
        <item m="1" x="6159"/>
        <item m="1" x="6221"/>
        <item m="1" x="6260"/>
        <item m="1" x="6058"/>
        <item m="1" x="6164"/>
        <item m="1" x="6222"/>
        <item m="1" x="6261"/>
        <item m="1" x="7724"/>
        <item m="1" x="2121"/>
        <item m="1" x="3543"/>
        <item m="1" x="4818"/>
        <item m="1" x="6000"/>
        <item m="1" x="7733"/>
        <item m="1" x="2165"/>
        <item m="1" x="3560"/>
        <item m="1" x="4829"/>
        <item m="1" x="6018"/>
        <item m="1" x="7747"/>
        <item m="1" x="2207"/>
        <item m="1" x="3580"/>
        <item m="1" x="4843"/>
        <item m="1" x="6028"/>
        <item m="1" x="7773"/>
        <item m="1" x="2247"/>
        <item m="1" x="3607"/>
        <item m="1" x="4863"/>
        <item m="1" x="6048"/>
        <item m="1" x="7801"/>
        <item m="1" x="2275"/>
        <item m="1" x="3630"/>
        <item m="1" x="4885"/>
        <item m="1" x="6085"/>
        <item m="1" x="7830"/>
        <item m="1" x="2300"/>
        <item m="1" x="3654"/>
        <item m="1" x="4902"/>
        <item m="1" x="6116"/>
        <item m="1" x="7856"/>
        <item m="1" x="6955"/>
        <item m="1" x="1320"/>
        <item m="1" x="2509"/>
        <item m="1" x="3896"/>
        <item m="1" x="5106"/>
        <item m="1" x="6964"/>
        <item m="1" x="1345"/>
        <item m="1" x="2527"/>
        <item m="1" x="3914"/>
        <item m="1" x="5121"/>
        <item m="1" x="6967"/>
        <item m="1" x="1367"/>
        <item m="1" x="2543"/>
        <item m="1" x="3934"/>
        <item m="1" x="5136"/>
        <item m="1" x="6976"/>
        <item m="1" x="1381"/>
        <item m="1" x="2554"/>
        <item m="1" x="3964"/>
        <item m="1" x="5150"/>
        <item m="1" x="6987"/>
        <item m="1" x="1404"/>
        <item m="1" x="2570"/>
        <item m="1" x="4007"/>
        <item m="1" x="5177"/>
        <item m="1" x="7001"/>
        <item m="1" x="1426"/>
        <item m="1" x="2582"/>
        <item m="1" x="4043"/>
        <item m="1" x="5199"/>
        <item m="1" x="7012"/>
        <item m="1" x="1448"/>
        <item m="1" x="2597"/>
        <item m="1" x="4080"/>
        <item m="1" x="5221"/>
        <item m="1" x="7024"/>
        <item m="1" x="1465"/>
        <item m="1" x="2607"/>
        <item m="1" x="4102"/>
        <item m="1" x="7045"/>
        <item m="1" x="1490"/>
        <item m="1" x="2634"/>
        <item m="1" x="7064"/>
        <item m="1" x="1503"/>
        <item m="1" x="4770"/>
        <item m="1" x="6956"/>
        <item m="1" x="1322"/>
        <item m="1" x="2510"/>
        <item m="1" x="3897"/>
        <item m="1" x="5107"/>
        <item m="1" x="3304"/>
        <item m="1" x="3314"/>
        <item m="1" x="3320"/>
        <item m="1" x="3330"/>
        <item m="1" x="3338"/>
        <item m="1" x="3348"/>
        <item m="1" x="3353"/>
        <item m="1" x="3370"/>
        <item m="1" x="3378"/>
        <item m="1" x="1924"/>
        <item m="1" x="1932"/>
        <item m="1" x="1939"/>
        <item m="1" x="1947"/>
        <item m="1" x="1964"/>
        <item m="1" x="1970"/>
        <item m="1" x="1988"/>
        <item m="1" x="1992"/>
        <item m="1" x="2010"/>
        <item m="1" x="2015"/>
        <item m="1" x="7647"/>
        <item m="1" x="7664"/>
        <item m="1" x="7671"/>
        <item m="1" x="7687"/>
        <item m="1" x="7692"/>
        <item m="1" x="7697"/>
        <item m="1" x="7704"/>
        <item m="1" x="7713"/>
        <item m="1" x="7717"/>
        <item m="1" x="7722"/>
        <item m="1" x="6484"/>
        <item m="1" x="6502"/>
        <item m="1" x="6510"/>
        <item m="1" x="6529"/>
        <item m="1" x="6544"/>
        <item m="1" x="6563"/>
        <item m="1" x="6578"/>
        <item m="1" x="6599"/>
        <item m="1" x="6618"/>
        <item m="1" x="6624"/>
        <item m="1" x="5242"/>
        <item m="1" x="5247"/>
        <item m="1" x="5251"/>
        <item m="1" x="5258"/>
        <item m="1" x="5263"/>
        <item m="1" x="5268"/>
        <item m="1" x="5272"/>
        <item m="1" x="5280"/>
        <item m="1" x="5285"/>
        <item m="1" x="5288"/>
        <item m="1" x="4248"/>
        <item m="1" x="4255"/>
        <item m="1" x="4260"/>
        <item m="1" x="4266"/>
        <item m="1" x="4270"/>
        <item m="1" x="4275"/>
        <item m="1" x="4277"/>
        <item m="1" x="2899"/>
        <item m="1" x="2906"/>
        <item m="1" x="3396"/>
        <item m="1" x="7651"/>
        <item m="1" x="2002"/>
        <item m="1" x="6581"/>
        <item m="1" x="5960"/>
        <item m="1" x="5275"/>
        <item m="1" x="4817"/>
        <item m="1" x="1599"/>
        <item m="1" x="7760"/>
        <item m="1" x="7186"/>
        <item m="1" x="6669"/>
        <item m="1" x="5995"/>
        <item m="1" x="2785"/>
        <item m="1" x="2226"/>
        <item m="1" x="1675"/>
        <item m="1" x="7864"/>
        <item m="1" x="7255"/>
        <item m="1" x="4253"/>
        <item m="1" x="3585"/>
        <item m="1" x="2869"/>
        <item m="1" x="2326"/>
        <item m="1" x="1710"/>
        <item m="1" x="5299"/>
        <item m="1" x="4851"/>
        <item m="1" x="4281"/>
        <item m="1" x="3681"/>
        <item m="1" x="2914"/>
        <item m="1" x="6736"/>
        <item m="1" x="6032"/>
        <item m="1" x="5407"/>
        <item m="1" x="4923"/>
        <item m="1" x="4336"/>
        <item m="1" x="7927"/>
        <item m="1" x="7317"/>
        <item m="1" x="6867"/>
        <item m="1" x="6138"/>
        <item m="1" x="5568"/>
        <item m="1" x="2372"/>
        <item m="1" x="1727"/>
        <item m="1" x="1729"/>
        <item m="1" x="1733"/>
        <item m="1" x="1735"/>
        <item m="1" x="1738"/>
        <item m="1" x="7395"/>
        <item m="1" x="7407"/>
        <item m="1" x="7410"/>
        <item m="1" x="7416"/>
        <item m="1" x="7419"/>
        <item m="1" x="7423"/>
        <item m="1" x="7428"/>
        <item m="1" x="7434"/>
        <item m="1" x="7449"/>
        <item m="1" x="6233"/>
        <item m="1" x="6237"/>
        <item m="1" x="5937"/>
        <item m="1" x="5948"/>
        <item m="1" x="5965"/>
        <item m="1" x="5978"/>
        <item m="1" x="5985"/>
        <item m="1" x="5990"/>
        <item m="1" x="6059"/>
        <item m="1" x="6165"/>
        <item m="1" x="6223"/>
        <item m="1" x="6262"/>
        <item m="1" x="6068"/>
        <item m="1" x="6173"/>
        <item m="1" x="6226"/>
        <item m="1" x="6266"/>
        <item m="1" x="6075"/>
        <item m="1" x="6179"/>
        <item m="1" x="6229"/>
        <item m="1" x="6272"/>
        <item m="1" x="7748"/>
        <item m="1" x="2208"/>
        <item m="1" x="3581"/>
        <item m="1" x="4844"/>
        <item m="1" x="6029"/>
        <item m="1" x="7774"/>
        <item m="1" x="2248"/>
        <item m="1" x="3608"/>
        <item m="1" x="4864"/>
        <item m="1" x="6049"/>
        <item m="1" x="7802"/>
        <item m="1" x="2276"/>
        <item m="1" x="3631"/>
        <item m="1" x="4886"/>
        <item m="1" x="6086"/>
        <item m="1" x="7831"/>
        <item m="1" x="2301"/>
        <item m="1" x="3655"/>
        <item m="1" x="4903"/>
        <item m="1" x="6117"/>
        <item m="1" x="7857"/>
        <item m="1" x="2319"/>
        <item m="1" x="2104"/>
        <item m="1" x="2144"/>
        <item m="1" x="2191"/>
        <item m="1" x="2071"/>
        <item m="1" x="2106"/>
        <item m="1" x="2146"/>
        <item m="1" x="2193"/>
        <item m="1" x="2075"/>
        <item m="1" x="2109"/>
        <item m="1" x="2149"/>
        <item m="1" x="2195"/>
        <item m="1" x="3676"/>
        <item m="1" x="4916"/>
        <item m="1" x="6136"/>
        <item m="1" x="7885"/>
        <item m="1" x="2337"/>
        <item m="1" x="3698"/>
        <item m="1" x="4941"/>
        <item m="1" x="7912"/>
        <item m="1" x="2355"/>
        <item m="1" x="3719"/>
        <item m="1" x="2077"/>
        <item m="1" x="2111"/>
        <item m="1" x="2151"/>
        <item m="1" x="2197"/>
        <item m="1" x="2079"/>
        <item m="1" x="2113"/>
        <item m="1" x="2153"/>
        <item m="1" x="2199"/>
        <item m="1" x="6968"/>
        <item m="1" x="1368"/>
        <item m="1" x="2544"/>
        <item m="1" x="4015"/>
        <item m="1" x="4052"/>
        <item m="1" x="4089"/>
        <item m="1" x="3978"/>
        <item m="1" x="4017"/>
        <item m="1" x="4053"/>
        <item m="1" x="4090"/>
        <item m="1" x="3981"/>
        <item m="1" x="4018"/>
        <item m="1" x="4055"/>
        <item m="1" x="4091"/>
        <item m="1" x="3984"/>
        <item m="1" x="4021"/>
        <item m="1" x="4058"/>
        <item m="1" x="4092"/>
        <item m="1" x="3989"/>
        <item m="1" x="4024"/>
        <item m="1" x="4061"/>
        <item m="1" x="4093"/>
        <item m="1" x="3991"/>
        <item m="1" x="4026"/>
        <item m="1" x="4063"/>
        <item m="1" x="4094"/>
        <item m="1" x="3993"/>
        <item m="1" x="4028"/>
        <item m="1" x="4065"/>
        <item m="1" x="4095"/>
        <item m="1" x="3995"/>
        <item m="1" x="4030"/>
        <item m="1" x="4067"/>
        <item m="1" x="4096"/>
        <item m="1" x="3997"/>
        <item m="1" x="4034"/>
        <item m="1" x="4071"/>
        <item m="1" x="4099"/>
        <item m="1" x="3999"/>
        <item m="1" x="4037"/>
        <item m="1" x="4074"/>
        <item m="1" x="4100"/>
        <item m="1" x="7238"/>
        <item m="1" x="7265"/>
        <item m="1" x="7293"/>
        <item m="1" x="7219"/>
        <item m="1" x="7241"/>
        <item m="1" x="7268"/>
        <item m="1" x="7295"/>
        <item m="1" x="7220"/>
        <item m="1" x="7242"/>
        <item m="1" x="7269"/>
        <item m="1" x="7296"/>
        <item m="1" x="7221"/>
        <item m="1" x="7243"/>
        <item m="1" x="7270"/>
        <item m="1" x="7297"/>
        <item m="1" x="7222"/>
        <item m="1" x="7244"/>
        <item m="1" x="7271"/>
        <item m="1" x="7298"/>
        <item m="1" x="7225"/>
        <item m="1" x="7247"/>
        <item m="1" x="7275"/>
        <item m="1" x="7300"/>
        <item m="1" x="7226"/>
        <item m="1" x="7248"/>
        <item m="1" x="7276"/>
        <item m="1" x="7301"/>
        <item m="1" x="7228"/>
        <item m="1" x="7251"/>
        <item m="1" x="7280"/>
        <item m="1" x="7302"/>
        <item m="1" x="7229"/>
        <item m="1" x="7252"/>
        <item m="1" x="7281"/>
        <item m="1" x="7303"/>
        <item m="1" x="7230"/>
        <item m="1" x="7253"/>
        <item m="1" x="7282"/>
        <item m="1" x="7304"/>
        <item m="1" x="3935"/>
        <item m="1" x="5137"/>
        <item m="1" x="6977"/>
        <item m="1" x="1382"/>
        <item m="1" x="2555"/>
        <item m="1" x="3965"/>
        <item m="1" x="5151"/>
        <item m="1" x="6988"/>
        <item m="1" x="1405"/>
        <item m="1" x="2571"/>
        <item m="1" x="4008"/>
        <item m="1" x="5178"/>
        <item m="1" x="7002"/>
        <item m="1" x="1427"/>
        <item m="1" x="2583"/>
        <item m="1" x="4044"/>
        <item m="1" x="5200"/>
        <item m="1" x="7013"/>
        <item m="1" x="1449"/>
        <item m="1" x="2598"/>
        <item m="1" x="4081"/>
        <item m="1" x="5222"/>
        <item m="1" x="7025"/>
        <item m="1" x="1466"/>
        <item m="1" x="2608"/>
        <item m="1" x="4103"/>
        <item m="1" x="7046"/>
        <item m="1" x="1491"/>
        <item m="1" x="2635"/>
        <item m="1" x="7065"/>
        <item m="1" x="1504"/>
        <item m="1" x="4771"/>
        <item m="1" x="7082"/>
        <item m="1" x="3471"/>
        <item m="1" x="4788"/>
        <item m="1" x="2056"/>
        <item m="1" x="3496"/>
        <item m="1" x="4801"/>
        <item m="1" x="6969"/>
        <item m="1" x="1370"/>
        <item m="1" x="2545"/>
        <item m="1" x="3937"/>
        <item m="1" x="5139"/>
        <item m="1" x="5187"/>
        <item m="1" x="5209"/>
        <item m="1" x="5229"/>
        <item m="1" x="5163"/>
        <item m="1" x="5189"/>
        <item m="1" x="5210"/>
        <item m="1" x="5230"/>
        <item m="1" x="5166"/>
        <item m="1" x="5190"/>
        <item m="1" x="5212"/>
        <item m="1" x="5231"/>
        <item m="1" x="5167"/>
        <item m="1" x="5191"/>
        <item m="1" x="5213"/>
        <item m="1" x="5232"/>
        <item m="1" x="5170"/>
        <item m="1" x="5193"/>
        <item m="1" x="5215"/>
        <item m="1" x="5233"/>
        <item m="1" x="5171"/>
        <item m="1" x="5194"/>
        <item m="1" x="5216"/>
        <item m="1" x="5234"/>
        <item m="1" x="5172"/>
        <item m="1" x="5195"/>
        <item m="1" x="5217"/>
        <item m="1" x="5235"/>
        <item m="1" x="5173"/>
        <item m="1" x="5196"/>
        <item m="1" x="5218"/>
        <item m="1" x="5236"/>
        <item m="1" x="5174"/>
        <item m="1" x="5197"/>
        <item m="1" x="5219"/>
        <item m="1" x="5237"/>
        <item m="1" x="5175"/>
        <item m="1" x="5198"/>
        <item m="1" x="5220"/>
        <item m="1" x="5238"/>
        <item m="1" x="2565"/>
        <item m="1" x="2573"/>
        <item m="1" x="2578"/>
        <item m="1" x="2585"/>
        <item m="1" x="2589"/>
        <item m="1" x="2600"/>
        <item m="1" x="2604"/>
        <item m="1" x="2610"/>
        <item m="1" x="2625"/>
        <item m="1" x="1463"/>
        <item m="1" x="1472"/>
        <item m="1" x="1488"/>
        <item m="1" x="1496"/>
        <item m="1" x="1501"/>
        <item m="1" x="1508"/>
        <item m="1" x="1516"/>
        <item m="1" x="1521"/>
        <item m="1" x="1528"/>
        <item m="1" x="1543"/>
        <item m="1" x="7092"/>
        <item m="1" x="7098"/>
        <item m="1" x="7107"/>
        <item m="1" x="7113"/>
        <item m="1" x="7120"/>
        <item m="1" x="7127"/>
        <item m="1" x="7136"/>
        <item m="1" x="7146"/>
        <item m="1" x="7152"/>
        <item m="1" x="7161"/>
        <item m="1" x="5921"/>
        <item m="1" x="5926"/>
        <item m="1" x="5934"/>
        <item m="1" x="5940"/>
        <item m="1" x="5945"/>
        <item m="1" x="5949"/>
        <item m="1" x="5955"/>
        <item m="1" x="5971"/>
        <item m="1" x="5974"/>
        <item m="1" x="5979"/>
        <item m="1" x="4793"/>
        <item m="1" x="4799"/>
        <item m="1" x="4804"/>
        <item m="1" x="4807"/>
        <item m="1" x="4810"/>
        <item m="1" x="4813"/>
        <item m="1" x="4821"/>
        <item m="1" x="4824"/>
        <item m="1" x="4834"/>
        <item m="1" x="3605"/>
        <item m="1" x="3616"/>
        <item m="1" x="3627"/>
        <item m="1" x="3639"/>
        <item m="1" x="3649"/>
        <item m="1" x="1981"/>
        <item m="1" x="3418"/>
        <item m="1" x="6430"/>
        <item m="1" x="7675"/>
        <item m="1" x="2027"/>
        <item m="1" x="7412"/>
        <item m="1" x="6961"/>
        <item m="1" x="6241"/>
        <item m="1" x="5718"/>
        <item m="1" x="5093"/>
        <item m="1" x="1762"/>
        <item m="1" x="1335"/>
        <item m="1" x="7460"/>
        <item m="1" x="6992"/>
        <item m="1" x="6293"/>
        <item m="1" x="3229"/>
        <item m="1" x="2515"/>
        <item m="1" x="1868"/>
        <item m="1" x="1410"/>
        <item m="1" x="7577"/>
        <item m="1" x="4579"/>
        <item m="1" x="3899"/>
        <item m="1" x="3318"/>
        <item m="1" x="2575"/>
        <item m="1" x="1942"/>
        <item m="1" x="5756"/>
        <item m="1" x="5111"/>
        <item m="1" x="4636"/>
        <item m="1" x="4010"/>
        <item m="1" x="3383"/>
        <item m="1" x="7021"/>
        <item m="1" x="6388"/>
        <item m="1" x="5834"/>
        <item m="1" x="5181"/>
        <item m="1" x="4708"/>
        <item m="1" x="1462"/>
        <item m="1" x="7645"/>
        <item m="1" x="7091"/>
        <item m="1" x="6482"/>
        <item m="1" x="5920"/>
        <item m="1" x="2399"/>
        <item m="1" x="2403"/>
        <item m="1" x="1210"/>
        <item m="1" x="1220"/>
        <item m="1" x="1233"/>
        <item m="1" x="1243"/>
        <item m="1" x="1257"/>
        <item m="1" x="1268"/>
        <item m="1" x="1287"/>
        <item m="1" x="6952"/>
        <item m="1" x="6954"/>
        <item m="1" x="6960"/>
        <item m="1" x="6963"/>
        <item m="1" x="6965"/>
        <item m="1" x="6966"/>
        <item m="1" x="6971"/>
        <item m="1" x="6975"/>
        <item m="1" x="6983"/>
        <item m="1" x="6986"/>
        <item m="1" x="5712"/>
        <item m="1" x="5716"/>
        <item m="1" x="4819"/>
        <item m="1" x="4830"/>
        <item m="1" x="4845"/>
        <item m="1" x="4866"/>
        <item m="1" x="6062"/>
        <item m="1" x="6168"/>
        <item m="1" x="6224"/>
        <item m="1" x="6263"/>
        <item m="1" x="6073"/>
        <item m="1" x="6177"/>
        <item m="1" x="6228"/>
        <item m="1" x="6269"/>
        <item m="1" x="6077"/>
        <item m="1" x="6181"/>
        <item m="1" x="6231"/>
        <item m="1" x="6274"/>
        <item m="1" x="7764"/>
        <item m="1" x="2231"/>
        <item m="1" x="3590"/>
        <item m="1" x="4854"/>
        <item m="1" x="6040"/>
        <item m="1" x="7793"/>
        <item m="1" x="2267"/>
        <item m="1" x="3618"/>
        <item m="1" x="4876"/>
        <item m="1" x="6067"/>
        <item m="1" x="7820"/>
        <item m="1" x="2291"/>
        <item m="1" x="3641"/>
        <item m="1" x="4896"/>
        <item m="1" x="6107"/>
        <item m="1" x="7848"/>
        <item m="1" x="2317"/>
        <item m="1" x="3663"/>
        <item m="1" x="4910"/>
        <item m="1" x="6128"/>
        <item m="1" x="7878"/>
        <item m="1" x="2335"/>
        <item m="1" x="7785"/>
        <item m="1" x="7812"/>
        <item m="1" x="7841"/>
        <item m="1" x="7870"/>
        <item m="1" x="7897"/>
        <item m="1" x="7757"/>
        <item m="1" x="7786"/>
        <item m="1" x="7813"/>
        <item m="1" x="7842"/>
        <item m="1" x="7872"/>
        <item m="1" x="7898"/>
        <item m="1" x="7758"/>
        <item m="1" x="7787"/>
        <item m="1" x="7814"/>
        <item m="1" x="7843"/>
        <item m="1" x="7873"/>
        <item m="1" x="7899"/>
        <item m="1" x="3685"/>
        <item m="1" x="4934"/>
        <item m="1" x="6150"/>
        <item m="1" x="7903"/>
        <item m="1" x="5981"/>
        <item m="1" x="3705"/>
        <item m="1" x="7925"/>
        <item m="1" x="2370"/>
        <item m="1" x="3726"/>
        <item m="1" x="5587"/>
        <item m="1" x="7946"/>
        <item m="1" x="2386"/>
        <item m="1" x="4376"/>
        <item m="1" x="5617"/>
        <item m="1" x="2979"/>
        <item m="1" x="4407"/>
        <item m="1" x="5647"/>
        <item m="1" x="1722"/>
        <item m="1" x="5674"/>
        <item m="1" x="7765"/>
        <item m="1" x="2233"/>
        <item m="1" x="3592"/>
        <item m="1" x="4855"/>
        <item m="1" x="6042"/>
        <item m="1" x="7794"/>
        <item m="1" x="2268"/>
        <item m="1" x="3619"/>
        <item m="1" x="4877"/>
        <item m="1" x="6071"/>
        <item m="1" x="7821"/>
        <item m="1" x="2292"/>
        <item m="1" x="3642"/>
        <item m="1" x="4897"/>
        <item m="1" x="6109"/>
        <item m="1" x="7849"/>
        <item m="1" x="7762"/>
        <item m="1" x="7789"/>
        <item m="1" x="7816"/>
        <item m="1" x="7844"/>
        <item m="1" x="7874"/>
        <item m="1" x="7900"/>
        <item m="1" x="7763"/>
        <item m="1" x="7790"/>
        <item m="1" x="7817"/>
        <item m="1" x="7845"/>
        <item m="1" x="7875"/>
        <item m="1" x="6972"/>
        <item m="1" x="1373"/>
        <item m="1" x="2550"/>
        <item m="1" x="3943"/>
        <item m="1" x="5144"/>
        <item m="1" x="6984"/>
        <item m="1" x="2640"/>
        <item m="1" x="2661"/>
        <item m="1" x="2682"/>
        <item m="1" x="2711"/>
        <item m="1" x="2746"/>
        <item m="1" x="2614"/>
        <item m="1" x="2642"/>
        <item m="1" x="2662"/>
        <item m="1" x="2683"/>
        <item m="1" x="2713"/>
        <item m="1" x="2748"/>
        <item m="1" x="2615"/>
        <item m="1" x="2643"/>
        <item m="1" x="2663"/>
        <item m="1" x="2684"/>
        <item m="1" x="2715"/>
        <item m="1" x="2750"/>
        <item m="1" x="2616"/>
        <item m="1" x="2644"/>
        <item m="1" x="2664"/>
        <item m="1" x="2685"/>
        <item m="1" x="2716"/>
        <item m="1" x="2751"/>
        <item m="1" x="2617"/>
        <item m="1" x="2645"/>
        <item m="1" x="2665"/>
        <item m="1" x="2686"/>
        <item m="1" x="2718"/>
        <item m="1" x="2752"/>
        <item m="1" x="2618"/>
        <item m="1" x="2646"/>
        <item m="1" x="2666"/>
        <item m="1" x="2687"/>
        <item m="1" x="2719"/>
        <item m="1" x="2753"/>
        <item m="1" x="2619"/>
        <item m="1" x="2647"/>
        <item m="1" x="2667"/>
        <item m="1" x="2688"/>
        <item m="1" x="2720"/>
        <item m="1" x="2754"/>
        <item m="1" x="2620"/>
        <item m="1" x="2648"/>
        <item m="1" x="2668"/>
        <item m="1" x="2689"/>
        <item m="1" x="2721"/>
        <item m="1" x="2755"/>
        <item m="1" x="2623"/>
        <item m="1" x="2651"/>
        <item m="1" x="2671"/>
        <item m="1" x="2692"/>
        <item m="1" x="2724"/>
        <item m="1" x="2758"/>
        <item m="1" x="2626"/>
        <item m="1" x="2652"/>
        <item m="1" x="2673"/>
        <item m="1" x="2694"/>
        <item m="1" x="2728"/>
        <item m="1" x="2761"/>
        <item m="1" x="6053"/>
        <item m="1" x="6095"/>
        <item m="1" x="6120"/>
        <item m="1" x="6141"/>
        <item m="1" x="6161"/>
        <item m="1" x="6030"/>
        <item m="1" x="6054"/>
        <item m="1" x="6096"/>
        <item m="1" x="6121"/>
        <item m="1" x="6143"/>
        <item m="1" x="6162"/>
        <item m="1" x="6031"/>
        <item m="1" x="6055"/>
        <item m="1" x="6098"/>
        <item m="1" x="6122"/>
        <item m="1" x="6144"/>
        <item m="1" x="6163"/>
        <item m="1" x="6034"/>
        <item m="1" x="6060"/>
        <item m="1" x="6099"/>
        <item m="1" x="6123"/>
        <item m="1" x="6145"/>
        <item m="1" x="6166"/>
        <item m="1" x="6035"/>
        <item m="1" x="6061"/>
        <item m="1" x="6101"/>
        <item m="1" x="6124"/>
        <item m="1" x="6146"/>
        <item m="1" x="6167"/>
        <item m="1" x="6038"/>
        <item m="1" x="6065"/>
        <item m="1" x="6105"/>
        <item m="1" x="6126"/>
        <item m="1" x="6148"/>
        <item m="1" x="6170"/>
        <item m="1" x="6039"/>
        <item m="1" x="6066"/>
        <item m="1" x="6106"/>
        <item m="1" x="6127"/>
        <item m="1" x="6149"/>
        <item m="1" x="6172"/>
        <item m="1" x="6041"/>
        <item m="1" x="6070"/>
        <item m="1" x="6108"/>
        <item m="1" x="6129"/>
        <item m="1" x="6151"/>
        <item m="1" x="6175"/>
        <item m="1" x="6043"/>
        <item m="1" x="6072"/>
        <item m="1" x="6110"/>
        <item m="1" x="6130"/>
        <item m="1" x="6152"/>
        <item m="1" x="6176"/>
        <item m="1" x="6045"/>
        <item m="1" x="6074"/>
        <item m="1" x="6111"/>
        <item m="1" x="6131"/>
        <item m="1" x="6153"/>
        <item m="1" x="6178"/>
        <item m="1" x="1394"/>
        <item m="1" x="2563"/>
        <item m="1" x="3976"/>
        <item m="1" x="5160"/>
        <item m="1" x="6996"/>
        <item m="1" x="1414"/>
        <item m="1" x="2576"/>
        <item m="1" x="4014"/>
        <item m="1" x="5185"/>
        <item m="1" x="7006"/>
        <item m="1" x="1435"/>
        <item m="1" x="2588"/>
        <item m="1" x="4051"/>
        <item m="1" x="5208"/>
        <item m="1" x="7017"/>
        <item m="1" x="1455"/>
        <item m="1" x="2603"/>
        <item m="1" x="4088"/>
        <item m="1" x="5228"/>
        <item m="1" x="7034"/>
        <item m="1" x="1475"/>
        <item m="1" x="2621"/>
        <item m="1" x="4119"/>
        <item m="1" x="7057"/>
        <item m="1" x="1497"/>
        <item m="1" x="2649"/>
        <item m="1" x="4761"/>
        <item m="1" x="7072"/>
        <item m="1" x="1510"/>
        <item m="1" x="3451"/>
        <item m="1" x="4781"/>
        <item m="1" x="7089"/>
        <item m="1" x="2041"/>
        <item m="1" x="3479"/>
        <item m="1" x="4796"/>
        <item m="1" x="7702"/>
        <item m="1" x="2061"/>
        <item m="1" x="3503"/>
        <item m="1" x="4806"/>
        <item m="1" x="7029"/>
        <item m="1" x="6973"/>
        <item m="1" x="7868"/>
        <item m="1" x="3945"/>
        <item m="1" x="5146"/>
        <item m="1" x="6762"/>
        <item m="1" x="6783"/>
        <item m="1" x="2564"/>
        <item m="1" x="3977"/>
        <item m="1" x="5162"/>
        <item m="1" x="6997"/>
        <item m="1" x="1416"/>
        <item m="1" x="2577"/>
        <item m="1" x="4016"/>
        <item m="1" x="5188"/>
        <item m="1" x="7007"/>
        <item m="1" x="1437"/>
        <item m="1" x="4132"/>
        <item m="1" x="4153"/>
        <item m="1" x="4177"/>
        <item m="1" x="4209"/>
        <item m="1" x="4232"/>
        <item m="1" x="4109"/>
        <item m="1" x="4135"/>
        <item m="1" x="4155"/>
        <item m="1" x="4179"/>
        <item m="1" x="4211"/>
        <item m="1" x="4233"/>
        <item m="1" x="4110"/>
        <item m="1" x="4136"/>
        <item m="1" x="4156"/>
        <item m="1" x="4180"/>
        <item m="1" x="4212"/>
        <item m="1" x="4234"/>
        <item m="1" x="4111"/>
        <item m="1" x="4137"/>
        <item m="1" x="4157"/>
        <item m="1" x="4181"/>
        <item m="1" x="4213"/>
        <item m="1" x="4235"/>
        <item m="1" x="4112"/>
        <item m="1" x="4138"/>
        <item m="1" x="4158"/>
        <item m="1" x="4183"/>
        <item m="1" x="4215"/>
        <item m="1" x="4236"/>
        <item m="1" x="4114"/>
        <item m="1" x="4139"/>
        <item m="1" x="4160"/>
        <item m="1" x="4184"/>
        <item m="1" x="4216"/>
        <item m="1" x="4237"/>
        <item m="1" x="4116"/>
        <item m="1" x="4141"/>
        <item m="1" x="4162"/>
        <item m="1" x="4186"/>
        <item m="1" x="4218"/>
        <item m="1" x="4239"/>
        <item m="1" x="4118"/>
        <item m="1" x="4143"/>
        <item m="1" x="4163"/>
        <item m="1" x="4187"/>
        <item m="1" x="4219"/>
        <item m="1" x="4240"/>
        <item m="1" x="4120"/>
        <item m="1" x="4144"/>
        <item m="1" x="4165"/>
        <item m="1" x="4189"/>
        <item m="1" x="4220"/>
        <item m="1" x="4241"/>
        <item m="1" x="4121"/>
        <item m="1" x="4145"/>
        <item m="1" x="4166"/>
        <item m="1" x="4190"/>
        <item m="1" x="4221"/>
        <item m="1" x="4242"/>
        <item m="1" x="1933"/>
        <item m="1" x="1940"/>
        <item m="1" x="1948"/>
        <item m="1" x="1965"/>
        <item m="1" x="1971"/>
        <item m="1" x="1989"/>
        <item m="1" x="1993"/>
        <item m="1" x="2011"/>
        <item m="1" x="2016"/>
        <item m="1" x="7648"/>
        <item m="1" x="7665"/>
        <item m="1" x="7672"/>
        <item m="1" x="7688"/>
        <item m="1" x="7693"/>
        <item m="1" x="7698"/>
        <item m="1" x="7705"/>
        <item m="1" x="7714"/>
        <item m="1" x="7718"/>
        <item m="1" x="7723"/>
        <item m="1" x="6485"/>
        <item m="1" x="6503"/>
        <item m="1" x="6511"/>
        <item m="1" x="6530"/>
        <item m="1" x="6545"/>
        <item m="1" x="6564"/>
        <item m="1" x="6579"/>
        <item m="1" x="6600"/>
        <item m="1" x="6619"/>
        <item m="1" x="6625"/>
        <item m="1" x="5243"/>
        <item m="1" x="5248"/>
        <item m="1" x="5252"/>
        <item m="1" x="5259"/>
        <item m="1" x="5264"/>
        <item m="1" x="5269"/>
        <item m="1" x="5273"/>
        <item m="1" x="5281"/>
        <item m="1" x="5286"/>
        <item m="1" x="5289"/>
        <item m="1" x="4249"/>
        <item m="1" x="4256"/>
        <item m="1" x="4261"/>
        <item m="1" x="4267"/>
        <item m="1" x="4271"/>
        <item m="1" x="4276"/>
        <item m="1" x="4278"/>
        <item m="1" x="2900"/>
        <item m="1" x="2907"/>
        <item m="1" x="2910"/>
        <item m="1" x="7652"/>
        <item m="1" x="2003"/>
        <item m="1" x="3438"/>
        <item m="1" x="5147"/>
        <item m="1" x="6448"/>
        <item m="1" x="7694"/>
        <item m="1" x="2049"/>
        <item m="1" x="7761"/>
        <item m="1" x="7187"/>
        <item m="1" x="6670"/>
        <item m="1" x="5996"/>
        <item m="1" x="2786"/>
        <item m="1" x="2227"/>
        <item m="1" x="1676"/>
        <item m="1" x="7865"/>
        <item m="1" x="7256"/>
        <item m="1" x="4254"/>
        <item m="1" x="3586"/>
        <item m="1" x="2870"/>
        <item m="1" x="2327"/>
        <item m="1" x="1711"/>
        <item m="1" x="5300"/>
        <item m="1" x="4852"/>
        <item m="1" x="4282"/>
        <item m="1" x="3682"/>
        <item m="1" x="2915"/>
        <item m="1" x="6737"/>
        <item m="1" x="6033"/>
        <item m="1" x="5408"/>
        <item m="1" x="4924"/>
        <item m="1" x="4337"/>
        <item m="1" x="7928"/>
        <item m="1" x="7318"/>
        <item m="1" x="6868"/>
        <item m="1" x="6139"/>
        <item m="1" x="5569"/>
        <item m="1" x="2373"/>
        <item m="1" x="1720"/>
        <item m="1" x="7994"/>
        <item m="1" x="7366"/>
        <item m="1" x="6949"/>
        <item m="1" x="3728"/>
        <item m="1" x="1730"/>
        <item m="1" x="1734"/>
        <item m="1" x="1736"/>
        <item m="1" x="1739"/>
        <item m="1" x="7396"/>
        <item m="1" x="7408"/>
        <item m="1" x="7411"/>
        <item m="1" x="7417"/>
        <item m="1" x="7420"/>
        <item m="1" x="7424"/>
        <item m="1" x="7429"/>
        <item m="1" x="7435"/>
        <item m="1" x="7450"/>
        <item m="1" x="6234"/>
        <item m="1" x="6238"/>
        <item m="1" x="6240"/>
        <item m="1" x="6244"/>
        <item m="1" x="6247"/>
        <item m="1" x="6250"/>
        <item m="1" x="6255"/>
        <item m="1" x="6264"/>
        <item m="1" x="6282"/>
        <item m="1" x="6289"/>
        <item m="1" x="5088"/>
        <item m="1" x="5092"/>
        <item m="1" x="3665"/>
        <item m="1" x="3687"/>
        <item m="1" x="6069"/>
        <item m="1" x="6174"/>
        <item m="1" x="6227"/>
        <item m="1" x="6267"/>
        <item m="1" x="6076"/>
        <item m="1" x="6180"/>
        <item m="1" x="6230"/>
        <item m="1" x="6273"/>
        <item m="1" x="6079"/>
        <item m="1" x="6183"/>
        <item m="1" x="6232"/>
        <item m="1" x="6276"/>
        <item m="1" x="7775"/>
        <item m="1" x="2249"/>
        <item m="1" x="3609"/>
        <item m="1" x="4865"/>
        <item m="1" x="6050"/>
        <item m="1" x="7803"/>
        <item m="1" x="2277"/>
        <item m="1" x="3632"/>
        <item m="1" x="4887"/>
        <item m="1" x="6087"/>
        <item m="1" x="7832"/>
        <item m="1" x="2302"/>
        <item m="1" x="3656"/>
        <item m="1" x="4904"/>
        <item m="1" x="6118"/>
        <item m="1" x="7858"/>
        <item m="1" x="2320"/>
        <item m="1" x="3677"/>
        <item m="1" x="4917"/>
        <item m="1" x="6137"/>
        <item m="1" x="7886"/>
        <item m="1" x="2338"/>
        <item m="1" x="3699"/>
        <item m="1" x="6689"/>
        <item m="1" x="6717"/>
        <item m="1" x="6747"/>
        <item m="1" x="6789"/>
        <item m="1" x="6831"/>
        <item m="1" x="6861"/>
        <item m="1" x="6889"/>
        <item m="1" x="6665"/>
        <item m="1" x="6692"/>
        <item m="1" x="6720"/>
        <item m="1" x="6749"/>
        <item m="1" x="6792"/>
        <item m="1" x="6832"/>
        <item m="1" x="6862"/>
        <item m="1" x="6890"/>
        <item m="1" x="6667"/>
        <item m="1" x="6694"/>
        <item m="1" x="6722"/>
        <item m="1" x="6752"/>
        <item m="1" x="6795"/>
        <item m="1" x="6833"/>
        <item m="1" x="6863"/>
        <item m="1" x="6891"/>
        <item m="1" x="4942"/>
        <item m="1" x="7913"/>
        <item m="1" x="2356"/>
        <item m="1" x="3720"/>
        <item m="1" x="7935"/>
        <item m="1" x="2380"/>
        <item m="1" x="5604"/>
        <item m="1" x="7957"/>
        <item m="1" x="6672"/>
        <item m="1" x="6698"/>
        <item m="1" x="6725"/>
        <item m="1" x="6754"/>
        <item m="1" x="6797"/>
        <item m="1" x="6835"/>
        <item m="1" x="6864"/>
        <item m="1" x="6892"/>
        <item m="1" x="6674"/>
        <item m="1" x="6700"/>
        <item m="1" x="6727"/>
        <item m="1" x="6756"/>
        <item m="1" x="6799"/>
        <item m="1" x="6978"/>
        <item m="1" x="1383"/>
        <item m="1" x="2556"/>
        <item m="1" x="1559"/>
        <item m="1" x="1583"/>
        <item m="1" x="1609"/>
        <item m="1" x="1627"/>
        <item m="1" x="1646"/>
        <item m="1" x="1662"/>
        <item m="1" x="1680"/>
        <item m="1" x="1564"/>
        <item m="1" x="1533"/>
        <item m="1" x="1560"/>
        <item m="1" x="1584"/>
        <item m="1" x="1610"/>
        <item m="1" x="1628"/>
        <item m="1" x="1647"/>
        <item m="1" x="1663"/>
        <item m="1" x="1681"/>
        <item m="1" x="1534"/>
        <item m="1" x="1561"/>
        <item m="1" x="1585"/>
        <item m="1" x="1611"/>
        <item m="1" x="1629"/>
        <item m="1" x="1648"/>
        <item m="1" x="1664"/>
        <item m="1" x="1682"/>
        <item m="1" x="1535"/>
        <item m="1" x="1562"/>
        <item m="1" x="1586"/>
        <item m="1" x="1612"/>
        <item m="1" x="1630"/>
        <item m="1" x="1649"/>
        <item m="1" x="1665"/>
        <item m="1" x="1684"/>
        <item m="1" x="1536"/>
        <item m="1" x="1563"/>
        <item m="1" x="1587"/>
        <item m="1" x="1613"/>
        <item m="1" x="1631"/>
        <item m="1" x="1650"/>
        <item m="1" x="1666"/>
        <item m="1" x="1685"/>
        <item m="1" x="1537"/>
        <item m="1" x="1565"/>
        <item m="1" x="1588"/>
        <item m="1" x="1614"/>
        <item m="1" x="1632"/>
        <item m="1" x="1651"/>
        <item m="1" x="1667"/>
        <item m="1" x="1686"/>
        <item m="1" x="1538"/>
        <item m="1" x="1566"/>
        <item m="1" x="1589"/>
        <item m="1" x="1615"/>
        <item m="1" x="1633"/>
        <item m="1" x="1652"/>
        <item m="1" x="1668"/>
        <item m="1" x="1687"/>
        <item m="1" x="1539"/>
        <item m="1" x="1567"/>
        <item m="1" x="1590"/>
        <item m="1" x="1616"/>
        <item m="1" x="1634"/>
        <item m="1" x="1653"/>
        <item m="1" x="1669"/>
        <item m="1" x="1688"/>
        <item m="1" x="1542"/>
        <item m="1" x="1570"/>
        <item m="1" x="1593"/>
        <item m="1" x="1619"/>
        <item m="1" x="1636"/>
        <item m="1" x="1654"/>
        <item m="1" x="1670"/>
        <item m="1" x="1689"/>
        <item m="1" x="1544"/>
        <item m="1" x="1571"/>
        <item m="1" x="1595"/>
        <item m="1" x="1622"/>
        <item m="1" x="1640"/>
        <item m="1" x="1657"/>
        <item m="1" x="1673"/>
        <item m="1" x="1692"/>
        <item m="1" x="4914"/>
        <item m="1" x="4945"/>
        <item m="1" x="4971"/>
        <item m="1" x="4999"/>
        <item m="1" x="5022"/>
        <item m="1" x="5041"/>
        <item m="1" x="5058"/>
        <item m="1" x="5074"/>
        <item m="1" x="4921"/>
        <item m="1" x="4947"/>
        <item m="1" x="4973"/>
        <item m="1" x="5001"/>
        <item m="1" x="5024"/>
        <item m="1" x="5042"/>
        <item m="1" x="5060"/>
        <item m="1" x="5075"/>
        <item m="1" x="4922"/>
        <item m="1" x="4948"/>
        <item m="1" x="4974"/>
        <item m="1" x="5002"/>
        <item m="1" x="5025"/>
        <item m="1" x="5043"/>
        <item m="1" x="5061"/>
        <item m="1" x="5076"/>
        <item m="1" x="4925"/>
        <item m="1" x="4951"/>
        <item m="1" x="4975"/>
        <item m="1" x="5003"/>
        <item m="1" x="5026"/>
        <item m="1" x="5044"/>
        <item m="1" x="5062"/>
        <item m="1" x="5077"/>
        <item m="1" x="4926"/>
        <item m="1" x="4952"/>
        <item m="1" x="4976"/>
        <item m="1" x="5004"/>
        <item m="1" x="5027"/>
        <item m="1" x="5045"/>
        <item m="1" x="5063"/>
        <item m="1" x="5078"/>
        <item m="1" x="4928"/>
        <item m="1" x="4955"/>
        <item m="1" x="4980"/>
        <item m="1" x="5005"/>
        <item m="1" x="5028"/>
        <item m="1" x="5046"/>
        <item m="1" x="5064"/>
        <item m="1" x="5079"/>
        <item m="1" x="4929"/>
        <item m="1" x="4956"/>
        <item m="1" x="4981"/>
        <item m="1" x="5006"/>
        <item m="1" x="5029"/>
        <item m="1" x="5047"/>
        <item m="1" x="5065"/>
        <item m="1" x="5081"/>
        <item m="1" x="4930"/>
        <item m="1" x="4958"/>
        <item m="1" x="4984"/>
        <item m="1" x="5009"/>
        <item m="1" x="5032"/>
        <item m="1" x="5050"/>
        <item m="1" x="5068"/>
        <item m="1" x="5082"/>
        <item m="1" x="4931"/>
        <item m="1" x="4959"/>
        <item m="1" x="4985"/>
        <item m="1" x="5010"/>
        <item m="1" x="5033"/>
        <item m="1" x="5051"/>
        <item m="1" x="5069"/>
        <item m="1" x="5083"/>
        <item m="1" x="4933"/>
        <item m="1" x="4960"/>
        <item m="1" x="4987"/>
        <item m="1" x="5011"/>
        <item m="1" x="5034"/>
        <item m="1" x="5052"/>
        <item m="1" x="5070"/>
        <item m="1" x="5084"/>
        <item m="1" x="3966"/>
        <item m="1" x="5152"/>
        <item m="1" x="6989"/>
        <item m="1" x="1406"/>
        <item m="1" x="2572"/>
        <item m="1" x="4009"/>
        <item m="1" x="5179"/>
        <item m="1" x="7003"/>
        <item m="1" x="1428"/>
        <item m="1" x="2584"/>
        <item m="1" x="4045"/>
        <item m="1" x="5201"/>
        <item m="1" x="7014"/>
        <item m="1" x="1450"/>
        <item m="1" x="2599"/>
        <item m="1" x="4082"/>
        <item m="1" x="5223"/>
        <item m="1" x="7026"/>
        <item m="1" x="1467"/>
        <item m="1" x="2609"/>
        <item m="1" x="4104"/>
        <item m="1" x="7047"/>
        <item m="1" x="1492"/>
        <item m="1" x="2636"/>
        <item m="1" x="7066"/>
        <item m="1" x="1505"/>
        <item m="1" x="4772"/>
        <item m="1" x="7083"/>
        <item m="1" x="3472"/>
        <item m="1" x="4789"/>
        <item m="1" x="2057"/>
        <item m="1" x="3497"/>
        <item m="1" x="4802"/>
        <item m="1" x="7711"/>
        <item m="1" x="2083"/>
        <item m="1" x="3519"/>
        <item m="1" x="4808"/>
        <item m="1" x="6979"/>
        <item m="1" x="1385"/>
        <item m="1" x="2557"/>
        <item m="1" x="3968"/>
        <item m="1" x="5154"/>
        <item m="1" x="2734"/>
        <item m="1" x="2766"/>
        <item m="1" x="2789"/>
        <item m="1" x="2813"/>
        <item m="1" x="2836"/>
        <item m="1" x="2857"/>
        <item m="1" x="2876"/>
        <item m="1" x="2701"/>
        <item m="1" x="2737"/>
        <item m="1" x="2769"/>
        <item m="1" x="2792"/>
        <item m="1" x="2816"/>
        <item m="1" x="2837"/>
        <item m="1" x="2858"/>
        <item m="1" x="2877"/>
        <item m="1" x="2702"/>
        <item m="1" x="2738"/>
        <item m="1" x="2770"/>
        <item m="1" x="2793"/>
        <item m="1" x="2817"/>
        <item m="1" x="2838"/>
        <item m="1" x="2859"/>
        <item m="1" x="2878"/>
        <item m="1" x="2703"/>
        <item m="1" x="2739"/>
        <item m="1" x="2771"/>
        <item m="1" x="2794"/>
        <item m="1" x="2818"/>
        <item m="1" x="2839"/>
        <item m="1" x="2860"/>
        <item m="1" x="2880"/>
        <item m="1" x="2704"/>
        <item m="1" x="2740"/>
        <item m="1" x="2772"/>
        <item m="1" x="2795"/>
        <item m="1" x="2819"/>
        <item m="1" x="2840"/>
        <item m="1" x="2861"/>
        <item m="1" x="2881"/>
        <item m="1" x="2706"/>
        <item m="1" x="2741"/>
        <item m="1" x="2774"/>
        <item m="1" x="2796"/>
        <item m="1" x="2820"/>
        <item m="1" x="2841"/>
        <item m="1" x="2862"/>
        <item m="1" x="2882"/>
        <item m="1" x="2707"/>
        <item m="1" x="2742"/>
        <item m="1" x="2775"/>
        <item m="1" x="2797"/>
        <item m="1" x="2821"/>
        <item m="1" x="2842"/>
        <item m="1" x="2863"/>
        <item m="1" x="2883"/>
        <item m="1" x="2708"/>
        <item m="1" x="2743"/>
        <item m="1" x="2776"/>
        <item m="1" x="2798"/>
        <item m="1" x="2822"/>
        <item m="1" x="2843"/>
        <item m="1" x="2864"/>
        <item m="1" x="2884"/>
        <item m="1" x="2712"/>
        <item m="1" x="2747"/>
        <item m="1" x="2779"/>
        <item m="1" x="2799"/>
        <item m="1" x="2823"/>
        <item m="1" x="2844"/>
        <item m="1" x="2865"/>
        <item m="1" x="2886"/>
        <item m="1" x="2714"/>
        <item m="1" x="2749"/>
        <item m="1" x="2780"/>
        <item m="1" x="2800"/>
        <item m="1" x="2824"/>
        <item m="1" x="2845"/>
        <item m="1" x="2866"/>
        <item m="1" x="2887"/>
        <item m="1" x="6135"/>
        <item m="1" x="7015"/>
        <item m="1" x="7018"/>
        <item m="1" x="7028"/>
        <item m="1" x="7038"/>
        <item m="1" x="7050"/>
        <item m="1" x="7060"/>
        <item m="1" x="7068"/>
        <item m="1" x="7077"/>
        <item m="1" x="7085"/>
        <item m="1" x="5805"/>
        <item m="1" x="5825"/>
        <item m="1" x="5831"/>
        <item m="1" x="5840"/>
        <item m="1" x="5849"/>
        <item m="1" x="5858"/>
        <item m="1" x="5867"/>
        <item m="1" x="5882"/>
        <item m="1" x="5895"/>
        <item m="1" x="5913"/>
        <item m="1" x="4677"/>
        <item m="1" x="4694"/>
        <item m="1" x="4706"/>
        <item m="1" x="4721"/>
        <item m="1" x="4731"/>
        <item m="1" x="4743"/>
        <item m="1" x="4753"/>
        <item m="1" x="4760"/>
        <item m="1" x="4769"/>
        <item m="1" x="4780"/>
        <item m="1" x="3432"/>
        <item m="1" x="3447"/>
        <item m="1" x="3457"/>
        <item m="1" x="3476"/>
        <item m="1" x="3485"/>
        <item m="1" x="3499"/>
        <item m="1" x="3507"/>
        <item m="1" x="3522"/>
        <item m="1" x="3528"/>
        <item m="1" x="3541"/>
        <item m="1" x="2093"/>
        <item m="1" x="2117"/>
        <item m="1" x="2132"/>
        <item m="1" x="2159"/>
        <item m="1" x="2177"/>
        <item m="1" x="2202"/>
        <item m="1" x="2219"/>
        <item m="1" x="2243"/>
        <item m="1" x="2260"/>
        <item m="1" x="2271"/>
        <item m="1" x="7770"/>
        <item m="1" x="7791"/>
        <item m="1" x="7798"/>
        <item m="1" x="7818"/>
        <item m="1" x="7827"/>
        <item m="1" x="7846"/>
        <item m="1" x="7853"/>
        <item m="1" x="7876"/>
        <item m="1" x="7882"/>
        <item m="1" x="7901"/>
        <item m="1" x="6678"/>
        <item m="1" x="6702"/>
        <item m="1" x="6708"/>
        <item m="1" x="6729"/>
        <item m="1" x="6738"/>
        <item m="1" x="6758"/>
        <item m="1" x="6767"/>
        <item m="1" x="6801"/>
        <item m="1" x="6808"/>
        <item m="1" x="5245"/>
        <item m="1" x="4792"/>
        <item m="1" x="4229"/>
        <item m="1" x="3558"/>
        <item m="1" x="7154"/>
        <item m="1" x="6622"/>
        <item m="1" x="5976"/>
        <item m="1" x="5287"/>
        <item m="1" x="4828"/>
        <item m="1" x="1624"/>
        <item m="1" x="7788"/>
        <item m="1" x="7198"/>
        <item m="1" x="6695"/>
        <item m="1" x="6015"/>
        <item m="1" x="2804"/>
        <item m="1" x="2265"/>
        <item m="1" x="1693"/>
        <item m="1" x="7891"/>
        <item m="1" x="7283"/>
        <item m="1" x="4264"/>
        <item m="1" x="3613"/>
        <item m="1" x="2890"/>
        <item m="1" x="2343"/>
        <item m="1" x="1715"/>
        <item m="1" x="5303"/>
        <item m="1" x="4873"/>
        <item m="1" x="4292"/>
        <item m="1" x="3701"/>
        <item m="1" x="2918"/>
        <item m="1" x="6765"/>
        <item m="1" x="6056"/>
        <item m="1" x="5450"/>
        <item m="1" x="4949"/>
        <item m="1" x="4354"/>
        <item m="1" x="7948"/>
        <item m="1" x="3278"/>
        <item m="1" x="3289"/>
        <item m="1" x="3306"/>
        <item m="1" x="3322"/>
        <item m="1" x="3340"/>
        <item m="1" x="3359"/>
        <item m="1" x="3279"/>
        <item m="1" x="3290"/>
        <item m="1" x="3307"/>
        <item m="1" x="3323"/>
        <item m="1" x="3341"/>
        <item m="1" x="3360"/>
        <item m="1" x="3233"/>
        <item m="1" x="3280"/>
        <item m="1" x="3291"/>
        <item m="1" x="3308"/>
        <item m="1" x="3324"/>
        <item m="1" x="3342"/>
        <item m="1" x="3361"/>
        <item m="1" x="3235"/>
        <item m="1" x="3281"/>
        <item m="1" x="3292"/>
        <item m="1" x="3309"/>
        <item m="1" x="3325"/>
        <item m="1" x="3343"/>
        <item m="1" x="3362"/>
        <item m="1" x="3236"/>
        <item m="1" x="3282"/>
        <item m="1" x="3293"/>
        <item m="1" x="3310"/>
        <item m="1" x="3326"/>
        <item m="1" x="3344"/>
        <item m="1" x="3363"/>
        <item m="1" x="3237"/>
        <item m="1" x="3283"/>
        <item m="1" x="3294"/>
        <item m="1" x="3311"/>
        <item m="1" x="3327"/>
        <item m="1" x="3345"/>
        <item m="1" x="3364"/>
        <item m="1" x="3238"/>
        <item m="1" x="3284"/>
        <item m="1" x="3295"/>
        <item m="1" x="3312"/>
        <item m="1" x="3328"/>
        <item m="1" x="3346"/>
        <item m="1" x="3367"/>
        <item m="1" x="3239"/>
        <item m="1" x="4487"/>
        <item m="1" x="3183"/>
        <item m="1" x="3194"/>
        <item m="1" x="3285"/>
        <item m="1" x="3297"/>
        <item m="1" x="3315"/>
        <item m="1" x="3331"/>
        <item m="1" x="3349"/>
        <item m="1" x="3371"/>
        <item m="1" x="3240"/>
        <item m="1" x="3286"/>
        <item m="1" x="3298"/>
        <item m="1" x="3316"/>
        <item m="1" x="3332"/>
        <item m="1" x="3350"/>
        <item m="1" x="3372"/>
        <item m="1" x="3241"/>
        <item m="1" x="3287"/>
        <item m="1" x="3299"/>
        <item m="1" x="3317"/>
        <item m="1" x="3334"/>
        <item m="1" x="3351"/>
        <item m="1" x="3374"/>
        <item m="1" x="6480"/>
        <item m="1" x="6505"/>
        <item m="1" x="6536"/>
        <item m="1" x="6571"/>
        <item m="1" x="6610"/>
        <item m="1" x="6633"/>
        <item m="1" x="6648"/>
        <item m="1" x="6663"/>
        <item m="1" x="6690"/>
        <item m="1" x="6718"/>
        <item m="1" x="6481"/>
        <item m="1" x="6506"/>
        <item m="1" x="6538"/>
        <item m="1" x="5725"/>
        <item m="1" x="5799"/>
        <item m="1" x="5887"/>
        <item m="1" x="5953"/>
        <item m="1" x="5992"/>
        <item m="1" x="6078"/>
        <item m="1" x="6182"/>
        <item m="1" x="5726"/>
        <item m="1" x="5800"/>
        <item m="1" x="5888"/>
        <item m="1" x="5954"/>
        <item m="1" x="5997"/>
        <item m="1" x="6080"/>
        <item m="1" x="6185"/>
        <item m="1" x="5679"/>
        <item m="1" x="5727"/>
        <item m="1" x="5804"/>
        <item m="1" x="5894"/>
        <item m="1" x="5956"/>
        <item m="1" x="5998"/>
        <item m="1" x="6084"/>
        <item m="1" x="6188"/>
        <item m="1" x="5682"/>
        <item m="1" x="5731"/>
        <item m="1" x="5807"/>
        <item m="1" x="6641"/>
        <item m="1" x="7822"/>
        <item m="1" x="2297"/>
        <item m="1" x="3645"/>
        <item m="1" x="4899"/>
        <item m="1" x="6656"/>
        <item m="1" x="7850"/>
        <item m="1" x="2318"/>
        <item m="1" x="3664"/>
        <item m="1" x="4912"/>
        <item m="1" x="6680"/>
        <item m="1" x="7879"/>
        <item m="1" x="2336"/>
        <item m="1" x="3686"/>
        <item m="1" x="4937"/>
        <item m="1" x="6710"/>
        <item m="1" x="7906"/>
        <item m="1" x="2353"/>
        <item m="1" x="3707"/>
        <item m="1" x="4964"/>
        <item m="1" x="6740"/>
        <item m="1" x="7929"/>
        <item m="1" x="2375"/>
        <item m="1" x="3729"/>
        <item m="1" x="4992"/>
        <item m="1" x="6770"/>
        <item m="1" x="7950"/>
        <item m="1" x="2389"/>
        <item m="1" x="3748"/>
        <item m="1" x="5015"/>
        <item m="1" x="6812"/>
        <item m="1" x="7970"/>
        <item m="1" x="2396"/>
        <item m="1" x="3763"/>
        <item m="1" x="5036"/>
        <item m="1" x="6844"/>
        <item m="1" x="7978"/>
        <item m="1" x="5722"/>
        <item m="1" x="6998"/>
        <item m="1" x="1423"/>
        <item m="1" x="2580"/>
        <item m="1" x="4031"/>
        <item m="1" x="5742"/>
        <item m="1" x="7008"/>
        <item m="1" x="1444"/>
        <item m="1" x="2594"/>
        <item m="1" x="4068"/>
        <item m="1" x="5754"/>
        <item m="1" x="7019"/>
        <item m="1" x="1461"/>
        <item m="1" x="2606"/>
        <item m="1" x="4097"/>
        <item m="1" x="5771"/>
        <item m="1" x="7039"/>
        <item m="1" x="1483"/>
        <item m="1" x="2628"/>
        <item m="1" x="4122"/>
        <item m="1" x="5792"/>
        <item m="1" x="7061"/>
        <item m="1" x="1499"/>
        <item m="1" x="2654"/>
        <item m="1" x="4146"/>
        <item m="1" x="5819"/>
        <item m="1" x="7078"/>
        <item m="1" x="1514"/>
        <item m="1" x="2675"/>
        <item m="1" x="4167"/>
        <item m="1" x="5836"/>
        <item m="1" x="7094"/>
        <item m="1" x="1525"/>
        <item m="1" x="2695"/>
        <item m="1" x="4192"/>
        <item m="1" x="5855"/>
        <item m="1" x="7109"/>
        <item m="1" x="1551"/>
        <item m="1" x="2729"/>
        <item m="1" x="4224"/>
        <item m="1" x="5877"/>
        <item m="1" x="7122"/>
        <item m="1" x="1576"/>
        <item m="1" x="2763"/>
        <item m="1" x="5909"/>
        <item m="1" x="7139"/>
        <item m="1" x="1601"/>
        <item m="1" x="5723"/>
        <item m="1" x="7000"/>
        <item m="1" x="1424"/>
        <item m="1" x="2581"/>
        <item m="1" x="4035"/>
        <item m="1" x="4108"/>
        <item m="1" x="4127"/>
        <item m="1" x="4134"/>
        <item m="1" x="4149"/>
        <item m="1" x="4154"/>
        <item m="1" x="4170"/>
        <item m="1" x="4178"/>
        <item m="1" x="4195"/>
        <item m="1" x="4210"/>
        <item m="1" x="2693"/>
        <item m="1" x="2699"/>
        <item m="1" x="2726"/>
        <item m="1" x="2735"/>
        <item m="1" x="2759"/>
        <item m="1" x="2767"/>
        <item m="1" x="2782"/>
        <item m="1" x="2790"/>
        <item m="1" x="2802"/>
        <item m="1" x="2814"/>
        <item m="1" x="1620"/>
        <item m="1" x="1625"/>
        <item m="1" x="1638"/>
        <item m="1" x="1644"/>
        <item m="1" x="1655"/>
        <item m="1" x="1660"/>
        <item m="1" x="1671"/>
        <item m="1" x="1678"/>
        <item m="1" x="1690"/>
        <item m="1" x="1696"/>
        <item m="1" x="7195"/>
        <item m="1" x="7199"/>
        <item m="1" x="7207"/>
        <item m="1" x="7211"/>
        <item m="1" x="7223"/>
        <item m="1" x="7232"/>
        <item m="1" x="7245"/>
        <item m="1" x="7259"/>
        <item m="1" x="7272"/>
        <item m="1" x="7286"/>
        <item m="1" x="6016"/>
        <item m="1" x="6021"/>
        <item m="1" x="6026"/>
        <item m="1" x="6036"/>
        <item m="1" x="6046"/>
        <item m="1" x="6063"/>
        <item m="1" x="6081"/>
        <item m="1" x="6102"/>
        <item m="1" x="6112"/>
        <item m="1" x="4935"/>
        <item m="1" x="4953"/>
        <item m="1" x="4962"/>
        <item m="1" x="4977"/>
        <item m="1" x="4989"/>
        <item m="1" x="6433"/>
        <item m="1" x="7676"/>
        <item m="1" x="2029"/>
        <item m="1" x="3465"/>
        <item m="1" x="3985"/>
        <item m="1" x="5168"/>
        <item m="1" x="6472"/>
        <item m="1" x="7708"/>
        <item m="1" x="2072"/>
        <item m="1" x="1791"/>
        <item m="1" x="1359"/>
        <item m="1" x="7498"/>
        <item m="1" x="7004"/>
        <item m="1" x="6335"/>
        <item m="1" x="3275"/>
        <item m="1" x="2532"/>
        <item m="1" x="1898"/>
        <item m="1" x="1431"/>
        <item m="1" x="7607"/>
        <item m="1" x="4597"/>
        <item m="1" x="3916"/>
        <item m="1" x="3335"/>
        <item m="1" x="2586"/>
        <item m="1" x="1967"/>
        <item m="1" x="5775"/>
        <item m="1" x="5129"/>
        <item m="1" x="4647"/>
        <item m="1" x="4046"/>
        <item m="1" x="3403"/>
        <item m="1" x="7042"/>
        <item m="1" x="6421"/>
        <item m="1" x="5853"/>
        <item m="1" x="5203"/>
        <item m="1" x="4732"/>
        <item m="1" x="1486"/>
        <item m="1" x="7668"/>
        <item m="1" x="7105"/>
        <item m="1" x="6507"/>
        <item m="1" x="5932"/>
        <item m="1" x="2631"/>
        <item m="1" x="2020"/>
        <item m="1" x="1548"/>
        <item m="1" x="7726"/>
        <item m="1" x="7165"/>
        <item m="1" x="3836"/>
        <item m="1" x="3841"/>
        <item m="1" x="2496"/>
        <item m="1" x="2507"/>
        <item m="1" x="2513"/>
        <item m="1" x="2525"/>
        <item m="1" x="2530"/>
        <item m="1" x="2541"/>
        <item m="1" x="2548"/>
        <item m="1" x="1386"/>
        <item m="1" x="1399"/>
        <item m="1" x="1407"/>
        <item m="1" x="1419"/>
        <item m="1" x="1429"/>
        <item m="1" x="1442"/>
        <item m="1" x="1451"/>
        <item m="1" x="1459"/>
        <item m="1" x="1468"/>
        <item m="1" x="1481"/>
        <item m="1" x="7022"/>
        <item m="1" x="7032"/>
        <item m="1" x="7390"/>
        <item m="1" x="7406"/>
        <item m="1" x="7415"/>
        <item m="1" x="7422"/>
        <item m="1" x="5680"/>
        <item m="1" x="5729"/>
        <item m="1" x="5806"/>
        <item m="1" x="5897"/>
        <item m="1" x="5958"/>
        <item m="1" x="6002"/>
        <item m="1" x="6088"/>
        <item m="1" x="6190"/>
        <item m="1" x="5684"/>
        <item m="1" x="5733"/>
        <item m="1" x="5810"/>
        <item m="1" x="5901"/>
        <item m="1" x="5962"/>
        <item m="1" x="6004"/>
        <item m="1" x="6090"/>
        <item m="1" x="6193"/>
        <item m="1" x="5689"/>
        <item m="1" x="5738"/>
        <item m="1" x="5816"/>
        <item m="1" x="5904"/>
        <item m="1" x="5967"/>
        <item m="1" x="6008"/>
        <item m="1" x="6093"/>
        <item m="1" x="6198"/>
        <item m="1" x="5696"/>
        <item m="1" x="5743"/>
        <item m="1" x="5821"/>
        <item m="1" x="6704"/>
        <item m="1" x="7896"/>
        <item m="1" x="2349"/>
        <item m="1" x="3703"/>
        <item m="1" x="4957"/>
        <item m="1" x="6731"/>
        <item m="1" x="7922"/>
        <item m="1" x="2366"/>
        <item m="1" x="3723"/>
        <item m="1" x="4982"/>
        <item m="1" x="6760"/>
        <item m="1" x="7943"/>
        <item m="1" x="2382"/>
        <item m="1" x="3742"/>
        <item m="1" x="5007"/>
        <item m="1" x="6803"/>
        <item m="1" x="7966"/>
        <item m="1" x="2393"/>
        <item m="1" x="3757"/>
        <item m="1" x="5030"/>
        <item m="1" x="6837"/>
        <item m="1" x="7974"/>
        <item m="1" x="2400"/>
        <item m="1" x="3765"/>
        <item m="1" x="3781"/>
        <item m="1" x="3799"/>
        <item m="1" x="3818"/>
        <item m="1" x="3831"/>
        <item m="1" x="3750"/>
        <item m="1" x="3767"/>
        <item m="1" x="3783"/>
        <item m="1" x="3802"/>
        <item m="1" x="3821"/>
        <item m="1" x="3832"/>
        <item m="1" x="3751"/>
        <item m="1" x="3768"/>
        <item m="1" x="3784"/>
        <item m="1" x="3803"/>
        <item m="1" x="3822"/>
        <item m="1" x="3833"/>
        <item m="1" x="3774"/>
        <item m="1" x="5048"/>
        <item m="1" x="6865"/>
        <item m="1" x="7992"/>
        <item m="1" x="2406"/>
        <item m="1" x="3790"/>
        <item m="1" x="5066"/>
        <item m="1" x="6893"/>
        <item m="1" x="2411"/>
        <item m="1" x="3809"/>
        <item m="1" x="6915"/>
        <item m="1" x="1208"/>
        <item m="1" x="3752"/>
        <item m="1" x="3769"/>
        <item m="1" x="3785"/>
        <item m="1" x="3804"/>
        <item m="1" x="3823"/>
        <item m="1" x="3834"/>
        <item m="1" x="3754"/>
        <item m="1" x="3771"/>
        <item m="1" x="3786"/>
        <item m="1" x="3805"/>
        <item m="1" x="3824"/>
        <item m="1" x="3835"/>
        <item m="1" x="5761"/>
        <item m="1" x="7030"/>
        <item m="1" x="1470"/>
        <item m="1" x="5338"/>
        <item m="1" x="5372"/>
        <item m="1" x="5415"/>
        <item m="1" x="5462"/>
        <item m="1" x="5508"/>
        <item m="1" x="5307"/>
        <item m="1" x="5340"/>
        <item m="1" x="5374"/>
        <item m="1" x="5417"/>
        <item m="1" x="5465"/>
        <item m="1" x="5511"/>
        <item m="1" x="5309"/>
        <item m="1" x="5342"/>
        <item m="1" x="5376"/>
        <item m="1" x="5419"/>
        <item m="1" x="5468"/>
        <item m="1" x="5514"/>
        <item m="1" x="5311"/>
        <item m="1" x="5345"/>
        <item m="1" x="5379"/>
        <item m="1" x="5422"/>
        <item m="1" x="5471"/>
        <item m="1" x="5517"/>
        <item m="1" x="5314"/>
        <item m="1" x="5348"/>
        <item m="1" x="5382"/>
        <item m="1" x="5426"/>
        <item m="1" x="5475"/>
        <item m="1" x="5521"/>
        <item m="1" x="5317"/>
        <item m="1" x="5351"/>
        <item m="1" x="5385"/>
        <item m="1" x="5429"/>
        <item m="1" x="5478"/>
        <item m="1" x="5524"/>
        <item m="1" x="5320"/>
        <item m="1" x="5354"/>
        <item m="1" x="5390"/>
        <item m="1" x="5434"/>
        <item m="1" x="5482"/>
        <item m="1" x="5527"/>
        <item m="1" x="5323"/>
        <item m="1" x="5357"/>
        <item m="1" x="5393"/>
        <item m="1" x="5437"/>
        <item m="1" x="5485"/>
        <item m="1" x="5530"/>
        <item m="1" x="5326"/>
        <item m="1" x="5361"/>
        <item m="1" x="5397"/>
        <item m="1" x="5441"/>
        <item m="1" x="5489"/>
        <item m="1" x="5535"/>
        <item m="1" x="5329"/>
        <item m="1" x="5364"/>
        <item m="1" x="5400"/>
        <item m="1" x="5444"/>
        <item m="1" x="5492"/>
        <item m="1" x="5538"/>
        <item m="1" x="1798"/>
        <item m="1" x="1822"/>
        <item m="1" x="1850"/>
        <item m="1" x="1882"/>
        <item m="1" x="1905"/>
        <item m="1" x="1773"/>
        <item m="1" x="1800"/>
        <item m="1" x="1824"/>
        <item m="1" x="1853"/>
        <item m="1" x="1884"/>
        <item m="1" x="1907"/>
        <item m="1" x="1775"/>
        <item m="1" x="1802"/>
        <item m="1" x="1826"/>
        <item m="1" x="1855"/>
        <item m="1" x="1886"/>
        <item m="1" x="1909"/>
        <item m="1" x="1777"/>
        <item m="1" x="1804"/>
        <item m="1" x="1828"/>
        <item m="1" x="1857"/>
        <item m="1" x="1889"/>
        <item m="1" x="1911"/>
        <item m="1" x="1781"/>
        <item m="1" x="1807"/>
        <item m="1" x="1831"/>
        <item m="1" x="1860"/>
        <item m="1" x="1892"/>
        <item m="1" x="1913"/>
        <item m="1" x="1783"/>
        <item m="1" x="1809"/>
        <item m="1" x="1834"/>
        <item m="1" x="1864"/>
        <item m="1" x="1895"/>
        <item m="1" x="1916"/>
        <item m="1" x="1786"/>
        <item m="1" x="1811"/>
        <item m="1" x="1835"/>
        <item m="1" x="1865"/>
        <item m="1" x="1896"/>
        <item m="1" x="1917"/>
        <item m="1" x="1787"/>
        <item m="1" x="1812"/>
        <item m="1" x="1836"/>
        <item m="1" x="1867"/>
        <item m="1" x="1897"/>
        <item m="1" x="1918"/>
        <item m="1" x="1788"/>
        <item m="1" x="1813"/>
        <item m="1" x="1839"/>
        <item m="1" x="1869"/>
        <item m="1" x="1900"/>
        <item m="1" x="1919"/>
        <item m="1" x="1790"/>
        <item m="1" x="1815"/>
        <item m="1" x="1842"/>
        <item m="1" x="1870"/>
        <item m="1" x="1901"/>
        <item m="1" x="1920"/>
        <item m="1" x="2612"/>
        <item m="1" x="4105"/>
        <item m="1" x="5780"/>
        <item m="1" x="7052"/>
        <item m="1" x="1493"/>
        <item m="1" x="2638"/>
        <item m="1" x="4129"/>
        <item m="1" x="5801"/>
        <item m="1" x="7069"/>
        <item m="1" x="1506"/>
        <item m="1" x="2659"/>
        <item m="1" x="4151"/>
        <item m="1" x="5828"/>
        <item m="1" x="7086"/>
        <item m="1" x="1519"/>
        <item m="1" x="2680"/>
        <item m="1" x="4174"/>
        <item m="1" x="5845"/>
        <item m="1" x="7100"/>
        <item m="1" x="1540"/>
        <item m="1" x="2709"/>
        <item m="1" x="4207"/>
        <item m="1" x="5863"/>
        <item m="1" x="7116"/>
        <item m="1" x="1568"/>
        <item m="1" x="2744"/>
        <item m="1" x="4230"/>
        <item m="1" x="5889"/>
        <item m="1" x="7129"/>
        <item m="1" x="1591"/>
        <item m="1" x="2777"/>
        <item m="1" x="5918"/>
        <item m="1" x="7148"/>
        <item m="1" x="1617"/>
        <item m="1" x="3561"/>
        <item m="1" x="5930"/>
        <item m="1" x="7163"/>
        <item m="1" x="2211"/>
        <item m="1" x="3582"/>
        <item m="1" x="5943"/>
        <item m="1" x="7778"/>
        <item m="1" x="2252"/>
        <item m="1" x="3610"/>
        <item m="1" x="5763"/>
        <item m="1" x="7031"/>
        <item m="1" x="1471"/>
        <item m="1" x="2613"/>
        <item m="1" x="4107"/>
        <item m="1" x="6811"/>
        <item m="1" x="6843"/>
        <item m="1" x="6873"/>
        <item m="1" x="6899"/>
        <item m="1" x="6924"/>
        <item m="1" x="6773"/>
        <item m="1" x="6815"/>
        <item m="1" x="6847"/>
        <item m="1" x="6876"/>
        <item m="1" x="6902"/>
        <item m="1" x="6927"/>
        <item m="1" x="6775"/>
        <item m="1" x="6817"/>
        <item m="1" x="6849"/>
        <item m="1" x="6878"/>
        <item m="1" x="6904"/>
        <item m="1" x="6930"/>
        <item m="1" x="6776"/>
        <item m="1" x="6818"/>
        <item m="1" x="6850"/>
        <item m="1" x="6879"/>
        <item m="1" x="6905"/>
        <item m="1" x="6931"/>
        <item m="1" x="6777"/>
        <item m="1" x="6819"/>
        <item m="1" x="6851"/>
        <item m="1" x="6880"/>
        <item m="1" x="6906"/>
        <item m="1" x="6932"/>
        <item m="1" x="6778"/>
        <item m="1" x="6821"/>
        <item m="1" x="6852"/>
        <item m="1" x="6881"/>
        <item m="1" x="6907"/>
        <item m="1" x="6934"/>
        <item m="1" x="6780"/>
        <item m="1" x="6825"/>
        <item m="1" x="6856"/>
        <item m="1" x="6884"/>
        <item m="1" x="6909"/>
        <item m="1" x="6936"/>
        <item m="1" x="6782"/>
        <item m="1" x="6826"/>
        <item m="1" x="6857"/>
        <item m="1" x="6885"/>
        <item m="1" x="6911"/>
        <item m="1" x="6937"/>
        <item m="1" x="6785"/>
        <item m="1" x="6827"/>
        <item m="1" x="6858"/>
        <item m="1" x="6886"/>
        <item m="1" x="6912"/>
        <item m="1" x="6938"/>
        <item m="1" x="6787"/>
        <item m="1" x="6829"/>
        <item m="1" x="6859"/>
        <item m="1" x="6887"/>
        <item m="1" x="6913"/>
        <item m="1" x="6940"/>
        <item m="1" x="3448"/>
        <item m="1" x="3458"/>
        <item m="1" x="3477"/>
        <item m="1" x="3486"/>
        <item m="1" x="3500"/>
        <item m="1" x="3508"/>
        <item m="1" x="3523"/>
        <item m="1" x="3529"/>
        <item m="1" x="3542"/>
        <item m="1" x="2094"/>
        <item m="1" x="2118"/>
        <item m="1" x="2133"/>
        <item m="1" x="2160"/>
        <item m="1" x="2178"/>
        <item m="1" x="2203"/>
        <item m="1" x="2220"/>
        <item m="1" x="2244"/>
        <item m="1" x="2261"/>
        <item m="1" x="2272"/>
        <item m="1" x="7771"/>
        <item m="1" x="7792"/>
        <item m="1" x="7799"/>
        <item m="1" x="7819"/>
        <item m="1" x="7828"/>
        <item m="1" x="7847"/>
        <item m="1" x="7854"/>
        <item m="1" x="7877"/>
        <item m="1" x="7883"/>
        <item m="1" x="7902"/>
        <item m="1" x="6679"/>
        <item m="1" x="6703"/>
        <item m="1" x="6709"/>
        <item m="1" x="6730"/>
        <item m="1" x="6739"/>
        <item m="1" x="6759"/>
        <item m="1" x="6768"/>
        <item m="1" x="6802"/>
        <item m="1" x="6809"/>
        <item m="1" x="6836"/>
        <item m="1" x="5334"/>
        <item m="1" x="5359"/>
        <item m="1" x="5369"/>
        <item m="1" x="5395"/>
        <item m="1" x="5410"/>
        <item m="1" x="5439"/>
        <item m="1" x="5452"/>
        <item m="1" x="5487"/>
        <item m="1" x="5497"/>
        <item m="1" x="5532"/>
        <item m="1" x="4332"/>
        <item m="1" x="4338"/>
        <item m="1" x="4350"/>
        <item m="1" x="4356"/>
        <item m="1" x="4379"/>
        <item m="1" x="4383"/>
        <item m="1" x="4410"/>
        <item m="1" x="3068"/>
        <item m="1" x="3078"/>
        <item m="1" x="5148"/>
        <item m="1" x="6451"/>
        <item m="1" x="7695"/>
        <item m="1" x="2051"/>
        <item m="1" x="3491"/>
        <item m="1" x="2579"/>
        <item m="1" x="4022"/>
        <item m="1" x="5192"/>
        <item m="1" x="6496"/>
        <item m="1" x="7719"/>
        <item m="1" x="2107"/>
        <item m="1" x="2266"/>
        <item m="1" x="1694"/>
        <item m="1" x="7892"/>
        <item m="1" x="7284"/>
        <item m="1" x="4265"/>
        <item m="1" x="3614"/>
        <item m="1" x="2891"/>
        <item m="1" x="2344"/>
        <item m="1" x="1716"/>
        <item m="1" x="5304"/>
        <item m="1" x="4874"/>
        <item m="1" x="4293"/>
        <item m="1" x="3702"/>
        <item m="1" x="2919"/>
        <item m="1" x="6766"/>
        <item m="1" x="6057"/>
        <item m="1" x="5451"/>
        <item m="1" x="4950"/>
        <item m="1" x="4355"/>
        <item m="1" x="7949"/>
        <item m="1" x="7335"/>
        <item m="1" x="6895"/>
        <item m="1" x="6157"/>
        <item m="1" x="5605"/>
        <item m="1" x="2388"/>
        <item m="1" x="1723"/>
        <item m="1" x="7379"/>
        <item m="1" x="6951"/>
        <item m="1" x="3747"/>
        <item m="1" x="3011"/>
        <item m="1" x="2413"/>
        <item m="1" x="1742"/>
        <item m="1" x="1281"/>
        <item m="1" x="5014"/>
        <item m="1" x="3195"/>
        <item m="1" x="3223"/>
        <item m="1" x="3234"/>
        <item m="1" x="3269"/>
        <item m="1" x="1832"/>
        <item m="1" x="1844"/>
        <item m="1" x="1862"/>
        <item m="1" x="1876"/>
        <item m="1" x="1893"/>
        <item m="1" x="1902"/>
        <item m="1" x="1914"/>
        <item m="1" x="1921"/>
        <item m="1" x="1930"/>
        <item m="1" x="7544"/>
        <item m="1" x="7563"/>
        <item m="1" x="7573"/>
        <item m="1" x="7589"/>
        <item m="1" x="7603"/>
        <item m="1" x="7619"/>
        <item m="1" x="7635"/>
        <item m="1" x="7641"/>
        <item m="1" x="7658"/>
        <item m="1" x="7667"/>
        <item m="1" x="6402"/>
        <item m="1" x="6417"/>
        <item m="1" x="6243"/>
        <item m="1" x="6249"/>
        <item m="1" x="5683"/>
        <item m="1" x="5732"/>
        <item m="1" x="5808"/>
        <item m="1" x="5899"/>
        <item m="1" x="5961"/>
        <item m="1" x="6003"/>
        <item m="1" x="6089"/>
        <item m="1" x="6191"/>
        <item m="1" x="5688"/>
        <item m="1" x="5737"/>
        <item m="1" x="5815"/>
        <item m="1" x="5903"/>
        <item m="1" x="5964"/>
        <item m="1" x="6006"/>
        <item m="1" x="6092"/>
        <item m="1" x="6195"/>
        <item m="1" x="5693"/>
        <item m="1" x="5741"/>
        <item m="1" x="5818"/>
        <item m="1" x="5907"/>
        <item m="1" x="5969"/>
        <item m="1" x="6010"/>
        <item m="1" x="6097"/>
        <item m="1" x="6201"/>
        <item m="1" x="5701"/>
        <item m="1" x="5748"/>
        <item m="1" x="5824"/>
        <item m="1" x="6711"/>
        <item m="1" x="7907"/>
        <item m="1" x="2354"/>
        <item m="1" x="3708"/>
        <item m="1" x="4965"/>
        <item m="1" x="6741"/>
        <item m="1" x="7930"/>
        <item m="1" x="2376"/>
        <item m="1" x="3730"/>
        <item m="1" x="4993"/>
        <item m="1" x="6771"/>
        <item m="1" x="7951"/>
        <item m="1" x="2390"/>
        <item m="1" x="3749"/>
        <item m="1" x="5016"/>
        <item m="1" x="6813"/>
        <item m="1" x="7971"/>
        <item m="1" x="2397"/>
        <item m="1" x="3764"/>
        <item m="1" x="5037"/>
        <item m="1" x="6845"/>
        <item m="1" x="7979"/>
        <item m="1" x="2404"/>
        <item m="1" x="2423"/>
        <item m="1" x="2439"/>
        <item m="1" x="2459"/>
        <item m="1" x="2478"/>
        <item m="1" x="2500"/>
        <item m="1" x="2518"/>
        <item m="1" x="2535"/>
        <item m="1" x="2416"/>
        <item m="1" x="2425"/>
        <item m="1" x="2441"/>
        <item m="1" x="2461"/>
        <item m="1" x="2480"/>
        <item m="1" x="2502"/>
        <item m="1" x="2521"/>
        <item m="1" x="2538"/>
        <item m="1" x="2417"/>
        <item m="1" x="2426"/>
        <item m="1" x="2442"/>
        <item m="1" x="2462"/>
        <item m="1" x="2481"/>
        <item m="1" x="2504"/>
        <item m="1" x="2523"/>
        <item m="1" x="2539"/>
        <item m="1" x="3780"/>
        <item m="1" x="5055"/>
        <item m="1" x="6874"/>
        <item m="1" x="7996"/>
        <item m="1" x="2409"/>
        <item m="1" x="3798"/>
        <item m="1" x="6900"/>
        <item m="1" x="1197"/>
        <item m="1" x="2420"/>
        <item m="1" x="6925"/>
        <item m="1" x="1211"/>
        <item m="1" x="2418"/>
        <item m="1" x="2427"/>
        <item m="1" x="2443"/>
        <item m="1" x="2463"/>
        <item m="1" x="2482"/>
        <item m="1" x="2505"/>
        <item m="1" x="2524"/>
        <item m="1" x="2540"/>
        <item m="1" x="2419"/>
        <item m="1" x="2428"/>
        <item m="1" x="2444"/>
        <item m="1" x="2464"/>
        <item m="1" x="2483"/>
        <item m="1" x="2506"/>
        <item m="1" x="5772"/>
        <item m="1" x="7040"/>
        <item m="1" x="1484"/>
        <item m="1" x="4312"/>
        <item m="1" x="4324"/>
        <item m="1" x="4340"/>
        <item m="1" x="4367"/>
        <item m="1" x="4397"/>
        <item m="1" x="4433"/>
        <item m="1" x="4471"/>
        <item m="1" x="4506"/>
        <item m="1" x="4295"/>
        <item m="1" x="4313"/>
        <item m="1" x="4325"/>
        <item m="1" x="4341"/>
        <item m="1" x="4369"/>
        <item m="1" x="4399"/>
        <item m="1" x="4436"/>
        <item m="1" x="4473"/>
        <item m="1" x="4296"/>
        <item m="1" x="4314"/>
        <item m="1" x="4326"/>
        <item m="1" x="4343"/>
        <item m="1" x="4371"/>
        <item m="1" x="4401"/>
        <item m="1" x="4438"/>
        <item m="1" x="4475"/>
        <item m="1" x="4297"/>
        <item m="1" x="4315"/>
        <item m="1" x="4327"/>
        <item m="1" x="4344"/>
        <item m="1" x="4372"/>
        <item m="1" x="4402"/>
        <item m="1" x="4439"/>
        <item m="1" x="4476"/>
        <item m="1" x="4299"/>
        <item m="1" x="4317"/>
        <item m="1" x="4328"/>
        <item m="1" x="4346"/>
        <item m="1" x="4374"/>
        <item m="1" x="4405"/>
        <item m="1" x="4442"/>
        <item m="1" x="4479"/>
        <item m="1" x="4300"/>
        <item m="1" x="4318"/>
        <item m="1" x="4329"/>
        <item m="1" x="4347"/>
        <item m="1" x="4375"/>
        <item m="1" x="4406"/>
        <item m="1" x="4443"/>
        <item m="1" x="4480"/>
        <item m="1" x="4301"/>
        <item m="1" x="4319"/>
        <item m="1" x="4330"/>
        <item m="1" x="4348"/>
        <item m="1" x="4377"/>
        <item m="1" x="4408"/>
        <item m="1" x="4444"/>
        <item m="1" x="4481"/>
        <item m="1" x="4302"/>
        <item m="1" x="4320"/>
        <item m="1" x="4331"/>
        <item m="1" x="4349"/>
        <item m="1" x="4378"/>
        <item m="1" x="4409"/>
        <item m="1" x="4445"/>
        <item m="1" x="4482"/>
        <item m="1" x="4304"/>
        <item m="1" x="4321"/>
        <item m="1" x="4333"/>
        <item m="1" x="4351"/>
        <item m="1" x="4380"/>
        <item m="1" x="4413"/>
        <item m="1" x="4449"/>
        <item m="1" x="4486"/>
        <item m="1" x="4305"/>
        <item m="1" x="4322"/>
        <item m="1" x="4334"/>
        <item m="1" x="4352"/>
        <item m="1" x="4381"/>
        <item m="1" x="4414"/>
        <item m="1" x="4450"/>
        <item m="1" x="4488"/>
        <item m="1" x="7473"/>
        <item m="1" x="7474"/>
        <item m="1" x="7476"/>
        <item m="1" x="7477"/>
        <item m="1" x="7479"/>
        <item m="1" x="7481"/>
        <item m="1" x="7484"/>
        <item m="1" x="7486"/>
        <item m="1" x="7488"/>
        <item m="1" x="7510"/>
        <item m="1" x="7537"/>
        <item m="1" x="7567"/>
        <item m="1" x="7597"/>
        <item m="1" x="7629"/>
        <item m="1" x="7653"/>
        <item m="1" x="7677"/>
        <item m="1" x="7478"/>
        <item m="1" x="7511"/>
        <item m="1" x="7539"/>
        <item m="1" x="7569"/>
        <item m="1" x="7599"/>
        <item m="1" x="7631"/>
        <item m="1" x="7654"/>
        <item m="1" x="7678"/>
        <item m="1" x="7480"/>
        <item m="1" x="7512"/>
        <item m="1" x="7541"/>
        <item m="1" x="7570"/>
        <item m="1" x="7600"/>
        <item m="1" x="7632"/>
        <item m="1" x="7655"/>
        <item m="1" x="7679"/>
        <item m="1" x="7482"/>
        <item m="1" x="7513"/>
        <item m="1" x="7542"/>
        <item m="1" x="7571"/>
        <item m="1" x="7601"/>
        <item m="1" x="7633"/>
        <item m="1" x="7656"/>
        <item m="1" x="7680"/>
        <item m="1" x="4342"/>
        <item m="1" x="4699"/>
        <item m="1" x="7485"/>
        <item m="1" x="7514"/>
        <item m="1" x="7543"/>
        <item m="1" x="7572"/>
        <item m="1" x="7602"/>
        <item m="1" x="7634"/>
        <item m="1" x="7657"/>
        <item m="1" x="7681"/>
        <item m="1" x="5581"/>
        <item m="1" x="5908"/>
        <item m="1" x="7487"/>
        <item m="1" x="7516"/>
        <item m="1" x="7545"/>
        <item m="1" x="7574"/>
        <item m="1" x="7604"/>
        <item m="1" x="7636"/>
        <item m="1" x="7659"/>
        <item m="1" x="7682"/>
        <item m="1" x="7489"/>
        <item m="1" x="7517"/>
        <item m="1" x="7546"/>
        <item m="1" x="7575"/>
        <item m="1" x="7605"/>
        <item m="1" x="7637"/>
        <item m="1" x="7660"/>
        <item m="1" x="7683"/>
        <item m="1" x="7490"/>
        <item m="1" x="7518"/>
        <item m="1" x="7547"/>
        <item m="1" x="7576"/>
        <item m="1" x="7606"/>
        <item m="1" x="7638"/>
        <item m="1" x="7661"/>
        <item m="1" x="7684"/>
        <item m="1" x="7491"/>
        <item m="1" x="7519"/>
        <item m="1" x="7550"/>
        <item m="1" x="7578"/>
        <item m="1" x="7609"/>
        <item m="1" x="7639"/>
        <item m="1" x="7662"/>
        <item m="1" x="7685"/>
        <item m="1" x="7493"/>
        <item m="1" x="7522"/>
        <item m="1" x="7553"/>
        <item m="1" x="7579"/>
        <item m="1" x="7610"/>
        <item m="1" x="7640"/>
        <item m="1" x="7666"/>
        <item m="1" x="7689"/>
        <item m="1" x="4198"/>
        <item m="1" x="4199"/>
        <item m="1" x="4201"/>
        <item m="1" x="4203"/>
        <item m="1" x="4205"/>
        <item m="1" x="2629"/>
        <item m="1" x="4123"/>
        <item m="1" x="5793"/>
        <item m="1" x="7062"/>
        <item m="1" x="1500"/>
        <item m="1" x="2655"/>
        <item m="1" x="4147"/>
        <item m="1" x="5820"/>
        <item m="1" x="7079"/>
        <item m="1" x="1515"/>
        <item m="1" x="2676"/>
        <item m="1" x="4168"/>
        <item m="1" x="5837"/>
        <item m="1" x="7095"/>
        <item m="1" x="1526"/>
        <item m="1" x="2696"/>
        <item m="1" x="4193"/>
        <item m="1" x="5856"/>
        <item m="1" x="7110"/>
        <item m="1" x="1552"/>
        <item m="1" x="2730"/>
        <item m="1" x="4225"/>
        <item m="1" x="5878"/>
        <item m="1" x="7123"/>
        <item m="1" x="1577"/>
        <item m="1" x="2764"/>
        <item m="1" x="5910"/>
        <item m="1" x="7140"/>
        <item m="1" x="1602"/>
        <item m="1" x="5925"/>
        <item m="1" x="7155"/>
        <item m="1" x="3571"/>
        <item m="1" x="5939"/>
        <item m="1" x="2235"/>
        <item m="1" x="3594"/>
        <item m="1" x="7795"/>
        <item m="1" x="2269"/>
        <item m="1" x="3620"/>
        <item m="1" x="5774"/>
        <item m="1" x="7041"/>
        <item m="1" x="1485"/>
        <item m="1" x="2630"/>
        <item m="1" x="4125"/>
        <item m="1" x="5498"/>
        <item m="1" x="5546"/>
        <item m="1" x="5579"/>
        <item m="1" x="5611"/>
        <item m="1" x="5641"/>
        <item m="1" x="5667"/>
        <item m="1" x="5692"/>
        <item m="1" x="5710"/>
        <item m="1" x="5454"/>
        <item m="1" x="5500"/>
        <item m="1" x="5547"/>
        <item m="1" x="5580"/>
        <item m="1" x="5612"/>
        <item m="1" x="5642"/>
        <item m="1" x="5669"/>
        <item m="1" x="5694"/>
        <item m="1" x="5455"/>
        <item m="1" x="5501"/>
        <item m="1" x="5548"/>
        <item m="1" x="5582"/>
        <item m="1" x="5613"/>
        <item m="1" x="5643"/>
        <item m="1" x="5670"/>
        <item m="1" x="5695"/>
        <item m="1" x="5456"/>
        <item m="1" x="5502"/>
        <item m="1" x="5549"/>
        <item m="1" x="5583"/>
        <item m="1" x="5614"/>
        <item m="1" x="5644"/>
        <item m="1" x="5671"/>
        <item m="1" x="5698"/>
        <item m="1" x="5457"/>
        <item m="1" x="5503"/>
        <item m="1" x="5550"/>
        <item m="1" x="5585"/>
        <item m="1" x="5615"/>
        <item m="1" x="5645"/>
        <item m="1" x="5672"/>
        <item m="1" x="5700"/>
        <item m="1" x="5458"/>
        <item m="1" x="5504"/>
        <item m="1" x="5551"/>
        <item m="1" x="5586"/>
        <item m="1" x="5616"/>
        <item m="1" x="5646"/>
        <item m="1" x="5673"/>
        <item m="1" x="5702"/>
        <item m="1" x="5459"/>
        <item m="1" x="5505"/>
        <item m="1" x="5552"/>
        <item m="1" x="5588"/>
        <item m="1" x="5618"/>
        <item m="1" x="5648"/>
        <item m="1" x="5675"/>
        <item m="1" x="5703"/>
        <item m="1" x="5460"/>
        <item m="1" x="5506"/>
        <item m="1" x="5553"/>
        <item m="1" x="5589"/>
        <item m="1" x="5620"/>
        <item m="1" x="5649"/>
        <item m="1" x="5676"/>
        <item m="1" x="5705"/>
        <item m="1" x="5463"/>
        <item m="1" x="5509"/>
        <item m="1" x="5554"/>
        <item m="1" x="5590"/>
        <item m="1" x="5621"/>
        <item m="1" x="5650"/>
        <item m="1" x="5677"/>
        <item m="1" x="5706"/>
        <item m="1" x="5466"/>
        <item m="1" x="5512"/>
        <item m="1" x="5555"/>
        <item m="1" x="5591"/>
        <item m="1" x="5622"/>
        <item m="1" x="5651"/>
        <item m="1" x="5678"/>
        <item m="1" x="5707"/>
        <item m="1" x="1878"/>
        <item m="1" x="1879"/>
        <item m="1" x="1880"/>
        <item m="1" x="7515"/>
        <item m="1" x="7520"/>
        <item m="1" x="4206"/>
        <item m="1" x="7257"/>
        <item m="1" x="2700"/>
        <item m="1" x="2727"/>
        <item m="1" x="2736"/>
        <item m="1" x="2760"/>
        <item m="1" x="2768"/>
        <item m="1" x="2783"/>
        <item m="1" x="2791"/>
        <item m="1" x="2803"/>
        <item m="1" x="2815"/>
        <item m="1" x="1621"/>
        <item m="1" x="1626"/>
        <item m="1" x="1639"/>
        <item m="1" x="1645"/>
        <item m="1" x="1656"/>
        <item m="1" x="1661"/>
        <item m="1" x="1672"/>
        <item m="1" x="1679"/>
        <item m="1" x="1691"/>
        <item m="1" x="1697"/>
        <item m="1" x="7196"/>
        <item m="1" x="7200"/>
        <item m="1" x="7208"/>
        <item m="1" x="7212"/>
        <item m="1" x="7224"/>
        <item m="1" x="7233"/>
        <item m="1" x="7246"/>
        <item m="1" x="7260"/>
        <item m="1" x="7273"/>
        <item m="1" x="7287"/>
        <item m="1" x="6012"/>
        <item m="1" x="6017"/>
        <item m="1" x="6022"/>
        <item m="1" x="6027"/>
        <item m="1" x="6037"/>
        <item m="1" x="6047"/>
        <item m="1" x="6064"/>
        <item m="1" x="6082"/>
        <item m="1" x="6103"/>
        <item m="1" x="6113"/>
        <item m="1" x="4898"/>
        <item m="1" x="4909"/>
        <item m="1" x="4911"/>
        <item m="1" x="4927"/>
        <item m="1" x="4936"/>
        <item m="1" x="4954"/>
        <item m="1" x="4963"/>
        <item m="1" x="4978"/>
        <item m="1" x="4990"/>
        <item m="1" x="3760"/>
        <item m="1" x="3772"/>
        <item m="1" x="3777"/>
        <item m="1" x="3787"/>
        <item m="1" x="3794"/>
        <item m="1" x="3986"/>
        <item m="1" x="5169"/>
        <item m="1" x="6473"/>
        <item m="1" x="7709"/>
        <item m="1" x="2073"/>
        <item m="1" x="3514"/>
        <item m="1" x="1441"/>
        <item m="1" x="2592"/>
        <item m="1" x="4059"/>
        <item m="1" x="5214"/>
        <item m="1" x="6523"/>
        <item m="1" x="7729"/>
        <item m="1" x="2147"/>
        <item m="1" x="3276"/>
        <item m="1" x="2533"/>
        <item m="1" x="1899"/>
        <item m="1" x="1432"/>
        <item m="1" x="7608"/>
        <item m="1" x="4598"/>
        <item m="1" x="3917"/>
        <item m="1" x="3336"/>
        <item m="1" x="2587"/>
        <item m="1" x="1968"/>
        <item m="1" x="5776"/>
        <item m="1" x="5130"/>
        <item m="1" x="4648"/>
        <item m="1" x="4047"/>
        <item m="1" x="3404"/>
        <item m="1" x="7043"/>
        <item m="1" x="6422"/>
        <item m="1" x="5854"/>
        <item m="1" x="5204"/>
        <item m="1" x="4733"/>
        <item m="1" x="1487"/>
        <item m="1" x="7669"/>
        <item m="1" x="7106"/>
        <item m="1" x="6508"/>
        <item m="1" x="5933"/>
        <item m="1" x="2632"/>
        <item m="1" x="2021"/>
        <item m="1" x="1549"/>
        <item m="1" x="7727"/>
        <item m="1" x="7166"/>
        <item m="1" x="4126"/>
        <item m="1" x="3456"/>
        <item m="1" x="2725"/>
        <item m="1" x="2131"/>
        <item m="1" x="1637"/>
        <item m="1" x="2508"/>
        <item m="1" x="2514"/>
        <item m="1" x="2526"/>
        <item m="1" x="2531"/>
        <item m="1" x="2542"/>
        <item m="1" x="2549"/>
        <item m="1" x="1387"/>
        <item m="1" x="1400"/>
        <item m="1" x="1408"/>
        <item m="1" x="1420"/>
        <item m="1" x="1430"/>
        <item m="1" x="1443"/>
        <item m="1" x="1452"/>
        <item m="1" x="1460"/>
        <item m="1" x="1469"/>
        <item m="1" x="1482"/>
        <item m="1" x="7023"/>
        <item m="1" x="7033"/>
        <item m="1" x="7044"/>
        <item m="1" x="7056"/>
        <item m="1" x="7063"/>
        <item m="1" x="7071"/>
        <item m="1" x="7081"/>
        <item m="1" x="7088"/>
        <item m="1" x="7097"/>
        <item m="1" x="7103"/>
        <item m="1" x="5835"/>
        <item m="1" x="5844"/>
        <item m="1" x="5685"/>
        <item m="1" x="5734"/>
        <item m="1" x="5811"/>
        <item m="1" x="5902"/>
        <item m="1" x="5963"/>
        <item m="1" x="6005"/>
        <item m="1" x="6091"/>
        <item m="1" x="6194"/>
        <item m="1" x="5690"/>
        <item m="1" x="5739"/>
        <item m="1" x="5817"/>
        <item m="1" x="5905"/>
        <item m="1" x="5968"/>
        <item m="1" x="6009"/>
        <item m="1" x="6094"/>
        <item m="1" x="6199"/>
        <item m="1" x="5697"/>
        <item m="1" x="5744"/>
        <item m="1" x="5822"/>
        <item m="1" x="5911"/>
        <item m="1" x="5970"/>
        <item m="1" x="6011"/>
        <item m="1" x="6100"/>
        <item m="1" x="6203"/>
        <item m="1" x="5704"/>
        <item m="1" x="5750"/>
        <item m="1" x="5826"/>
        <item m="1" x="6732"/>
        <item m="1" x="7923"/>
        <item m="1" x="2367"/>
        <item m="1" x="3724"/>
        <item m="1" x="4983"/>
        <item m="1" x="6761"/>
        <item m="1" x="7944"/>
        <item m="1" x="2383"/>
        <item m="1" x="3743"/>
        <item m="1" x="5008"/>
        <item m="1" x="6804"/>
        <item m="1" x="7967"/>
        <item m="1" x="2394"/>
        <item m="1" x="3758"/>
        <item m="1" x="5031"/>
        <item m="1" x="6838"/>
        <item m="1" x="7975"/>
        <item m="1" x="2401"/>
        <item m="1" x="3775"/>
        <item m="1" x="5049"/>
        <item m="1" x="6866"/>
        <item m="1" x="7993"/>
        <item m="1" x="2407"/>
        <item m="1" x="1310"/>
        <item m="1" x="1334"/>
        <item m="1" x="1358"/>
        <item m="1" x="1372"/>
        <item m="1" x="1393"/>
        <item m="1" x="1413"/>
        <item m="1" x="1434"/>
        <item m="1" x="1454"/>
        <item m="1" x="1474"/>
        <item m="1" x="1283"/>
        <item m="1" x="1313"/>
        <item m="1" x="1337"/>
        <item m="1" x="1361"/>
        <item m="1" x="1375"/>
        <item m="1" x="1395"/>
        <item m="1" x="1415"/>
        <item m="1" x="1436"/>
        <item m="1" x="1456"/>
        <item m="1" x="1477"/>
        <item m="1" x="1284"/>
        <item m="1" x="1315"/>
        <item m="1" x="1338"/>
        <item m="1" x="1362"/>
        <item m="1" x="1376"/>
        <item m="1" x="1396"/>
        <item m="1" x="1417"/>
        <item m="1" x="1438"/>
        <item m="1" x="1457"/>
        <item m="1" x="1479"/>
        <item m="1" x="3791"/>
        <item m="1" x="5067"/>
        <item m="1" x="6894"/>
        <item m="1" x="2412"/>
        <item m="1" x="3810"/>
        <item m="1" x="6916"/>
        <item m="1" x="1209"/>
        <item m="1" x="2422"/>
        <item m="1" x="4525"/>
        <item m="1" x="6945"/>
        <item m="1" x="1232"/>
        <item m="1" x="1285"/>
        <item m="1" x="1316"/>
        <item m="1" x="1339"/>
        <item m="1" x="1363"/>
        <item m="1" x="1377"/>
        <item m="1" x="1397"/>
        <item m="1" x="1418"/>
        <item m="1" x="1440"/>
        <item m="1" x="1458"/>
        <item m="1" x="1480"/>
        <item m="1" x="1286"/>
        <item m="1" x="1317"/>
        <item m="1" x="1340"/>
        <item m="1" x="1364"/>
        <item m="1" x="1378"/>
        <item m="1" x="1398"/>
        <item m="1" x="5781"/>
        <item m="1" x="7053"/>
        <item m="1" x="1494"/>
        <item m="1" x="2950"/>
        <item m="1" x="2981"/>
        <item m="1" x="3014"/>
        <item m="1" x="3046"/>
        <item m="1" x="3083"/>
        <item m="1" x="3119"/>
        <item m="1" x="3156"/>
        <item m="1" x="3197"/>
        <item m="1" x="3243"/>
        <item m="1" x="2922"/>
        <item m="1" x="2952"/>
        <item m="1" x="2983"/>
        <item m="1" x="3016"/>
        <item m="1" x="3048"/>
        <item m="1" x="3085"/>
        <item m="1" x="3122"/>
        <item m="1" x="3158"/>
        <item m="1" x="3199"/>
        <item m="1" x="3245"/>
        <item m="1" x="2924"/>
        <item m="1" x="2954"/>
        <item m="1" x="2985"/>
        <item m="1" x="3018"/>
        <item m="1" x="3050"/>
        <item m="1" x="3087"/>
        <item m="1" x="3124"/>
        <item m="1" x="3160"/>
        <item m="1" x="3201"/>
        <item m="1" x="3247"/>
        <item m="1" x="2926"/>
        <item m="1" x="2957"/>
        <item m="1" x="2988"/>
        <item m="1" x="3021"/>
        <item m="1" x="3053"/>
        <item m="1" x="3090"/>
        <item m="1" x="3127"/>
        <item m="1" x="3163"/>
        <item m="1" x="3204"/>
        <item m="1" x="3250"/>
        <item m="1" x="2929"/>
        <item m="1" x="2960"/>
        <item m="1" x="2991"/>
        <item m="1" x="3025"/>
        <item m="1" x="3057"/>
        <item m="1" x="3094"/>
        <item m="1" x="3131"/>
        <item m="1" x="3167"/>
        <item m="1" x="3207"/>
        <item m="1" x="3253"/>
        <item m="1" x="2932"/>
        <item m="1" x="2963"/>
        <item m="1" x="2994"/>
        <item m="1" x="3028"/>
        <item m="1" x="3060"/>
        <item m="1" x="3097"/>
        <item m="1" x="3134"/>
        <item m="1" x="3170"/>
        <item m="1" x="3210"/>
        <item m="1" x="3256"/>
        <item m="1" x="2935"/>
        <item m="1" x="2966"/>
        <item m="1" x="2997"/>
        <item m="1" x="3031"/>
        <item m="1" x="3063"/>
        <item m="1" x="3100"/>
        <item m="1" x="3137"/>
        <item m="1" x="3173"/>
        <item m="1" x="3213"/>
        <item m="1" x="3259"/>
        <item m="1" x="2938"/>
        <item m="1" x="2969"/>
        <item m="1" x="3000"/>
        <item m="1" x="3034"/>
        <item m="1" x="3066"/>
        <item m="1" x="3103"/>
        <item m="1" x="3140"/>
        <item m="1" x="3176"/>
        <item m="1" x="3216"/>
        <item m="1" x="3262"/>
        <item m="1" x="2941"/>
        <item m="1" x="2972"/>
        <item m="1" x="3003"/>
        <item m="1" x="3037"/>
        <item m="1" x="3070"/>
        <item m="1" x="3108"/>
        <item m="1" x="3145"/>
        <item m="1" x="3181"/>
        <item m="1" x="3221"/>
        <item m="1" x="3267"/>
        <item m="1" x="2944"/>
        <item m="1" x="2975"/>
        <item m="1" x="3007"/>
        <item m="1" x="3040"/>
        <item m="1" x="3073"/>
        <item m="1" x="3111"/>
        <item m="1" x="3148"/>
        <item m="1" x="3185"/>
        <item m="1" x="3225"/>
        <item m="1" x="3271"/>
        <item m="1" x="6303"/>
        <item m="1" x="6343"/>
        <item m="1" x="6381"/>
        <item m="1" x="6305"/>
        <item m="1" x="6345"/>
        <item m="1" x="6383"/>
        <item m="1" x="6307"/>
        <item m="1" x="6347"/>
        <item m="1" x="6385"/>
        <item m="1" x="6310"/>
        <item m="1" x="6353"/>
        <item m="1" x="6390"/>
        <item m="1" x="6313"/>
        <item m="1" x="6356"/>
        <item m="1" x="6393"/>
        <item m="1" x="6316"/>
        <item m="1" x="6359"/>
        <item m="1" x="6396"/>
        <item m="1" x="6319"/>
        <item m="1" x="6362"/>
        <item m="1" x="6399"/>
        <item m="1" x="6322"/>
        <item m="1" x="6365"/>
        <item m="1" x="6403"/>
        <item m="1" x="6325"/>
        <item m="1" x="6368"/>
        <item m="1" x="6406"/>
        <item m="1" x="6328"/>
        <item m="1" x="6370"/>
        <item m="1" x="6408"/>
        <item m="1" x="6349"/>
        <item m="1" x="6387"/>
        <item m="1" x="6420"/>
        <item m="1" x="6441"/>
        <item m="1" x="6461"/>
        <item m="1" x="6487"/>
        <item m="1" x="6513"/>
        <item m="1" x="6548"/>
        <item m="1" x="6583"/>
        <item m="1" x="6312"/>
        <item m="1" x="6355"/>
        <item m="1" x="6392"/>
        <item m="1" x="6424"/>
        <item m="1" x="6443"/>
        <item m="1" x="6463"/>
        <item m="1" x="6489"/>
        <item m="1" x="6515"/>
        <item m="1" x="6550"/>
        <item m="1" x="6585"/>
        <item m="1" x="6315"/>
        <item m="1" x="6358"/>
        <item m="1" x="6395"/>
        <item m="1" x="6426"/>
        <item m="1" x="6445"/>
        <item m="1" x="6465"/>
        <item m="1" x="6491"/>
        <item m="1" x="6517"/>
        <item m="1" x="6552"/>
        <item m="1" x="6587"/>
        <item m="1" x="6318"/>
        <item m="1" x="6361"/>
        <item m="1" x="6398"/>
        <item m="1" x="6429"/>
        <item m="1" x="6447"/>
        <item m="1" x="6469"/>
        <item m="1" x="6493"/>
        <item m="1" x="6520"/>
        <item m="1" x="6554"/>
        <item m="1" x="6589"/>
        <item m="1" x="6321"/>
        <item m="1" x="6364"/>
        <item m="1" x="6401"/>
        <item m="1" x="6432"/>
        <item m="1" x="6450"/>
        <item m="1" x="6471"/>
        <item m="1" x="6495"/>
        <item m="1" x="6522"/>
        <item m="1" x="6556"/>
        <item m="1" x="6592"/>
        <item m="1" x="6324"/>
        <item m="1" x="6367"/>
        <item m="1" x="6405"/>
        <item m="1" x="6435"/>
        <item m="1" x="6453"/>
        <item m="1" x="6475"/>
        <item m="1" x="6498"/>
        <item m="1" x="6525"/>
        <item m="1" x="6558"/>
        <item m="1" x="6594"/>
        <item m="1" x="6327"/>
        <item m="1" x="6369"/>
        <item m="1" x="6407"/>
        <item m="1" x="6436"/>
        <item m="1" x="6454"/>
        <item m="1" x="6476"/>
        <item m="1" x="6499"/>
        <item m="1" x="6526"/>
        <item m="1" x="6559"/>
        <item m="1" x="6595"/>
        <item m="1" x="6329"/>
        <item m="1" x="6371"/>
        <item m="1" x="6409"/>
        <item m="1" x="6437"/>
        <item m="1" x="6455"/>
        <item m="1" x="6477"/>
        <item m="1" x="6500"/>
        <item m="1" x="6527"/>
        <item m="1" x="6560"/>
        <item m="1" x="6596"/>
        <item m="1" x="6330"/>
        <item m="1" x="6372"/>
        <item m="1" x="6410"/>
        <item m="1" x="6438"/>
        <item m="1" x="6456"/>
        <item m="1" x="6561"/>
        <item m="1" x="6597"/>
        <item m="1" x="6333"/>
        <item m="1" x="6376"/>
        <item m="1" x="6415"/>
        <item m="1" x="6439"/>
        <item m="1" x="6457"/>
        <item m="1" x="6478"/>
        <item m="1" x="6504"/>
        <item m="1" x="6531"/>
        <item m="1" x="6565"/>
        <item m="1" x="6601"/>
        <item m="1" x="2805"/>
        <item m="1" x="2828"/>
        <item m="1" x="2849"/>
        <item m="1" x="2806"/>
        <item m="1" x="2829"/>
        <item m="1" x="2850"/>
        <item m="1" x="2808"/>
        <item m="1" x="2831"/>
        <item m="1" x="2852"/>
        <item m="1" x="2809"/>
        <item m="1" x="2832"/>
        <item m="1" x="2853"/>
        <item m="1" x="2810"/>
        <item m="1" x="2833"/>
        <item m="1" x="2854"/>
        <item m="1" x="2811"/>
        <item m="1" x="2834"/>
        <item m="1" x="2855"/>
        <item m="1" x="2812"/>
        <item m="1" x="2835"/>
        <item m="1" x="2856"/>
        <item m="1" x="2639"/>
        <item m="1" x="4130"/>
        <item m="1" x="5802"/>
        <item m="1" x="7070"/>
        <item m="1" x="1507"/>
        <item m="1" x="2660"/>
        <item m="1" x="4152"/>
        <item m="1" x="5829"/>
        <item m="1" x="7087"/>
        <item m="1" x="1520"/>
        <item m="1" x="2681"/>
        <item m="1" x="4175"/>
        <item m="1" x="5846"/>
        <item m="1" x="7101"/>
        <item m="1" x="1541"/>
        <item m="1" x="2710"/>
        <item m="1" x="4208"/>
        <item m="1" x="5864"/>
        <item m="1" x="7117"/>
        <item m="1" x="1569"/>
        <item m="1" x="2745"/>
        <item m="1" x="4231"/>
        <item m="1" x="5890"/>
        <item m="1" x="7130"/>
        <item m="1" x="1592"/>
        <item m="1" x="2778"/>
        <item m="1" x="5919"/>
        <item m="1" x="7149"/>
        <item m="1" x="1618"/>
        <item m="1" x="3562"/>
        <item m="1" x="5931"/>
        <item m="1" x="7164"/>
        <item m="1" x="2212"/>
        <item m="1" x="3583"/>
        <item m="1" x="5944"/>
        <item m="1" x="7779"/>
        <item m="1" x="2253"/>
        <item m="1" x="3611"/>
        <item m="1" x="6632"/>
        <item m="1" x="7806"/>
        <item m="1" x="2280"/>
        <item m="1" x="3633"/>
        <item m="1" x="5783"/>
        <item m="1" x="7054"/>
        <item m="1" x="1495"/>
        <item m="1" x="2641"/>
        <item m="1" x="4133"/>
        <item m="1" x="4386"/>
        <item m="1" x="4421"/>
        <item m="1" x="4459"/>
        <item m="1" x="4495"/>
        <item m="1" x="4517"/>
        <item m="1" x="4535"/>
        <item m="1" x="4549"/>
        <item m="1" x="4567"/>
        <item m="1" x="4583"/>
        <item m="1" x="4359"/>
        <item m="1" x="4388"/>
        <item m="1" x="4423"/>
        <item m="1" x="4461"/>
        <item m="1" x="4497"/>
        <item m="1" x="4519"/>
        <item m="1" x="4538"/>
        <item m="1" x="4551"/>
        <item m="1" x="4569"/>
        <item m="1" x="4585"/>
        <item m="1" x="4361"/>
        <item m="1" x="4390"/>
        <item m="1" x="4425"/>
        <item m="1" x="4463"/>
        <item m="1" x="4499"/>
        <item m="1" x="4521"/>
        <item m="1" x="4540"/>
        <item m="1" x="4553"/>
        <item m="1" x="4570"/>
        <item m="1" x="4586"/>
        <item m="1" x="4362"/>
        <item m="1" x="4391"/>
        <item m="1" x="4426"/>
        <item m="1" x="4464"/>
        <item m="1" x="4500"/>
        <item m="1" x="4522"/>
        <item m="1" x="4541"/>
        <item m="1" x="4554"/>
        <item m="1" x="4571"/>
        <item m="1" x="4588"/>
        <item m="1" x="4363"/>
        <item m="1" x="4393"/>
        <item m="1" x="4428"/>
        <item m="1" x="4466"/>
        <item m="1" x="4501"/>
        <item m="1" x="4523"/>
        <item m="1" x="4542"/>
        <item m="1" x="4555"/>
        <item m="1" x="4572"/>
        <item m="1" x="4590"/>
        <item m="1" x="4364"/>
        <item m="1" x="4394"/>
        <item m="1" x="4429"/>
        <item m="1" x="4467"/>
        <item m="1" x="4502"/>
        <item m="1" x="4524"/>
        <item m="1" x="4543"/>
        <item m="1" x="4557"/>
        <item m="1" x="4574"/>
        <item m="1" x="4592"/>
        <item m="1" x="4365"/>
        <item m="1" x="4395"/>
        <item m="1" x="4430"/>
        <item m="1" x="4468"/>
        <item m="1" x="4503"/>
        <item m="1" x="4526"/>
        <item m="1" x="4544"/>
        <item m="1" x="4558"/>
        <item m="1" x="4575"/>
        <item m="1" x="4593"/>
        <item m="1" x="4366"/>
        <item m="1" x="4396"/>
        <item m="1" x="4431"/>
        <item m="1" x="4469"/>
        <item m="1" x="4504"/>
        <item m="1" x="4527"/>
        <item m="1" x="4545"/>
        <item m="1" x="4559"/>
        <item m="1" x="4576"/>
        <item m="1" x="4594"/>
        <item m="1" x="4368"/>
        <item m="1" x="4398"/>
        <item m="1" x="4434"/>
        <item m="1" x="4472"/>
        <item m="1" x="4507"/>
        <item m="1" x="4528"/>
        <item m="1" x="4546"/>
        <item m="1" x="4560"/>
        <item m="1" x="4577"/>
        <item m="1" x="4595"/>
        <item m="1" x="4370"/>
        <item m="1" x="4400"/>
        <item m="1" x="4437"/>
        <item m="1" x="4474"/>
        <item m="1" x="4508"/>
        <item m="1" x="4529"/>
        <item m="1" x="4547"/>
        <item m="1" x="4561"/>
        <item m="1" x="4578"/>
        <item m="1" x="4596"/>
        <item m="1" x="7592"/>
        <item m="1" x="7622"/>
        <item m="1" x="7642"/>
        <item m="1" x="7593"/>
        <item m="1" x="7623"/>
        <item m="1" x="7643"/>
        <item m="1" x="7594"/>
        <item m="1" x="7624"/>
        <item m="1" x="7644"/>
        <item m="1" x="7135"/>
        <item m="1" x="7145"/>
        <item m="1" x="7151"/>
        <item m="1" x="3940"/>
        <item m="1" x="3958"/>
        <item m="1" x="3973"/>
        <item m="1" x="4000"/>
        <item m="1" x="4012"/>
        <item m="1" x="4038"/>
        <item m="1" x="4049"/>
        <item m="1" x="4075"/>
        <item m="1" x="4084"/>
        <item m="1" x="2591"/>
        <item m="1" x="2601"/>
        <item m="1" x="2605"/>
        <item m="1" x="2611"/>
        <item m="1" x="2627"/>
        <item m="1" x="2637"/>
        <item m="1" x="2653"/>
        <item m="1" x="2658"/>
        <item m="1" x="2674"/>
        <item m="1" x="2679"/>
        <item m="1" x="1509"/>
        <item m="1" x="1517"/>
        <item m="1" x="1522"/>
        <item m="1" x="1530"/>
        <item m="1" x="1545"/>
        <item m="1" x="1555"/>
        <item m="1" x="1572"/>
        <item m="1" x="1580"/>
        <item m="1" x="1596"/>
        <item m="1" x="1605"/>
        <item m="1" x="7128"/>
        <item m="1" x="7137"/>
        <item m="1" x="7147"/>
        <item m="1" x="7153"/>
        <item m="1" x="7162"/>
        <item m="1" x="7168"/>
        <item m="1" x="7175"/>
        <item m="1" x="7178"/>
        <item m="1" x="7184"/>
        <item m="1" x="7188"/>
        <item m="1" x="5950"/>
        <item m="1" x="5957"/>
        <item m="1" x="5972"/>
        <item m="1" x="5975"/>
        <item m="1" x="5980"/>
        <item m="1" x="5982"/>
        <item m="1" x="5986"/>
        <item m="1" x="5988"/>
        <item m="1" x="5991"/>
        <item m="1" x="5999"/>
        <item m="1" x="4811"/>
        <item m="1" x="4814"/>
        <item m="1" x="4822"/>
        <item m="1" x="4825"/>
        <item m="1" x="4835"/>
        <item m="1" x="4838"/>
        <item m="1" x="4849"/>
        <item m="1" x="4858"/>
        <item m="1" x="4871"/>
        <item m="1" x="4880"/>
        <item m="1" x="3606"/>
        <item m="1" x="3617"/>
        <item m="1" x="3629"/>
        <item m="1" x="3640"/>
        <item m="1" x="3652"/>
        <item m="1" x="3662"/>
        <item m="1" x="3674"/>
        <item m="1" x="3684"/>
        <item m="1" x="3696"/>
        <item m="1" x="4159"/>
        <item m="1" x="3501"/>
        <item m="1" x="2773"/>
        <item m="1" x="2206"/>
        <item m="1" x="5938"/>
        <item m="1" x="5255"/>
        <item m="1" x="4803"/>
        <item m="1" x="4247"/>
        <item m="1" x="3579"/>
        <item m="1" x="7169"/>
        <item m="1" x="6640"/>
        <item m="1" x="5983"/>
        <item m="1" x="5292"/>
        <item m="1" x="4841"/>
        <item m="1" x="1642"/>
        <item m="1" x="7815"/>
        <item m="1" x="7210"/>
        <item m="1" x="6723"/>
        <item m="1" x="6025"/>
        <item m="1" x="2827"/>
        <item m="1" x="2290"/>
        <item m="1" x="1700"/>
        <item m="1" x="7918"/>
        <item m="1" x="7305"/>
        <item m="1" x="4274"/>
        <item m="1" x="3637"/>
        <item m="1" x="2905"/>
        <item m="1" x="2361"/>
        <item m="1" x="1719"/>
        <item m="1" x="5336"/>
        <item m="1" x="4894"/>
        <item m="1" x="4311"/>
        <item m="1" x="3722"/>
        <item m="1" x="2948"/>
        <item m="1" x="6807"/>
        <item m="1" x="3854"/>
        <item m="1" x="3868"/>
        <item m="1" x="3884"/>
        <item m="1" x="3901"/>
        <item m="1" x="3920"/>
        <item m="1" x="3947"/>
        <item m="1" x="3983"/>
        <item m="1" x="4020"/>
        <item m="1" x="4057"/>
        <item m="1" x="3839"/>
        <item m="1" x="3856"/>
        <item m="1" x="3870"/>
        <item m="1" x="3885"/>
        <item m="1" x="3902"/>
        <item m="1" x="3921"/>
        <item m="1" x="3949"/>
        <item m="1" x="3988"/>
        <item m="1" x="4023"/>
        <item m="1" x="4060"/>
        <item m="1" x="3842"/>
        <item m="1" x="3857"/>
        <item m="1" x="3871"/>
        <item m="1" x="3886"/>
        <item m="1" x="3903"/>
        <item m="1" x="3922"/>
        <item m="1" x="3950"/>
        <item m="1" x="3990"/>
        <item m="1" x="4025"/>
        <item m="1" x="4062"/>
        <item m="1" x="3843"/>
        <item m="1" x="3858"/>
        <item m="1" x="3872"/>
        <item m="1" x="3887"/>
        <item m="1" x="3904"/>
        <item m="1" x="3923"/>
        <item m="1" x="3951"/>
        <item m="1" x="3992"/>
        <item m="1" x="4027"/>
        <item m="1" x="4064"/>
        <item m="1" x="3844"/>
        <item m="1" x="3859"/>
        <item m="1" x="3873"/>
        <item m="1" x="3888"/>
        <item m="1" x="3905"/>
        <item m="1" x="3924"/>
        <item m="1" x="3952"/>
        <item m="1" x="3994"/>
        <item m="1" x="4029"/>
        <item m="1" x="4066"/>
        <item m="1" x="3845"/>
        <item m="1" x="3860"/>
        <item m="1" x="3874"/>
        <item m="1" x="3890"/>
        <item m="1" x="3908"/>
        <item m="1" x="3928"/>
        <item m="1" x="3956"/>
        <item m="1" x="3996"/>
        <item m="1" x="4033"/>
        <item m="1" x="4070"/>
        <item m="1" x="3846"/>
        <item m="1" x="3861"/>
        <item m="1" x="3875"/>
        <item m="1" x="3892"/>
        <item m="1" x="3910"/>
        <item m="1" x="3929"/>
        <item m="1" x="3957"/>
        <item m="1" x="3998"/>
        <item m="1" x="4036"/>
        <item m="1" x="4073"/>
        <item m="1" x="3847"/>
        <item m="1" x="3862"/>
        <item m="1" x="3876"/>
        <item m="1" x="3893"/>
        <item m="1" x="3911"/>
        <item m="1" x="3930"/>
        <item m="1" x="3959"/>
        <item m="1" x="4001"/>
        <item m="1" x="4039"/>
        <item m="1" x="4076"/>
        <item m="1" x="3848"/>
        <item m="1" x="3863"/>
        <item m="1" x="3877"/>
        <item m="1" x="3894"/>
        <item m="1" x="3912"/>
        <item m="1" x="3931"/>
        <item m="1" x="3960"/>
        <item m="1" x="4002"/>
        <item m="1" x="4040"/>
        <item m="1" x="4077"/>
        <item m="1" x="3849"/>
        <item m="1" x="3864"/>
        <item m="1" x="3878"/>
        <item m="1" x="3895"/>
        <item m="1" x="3913"/>
        <item m="1" x="3932"/>
        <item m="1" x="3962"/>
        <item m="1" x="4004"/>
        <item m="1" x="4041"/>
        <item m="1" x="4078"/>
        <item m="1" x="7125"/>
        <item m="1" x="7143"/>
        <item m="1" x="7158"/>
        <item m="1" x="7173"/>
        <item m="1" x="7182"/>
        <item m="1" x="7193"/>
        <item m="1" x="7205"/>
        <item m="1" x="7217"/>
        <item m="1" x="7239"/>
        <item m="1" x="7266"/>
        <item m="1" x="7126"/>
        <item m="1" x="7144"/>
        <item m="1" x="7160"/>
        <item m="1" x="5293"/>
        <item m="1" x="5404"/>
        <item m="1" x="5570"/>
        <item m="1" x="5681"/>
        <item m="1" x="5730"/>
        <item m="1" x="5254"/>
        <item m="1" x="5294"/>
        <item m="1" x="5405"/>
        <item m="1" x="5574"/>
        <item m="1" x="5687"/>
        <item m="1" x="5736"/>
        <item m="1" x="5256"/>
        <item m="1" x="5295"/>
        <item m="1" x="5409"/>
        <item m="1" x="5577"/>
        <item m="1" x="5691"/>
        <item m="1" x="5740"/>
        <item m="1" x="5260"/>
        <item m="1" x="5297"/>
        <item m="1" x="5413"/>
        <item m="1" x="5584"/>
        <item m="1" x="5699"/>
        <item m="1" x="5290"/>
        <item m="1" x="6706"/>
        <item m="1" x="7904"/>
        <item m="1" x="2352"/>
        <item m="1" x="3706"/>
        <item m="1" x="5296"/>
        <item m="1" x="6733"/>
        <item m="1" x="7926"/>
        <item m="1" x="2371"/>
        <item m="1" x="3727"/>
        <item m="1" x="5302"/>
        <item m="1" x="6763"/>
        <item m="1" x="7947"/>
        <item m="1" x="2387"/>
        <item m="1" x="3746"/>
        <item m="1" x="5335"/>
        <item m="1" x="6805"/>
        <item m="1" x="7969"/>
        <item m="1" x="2395"/>
        <item m="1" x="3762"/>
        <item m="1" x="5370"/>
        <item m="1" x="6840"/>
        <item m="1" x="7977"/>
        <item m="1" x="2402"/>
        <item m="1" x="3779"/>
        <item m="1" x="5411"/>
        <item m="1" x="6869"/>
        <item m="1" x="7995"/>
        <item m="1" x="2408"/>
        <item m="1" x="3796"/>
        <item m="1" x="5453"/>
        <item m="1" x="6896"/>
        <item m="1" x="2414"/>
        <item m="1" x="3815"/>
        <item m="1" x="5499"/>
        <item m="1" x="6919"/>
        <item m="1" x="4587"/>
        <item m="1" x="5766"/>
        <item m="1" x="7035"/>
        <item m="1" x="5141"/>
        <item m="1" x="5157"/>
        <item m="1" x="5182"/>
        <item m="1" x="5205"/>
        <item m="1" x="5224"/>
        <item m="1" x="5142"/>
        <item m="1" x="5158"/>
        <item m="1" x="5183"/>
        <item m="1" x="5206"/>
        <item m="1" x="5225"/>
        <item m="1" x="5143"/>
        <item m="1" x="5159"/>
        <item m="1" x="5184"/>
        <item m="1" x="5207"/>
        <item m="1" x="5226"/>
        <item m="1" x="1476"/>
        <item m="1" x="2622"/>
        <item m="1" x="4605"/>
        <item m="1" x="5786"/>
        <item m="1" x="7058"/>
        <item m="1" x="1498"/>
        <item m="1" x="2650"/>
        <item m="1" x="4618"/>
        <item m="1" x="5809"/>
        <item m="1" x="7073"/>
        <item m="1" x="1511"/>
        <item m="1" x="2669"/>
        <item m="1" x="4635"/>
        <item m="1" x="5832"/>
        <item m="1" x="7090"/>
        <item m="1" x="1523"/>
        <item m="1" x="2690"/>
        <item m="1" x="4646"/>
        <item m="1" x="5852"/>
        <item m="1" x="7104"/>
        <item m="1" x="1547"/>
        <item m="1" x="2722"/>
        <item m="1" x="4662"/>
        <item m="1" x="5871"/>
        <item m="1" x="7119"/>
        <item m="1" x="1573"/>
        <item m="1" x="2756"/>
        <item m="1" x="4689"/>
        <item m="1" x="5900"/>
        <item m="1" x="7134"/>
        <item m="1" x="1597"/>
        <item m="1" x="2781"/>
        <item m="1" x="4715"/>
        <item m="1" x="5924"/>
        <item m="1" x="7150"/>
        <item m="1" x="1623"/>
        <item m="1" x="2801"/>
        <item m="1" x="4739"/>
        <item m="1" x="5936"/>
        <item m="1" x="7167"/>
        <item m="1" x="1641"/>
        <item m="1" x="2826"/>
        <item m="1" x="4757"/>
        <item m="1" x="5947"/>
        <item m="1" x="7177"/>
        <item m="1" x="1659"/>
        <item m="1" x="2848"/>
        <item m="1" x="4589"/>
        <item m="1" x="5769"/>
        <item m="1" x="7036"/>
        <item m="1" x="1478"/>
        <item m="1" x="2624"/>
        <item m="1" x="2511"/>
        <item m="1" x="2516"/>
        <item m="1" x="2528"/>
        <item m="1" x="2534"/>
        <item m="1" x="2546"/>
        <item m="1" x="2551"/>
        <item m="1" x="2558"/>
        <item m="1" x="2566"/>
        <item m="1" x="2574"/>
        <item m="1" x="1392"/>
        <item m="1" x="1403"/>
        <item m="1" x="1411"/>
        <item m="1" x="1425"/>
        <item m="1" x="1433"/>
        <item m="1" x="1447"/>
        <item m="1" x="1453"/>
        <item m="1" x="1464"/>
        <item m="1" x="1473"/>
        <item m="1" x="1489"/>
        <item m="1" x="7027"/>
        <item m="1" x="7037"/>
        <item m="1" x="7048"/>
        <item m="1" x="7059"/>
        <item m="1" x="7067"/>
        <item m="1" x="7076"/>
        <item m="1" x="7084"/>
        <item m="1" x="7093"/>
        <item m="1" x="7099"/>
        <item m="1" x="7108"/>
        <item m="1" x="5839"/>
        <item m="1" x="5848"/>
        <item m="1" x="5857"/>
        <item m="1" x="5866"/>
        <item m="1" x="5879"/>
        <item m="1" x="5893"/>
        <item m="1" x="5912"/>
        <item m="1" x="5922"/>
        <item m="1" x="5927"/>
        <item m="1" x="5935"/>
        <item m="1" x="4719"/>
        <item m="1" x="4730"/>
        <item m="1" x="4741"/>
        <item m="1" x="4752"/>
        <item m="1" x="4759"/>
        <item m="1" x="4768"/>
        <item m="1" x="4779"/>
        <item m="1" x="4787"/>
        <item m="1" x="4794"/>
        <item m="1" x="4800"/>
        <item m="1" x="3475"/>
        <item m="1" x="3483"/>
        <item m="1" x="3498"/>
        <item m="1" x="3505"/>
        <item m="1" x="3521"/>
        <item m="1" x="3526"/>
        <item m="1" x="3540"/>
        <item m="1" x="3546"/>
        <item m="1" x="3559"/>
        <item m="1" x="3566"/>
        <item m="1" x="2156"/>
        <item m="1" x="2175"/>
        <item m="1" x="2200"/>
        <item m="1" x="2217"/>
        <item m="1" x="2241"/>
        <item m="1" x="2258"/>
        <item m="1" x="2270"/>
        <item m="1" x="2285"/>
        <item m="1" x="2293"/>
        <item m="1" x="7111"/>
        <item m="1" x="1557"/>
        <item m="1" x="2731"/>
        <item m="1" x="4226"/>
        <item m="1" x="5283"/>
        <item m="1" x="6681"/>
        <item m="1" x="4701"/>
        <item m="1" x="5914"/>
        <item m="1" x="7141"/>
        <item m="1" x="1607"/>
        <item m="1" x="2787"/>
        <item m="1" x="4257"/>
        <item m="1" x="5301"/>
        <item m="1" x="4986"/>
        <item m="1" x="4392"/>
        <item m="1" x="3789"/>
        <item m="1" x="3081"/>
        <item m="1" x="2445"/>
        <item m="1" x="6200"/>
        <item m="1" x="5638"/>
        <item m="1" x="5059"/>
        <item m="1" x="4513"/>
        <item m="1" x="3850"/>
        <item m="1" x="7401"/>
        <item m="1" x="6953"/>
        <item m="1" x="6236"/>
        <item m="1" x="5713"/>
        <item m="1" x="5089"/>
        <item m="1" x="1749"/>
        <item m="1" x="1314"/>
        <item m="1" x="7444"/>
        <item m="1" x="6982"/>
        <item m="1" x="6278"/>
        <item m="1" x="3191"/>
        <item m="1" x="2499"/>
        <item m="1" x="1840"/>
        <item m="1" x="1391"/>
        <item m="1" x="7551"/>
        <item m="1" x="4564"/>
        <item m="1" x="3882"/>
        <item m="1" x="3302"/>
        <item m="1" x="2562"/>
        <item m="1" x="1928"/>
        <item m="1" x="5747"/>
        <item m="1" x="5102"/>
        <item m="1" x="4622"/>
        <item m="1" x="3972"/>
        <item m="1" x="3368"/>
        <item m="1" x="7981"/>
        <item m="1" x="7997"/>
        <item m="1" x="1198"/>
        <item m="1" x="1212"/>
        <item m="1" x="1235"/>
        <item m="1" x="1259"/>
        <item m="1" x="1290"/>
        <item m="1" x="1323"/>
        <item m="1" x="1347"/>
        <item m="1" x="7982"/>
        <item m="1" x="7998"/>
        <item m="1" x="1199"/>
        <item m="1" x="1214"/>
        <item m="1" x="1237"/>
        <item m="1" x="1261"/>
        <item m="1" x="1292"/>
        <item m="1" x="1324"/>
        <item m="1" x="1348"/>
        <item m="1" x="7984"/>
        <item m="1" x="7999"/>
        <item m="1" x="1200"/>
        <item m="1" x="1216"/>
        <item m="1" x="1239"/>
        <item m="1" x="1263"/>
        <item m="1" x="1294"/>
        <item m="1" x="1325"/>
        <item m="1" x="1349"/>
        <item m="1" x="7985"/>
        <item m="1" x="1201"/>
        <item m="1" x="1218"/>
        <item m="1" x="1241"/>
        <item m="1" x="1265"/>
        <item m="1" x="1296"/>
        <item m="1" x="1326"/>
        <item m="1" x="1350"/>
        <item m="1" x="7986"/>
        <item m="1" x="1202"/>
        <item m="1" x="1221"/>
        <item m="1" x="1244"/>
        <item m="1" x="1269"/>
        <item m="1" x="1298"/>
        <item m="1" x="1327"/>
        <item m="1" x="1351"/>
        <item m="1" x="7987"/>
        <item m="1" x="1203"/>
        <item m="1" x="1223"/>
        <item m="1" x="1246"/>
        <item m="1" x="1271"/>
        <item m="1" x="1300"/>
        <item m="1" x="1328"/>
        <item m="1" x="1352"/>
        <item m="1" x="7988"/>
        <item m="1" x="1204"/>
        <item m="1" x="1225"/>
        <item m="1" x="1248"/>
        <item m="1" x="1273"/>
        <item m="1" x="1302"/>
        <item m="1" x="1329"/>
        <item m="1" x="1353"/>
        <item m="1" x="7989"/>
        <item m="1" x="1205"/>
        <item m="1" x="5640"/>
        <item m="1" x="5660"/>
        <item m="1" x="1227"/>
        <item m="1" x="1251"/>
        <item m="1" x="1276"/>
        <item m="1" x="1305"/>
        <item m="1" x="1331"/>
        <item m="1" x="1355"/>
        <item m="1" x="7990"/>
        <item m="1" x="1206"/>
        <item m="1" x="1229"/>
        <item m="1" x="1254"/>
        <item m="1" x="1278"/>
        <item m="1" x="1307"/>
        <item m="1" x="1332"/>
        <item m="1" x="1356"/>
        <item m="1" x="7991"/>
        <item m="1" x="1207"/>
        <item m="1" x="1231"/>
        <item m="1" x="1256"/>
        <item m="1" x="1280"/>
        <item m="1" x="1309"/>
        <item m="1" x="1333"/>
        <item m="1" x="1357"/>
        <item m="1" x="4603"/>
        <item m="1" x="4615"/>
        <item m="1" x="4632"/>
        <item m="1" x="4644"/>
        <item m="1" x="4657"/>
        <item m="1" x="4682"/>
        <item m="1" x="4709"/>
        <item m="1" x="4734"/>
        <item m="1" x="4755"/>
        <item m="1" x="4775"/>
        <item m="1" x="4604"/>
        <item m="1" x="4616"/>
        <item m="1" x="4633"/>
        <item m="1" x="6603"/>
        <item m="1" x="6682"/>
        <item m="1" x="6820"/>
        <item m="1" x="6933"/>
        <item m="1" x="6957"/>
        <item m="1" x="6990"/>
        <item m="1" x="7049"/>
        <item m="1" x="7114"/>
        <item m="1" x="6607"/>
        <item m="1" x="6686"/>
        <item m="1" x="6828"/>
        <item m="1" x="6939"/>
        <item m="1" x="6958"/>
        <item m="1" x="6991"/>
        <item m="1" x="7051"/>
        <item m="1" x="7115"/>
        <item m="1" x="6613"/>
        <item m="1" x="6696"/>
        <item m="1" x="6834"/>
        <item m="1" x="6943"/>
        <item m="1" x="6959"/>
        <item m="1" x="6994"/>
        <item m="1" x="7055"/>
        <item m="1" x="7118"/>
        <item m="1" x="6620"/>
        <item m="1" x="6705"/>
        <item m="1" x="6839"/>
        <item m="1" x="7197"/>
        <item m="1" x="1683"/>
        <item m="1" x="2879"/>
        <item m="1" x="4289"/>
        <item m="1" x="5447"/>
        <item m="1" x="7209"/>
        <item m="1" x="1698"/>
        <item m="1" x="2901"/>
        <item m="1" x="4308"/>
        <item m="1" x="7227"/>
        <item m="1" x="1703"/>
        <item m="1" x="2911"/>
        <item m="1" x="4938"/>
        <item m="1" x="7250"/>
        <item m="1" x="1707"/>
        <item m="1" x="3714"/>
        <item m="1" x="4966"/>
        <item m="1" x="7279"/>
        <item m="1" x="2378"/>
        <item m="1" x="3736"/>
        <item m="1" x="4994"/>
        <item m="1" x="7953"/>
        <item m="1" x="2391"/>
        <item m="1" x="3753"/>
        <item m="1" x="5017"/>
        <item m="1" x="6824"/>
        <item m="1" x="7973"/>
        <item m="1" x="2398"/>
        <item m="1" x="3770"/>
        <item m="1" x="5038"/>
        <item m="1" x="6855"/>
        <item m="1" x="7983"/>
        <item m="1" x="2405"/>
        <item m="1" x="6268"/>
        <item m="1" x="7538"/>
        <item m="1" x="1922"/>
        <item m="1" x="3356"/>
        <item m="1" x="4676"/>
        <item m="1" x="6290"/>
        <item m="1" x="7568"/>
        <item m="1" x="1936"/>
        <item m="1" x="3382"/>
        <item m="1" x="6331"/>
        <item m="1" x="7598"/>
        <item m="1" x="1962"/>
        <item m="1" x="4101"/>
        <item m="1" x="6374"/>
        <item m="1" x="7630"/>
        <item m="1" x="2633"/>
        <item m="1" x="4128"/>
        <item m="1" x="6413"/>
        <item m="1" x="1502"/>
        <item m="1" x="2656"/>
        <item m="1" x="4150"/>
        <item m="1" x="7080"/>
        <item m="1" x="1518"/>
        <item m="1" x="2677"/>
        <item m="1" x="4171"/>
        <item m="1" x="5843"/>
        <item m="1" x="7096"/>
        <item m="1" x="1532"/>
        <item m="1" x="2697"/>
        <item m="1" x="4197"/>
        <item m="1" x="5861"/>
        <item m="1" x="7112"/>
        <item m="1" x="1558"/>
        <item m="1" x="2732"/>
        <item m="1" x="4227"/>
        <item m="1" x="5885"/>
        <item m="1" x="7124"/>
        <item m="1" x="1582"/>
        <item m="1" x="2765"/>
        <item m="1" x="4245"/>
        <item m="1" x="5917"/>
        <item m="1" x="7142"/>
        <item m="1" x="1608"/>
        <item m="1" x="2788"/>
        <item m="1" x="4258"/>
        <item m="1" x="6271"/>
        <item m="1" x="7540"/>
        <item m="1" x="1925"/>
        <item m="1" x="3357"/>
        <item m="1" x="4678"/>
        <item m="1" x="7494"/>
        <item m="1" x="1887"/>
        <item m="1" x="3333"/>
        <item m="1" x="4645"/>
        <item m="1" x="5850"/>
        <item m="1" x="7102"/>
        <item m="1" x="1546"/>
        <item m="1" x="2717"/>
        <item m="1" x="6279"/>
        <item m="1" x="7554"/>
        <item m="1" x="1929"/>
        <item m="1" x="3373"/>
        <item m="1" x="4683"/>
        <item m="1" x="5896"/>
        <item m="1" x="7133"/>
        <item m="1" x="1721"/>
        <item m="1" x="7376"/>
        <item m="1" x="6950"/>
        <item m="1" x="3745"/>
        <item m="1" x="3005"/>
        <item m="1" x="2410"/>
        <item m="1" x="1740"/>
        <item m="1" x="1267"/>
        <item m="1" x="5013"/>
        <item m="1" x="4435"/>
        <item m="1" x="3808"/>
        <item m="1" x="3120"/>
        <item m="1" x="2470"/>
        <item m="1" x="6216"/>
        <item m="1" x="5668"/>
        <item m="1" x="5080"/>
        <item m="1" x="4536"/>
        <item m="1" x="3865"/>
        <item m="1" x="7414"/>
        <item m="1" x="6962"/>
        <item m="1" x="6242"/>
        <item m="1" x="5720"/>
        <item m="1" x="5094"/>
        <item m="1" x="1768"/>
        <item m="1" x="1341"/>
        <item m="1" x="7469"/>
        <item m="1" x="6995"/>
        <item m="1" x="6297"/>
        <item m="1" x="3230"/>
        <item m="1" x="2517"/>
        <item m="1" x="1872"/>
        <item m="1" x="1412"/>
        <item m="1" x="7581"/>
        <item m="1" x="4580"/>
        <item m="1" x="2122"/>
        <item m="1" x="2166"/>
        <item m="1" x="2209"/>
        <item m="1" x="2250"/>
        <item m="1" x="2278"/>
        <item m="1" x="2303"/>
        <item m="1" x="2321"/>
        <item m="1" x="2339"/>
        <item m="1" x="2357"/>
        <item m="1" x="2085"/>
        <item m="1" x="2123"/>
        <item m="1" x="2167"/>
        <item m="1" x="2210"/>
        <item m="1" x="2251"/>
        <item m="1" x="2279"/>
        <item m="1" x="2304"/>
        <item m="1" x="2322"/>
        <item m="1" x="2340"/>
        <item m="1" x="2358"/>
        <item m="1" x="2086"/>
        <item m="1" x="2124"/>
        <item m="1" x="2168"/>
        <item m="1" x="2213"/>
        <item m="1" x="2254"/>
        <item m="1" x="2281"/>
        <item m="1" x="2305"/>
        <item m="1" x="2323"/>
        <item m="1" x="2341"/>
        <item m="1" x="2359"/>
        <item m="1" x="2087"/>
        <item m="1" x="2125"/>
        <item m="1" x="2169"/>
        <item m="1" x="2214"/>
        <item m="1" x="2255"/>
        <item m="1" x="2282"/>
        <item m="1" x="2306"/>
        <item m="1" x="2324"/>
        <item m="1" x="2342"/>
        <item m="1" x="2360"/>
        <item m="1" x="2088"/>
        <item m="1" x="2126"/>
        <item m="1" x="2170"/>
        <item m="1" x="2215"/>
        <item m="1" x="2256"/>
        <item m="1" x="2283"/>
        <item m="1" x="2308"/>
        <item m="1" x="2328"/>
        <item m="1" x="2345"/>
        <item m="1" x="2362"/>
        <item m="1" x="2089"/>
        <item m="1" x="2127"/>
        <item m="1" x="2172"/>
        <item m="1" x="2216"/>
        <item m="1" x="2257"/>
        <item m="1" x="2284"/>
        <item m="1" x="2310"/>
        <item m="1" x="2329"/>
        <item m="1" x="2346"/>
        <item m="1" x="2363"/>
        <item m="1" x="2092"/>
        <item m="1" x="2130"/>
        <item m="1" x="2176"/>
        <item m="1" x="2218"/>
        <item m="1" x="2259"/>
        <item m="1" x="2286"/>
        <item m="1" x="2311"/>
        <item m="1" x="2330"/>
        <item m="1" x="2347"/>
        <item m="1" x="2364"/>
        <item m="1" x="2095"/>
        <item m="1" x="2134"/>
        <item m="1" x="2179"/>
        <item m="1" x="2221"/>
        <item m="1" x="6246"/>
        <item m="1" x="6248"/>
        <item m="1" x="6252"/>
        <item m="1" x="6259"/>
        <item m="1" x="6275"/>
        <item m="1" x="6288"/>
        <item m="1" x="6292"/>
        <item m="1" x="6301"/>
        <item m="1" x="6334"/>
        <item m="1" x="5095"/>
        <item m="1" x="5097"/>
        <item m="1" x="5098"/>
        <item m="1" x="5103"/>
        <item m="1" x="5108"/>
        <item m="1" x="5114"/>
        <item m="1" x="5124"/>
        <item m="1" x="5133"/>
        <item m="1" x="5140"/>
        <item m="1" x="5149"/>
        <item m="1" x="3933"/>
        <item m="1" x="3942"/>
        <item m="1" x="3963"/>
        <item m="1" x="3975"/>
        <item m="1" x="4005"/>
        <item m="1" x="4013"/>
        <item m="1" x="4042"/>
        <item m="1" x="4050"/>
        <item m="1" x="4079"/>
        <item m="1" x="4085"/>
        <item m="1" x="2593"/>
        <item m="1" x="2602"/>
        <item m="1" x="2262"/>
        <item m="1" x="2287"/>
        <item m="1" x="2312"/>
        <item m="1" x="2331"/>
        <item m="1" x="2348"/>
        <item m="1" x="2365"/>
        <item m="1" x="2097"/>
        <item m="1" x="2136"/>
        <item m="1" x="2181"/>
        <item m="1" x="2223"/>
        <item m="1" x="2263"/>
        <item m="1" x="2288"/>
        <item m="1" x="2313"/>
        <item m="1" x="2332"/>
        <item m="1" x="2350"/>
        <item m="1" x="2368"/>
        <item m="1" x="2098"/>
        <item m="1" x="2137"/>
        <item m="1" x="2183"/>
        <item m="1" x="2224"/>
        <item m="1" x="2264"/>
        <item m="1" x="2289"/>
        <item m="1" x="2315"/>
        <item m="1" x="2333"/>
        <item m="1" x="2351"/>
        <item m="1" x="2369"/>
        <item m="1" x="5542"/>
        <item m="1" x="5572"/>
        <item m="1" x="5608"/>
        <item m="1" x="5637"/>
        <item m="1" x="5666"/>
        <item m="1" x="5686"/>
        <item m="1" x="5709"/>
        <item m="1" x="5715"/>
        <item m="1" x="5721"/>
        <item m="1" x="5735"/>
        <item m="1" x="5544"/>
        <item m="1" x="5576"/>
        <item m="1" x="5609"/>
        <item m="1" x="1751"/>
        <item m="1" x="1846"/>
        <item m="1" x="1937"/>
        <item m="1" x="2034"/>
        <item m="1" x="2158"/>
        <item m="1" x="2294"/>
        <item m="1" x="2374"/>
        <item m="1" x="1753"/>
        <item m="1" x="1848"/>
        <item m="1" x="1941"/>
        <item m="1" x="2035"/>
        <item m="1" x="2163"/>
        <item m="1" x="2298"/>
        <item m="1" x="2377"/>
        <item m="1" x="1755"/>
        <item m="1" x="1851"/>
        <item m="1" x="1943"/>
        <item m="1" x="2037"/>
        <item m="1" x="2164"/>
        <item m="1" x="2299"/>
        <item m="1" x="2379"/>
        <item m="1" x="1756"/>
        <item m="1" x="1861"/>
        <item m="1" x="3628"/>
        <item m="1" x="4883"/>
        <item m="1" x="6083"/>
        <item m="1" x="7338"/>
        <item m="1" x="1725"/>
        <item m="1" x="3651"/>
        <item m="1" x="4900"/>
        <item m="1" x="6115"/>
        <item m="1" x="7351"/>
        <item m="1" x="1731"/>
        <item m="1" x="3673"/>
        <item m="1" x="4913"/>
        <item m="1" x="6134"/>
        <item m="1" x="7364"/>
        <item m="1" x="1737"/>
        <item m="1" x="3695"/>
        <item m="1" x="4939"/>
        <item m="1" x="6156"/>
        <item m="1" x="7377"/>
        <item m="1" x="1741"/>
        <item m="1" x="3717"/>
        <item m="1" x="4967"/>
        <item m="1" x="6187"/>
        <item m="1" x="7391"/>
        <item m="1" x="1746"/>
        <item m="1" x="3739"/>
        <item m="1" x="4995"/>
        <item m="1" x="6211"/>
        <item m="1" x="7409"/>
        <item m="1" x="1757"/>
        <item m="1" x="3755"/>
        <item m="1" x="5018"/>
        <item m="1" x="6217"/>
        <item m="1" x="7418"/>
        <item m="1" x="1784"/>
        <item m="1" x="3773"/>
        <item m="1" x="5039"/>
        <item m="1" x="6219"/>
        <item m="1" x="7425"/>
        <item m="1" x="1810"/>
        <item m="1" x="3788"/>
        <item m="1" x="5056"/>
        <item m="1" x="6235"/>
        <item m="1" x="7438"/>
        <item m="1" x="2569"/>
        <item m="1" x="4006"/>
        <item m="1" x="5176"/>
        <item m="1" x="6479"/>
        <item m="1" x="5240"/>
        <item m="1" x="5244"/>
        <item m="1" x="5249"/>
        <item m="1" x="5253"/>
        <item m="1" x="5261"/>
        <item m="1" x="5266"/>
        <item m="1" x="5270"/>
        <item m="1" x="5278"/>
        <item m="1" x="5282"/>
        <item m="1" x="4200"/>
        <item m="1" x="4222"/>
        <item m="1" x="4228"/>
        <item m="1" x="4243"/>
        <item m="1" x="4246"/>
        <item m="1" x="4251"/>
        <item m="1" x="4259"/>
        <item m="1" x="4263"/>
        <item m="1" x="4269"/>
        <item m="1" x="4273"/>
        <item m="1" x="2807"/>
        <item m="1" x="2825"/>
        <item m="1" x="2830"/>
        <item m="1" x="2846"/>
        <item m="1" x="2851"/>
        <item m="1" x="2867"/>
        <item m="1" x="2874"/>
        <item m="1" x="2888"/>
        <item m="1" x="2895"/>
        <item m="1" x="2903"/>
        <item m="1" x="1695"/>
        <item m="1" x="1699"/>
        <item m="1" x="1701"/>
        <item m="1" x="1704"/>
        <item m="1" x="1706"/>
        <item m="1" x="1708"/>
        <item m="1" x="1713"/>
        <item m="1" x="1714"/>
        <item m="1" x="1717"/>
        <item m="1" x="1718"/>
        <item m="1" x="7285"/>
        <item m="1" x="7290"/>
        <item m="1" x="7306"/>
        <item m="1" x="7321"/>
        <item m="1" x="7325"/>
        <item m="1" x="7337"/>
        <item m="1" x="7339"/>
        <item m="1" x="7350"/>
        <item m="1" x="7352"/>
        <item m="1" x="7363"/>
        <item m="1" x="6119"/>
        <item m="1" x="6132"/>
        <item m="1" x="6140"/>
        <item m="1" x="6154"/>
        <item m="1" x="6160"/>
        <item m="1" x="6184"/>
        <item m="1" x="6197"/>
        <item m="1" x="6209"/>
        <item m="1" x="6214"/>
        <item m="1" x="5040"/>
        <item m="1" x="5054"/>
        <item m="1" x="5057"/>
        <item m="1" x="5072"/>
        <item m="1" x="5073"/>
        <item m="1" x="4403"/>
        <item m="1" x="4599"/>
        <item m="1" x="4748"/>
        <item m="1" x="4853"/>
        <item m="1" x="3600"/>
        <item m="1" x="4415"/>
        <item m="1" x="4600"/>
        <item m="1" x="4751"/>
        <item m="1" x="4857"/>
        <item m="1" x="3604"/>
        <item m="1" x="4416"/>
        <item m="1" x="4602"/>
        <item m="1" x="4754"/>
        <item m="1" x="4861"/>
        <item m="1" x="3612"/>
        <item m="1" x="4427"/>
        <item m="1" x="4606"/>
        <item m="1" x="4758"/>
        <item m="1" x="4870"/>
        <item m="1" x="3615"/>
        <item m="1" x="4440"/>
        <item m="1" x="4609"/>
        <item m="1" x="4763"/>
        <item m="1" x="4875"/>
        <item m="1" x="3622"/>
        <item m="1" x="4451"/>
        <item m="1" x="4611"/>
        <item m="1" x="4767"/>
        <item m="1" x="4879"/>
        <item m="1" x="3626"/>
        <item m="1" x="4453"/>
        <item m="1" x="4614"/>
        <item m="1" x="4774"/>
        <item m="1" x="4882"/>
        <item m="1" x="3635"/>
        <item m="1" x="4465"/>
        <item m="1" x="4621"/>
        <item m="1" x="4778"/>
        <item m="1" x="4892"/>
        <item m="1" x="3638"/>
        <item m="1" x="4477"/>
        <item m="1" x="4626"/>
        <item m="1" x="4783"/>
        <item m="1" x="4895"/>
        <item m="1" x="3644"/>
        <item m="1" x="4489"/>
        <item m="1" x="4628"/>
        <item m="1" x="4786"/>
        <item m="1" x="2871"/>
        <item m="1" x="3792"/>
        <item m="1" x="3918"/>
        <item m="1" x="4164"/>
        <item m="1" x="4283"/>
        <item m="1" x="2873"/>
        <item m="1" x="3797"/>
        <item m="1" x="3927"/>
        <item m="1" x="4169"/>
        <item m="1" x="4285"/>
        <item m="1" x="2875"/>
        <item m="1" x="3800"/>
        <item m="1" x="3936"/>
        <item m="1" x="4172"/>
        <item m="1" x="4288"/>
        <item m="1" x="2885"/>
        <item m="1" x="3806"/>
        <item m="1" x="3939"/>
        <item m="1" x="4176"/>
        <item m="1" x="4290"/>
        <item m="1" x="2892"/>
        <item m="1" x="3811"/>
        <item m="1" x="3944"/>
        <item m="1" x="4188"/>
        <item m="1" x="4294"/>
        <item m="1" x="2894"/>
        <item m="1" x="3816"/>
        <item m="1" x="3955"/>
        <item m="1" x="4194"/>
        <item m="1" x="4303"/>
        <item m="1" x="2898"/>
        <item m="1" x="3819"/>
        <item m="1" x="3967"/>
        <item m="1" x="3666"/>
        <item m="1" x="3688"/>
        <item m="1" x="3709"/>
        <item m="1" x="3731"/>
        <item m="1" x="3667"/>
        <item m="1" x="3689"/>
        <item m="1" x="3710"/>
        <item m="1" x="3732"/>
        <item m="1" x="3668"/>
        <item m="1" x="3690"/>
        <item m="1" x="3711"/>
        <item m="1" x="3733"/>
        <item m="1" x="3669"/>
        <item m="1" x="3691"/>
        <item m="1" x="3712"/>
        <item m="1" x="3734"/>
        <item m="1" x="3647"/>
        <item m="1" x="3670"/>
        <item m="1" x="3692"/>
        <item m="1" x="3713"/>
        <item m="1" x="3735"/>
        <item m="1" x="3648"/>
        <item m="1" x="3671"/>
        <item m="1" x="3693"/>
        <item m="1" x="3715"/>
        <item m="1" x="3737"/>
        <item m="1" x="3650"/>
        <item m="1" x="3672"/>
        <item m="1" x="3694"/>
        <item m="1" x="3716"/>
        <item m="1" x="3738"/>
        <item m="1" x="3653"/>
        <item m="1" x="3675"/>
        <item m="1" x="3697"/>
        <item m="1" x="3718"/>
        <item m="1" x="3740"/>
        <item m="1" x="3657"/>
        <item m="1" x="3678"/>
        <item m="1" x="3700"/>
        <item m="1" x="3721"/>
        <item m="1" x="3741"/>
        <item m="1" x="3658"/>
        <item m="1" x="3679"/>
        <item m="1" x="6734"/>
        <item m="1" x="6750"/>
        <item m="1" x="6764"/>
        <item m="1" x="6793"/>
        <item m="1" x="6806"/>
        <item m="1" x="5406"/>
        <item m="1" x="5424"/>
        <item m="1" x="5449"/>
        <item m="1" x="5473"/>
        <item m="1" x="5496"/>
        <item m="1" x="5519"/>
        <item m="1" x="5543"/>
        <item m="1" x="5558"/>
        <item m="1" x="5575"/>
        <item m="1" x="4335"/>
        <item m="1" x="4345"/>
        <item m="1" x="4353"/>
        <item m="1" x="4373"/>
        <item m="1" x="4382"/>
        <item m="1" x="4404"/>
        <item m="1" x="4417"/>
        <item m="1" x="4441"/>
        <item m="1" x="4454"/>
        <item m="1" x="4478"/>
        <item m="1" x="3012"/>
        <item m="1" x="3023"/>
        <item m="1" x="3044"/>
        <item m="1" x="3055"/>
        <item m="1" x="3077"/>
        <item m="1" x="3092"/>
        <item m="1" x="3115"/>
        <item m="1" x="3129"/>
        <item m="1" x="3152"/>
        <item m="1" x="3165"/>
        <item m="1" x="1743"/>
        <item m="1" x="1745"/>
        <item m="1" x="1748"/>
        <item m="1" x="1754"/>
        <item m="1" x="1763"/>
        <item m="1" x="1770"/>
        <item m="1" x="1792"/>
        <item m="1" x="1796"/>
        <item m="1" x="1816"/>
        <item m="1" x="1820"/>
        <item m="1" x="7426"/>
        <item m="1" x="7433"/>
        <item m="1" x="7442"/>
        <item m="1" x="7455"/>
        <item m="1" x="7461"/>
        <item m="1" x="7475"/>
        <item m="1" x="7499"/>
        <item m="1" x="7509"/>
        <item m="1" x="7526"/>
        <item m="1" x="7536"/>
        <item m="1" x="6253"/>
        <item m="1" x="6917"/>
        <item m="1" x="6918"/>
        <item m="1" x="6920"/>
        <item m="1" x="6922"/>
        <item m="1" x="6928"/>
        <item m="1" x="6935"/>
        <item m="1" x="6941"/>
        <item m="1" x="6944"/>
        <item m="1" x="6946"/>
        <item m="1" x="6947"/>
        <item m="1" x="6189"/>
        <item m="1" x="6192"/>
        <item m="1" x="6196"/>
        <item m="1" x="6202"/>
        <item m="1" x="6206"/>
        <item m="1" x="6207"/>
        <item m="1" x="6208"/>
        <item m="1" x="6210"/>
        <item m="1" x="6212"/>
        <item m="1" x="6213"/>
        <item m="1" x="1524"/>
        <item m="1" x="1550"/>
        <item m="1" x="1575"/>
        <item m="1" x="1600"/>
        <item m="1" x="1527"/>
        <item m="1" x="1553"/>
        <item m="1" x="1578"/>
        <item m="1" x="1603"/>
        <item m="1" x="1529"/>
        <item m="1" x="1554"/>
        <item m="1" x="1579"/>
        <item m="1" x="1604"/>
        <item m="1" x="1531"/>
        <item m="1" x="1556"/>
        <item m="1" x="1581"/>
        <item m="1" x="1606"/>
        <item m="1" x="5606"/>
        <item m="1" x="5619"/>
        <item m="1" x="5635"/>
        <item m="1" x="7690"/>
        <item m="1" x="6590"/>
        <item m="1" x="5966"/>
        <item m="1" x="5277"/>
        <item m="1" x="4820"/>
        <item m="1" x="4268"/>
        <item m="1" x="7766"/>
        <item m="1" x="7189"/>
        <item m="1" x="6676"/>
        <item m="1" x="6001"/>
        <item m="1" x="5332"/>
        <item m="1" x="2236"/>
        <item m="1" x="1677"/>
        <item m="1" x="7871"/>
        <item m="1" x="7258"/>
        <item m="1" x="6790"/>
        <item m="1" x="3595"/>
        <item m="1" x="2872"/>
        <item m="1" x="2334"/>
        <item m="1" x="1712"/>
        <item m="1" x="7960"/>
        <item m="1" x="4856"/>
        <item m="1" x="4284"/>
        <item m="1" x="3683"/>
        <item m="1" x="2916"/>
        <item m="1" x="2392"/>
        <item m="1" x="6044"/>
        <item m="1" x="5412"/>
        <item m="1" x="4932"/>
        <item m="1" x="4339"/>
        <item m="1" x="3756"/>
        <item m="1" x="6871"/>
        <item m="1" x="6142"/>
        <item m="1" x="5573"/>
        <item m="1" x="5023"/>
        <item m="1" x="1966"/>
        <item m="1" x="7437"/>
        <item m="1" x="7457"/>
        <item m="1" x="7495"/>
        <item m="1" x="7523"/>
        <item m="1" x="7555"/>
        <item m="1" x="7580"/>
        <item m="1" x="7611"/>
        <item m="1" x="7439"/>
        <item m="1" x="7458"/>
        <item m="1" x="7496"/>
        <item m="1" x="7524"/>
        <item m="1" x="7556"/>
        <item m="1" x="7582"/>
        <item m="1" x="7612"/>
        <item m="1" x="7440"/>
        <item m="1" x="7459"/>
        <item m="1" x="7497"/>
        <item m="1" x="7525"/>
        <item m="1" x="7557"/>
        <item m="1" x="7583"/>
        <item m="1" x="7613"/>
        <item m="1" x="7443"/>
        <item m="1" x="7462"/>
        <item m="1" x="7500"/>
        <item m="1" x="7527"/>
        <item m="1" x="7558"/>
        <item m="1" x="7584"/>
        <item m="1" x="7614"/>
        <item m="1" x="7445"/>
        <item m="1" x="7463"/>
        <item m="1" x="7501"/>
        <item m="1" x="7528"/>
        <item m="1" x="7559"/>
        <item m="1" x="7585"/>
        <item m="1" x="7615"/>
        <item m="1" x="7446"/>
        <item m="1" x="7464"/>
        <item m="1" x="7502"/>
        <item m="1" x="7529"/>
        <item m="1" x="7560"/>
        <item m="1" x="7586"/>
        <item m="1" x="7616"/>
        <item m="1" x="7447"/>
        <item m="1" x="7465"/>
        <item m="1" x="7503"/>
        <item m="1" x="7530"/>
        <item m="1" x="7561"/>
        <item m="1" x="7587"/>
        <item m="1" x="7617"/>
        <item m="1" x="7427"/>
        <item m="1" x="7448"/>
        <item m="1" x="1990"/>
        <item m="1" x="1994"/>
        <item m="1" x="2012"/>
        <item m="1" x="2017"/>
        <item m="1" x="2036"/>
        <item m="1" x="2042"/>
        <item m="1" x="2058"/>
        <item m="1" x="2062"/>
        <item m="1" x="2084"/>
        <item m="1" x="7699"/>
        <item m="1" x="7710"/>
        <item m="1" x="7715"/>
        <item m="1" x="7720"/>
        <item m="1" x="7725"/>
        <item m="1" x="7730"/>
        <item m="1" x="7737"/>
        <item m="1" x="7743"/>
        <item m="1" x="7752"/>
        <item m="1" x="7767"/>
        <item m="1" x="6602"/>
        <item m="1" x="6621"/>
        <item m="1" x="6626"/>
        <item m="1" x="6639"/>
        <item m="1" x="6642"/>
        <item m="1" x="6655"/>
        <item m="1" x="6657"/>
        <item m="1" x="6677"/>
        <item m="1" x="7467"/>
        <item m="1" x="7504"/>
        <item m="1" x="7531"/>
        <item m="1" x="7562"/>
        <item m="1" x="7588"/>
        <item m="1" x="7618"/>
        <item m="1" x="7430"/>
        <item m="1" x="7451"/>
        <item m="1" x="7468"/>
        <item m="1" x="7505"/>
        <item m="1" x="7532"/>
        <item m="1" x="7564"/>
        <item m="1" x="7590"/>
        <item m="1" x="7620"/>
        <item m="1" x="7431"/>
        <item m="1" x="7452"/>
        <item m="1" x="7470"/>
        <item m="1" x="7506"/>
        <item m="1" x="7533"/>
        <item m="1" x="7565"/>
        <item m="1" x="7591"/>
        <item m="1" x="7621"/>
        <item m="1" x="4086"/>
        <item m="1" x="4115"/>
        <item m="1" x="4140"/>
        <item m="1" x="4161"/>
        <item m="1" x="4185"/>
        <item m="1" x="4217"/>
        <item m="1" x="4238"/>
        <item m="1" x="4250"/>
        <item m="1" x="4262"/>
        <item m="1" x="4272"/>
        <item m="1" x="4087"/>
        <item m="1" x="4117"/>
        <item m="1" x="4142"/>
        <item m="1" x="1758"/>
        <item m="1" x="1866"/>
        <item m="1" x="1945"/>
        <item m="1" x="2038"/>
        <item m="1" x="2171"/>
        <item m="1" x="2309"/>
        <item m="1" x="2381"/>
        <item m="1" x="1760"/>
        <item m="1" x="1871"/>
        <item m="1" x="1949"/>
        <item m="1" x="2040"/>
        <item m="1" x="2182"/>
        <item m="1" x="2314"/>
        <item m="1" x="2384"/>
        <item m="1" x="1761"/>
        <item m="1" x="1873"/>
        <item m="1" x="1950"/>
        <item m="1" x="2043"/>
        <item m="1" x="2185"/>
        <item m="1" x="2316"/>
        <item m="1" x="2385"/>
        <item m="1" x="1764"/>
        <item m="1" x="1874"/>
        <item m="1" x="3704"/>
        <item m="1" x="4961"/>
        <item m="1" x="6171"/>
        <item m="1" x="7389"/>
        <item m="1" x="1744"/>
        <item m="1" x="3725"/>
        <item m="1" x="4988"/>
        <item m="1" x="6205"/>
        <item m="1" x="7405"/>
        <item m="1" x="1750"/>
        <item m="1" x="3744"/>
        <item m="1" x="5012"/>
        <item m="1" x="6215"/>
        <item m="1" x="7413"/>
        <item m="1" x="1767"/>
        <item m="1" x="3761"/>
        <item m="1" x="5035"/>
        <item m="1" x="6218"/>
        <item m="1" x="7421"/>
        <item m="1" x="1794"/>
        <item m="1" x="3778"/>
        <item m="1" x="5053"/>
        <item m="1" x="6225"/>
        <item m="1" x="7432"/>
        <item m="1" x="1818"/>
        <item m="1" x="3795"/>
        <item m="1" x="5071"/>
        <item m="1" x="6239"/>
        <item m="1" x="7454"/>
        <item m="1" x="1845"/>
        <item m="1" x="3814"/>
        <item m="1" x="5085"/>
        <item m="1" x="6245"/>
        <item m="1" x="7472"/>
        <item m="1" x="1877"/>
        <item m="1" x="3829"/>
        <item m="1" x="5086"/>
        <item m="1" x="6251"/>
        <item m="1" x="7508"/>
        <item m="1" x="1903"/>
        <item m="1" x="3840"/>
        <item m="1" x="5087"/>
        <item m="1" x="6265"/>
        <item m="1" x="7535"/>
        <item m="1" x="7908"/>
        <item m="1" x="7924"/>
        <item m="1" x="7931"/>
        <item m="1" x="7945"/>
        <item m="1" x="7952"/>
        <item m="1" x="7968"/>
        <item m="1" x="7972"/>
        <item m="1" x="7976"/>
        <item m="1" x="7980"/>
        <item m="1" x="6830"/>
        <item m="1" x="6841"/>
        <item m="1" x="6860"/>
        <item m="1" x="6870"/>
        <item m="1" x="6888"/>
        <item m="1" x="6897"/>
        <item m="1" x="6914"/>
        <item m="1" x="6921"/>
        <item m="1" x="6942"/>
        <item m="1" x="6948"/>
        <item m="1" x="5571"/>
        <item m="1" x="5592"/>
        <item m="1" x="5607"/>
        <item m="1" x="5623"/>
        <item m="1" x="5636"/>
        <item m="1" x="5652"/>
        <item m="1" x="5665"/>
        <item m="1" x="4512"/>
        <item m="1" x="4530"/>
        <item m="1" x="4533"/>
        <item m="1" x="4432"/>
        <item m="1" x="4608"/>
        <item m="1" x="4762"/>
        <item m="1" x="4872"/>
        <item m="1" x="3621"/>
        <item m="1" x="4446"/>
        <item m="1" x="4610"/>
        <item m="1" x="4766"/>
        <item m="1" x="4878"/>
        <item m="1" x="3625"/>
        <item m="1" x="4452"/>
        <item m="1" x="4613"/>
        <item m="1" x="4773"/>
        <item m="1" x="4881"/>
        <item m="1" x="3634"/>
        <item m="1" x="4455"/>
        <item m="1" x="4617"/>
        <item m="1" x="4776"/>
        <item m="1" x="4890"/>
        <item m="1" x="3636"/>
        <item m="1" x="4470"/>
        <item m="1" x="4624"/>
        <item m="1" x="4782"/>
        <item m="1" x="4893"/>
        <item m="1" x="3643"/>
        <item m="1" x="4483"/>
        <item m="1" x="4627"/>
        <item m="1" x="4785"/>
        <item m="1" x="3646"/>
        <item m="1" x="4490"/>
        <item m="1" x="4630"/>
        <item m="1" x="4790"/>
        <item m="1" x="3659"/>
        <item m="1" x="4491"/>
        <item m="1" x="4634"/>
        <item m="1" x="4791"/>
        <item m="1" x="3661"/>
        <item m="1" x="4505"/>
        <item m="1" x="4638"/>
        <item m="1" x="4797"/>
        <item m="1" x="4509"/>
        <item m="1" x="4640"/>
        <item m="1" x="4798"/>
        <item m="1" x="2889"/>
        <item m="1" x="3807"/>
        <item m="1" x="3941"/>
        <item m="1" x="4182"/>
        <item m="1" x="4291"/>
        <item m="1" x="2893"/>
        <item m="1" x="3813"/>
        <item m="1" x="3948"/>
        <item m="1" x="4191"/>
        <item m="1" x="4298"/>
        <item m="1" x="2896"/>
        <item m="1" x="3817"/>
        <item m="1" x="3961"/>
        <item m="1" x="4196"/>
        <item m="1" x="4306"/>
        <item m="1" x="2902"/>
        <item m="1" x="3825"/>
        <item m="1" x="3969"/>
        <item m="1" x="4202"/>
        <item m="1" x="4309"/>
        <item m="1" x="2904"/>
        <item m="1" x="3826"/>
        <item m="1" x="3974"/>
        <item m="1" x="4214"/>
        <item m="1" x="4310"/>
        <item m="1" x="2908"/>
        <item m="1" x="3828"/>
        <item m="1" x="3987"/>
        <item m="1" x="4223"/>
        <item m="1" x="4316"/>
        <item m="1" x="2909"/>
        <item m="1" x="3830"/>
        <item m="1" x="4003"/>
        <item m="1" x="3759"/>
        <item m="1" x="3766"/>
        <item m="1" x="3776"/>
        <item m="1" x="3782"/>
        <item m="1" x="3793"/>
        <item m="1" x="3801"/>
        <item m="1" x="3812"/>
        <item m="1" x="3820"/>
        <item m="1" x="3827"/>
        <item m="1" x="2415"/>
        <item m="1" x="2421"/>
        <item m="1" x="2424"/>
        <item m="1" x="2436"/>
        <item m="1" x="2440"/>
        <item m="1" x="2455"/>
        <item m="1" x="2460"/>
        <item m="1" x="2475"/>
        <item m="1" x="2479"/>
        <item m="1" x="2493"/>
        <item m="1" x="1282"/>
        <item m="1" x="1288"/>
        <item m="1" x="1312"/>
        <item m="1" x="1321"/>
        <item m="1" x="1336"/>
        <item m="1" x="1346"/>
        <item m="1" x="1360"/>
        <item m="1" x="1369"/>
        <item m="1" x="1374"/>
        <item m="1" x="1384"/>
        <item m="1" x="6970"/>
        <item m="1" x="6974"/>
        <item m="1" x="6981"/>
        <item m="1" x="6985"/>
        <item m="1" x="6993"/>
        <item m="1" x="6999"/>
        <item m="1" x="7005"/>
        <item m="1" x="7009"/>
        <item m="1" x="7016"/>
        <item m="1" x="7020"/>
        <item m="1" x="5751"/>
        <item m="1" x="5753"/>
        <item m="1" x="5759"/>
        <item m="1" x="5768"/>
        <item m="1" x="5779"/>
        <item m="1" x="5788"/>
        <item m="1" x="5798"/>
        <item m="1" x="5812"/>
        <item m="1" x="5827"/>
        <item m="1" x="5833"/>
        <item m="1" x="4625"/>
        <item m="1" x="4631"/>
        <item m="1" x="4639"/>
        <item m="1" x="4643"/>
        <item m="1" x="4651"/>
        <item m="1" x="4656"/>
        <item m="1" x="4671"/>
        <item m="1" x="4679"/>
        <item m="1" x="4700"/>
        <item m="1" x="4707"/>
        <item m="1" x="3376"/>
        <item m="1" x="3381"/>
        <item m="1" x="3387"/>
        <item m="1" x="3400"/>
        <item m="1" x="3407"/>
        <item m="1" x="3422"/>
        <item m="1" x="3427"/>
        <item m="1" x="3442"/>
        <item m="1" x="3450"/>
        <item m="1" x="3468"/>
        <item m="1" x="2013"/>
        <item m="1" x="5755"/>
        <item m="1" x="5757"/>
        <item m="1" x="5758"/>
        <item m="1" x="5760"/>
        <item m="1" x="5762"/>
        <item m="1" x="5765"/>
        <item m="1" x="5767"/>
        <item m="1" x="5770"/>
        <item m="1" x="5773"/>
        <item m="1" x="5778"/>
        <item m="1" x="5110"/>
        <item m="1" x="5113"/>
        <item m="1" x="5115"/>
        <item m="1" x="5119"/>
        <item m="1" x="5120"/>
        <item m="1" x="5123"/>
        <item m="1" x="5125"/>
        <item m="1" x="5127"/>
        <item m="1" x="5128"/>
        <item m="1" x="5132"/>
        <item m="1" x="5276"/>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m="1" x="1724"/>
        <item m="1" x="1196"/>
        <item m="1" x="1732"/>
        <item m="1" x="6910"/>
        <item x="0"/>
      </items>
    </pivotField>
    <pivotField axis="axisRow" compact="0" outline="0" showAll="0" defaultSubtotal="0">
      <items count="640">
        <item x="0"/>
        <item x="1"/>
        <item x="2"/>
        <item x="1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6"/>
        <item x="67"/>
        <item x="68"/>
        <item x="69"/>
        <item x="70"/>
        <item x="71"/>
        <item x="72"/>
        <item x="73"/>
        <item x="74"/>
        <item x="75"/>
        <item x="76"/>
        <item x="77"/>
        <item x="78"/>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8"/>
        <item x="169"/>
        <item x="170"/>
        <item x="171"/>
        <item x="172"/>
        <item x="173"/>
        <item x="174"/>
        <item x="175"/>
        <item x="476"/>
        <item x="178"/>
        <item x="346"/>
        <item x="335"/>
        <item x="345"/>
        <item x="65"/>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65"/>
        <item x="166"/>
        <item x="167"/>
        <item x="334"/>
        <item x="336"/>
        <item x="337"/>
        <item x="339"/>
        <item m="1" x="569"/>
        <item x="342"/>
        <item x="344"/>
        <item x="370"/>
        <item x="359"/>
        <item x="347"/>
        <item x="349"/>
        <item x="350"/>
        <item x="351"/>
        <item x="354"/>
        <item x="356"/>
        <item x="357"/>
        <item m="1" x="633"/>
        <item m="1" x="523"/>
        <item m="1" x="580"/>
        <item m="1" x="613"/>
        <item m="1" x="568"/>
        <item m="1" x="604"/>
        <item m="1" x="636"/>
        <item m="1" x="518"/>
        <item x="508"/>
        <item x="490"/>
        <item x="500"/>
        <item x="308"/>
        <item x="510"/>
        <item x="480"/>
        <item x="482"/>
        <item x="511"/>
        <item x="512"/>
        <item m="1" x="525"/>
        <item m="1" x="610"/>
        <item x="244"/>
        <item x="229"/>
        <item x="231"/>
        <item x="223"/>
        <item x="225"/>
        <item x="227"/>
        <item x="411"/>
        <item x="180"/>
        <item x="426"/>
        <item x="413"/>
        <item x="417"/>
        <item x="423"/>
        <item x="425"/>
        <item x="427"/>
        <item x="428"/>
        <item x="432"/>
        <item x="434"/>
        <item x="446"/>
        <item x="442"/>
        <item x="443"/>
        <item x="436"/>
        <item m="1" x="602"/>
        <item m="1" x="559"/>
        <item m="1" x="584"/>
        <item m="1" x="570"/>
        <item x="352"/>
        <item x="353"/>
        <item m="1" x="540"/>
        <item m="1" x="597"/>
        <item m="1" x="542"/>
        <item m="1" x="579"/>
        <item m="1" x="590"/>
        <item x="371"/>
        <item m="1" x="620"/>
        <item m="1" x="622"/>
        <item m="1" x="529"/>
        <item m="1" x="564"/>
        <item m="1" x="581"/>
        <item m="1" x="609"/>
        <item m="1" x="603"/>
        <item m="1" x="560"/>
        <item m="1" x="539"/>
        <item m="1" x="611"/>
        <item m="1" x="535"/>
        <item m="1" x="615"/>
        <item m="1" x="619"/>
        <item m="1" x="605"/>
        <item m="1" x="524"/>
        <item m="1" x="555"/>
        <item m="1" x="573"/>
        <item m="1" x="558"/>
        <item m="1" x="634"/>
        <item m="1" x="627"/>
        <item m="1" x="617"/>
        <item m="1" x="531"/>
        <item m="1" x="572"/>
        <item m="1" x="544"/>
        <item m="1" x="571"/>
        <item m="1" x="519"/>
        <item m="1" x="565"/>
        <item m="1" x="549"/>
        <item m="1" x="608"/>
        <item m="1" x="522"/>
        <item m="1" x="527"/>
        <item m="1" x="548"/>
        <item m="1" x="596"/>
        <item x="513"/>
        <item x="264"/>
        <item x="323"/>
        <item x="317"/>
        <item x="315"/>
        <item x="318"/>
        <item x="316"/>
        <item x="294"/>
        <item x="280"/>
        <item m="1" x="566"/>
        <item x="295"/>
        <item x="281"/>
        <item m="1" x="589"/>
        <item x="221"/>
        <item x="230"/>
        <item x="262"/>
        <item x="263"/>
        <item x="265"/>
        <item x="266"/>
        <item x="268"/>
        <item x="269"/>
        <item x="270"/>
        <item m="1" x="521"/>
        <item m="1" x="516"/>
        <item m="1" x="583"/>
        <item m="1" x="612"/>
        <item x="252"/>
        <item x="397"/>
        <item x="408"/>
        <item m="1" x="550"/>
        <item x="360"/>
        <item x="394"/>
        <item x="400"/>
        <item m="1" x="632"/>
        <item x="255"/>
        <item m="1" x="541"/>
        <item x="273"/>
        <item x="275"/>
        <item x="286"/>
        <item x="287"/>
        <item x="276"/>
        <item x="278"/>
        <item m="1" x="561"/>
        <item m="1" x="630"/>
        <item x="203"/>
        <item x="277"/>
        <item x="279"/>
        <item m="1" x="517"/>
        <item m="1" x="534"/>
        <item m="1" x="592"/>
        <item m="1" x="514"/>
        <item x="319"/>
        <item x="321"/>
        <item x="325"/>
        <item x="327"/>
        <item x="320"/>
        <item x="322"/>
        <item x="326"/>
        <item x="328"/>
        <item x="483"/>
        <item x="232"/>
        <item x="250"/>
        <item m="1" x="606"/>
        <item m="1" x="614"/>
        <item m="1" x="623"/>
        <item x="447"/>
        <item x="448"/>
        <item x="181"/>
        <item m="1" x="607"/>
        <item x="361"/>
        <item x="399"/>
        <item x="401"/>
        <item x="241"/>
        <item x="187"/>
        <item m="1" x="582"/>
        <item x="242"/>
        <item x="190"/>
        <item x="196"/>
        <item x="485"/>
        <item x="484"/>
        <item x="486"/>
        <item x="488"/>
        <item x="494"/>
        <item x="495"/>
        <item x="496"/>
        <item x="497"/>
        <item x="459"/>
        <item x="481"/>
        <item x="292"/>
        <item x="293"/>
        <item x="296"/>
        <item x="297"/>
        <item x="298"/>
        <item x="313"/>
        <item x="314"/>
        <item x="329"/>
        <item x="330"/>
        <item x="333"/>
        <item x="503"/>
        <item x="355"/>
        <item m="1" x="515"/>
        <item x="251"/>
        <item m="1" x="577"/>
        <item x="257"/>
        <item x="258"/>
        <item x="259"/>
        <item x="260"/>
        <item x="261"/>
        <item x="274"/>
        <item x="288"/>
        <item x="290"/>
        <item x="289"/>
        <item x="291"/>
        <item x="299"/>
        <item x="301"/>
        <item x="303"/>
        <item x="305"/>
        <item x="307"/>
        <item x="309"/>
        <item x="311"/>
        <item x="300"/>
        <item x="302"/>
        <item x="310"/>
        <item x="312"/>
        <item x="331"/>
        <item x="332"/>
        <item x="487"/>
        <item x="493"/>
        <item x="504"/>
        <item x="505"/>
        <item x="509"/>
        <item x="226"/>
        <item x="224"/>
        <item x="324"/>
        <item x="455"/>
        <item x="477"/>
        <item x="478"/>
        <item x="460"/>
        <item x="452"/>
        <item x="453"/>
        <item x="179"/>
        <item x="195"/>
        <item x="191"/>
        <item x="197"/>
        <item x="198"/>
        <item x="199"/>
        <item x="405"/>
        <item x="450"/>
        <item x="475"/>
        <item x="506"/>
        <item x="247"/>
        <item x="412"/>
        <item x="414"/>
        <item x="429"/>
        <item x="437"/>
        <item x="438"/>
        <item x="439"/>
        <item x="441"/>
        <item x="479"/>
        <item x="367"/>
        <item x="422"/>
        <item x="456"/>
        <item x="182"/>
        <item x="183"/>
        <item x="184"/>
        <item x="185"/>
        <item x="186"/>
        <item x="433"/>
        <item x="440"/>
        <item x="444"/>
        <item x="449"/>
        <item x="451"/>
        <item x="489"/>
        <item x="491"/>
        <item m="1" x="533"/>
        <item x="498"/>
        <item x="499"/>
        <item m="1" x="556"/>
        <item m="1" x="545"/>
        <item m="1" x="591"/>
        <item m="1" x="638"/>
        <item m="1" x="554"/>
        <item m="1" x="598"/>
        <item m="1" x="563"/>
        <item m="1" x="574"/>
        <item m="1" x="631"/>
        <item m="1" x="595"/>
        <item m="1" x="635"/>
        <item m="1" x="587"/>
        <item m="1" x="616"/>
        <item x="234"/>
        <item x="235"/>
        <item x="236"/>
        <item x="237"/>
        <item x="238"/>
        <item x="239"/>
        <item x="240"/>
        <item x="193"/>
        <item m="1" x="546"/>
        <item m="1" x="520"/>
        <item m="1" x="639"/>
        <item m="1" x="537"/>
        <item m="1" x="553"/>
        <item m="1" x="626"/>
        <item m="1" x="637"/>
        <item m="1" x="528"/>
        <item m="1" x="625"/>
        <item x="461"/>
        <item x="507"/>
        <item x="176"/>
        <item x="188"/>
        <item x="189"/>
        <item x="192"/>
        <item x="458"/>
        <item x="462"/>
        <item x="228"/>
        <item x="254"/>
        <item x="256"/>
        <item x="253"/>
        <item x="282"/>
        <item x="283"/>
        <item x="271"/>
        <item x="272"/>
        <item x="284"/>
        <item x="285"/>
        <item x="304"/>
        <item x="306"/>
        <item x="463"/>
        <item x="464"/>
        <item x="465"/>
        <item x="466"/>
        <item x="467"/>
        <item x="468"/>
        <item x="469"/>
        <item x="470"/>
        <item x="471"/>
        <item x="472"/>
        <item m="1" x="530"/>
        <item x="245"/>
        <item x="246"/>
        <item x="233"/>
        <item x="222"/>
        <item x="248"/>
        <item m="1" x="567"/>
        <item m="1" x="532"/>
        <item m="1" x="624"/>
        <item m="1" x="536"/>
        <item m="1" x="621"/>
        <item m="1" x="526"/>
        <item m="1" x="600"/>
        <item m="1" x="538"/>
        <item m="1" x="543"/>
        <item m="1" x="557"/>
        <item m="1" x="594"/>
        <item m="1" x="552"/>
        <item m="1" x="576"/>
        <item m="1" x="562"/>
        <item m="1" x="618"/>
        <item m="1" x="575"/>
        <item m="1" x="578"/>
        <item m="1" x="629"/>
        <item m="1" x="586"/>
        <item m="1" x="551"/>
        <item m="1" x="601"/>
        <item m="1" x="585"/>
        <item m="1" x="547"/>
        <item m="1" x="588"/>
        <item x="209"/>
        <item x="200"/>
        <item x="201"/>
        <item x="202"/>
        <item x="204"/>
        <item x="205"/>
        <item x="206"/>
        <item x="207"/>
        <item x="208"/>
        <item x="210"/>
        <item x="243"/>
        <item x="358"/>
        <item x="372"/>
        <item x="374"/>
        <item x="375"/>
        <item x="376"/>
        <item x="377"/>
        <item x="378"/>
        <item x="379"/>
        <item x="380"/>
        <item x="381"/>
        <item x="382"/>
        <item x="383"/>
        <item m="1" x="599"/>
        <item m="1" x="628"/>
        <item x="386"/>
        <item x="387"/>
        <item x="403"/>
        <item x="406"/>
        <item x="407"/>
        <item x="340"/>
        <item x="348"/>
        <item x="402"/>
        <item x="363"/>
        <item x="364"/>
        <item x="365"/>
        <item x="366"/>
        <item x="368"/>
        <item x="369"/>
        <item m="1" x="593"/>
        <item x="343"/>
        <item x="396"/>
        <item x="398"/>
        <item x="410"/>
        <item x="362"/>
        <item x="388"/>
        <item x="194"/>
        <item x="211"/>
        <item x="212"/>
        <item x="213"/>
        <item x="214"/>
        <item x="215"/>
        <item x="216"/>
        <item x="217"/>
        <item x="218"/>
        <item x="219"/>
        <item x="220"/>
        <item x="249"/>
        <item x="267"/>
        <item x="338"/>
        <item x="341"/>
        <item x="373"/>
        <item x="384"/>
        <item x="385"/>
        <item x="389"/>
        <item x="390"/>
        <item x="391"/>
        <item x="392"/>
        <item x="393"/>
        <item x="395"/>
        <item x="404"/>
        <item x="409"/>
        <item x="415"/>
        <item x="416"/>
        <item x="418"/>
        <item x="419"/>
        <item x="420"/>
        <item x="421"/>
        <item x="424"/>
        <item x="430"/>
        <item x="431"/>
        <item x="435"/>
        <item x="445"/>
        <item x="454"/>
        <item x="457"/>
        <item x="473"/>
        <item x="474"/>
        <item x="492"/>
        <item x="501"/>
        <item x="502"/>
      </items>
    </pivotField>
    <pivotField axis="axisRow" compact="0" outline="0" showAll="0" defaultSubtotal="0">
      <items count="799">
        <item x="0"/>
        <item x="1"/>
        <item x="457"/>
        <item x="3"/>
        <item x="4"/>
        <item x="5"/>
        <item x="6"/>
        <item x="7"/>
        <item x="8"/>
        <item x="9"/>
        <item x="11"/>
        <item x="13"/>
        <item x="18"/>
        <item x="19"/>
        <item x="21"/>
        <item x="22"/>
        <item x="23"/>
        <item x="24"/>
        <item x="25"/>
        <item x="26"/>
        <item x="27"/>
        <item x="28"/>
        <item x="29"/>
        <item x="35"/>
        <item x="36"/>
        <item x="37"/>
        <item x="39"/>
        <item x="44"/>
        <item x="45"/>
        <item x="46"/>
        <item x="47"/>
        <item x="51"/>
        <item x="52"/>
        <item x="53"/>
        <item x="14"/>
        <item x="61"/>
        <item x="62"/>
        <item x="63"/>
        <item x="64"/>
        <item x="65"/>
        <item x="68"/>
        <item x="69"/>
        <item x="71"/>
        <item x="72"/>
        <item x="73"/>
        <item x="74"/>
        <item x="75"/>
        <item x="76"/>
        <item x="77"/>
        <item x="78"/>
        <item x="79"/>
        <item x="156"/>
        <item x="157"/>
        <item x="138"/>
        <item x="158"/>
        <item x="159"/>
        <item x="160"/>
        <item x="162"/>
        <item x="164"/>
        <item x="165"/>
        <item x="137"/>
        <item x="139"/>
        <item x="140"/>
        <item x="141"/>
        <item x="142"/>
        <item x="143"/>
        <item x="145"/>
        <item x="147"/>
        <item x="152"/>
        <item x="154"/>
        <item x="170"/>
        <item x="171"/>
        <item x="172"/>
        <item x="173"/>
        <item x="174"/>
        <item x="175"/>
        <item x="168"/>
        <item x="161"/>
        <item x="163"/>
        <item x="10"/>
        <item x="17"/>
        <item x="20"/>
        <item x="59"/>
        <item x="144"/>
        <item x="146"/>
        <item x="148"/>
        <item x="149"/>
        <item x="150"/>
        <item x="151"/>
        <item x="169"/>
        <item x="153"/>
        <item x="155"/>
        <item x="2"/>
        <item x="12"/>
        <item x="30"/>
        <item x="31"/>
        <item x="32"/>
        <item x="33"/>
        <item x="34"/>
        <item x="38"/>
        <item x="40"/>
        <item x="41"/>
        <item x="42"/>
        <item x="43"/>
        <item x="48"/>
        <item x="49"/>
        <item x="50"/>
        <item x="54"/>
        <item x="57"/>
        <item x="58"/>
        <item x="177"/>
        <item x="15"/>
        <item x="55"/>
        <item x="56"/>
        <item x="338"/>
        <item x="477"/>
        <item x="340"/>
        <item x="178"/>
        <item x="233"/>
        <item x="345"/>
        <item x="449"/>
        <item x="362"/>
        <item x="16"/>
        <item x="60"/>
        <item x="66"/>
        <item x="70"/>
        <item x="67"/>
        <item x="80"/>
        <item x="81"/>
        <item x="82"/>
        <item x="83"/>
        <item x="86"/>
        <item x="88"/>
        <item x="89"/>
        <item x="90"/>
        <item x="91"/>
        <item x="92"/>
        <item x="95"/>
        <item x="99"/>
        <item x="100"/>
        <item x="101"/>
        <item x="102"/>
        <item x="103"/>
        <item x="104"/>
        <item x="105"/>
        <item x="106"/>
        <item x="107"/>
        <item x="108"/>
        <item x="113"/>
        <item x="114"/>
        <item x="115"/>
        <item x="116"/>
        <item x="117"/>
        <item x="118"/>
        <item x="119"/>
        <item x="120"/>
        <item x="121"/>
        <item x="122"/>
        <item x="123"/>
        <item x="124"/>
        <item x="125"/>
        <item x="126"/>
        <item x="127"/>
        <item x="128"/>
        <item x="129"/>
        <item x="167"/>
        <item x="84"/>
        <item x="85"/>
        <item x="87"/>
        <item x="93"/>
        <item x="94"/>
        <item x="96"/>
        <item x="97"/>
        <item x="98"/>
        <item x="109"/>
        <item x="110"/>
        <item x="111"/>
        <item x="112"/>
        <item x="130"/>
        <item x="131"/>
        <item x="132"/>
        <item x="133"/>
        <item x="134"/>
        <item x="135"/>
        <item x="136"/>
        <item x="166"/>
        <item m="1" x="531"/>
        <item x="248"/>
        <item x="336"/>
        <item x="337"/>
        <item m="1" x="692"/>
        <item x="343"/>
        <item x="371"/>
        <item x="360"/>
        <item x="348"/>
        <item x="509"/>
        <item x="491"/>
        <item x="501"/>
        <item x="511"/>
        <item x="481"/>
        <item m="1" x="631"/>
        <item x="513"/>
        <item m="1" x="676"/>
        <item m="1" x="790"/>
        <item m="1" x="606"/>
        <item x="514"/>
        <item x="241"/>
        <item x="187"/>
        <item x="211"/>
        <item x="190"/>
        <item x="197"/>
        <item x="194"/>
        <item x="244"/>
        <item x="229"/>
        <item x="231"/>
        <item x="223"/>
        <item x="412"/>
        <item x="180"/>
        <item x="181"/>
        <item x="427"/>
        <item x="424"/>
        <item x="426"/>
        <item x="222"/>
        <item x="443"/>
        <item x="429"/>
        <item x="428"/>
        <item x="437"/>
        <item x="438"/>
        <item m="1" x="750"/>
        <item x="195"/>
        <item x="191"/>
        <item x="196"/>
        <item x="198"/>
        <item x="199"/>
        <item m="1" x="775"/>
        <item m="1" x="776"/>
        <item x="346"/>
        <item x="352"/>
        <item x="353"/>
        <item m="1" x="787"/>
        <item m="1" x="696"/>
        <item x="368"/>
        <item x="372"/>
        <item x="373"/>
        <item m="1" x="578"/>
        <item x="203"/>
        <item x="505"/>
        <item m="1" x="575"/>
        <item x="325"/>
        <item x="221"/>
        <item x="232"/>
        <item m="1" x="605"/>
        <item x="230"/>
        <item m="1" x="784"/>
        <item x="252"/>
        <item m="1" x="693"/>
        <item m="1" x="552"/>
        <item x="265"/>
        <item x="268"/>
        <item m="1" x="698"/>
        <item m="1" x="632"/>
        <item m="1" x="524"/>
        <item m="1" x="741"/>
        <item m="1" x="743"/>
        <item m="1" x="649"/>
        <item m="1" x="516"/>
        <item m="1" x="517"/>
        <item m="1" x="539"/>
        <item m="1" x="659"/>
        <item m="1" x="629"/>
        <item m="1" x="580"/>
        <item x="398"/>
        <item x="401"/>
        <item x="409"/>
        <item x="504"/>
        <item x="317"/>
        <item x="354"/>
        <item x="355"/>
        <item x="357"/>
        <item x="358"/>
        <item x="361"/>
        <item x="395"/>
        <item m="1" x="767"/>
        <item m="1" x="783"/>
        <item m="1" x="657"/>
        <item x="275"/>
        <item m="1" x="633"/>
        <item x="287"/>
        <item m="1" x="714"/>
        <item m="1" x="705"/>
        <item m="1" x="713"/>
        <item m="1" x="645"/>
        <item m="1" x="587"/>
        <item x="483"/>
        <item x="484"/>
        <item x="225"/>
        <item x="246"/>
        <item x="448"/>
        <item x="452"/>
        <item x="400"/>
        <item x="402"/>
        <item x="447"/>
        <item x="350"/>
        <item x="486"/>
        <item x="487"/>
        <item x="495"/>
        <item x="496"/>
        <item x="497"/>
        <item x="498"/>
        <item x="460"/>
        <item x="482"/>
        <item m="1" x="519"/>
        <item x="293"/>
        <item m="1" x="622"/>
        <item m="1" x="734"/>
        <item x="299"/>
        <item m="1" x="571"/>
        <item m="1" x="621"/>
        <item m="1" x="551"/>
        <item m="1" x="521"/>
        <item m="1" x="710"/>
        <item x="485"/>
        <item x="356"/>
        <item m="1" x="536"/>
        <item x="227"/>
        <item m="1" x="739"/>
        <item x="251"/>
        <item m="1" x="740"/>
        <item m="1" x="700"/>
        <item m="1" x="795"/>
        <item x="261"/>
        <item x="274"/>
        <item m="1" x="725"/>
        <item m="1" x="603"/>
        <item x="289"/>
        <item x="291"/>
        <item x="270"/>
        <item m="1" x="525"/>
        <item m="1" x="742"/>
        <item m="1" x="726"/>
        <item m="1" x="529"/>
        <item m="1" x="527"/>
        <item m="1" x="745"/>
        <item x="301"/>
        <item x="309"/>
        <item m="1" x="735"/>
        <item m="1" x="588"/>
        <item m="1" x="598"/>
        <item x="333"/>
        <item x="488"/>
        <item x="489"/>
        <item x="494"/>
        <item x="226"/>
        <item x="224"/>
        <item m="1" x="673"/>
        <item m="1" x="526"/>
        <item x="258"/>
        <item m="1" x="794"/>
        <item m="1" x="764"/>
        <item m="1" x="702"/>
        <item m="1" x="612"/>
        <item m="1" x="722"/>
        <item m="1" x="576"/>
        <item m="1" x="772"/>
        <item m="1" x="561"/>
        <item m="1" x="747"/>
        <item m="1" x="667"/>
        <item m="1" x="785"/>
        <item m="1" x="634"/>
        <item m="1" x="594"/>
        <item m="1" x="697"/>
        <item m="1" x="614"/>
        <item m="1" x="724"/>
        <item x="303"/>
        <item m="1" x="672"/>
        <item m="1" x="681"/>
        <item m="1" x="786"/>
        <item m="1" x="613"/>
        <item m="1" x="723"/>
        <item x="319"/>
        <item m="1" x="671"/>
        <item m="1" x="680"/>
        <item x="510"/>
        <item x="456"/>
        <item x="479"/>
        <item x="461"/>
        <item x="454"/>
        <item x="453"/>
        <item x="179"/>
        <item x="242"/>
        <item x="347"/>
        <item m="1" x="779"/>
        <item x="451"/>
        <item x="476"/>
        <item x="478"/>
        <item x="507"/>
        <item x="247"/>
        <item x="349"/>
        <item x="351"/>
        <item m="1" x="618"/>
        <item m="1" x="620"/>
        <item x="413"/>
        <item x="414"/>
        <item x="415"/>
        <item x="430"/>
        <item x="433"/>
        <item x="435"/>
        <item x="439"/>
        <item x="440"/>
        <item x="442"/>
        <item x="480"/>
        <item m="1" x="690"/>
        <item x="364"/>
        <item m="1" x="738"/>
        <item m="1" x="636"/>
        <item m="1" x="557"/>
        <item m="1" x="579"/>
        <item m="1" x="535"/>
        <item m="1" x="763"/>
        <item m="1" x="615"/>
        <item m="1" x="554"/>
        <item m="1" x="751"/>
        <item m="1" x="716"/>
        <item m="1" x="642"/>
        <item m="1" x="637"/>
        <item m="1" x="728"/>
        <item m="1" x="768"/>
        <item m="1" x="555"/>
        <item m="1" x="752"/>
        <item m="1" x="717"/>
        <item m="1" x="643"/>
        <item m="1" x="638"/>
        <item m="1" x="729"/>
        <item m="1" x="769"/>
        <item m="1" x="556"/>
        <item m="1" x="753"/>
        <item m="1" x="718"/>
        <item m="1" x="644"/>
        <item m="1" x="639"/>
        <item m="1" x="730"/>
        <item m="1" x="770"/>
        <item x="423"/>
        <item x="506"/>
        <item x="182"/>
        <item x="418"/>
        <item x="434"/>
        <item x="444"/>
        <item x="445"/>
        <item x="450"/>
        <item x="490"/>
        <item x="492"/>
        <item x="499"/>
        <item x="500"/>
        <item m="1" x="546"/>
        <item m="1" x="586"/>
        <item m="1" x="677"/>
        <item m="1" x="755"/>
        <item m="1" x="674"/>
        <item m="1" x="537"/>
        <item m="1" x="757"/>
        <item m="1" x="686"/>
        <item m="1" x="565"/>
        <item m="1" x="567"/>
        <item m="1" x="572"/>
        <item m="1" x="719"/>
        <item x="512"/>
        <item x="183"/>
        <item x="184"/>
        <item x="185"/>
        <item x="186"/>
        <item m="1" x="706"/>
        <item m="1" x="653"/>
        <item x="234"/>
        <item x="235"/>
        <item x="236"/>
        <item x="237"/>
        <item x="238"/>
        <item x="239"/>
        <item x="240"/>
        <item x="193"/>
        <item m="1" x="661"/>
        <item m="1" x="532"/>
        <item m="1" x="758"/>
        <item m="1" x="641"/>
        <item m="1" x="733"/>
        <item m="1" x="744"/>
        <item m="1" x="707"/>
        <item m="1" x="684"/>
        <item x="441"/>
        <item m="1" x="652"/>
        <item x="462"/>
        <item x="508"/>
        <item x="176"/>
        <item x="188"/>
        <item x="189"/>
        <item x="192"/>
        <item m="1" x="540"/>
        <item m="1" x="563"/>
        <item m="1" x="635"/>
        <item m="1" x="599"/>
        <item m="1" x="695"/>
        <item m="1" x="562"/>
        <item m="1" x="682"/>
        <item m="1" x="625"/>
        <item m="1" x="791"/>
        <item m="1" x="760"/>
        <item m="1" x="590"/>
        <item m="1" x="699"/>
        <item m="1" x="542"/>
        <item m="1" x="771"/>
        <item m="1" x="683"/>
        <item m="1" x="777"/>
        <item m="1" x="679"/>
        <item m="1" x="627"/>
        <item m="1" x="566"/>
        <item m="1" x="754"/>
        <item m="1" x="669"/>
        <item m="1" x="780"/>
        <item m="1" x="595"/>
        <item m="1" x="663"/>
        <item m="1" x="737"/>
        <item m="1" x="547"/>
        <item m="1" x="797"/>
        <item m="1" x="570"/>
        <item m="1" x="715"/>
        <item m="1" x="522"/>
        <item m="1" x="601"/>
        <item m="1" x="626"/>
        <item m="1" x="665"/>
        <item m="1" x="548"/>
        <item m="1" x="651"/>
        <item m="1" x="675"/>
        <item m="1" x="765"/>
        <item m="1" x="573"/>
        <item m="1" x="624"/>
        <item m="1" x="736"/>
        <item m="1" x="685"/>
        <item m="1" x="596"/>
        <item m="1" x="664"/>
        <item m="1" x="589"/>
        <item m="1" x="773"/>
        <item m="1" x="708"/>
        <item m="1" x="762"/>
        <item m="1" x="694"/>
        <item m="1" x="670"/>
        <item m="1" x="704"/>
        <item m="1" x="610"/>
        <item m="1" x="549"/>
        <item m="1" x="798"/>
        <item m="1" x="541"/>
        <item m="1" x="666"/>
        <item m="1" x="650"/>
        <item m="1" x="709"/>
        <item m="1" x="574"/>
        <item m="1" x="584"/>
        <item m="1" x="607"/>
        <item x="459"/>
        <item x="463"/>
        <item m="1" x="520"/>
        <item m="1" x="660"/>
        <item m="1" x="602"/>
        <item m="1" x="648"/>
        <item m="1" x="616"/>
        <item m="1" x="640"/>
        <item m="1" x="533"/>
        <item m="1" x="774"/>
        <item x="250"/>
        <item m="1" x="655"/>
        <item m="1" x="564"/>
        <item x="257"/>
        <item x="260"/>
        <item x="262"/>
        <item x="263"/>
        <item x="264"/>
        <item x="266"/>
        <item x="269"/>
        <item x="288"/>
        <item m="1" x="559"/>
        <item x="256"/>
        <item m="1" x="792"/>
        <item x="294"/>
        <item x="295"/>
        <item m="1" x="720"/>
        <item m="1" x="656"/>
        <item m="1" x="582"/>
        <item m="1" x="662"/>
        <item m="1" x="545"/>
        <item m="1" x="569"/>
        <item m="1" x="581"/>
        <item m="1" x="781"/>
        <item m="1" x="721"/>
        <item x="300"/>
        <item x="302"/>
        <item m="1" x="568"/>
        <item m="1" x="558"/>
        <item x="308"/>
        <item m="1" x="668"/>
        <item m="1" x="553"/>
        <item x="316"/>
        <item x="318"/>
        <item x="324"/>
        <item x="332"/>
        <item m="1" x="617"/>
        <item m="1" x="619"/>
        <item x="464"/>
        <item x="465"/>
        <item x="466"/>
        <item x="467"/>
        <item x="468"/>
        <item m="1" x="654"/>
        <item m="1" x="749"/>
        <item m="1" x="687"/>
        <item x="472"/>
        <item x="473"/>
        <item m="1" x="543"/>
        <item x="245"/>
        <item x="469"/>
        <item x="470"/>
        <item x="471"/>
        <item m="1" x="658"/>
        <item m="1" x="756"/>
        <item x="210"/>
        <item m="1" x="761"/>
        <item x="290"/>
        <item m="1" x="591"/>
        <item m="1" x="703"/>
        <item m="1" x="691"/>
        <item m="1" x="609"/>
        <item m="1" x="688"/>
        <item m="1" x="530"/>
        <item m="1" x="796"/>
        <item m="1" x="611"/>
        <item m="1" x="600"/>
        <item m="1" x="515"/>
        <item m="1" x="597"/>
        <item m="1" x="528"/>
        <item m="1" x="585"/>
        <item m="1" x="550"/>
        <item m="1" x="727"/>
        <item m="1" x="711"/>
        <item m="1" x="583"/>
        <item m="1" x="712"/>
        <item m="1" x="782"/>
        <item m="1" x="793"/>
        <item m="1" x="759"/>
        <item m="1" x="630"/>
        <item m="1" x="778"/>
        <item m="1" x="766"/>
        <item m="1" x="748"/>
        <item m="1" x="732"/>
        <item m="1" x="746"/>
        <item m="1" x="701"/>
        <item m="1" x="731"/>
        <item x="228"/>
        <item x="254"/>
        <item x="253"/>
        <item x="209"/>
        <item x="255"/>
        <item x="259"/>
        <item x="273"/>
        <item x="276"/>
        <item x="277"/>
        <item x="278"/>
        <item x="279"/>
        <item x="280"/>
        <item x="281"/>
        <item x="282"/>
        <item x="283"/>
        <item x="271"/>
        <item x="272"/>
        <item x="284"/>
        <item x="285"/>
        <item x="286"/>
        <item x="292"/>
        <item x="296"/>
        <item x="298"/>
        <item m="1" x="646"/>
        <item m="1" x="628"/>
        <item m="1" x="608"/>
        <item m="1" x="577"/>
        <item m="1" x="518"/>
        <item m="1" x="788"/>
        <item m="1" x="534"/>
        <item m="1" x="523"/>
        <item x="314"/>
        <item x="315"/>
        <item x="320"/>
        <item x="321"/>
        <item x="322"/>
        <item x="323"/>
        <item x="326"/>
        <item x="327"/>
        <item x="328"/>
        <item x="329"/>
        <item x="330"/>
        <item x="331"/>
        <item x="334"/>
        <item x="200"/>
        <item x="201"/>
        <item x="202"/>
        <item x="204"/>
        <item x="205"/>
        <item x="206"/>
        <item x="207"/>
        <item x="208"/>
        <item x="243"/>
        <item x="359"/>
        <item x="375"/>
        <item x="376"/>
        <item x="377"/>
        <item x="378"/>
        <item x="379"/>
        <item x="380"/>
        <item x="381"/>
        <item x="382"/>
        <item x="383"/>
        <item m="1" x="544"/>
        <item m="1" x="604"/>
        <item x="387"/>
        <item x="388"/>
        <item x="404"/>
        <item x="408"/>
        <item m="1" x="789"/>
        <item x="344"/>
        <item x="403"/>
        <item m="1" x="560"/>
        <item m="1" x="593"/>
        <item m="1" x="592"/>
        <item m="1" x="623"/>
        <item x="384"/>
        <item x="397"/>
        <item x="399"/>
        <item m="1" x="647"/>
        <item m="1" x="689"/>
        <item x="411"/>
        <item x="366"/>
        <item m="1" x="538"/>
        <item x="369"/>
        <item x="370"/>
        <item x="335"/>
        <item x="363"/>
        <item m="1" x="678"/>
        <item x="365"/>
        <item x="367"/>
        <item x="212"/>
        <item x="213"/>
        <item x="214"/>
        <item x="215"/>
        <item x="216"/>
        <item x="217"/>
        <item x="218"/>
        <item x="219"/>
        <item x="220"/>
        <item x="249"/>
        <item x="267"/>
        <item x="297"/>
        <item x="304"/>
        <item x="305"/>
        <item x="306"/>
        <item x="307"/>
        <item x="310"/>
        <item x="311"/>
        <item x="312"/>
        <item x="313"/>
        <item x="339"/>
        <item x="341"/>
        <item x="342"/>
        <item x="374"/>
        <item x="385"/>
        <item x="386"/>
        <item x="389"/>
        <item x="390"/>
        <item x="391"/>
        <item x="392"/>
        <item x="393"/>
        <item x="394"/>
        <item x="396"/>
        <item x="405"/>
        <item x="406"/>
        <item x="407"/>
        <item x="410"/>
        <item x="416"/>
        <item x="417"/>
        <item x="419"/>
        <item x="420"/>
        <item x="421"/>
        <item x="422"/>
        <item x="425"/>
        <item x="431"/>
        <item x="432"/>
        <item x="436"/>
        <item x="446"/>
        <item x="455"/>
        <item x="458"/>
        <item x="474"/>
        <item x="475"/>
        <item x="493"/>
        <item x="502"/>
        <item x="503"/>
      </items>
    </pivotField>
    <pivotField axis="axisRow" compact="0" outline="0" showAll="0" defaultSubtotal="0">
      <items count="589">
        <item x="0"/>
        <item x="2"/>
        <item x="3"/>
        <item x="4"/>
        <item x="5"/>
        <item x="6"/>
        <item x="7"/>
        <item x="8"/>
        <item x="9"/>
        <item x="10"/>
        <item x="53"/>
        <item x="14"/>
        <item x="17"/>
        <item x="19"/>
        <item x="20"/>
        <item x="22"/>
        <item x="24"/>
        <item x="25"/>
        <item x="26"/>
        <item x="28"/>
        <item x="29"/>
        <item x="30"/>
        <item x="31"/>
        <item x="32"/>
        <item x="34"/>
        <item x="35"/>
        <item x="38"/>
        <item x="39"/>
        <item x="40"/>
        <item x="41"/>
        <item x="42"/>
        <item x="43"/>
        <item x="44"/>
        <item x="45"/>
        <item x="15"/>
        <item x="46"/>
        <item x="47"/>
        <item x="48"/>
        <item x="49"/>
        <item x="50"/>
        <item x="51"/>
        <item x="52"/>
        <item x="55"/>
        <item x="56"/>
        <item x="57"/>
        <item x="60"/>
        <item x="61"/>
        <item x="62"/>
        <item x="65"/>
        <item x="66"/>
        <item x="67"/>
        <item x="68"/>
        <item x="69"/>
        <item x="70"/>
        <item x="71"/>
        <item x="72"/>
        <item x="73"/>
        <item x="74"/>
        <item x="75"/>
        <item x="76"/>
        <item x="77"/>
        <item x="79"/>
        <item x="81"/>
        <item x="82"/>
        <item x="83"/>
        <item x="85"/>
        <item x="86"/>
        <item x="157"/>
        <item x="158"/>
        <item x="159"/>
        <item x="161"/>
        <item x="162"/>
        <item x="163"/>
        <item x="164"/>
        <item x="166"/>
        <item x="138"/>
        <item x="142"/>
        <item x="143"/>
        <item x="144"/>
        <item x="146"/>
        <item x="152"/>
        <item x="181"/>
        <item x="182"/>
        <item x="183"/>
        <item x="184"/>
        <item x="185"/>
        <item x="186"/>
        <item x="187"/>
        <item x="188"/>
        <item x="178"/>
        <item x="180"/>
        <item x="64"/>
        <item x="36"/>
        <item x="18"/>
        <item x="23"/>
        <item x="27"/>
        <item x="59"/>
        <item x="80"/>
        <item x="139"/>
        <item x="140"/>
        <item x="141"/>
        <item x="145"/>
        <item x="147"/>
        <item x="148"/>
        <item x="149"/>
        <item x="150"/>
        <item x="151"/>
        <item x="179"/>
        <item x="153"/>
        <item x="154"/>
        <item x="155"/>
        <item x="156"/>
        <item x="160"/>
        <item x="11"/>
        <item x="12"/>
        <item x="13"/>
        <item x="21"/>
        <item x="33"/>
        <item x="37"/>
        <item x="54"/>
        <item x="78"/>
        <item x="16"/>
        <item x="58"/>
        <item x="203"/>
        <item x="380"/>
        <item x="381"/>
        <item x="165"/>
        <item x="63"/>
        <item x="84"/>
        <item x="87"/>
        <item x="88"/>
        <item x="89"/>
        <item x="90"/>
        <item x="91"/>
        <item x="92"/>
        <item x="93"/>
        <item x="94"/>
        <item x="95"/>
        <item x="96"/>
        <item x="97"/>
        <item x="98"/>
        <item x="99"/>
        <item x="100"/>
        <item x="101"/>
        <item x="102"/>
        <item x="103"/>
        <item x="104"/>
        <item x="105"/>
        <item x="106"/>
        <item x="108"/>
        <item x="109"/>
        <item x="110"/>
        <item x="111"/>
        <item x="112"/>
        <item x="115"/>
        <item x="116"/>
        <item x="117"/>
        <item x="118"/>
        <item x="119"/>
        <item x="120"/>
        <item x="121"/>
        <item x="122"/>
        <item x="123"/>
        <item x="124"/>
        <item x="125"/>
        <item x="126"/>
        <item x="127"/>
        <item x="128"/>
        <item x="129"/>
        <item x="130"/>
        <item x="131"/>
        <item x="132"/>
        <item x="133"/>
        <item x="134"/>
        <item x="135"/>
        <item x="136"/>
        <item x="167"/>
        <item x="168"/>
        <item x="169"/>
        <item x="170"/>
        <item x="171"/>
        <item x="172"/>
        <item x="173"/>
        <item x="174"/>
        <item x="175"/>
        <item x="176"/>
        <item x="177"/>
        <item x="282"/>
        <item m="1" x="459"/>
        <item x="210"/>
        <item x="284"/>
        <item x="285"/>
        <item x="286"/>
        <item x="288"/>
        <item x="289"/>
        <item x="290"/>
        <item x="291"/>
        <item x="294"/>
        <item x="296"/>
        <item m="1" x="520"/>
        <item m="1" x="478"/>
        <item x="300"/>
        <item x="189"/>
        <item m="1" x="563"/>
        <item x="228"/>
        <item x="224"/>
        <item x="227"/>
        <item x="229"/>
        <item x="225"/>
        <item m="1" x="529"/>
        <item x="363"/>
        <item m="1" x="494"/>
        <item x="292"/>
        <item x="293"/>
        <item x="305"/>
        <item m="1" x="578"/>
        <item m="1" x="577"/>
        <item m="1" x="516"/>
        <item x="309"/>
        <item x="308"/>
        <item m="1" x="560"/>
        <item m="1" x="515"/>
        <item m="1" x="567"/>
        <item m="1" x="534"/>
        <item m="1" x="533"/>
        <item m="1" x="479"/>
        <item m="1" x="493"/>
        <item m="1" x="461"/>
        <item m="1" x="496"/>
        <item m="1" x="551"/>
        <item m="1" x="455"/>
        <item m="1" x="456"/>
        <item m="1" x="580"/>
        <item m="1" x="527"/>
        <item m="1" x="542"/>
        <item m="1" x="554"/>
        <item m="1" x="553"/>
        <item m="1" x="445"/>
        <item m="1" x="452"/>
        <item m="1" x="562"/>
        <item m="1" x="561"/>
        <item m="1" x="539"/>
        <item m="1" x="475"/>
        <item m="1" x="454"/>
        <item m="1" x="525"/>
        <item m="1" x="526"/>
        <item m="1" x="457"/>
        <item m="1" x="582"/>
        <item x="214"/>
        <item m="1" x="468"/>
        <item x="230"/>
        <item m="1" x="480"/>
        <item x="233"/>
        <item x="231"/>
        <item m="1" x="450"/>
        <item m="1" x="514"/>
        <item m="1" x="469"/>
        <item m="1" x="532"/>
        <item m="1" x="570"/>
        <item x="238"/>
        <item x="237"/>
        <item x="239"/>
        <item m="1" x="569"/>
        <item m="1" x="566"/>
        <item m="1" x="585"/>
        <item m="1" x="498"/>
        <item m="1" x="484"/>
        <item m="1" x="547"/>
        <item m="1" x="541"/>
        <item m="1" x="571"/>
        <item m="1" x="466"/>
        <item m="1" x="517"/>
        <item m="1" x="518"/>
        <item m="1" x="476"/>
        <item m="1" x="513"/>
        <item x="259"/>
        <item m="1" x="449"/>
        <item m="1" x="535"/>
        <item m="1" x="536"/>
        <item m="1" x="540"/>
        <item m="1" x="465"/>
        <item x="260"/>
        <item m="1" x="531"/>
        <item m="1" x="565"/>
        <item m="1" x="549"/>
        <item x="267"/>
        <item x="269"/>
        <item x="271"/>
        <item x="273"/>
        <item m="1" x="584"/>
        <item m="1" x="502"/>
        <item x="268"/>
        <item x="270"/>
        <item x="272"/>
        <item x="274"/>
        <item m="1" x="568"/>
        <item m="1" x="509"/>
        <item x="277"/>
        <item x="279"/>
        <item m="1" x="576"/>
        <item x="278"/>
        <item x="280"/>
        <item m="1" x="586"/>
        <item x="400"/>
        <item m="1" x="528"/>
        <item m="1" x="448"/>
        <item m="1" x="505"/>
        <item x="326"/>
        <item x="306"/>
        <item x="328"/>
        <item x="329"/>
        <item x="330"/>
        <item x="331"/>
        <item x="332"/>
        <item x="333"/>
        <item x="334"/>
        <item m="1" x="572"/>
        <item x="364"/>
        <item x="196"/>
        <item m="1" x="511"/>
        <item x="327"/>
        <item x="416"/>
        <item x="419"/>
        <item x="397"/>
        <item m="1" x="491"/>
        <item x="402"/>
        <item x="405"/>
        <item x="399"/>
        <item x="407"/>
        <item x="412"/>
        <item x="413"/>
        <item x="414"/>
        <item x="415"/>
        <item x="423"/>
        <item x="217"/>
        <item x="218"/>
        <item m="1" x="462"/>
        <item m="1" x="579"/>
        <item x="219"/>
        <item x="406"/>
        <item x="411"/>
        <item x="422"/>
        <item m="1" x="522"/>
        <item m="1" x="530"/>
        <item m="1" x="519"/>
        <item x="375"/>
        <item x="398"/>
        <item x="383"/>
        <item x="372"/>
        <item x="403"/>
        <item x="191"/>
        <item x="404"/>
        <item x="1"/>
        <item x="107"/>
        <item x="113"/>
        <item x="114"/>
        <item x="137"/>
        <item x="212"/>
        <item x="339"/>
        <item x="365"/>
        <item x="368"/>
        <item x="369"/>
        <item x="370"/>
        <item x="367"/>
        <item x="371"/>
        <item m="1" x="548"/>
        <item m="1" x="537"/>
        <item x="283"/>
        <item x="295"/>
        <item x="338"/>
        <item m="1" x="555"/>
        <item x="341"/>
        <item m="1" x="481"/>
        <item m="1" x="467"/>
        <item x="356"/>
        <item x="358"/>
        <item m="1" x="558"/>
        <item x="350"/>
        <item x="355"/>
        <item m="1" x="500"/>
        <item x="190"/>
        <item x="373"/>
        <item x="376"/>
        <item m="1" x="575"/>
        <item x="379"/>
        <item x="425"/>
        <item x="192"/>
        <item x="193"/>
        <item x="195"/>
        <item m="1" x="557"/>
        <item x="207"/>
        <item x="208"/>
        <item x="209"/>
        <item m="1" x="474"/>
        <item x="408"/>
        <item x="409"/>
        <item x="410"/>
        <item x="417"/>
        <item x="418"/>
        <item x="385"/>
        <item m="1" x="501"/>
        <item x="389"/>
        <item x="390"/>
        <item m="1" x="523"/>
        <item m="1" x="487"/>
        <item x="395"/>
        <item m="1" x="486"/>
        <item m="1" x="581"/>
        <item x="194"/>
        <item m="1" x="483"/>
        <item m="1" x="587"/>
        <item m="1" x="521"/>
        <item m="1" x="464"/>
        <item m="1" x="543"/>
        <item x="235"/>
        <item m="1" x="477"/>
        <item m="1" x="472"/>
        <item m="1" x="504"/>
        <item m="1" x="451"/>
        <item m="1" x="588"/>
        <item x="366"/>
        <item x="382"/>
        <item x="384"/>
        <item m="1" x="573"/>
        <item m="1" x="564"/>
        <item m="1" x="458"/>
        <item m="1" x="492"/>
        <item m="1" x="460"/>
        <item x="197"/>
        <item x="198"/>
        <item m="1" x="497"/>
        <item x="401"/>
        <item x="240"/>
        <item x="241"/>
        <item x="242"/>
        <item x="243"/>
        <item x="244"/>
        <item x="245"/>
        <item x="246"/>
        <item x="247"/>
        <item x="248"/>
        <item x="249"/>
        <item x="250"/>
        <item m="1" x="499"/>
        <item m="1" x="446"/>
        <item m="1" x="470"/>
        <item m="1" x="489"/>
        <item x="255"/>
        <item x="256"/>
        <item x="257"/>
        <item x="258"/>
        <item x="261"/>
        <item x="262"/>
        <item m="1" x="559"/>
        <item x="386"/>
        <item x="387"/>
        <item x="388"/>
        <item x="391"/>
        <item x="392"/>
        <item x="393"/>
        <item x="394"/>
        <item x="424"/>
        <item x="426"/>
        <item x="427"/>
        <item x="428"/>
        <item x="429"/>
        <item x="430"/>
        <item x="431"/>
        <item x="432"/>
        <item x="433"/>
        <item x="434"/>
        <item x="435"/>
        <item x="436"/>
        <item x="437"/>
        <item x="438"/>
        <item x="439"/>
        <item x="440"/>
        <item x="441"/>
        <item x="442"/>
        <item m="1" x="495"/>
        <item x="444"/>
        <item m="1" x="508"/>
        <item x="211"/>
        <item x="213"/>
        <item x="215"/>
        <item m="1" x="510"/>
        <item x="226"/>
        <item x="232"/>
        <item x="234"/>
        <item x="236"/>
        <item m="1" x="482"/>
        <item x="201"/>
        <item m="1" x="490"/>
        <item m="1" x="471"/>
        <item m="1" x="453"/>
        <item m="1" x="507"/>
        <item m="1" x="506"/>
        <item m="1" x="503"/>
        <item m="1" x="512"/>
        <item m="1" x="550"/>
        <item m="1" x="545"/>
        <item m="1" x="556"/>
        <item m="1" x="447"/>
        <item m="1" x="488"/>
        <item m="1" x="463"/>
        <item m="1" x="546"/>
        <item m="1" x="538"/>
        <item x="340"/>
        <item m="1" x="552"/>
        <item x="314"/>
        <item x="315"/>
        <item x="316"/>
        <item x="336"/>
        <item x="297"/>
        <item x="298"/>
        <item x="299"/>
        <item x="304"/>
        <item x="335"/>
        <item m="1" x="473"/>
        <item x="310"/>
        <item x="311"/>
        <item m="1" x="583"/>
        <item m="1" x="485"/>
        <item m="1" x="574"/>
        <item x="307"/>
        <item m="1" x="524"/>
        <item x="318"/>
        <item x="199"/>
        <item x="200"/>
        <item x="202"/>
        <item m="1" x="544"/>
        <item x="205"/>
        <item x="206"/>
        <item x="216"/>
        <item x="220"/>
        <item x="221"/>
        <item x="222"/>
        <item x="223"/>
        <item x="251"/>
        <item x="252"/>
        <item x="253"/>
        <item x="254"/>
        <item x="263"/>
        <item x="264"/>
        <item x="265"/>
        <item x="266"/>
        <item x="275"/>
        <item x="276"/>
        <item x="281"/>
        <item x="287"/>
        <item x="301"/>
        <item x="302"/>
        <item x="303"/>
        <item x="312"/>
        <item x="313"/>
        <item x="317"/>
        <item x="319"/>
        <item x="320"/>
        <item x="321"/>
        <item x="322"/>
        <item x="323"/>
        <item x="324"/>
        <item x="325"/>
        <item x="337"/>
        <item x="342"/>
        <item x="343"/>
        <item x="344"/>
        <item x="345"/>
        <item x="346"/>
        <item x="347"/>
        <item x="348"/>
        <item x="349"/>
        <item x="351"/>
        <item x="352"/>
        <item x="353"/>
        <item x="354"/>
        <item x="357"/>
        <item x="359"/>
        <item x="360"/>
        <item x="361"/>
        <item x="362"/>
        <item x="374"/>
        <item x="377"/>
        <item x="378"/>
        <item x="396"/>
        <item x="420"/>
        <item x="421"/>
        <item x="443"/>
        <item x="204"/>
      </items>
    </pivotField>
    <pivotField axis="axisRow" compact="0" outline="0" showAll="0" defaultSubtotal="0">
      <items count="98">
        <item x="0"/>
        <item x="2"/>
        <item x="3"/>
        <item x="4"/>
        <item x="5"/>
        <item x="6"/>
        <item x="8"/>
        <item x="10"/>
        <item x="14"/>
        <item x="15"/>
        <item x="16"/>
        <item x="13"/>
        <item x="7"/>
        <item x="9"/>
        <item x="11"/>
        <item x="12"/>
        <item x="64"/>
        <item x="1"/>
        <item x="17"/>
        <item x="18"/>
        <item x="20"/>
        <item x="21"/>
        <item x="22"/>
        <item x="23"/>
        <item m="1" x="90"/>
        <item m="1" x="85"/>
        <item x="35"/>
        <item x="44"/>
        <item x="45"/>
        <item x="46"/>
        <item x="48"/>
        <item x="49"/>
        <item x="50"/>
        <item x="51"/>
        <item x="26"/>
        <item x="42"/>
        <item x="76"/>
        <item x="67"/>
        <item x="77"/>
        <item x="73"/>
        <item x="72"/>
        <item m="1" x="87"/>
        <item m="1" x="80"/>
        <item x="31"/>
        <item x="32"/>
        <item m="1" x="91"/>
        <item x="58"/>
        <item x="59"/>
        <item x="61"/>
        <item m="1" x="88"/>
        <item x="37"/>
        <item x="39"/>
        <item x="40"/>
        <item x="71"/>
        <item x="24"/>
        <item x="25"/>
        <item x="27"/>
        <item x="28"/>
        <item m="1" x="94"/>
        <item x="38"/>
        <item m="1" x="84"/>
        <item m="1" x="86"/>
        <item x="41"/>
        <item x="19"/>
        <item x="36"/>
        <item x="43"/>
        <item x="52"/>
        <item x="60"/>
        <item x="62"/>
        <item x="63"/>
        <item m="1" x="93"/>
        <item m="1" x="97"/>
        <item x="74"/>
        <item x="68"/>
        <item x="69"/>
        <item x="70"/>
        <item m="1" x="79"/>
        <item x="29"/>
        <item m="1" x="95"/>
        <item x="30"/>
        <item m="1" x="81"/>
        <item m="1" x="92"/>
        <item m="1" x="82"/>
        <item m="1" x="89"/>
        <item m="1" x="83"/>
        <item m="1" x="96"/>
        <item m="1" x="78"/>
        <item x="33"/>
        <item x="34"/>
        <item x="47"/>
        <item x="53"/>
        <item x="54"/>
        <item x="55"/>
        <item x="56"/>
        <item x="57"/>
        <item x="65"/>
        <item x="66"/>
        <item x="75"/>
      </items>
    </pivotField>
    <pivotField name="custom_SourceSystem" axis="axisRow" compact="0" outline="0" showAll="0" defaultSubtotal="0">
      <items count="15">
        <item x="0"/>
        <item x="1"/>
        <item x="2"/>
        <item x="3"/>
        <item x="4"/>
        <item x="5"/>
        <item x="6"/>
        <item x="7"/>
        <item m="1" x="12"/>
        <item m="1" x="14"/>
        <item x="10"/>
        <item x="11"/>
        <item m="1" x="13"/>
        <item x="8"/>
        <item x="9"/>
      </items>
    </pivotField>
    <pivotField axis="axisRow" compact="0" outline="0" showAll="0" defaultSubtotal="0">
      <items count="58">
        <item x="0"/>
        <item x="1"/>
        <item x="23"/>
        <item m="1" x="47"/>
        <item x="2"/>
        <item x="4"/>
        <item x="5"/>
        <item x="6"/>
        <item x="8"/>
        <item x="9"/>
        <item x="10"/>
        <item x="11"/>
        <item x="12"/>
        <item x="13"/>
        <item x="14"/>
        <item x="15"/>
        <item x="16"/>
        <item x="17"/>
        <item x="20"/>
        <item m="1" x="39"/>
        <item x="24"/>
        <item m="1" x="37"/>
        <item x="18"/>
        <item x="19"/>
        <item m="1" x="28"/>
        <item m="1" x="38"/>
        <item m="1" x="30"/>
        <item m="1" x="29"/>
        <item m="1" x="49"/>
        <item m="1" x="44"/>
        <item m="1" x="41"/>
        <item m="1" x="42"/>
        <item m="1" x="46"/>
        <item m="1" x="32"/>
        <item m="1" x="33"/>
        <item m="1" x="45"/>
        <item m="1" x="55"/>
        <item m="1" x="43"/>
        <item m="1" x="51"/>
        <item m="1" x="50"/>
        <item m="1" x="48"/>
        <item m="1" x="57"/>
        <item m="1" x="36"/>
        <item m="1" x="35"/>
        <item m="1" x="56"/>
        <item m="1" x="52"/>
        <item m="1" x="31"/>
        <item m="1" x="53"/>
        <item m="1" x="54"/>
        <item m="1" x="34"/>
        <item m="1" x="40"/>
        <item x="3"/>
        <item m="1" x="27"/>
        <item x="7"/>
        <item x="21"/>
        <item x="22"/>
        <item x="25"/>
        <item x="26"/>
      </items>
    </pivotField>
    <pivotField axis="axisRow" compact="0" outline="0" showAll="0" defaultSubtotal="0">
      <items count="12">
        <item x="2"/>
        <item x="4"/>
        <item x="1"/>
        <item x="3"/>
        <item x="0"/>
        <item x="5"/>
        <item x="6"/>
        <item x="7"/>
        <item x="8"/>
        <item x="10"/>
        <item m="1" x="11"/>
        <item x="9"/>
      </items>
    </pivotField>
    <pivotField compact="0" outline="0" showAll="0"/>
    <pivotField compact="0" outline="0" showAll="0"/>
    <pivotField compact="0" outline="0" showAll="0"/>
    <pivotField compact="0" outline="0" showAll="0" defaultSubtotal="0"/>
    <pivotField axis="axisRow" compact="0" outline="0" showAll="0" defaultSubtotal="0">
      <items count="2109">
        <item x="0"/>
        <item x="1"/>
        <item x="3"/>
        <item x="4"/>
        <item x="5"/>
        <item x="6"/>
        <item x="7"/>
        <item x="8"/>
        <item x="9"/>
        <item x="27"/>
        <item x="28"/>
        <item x="30"/>
        <item x="33"/>
        <item x="34"/>
        <item x="35"/>
        <item x="36"/>
        <item x="37"/>
        <item x="38"/>
        <item x="39"/>
        <item x="40"/>
        <item x="41"/>
        <item x="47"/>
        <item x="48"/>
        <item x="49"/>
        <item x="51"/>
        <item x="56"/>
        <item x="57"/>
        <item x="58"/>
        <item x="59"/>
        <item x="63"/>
        <item x="64"/>
        <item x="65"/>
        <item x="89"/>
        <item x="113"/>
        <item x="114"/>
        <item x="119"/>
        <item x="120"/>
        <item x="121"/>
        <item x="122"/>
        <item x="127"/>
        <item x="138"/>
        <item x="145"/>
        <item x="146"/>
        <item x="148"/>
        <item x="149"/>
        <item x="150"/>
        <item x="151"/>
        <item x="152"/>
        <item x="153"/>
        <item x="155"/>
        <item x="156"/>
        <item x="157"/>
        <item x="158"/>
        <item x="251"/>
        <item x="252"/>
        <item x="253"/>
        <item x="254"/>
        <item x="255"/>
        <item x="256"/>
        <item x="232"/>
        <item x="233"/>
        <item x="234"/>
        <item x="235"/>
        <item x="236"/>
        <item x="237"/>
        <item x="238"/>
        <item x="240"/>
        <item x="242"/>
        <item x="247"/>
        <item x="249"/>
        <item x="302"/>
        <item x="303"/>
        <item x="304"/>
        <item x="305"/>
        <item x="306"/>
        <item x="307"/>
        <item x="309"/>
        <item x="310"/>
        <item x="311"/>
        <item x="312"/>
        <item x="313"/>
        <item x="314"/>
        <item x="315"/>
        <item x="316"/>
        <item x="317"/>
        <item x="318"/>
        <item x="319"/>
        <item x="286"/>
        <item x="287"/>
        <item x="288"/>
        <item x="289"/>
        <item x="290"/>
        <item x="292"/>
        <item x="293"/>
        <item x="295"/>
        <item x="297"/>
        <item x="257"/>
        <item x="258"/>
        <item x="259"/>
        <item x="260"/>
        <item x="261"/>
        <item x="262"/>
        <item x="308"/>
        <item x="10"/>
        <item x="11"/>
        <item x="13"/>
        <item x="15"/>
        <item x="16"/>
        <item x="17"/>
        <item x="32"/>
        <item x="71"/>
        <item x="72"/>
        <item x="74"/>
        <item x="76"/>
        <item x="77"/>
        <item x="78"/>
        <item x="79"/>
        <item x="80"/>
        <item x="81"/>
        <item x="239"/>
        <item x="241"/>
        <item x="243"/>
        <item x="244"/>
        <item x="245"/>
        <item x="246"/>
        <item x="291"/>
        <item x="294"/>
        <item x="296"/>
        <item x="298"/>
        <item x="299"/>
        <item x="300"/>
        <item x="301"/>
        <item x="248"/>
        <item x="250"/>
        <item x="2"/>
        <item x="12"/>
        <item x="14"/>
        <item x="29"/>
        <item x="31"/>
        <item x="42"/>
        <item x="43"/>
        <item x="44"/>
        <item x="45"/>
        <item x="46"/>
        <item x="50"/>
        <item x="75"/>
        <item x="124"/>
        <item x="128"/>
        <item x="90"/>
        <item x="92"/>
        <item x="93"/>
        <item x="94"/>
        <item x="95"/>
        <item x="139"/>
        <item x="141"/>
        <item x="144"/>
        <item x="73"/>
        <item x="91"/>
        <item x="115"/>
        <item x="116"/>
        <item x="117"/>
        <item x="118"/>
        <item x="123"/>
        <item x="125"/>
        <item x="126"/>
        <item x="140"/>
        <item x="142"/>
        <item x="143"/>
        <item x="147"/>
        <item x="154"/>
        <item x="52"/>
        <item x="53"/>
        <item x="54"/>
        <item x="55"/>
        <item x="60"/>
        <item x="61"/>
        <item x="62"/>
        <item x="66"/>
        <item x="69"/>
        <item x="70"/>
        <item x="18"/>
        <item x="67"/>
        <item x="68"/>
        <item x="19"/>
        <item x="20"/>
        <item x="21"/>
        <item x="22"/>
        <item x="23"/>
        <item x="24"/>
        <item x="25"/>
        <item x="26"/>
        <item x="82"/>
        <item x="83"/>
        <item x="84"/>
        <item x="85"/>
        <item x="86"/>
        <item x="87"/>
        <item x="88"/>
        <item x="96"/>
        <item x="97"/>
        <item x="98"/>
        <item x="99"/>
        <item x="100"/>
        <item x="101"/>
        <item x="102"/>
        <item x="103"/>
        <item x="104"/>
        <item x="129"/>
        <item x="130"/>
        <item x="131"/>
        <item x="132"/>
        <item x="133"/>
        <item x="134"/>
        <item x="135"/>
        <item x="136"/>
        <item x="137"/>
        <item x="105"/>
        <item x="106"/>
        <item x="107"/>
        <item x="108"/>
        <item x="109"/>
        <item x="110"/>
        <item x="111"/>
        <item x="112"/>
        <item x="159"/>
        <item x="160"/>
        <item x="161"/>
        <item x="162"/>
        <item x="165"/>
        <item x="167"/>
        <item x="168"/>
        <item x="169"/>
        <item x="170"/>
        <item x="171"/>
        <item x="172"/>
        <item x="173"/>
        <item x="176"/>
        <item x="180"/>
        <item x="181"/>
        <item x="182"/>
        <item x="183"/>
        <item x="184"/>
        <item x="185"/>
        <item x="186"/>
        <item x="187"/>
        <item x="188"/>
        <item x="189"/>
        <item x="190"/>
        <item x="191"/>
        <item x="192"/>
        <item x="193"/>
        <item x="194"/>
        <item x="199"/>
        <item x="200"/>
        <item x="201"/>
        <item x="202"/>
        <item x="203"/>
        <item x="204"/>
        <item x="205"/>
        <item x="206"/>
        <item x="207"/>
        <item x="208"/>
        <item x="209"/>
        <item x="210"/>
        <item x="211"/>
        <item x="212"/>
        <item x="213"/>
        <item x="214"/>
        <item x="215"/>
        <item x="216"/>
        <item x="217"/>
        <item x="218"/>
        <item x="219"/>
        <item x="220"/>
        <item x="221"/>
        <item x="222"/>
        <item x="223"/>
        <item x="224"/>
        <item x="276"/>
        <item x="277"/>
        <item x="280"/>
        <item x="284"/>
        <item x="285"/>
        <item x="163"/>
        <item x="164"/>
        <item x="166"/>
        <item x="174"/>
        <item x="175"/>
        <item x="177"/>
        <item x="178"/>
        <item x="179"/>
        <item x="195"/>
        <item x="196"/>
        <item x="197"/>
        <item x="198"/>
        <item x="225"/>
        <item x="226"/>
        <item x="227"/>
        <item x="228"/>
        <item x="229"/>
        <item x="230"/>
        <item x="231"/>
        <item x="278"/>
        <item x="279"/>
        <item x="281"/>
        <item x="282"/>
        <item x="283"/>
        <item x="263"/>
        <item x="264"/>
        <item x="265"/>
        <item x="266"/>
        <item x="267"/>
        <item x="268"/>
        <item x="269"/>
        <item x="270"/>
        <item x="271"/>
        <item x="272"/>
        <item x="273"/>
        <item x="274"/>
        <item x="275"/>
        <item m="1" x="1466"/>
        <item m="1" x="1907"/>
        <item m="1" x="1881"/>
        <item m="1" x="1469"/>
        <item m="1" x="1908"/>
        <item m="1" x="1204"/>
        <item m="1" x="1500"/>
        <item m="1" x="1827"/>
        <item m="1" x="1817"/>
        <item m="1" x="1587"/>
        <item x="773"/>
        <item x="743"/>
        <item x="720"/>
        <item x="725"/>
        <item x="726"/>
        <item x="1123"/>
        <item x="1126"/>
        <item x="1132"/>
        <item x="1133"/>
        <item x="1138"/>
        <item x="1139"/>
        <item x="1154"/>
        <item x="1155"/>
        <item m="1" x="1184"/>
        <item x="1164"/>
        <item m="1" x="1397"/>
        <item m="1" x="1574"/>
        <item x="1168"/>
        <item x="1169"/>
        <item x="1178"/>
        <item x="412"/>
        <item m="1" x="1928"/>
        <item x="439"/>
        <item x="440"/>
        <item x="441"/>
        <item x="447"/>
        <item x="443"/>
        <item x="901"/>
        <item x="903"/>
        <item x="904"/>
        <item x="905"/>
        <item x="906"/>
        <item x="926"/>
        <item x="461"/>
        <item x="462"/>
        <item x="971"/>
        <item x="973"/>
        <item x="974"/>
        <item x="975"/>
        <item x="976"/>
        <item x="950"/>
        <item m="1" x="1808"/>
        <item m="1" x="1314"/>
        <item m="1" x="1381"/>
        <item m="1" x="1899"/>
        <item x="344"/>
        <item x="345"/>
        <item x="346"/>
        <item x="347"/>
        <item x="348"/>
        <item x="349"/>
        <item m="1" x="1948"/>
        <item m="1" x="1949"/>
        <item m="1" x="2028"/>
        <item x="733"/>
        <item x="734"/>
        <item m="1" x="1199"/>
        <item m="1" x="1436"/>
        <item m="1" x="1561"/>
        <item m="1" x="1865"/>
        <item m="1" x="1211"/>
        <item m="1" x="1929"/>
        <item m="1" x="1611"/>
        <item m="1" x="1903"/>
        <item x="749"/>
        <item m="1" x="1535"/>
        <item m="1" x="1301"/>
        <item m="1" x="1630"/>
        <item x="754"/>
        <item x="774"/>
        <item x="775"/>
        <item x="934"/>
        <item x="935"/>
        <item x="381"/>
        <item x="382"/>
        <item x="383"/>
        <item x="391"/>
        <item x="396"/>
        <item x="397"/>
        <item x="902"/>
        <item x="392"/>
        <item x="393"/>
        <item x="394"/>
        <item x="401"/>
        <item m="1" x="1798"/>
        <item m="1" x="1441"/>
        <item m="1" x="1496"/>
        <item m="1" x="1999"/>
        <item m="1" x="1790"/>
        <item m="1" x="1910"/>
        <item m="1" x="1988"/>
        <item m="1" x="1822"/>
        <item m="1" x="1982"/>
        <item m="1" x="1310"/>
        <item m="1" x="1369"/>
        <item m="1" x="1262"/>
        <item m="1" x="1198"/>
        <item m="1" x="1722"/>
        <item m="1" x="1916"/>
        <item m="1" x="1349"/>
        <item m="1" x="1940"/>
        <item m="1" x="1794"/>
        <item m="1" x="1407"/>
        <item m="1" x="1182"/>
        <item x="1135"/>
        <item x="1157"/>
        <item x="1171"/>
        <item x="385"/>
        <item x="395"/>
        <item x="827"/>
        <item x="730"/>
        <item x="845"/>
        <item x="848"/>
        <item m="1" x="2019"/>
        <item x="884"/>
        <item x="1105"/>
        <item x="1106"/>
        <item x="735"/>
        <item x="736"/>
        <item x="738"/>
        <item x="739"/>
        <item x="810"/>
        <item m="1" x="1367"/>
        <item x="812"/>
        <item m="1" x="1942"/>
        <item x="823"/>
        <item x="821"/>
        <item x="825"/>
        <item m="1" x="1713"/>
        <item m="1" x="2011"/>
        <item x="854"/>
        <item x="890"/>
        <item x="891"/>
        <item x="892"/>
        <item x="895"/>
        <item m="1" x="1271"/>
        <item m="1" x="1870"/>
        <item m="1" x="1789"/>
        <item m="1" x="1797"/>
        <item m="1" x="1235"/>
        <item m="1" x="2104"/>
        <item m="1" x="1638"/>
        <item m="1" x="1896"/>
        <item m="1" x="2031"/>
        <item m="1" x="2084"/>
        <item m="1" x="1622"/>
        <item m="1" x="2070"/>
        <item m="1" x="1747"/>
        <item m="1" x="1405"/>
        <item m="1" x="1311"/>
        <item m="1" x="2061"/>
        <item x="1142"/>
        <item x="1143"/>
        <item x="1124"/>
        <item x="387"/>
        <item x="398"/>
        <item x="402"/>
        <item x="449"/>
        <item x="457"/>
        <item x="458"/>
        <item x="460"/>
        <item x="1019"/>
        <item x="1020"/>
        <item x="1022"/>
        <item m="1" x="1883"/>
        <item m="1" x="1191"/>
        <item x="350"/>
        <item x="413"/>
        <item x="414"/>
        <item x="846"/>
        <item x="1017"/>
        <item x="1018"/>
        <item x="416"/>
        <item x="417"/>
        <item x="824"/>
        <item x="731"/>
        <item m="1" x="1956"/>
        <item x="1129"/>
        <item x="1136"/>
        <item m="1" x="1304"/>
        <item m="1" x="1392"/>
        <item m="1" x="1729"/>
        <item m="1" x="1781"/>
        <item m="1" x="1551"/>
        <item m="1" x="1841"/>
        <item m="1" x="1779"/>
        <item m="1" x="1538"/>
        <item m="1" x="1387"/>
        <item m="1" x="1989"/>
        <item m="1" x="1762"/>
        <item m="1" x="1450"/>
        <item m="1" x="2091"/>
        <item m="1" x="1344"/>
        <item m="1" x="1599"/>
        <item m="1" x="1189"/>
        <item m="1" x="1275"/>
        <item m="1" x="1868"/>
        <item m="1" x="1771"/>
        <item m="1" x="1885"/>
        <item m="1" x="1309"/>
        <item m="1" x="1423"/>
        <item m="1" x="1389"/>
        <item m="1" x="1341"/>
        <item m="1" x="1181"/>
        <item m="1" x="1268"/>
        <item m="1" x="1591"/>
        <item m="1" x="1401"/>
        <item m="1" x="1458"/>
        <item m="1" x="1295"/>
        <item m="1" x="1688"/>
        <item m="1" x="1254"/>
        <item m="1" x="1857"/>
        <item m="1" x="2008"/>
        <item m="1" x="1241"/>
        <item m="1" x="1958"/>
        <item m="1" x="1909"/>
        <item m="1" x="1279"/>
        <item m="1" x="1661"/>
        <item m="1" x="1447"/>
        <item m="1" x="1728"/>
        <item m="1" x="1229"/>
        <item m="1" x="1810"/>
        <item m="1" x="1290"/>
        <item m="1" x="1246"/>
        <item m="1" x="1926"/>
        <item m="1" x="1835"/>
        <item m="1" x="1660"/>
        <item m="1" x="1328"/>
        <item m="1" x="1549"/>
        <item m="1" x="1843"/>
        <item m="1" x="1482"/>
        <item m="1" x="1980"/>
        <item m="1" x="1559"/>
        <item m="1" x="1935"/>
        <item m="1" x="1597"/>
        <item m="1" x="1227"/>
        <item m="1" x="1360"/>
        <item x="813"/>
        <item x="814"/>
        <item x="815"/>
        <item x="817"/>
        <item m="1" x="2072"/>
        <item x="831"/>
        <item x="829"/>
        <item m="1" x="1997"/>
        <item m="1" x="1205"/>
        <item m="1" x="2044"/>
        <item m="1" x="1193"/>
        <item m="1" x="1478"/>
        <item m="1" x="2005"/>
        <item m="1" x="1834"/>
        <item x="849"/>
        <item x="885"/>
        <item x="1078"/>
        <item x="1079"/>
        <item x="1080"/>
        <item x="1081"/>
        <item x="1082"/>
        <item x="1083"/>
        <item x="1086"/>
        <item x="1087"/>
        <item x="1091"/>
        <item m="1" x="1765"/>
        <item x="1095"/>
        <item x="1096"/>
        <item x="1097"/>
        <item x="1098"/>
        <item x="1099"/>
        <item x="1102"/>
        <item m="1" x="1468"/>
        <item m="1" x="1371"/>
        <item m="1" x="1782"/>
        <item x="745"/>
        <item x="737"/>
        <item x="728"/>
        <item m="1" x="1573"/>
        <item m="1" x="1767"/>
        <item x="811"/>
        <item m="1" x="1821"/>
        <item m="1" x="1869"/>
        <item x="927"/>
        <item x="972"/>
        <item x="389"/>
        <item m="1" x="1580"/>
        <item x="404"/>
        <item x="445"/>
        <item m="1" x="1613"/>
        <item m="1" x="1906"/>
        <item m="1" x="1703"/>
        <item m="1" x="1470"/>
        <item m="1" x="1220"/>
        <item m="1" x="2054"/>
        <item m="1" x="2000"/>
        <item m="1" x="1370"/>
        <item m="1" x="1726"/>
        <item m="1" x="1708"/>
        <item m="1" x="1887"/>
        <item m="1" x="1772"/>
        <item m="1" x="1422"/>
        <item m="1" x="1694"/>
        <item m="1" x="2032"/>
        <item m="1" x="1565"/>
        <item m="1" x="1967"/>
        <item m="1" x="1840"/>
        <item m="1" x="1261"/>
        <item m="1" x="1245"/>
        <item m="1" x="1740"/>
        <item m="1" x="1584"/>
        <item m="1" x="2082"/>
        <item m="1" x="1692"/>
        <item m="1" x="1705"/>
        <item m="1" x="1374"/>
        <item m="1" x="1517"/>
        <item m="1" x="1410"/>
        <item m="1" x="1231"/>
        <item m="1" x="1876"/>
        <item m="1" x="1232"/>
        <item m="1" x="1647"/>
        <item m="1" x="1610"/>
        <item m="1" x="2027"/>
        <item m="1" x="1222"/>
        <item m="1" x="1258"/>
        <item m="1" x="1768"/>
        <item m="1" x="1363"/>
        <item m="1" x="1884"/>
        <item m="1" x="1194"/>
        <item m="1" x="1721"/>
        <item m="1" x="1874"/>
        <item m="1" x="1608"/>
        <item m="1" x="1203"/>
        <item m="1" x="2035"/>
        <item m="1" x="2066"/>
        <item m="1" x="2086"/>
        <item m="1" x="1850"/>
        <item m="1" x="2065"/>
        <item m="1" x="2071"/>
        <item m="1" x="1643"/>
        <item m="1" x="1430"/>
        <item m="1" x="1615"/>
        <item m="1" x="1921"/>
        <item x="1088"/>
        <item x="1089"/>
        <item x="1094"/>
        <item x="1160"/>
        <item x="1175"/>
        <item x="388"/>
        <item x="400"/>
        <item x="403"/>
        <item x="444"/>
        <item m="1" x="1596"/>
        <item m="1" x="1719"/>
        <item m="1" x="2016"/>
        <item m="1" x="1454"/>
        <item m="1" x="1871"/>
        <item m="1" x="1725"/>
        <item m="1" x="1897"/>
        <item m="1" x="1741"/>
        <item m="1" x="1931"/>
        <item m="1" x="1505"/>
        <item m="1" x="1922"/>
        <item m="1" x="1780"/>
        <item m="1" x="1403"/>
        <item m="1" x="2042"/>
        <item m="1" x="2078"/>
        <item m="1" x="1858"/>
        <item m="1" x="1670"/>
        <item m="1" x="1307"/>
        <item m="1" x="1513"/>
        <item m="1" x="1849"/>
        <item m="1" x="1736"/>
        <item m="1" x="1732"/>
        <item m="1" x="1514"/>
        <item m="1" x="1358"/>
        <item m="1" x="2026"/>
        <item m="1" x="1351"/>
        <item m="1" x="1525"/>
        <item m="1" x="1386"/>
        <item m="1" x="1704"/>
        <item m="1" x="1180"/>
        <item m="1" x="2009"/>
        <item m="1" x="1914"/>
        <item m="1" x="1785"/>
        <item m="1" x="1224"/>
        <item m="1" x="1581"/>
        <item m="1" x="1364"/>
        <item m="1" x="1607"/>
        <item m="1" x="1487"/>
        <item m="1" x="1854"/>
        <item m="1" x="2048"/>
        <item m="1" x="1457"/>
        <item m="1" x="1751"/>
        <item m="1" x="1453"/>
        <item m="1" x="2014"/>
        <item m="1" x="1455"/>
        <item m="1" x="1578"/>
        <item m="1" x="1568"/>
        <item m="1" x="2017"/>
        <item m="1" x="1859"/>
        <item m="1" x="2025"/>
        <item m="1" x="1563"/>
        <item m="1" x="1737"/>
        <item m="1" x="1507"/>
        <item m="1" x="1592"/>
        <item m="1" x="1801"/>
        <item m="1" x="1239"/>
        <item m="1" x="1904"/>
        <item m="1" x="2030"/>
        <item m="1" x="1800"/>
        <item m="1" x="1471"/>
        <item m="1" x="1743"/>
        <item m="1" x="1365"/>
        <item m="1" x="2015"/>
        <item x="1130"/>
        <item x="1035"/>
        <item x="1036"/>
        <item x="1037"/>
        <item x="1107"/>
        <item m="1" x="1495"/>
        <item m="1" x="1614"/>
        <item m="1" x="1606"/>
        <item m="1" x="1531"/>
        <item m="1" x="1462"/>
        <item m="1" x="1444"/>
        <item m="1" x="1953"/>
        <item m="1" x="1451"/>
        <item m="1" x="1793"/>
        <item m="1" x="1864"/>
        <item m="1" x="2055"/>
        <item m="1" x="1718"/>
        <item m="1" x="1548"/>
        <item m="1" x="1758"/>
        <item x="1030"/>
        <item x="1031"/>
        <item x="1033"/>
        <item x="1034"/>
        <item m="1" x="1598"/>
        <item m="1" x="1493"/>
        <item m="1" x="1206"/>
        <item m="1" x="1685"/>
        <item x="423"/>
        <item x="424"/>
        <item x="425"/>
        <item x="427"/>
        <item x="428"/>
        <item x="430"/>
        <item m="1" x="1336"/>
        <item m="1" x="1889"/>
        <item x="826"/>
        <item m="1" x="1831"/>
        <item m="1" x="1605"/>
        <item m="1" x="1706"/>
        <item x="1023"/>
        <item x="1024"/>
        <item x="1029"/>
        <item x="1064"/>
        <item x="1065"/>
        <item x="1066"/>
        <item x="1067"/>
        <item x="1068"/>
        <item x="1069"/>
        <item x="1070"/>
        <item m="1" x="2093"/>
        <item x="1085"/>
        <item x="1108"/>
        <item x="1109"/>
        <item x="1110"/>
        <item m="1" x="1971"/>
        <item x="1112"/>
        <item x="1113"/>
        <item x="1125"/>
        <item x="1137"/>
        <item x="1140"/>
        <item x="1141"/>
        <item x="1158"/>
        <item x="1159"/>
        <item x="1172"/>
        <item x="1173"/>
        <item x="1174"/>
        <item x="386"/>
        <item x="928"/>
        <item x="929"/>
        <item x="930"/>
        <item x="931"/>
        <item x="932"/>
        <item x="1131"/>
        <item x="459"/>
        <item m="1" x="2051"/>
        <item m="1" x="1577"/>
        <item m="1" x="2074"/>
        <item m="1" x="1666"/>
        <item m="1" x="1566"/>
        <item m="1" x="1415"/>
        <item m="1" x="1303"/>
        <item m="1" x="1604"/>
        <item m="1" x="1601"/>
        <item x="721"/>
        <item x="732"/>
        <item m="1" x="1335"/>
        <item m="1" x="1773"/>
        <item m="1" x="1319"/>
        <item m="1" x="1891"/>
        <item m="1" x="1947"/>
        <item x="909"/>
        <item x="933"/>
        <item x="936"/>
        <item x="939"/>
        <item x="977"/>
        <item x="978"/>
        <item x="979"/>
        <item x="981"/>
        <item x="1071"/>
        <item x="1072"/>
        <item x="1073"/>
        <item x="1074"/>
        <item x="1075"/>
        <item x="1076"/>
        <item x="1077"/>
        <item m="1" x="1939"/>
        <item m="1" x="1786"/>
        <item m="1" x="1557"/>
        <item m="1" x="1936"/>
        <item x="744"/>
        <item x="750"/>
        <item m="1" x="1333"/>
        <item m="1" x="1686"/>
        <item m="1" x="1437"/>
        <item m="1" x="1667"/>
        <item m="1" x="1383"/>
        <item m="1" x="1238"/>
        <item m="1" x="1247"/>
        <item m="1" x="1518"/>
        <item m="1" x="1943"/>
        <item m="1" x="1621"/>
        <item m="1" x="1426"/>
        <item m="1" x="1644"/>
        <item m="1" x="1384"/>
        <item m="1" x="1368"/>
        <item m="1" x="1300"/>
        <item m="1" x="1700"/>
        <item m="1" x="1398"/>
        <item m="1" x="1207"/>
        <item m="1" x="1413"/>
        <item m="1" x="2083"/>
        <item m="1" x="2067"/>
        <item m="1" x="1760"/>
        <item m="1" x="1242"/>
        <item m="1" x="1848"/>
        <item m="1" x="1650"/>
        <item m="1" x="1867"/>
        <item m="1" x="1588"/>
        <item m="1" x="1562"/>
        <item x="852"/>
        <item m="1" x="1293"/>
        <item m="1" x="1512"/>
        <item m="1" x="1376"/>
        <item m="1" x="1449"/>
        <item m="1" x="1714"/>
        <item m="1" x="1396"/>
        <item m="1" x="1523"/>
        <item m="1" x="1877"/>
        <item m="1" x="1977"/>
        <item m="1" x="1270"/>
        <item m="1" x="1361"/>
        <item m="1" x="1923"/>
        <item m="1" x="1528"/>
        <item m="1" x="1540"/>
        <item m="1" x="1633"/>
        <item m="1" x="1735"/>
        <item m="1" x="1955"/>
        <item m="1" x="2047"/>
        <item m="1" x="1680"/>
        <item m="1" x="1313"/>
        <item m="1" x="1334"/>
        <item m="1" x="2107"/>
        <item m="1" x="1266"/>
        <item m="1" x="1484"/>
        <item m="1" x="1550"/>
        <item m="1" x="1219"/>
        <item m="1" x="1774"/>
        <item m="1" x="1792"/>
        <item x="907"/>
        <item x="908"/>
        <item x="918"/>
        <item x="919"/>
        <item x="922"/>
        <item x="924"/>
        <item x="951"/>
        <item x="952"/>
        <item x="953"/>
        <item x="954"/>
        <item x="955"/>
        <item x="956"/>
        <item x="957"/>
        <item x="958"/>
        <item x="959"/>
        <item x="960"/>
        <item x="961"/>
        <item x="1114"/>
        <item m="1" x="1809"/>
        <item x="418"/>
        <item m="1" x="1400"/>
        <item x="912"/>
        <item x="940"/>
        <item x="941"/>
        <item x="944"/>
        <item x="947"/>
        <item x="948"/>
        <item x="985"/>
        <item x="986"/>
        <item x="987"/>
        <item x="988"/>
        <item x="989"/>
        <item x="990"/>
        <item x="991"/>
        <item x="992"/>
        <item x="993"/>
        <item x="994"/>
        <item x="995"/>
        <item x="997"/>
        <item x="999"/>
        <item x="1000"/>
        <item x="1001"/>
        <item x="1002"/>
        <item x="1003"/>
        <item x="1004"/>
        <item x="1005"/>
        <item x="1006"/>
        <item x="1007"/>
        <item x="1008"/>
        <item x="1009"/>
        <item x="1010"/>
        <item x="1021"/>
        <item x="1026"/>
        <item x="1027"/>
        <item x="1028"/>
        <item x="1090"/>
        <item x="1092"/>
        <item x="1100"/>
        <item x="1101"/>
        <item x="1144"/>
        <item x="1145"/>
        <item x="1147"/>
        <item x="1148"/>
        <item x="1149"/>
        <item x="1150"/>
        <item x="1151"/>
        <item x="1152"/>
        <item x="1153"/>
        <item x="1162"/>
        <item x="1166"/>
        <item x="1176"/>
        <item x="1177"/>
        <item x="1179"/>
        <item m="1" x="1289"/>
        <item m="1" x="1425"/>
        <item m="1" x="1981"/>
        <item m="1" x="1593"/>
        <item m="1" x="1717"/>
        <item m="1" x="2080"/>
        <item m="1" x="1594"/>
        <item m="1" x="1653"/>
        <item m="1" x="1927"/>
        <item x="405"/>
        <item x="406"/>
        <item x="407"/>
        <item x="408"/>
        <item x="409"/>
        <item x="410"/>
        <item x="411"/>
        <item x="419"/>
        <item x="420"/>
        <item x="421"/>
        <item x="422"/>
        <item x="433"/>
        <item m="1" x="1394"/>
        <item m="1" x="1346"/>
        <item m="1" x="1428"/>
        <item m="1" x="1987"/>
        <item m="1" x="1448"/>
        <item m="1" x="1432"/>
        <item m="1" x="1742"/>
        <item m="1" x="1323"/>
        <item m="1" x="1230"/>
        <item m="1" x="1677"/>
        <item m="1" x="1846"/>
        <item m="1" x="1727"/>
        <item m="1" x="1938"/>
        <item m="1" x="2004"/>
        <item m="1" x="1252"/>
        <item m="1" x="1752"/>
        <item x="946"/>
        <item x="962"/>
        <item x="963"/>
        <item x="966"/>
        <item x="968"/>
        <item x="969"/>
        <item x="970"/>
        <item x="1025"/>
        <item m="1" x="1492"/>
        <item m="1" x="1570"/>
        <item m="1" x="1820"/>
        <item m="1" x="1214"/>
        <item m="1" x="1733"/>
        <item m="1" x="1284"/>
        <item x="1045"/>
        <item x="1046"/>
        <item m="1" x="1720"/>
        <item m="1" x="1711"/>
        <item m="1" x="1388"/>
        <item m="1" x="1248"/>
        <item m="1" x="1527"/>
        <item m="1" x="1991"/>
        <item m="1" x="1541"/>
        <item m="1" x="1281"/>
        <item m="1" x="1438"/>
        <item m="1" x="1359"/>
        <item m="1" x="1995"/>
        <item m="1" x="1748"/>
        <item x="1116"/>
        <item x="1117"/>
        <item x="1118"/>
        <item x="1119"/>
        <item m="1" x="2096"/>
        <item m="1" x="1826"/>
        <item m="1" x="1915"/>
        <item x="320"/>
        <item x="321"/>
        <item x="322"/>
        <item x="323"/>
        <item x="324"/>
        <item x="325"/>
        <item x="326"/>
        <item x="327"/>
        <item x="328"/>
        <item x="329"/>
        <item x="330"/>
        <item x="331"/>
        <item m="1" x="2034"/>
        <item x="332"/>
        <item x="333"/>
        <item x="334"/>
        <item x="335"/>
        <item x="336"/>
        <item x="337"/>
        <item x="338"/>
        <item x="339"/>
        <item m="1" x="1345"/>
        <item x="342"/>
        <item x="343"/>
        <item m="1" x="1626"/>
        <item x="415"/>
        <item x="426"/>
        <item x="429"/>
        <item x="432"/>
        <item m="1" x="2094"/>
        <item m="1" x="1485"/>
        <item m="1" x="1476"/>
        <item m="1" x="2102"/>
        <item m="1" x="1946"/>
        <item m="1" x="1209"/>
        <item m="1" x="1213"/>
        <item m="1" x="2089"/>
        <item m="1" x="1825"/>
        <item m="1" x="1682"/>
        <item m="1" x="2029"/>
        <item m="1" x="1959"/>
        <item m="1" x="1382"/>
        <item m="1" x="1675"/>
        <item m="1" x="1646"/>
        <item m="1" x="1723"/>
        <item m="1" x="2001"/>
        <item m="1" x="1440"/>
        <item m="1" x="1342"/>
        <item m="1" x="1986"/>
        <item m="1" x="2022"/>
        <item m="1" x="1375"/>
        <item m="1" x="1481"/>
        <item m="1" x="1257"/>
        <item m="1" x="1856"/>
        <item m="1" x="1838"/>
        <item m="1" x="1479"/>
        <item m="1" x="1308"/>
        <item m="1" x="1696"/>
        <item m="1" x="1524"/>
        <item m="1" x="1474"/>
        <item m="1" x="1972"/>
        <item m="1" x="1237"/>
        <item m="1" x="1424"/>
        <item m="1" x="2041"/>
        <item m="1" x="1616"/>
        <item m="1" x="1272"/>
        <item m="1" x="1970"/>
        <item m="1" x="1924"/>
        <item m="1" x="1390"/>
        <item m="1" x="1264"/>
        <item m="1" x="1673"/>
        <item m="1" x="1640"/>
        <item m="1" x="1542"/>
        <item m="1" x="1545"/>
        <item m="1" x="1560"/>
        <item m="1" x="1941"/>
        <item m="1" x="1339"/>
        <item m="1" x="1480"/>
        <item m="1" x="1902"/>
        <item m="1" x="1330"/>
        <item m="1" x="1504"/>
        <item m="1" x="1805"/>
        <item m="1" x="1187"/>
        <item m="1" x="1744"/>
        <item m="1" x="1572"/>
        <item m="1" x="1443"/>
        <item m="1" x="1431"/>
        <item m="1" x="2040"/>
        <item m="1" x="1460"/>
        <item m="1" x="1892"/>
        <item m="1" x="1353"/>
        <item m="1" x="1974"/>
        <item m="1" x="1553"/>
        <item m="1" x="1212"/>
        <item m="1" x="2018"/>
        <item m="1" x="1265"/>
        <item m="1" x="1913"/>
        <item m="1" x="1411"/>
        <item m="1" x="1473"/>
        <item m="1" x="2056"/>
        <item m="1" x="1218"/>
        <item m="1" x="1190"/>
        <item m="1" x="1620"/>
        <item m="1" x="1526"/>
        <item m="1" x="1919"/>
        <item m="1" x="1315"/>
        <item m="1" x="1750"/>
        <item m="1" x="1853"/>
        <item m="1" x="1404"/>
        <item m="1" x="1250"/>
        <item m="1" x="1716"/>
        <item m="1" x="1302"/>
        <item m="1" x="1486"/>
        <item m="1" x="1406"/>
        <item m="1" x="1316"/>
        <item m="1" x="1693"/>
        <item m="1" x="1757"/>
        <item m="1" x="1418"/>
        <item m="1" x="1555"/>
        <item m="1" x="1932"/>
        <item m="1" x="1804"/>
        <item m="1" x="1354"/>
        <item m="1" x="2101"/>
        <item m="1" x="1590"/>
        <item m="1" x="1600"/>
        <item m="1" x="1992"/>
        <item m="1" x="1699"/>
        <item m="1" x="2063"/>
        <item m="1" x="1483"/>
        <item m="1" x="1192"/>
        <item m="1" x="1240"/>
        <item m="1" x="1851"/>
        <item m="1" x="1442"/>
        <item m="1" x="1654"/>
        <item m="1" x="1575"/>
        <item m="1" x="1882"/>
        <item m="1" x="1689"/>
        <item m="1" x="1745"/>
        <item m="1" x="1917"/>
        <item m="1" x="1879"/>
        <item m="1" x="1950"/>
        <item m="1" x="2049"/>
        <item m="1" x="1195"/>
        <item m="1" x="1350"/>
        <item m="1" x="1274"/>
        <item m="1" x="1511"/>
        <item m="1" x="1687"/>
        <item m="1" x="1734"/>
        <item m="1" x="1416"/>
        <item m="1" x="1546"/>
        <item m="1" x="1690"/>
        <item m="1" x="1749"/>
        <item m="1" x="2038"/>
        <item m="1" x="2106"/>
        <item m="1" x="2033"/>
        <item m="1" x="1216"/>
        <item m="1" x="1552"/>
        <item m="1" x="1911"/>
        <item m="1" x="1886"/>
        <item m="1" x="2075"/>
        <item m="1" x="1312"/>
        <item m="1" x="1961"/>
        <item m="1" x="1537"/>
        <item m="1" x="1417"/>
        <item m="1" x="1863"/>
        <item m="1" x="1465"/>
        <item m="1" x="1595"/>
        <item m="1" x="1960"/>
        <item m="1" x="1327"/>
        <item m="1" x="1356"/>
        <item m="1" x="1684"/>
        <item m="1" x="1255"/>
        <item m="1" x="2024"/>
        <item m="1" x="2052"/>
        <item m="1" x="1976"/>
        <item m="1" x="1249"/>
        <item m="1" x="1900"/>
        <item m="1" x="1739"/>
        <item m="1" x="1236"/>
        <item m="1" x="1188"/>
        <item m="1" x="1529"/>
        <item m="1" x="1399"/>
        <item m="1" x="1652"/>
        <item m="1" x="1612"/>
        <item m="1" x="2037"/>
        <item m="1" x="1759"/>
        <item m="1" x="1788"/>
        <item m="1" x="2060"/>
        <item m="1" x="1429"/>
        <item m="1" x="2002"/>
        <item m="1" x="1379"/>
        <item m="1" x="1698"/>
        <item m="1" x="2087"/>
        <item m="1" x="1866"/>
        <item m="1" x="1645"/>
        <item m="1" x="1619"/>
        <item m="1" x="2012"/>
        <item m="1" x="1669"/>
        <item m="1" x="2076"/>
        <item m="1" x="1842"/>
        <item m="1" x="1221"/>
        <item m="1" x="1715"/>
        <item m="1" x="1543"/>
        <item m="1" x="1292"/>
        <item m="1" x="1990"/>
        <item m="1" x="1763"/>
        <item m="1" x="1761"/>
        <item m="1" x="1658"/>
        <item m="1" x="1547"/>
        <item m="1" x="1954"/>
        <item m="1" x="2013"/>
        <item m="1" x="1567"/>
        <item m="1" x="1833"/>
        <item m="1" x="1951"/>
        <item m="1" x="1589"/>
        <item m="1" x="1973"/>
        <item m="1" x="1223"/>
        <item m="1" x="1318"/>
        <item m="1" x="1695"/>
        <item m="1" x="1520"/>
        <item m="1" x="1802"/>
        <item m="1" x="1325"/>
        <item m="1" x="2007"/>
        <item m="1" x="1320"/>
        <item m="1" x="1754"/>
        <item m="1" x="1391"/>
        <item m="1" x="1516"/>
        <item m="1" x="1459"/>
        <item m="1" x="1233"/>
        <item m="1" x="1253"/>
        <item m="1" x="1278"/>
        <item m="1" x="1215"/>
        <item m="1" x="2073"/>
        <item m="1" x="1625"/>
        <item m="1" x="1427"/>
        <item m="1" x="1510"/>
        <item m="1" x="1623"/>
        <item m="1" x="1918"/>
        <item m="1" x="1683"/>
        <item m="1" x="1945"/>
        <item m="1" x="1395"/>
        <item m="1" x="1787"/>
        <item m="1" x="1724"/>
        <item m="1" x="1380"/>
        <item m="1" x="1888"/>
        <item m="1" x="1766"/>
        <item m="1" x="1186"/>
        <item m="1" x="1494"/>
        <item m="1" x="1795"/>
        <item m="1" x="1993"/>
        <item m="1" x="1434"/>
        <item x="1039"/>
        <item x="1040"/>
        <item x="1041"/>
        <item x="1042"/>
        <item x="1043"/>
        <item x="1044"/>
        <item x="1047"/>
        <item m="1" x="1287"/>
        <item m="1" x="1299"/>
        <item m="1" x="1753"/>
        <item m="1" x="1998"/>
        <item m="1" x="2090"/>
        <item m="1" x="1277"/>
        <item m="1" x="1571"/>
        <item m="1" x="1920"/>
        <item x="1084"/>
        <item x="1111"/>
        <item x="1115"/>
        <item m="1" x="1285"/>
        <item m="1" x="1709"/>
        <item m="1" x="1632"/>
        <item m="1" x="1489"/>
        <item m="1" x="1217"/>
        <item m="1" x="2003"/>
        <item x="464"/>
        <item x="465"/>
        <item m="1" x="1348"/>
        <item x="467"/>
        <item x="468"/>
        <item x="469"/>
        <item x="470"/>
        <item m="1" x="1872"/>
        <item m="1" x="1930"/>
        <item m="1" x="1937"/>
        <item m="1" x="1508"/>
        <item x="493"/>
        <item x="494"/>
        <item m="1" x="1533"/>
        <item x="496"/>
        <item x="497"/>
        <item x="498"/>
        <item x="499"/>
        <item x="500"/>
        <item x="501"/>
        <item x="503"/>
        <item m="1" x="1816"/>
        <item x="505"/>
        <item x="506"/>
        <item x="507"/>
        <item m="1" x="2043"/>
        <item x="508"/>
        <item x="509"/>
        <item m="1" x="2036"/>
        <item m="1" x="1355"/>
        <item m="1" x="2079"/>
        <item m="1" x="1298"/>
        <item m="1" x="1530"/>
        <item m="1" x="1338"/>
        <item m="1" x="1811"/>
        <item m="1" x="1558"/>
        <item m="1" x="2108"/>
        <item m="1" x="1208"/>
        <item m="1" x="1738"/>
        <item m="1" x="1952"/>
        <item m="1" x="1746"/>
        <item m="1" x="1463"/>
        <item m="1" x="1994"/>
        <item m="1" x="2006"/>
        <item m="1" x="1828"/>
        <item m="1" x="1730"/>
        <item m="1" x="1642"/>
        <item m="1" x="1297"/>
        <item m="1" x="1845"/>
        <item m="1" x="1280"/>
        <item m="1" x="1317"/>
        <item m="1" x="1322"/>
        <item m="1" x="1627"/>
        <item m="1" x="1855"/>
        <item m="1" x="1837"/>
        <item m="1" x="1269"/>
        <item m="1" x="2068"/>
        <item m="1" x="1256"/>
        <item m="1" x="1456"/>
        <item m="1" x="1862"/>
        <item m="1" x="1357"/>
        <item m="1" x="1707"/>
        <item m="1" x="2099"/>
        <item m="1" x="1477"/>
        <item m="1" x="1636"/>
        <item m="1" x="1979"/>
        <item m="1" x="2095"/>
        <item m="1" x="1532"/>
        <item m="1" x="1829"/>
        <item m="1" x="1283"/>
        <item m="1" x="1861"/>
        <item m="1" x="2058"/>
        <item m="1" x="2088"/>
        <item m="1" x="1905"/>
        <item m="1" x="1875"/>
        <item m="1" x="1263"/>
        <item m="1" x="1475"/>
        <item m="1" x="1617"/>
        <item m="1" x="2057"/>
        <item m="1" x="2059"/>
        <item m="1" x="2039"/>
        <item m="1" x="1814"/>
        <item m="1" x="1964"/>
        <item m="1" x="2053"/>
        <item m="1" x="1185"/>
        <item m="1" x="1710"/>
        <item m="1" x="1362"/>
        <item m="1" x="1515"/>
        <item m="1" x="1702"/>
        <item m="1" x="1305"/>
        <item m="1" x="1679"/>
        <item m="1" x="1609"/>
        <item m="1" x="1830"/>
        <item m="1" x="2064"/>
        <item m="1" x="1243"/>
        <item m="1" x="1681"/>
        <item m="1" x="1202"/>
        <item m="1" x="1890"/>
        <item m="1" x="1944"/>
        <item x="1048"/>
        <item x="1049"/>
        <item x="1050"/>
        <item x="1051"/>
        <item x="1052"/>
        <item m="1" x="1659"/>
        <item m="1" x="1712"/>
        <item m="1" x="1291"/>
        <item x="1056"/>
        <item x="1057"/>
        <item m="1" x="2098"/>
        <item m="1" x="1629"/>
        <item x="1121"/>
        <item m="1" x="1509"/>
        <item m="1" x="1461"/>
        <item x="1165"/>
        <item m="1" x="1824"/>
        <item m="1" x="1201"/>
        <item m="1" x="1731"/>
        <item x="450"/>
        <item x="451"/>
        <item x="453"/>
        <item x="454"/>
        <item x="455"/>
        <item x="456"/>
        <item x="466"/>
        <item m="1" x="1984"/>
        <item m="1" x="1569"/>
        <item x="495"/>
        <item x="504"/>
        <item m="1" x="1832"/>
        <item m="1" x="2103"/>
        <item m="1" x="1503"/>
        <item m="1" x="1452"/>
        <item m="1" x="2077"/>
        <item m="1" x="1839"/>
        <item m="1" x="1624"/>
        <item m="1" x="1823"/>
        <item m="1" x="1996"/>
        <item m="1" x="1676"/>
        <item m="1" x="1439"/>
        <item m="1" x="1603"/>
        <item m="1" x="1756"/>
        <item m="1" x="1331"/>
        <item m="1" x="1764"/>
        <item m="1" x="1251"/>
        <item m="1" x="1306"/>
        <item m="1" x="1799"/>
        <item m="1" x="2020"/>
        <item m="1" x="1497"/>
        <item m="1" x="1576"/>
        <item m="1" x="2021"/>
        <item x="1053"/>
        <item x="1054"/>
        <item x="1055"/>
        <item x="1120"/>
        <item x="1163"/>
        <item m="1" x="1446"/>
        <item m="1" x="1267"/>
        <item m="1" x="1901"/>
        <item m="1" x="1420"/>
        <item m="1" x="1697"/>
        <item m="1" x="1244"/>
        <item m="1" x="1501"/>
        <item m="1" x="1664"/>
        <item m="1" x="1634"/>
        <item m="1" x="1668"/>
        <item m="1" x="1631"/>
        <item m="1" x="1894"/>
        <item m="1" x="1197"/>
        <item m="1" x="1665"/>
        <item m="1" x="1419"/>
        <item m="1" x="1655"/>
        <item m="1" x="1499"/>
        <item m="1" x="1556"/>
        <item m="1" x="1880"/>
        <item m="1" x="1983"/>
        <item m="1" x="1352"/>
        <item m="1" x="1402"/>
        <item m="1" x="1502"/>
        <item m="1" x="1662"/>
        <item m="1" x="1755"/>
        <item m="1" x="1775"/>
        <item m="1" x="1472"/>
        <item m="1" x="1506"/>
        <item m="1" x="1968"/>
        <item m="1" x="1519"/>
        <item m="1" x="1878"/>
        <item m="1" x="1412"/>
        <item m="1" x="1657"/>
        <item m="1" x="1671"/>
        <item m="1" x="1343"/>
        <item m="1" x="1818"/>
        <item m="1" x="1674"/>
        <item m="1" x="1373"/>
        <item m="1" x="1282"/>
        <item m="1" x="1836"/>
        <item m="1" x="2069"/>
        <item m="1" x="1288"/>
        <item m="1" x="1844"/>
        <item m="1" x="1648"/>
        <item m="1" x="1196"/>
        <item m="1" x="1366"/>
        <item m="1" x="1618"/>
        <item x="366"/>
        <item x="367"/>
        <item m="1" x="2081"/>
        <item m="1" x="1294"/>
        <item m="1" x="1585"/>
        <item m="1" x="2023"/>
        <item m="1" x="1498"/>
        <item m="1" x="1852"/>
        <item m="1" x="1554"/>
        <item m="1" x="1445"/>
        <item m="1" x="1637"/>
        <item m="1" x="1273"/>
        <item m="1" x="1769"/>
        <item m="1" x="1691"/>
        <item m="1" x="1812"/>
        <item m="1" x="1340"/>
        <item m="1" x="1260"/>
        <item m="1" x="1791"/>
        <item m="1" x="2092"/>
        <item m="1" x="1602"/>
        <item m="1" x="2045"/>
        <item m="1" x="1895"/>
        <item m="1" x="1228"/>
        <item m="1" x="1408"/>
        <item m="1" x="1678"/>
        <item m="1" x="1803"/>
        <item m="1" x="2050"/>
        <item m="1" x="1583"/>
        <item m="1" x="1539"/>
        <item m="1" x="2105"/>
        <item m="1" x="1985"/>
        <item m="1" x="1378"/>
        <item m="1" x="1409"/>
        <item m="1" x="1579"/>
        <item m="1" x="1210"/>
        <item m="1" x="1925"/>
        <item m="1" x="1672"/>
        <item m="1" x="1324"/>
        <item m="1" x="1435"/>
        <item m="1" x="1491"/>
        <item m="1" x="1663"/>
        <item m="1" x="1783"/>
        <item m="1" x="1582"/>
        <item m="1" x="1421"/>
        <item m="1" x="1234"/>
        <item m="1" x="1893"/>
        <item m="1" x="1433"/>
        <item m="1" x="1490"/>
        <item m="1" x="1847"/>
        <item m="1" x="1777"/>
        <item m="1" x="1873"/>
        <item m="1" x="1326"/>
        <item m="1" x="1934"/>
        <item m="1" x="2010"/>
        <item m="1" x="2046"/>
        <item m="1" x="1815"/>
        <item m="1" x="1225"/>
        <item x="472"/>
        <item x="473"/>
        <item m="1" x="1337"/>
        <item m="1" x="1641"/>
        <item m="1" x="1296"/>
        <item m="1" x="1321"/>
        <item m="1" x="1635"/>
        <item m="1" x="1978"/>
        <item m="1" x="1975"/>
        <item m="1" x="1776"/>
        <item x="390"/>
        <item x="446"/>
        <item x="471"/>
        <item x="474"/>
        <item x="475"/>
        <item x="476"/>
        <item x="477"/>
        <item x="478"/>
        <item x="480"/>
        <item x="481"/>
        <item x="479"/>
        <item x="482"/>
        <item x="483"/>
        <item x="484"/>
        <item x="485"/>
        <item x="486"/>
        <item x="487"/>
        <item x="488"/>
        <item x="489"/>
        <item x="490"/>
        <item x="491"/>
        <item x="492"/>
        <item x="512"/>
        <item x="513"/>
        <item x="514"/>
        <item x="515"/>
        <item x="516"/>
        <item x="517"/>
        <item x="518"/>
        <item x="519"/>
        <item x="520"/>
        <item x="521"/>
        <item x="522"/>
        <item x="523"/>
        <item x="524"/>
        <item x="525"/>
        <item x="526"/>
        <item x="510"/>
        <item x="511"/>
        <item x="527"/>
        <item x="528"/>
        <item x="529"/>
        <item x="530"/>
        <item x="531"/>
        <item x="532"/>
        <item x="533"/>
        <item x="534"/>
        <item x="535"/>
        <item x="536"/>
        <item x="537"/>
        <item x="538"/>
        <item x="539"/>
        <item x="540"/>
        <item x="541"/>
        <item x="542"/>
        <item x="543"/>
        <item x="546"/>
        <item x="547"/>
        <item x="548"/>
        <item x="549"/>
        <item x="550"/>
        <item x="551"/>
        <item x="552"/>
        <item x="553"/>
        <item x="554"/>
        <item x="555"/>
        <item x="556"/>
        <item x="557"/>
        <item x="558"/>
        <item x="559"/>
        <item x="560"/>
        <item x="561"/>
        <item x="562"/>
        <item x="563"/>
        <item x="564"/>
        <item x="565"/>
        <item x="566"/>
        <item x="567"/>
        <item x="569"/>
        <item x="570"/>
        <item x="571"/>
        <item x="572"/>
        <item x="573"/>
        <item x="574"/>
        <item x="577"/>
        <item x="578"/>
        <item x="579"/>
        <item x="580"/>
        <item x="581"/>
        <item x="582"/>
        <item x="583"/>
        <item x="584"/>
        <item x="585"/>
        <item x="586"/>
        <item x="587"/>
        <item x="588"/>
        <item x="589"/>
        <item x="590"/>
        <item x="591"/>
        <item x="592"/>
        <item x="593"/>
        <item x="594"/>
        <item x="595"/>
        <item x="596"/>
        <item x="597"/>
        <item x="598"/>
        <item x="600"/>
        <item x="601"/>
        <item x="602"/>
        <item x="603"/>
        <item x="604"/>
        <item x="605"/>
        <item x="606"/>
        <item x="607"/>
        <item x="608"/>
        <item x="609"/>
        <item x="610"/>
        <item x="611"/>
        <item x="612"/>
        <item x="613"/>
        <item x="615"/>
        <item x="616"/>
        <item x="617"/>
        <item x="618"/>
        <item x="620"/>
        <item x="621"/>
        <item x="622"/>
        <item x="623"/>
        <item x="624"/>
        <item x="625"/>
        <item x="626"/>
        <item x="627"/>
        <item x="628"/>
        <item x="629"/>
        <item x="630"/>
        <item x="631"/>
        <item x="632"/>
        <item x="633"/>
        <item x="634"/>
        <item x="636"/>
        <item x="637"/>
        <item x="638"/>
        <item x="639"/>
        <item x="641"/>
        <item x="642"/>
        <item x="643"/>
        <item x="644"/>
        <item x="645"/>
        <item x="646"/>
        <item x="647"/>
        <item x="648"/>
        <item x="649"/>
        <item x="650"/>
        <item x="651"/>
        <item x="652"/>
        <item x="653"/>
        <item x="654"/>
        <item x="655"/>
        <item x="656"/>
        <item x="657"/>
        <item x="658"/>
        <item x="659"/>
        <item x="661"/>
        <item x="662"/>
        <item x="663"/>
        <item x="664"/>
        <item x="665"/>
        <item x="666"/>
        <item x="667"/>
        <item x="668"/>
        <item x="669"/>
        <item x="670"/>
        <item x="671"/>
        <item x="672"/>
        <item x="673"/>
        <item x="674"/>
        <item x="675"/>
        <item x="676"/>
        <item x="677"/>
        <item x="678"/>
        <item x="679"/>
        <item x="680"/>
        <item x="682"/>
        <item x="683"/>
        <item x="684"/>
        <item x="685"/>
        <item x="686"/>
        <item x="687"/>
        <item x="688"/>
        <item x="689"/>
        <item x="690"/>
        <item x="691"/>
        <item x="692"/>
        <item x="693"/>
        <item x="694"/>
        <item x="695"/>
        <item x="696"/>
        <item x="697"/>
        <item x="698"/>
        <item x="699"/>
        <item x="700"/>
        <item x="701"/>
        <item x="702"/>
        <item x="703"/>
        <item x="704"/>
        <item x="340"/>
        <item x="351"/>
        <item x="352"/>
        <item x="353"/>
        <item x="354"/>
        <item x="355"/>
        <item x="357"/>
        <item x="358"/>
        <item x="359"/>
        <item x="360"/>
        <item x="361"/>
        <item x="362"/>
        <item x="363"/>
        <item x="364"/>
        <item x="365"/>
        <item x="431"/>
        <item x="434"/>
        <item x="435"/>
        <item x="436"/>
        <item x="437"/>
        <item x="438"/>
        <item x="448"/>
        <item x="544"/>
        <item x="545"/>
        <item x="575"/>
        <item x="576"/>
        <item m="1" x="1933"/>
        <item x="741"/>
        <item x="777"/>
        <item x="778"/>
        <item x="779"/>
        <item x="780"/>
        <item x="781"/>
        <item x="782"/>
        <item x="783"/>
        <item x="784"/>
        <item x="785"/>
        <item m="1" x="2100"/>
        <item m="1" x="1276"/>
        <item x="792"/>
        <item x="793"/>
        <item x="794"/>
        <item x="797"/>
        <item m="1" x="1536"/>
        <item x="855"/>
        <item x="856"/>
        <item x="858"/>
        <item m="1" x="1628"/>
        <item m="1" x="1639"/>
        <item m="1" x="1286"/>
        <item m="1" x="1969"/>
        <item m="1" x="1898"/>
        <item m="1" x="2062"/>
        <item m="1" x="1957"/>
        <item m="1" x="1488"/>
        <item m="1" x="1701"/>
        <item m="1" x="2085"/>
        <item m="1" x="1372"/>
        <item x="880"/>
        <item x="881"/>
        <item x="882"/>
        <item x="883"/>
        <item x="356"/>
        <item m="1" x="1962"/>
        <item m="1" x="1912"/>
        <item m="1" x="1807"/>
        <item m="1" x="1784"/>
        <item m="1" x="1656"/>
        <item m="1" x="1651"/>
        <item m="1" x="1183"/>
        <item m="1" x="1586"/>
        <item x="786"/>
        <item x="787"/>
        <item x="788"/>
        <item m="1" x="1649"/>
        <item m="1" x="1778"/>
        <item x="820"/>
        <item x="822"/>
        <item x="828"/>
        <item x="830"/>
        <item x="832"/>
        <item x="833"/>
        <item x="835"/>
        <item x="836"/>
        <item x="837"/>
        <item x="838"/>
        <item x="839"/>
        <item x="840"/>
        <item x="841"/>
        <item x="842"/>
        <item x="843"/>
        <item x="844"/>
        <item x="847"/>
        <item x="850"/>
        <item x="851"/>
        <item m="1" x="1467"/>
        <item m="1" x="1522"/>
        <item m="1" x="1965"/>
        <item m="1" x="1385"/>
        <item m="1" x="1770"/>
        <item m="1" x="1860"/>
        <item x="887"/>
        <item x="896"/>
        <item x="722"/>
        <item x="723"/>
        <item x="724"/>
        <item m="1" x="1226"/>
        <item m="1" x="1329"/>
        <item m="1" x="1332"/>
        <item m="1" x="1813"/>
        <item m="1" x="1377"/>
        <item m="1" x="1534"/>
        <item x="888"/>
        <item x="889"/>
        <item x="752"/>
        <item m="1" x="1966"/>
        <item m="1" x="1564"/>
        <item m="1" x="2097"/>
        <item x="755"/>
        <item x="756"/>
        <item x="758"/>
        <item x="761"/>
        <item m="1" x="1464"/>
        <item x="763"/>
        <item m="1" x="1347"/>
        <item x="764"/>
        <item x="765"/>
        <item x="766"/>
        <item x="770"/>
        <item m="1" x="1414"/>
        <item x="772"/>
        <item m="1" x="1819"/>
        <item x="705"/>
        <item x="729"/>
        <item x="740"/>
        <item x="746"/>
        <item x="747"/>
        <item x="748"/>
        <item m="1" x="1200"/>
        <item m="1" x="1544"/>
        <item m="1" x="1521"/>
        <item x="834"/>
        <item x="886"/>
        <item x="706"/>
        <item x="707"/>
        <item x="708"/>
        <item x="709"/>
        <item x="710"/>
        <item x="712"/>
        <item m="1" x="1963"/>
        <item x="715"/>
        <item x="716"/>
        <item x="717"/>
        <item x="718"/>
        <item x="719"/>
        <item x="757"/>
        <item x="759"/>
        <item m="1" x="1259"/>
        <item x="768"/>
        <item m="1" x="1796"/>
        <item m="1" x="1393"/>
        <item m="1" x="1806"/>
        <item x="751"/>
        <item x="753"/>
        <item x="760"/>
        <item x="762"/>
        <item x="769"/>
        <item x="771"/>
        <item x="853"/>
        <item x="341"/>
        <item x="368"/>
        <item x="369"/>
        <item x="370"/>
        <item x="371"/>
        <item x="372"/>
        <item x="373"/>
        <item x="374"/>
        <item x="375"/>
        <item x="376"/>
        <item x="377"/>
        <item x="378"/>
        <item x="379"/>
        <item x="380"/>
        <item x="384"/>
        <item x="399"/>
        <item x="442"/>
        <item x="452"/>
        <item x="463"/>
        <item x="502"/>
        <item x="568"/>
        <item x="599"/>
        <item x="614"/>
        <item x="619"/>
        <item x="635"/>
        <item x="640"/>
        <item x="660"/>
        <item x="681"/>
        <item x="711"/>
        <item x="713"/>
        <item x="714"/>
        <item x="727"/>
        <item x="742"/>
        <item x="767"/>
        <item x="776"/>
        <item x="789"/>
        <item x="790"/>
        <item x="791"/>
        <item x="795"/>
        <item x="796"/>
        <item x="798"/>
        <item x="799"/>
        <item x="800"/>
        <item x="801"/>
        <item x="802"/>
        <item x="803"/>
        <item x="804"/>
        <item x="805"/>
        <item x="806"/>
        <item x="807"/>
        <item x="808"/>
        <item x="809"/>
        <item x="816"/>
        <item x="818"/>
        <item x="819"/>
        <item x="857"/>
        <item x="859"/>
        <item x="860"/>
        <item x="861"/>
        <item x="862"/>
        <item x="863"/>
        <item x="864"/>
        <item x="865"/>
        <item x="866"/>
        <item x="867"/>
        <item x="868"/>
        <item x="869"/>
        <item x="870"/>
        <item x="871"/>
        <item x="872"/>
        <item x="873"/>
        <item x="874"/>
        <item x="875"/>
        <item x="876"/>
        <item x="877"/>
        <item x="878"/>
        <item x="879"/>
        <item x="893"/>
        <item x="894"/>
        <item x="897"/>
        <item x="898"/>
        <item x="899"/>
        <item x="900"/>
        <item x="910"/>
        <item x="911"/>
        <item x="913"/>
        <item x="914"/>
        <item x="915"/>
        <item x="916"/>
        <item x="917"/>
        <item x="920"/>
        <item x="921"/>
        <item x="923"/>
        <item x="925"/>
        <item x="937"/>
        <item x="938"/>
        <item x="942"/>
        <item x="943"/>
        <item x="945"/>
        <item x="949"/>
        <item x="964"/>
        <item x="965"/>
        <item x="967"/>
        <item x="980"/>
        <item x="982"/>
        <item x="983"/>
        <item x="984"/>
        <item x="996"/>
        <item x="998"/>
        <item x="1011"/>
        <item x="1012"/>
        <item x="1013"/>
        <item x="1014"/>
        <item x="1015"/>
        <item x="1016"/>
        <item x="1032"/>
        <item x="1038"/>
        <item x="1058"/>
        <item x="1059"/>
        <item x="1060"/>
        <item x="1061"/>
        <item x="1062"/>
        <item x="1063"/>
        <item x="1093"/>
        <item x="1103"/>
        <item x="1104"/>
        <item x="1122"/>
        <item x="1127"/>
        <item x="1128"/>
        <item x="1134"/>
        <item x="1146"/>
        <item x="1156"/>
        <item x="1161"/>
        <item x="1167"/>
        <item x="1170"/>
      </items>
    </pivotField>
    <pivotField compact="0" outline="0" showAll="0"/>
    <pivotField axis="axisRow" compact="0" outline="0" showAll="0" defaultSubtotal="0">
      <items count="3">
        <item x="0"/>
        <item m="1" x="1"/>
        <item m="1" x="2"/>
      </items>
    </pivotField>
    <pivotField axis="axisRow" compact="0" outline="0" showAll="0" defaultSubtotal="0">
      <items count="15">
        <item x="1"/>
        <item x="2"/>
        <item x="0"/>
        <item x="7"/>
        <item x="5"/>
        <item x="3"/>
        <item x="12"/>
        <item x="6"/>
        <item x="4"/>
        <item x="8"/>
        <item m="1" x="13"/>
        <item m="1" x="14"/>
        <item x="9"/>
        <item x="10"/>
        <item x="11"/>
      </items>
    </pivotField>
    <pivotField axis="axisRow" compact="0" outline="0" showAll="0" defaultSubtotal="0">
      <items count="10">
        <item x="0"/>
        <item x="1"/>
        <item x="2"/>
        <item x="6"/>
        <item x="5"/>
        <item x="9"/>
        <item x="3"/>
        <item x="7"/>
        <item x="8"/>
        <item x="4"/>
      </items>
    </pivotField>
    <pivotField compact="0" outline="0" showAll="0"/>
    <pivotField compact="0" outline="0" showAll="0"/>
    <pivotField compact="0" outline="0" showAll="0"/>
    <pivotField compact="0" outline="0" showAll="0"/>
    <pivotField axis="axisRow" compact="0" outline="0" showAll="0" defaultSubtotal="0">
      <items count="223">
        <item x="0"/>
        <item m="1" x="144"/>
        <item x="1"/>
        <item x="2"/>
        <item x="4"/>
        <item x="5"/>
        <item x="6"/>
        <item x="7"/>
        <item x="8"/>
        <item x="9"/>
        <item x="10"/>
        <item x="11"/>
        <item x="12"/>
        <item x="13"/>
        <item x="14"/>
        <item x="15"/>
        <item x="16"/>
        <item x="19"/>
        <item x="20"/>
        <item x="18"/>
        <item x="22"/>
        <item x="23"/>
        <item x="24"/>
        <item x="21"/>
        <item x="3"/>
        <item m="1" x="113"/>
        <item m="1" x="184"/>
        <item m="1" x="166"/>
        <item m="1" x="177"/>
        <item m="1" x="214"/>
        <item m="1" x="125"/>
        <item m="1" x="217"/>
        <item m="1" x="109"/>
        <item m="1" x="179"/>
        <item x="90"/>
        <item x="44"/>
        <item m="1" x="199"/>
        <item m="1" x="191"/>
        <item m="1" x="163"/>
        <item m="1" x="183"/>
        <item m="1" x="196"/>
        <item x="34"/>
        <item m="1" x="209"/>
        <item x="35"/>
        <item m="1" x="116"/>
        <item m="1" x="141"/>
        <item m="1" x="133"/>
        <item m="1" x="118"/>
        <item m="1" x="167"/>
        <item m="1" x="207"/>
        <item m="1" x="150"/>
        <item m="1" x="219"/>
        <item x="43"/>
        <item x="91"/>
        <item m="1" x="159"/>
        <item m="1" x="212"/>
        <item m="1" x="194"/>
        <item m="1" x="189"/>
        <item m="1" x="190"/>
        <item m="1" x="143"/>
        <item m="1" x="222"/>
        <item m="1" x="216"/>
        <item m="1" x="111"/>
        <item m="1" x="170"/>
        <item m="1" x="156"/>
        <item m="1" x="124"/>
        <item m="1" x="221"/>
        <item m="1" x="187"/>
        <item m="1" x="215"/>
        <item m="1" x="202"/>
        <item m="1" x="117"/>
        <item m="1" x="157"/>
        <item m="1" x="134"/>
        <item x="93"/>
        <item m="1" x="195"/>
        <item m="1" x="211"/>
        <item x="92"/>
        <item m="1" x="119"/>
        <item m="1" x="131"/>
        <item x="17"/>
        <item m="1" x="142"/>
        <item m="1" x="169"/>
        <item m="1" x="220"/>
        <item m="1" x="149"/>
        <item m="1" x="147"/>
        <item m="1" x="171"/>
        <item m="1" x="201"/>
        <item m="1" x="200"/>
        <item m="1" x="126"/>
        <item m="1" x="110"/>
        <item m="1" x="218"/>
        <item m="1" x="138"/>
        <item m="1" x="162"/>
        <item m="1" x="208"/>
        <item m="1" x="185"/>
        <item m="1" x="132"/>
        <item m="1" x="135"/>
        <item m="1" x="120"/>
        <item m="1" x="182"/>
        <item m="1" x="173"/>
        <item m="1" x="130"/>
        <item m="1" x="128"/>
        <item m="1" x="188"/>
        <item m="1" x="203"/>
        <item m="1" x="213"/>
        <item m="1" x="198"/>
        <item m="1" x="154"/>
        <item m="1" x="153"/>
        <item m="1" x="178"/>
        <item m="1" x="206"/>
        <item m="1" x="139"/>
        <item m="1" x="197"/>
        <item m="1" x="122"/>
        <item m="1" x="186"/>
        <item m="1" x="152"/>
        <item m="1" x="192"/>
        <item m="1" x="160"/>
        <item m="1" x="193"/>
        <item m="1" x="161"/>
        <item m="1" x="165"/>
        <item m="1" x="164"/>
        <item m="1" x="123"/>
        <item m="1" x="136"/>
        <item m="1" x="181"/>
        <item m="1" x="151"/>
        <item m="1" x="204"/>
        <item m="1" x="180"/>
        <item m="1" x="140"/>
        <item m="1" x="148"/>
        <item m="1" x="155"/>
        <item m="1" x="174"/>
        <item m="1" x="158"/>
        <item m="1" x="145"/>
        <item m="1" x="127"/>
        <item m="1" x="137"/>
        <item m="1" x="114"/>
        <item m="1" x="210"/>
        <item m="1" x="168"/>
        <item m="1" x="115"/>
        <item m="1" x="205"/>
        <item m="1" x="129"/>
        <item m="1" x="176"/>
        <item m="1" x="175"/>
        <item m="1" x="146"/>
        <item m="1" x="121"/>
        <item m="1" x="112"/>
        <item m="1" x="172"/>
        <item x="25"/>
        <item x="26"/>
        <item x="27"/>
        <item x="28"/>
        <item x="29"/>
        <item x="30"/>
        <item x="31"/>
        <item x="32"/>
        <item x="33"/>
        <item x="36"/>
        <item x="37"/>
        <item x="38"/>
        <item x="39"/>
        <item x="40"/>
        <item x="41"/>
        <item x="42"/>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4"/>
        <item x="95"/>
        <item x="96"/>
        <item x="97"/>
        <item x="98"/>
        <item x="99"/>
        <item x="100"/>
        <item x="101"/>
        <item x="102"/>
        <item x="103"/>
        <item x="104"/>
        <item x="105"/>
        <item x="106"/>
        <item x="107"/>
        <item x="108"/>
      </items>
    </pivotField>
    <pivotField axis="axisRow" compact="0" outline="0" showAll="0" defaultSubtotal="0">
      <items count="602">
        <item x="0"/>
        <item x="1"/>
        <item x="2"/>
        <item x="311"/>
        <item x="3"/>
        <item x="4"/>
        <item x="5"/>
        <item x="6"/>
        <item x="7"/>
        <item x="8"/>
        <item x="9"/>
        <item x="10"/>
        <item x="11"/>
        <item x="12"/>
        <item x="13"/>
        <item x="17"/>
        <item x="19"/>
        <item x="20"/>
        <item x="21"/>
        <item x="22"/>
        <item x="23"/>
        <item x="24"/>
        <item x="25"/>
        <item x="26"/>
        <item x="27"/>
        <item x="28"/>
        <item x="30"/>
        <item x="31"/>
        <item x="32"/>
        <item x="33"/>
        <item x="34"/>
        <item x="35"/>
        <item x="37"/>
        <item x="40"/>
        <item x="42"/>
        <item x="43"/>
        <item x="44"/>
        <item x="45"/>
        <item x="46"/>
        <item x="47"/>
        <item x="48"/>
        <item x="49"/>
        <item x="50"/>
        <item x="51"/>
        <item x="14"/>
        <item x="52"/>
        <item x="53"/>
        <item x="54"/>
        <item x="55"/>
        <item x="56"/>
        <item x="57"/>
        <item x="58"/>
        <item x="59"/>
        <item x="60"/>
        <item x="61"/>
        <item x="62"/>
        <item x="63"/>
        <item x="64"/>
        <item x="65"/>
        <item x="66"/>
        <item x="85"/>
        <item x="67"/>
        <item x="86"/>
        <item x="87"/>
        <item x="88"/>
        <item x="89"/>
        <item x="90"/>
        <item x="91"/>
        <item x="92"/>
        <item x="68"/>
        <item x="69"/>
        <item x="70"/>
        <item x="71"/>
        <item x="72"/>
        <item x="73"/>
        <item x="74"/>
        <item x="75"/>
        <item x="76"/>
        <item x="77"/>
        <item x="78"/>
        <item x="79"/>
        <item x="80"/>
        <item x="81"/>
        <item x="82"/>
        <item x="83"/>
        <item x="84"/>
        <item x="93"/>
        <item x="94"/>
        <item x="95"/>
        <item x="16"/>
        <item x="18"/>
        <item x="29"/>
        <item x="36"/>
        <item x="38"/>
        <item x="39"/>
        <item x="41"/>
        <item x="96"/>
        <item x="15"/>
        <item x="224"/>
        <item x="306"/>
        <item x="328"/>
        <item x="226"/>
        <item x="97"/>
        <item x="141"/>
        <item x="132"/>
        <item m="1" x="448"/>
        <item x="231"/>
        <item x="246"/>
        <item m="1" x="441"/>
        <item m="1" x="464"/>
        <item m="1" x="590"/>
        <item m="1" x="552"/>
        <item x="340"/>
        <item x="350"/>
        <item x="331"/>
        <item x="342"/>
        <item x="357"/>
        <item m="1" x="434"/>
        <item m="1" x="593"/>
        <item m="1" x="390"/>
        <item m="1" x="549"/>
        <item x="106"/>
        <item m="1" x="560"/>
        <item x="108"/>
        <item x="112"/>
        <item x="133"/>
        <item x="280"/>
        <item x="281"/>
        <item x="293"/>
        <item x="291"/>
        <item x="294"/>
        <item x="302"/>
        <item x="109"/>
        <item x="113"/>
        <item x="114"/>
        <item x="115"/>
        <item m="1" x="468"/>
        <item m="1" x="469"/>
        <item m="1" x="466"/>
        <item m="1" x="419"/>
        <item m="1" x="485"/>
        <item m="1" x="473"/>
        <item x="118"/>
        <item x="353"/>
        <item m="1" x="565"/>
        <item m="1" x="433"/>
        <item m="1" x="364"/>
        <item m="1" x="471"/>
        <item m="1" x="514"/>
        <item m="1" x="518"/>
        <item m="1" x="535"/>
        <item m="1" x="369"/>
        <item m="1" x="483"/>
        <item m="1" x="366"/>
        <item m="1" x="418"/>
        <item m="1" x="515"/>
        <item m="1" x="516"/>
        <item m="1" x="499"/>
        <item m="1" x="600"/>
        <item m="1" x="404"/>
        <item m="1" x="490"/>
        <item m="1" x="491"/>
        <item m="1" x="540"/>
        <item m="1" x="529"/>
        <item m="1" x="416"/>
        <item m="1" x="450"/>
        <item m="1" x="545"/>
        <item x="333"/>
        <item x="334"/>
        <item x="135"/>
        <item x="335"/>
        <item x="308"/>
        <item x="336"/>
        <item x="344"/>
        <item x="345"/>
        <item x="346"/>
        <item x="347"/>
        <item x="313"/>
        <item x="332"/>
        <item x="358"/>
        <item m="1" x="554"/>
        <item m="1" x="435"/>
        <item x="222"/>
        <item x="223"/>
        <item m="1" x="585"/>
        <item x="229"/>
        <item x="232"/>
        <item x="234"/>
        <item x="236"/>
        <item x="237"/>
        <item x="238"/>
        <item x="239"/>
        <item x="240"/>
        <item x="242"/>
        <item x="243"/>
        <item x="245"/>
        <item m="1" x="583"/>
        <item m="1" x="436"/>
        <item x="252"/>
        <item x="253"/>
        <item x="254"/>
        <item m="1" x="538"/>
        <item m="1" x="539"/>
        <item m="1" x="578"/>
        <item m="1" x="533"/>
        <item m="1" x="569"/>
        <item m="1" x="443"/>
        <item m="1" x="398"/>
        <item m="1" x="558"/>
        <item m="1" x="495"/>
        <item m="1" x="522"/>
        <item m="1" x="510"/>
        <item m="1" x="381"/>
        <item m="1" x="537"/>
        <item m="1" x="408"/>
        <item m="1" x="563"/>
        <item m="1" x="512"/>
        <item m="1" x="526"/>
        <item m="1" x="519"/>
        <item m="1" x="388"/>
        <item m="1" x="547"/>
        <item m="1" x="431"/>
        <item m="1" x="580"/>
        <item m="1" x="524"/>
        <item m="1" x="542"/>
        <item m="1" x="531"/>
        <item m="1" x="410"/>
        <item m="1" x="567"/>
        <item x="275"/>
        <item x="235"/>
        <item x="276"/>
        <item x="241"/>
        <item m="1" x="377"/>
        <item m="1" x="470"/>
        <item m="1" x="457"/>
        <item m="1" x="430"/>
        <item m="1" x="461"/>
        <item m="1" x="413"/>
        <item m="1" x="479"/>
        <item m="1" x="375"/>
        <item m="1" x="587"/>
        <item m="1" x="532"/>
        <item m="1" x="426"/>
        <item m="1" x="527"/>
        <item m="1" x="439"/>
        <item m="1" x="507"/>
        <item m="1" x="442"/>
        <item m="1" x="465"/>
        <item x="329"/>
        <item m="1" x="449"/>
        <item m="1" x="544"/>
        <item m="1" x="462"/>
        <item m="1" x="403"/>
        <item x="337"/>
        <item x="338"/>
        <item x="343"/>
        <item x="134"/>
        <item m="1" x="509"/>
        <item m="1" x="551"/>
        <item m="1" x="467"/>
        <item m="1" x="373"/>
        <item m="1" x="452"/>
        <item m="1" x="543"/>
        <item m="1" x="601"/>
        <item m="1" x="489"/>
        <item m="1" x="572"/>
        <item m="1" x="504"/>
        <item m="1" x="365"/>
        <item m="1" x="506"/>
        <item m="1" x="492"/>
        <item m="1" x="414"/>
        <item m="1" x="488"/>
        <item m="1" x="455"/>
        <item m="1" x="594"/>
        <item m="1" x="472"/>
        <item m="1" x="445"/>
        <item m="1" x="576"/>
        <item m="1" x="476"/>
        <item m="1" x="456"/>
        <item m="1" x="595"/>
        <item m="1" x="562"/>
        <item m="1" x="446"/>
        <item m="1" x="577"/>
        <item x="356"/>
        <item x="330"/>
        <item x="314"/>
        <item m="1" x="406"/>
        <item x="309"/>
        <item x="98"/>
        <item x="136"/>
        <item x="137"/>
        <item x="139"/>
        <item x="140"/>
        <item m="1" x="458"/>
        <item x="233"/>
        <item x="295"/>
        <item x="355"/>
        <item x="148"/>
        <item m="1" x="361"/>
        <item x="284"/>
        <item x="282"/>
        <item x="296"/>
        <item x="299"/>
        <item x="300"/>
        <item x="303"/>
        <item x="283"/>
        <item x="304"/>
        <item x="305"/>
        <item m="1" x="402"/>
        <item x="248"/>
        <item m="1" x="383"/>
        <item m="1" x="508"/>
        <item m="1" x="597"/>
        <item x="354"/>
        <item x="101"/>
        <item x="287"/>
        <item x="339"/>
        <item x="341"/>
        <item x="348"/>
        <item x="349"/>
        <item m="1" x="474"/>
        <item m="1" x="553"/>
        <item m="1" x="447"/>
        <item m="1" x="438"/>
        <item m="1" x="384"/>
        <item m="1" x="423"/>
        <item m="1" x="412"/>
        <item x="142"/>
        <item x="143"/>
        <item x="144"/>
        <item x="145"/>
        <item x="146"/>
        <item x="147"/>
        <item x="111"/>
        <item m="1" x="421"/>
        <item m="1" x="386"/>
        <item m="1" x="550"/>
        <item m="1" x="399"/>
        <item m="1" x="463"/>
        <item m="1" x="367"/>
        <item m="1" x="368"/>
        <item m="1" x="393"/>
        <item x="107"/>
        <item x="110"/>
        <item m="1" x="372"/>
        <item m="1" x="500"/>
        <item m="1" x="454"/>
        <item m="1" x="584"/>
        <item m="1" x="385"/>
        <item m="1" x="511"/>
        <item m="1" x="498"/>
        <item m="1" x="374"/>
        <item m="1" x="437"/>
        <item m="1" x="574"/>
        <item m="1" x="389"/>
        <item m="1" x="513"/>
        <item m="1" x="478"/>
        <item m="1" x="517"/>
        <item m="1" x="400"/>
        <item m="1" x="425"/>
        <item m="1" x="401"/>
        <item m="1" x="475"/>
        <item m="1" x="427"/>
        <item m="1" x="459"/>
        <item m="1" x="520"/>
        <item m="1" x="359"/>
        <item m="1" x="378"/>
        <item m="1" x="411"/>
        <item m="1" x="548"/>
        <item m="1" x="477"/>
        <item m="1" x="451"/>
        <item m="1" x="556"/>
        <item m="1" x="564"/>
        <item m="1" x="482"/>
        <item m="1" x="561"/>
        <item m="1" x="568"/>
        <item m="1" x="496"/>
        <item m="1" x="591"/>
        <item m="1" x="589"/>
        <item m="1" x="598"/>
        <item m="1" x="575"/>
        <item m="1" x="392"/>
        <item m="1" x="523"/>
        <item m="1" x="362"/>
        <item m="1" x="497"/>
        <item m="1" x="592"/>
        <item m="1" x="521"/>
        <item m="1" x="360"/>
        <item m="1" x="573"/>
        <item m="1" x="557"/>
        <item m="1" x="391"/>
        <item m="1" x="394"/>
        <item x="315"/>
        <item m="1" x="599"/>
        <item m="1" x="582"/>
        <item m="1" x="536"/>
        <item m="1" x="379"/>
        <item m="1" x="541"/>
        <item x="150"/>
        <item x="151"/>
        <item x="152"/>
        <item x="153"/>
        <item x="154"/>
        <item x="155"/>
        <item x="157"/>
        <item x="158"/>
        <item x="160"/>
        <item x="161"/>
        <item x="162"/>
        <item x="163"/>
        <item x="164"/>
        <item x="165"/>
        <item x="166"/>
        <item x="168"/>
        <item m="1" x="566"/>
        <item x="169"/>
        <item x="170"/>
        <item m="1" x="501"/>
        <item m="1" x="596"/>
        <item m="1" x="424"/>
        <item m="1" x="444"/>
        <item m="1" x="371"/>
        <item m="1" x="415"/>
        <item m="1" x="417"/>
        <item m="1" x="559"/>
        <item m="1" x="579"/>
        <item m="1" x="405"/>
        <item m="1" x="484"/>
        <item m="1" x="429"/>
        <item m="1" x="409"/>
        <item m="1" x="528"/>
        <item m="1" x="363"/>
        <item m="1" x="481"/>
        <item m="1" x="420"/>
        <item m="1" x="546"/>
        <item m="1" x="486"/>
        <item m="1" x="382"/>
        <item x="159"/>
        <item x="156"/>
        <item x="189"/>
        <item x="190"/>
        <item x="175"/>
        <item x="176"/>
        <item x="177"/>
        <item x="178"/>
        <item x="179"/>
        <item x="180"/>
        <item x="181"/>
        <item x="182"/>
        <item x="171"/>
        <item x="183"/>
        <item x="184"/>
        <item x="191"/>
        <item x="192"/>
        <item x="193"/>
        <item x="194"/>
        <item x="195"/>
        <item x="196"/>
        <item x="197"/>
        <item x="198"/>
        <item x="199"/>
        <item x="200"/>
        <item x="201"/>
        <item x="202"/>
        <item x="203"/>
        <item x="204"/>
        <item x="205"/>
        <item x="206"/>
        <item x="207"/>
        <item x="208"/>
        <item x="209"/>
        <item x="210"/>
        <item x="211"/>
        <item x="212"/>
        <item x="213"/>
        <item x="214"/>
        <item x="215"/>
        <item x="216"/>
        <item x="217"/>
        <item x="185"/>
        <item x="186"/>
        <item x="187"/>
        <item x="188"/>
        <item m="1" x="395"/>
        <item m="1" x="396"/>
        <item m="1" x="397"/>
        <item m="1" x="503"/>
        <item m="1" x="534"/>
        <item x="138"/>
        <item x="173"/>
        <item x="174"/>
        <item x="172"/>
        <item m="1" x="588"/>
        <item x="124"/>
        <item m="1" x="407"/>
        <item m="1" x="440"/>
        <item m="1" x="525"/>
        <item m="1" x="432"/>
        <item m="1" x="502"/>
        <item m="1" x="380"/>
        <item m="1" x="505"/>
        <item m="1" x="581"/>
        <item m="1" x="387"/>
        <item m="1" x="460"/>
        <item m="1" x="586"/>
        <item m="1" x="571"/>
        <item m="1" x="494"/>
        <item m="1" x="370"/>
        <item m="1" x="376"/>
        <item m="1" x="530"/>
        <item x="123"/>
        <item x="116"/>
        <item x="117"/>
        <item x="119"/>
        <item x="120"/>
        <item x="121"/>
        <item x="122"/>
        <item x="244"/>
        <item x="256"/>
        <item x="257"/>
        <item x="258"/>
        <item x="259"/>
        <item x="260"/>
        <item x="261"/>
        <item x="262"/>
        <item x="263"/>
        <item x="264"/>
        <item m="1" x="428"/>
        <item m="1" x="453"/>
        <item x="267"/>
        <item m="1" x="570"/>
        <item x="230"/>
        <item x="277"/>
        <item x="249"/>
        <item m="1" x="555"/>
        <item m="1" x="487"/>
        <item m="1" x="493"/>
        <item x="274"/>
        <item m="1" x="480"/>
        <item x="279"/>
        <item x="250"/>
        <item x="251"/>
        <item x="247"/>
        <item m="1" x="422"/>
        <item x="99"/>
        <item x="100"/>
        <item x="102"/>
        <item x="103"/>
        <item x="104"/>
        <item x="105"/>
        <item x="125"/>
        <item x="126"/>
        <item x="127"/>
        <item x="128"/>
        <item x="129"/>
        <item x="130"/>
        <item x="131"/>
        <item x="149"/>
        <item x="167"/>
        <item x="218"/>
        <item x="219"/>
        <item x="220"/>
        <item x="221"/>
        <item x="225"/>
        <item x="227"/>
        <item x="228"/>
        <item x="255"/>
        <item x="265"/>
        <item x="266"/>
        <item x="268"/>
        <item x="269"/>
        <item x="270"/>
        <item x="271"/>
        <item x="272"/>
        <item x="273"/>
        <item x="278"/>
        <item x="285"/>
        <item x="286"/>
        <item x="288"/>
        <item x="289"/>
        <item x="290"/>
        <item x="292"/>
        <item x="297"/>
        <item x="298"/>
        <item x="301"/>
        <item x="307"/>
        <item x="310"/>
        <item x="312"/>
        <item x="316"/>
        <item x="317"/>
        <item x="318"/>
        <item x="319"/>
        <item x="320"/>
        <item x="321"/>
        <item x="322"/>
        <item x="323"/>
        <item x="324"/>
        <item x="325"/>
        <item x="326"/>
        <item x="327"/>
        <item x="351"/>
        <item x="352"/>
      </items>
    </pivotField>
    <pivotField axis="axisRow" compact="0" outline="0" showAll="0" defaultSubtotal="0">
      <items count="3">
        <item x="0"/>
        <item x="1"/>
        <item m="1" x="2"/>
      </items>
    </pivotField>
    <pivotField compact="0" outline="0" showAll="0"/>
    <pivotField axis="axisPage" compact="0" outline="0" showAll="0">
      <items count="13">
        <item x="0"/>
        <item x="1"/>
        <item x="5"/>
        <item x="2"/>
        <item x="3"/>
        <item m="1" x="9"/>
        <item m="1" x="6"/>
        <item x="4"/>
        <item m="1" x="8"/>
        <item m="1" x="10"/>
        <item m="1" x="7"/>
        <item m="1" x="11"/>
        <item t="default"/>
      </items>
    </pivotField>
    <pivotField axis="axisRow" compact="0" outline="0" showAll="0">
      <items count="13">
        <item x="0"/>
        <item x="1"/>
        <item x="5"/>
        <item x="2"/>
        <item x="3"/>
        <item m="1" x="9"/>
        <item m="1" x="6"/>
        <item x="4"/>
        <item m="1" x="8"/>
        <item m="1" x="10"/>
        <item m="1" x="7"/>
        <item m="1" x="1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x="1"/>
        <item x="2"/>
        <item t="default"/>
      </items>
    </pivotField>
    <pivotField compact="0" outline="0" showAll="0"/>
    <pivotField dataField="1" compact="0" outline="0" showAll="0" defaultSubtotal="0"/>
    <pivotField compact="0" outline="0" showAll="0"/>
    <pivotField compact="0" outline="0" showAll="0"/>
  </pivotFields>
  <rowFields count="31">
    <field x="70"/>
    <field x="4"/>
    <field x="83"/>
    <field x="49"/>
    <field x="53"/>
    <field x="71"/>
    <field x="47"/>
    <field x="44"/>
    <field x="72"/>
    <field x="73"/>
    <field x="48"/>
    <field x="50"/>
    <field x="54"/>
    <field x="51"/>
    <field x="65"/>
    <field x="67"/>
    <field x="76"/>
    <field x="74"/>
    <field x="69"/>
    <field x="77"/>
    <field x="78"/>
    <field x="85"/>
    <field x="86"/>
    <field x="87"/>
    <field x="92"/>
    <field x="93"/>
    <field x="94"/>
    <field x="75"/>
    <field x="63"/>
    <field x="41"/>
    <field x="97"/>
  </rowFields>
  <rowItems count="1196">
    <i>
      <x/>
      <x/>
      <x/>
      <x/>
      <x/>
      <x v="7999"/>
      <x v="100"/>
      <x v="4"/>
      <x/>
      <x/>
      <x v="1"/>
      <x/>
      <x/>
      <x/>
      <x/>
      <x/>
      <x/>
      <x/>
      <x/>
      <x/>
      <x v="4"/>
      <x/>
      <x v="2"/>
      <x/>
      <x/>
      <x/>
      <x/>
      <x/>
      <x/>
      <x/>
      <x/>
    </i>
    <i r="1">
      <x v="3"/>
      <x v="2"/>
      <x/>
      <x/>
      <x v="6802"/>
      <x v="368"/>
      <x/>
      <x v="4"/>
      <x v="3"/>
      <x/>
      <x v="2"/>
      <x/>
      <x v="1"/>
      <x/>
      <x/>
      <x/>
      <x v="2"/>
      <x/>
      <x/>
      <x v="4"/>
      <x/>
      <x/>
      <x v="1"/>
      <x v="2"/>
      <x/>
      <x/>
      <x/>
      <x/>
      <x v="1"/>
      <x/>
    </i>
    <i r="1">
      <x v="37"/>
      <x v="32"/>
      <x/>
      <x/>
      <x v="6888"/>
      <x v="111"/>
      <x v="6"/>
      <x v="30"/>
      <x v="37"/>
      <x/>
      <x v="26"/>
      <x/>
      <x v="1"/>
      <x/>
      <x/>
      <x/>
      <x v="45"/>
      <x/>
      <x/>
      <x v="4"/>
      <x/>
      <x/>
      <x v="1"/>
      <x v="8"/>
      <x/>
      <x/>
      <x/>
      <x/>
      <x v="2"/>
      <x/>
    </i>
    <i r="1">
      <x v="60"/>
      <x v="59"/>
      <x/>
      <x/>
      <x v="7031"/>
      <x v="455"/>
      <x v="1"/>
      <x v="79"/>
      <x v="60"/>
      <x/>
      <x v="75"/>
      <x v="1"/>
      <x v="2"/>
      <x/>
      <x/>
      <x/>
      <x v="75"/>
      <x/>
      <x/>
      <x v="4"/>
      <x/>
      <x v="1"/>
      <x v="2"/>
      <x v="19"/>
      <x/>
      <x/>
      <x/>
      <x/>
      <x v="3"/>
      <x/>
    </i>
    <i r="1">
      <x v="76"/>
      <x v="87"/>
      <x/>
      <x/>
      <x v="7101"/>
      <x v="452"/>
      <x v="7"/>
      <x v="108"/>
      <x v="76"/>
      <x v="27"/>
      <x v="95"/>
      <x v="1"/>
      <x v="2"/>
      <x/>
      <x/>
      <x/>
      <x v="89"/>
      <x/>
      <x/>
      <x v="7"/>
      <x/>
      <x v="1"/>
      <x v="2"/>
      <x v="23"/>
      <x/>
      <x/>
      <x/>
      <x/>
      <x v="4"/>
      <x/>
    </i>
    <i r="1">
      <x v="82"/>
      <x v="110"/>
      <x/>
      <x/>
      <x v="6870"/>
      <x v="551"/>
      <x v="5"/>
      <x v="60"/>
      <x v="82"/>
      <x v="19"/>
      <x v="47"/>
      <x/>
      <x v="1"/>
      <x/>
      <x/>
      <x/>
      <x v="40"/>
      <x/>
      <x/>
      <x v="4"/>
      <x/>
      <x/>
      <x v="1"/>
      <x v="6"/>
      <x/>
      <x/>
      <x/>
      <x/>
      <x v="2"/>
      <x/>
    </i>
    <i r="1">
      <x v="127"/>
      <x v="224"/>
      <x/>
      <x/>
      <x v="6958"/>
      <x v="347"/>
      <x v="1"/>
      <x v="122"/>
      <x v="127"/>
      <x/>
      <x v="122"/>
      <x v="1"/>
      <x v="3"/>
      <x/>
      <x/>
      <x/>
      <x v="129"/>
      <x/>
      <x/>
      <x v="7"/>
      <x/>
      <x v="1"/>
      <x v="2"/>
      <x v="79"/>
      <x/>
      <x/>
      <x/>
      <x/>
      <x v="5"/>
      <x v="1"/>
    </i>
    <i r="1">
      <x v="216"/>
      <x v="357"/>
      <x/>
      <x/>
      <x v="7716"/>
      <x v="560"/>
      <x v="14"/>
      <x v="223"/>
      <x v="216"/>
      <x/>
      <x v="232"/>
      <x v="2"/>
      <x v="5"/>
      <x/>
      <x/>
      <x v="5"/>
      <x v="202"/>
      <x/>
      <x/>
      <x v="4"/>
      <x/>
      <x v="6"/>
      <x v="7"/>
      <x v="197"/>
      <x/>
      <x v="1"/>
      <x/>
      <x/>
      <x v="30"/>
      <x/>
    </i>
    <i r="1">
      <x v="223"/>
      <x v="365"/>
      <x/>
      <x/>
      <x v="7786"/>
      <x v="558"/>
      <x v="15"/>
      <x v="235"/>
      <x v="223"/>
      <x/>
      <x v="238"/>
      <x v="2"/>
      <x v="5"/>
      <x/>
      <x/>
      <x v="5"/>
      <x v="202"/>
      <x/>
      <x/>
      <x v="4"/>
      <x/>
      <x v="6"/>
      <x v="7"/>
      <x v="204"/>
      <x/>
      <x v="1"/>
      <x/>
      <x/>
      <x v="31"/>
      <x/>
    </i>
    <i r="1">
      <x v="249"/>
      <x v="403"/>
      <x/>
      <x/>
      <x v="7196"/>
      <x v="300"/>
      <x v="11"/>
      <x v="296"/>
      <x v="249"/>
      <x/>
      <x v="300"/>
      <x/>
      <x v="10"/>
      <x/>
      <x/>
      <x/>
      <x v="202"/>
      <x/>
      <x/>
      <x v="4"/>
      <x/>
      <x v="8"/>
      <x v="6"/>
      <x v="41"/>
      <x/>
      <x/>
      <x/>
      <x/>
      <x v="11"/>
      <x v="4"/>
    </i>
    <i r="1">
      <x v="296"/>
      <x v="488"/>
      <x/>
      <x/>
      <x v="7272"/>
      <x v="619"/>
      <x v="18"/>
      <x v="522"/>
      <x v="296"/>
      <x/>
      <x v="548"/>
      <x/>
      <x v="11"/>
      <x/>
      <x/>
      <x/>
      <x v="482"/>
      <x/>
      <x/>
      <x v="4"/>
      <x/>
      <x v="4"/>
      <x v="9"/>
      <x v="52"/>
      <x/>
      <x/>
      <x/>
      <x/>
      <x v="22"/>
      <x/>
    </i>
    <i r="1">
      <x v="301"/>
      <x v="500"/>
      <x/>
      <x/>
      <x v="7832"/>
      <x v="601"/>
      <x v="17"/>
      <x v="234"/>
      <x v="301"/>
      <x/>
      <x v="237"/>
      <x/>
      <x v="8"/>
      <x/>
      <x/>
      <x/>
      <x v="210"/>
      <x/>
      <x/>
      <x v="4"/>
      <x/>
      <x v="4"/>
      <x v="8"/>
      <x v="34"/>
      <x/>
      <x/>
      <x/>
      <x/>
      <x v="21"/>
      <x/>
    </i>
    <i r="1">
      <x v="492"/>
      <x v="1055"/>
      <x/>
      <x/>
      <x v="7135"/>
      <x v="609"/>
      <x v="11"/>
      <x v="492"/>
      <x v="492"/>
      <x/>
      <x v="517"/>
      <x v="2"/>
      <x v="9"/>
      <x/>
      <x/>
      <x/>
      <x v="202"/>
      <x/>
      <x/>
      <x v="4"/>
      <x/>
      <x v="5"/>
      <x v="6"/>
      <x v="147"/>
      <x/>
      <x/>
      <x/>
      <x/>
      <x v="10"/>
      <x v="3"/>
    </i>
    <i r="1">
      <x v="556"/>
      <x v="1306"/>
      <x/>
      <x/>
      <x v="7854"/>
      <x v="586"/>
      <x v="17"/>
      <x v="496"/>
      <x v="556"/>
      <x/>
      <x v="521"/>
      <x/>
      <x v="12"/>
      <x/>
      <x/>
      <x/>
      <x v="202"/>
      <x/>
      <x/>
      <x v="7"/>
      <x/>
      <x v="4"/>
      <x v="8"/>
      <x v="209"/>
      <x/>
      <x/>
      <x v="34"/>
      <x/>
      <x v="20"/>
      <x v="2"/>
    </i>
    <i r="1">
      <x v="566"/>
      <x v="1330"/>
      <x/>
      <x/>
      <x v="7279"/>
      <x v="372"/>
      <x v="9"/>
      <x v="344"/>
      <x v="566"/>
      <x v="155"/>
      <x v="303"/>
      <x/>
      <x v="7"/>
      <x/>
      <x/>
      <x/>
      <x v="202"/>
      <x/>
      <x/>
      <x v="7"/>
      <x/>
      <x v="7"/>
      <x v="4"/>
      <x v="163"/>
      <x/>
      <x/>
      <x v="34"/>
      <x/>
      <x v="15"/>
      <x/>
    </i>
    <i r="1">
      <x v="673"/>
      <x v="1651"/>
      <x/>
      <x/>
      <x v="7354"/>
      <x v="496"/>
      <x v="16"/>
      <x v="371"/>
      <x v="673"/>
      <x v="271"/>
      <x v="385"/>
      <x/>
      <x v="7"/>
      <x/>
      <x/>
      <x/>
      <x v="202"/>
      <x/>
      <x/>
      <x v="7"/>
      <x/>
      <x v="7"/>
      <x v="4"/>
      <x v="170"/>
      <x/>
      <x/>
      <x v="34"/>
      <x/>
      <x v="16"/>
      <x/>
    </i>
    <i r="1">
      <x v="739"/>
      <x v="1937"/>
      <x/>
      <x/>
      <x v="7520"/>
      <x v="625"/>
      <x v="19"/>
      <x v="182"/>
      <x v="739"/>
      <x v="91"/>
      <x v="184"/>
      <x v="2"/>
      <x v="4"/>
      <x/>
      <x/>
      <x v="1"/>
      <x v="187"/>
      <x/>
      <x v="1"/>
      <x v="4"/>
      <x/>
      <x v="3"/>
      <x v="3"/>
      <x v="178"/>
      <x/>
      <x/>
      <x/>
      <x/>
      <x v="27"/>
      <x v="7"/>
    </i>
    <i>
      <x v="1"/>
      <x v="1"/>
      <x v="1"/>
      <x/>
      <x v="1"/>
      <x v="6800"/>
      <x v="82"/>
      <x v="4"/>
      <x v="1"/>
      <x v="1"/>
      <x/>
      <x v="1"/>
      <x/>
      <x/>
      <x v="1"/>
      <x/>
      <x/>
      <x v="352"/>
      <x v="1"/>
      <x/>
      <x v="2"/>
      <x/>
      <x v="2"/>
      <x/>
      <x/>
      <x v="1"/>
      <x/>
      <x/>
      <x/>
      <x/>
      <x/>
    </i>
    <i r="1">
      <x v="4"/>
      <x v="3"/>
      <x/>
      <x v="1"/>
      <x v="6803"/>
      <x v="366"/>
      <x/>
      <x v="5"/>
      <x v="4"/>
      <x/>
      <x v="3"/>
      <x/>
      <x v="1"/>
      <x v="2"/>
      <x/>
      <x/>
      <x v="3"/>
      <x v="1"/>
      <x/>
      <x/>
      <x/>
      <x/>
      <x v="1"/>
      <x v="2"/>
      <x v="4"/>
      <x/>
      <x v="1"/>
      <x/>
      <x v="1"/>
      <x/>
    </i>
    <i r="1">
      <x v="10"/>
      <x v="111"/>
      <x/>
      <x v="4"/>
      <x v="6871"/>
      <x v="385"/>
      <x v="5"/>
      <x v="12"/>
      <x v="10"/>
      <x v="4"/>
      <x v="10"/>
      <x/>
      <x v="1"/>
      <x v="17"/>
      <x/>
      <x/>
      <x v="41"/>
      <x v="1"/>
      <x/>
      <x v="3"/>
      <x/>
      <x/>
      <x v="1"/>
      <x v="6"/>
      <x v="11"/>
      <x/>
      <x/>
      <x v="31"/>
      <x v="2"/>
      <x/>
    </i>
    <i r="2">
      <x v="148"/>
      <x/>
      <x v="4"/>
      <x v="6889"/>
      <x v="385"/>
      <x v="6"/>
      <x v="12"/>
      <x v="10"/>
      <x v="4"/>
      <x v="10"/>
      <x/>
      <x v="1"/>
      <x v="18"/>
      <x/>
      <x/>
      <x v="41"/>
      <x v="1"/>
      <x/>
      <x v="3"/>
      <x/>
      <x/>
      <x v="1"/>
      <x v="8"/>
      <x v="11"/>
      <x/>
      <x/>
      <x v="31"/>
      <x v="2"/>
      <x/>
    </i>
    <i r="1">
      <x v="53"/>
      <x v="60"/>
      <x/>
      <x v="1"/>
      <x v="7032"/>
      <x v="459"/>
      <x v="1"/>
      <x v="80"/>
      <x v="53"/>
      <x/>
      <x v="96"/>
      <x v="1"/>
      <x v="2"/>
      <x v="10"/>
      <x/>
      <x/>
      <x v="98"/>
      <x v="1"/>
      <x/>
      <x v="2"/>
      <x/>
      <x v="1"/>
      <x v="2"/>
      <x v="19"/>
      <x v="61"/>
      <x/>
      <x/>
      <x/>
      <x v="3"/>
      <x/>
    </i>
    <i r="2">
      <x v="88"/>
      <x/>
      <x v="4"/>
      <x v="7102"/>
      <x v="459"/>
      <x v="7"/>
      <x v="80"/>
      <x v="53"/>
      <x/>
      <x v="96"/>
      <x v="1"/>
      <x v="2"/>
      <x v="14"/>
      <x/>
      <x/>
      <x v="98"/>
      <x v="1"/>
      <x/>
      <x v="2"/>
      <x/>
      <x v="1"/>
      <x v="2"/>
      <x v="23"/>
      <x v="61"/>
      <x/>
      <x/>
      <x v="56"/>
      <x v="4"/>
      <x/>
    </i>
    <i r="1">
      <x v="110"/>
      <x v="404"/>
      <x/>
      <x v="3"/>
      <x v="7197"/>
      <x v="91"/>
      <x v="11"/>
      <x v="3"/>
      <x v="110"/>
      <x/>
      <x v="229"/>
      <x/>
      <x v="10"/>
      <x v="51"/>
      <x/>
      <x/>
      <x v="202"/>
      <x v="1"/>
      <x/>
      <x/>
      <x/>
      <x v="8"/>
      <x v="6"/>
      <x v="41"/>
      <x v="96"/>
      <x/>
      <x v="43"/>
      <x v="106"/>
      <x v="11"/>
      <x v="4"/>
    </i>
    <i r="2">
      <x v="1056"/>
      <x/>
      <x v="3"/>
      <x v="7136"/>
      <x v="91"/>
      <x v="11"/>
      <x v="3"/>
      <x v="110"/>
      <x/>
      <x v="366"/>
      <x v="2"/>
      <x v="9"/>
      <x v="99"/>
      <x/>
      <x/>
      <x v="202"/>
      <x v="1"/>
      <x/>
      <x/>
      <x/>
      <x v="5"/>
      <x v="6"/>
      <x v="147"/>
      <x v="96"/>
      <x/>
      <x v="54"/>
      <x v="106"/>
      <x v="10"/>
      <x v="3"/>
    </i>
    <i r="2">
      <x v="1307"/>
      <x/>
      <x v="3"/>
      <x v="7855"/>
      <x v="91"/>
      <x v="17"/>
      <x v="3"/>
      <x v="110"/>
      <x/>
      <x v="116"/>
      <x/>
      <x v="12"/>
      <x v="113"/>
      <x/>
      <x/>
      <x v="384"/>
      <x v="1"/>
      <x/>
      <x/>
      <x/>
      <x v="4"/>
      <x v="8"/>
      <x v="209"/>
      <x v="96"/>
      <x/>
      <x v="37"/>
      <x v="106"/>
      <x v="20"/>
      <x v="2"/>
    </i>
    <i r="2">
      <x v="1331"/>
      <x/>
      <x v="3"/>
      <x v="7280"/>
      <x v="91"/>
      <x v="9"/>
      <x v="3"/>
      <x v="110"/>
      <x v="2"/>
      <x v="116"/>
      <x/>
      <x v="7"/>
      <x v="114"/>
      <x/>
      <x/>
      <x v="202"/>
      <x v="1"/>
      <x/>
      <x/>
      <x/>
      <x v="7"/>
      <x v="4"/>
      <x v="163"/>
      <x v="398"/>
      <x/>
      <x v="50"/>
      <x v="106"/>
      <x v="15"/>
      <x/>
    </i>
    <i r="2">
      <x v="1652"/>
      <x/>
      <x v="4"/>
      <x v="7355"/>
      <x v="91"/>
      <x v="16"/>
      <x v="3"/>
      <x v="110"/>
      <x v="2"/>
      <x v="116"/>
      <x/>
      <x v="7"/>
      <x v="129"/>
      <x/>
      <x/>
      <x v="202"/>
      <x v="1"/>
      <x/>
      <x/>
      <x/>
      <x v="7"/>
      <x v="4"/>
      <x v="170"/>
      <x v="398"/>
      <x/>
      <x v="50"/>
      <x v="106"/>
      <x v="16"/>
      <x/>
    </i>
    <i r="1">
      <x v="117"/>
      <x v="501"/>
      <x/>
      <x v="1"/>
      <x v="7833"/>
      <x v="134"/>
      <x v="17"/>
      <x v="117"/>
      <x v="117"/>
      <x/>
      <x v="120"/>
      <x/>
      <x v="8"/>
      <x v="66"/>
      <x/>
      <x/>
      <x v="317"/>
      <x v="1"/>
      <x/>
      <x/>
      <x/>
      <x v="4"/>
      <x v="8"/>
      <x v="34"/>
      <x v="102"/>
      <x/>
      <x/>
      <x/>
      <x v="21"/>
      <x/>
    </i>
    <i r="1">
      <x v="118"/>
      <x v="489"/>
      <x/>
      <x v="1"/>
      <x v="7273"/>
      <x v="574"/>
      <x v="18"/>
      <x v="523"/>
      <x v="118"/>
      <x v="137"/>
      <x v="549"/>
      <x/>
      <x v="11"/>
      <x v="64"/>
      <x/>
      <x/>
      <x v="357"/>
      <x v="1"/>
      <x/>
      <x/>
      <x/>
      <x v="4"/>
      <x v="9"/>
      <x v="52"/>
      <x v="103"/>
      <x/>
      <x v="64"/>
      <x/>
      <x v="22"/>
      <x/>
    </i>
    <i r="2">
      <x v="1948"/>
      <x/>
      <x v="4"/>
      <x v="7521"/>
      <x v="574"/>
      <x v="19"/>
      <x v="523"/>
      <x v="118"/>
      <x v="89"/>
      <x v="454"/>
      <x/>
      <x v="4"/>
      <x v="150"/>
      <x/>
      <x v="2"/>
      <x v="189"/>
      <x v="1"/>
      <x v="4"/>
      <x/>
      <x/>
      <x v="3"/>
      <x v="3"/>
      <x v="178"/>
      <x v="103"/>
      <x/>
      <x v="26"/>
      <x v="113"/>
      <x v="27"/>
      <x v="7"/>
    </i>
    <i r="1">
      <x v="128"/>
      <x v="225"/>
      <x/>
      <x v="1"/>
      <x v="6959"/>
      <x v="341"/>
      <x v="1"/>
      <x v="123"/>
      <x v="128"/>
      <x/>
      <x v="123"/>
      <x v="1"/>
      <x v="3"/>
      <x v="25"/>
      <x/>
      <x/>
      <x v="130"/>
      <x v="1"/>
      <x/>
      <x v="8"/>
      <x/>
      <x v="1"/>
      <x v="2"/>
      <x v="79"/>
      <x/>
      <x/>
      <x/>
      <x/>
      <x v="5"/>
      <x v="1"/>
    </i>
    <i r="1">
      <x v="222"/>
      <x v="409"/>
      <x/>
      <x v="3"/>
      <x v="7717"/>
      <x v="682"/>
      <x v="14"/>
      <x v="524"/>
      <x v="222"/>
      <x/>
      <x v="299"/>
      <x v="2"/>
      <x v="5"/>
      <x v="42"/>
      <x/>
      <x v="5"/>
      <x v="202"/>
      <x v="1"/>
      <x/>
      <x/>
      <x/>
      <x v="6"/>
      <x v="7"/>
      <x v="197"/>
      <x v="104"/>
      <x v="1"/>
      <x v="46"/>
      <x v="125"/>
      <x v="30"/>
      <x/>
    </i>
    <i r="2">
      <x v="611"/>
      <x/>
      <x v="4"/>
      <x v="7787"/>
      <x v="682"/>
      <x v="15"/>
      <x v="524"/>
      <x v="222"/>
      <x/>
      <x v="299"/>
      <x v="2"/>
      <x v="5"/>
      <x v="45"/>
      <x/>
      <x v="5"/>
      <x v="202"/>
      <x v="1"/>
      <x/>
      <x/>
      <x/>
      <x v="6"/>
      <x v="7"/>
      <x v="204"/>
      <x v="104"/>
      <x v="1"/>
      <x v="46"/>
      <x v="125"/>
      <x v="31"/>
      <x/>
    </i>
    <i>
      <x v="2"/>
      <x v="5"/>
      <x v="4"/>
      <x/>
      <x v="1"/>
      <x v="6804"/>
      <x v="365"/>
      <x/>
      <x v="6"/>
      <x v="5"/>
      <x/>
      <x v="4"/>
      <x/>
      <x v="1"/>
      <x v="2"/>
      <x/>
      <x/>
      <x v="4"/>
      <x v="2"/>
      <x/>
      <x/>
      <x/>
      <x/>
      <x v="1"/>
      <x v="2"/>
      <x v="5"/>
      <x/>
      <x v="2"/>
      <x/>
      <x v="1"/>
      <x/>
    </i>
    <i r="1">
      <x v="61"/>
      <x v="61"/>
      <x/>
      <x v="1"/>
      <x v="7033"/>
      <x v="9"/>
      <x v="1"/>
      <x v="81"/>
      <x v="61"/>
      <x v="24"/>
      <x v="76"/>
      <x v="1"/>
      <x v="2"/>
      <x v="10"/>
      <x/>
      <x/>
      <x v="99"/>
      <x v="2"/>
      <x/>
      <x v="1"/>
      <x/>
      <x v="1"/>
      <x v="2"/>
      <x v="19"/>
      <x v="69"/>
      <x/>
      <x/>
      <x/>
      <x v="3"/>
      <x/>
    </i>
    <i r="1">
      <x v="63"/>
      <x v="89"/>
      <x/>
      <x v="4"/>
      <x v="7103"/>
      <x v="478"/>
      <x v="7"/>
      <x v="83"/>
      <x v="63"/>
      <x/>
      <x v="78"/>
      <x v="1"/>
      <x v="2"/>
      <x v="14"/>
      <x/>
      <x/>
      <x v="76"/>
      <x v="2"/>
      <x/>
      <x/>
      <x/>
      <x v="1"/>
      <x v="2"/>
      <x v="23"/>
      <x v="71"/>
      <x/>
      <x/>
      <x v="86"/>
      <x v="4"/>
      <x/>
    </i>
    <i r="1">
      <x v="92"/>
      <x v="134"/>
      <x/>
      <x v="1"/>
      <x v="6801"/>
      <x v="81"/>
      <x v="4"/>
      <x v="2"/>
      <x v="92"/>
      <x/>
      <x v="104"/>
      <x/>
      <x/>
      <x v="1"/>
      <x/>
      <x/>
      <x v="1"/>
      <x v="2"/>
      <x/>
      <x/>
      <x/>
      <x v="2"/>
      <x/>
      <x/>
      <x v="2"/>
      <x/>
      <x v="17"/>
      <x/>
      <x/>
      <x/>
    </i>
    <i r="1">
      <x v="93"/>
      <x v="156"/>
      <x/>
      <x v="4"/>
      <x v="6872"/>
      <x v="10"/>
      <x v="5"/>
      <x v="13"/>
      <x v="93"/>
      <x v="34"/>
      <x v="11"/>
      <x/>
      <x v="1"/>
      <x v="17"/>
      <x/>
      <x/>
      <x v="10"/>
      <x v="2"/>
      <x/>
      <x/>
      <x/>
      <x/>
      <x v="1"/>
      <x v="6"/>
      <x v="12"/>
      <x/>
      <x v="6"/>
      <x v="32"/>
      <x v="2"/>
      <x/>
    </i>
    <i r="2">
      <x v="157"/>
      <x/>
      <x v="4"/>
      <x v="6890"/>
      <x v="10"/>
      <x v="6"/>
      <x v="13"/>
      <x v="93"/>
      <x v="34"/>
      <x v="17"/>
      <x/>
      <x v="1"/>
      <x v="18"/>
      <x/>
      <x/>
      <x v="10"/>
      <x v="2"/>
      <x/>
      <x/>
      <x/>
      <x/>
      <x v="1"/>
      <x v="8"/>
      <x v="12"/>
      <x/>
      <x v="7"/>
      <x v="32"/>
      <x v="2"/>
      <x/>
    </i>
    <i r="1">
      <x v="110"/>
      <x v="358"/>
      <x/>
      <x v="3"/>
      <x v="7718"/>
      <x v="91"/>
      <x v="14"/>
      <x v="3"/>
      <x v="110"/>
      <x/>
      <x v="185"/>
      <x v="2"/>
      <x v="5"/>
      <x v="42"/>
      <x/>
      <x v="5"/>
      <x v="202"/>
      <x v="2"/>
      <x/>
      <x/>
      <x/>
      <x v="6"/>
      <x v="7"/>
      <x v="197"/>
      <x v="96"/>
      <x v="1"/>
      <x v="47"/>
      <x v="106"/>
      <x v="30"/>
      <x/>
    </i>
    <i r="2">
      <x v="366"/>
      <x/>
      <x v="4"/>
      <x v="7788"/>
      <x v="91"/>
      <x v="15"/>
      <x v="3"/>
      <x v="110"/>
      <x/>
      <x v="185"/>
      <x v="2"/>
      <x v="5"/>
      <x v="45"/>
      <x/>
      <x v="5"/>
      <x v="202"/>
      <x v="2"/>
      <x/>
      <x/>
      <x/>
      <x v="6"/>
      <x v="7"/>
      <x v="204"/>
      <x v="96"/>
      <x v="1"/>
      <x v="47"/>
      <x v="106"/>
      <x v="31"/>
      <x/>
    </i>
    <i r="1">
      <x v="117"/>
      <x v="405"/>
      <x/>
      <x v="3"/>
      <x v="7198"/>
      <x v="134"/>
      <x v="11"/>
      <x v="117"/>
      <x v="117"/>
      <x v="51"/>
      <x v="230"/>
      <x/>
      <x v="10"/>
      <x v="51"/>
      <x/>
      <x/>
      <x v="202"/>
      <x v="2"/>
      <x/>
      <x/>
      <x/>
      <x v="8"/>
      <x v="6"/>
      <x v="41"/>
      <x v="102"/>
      <x/>
      <x v="44"/>
      <x v="107"/>
      <x v="11"/>
      <x v="4"/>
    </i>
    <i r="2">
      <x v="1057"/>
      <x/>
      <x v="3"/>
      <x v="7137"/>
      <x v="134"/>
      <x v="11"/>
      <x v="117"/>
      <x v="117"/>
      <x/>
      <x v="367"/>
      <x v="2"/>
      <x v="9"/>
      <x v="99"/>
      <x/>
      <x/>
      <x v="202"/>
      <x v="2"/>
      <x/>
      <x/>
      <x/>
      <x v="5"/>
      <x v="6"/>
      <x v="147"/>
      <x v="102"/>
      <x/>
      <x v="55"/>
      <x v="107"/>
      <x v="10"/>
      <x v="3"/>
    </i>
    <i r="2">
      <x v="1308"/>
      <x/>
      <x v="3"/>
      <x v="7856"/>
      <x v="134"/>
      <x v="17"/>
      <x v="117"/>
      <x v="117"/>
      <x/>
      <x v="120"/>
      <x/>
      <x v="12"/>
      <x v="113"/>
      <x/>
      <x/>
      <x v="124"/>
      <x v="2"/>
      <x/>
      <x/>
      <x/>
      <x v="4"/>
      <x v="8"/>
      <x v="209"/>
      <x v="102"/>
      <x/>
      <x v="73"/>
      <x v="107"/>
      <x v="20"/>
      <x v="2"/>
    </i>
    <i r="2">
      <x v="1949"/>
      <x/>
      <x v="4"/>
      <x v="7522"/>
      <x v="134"/>
      <x v="19"/>
      <x v="117"/>
      <x v="117"/>
      <x v="90"/>
      <x v="455"/>
      <x v="2"/>
      <x v="4"/>
      <x v="150"/>
      <x/>
      <x v="1"/>
      <x v="367"/>
      <x v="2"/>
      <x v="51"/>
      <x/>
      <x/>
      <x v="3"/>
      <x v="3"/>
      <x v="178"/>
      <x v="102"/>
      <x/>
      <x v="65"/>
      <x v="107"/>
      <x v="27"/>
      <x v="7"/>
    </i>
    <i r="1">
      <x v="129"/>
      <x v="226"/>
      <x/>
      <x v="1"/>
      <x v="6960"/>
      <x v="340"/>
      <x v="1"/>
      <x v="124"/>
      <x v="129"/>
      <x v="56"/>
      <x v="124"/>
      <x v="1"/>
      <x v="3"/>
      <x v="25"/>
      <x/>
      <x/>
      <x v="131"/>
      <x v="2"/>
      <x/>
      <x v="2"/>
      <x/>
      <x v="1"/>
      <x v="2"/>
      <x v="79"/>
      <x/>
      <x/>
      <x/>
      <x/>
      <x v="5"/>
      <x v="1"/>
    </i>
    <i r="1">
      <x v="297"/>
      <x v="491"/>
      <x/>
      <x/>
      <x v="7834"/>
      <x v="620"/>
      <x v="17"/>
      <x v="348"/>
      <x v="297"/>
      <x/>
      <x v="352"/>
      <x/>
      <x v="8"/>
      <x/>
      <x/>
      <x/>
      <x v="202"/>
      <x v="2"/>
      <x/>
      <x v="4"/>
      <x/>
      <x v="4"/>
      <x v="8"/>
      <x v="53"/>
      <x/>
      <x/>
      <x/>
      <x/>
      <x v="21"/>
      <x/>
    </i>
    <i r="1">
      <x v="388"/>
      <x v="1454"/>
      <x/>
      <x v="3"/>
      <x v="7281"/>
      <x v="296"/>
      <x v="9"/>
      <x v="423"/>
      <x v="388"/>
      <x v="156"/>
      <x v="438"/>
      <x/>
      <x v="7"/>
      <x v="114"/>
      <x/>
      <x/>
      <x v="202"/>
      <x v="2"/>
      <x/>
      <x/>
      <x/>
      <x v="7"/>
      <x v="4"/>
      <x v="163"/>
      <x v="399"/>
      <x/>
      <x v="59"/>
      <x v="226"/>
      <x v="15"/>
      <x/>
    </i>
    <i r="2">
      <x v="1653"/>
      <x/>
      <x v="4"/>
      <x v="7356"/>
      <x v="296"/>
      <x v="16"/>
      <x v="423"/>
      <x v="388"/>
      <x v="156"/>
      <x v="438"/>
      <x/>
      <x v="7"/>
      <x v="129"/>
      <x/>
      <x/>
      <x v="202"/>
      <x v="2"/>
      <x/>
      <x/>
      <x/>
      <x v="7"/>
      <x v="4"/>
      <x v="170"/>
      <x v="399"/>
      <x/>
      <x v="62"/>
      <x v="226"/>
      <x v="16"/>
      <x/>
    </i>
    <i r="1">
      <x v="396"/>
      <x v="815"/>
      <x/>
      <x v="1"/>
      <x v="7274"/>
      <x v="578"/>
      <x v="18"/>
      <x v="433"/>
      <x v="396"/>
      <x v="138"/>
      <x v="453"/>
      <x/>
      <x v="11"/>
      <x v="64"/>
      <x/>
      <x/>
      <x v="483"/>
      <x v="2"/>
      <x/>
      <x v="2"/>
      <x/>
      <x v="4"/>
      <x v="9"/>
      <x v="52"/>
      <x v="297"/>
      <x/>
      <x/>
      <x v="211"/>
      <x v="22"/>
      <x/>
    </i>
    <i>
      <x v="3"/>
      <x v="5"/>
      <x v="112"/>
      <x/>
      <x v="4"/>
      <x v="6873"/>
      <x v="365"/>
      <x v="5"/>
      <x v="6"/>
      <x v="5"/>
      <x v="3"/>
      <x v="4"/>
      <x/>
      <x v="1"/>
      <x v="17"/>
      <x/>
      <x/>
      <x v="4"/>
      <x v="3"/>
      <x/>
      <x/>
      <x/>
      <x/>
      <x v="1"/>
      <x v="6"/>
      <x v="9"/>
      <x/>
      <x v="2"/>
      <x v="29"/>
      <x v="2"/>
      <x/>
    </i>
    <i r="2">
      <x v="149"/>
      <x/>
      <x v="4"/>
      <x v="6891"/>
      <x v="365"/>
      <x v="6"/>
      <x v="6"/>
      <x v="5"/>
      <x v="3"/>
      <x v="4"/>
      <x/>
      <x v="1"/>
      <x v="18"/>
      <x/>
      <x/>
      <x v="4"/>
      <x v="3"/>
      <x/>
      <x/>
      <x/>
      <x/>
      <x v="1"/>
      <x v="8"/>
      <x v="9"/>
      <x/>
      <x v="2"/>
      <x v="29"/>
      <x v="2"/>
      <x/>
    </i>
    <i r="1">
      <x v="6"/>
      <x v="5"/>
      <x/>
      <x v="1"/>
      <x v="6805"/>
      <x v="367"/>
      <x/>
      <x v="7"/>
      <x v="6"/>
      <x/>
      <x v="5"/>
      <x/>
      <x v="1"/>
      <x v="2"/>
      <x/>
      <x/>
      <x v="5"/>
      <x v="3"/>
      <x/>
      <x v="2"/>
      <x/>
      <x/>
      <x v="1"/>
      <x v="2"/>
      <x v="6"/>
      <x/>
      <x v="3"/>
      <x/>
      <x v="1"/>
      <x/>
    </i>
    <i r="1">
      <x v="61"/>
      <x v="90"/>
      <x/>
      <x v="4"/>
      <x v="7104"/>
      <x v="9"/>
      <x v="7"/>
      <x v="81"/>
      <x v="61"/>
      <x v="24"/>
      <x v="76"/>
      <x v="1"/>
      <x v="2"/>
      <x v="14"/>
      <x/>
      <x/>
      <x v="99"/>
      <x v="3"/>
      <x/>
      <x v="1"/>
      <x/>
      <x v="1"/>
      <x v="2"/>
      <x v="23"/>
      <x v="69"/>
      <x/>
      <x/>
      <x v="87"/>
      <x v="4"/>
      <x/>
    </i>
    <i r="1">
      <x v="62"/>
      <x v="62"/>
      <x/>
      <x v="1"/>
      <x v="7034"/>
      <x v="8"/>
      <x v="1"/>
      <x v="82"/>
      <x v="62"/>
      <x v="25"/>
      <x v="77"/>
      <x v="1"/>
      <x v="2"/>
      <x v="10"/>
      <x/>
      <x/>
      <x v="100"/>
      <x v="3"/>
      <x/>
      <x v="2"/>
      <x/>
      <x v="1"/>
      <x v="2"/>
      <x v="19"/>
      <x v="70"/>
      <x/>
      <x/>
      <x/>
      <x v="3"/>
      <x/>
    </i>
    <i r="1">
      <x v="117"/>
      <x v="359"/>
      <x/>
      <x v="3"/>
      <x v="7719"/>
      <x v="134"/>
      <x v="14"/>
      <x v="117"/>
      <x v="117"/>
      <x/>
      <x v="185"/>
      <x v="2"/>
      <x v="5"/>
      <x v="42"/>
      <x/>
      <x v="5"/>
      <x v="202"/>
      <x v="3"/>
      <x/>
      <x/>
      <x/>
      <x v="6"/>
      <x v="7"/>
      <x v="197"/>
      <x v="102"/>
      <x v="1"/>
      <x v="34"/>
      <x v="107"/>
      <x v="30"/>
      <x/>
    </i>
    <i r="2">
      <x v="367"/>
      <x/>
      <x v="4"/>
      <x v="7789"/>
      <x v="134"/>
      <x v="15"/>
      <x v="117"/>
      <x v="117"/>
      <x/>
      <x v="185"/>
      <x v="2"/>
      <x v="5"/>
      <x v="45"/>
      <x/>
      <x v="5"/>
      <x v="202"/>
      <x v="3"/>
      <x/>
      <x/>
      <x/>
      <x v="6"/>
      <x v="7"/>
      <x v="204"/>
      <x v="102"/>
      <x v="1"/>
      <x v="34"/>
      <x v="107"/>
      <x v="31"/>
      <x/>
    </i>
    <i r="2">
      <x v="1333"/>
      <x/>
      <x v="3"/>
      <x v="7282"/>
      <x v="134"/>
      <x v="9"/>
      <x v="117"/>
      <x v="117"/>
      <x v="51"/>
      <x v="120"/>
      <x/>
      <x v="7"/>
      <x v="114"/>
      <x/>
      <x/>
      <x v="202"/>
      <x v="3"/>
      <x/>
      <x/>
      <x/>
      <x v="7"/>
      <x v="4"/>
      <x v="163"/>
      <x v="400"/>
      <x/>
      <x v="51"/>
      <x v="107"/>
      <x v="15"/>
      <x/>
    </i>
    <i r="2">
      <x v="1654"/>
      <x/>
      <x v="4"/>
      <x v="7357"/>
      <x v="134"/>
      <x v="16"/>
      <x v="117"/>
      <x v="117"/>
      <x v="51"/>
      <x v="120"/>
      <x/>
      <x v="7"/>
      <x v="129"/>
      <x/>
      <x/>
      <x v="202"/>
      <x v="3"/>
      <x/>
      <x/>
      <x/>
      <x v="7"/>
      <x v="4"/>
      <x v="170"/>
      <x v="400"/>
      <x/>
      <x v="51"/>
      <x v="107"/>
      <x v="16"/>
      <x/>
    </i>
    <i r="1">
      <x v="120"/>
      <x v="492"/>
      <x/>
      <x v="1"/>
      <x v="7835"/>
      <x v="580"/>
      <x v="17"/>
      <x v="349"/>
      <x v="120"/>
      <x/>
      <x v="353"/>
      <x/>
      <x v="8"/>
      <x v="65"/>
      <x/>
      <x/>
      <x v="359"/>
      <x v="3"/>
      <x/>
      <x v="2"/>
      <x/>
      <x v="4"/>
      <x v="8"/>
      <x v="53"/>
      <x v="99"/>
      <x/>
      <x v="16"/>
      <x/>
      <x v="21"/>
      <x/>
    </i>
    <i r="1">
      <x v="130"/>
      <x v="227"/>
      <x/>
      <x v="1"/>
      <x v="6961"/>
      <x v="356"/>
      <x v="1"/>
      <x v="125"/>
      <x v="130"/>
      <x v="57"/>
      <x v="125"/>
      <x v="1"/>
      <x v="3"/>
      <x v="25"/>
      <x/>
      <x/>
      <x v="132"/>
      <x v="3"/>
      <x/>
      <x v="2"/>
      <x/>
      <x v="1"/>
      <x v="2"/>
      <x v="79"/>
      <x/>
      <x/>
      <x/>
      <x/>
      <x v="5"/>
      <x v="1"/>
    </i>
    <i r="1">
      <x v="188"/>
      <x v="1950"/>
      <x/>
      <x v="4"/>
      <x v="7523"/>
      <x v="626"/>
      <x v="19"/>
      <x v="119"/>
      <x v="188"/>
      <x v="81"/>
      <x v="188"/>
      <x v="2"/>
      <x v="4"/>
      <x v="150"/>
      <x/>
      <x v="1"/>
      <x v="190"/>
      <x v="3"/>
      <x v="5"/>
      <x/>
      <x/>
      <x v="3"/>
      <x v="3"/>
      <x v="178"/>
      <x v="182"/>
      <x/>
      <x v="27"/>
      <x v="126"/>
      <x v="27"/>
      <x v="7"/>
    </i>
    <i r="1">
      <x v="218"/>
      <x v="1309"/>
      <x/>
      <x v="3"/>
      <x v="7857"/>
      <x v="587"/>
      <x v="17"/>
      <x v="350"/>
      <x v="218"/>
      <x/>
      <x v="118"/>
      <x/>
      <x v="12"/>
      <x v="113"/>
      <x/>
      <x/>
      <x v="125"/>
      <x v="3"/>
      <x/>
      <x/>
      <x/>
      <x v="4"/>
      <x v="8"/>
      <x v="209"/>
      <x v="127"/>
      <x/>
      <x v="74"/>
      <x v="153"/>
      <x v="20"/>
      <x v="2"/>
    </i>
    <i r="1">
      <x v="222"/>
      <x v="490"/>
      <x/>
      <x v="3"/>
      <x v="7275"/>
      <x v="682"/>
      <x v="18"/>
      <x v="524"/>
      <x v="222"/>
      <x v="138"/>
      <x v="550"/>
      <x/>
      <x v="11"/>
      <x v="64"/>
      <x/>
      <x/>
      <x v="248"/>
      <x v="3"/>
      <x/>
      <x v="2"/>
      <x/>
      <x v="4"/>
      <x v="9"/>
      <x v="52"/>
      <x v="104"/>
      <x/>
      <x/>
      <x v="125"/>
      <x v="22"/>
      <x/>
    </i>
    <i r="2">
      <x v="1988"/>
      <x/>
      <x v="3"/>
      <x v="7199"/>
      <x v="682"/>
      <x v="11"/>
      <x v="524"/>
      <x v="222"/>
      <x v="138"/>
      <x v="550"/>
      <x/>
      <x v="10"/>
      <x v="51"/>
      <x/>
      <x/>
      <x v="588"/>
      <x v="3"/>
      <x/>
      <x v="2"/>
      <x/>
      <x v="8"/>
      <x v="6"/>
      <x v="41"/>
      <x v="104"/>
      <x/>
      <x/>
      <x v="125"/>
      <x v="11"/>
      <x v="4"/>
    </i>
    <i r="1">
      <x v="388"/>
      <x v="1058"/>
      <x/>
      <x v="3"/>
      <x v="7138"/>
      <x v="296"/>
      <x v="11"/>
      <x v="423"/>
      <x v="388"/>
      <x/>
      <x v="438"/>
      <x/>
      <x v="9"/>
      <x v="99"/>
      <x/>
      <x/>
      <x v="380"/>
      <x v="3"/>
      <x/>
      <x/>
      <x/>
      <x v="5"/>
      <x v="6"/>
      <x v="147"/>
      <x v="288"/>
      <x/>
      <x v="34"/>
      <x v="226"/>
      <x v="10"/>
      <x v="3"/>
    </i>
    <i>
      <x v="4"/>
      <x v="7"/>
      <x v="6"/>
      <x/>
      <x/>
      <x v="6806"/>
      <x v="719"/>
      <x/>
      <x v="8"/>
      <x v="7"/>
      <x/>
      <x v="6"/>
      <x/>
      <x v="1"/>
      <x/>
      <x/>
      <x/>
      <x v="6"/>
      <x v="4"/>
      <x/>
      <x v="4"/>
      <x/>
      <x/>
      <x v="1"/>
      <x v="3"/>
      <x/>
      <x/>
      <x/>
      <x/>
      <x v="1"/>
      <x/>
    </i>
    <i r="1">
      <x v="62"/>
      <x v="91"/>
      <x/>
      <x v="4"/>
      <x v="7105"/>
      <x v="8"/>
      <x v="7"/>
      <x v="82"/>
      <x v="62"/>
      <x v="25"/>
      <x v="77"/>
      <x v="1"/>
      <x v="2"/>
      <x v="14"/>
      <x/>
      <x/>
      <x v="100"/>
      <x v="4"/>
      <x/>
      <x v="2"/>
      <x/>
      <x v="1"/>
      <x v="2"/>
      <x v="23"/>
      <x v="70"/>
      <x/>
      <x/>
      <x v="88"/>
      <x v="4"/>
      <x/>
    </i>
    <i r="1">
      <x v="63"/>
      <x v="63"/>
      <x/>
      <x v="1"/>
      <x v="7035"/>
      <x v="478"/>
      <x v="1"/>
      <x v="83"/>
      <x v="63"/>
      <x/>
      <x v="78"/>
      <x v="1"/>
      <x v="2"/>
      <x v="10"/>
      <x/>
      <x/>
      <x v="76"/>
      <x v="4"/>
      <x/>
      <x v="2"/>
      <x/>
      <x v="1"/>
      <x v="2"/>
      <x v="19"/>
      <x v="71"/>
      <x/>
      <x/>
      <x/>
      <x v="3"/>
      <x/>
    </i>
    <i r="1">
      <x v="92"/>
      <x v="145"/>
      <x/>
      <x v="4"/>
      <x v="6874"/>
      <x v="81"/>
      <x v="5"/>
      <x v="2"/>
      <x v="92"/>
      <x v="1"/>
      <x v="104"/>
      <x/>
      <x v="1"/>
      <x v="17"/>
      <x/>
      <x/>
      <x v="119"/>
      <x v="4"/>
      <x/>
      <x/>
      <x/>
      <x/>
      <x v="1"/>
      <x v="6"/>
      <x v="10"/>
      <x/>
      <x v="14"/>
      <x v="30"/>
      <x v="2"/>
      <x/>
    </i>
    <i r="2">
      <x v="150"/>
      <x/>
      <x v="4"/>
      <x v="6892"/>
      <x v="81"/>
      <x v="6"/>
      <x v="2"/>
      <x v="92"/>
      <x v="1"/>
      <x v="104"/>
      <x/>
      <x v="1"/>
      <x v="18"/>
      <x/>
      <x/>
      <x v="119"/>
      <x v="4"/>
      <x/>
      <x/>
      <x/>
      <x/>
      <x v="1"/>
      <x v="8"/>
      <x v="10"/>
      <x/>
      <x v="15"/>
      <x v="30"/>
      <x v="2"/>
      <x/>
    </i>
    <i r="1">
      <x v="166"/>
      <x v="283"/>
      <x/>
      <x v="1"/>
      <x v="6962"/>
      <x v="358"/>
      <x v="1"/>
      <x v="126"/>
      <x v="166"/>
      <x v="140"/>
      <x v="126"/>
      <x v="1"/>
      <x v="3"/>
      <x v="25"/>
      <x/>
      <x/>
      <x v="133"/>
      <x v="4"/>
      <x/>
      <x v="2"/>
      <x/>
      <x v="1"/>
      <x v="2"/>
      <x v="79"/>
      <x/>
      <x/>
      <x/>
      <x/>
      <x v="5"/>
      <x v="1"/>
    </i>
    <i r="1">
      <x v="187"/>
      <x v="363"/>
      <x/>
      <x/>
      <x v="7276"/>
      <x v="622"/>
      <x v="18"/>
      <x v="525"/>
      <x v="187"/>
      <x/>
      <x v="551"/>
      <x/>
      <x v="11"/>
      <x/>
      <x/>
      <x/>
      <x v="484"/>
      <x v="4"/>
      <x/>
      <x v="4"/>
      <x/>
      <x v="4"/>
      <x v="9"/>
      <x v="35"/>
      <x/>
      <x/>
      <x/>
      <x/>
      <x v="22"/>
      <x/>
    </i>
    <i r="1">
      <x v="189"/>
      <x v="1951"/>
      <x/>
      <x v="4"/>
      <x v="7524"/>
      <x v="116"/>
      <x v="19"/>
      <x v="183"/>
      <x v="189"/>
      <x v="82"/>
      <x v="189"/>
      <x/>
      <x v="4"/>
      <x v="150"/>
      <x/>
      <x v="3"/>
      <x v="191"/>
      <x v="4"/>
      <x v="6"/>
      <x/>
      <x/>
      <x v="3"/>
      <x v="3"/>
      <x v="178"/>
      <x v="183"/>
      <x/>
      <x v="28"/>
      <x v="127"/>
      <x v="27"/>
      <x v="7"/>
    </i>
    <i r="1">
      <x v="215"/>
      <x v="437"/>
      <x/>
      <x v="3"/>
      <x v="7200"/>
      <x v="569"/>
      <x v="11"/>
      <x v="220"/>
      <x v="215"/>
      <x/>
      <x v="638"/>
      <x/>
      <x v="10"/>
      <x v="51"/>
      <x/>
      <x/>
      <x v="202"/>
      <x v="4"/>
      <x/>
      <x v="3"/>
      <x/>
      <x v="8"/>
      <x v="6"/>
      <x v="41"/>
      <x v="125"/>
      <x/>
      <x v="34"/>
      <x v="108"/>
      <x v="11"/>
      <x v="4"/>
    </i>
    <i r="1">
      <x v="217"/>
      <x v="360"/>
      <x/>
      <x v="3"/>
      <x v="7720"/>
      <x v="579"/>
      <x v="14"/>
      <x v="224"/>
      <x v="217"/>
      <x/>
      <x v="456"/>
      <x v="2"/>
      <x v="5"/>
      <x v="42"/>
      <x/>
      <x v="5"/>
      <x v="369"/>
      <x v="4"/>
      <x/>
      <x/>
      <x/>
      <x v="6"/>
      <x v="7"/>
      <x v="197"/>
      <x v="126"/>
      <x v="1"/>
      <x v="67"/>
      <x v="209"/>
      <x v="30"/>
      <x/>
    </i>
    <i r="2">
      <x v="368"/>
      <x/>
      <x v="4"/>
      <x v="7790"/>
      <x v="579"/>
      <x v="15"/>
      <x v="224"/>
      <x v="217"/>
      <x/>
      <x v="456"/>
      <x v="2"/>
      <x v="5"/>
      <x v="45"/>
      <x/>
      <x v="5"/>
      <x v="369"/>
      <x v="4"/>
      <x/>
      <x/>
      <x/>
      <x v="6"/>
      <x v="7"/>
      <x v="204"/>
      <x v="126"/>
      <x v="1"/>
      <x v="67"/>
      <x v="209"/>
      <x v="31"/>
      <x/>
    </i>
    <i r="2">
      <x v="1059"/>
      <x/>
      <x v="3"/>
      <x v="7139"/>
      <x v="579"/>
      <x v="11"/>
      <x v="224"/>
      <x v="217"/>
      <x v="73"/>
      <x v="368"/>
      <x v="2"/>
      <x v="9"/>
      <x v="99"/>
      <x/>
      <x/>
      <x v="202"/>
      <x v="4"/>
      <x/>
      <x/>
      <x/>
      <x v="5"/>
      <x v="6"/>
      <x v="147"/>
      <x v="544"/>
      <x/>
      <x v="56"/>
      <x v="209"/>
      <x v="10"/>
      <x v="3"/>
    </i>
    <i r="2">
      <x v="1334"/>
      <x/>
      <x v="3"/>
      <x v="7283"/>
      <x v="579"/>
      <x v="9"/>
      <x v="224"/>
      <x v="217"/>
      <x v="240"/>
      <x v="354"/>
      <x/>
      <x v="7"/>
      <x v="114"/>
      <x/>
      <x/>
      <x v="202"/>
      <x v="4"/>
      <x/>
      <x/>
      <x/>
      <x v="7"/>
      <x v="4"/>
      <x v="163"/>
      <x v="401"/>
      <x/>
      <x v="52"/>
      <x v="209"/>
      <x v="15"/>
      <x/>
    </i>
    <i r="1">
      <x v="309"/>
      <x v="1310"/>
      <x/>
      <x v="3"/>
      <x v="7858"/>
      <x v="379"/>
      <x v="17"/>
      <x v="369"/>
      <x v="309"/>
      <x v="136"/>
      <x v="383"/>
      <x/>
      <x v="12"/>
      <x v="113"/>
      <x/>
      <x/>
      <x v="421"/>
      <x v="4"/>
      <x/>
      <x v="3"/>
      <x/>
      <x v="4"/>
      <x v="8"/>
      <x v="209"/>
      <x v="177"/>
      <x/>
      <x/>
      <x v="159"/>
      <x v="20"/>
      <x v="2"/>
    </i>
    <i r="1">
      <x v="312"/>
      <x v="1655"/>
      <x/>
      <x v="4"/>
      <x v="7358"/>
      <x v="461"/>
      <x v="16"/>
      <x v="372"/>
      <x v="312"/>
      <x v="173"/>
      <x v="386"/>
      <x/>
      <x v="7"/>
      <x v="129"/>
      <x/>
      <x/>
      <x v="202"/>
      <x v="4"/>
      <x/>
      <x v="3"/>
      <x/>
      <x v="7"/>
      <x v="4"/>
      <x v="170"/>
      <x v="413"/>
      <x/>
      <x/>
      <x v="273"/>
      <x v="16"/>
      <x/>
    </i>
    <i r="1">
      <x v="448"/>
      <x v="961"/>
      <x/>
      <x v="1"/>
      <x v="7836"/>
      <x v="136"/>
      <x v="17"/>
      <x v="453"/>
      <x v="448"/>
      <x/>
      <x v="480"/>
      <x/>
      <x v="8"/>
      <x v="65"/>
      <x/>
      <x/>
      <x v="420"/>
      <x v="4"/>
      <x/>
      <x/>
      <x/>
      <x v="4"/>
      <x v="8"/>
      <x v="53"/>
      <x v="585"/>
      <x/>
      <x/>
      <x/>
      <x v="21"/>
      <x/>
    </i>
    <i>
      <x v="5"/>
      <x v="8"/>
      <x v="7"/>
      <x/>
      <x v="1"/>
      <x v="6807"/>
      <x v="717"/>
      <x/>
      <x v="9"/>
      <x v="8"/>
      <x/>
      <x v="7"/>
      <x/>
      <x v="1"/>
      <x v="3"/>
      <x/>
      <x/>
      <x v="7"/>
      <x v="5"/>
      <x/>
      <x/>
      <x/>
      <x/>
      <x v="1"/>
      <x v="3"/>
      <x v="7"/>
      <x/>
      <x v="4"/>
      <x/>
      <x v="1"/>
      <x/>
    </i>
    <i r="1">
      <x v="9"/>
      <x v="113"/>
      <x/>
      <x v="4"/>
      <x v="6875"/>
      <x v="718"/>
      <x v="5"/>
      <x v="10"/>
      <x v="9"/>
      <x v="5"/>
      <x v="8"/>
      <x/>
      <x v="1"/>
      <x v="17"/>
      <x/>
      <x/>
      <x v="8"/>
      <x v="5"/>
      <x/>
      <x/>
      <x/>
      <x/>
      <x v="1"/>
      <x v="6"/>
      <x v="13"/>
      <x/>
      <x v="5"/>
      <x v="33"/>
      <x v="2"/>
      <x/>
    </i>
    <i r="1">
      <x v="38"/>
      <x v="151"/>
      <x/>
      <x v="1"/>
      <x v="6893"/>
      <x v="112"/>
      <x v="6"/>
      <x v="64"/>
      <x v="38"/>
      <x/>
      <x v="51"/>
      <x/>
      <x v="1"/>
      <x v="18"/>
      <x v="42"/>
      <x/>
      <x v="46"/>
      <x v="5"/>
      <x/>
      <x/>
      <x/>
      <x/>
      <x v="1"/>
      <x v="8"/>
      <x v="52"/>
      <x/>
      <x v="8"/>
      <x/>
      <x v="2"/>
      <x/>
    </i>
    <i r="1">
      <x v="64"/>
      <x v="64"/>
      <x/>
      <x v="1"/>
      <x v="7036"/>
      <x v="449"/>
      <x v="1"/>
      <x v="84"/>
      <x v="64"/>
      <x/>
      <x v="79"/>
      <x v="1"/>
      <x v="2"/>
      <x v="10"/>
      <x/>
      <x/>
      <x v="77"/>
      <x v="5"/>
      <x/>
      <x v="6"/>
      <x/>
      <x v="1"/>
      <x v="2"/>
      <x v="19"/>
      <x v="72"/>
      <x/>
      <x/>
      <x/>
      <x v="3"/>
      <x/>
    </i>
    <i r="1">
      <x v="89"/>
      <x v="125"/>
      <x/>
      <x v="4"/>
      <x v="7106"/>
      <x v="456"/>
      <x v="7"/>
      <x v="109"/>
      <x v="89"/>
      <x v="34"/>
      <x v="97"/>
      <x v="1"/>
      <x v="2"/>
      <x v="14"/>
      <x/>
      <x/>
      <x v="107"/>
      <x v="5"/>
      <x/>
      <x/>
      <x/>
      <x v="1"/>
      <x v="2"/>
      <x v="23"/>
      <x v="12"/>
      <x/>
      <x/>
      <x v="1"/>
      <x v="4"/>
      <x/>
    </i>
    <i r="1">
      <x v="114"/>
      <x v="1952"/>
      <x/>
      <x v="4"/>
      <x v="7525"/>
      <x v="491"/>
      <x v="19"/>
      <x v="184"/>
      <x v="114"/>
      <x v="83"/>
      <x v="190"/>
      <x/>
      <x v="4"/>
      <x v="150"/>
      <x/>
      <x v="3"/>
      <x v="192"/>
      <x v="5"/>
      <x v="7"/>
      <x/>
      <x/>
      <x v="3"/>
      <x v="3"/>
      <x v="178"/>
      <x v="98"/>
      <x/>
      <x v="29"/>
      <x v="128"/>
      <x v="27"/>
      <x v="7"/>
    </i>
    <i r="1">
      <x v="167"/>
      <x v="284"/>
      <x/>
      <x v="1"/>
      <x v="6963"/>
      <x v="359"/>
      <x v="1"/>
      <x v="127"/>
      <x v="167"/>
      <x v="141"/>
      <x v="127"/>
      <x v="1"/>
      <x v="3"/>
      <x v="25"/>
      <x/>
      <x/>
      <x v="134"/>
      <x v="5"/>
      <x/>
      <x v="2"/>
      <x/>
      <x v="1"/>
      <x v="2"/>
      <x v="79"/>
      <x/>
      <x/>
      <x/>
      <x/>
      <x v="5"/>
      <x v="1"/>
    </i>
    <i r="1">
      <x v="218"/>
      <x v="361"/>
      <x/>
      <x v="3"/>
      <x v="7721"/>
      <x v="587"/>
      <x v="14"/>
      <x v="350"/>
      <x v="218"/>
      <x/>
      <x v="584"/>
      <x v="2"/>
      <x v="5"/>
      <x v="42"/>
      <x/>
      <x v="5"/>
      <x v="369"/>
      <x v="5"/>
      <x/>
      <x/>
      <x/>
      <x v="6"/>
      <x v="7"/>
      <x v="197"/>
      <x v="127"/>
      <x v="1"/>
      <x v="67"/>
      <x v="153"/>
      <x v="30"/>
      <x/>
    </i>
    <i r="2">
      <x v="369"/>
      <x/>
      <x v="4"/>
      <x v="7791"/>
      <x v="587"/>
      <x v="15"/>
      <x v="350"/>
      <x v="218"/>
      <x/>
      <x v="584"/>
      <x v="2"/>
      <x v="5"/>
      <x v="45"/>
      <x/>
      <x v="5"/>
      <x v="369"/>
      <x v="5"/>
      <x/>
      <x/>
      <x/>
      <x v="6"/>
      <x v="7"/>
      <x v="204"/>
      <x v="127"/>
      <x v="1"/>
      <x v="67"/>
      <x v="153"/>
      <x v="31"/>
      <x/>
    </i>
    <i r="2">
      <x v="493"/>
      <x/>
      <x v="3"/>
      <x v="7837"/>
      <x v="587"/>
      <x v="17"/>
      <x v="350"/>
      <x v="218"/>
      <x/>
      <x v="118"/>
      <x/>
      <x v="8"/>
      <x v="65"/>
      <x/>
      <x/>
      <x v="363"/>
      <x v="5"/>
      <x/>
      <x/>
      <x/>
      <x v="4"/>
      <x v="8"/>
      <x v="53"/>
      <x v="127"/>
      <x/>
      <x/>
      <x v="153"/>
      <x v="21"/>
      <x/>
    </i>
    <i r="2">
      <x v="1060"/>
      <x/>
      <x v="3"/>
      <x v="7140"/>
      <x v="587"/>
      <x v="11"/>
      <x v="350"/>
      <x v="218"/>
      <x v="152"/>
      <x v="369"/>
      <x v="2"/>
      <x v="9"/>
      <x v="99"/>
      <x/>
      <x/>
      <x v="202"/>
      <x v="5"/>
      <x/>
      <x/>
      <x/>
      <x v="5"/>
      <x v="6"/>
      <x v="147"/>
      <x v="545"/>
      <x/>
      <x v="57"/>
      <x v="153"/>
      <x v="10"/>
      <x v="3"/>
    </i>
    <i r="1">
      <x v="222"/>
      <x v="364"/>
      <x/>
      <x v="1"/>
      <x v="7277"/>
      <x v="682"/>
      <x v="18"/>
      <x v="524"/>
      <x v="222"/>
      <x v="138"/>
      <x v="550"/>
      <x/>
      <x v="11"/>
      <x v="44"/>
      <x/>
      <x/>
      <x v="248"/>
      <x v="5"/>
      <x/>
      <x v="2"/>
      <x/>
      <x v="4"/>
      <x v="9"/>
      <x v="35"/>
      <x v="104"/>
      <x/>
      <x/>
      <x/>
      <x v="22"/>
      <x/>
    </i>
    <i r="1">
      <x v="326"/>
      <x v="1335"/>
      <x/>
      <x v="1"/>
      <x v="7284"/>
      <x v="573"/>
      <x v="9"/>
      <x v="384"/>
      <x v="326"/>
      <x v="158"/>
      <x v="397"/>
      <x/>
      <x v="7"/>
      <x v="114"/>
      <x/>
      <x/>
      <x v="334"/>
      <x v="5"/>
      <x/>
      <x v="1"/>
      <x/>
      <x v="7"/>
      <x v="4"/>
      <x v="163"/>
      <x v="402"/>
      <x/>
      <x/>
      <x/>
      <x v="15"/>
      <x/>
    </i>
    <i r="1">
      <x v="353"/>
      <x v="808"/>
      <x/>
      <x v="1"/>
      <x v="7201"/>
      <x v="299"/>
      <x v="11"/>
      <x v="415"/>
      <x v="353"/>
      <x/>
      <x v="639"/>
      <x/>
      <x v="10"/>
      <x v="51"/>
      <x/>
      <x/>
      <x v="202"/>
      <x v="5"/>
      <x/>
      <x/>
      <x/>
      <x v="8"/>
      <x v="6"/>
      <x v="41"/>
      <x v="256"/>
      <x/>
      <x v="87"/>
      <x/>
      <x v="11"/>
      <x v="4"/>
    </i>
    <i r="1">
      <x v="385"/>
      <x v="1311"/>
      <x/>
      <x v="1"/>
      <x v="7859"/>
      <x v="674"/>
      <x v="17"/>
      <x v="420"/>
      <x v="385"/>
      <x/>
      <x v="435"/>
      <x/>
      <x v="12"/>
      <x v="113"/>
      <x/>
      <x/>
      <x v="347"/>
      <x v="5"/>
      <x/>
      <x/>
      <x/>
      <x v="4"/>
      <x v="8"/>
      <x v="209"/>
      <x v="285"/>
      <x/>
      <x v="75"/>
      <x/>
      <x v="20"/>
      <x v="2"/>
    </i>
    <i r="1">
      <x v="578"/>
      <x v="1827"/>
      <x/>
      <x v="4"/>
      <x v="7359"/>
      <x v="86"/>
      <x v="16"/>
      <x v="500"/>
      <x v="578"/>
      <x v="182"/>
      <x v="525"/>
      <x/>
      <x v="7"/>
      <x v="129"/>
      <x/>
      <x/>
      <x v="338"/>
      <x v="5"/>
      <x/>
      <x v="3"/>
      <x/>
      <x v="7"/>
      <x v="4"/>
      <x v="170"/>
      <x v="437"/>
      <x/>
      <x/>
      <x v="348"/>
      <x v="16"/>
      <x/>
    </i>
    <i>
      <x v="6"/>
      <x v="9"/>
      <x v="8"/>
      <x/>
      <x v="1"/>
      <x v="6808"/>
      <x v="718"/>
      <x/>
      <x v="10"/>
      <x v="9"/>
      <x/>
      <x v="8"/>
      <x/>
      <x v="1"/>
      <x v="3"/>
      <x/>
      <x/>
      <x v="8"/>
      <x v="6"/>
      <x/>
      <x/>
      <x/>
      <x/>
      <x v="1"/>
      <x v="3"/>
      <x v="8"/>
      <x/>
      <x v="5"/>
      <x/>
      <x v="1"/>
      <x/>
    </i>
    <i r="1">
      <x v="11"/>
      <x v="114"/>
      <x/>
      <x v="2"/>
      <x v="6876"/>
      <x v="546"/>
      <x v="5"/>
      <x v="14"/>
      <x v="11"/>
      <x v="6"/>
      <x v="12"/>
      <x/>
      <x v="1"/>
      <x v="17"/>
      <x/>
      <x/>
      <x v="42"/>
      <x v="6"/>
      <x/>
      <x v="1"/>
      <x/>
      <x/>
      <x v="1"/>
      <x v="6"/>
      <x v="14"/>
      <x/>
      <x/>
      <x v="34"/>
      <x v="2"/>
      <x/>
    </i>
    <i r="1">
      <x v="39"/>
      <x v="152"/>
      <x/>
      <x v="1"/>
      <x v="6894"/>
      <x v="728"/>
      <x v="6"/>
      <x v="65"/>
      <x v="39"/>
      <x/>
      <x v="52"/>
      <x/>
      <x v="1"/>
      <x v="18"/>
      <x v="42"/>
      <x/>
      <x v="47"/>
      <x v="6"/>
      <x/>
      <x v="1"/>
      <x/>
      <x/>
      <x v="1"/>
      <x v="8"/>
      <x v="53"/>
      <x/>
      <x/>
      <x/>
      <x v="2"/>
      <x/>
    </i>
    <i r="1">
      <x v="64"/>
      <x v="92"/>
      <x/>
      <x v="2"/>
      <x v="7107"/>
      <x v="449"/>
      <x v="7"/>
      <x v="84"/>
      <x v="64"/>
      <x/>
      <x v="79"/>
      <x v="1"/>
      <x v="2"/>
      <x v="14"/>
      <x/>
      <x/>
      <x v="77"/>
      <x v="6"/>
      <x/>
      <x v="6"/>
      <x/>
      <x v="1"/>
      <x v="2"/>
      <x v="23"/>
      <x v="72"/>
      <x/>
      <x/>
      <x v="89"/>
      <x v="4"/>
      <x/>
    </i>
    <i r="1">
      <x v="65"/>
      <x v="65"/>
      <x/>
      <x v="1"/>
      <x v="7037"/>
      <x v="129"/>
      <x v="1"/>
      <x v="85"/>
      <x v="65"/>
      <x/>
      <x v="80"/>
      <x v="1"/>
      <x v="2"/>
      <x v="10"/>
      <x/>
      <x/>
      <x v="78"/>
      <x v="6"/>
      <x/>
      <x v="6"/>
      <x/>
      <x v="1"/>
      <x v="2"/>
      <x v="19"/>
      <x v="73"/>
      <x/>
      <x/>
      <x/>
      <x v="3"/>
      <x/>
    </i>
    <i r="1">
      <x v="131"/>
      <x v="228"/>
      <x/>
      <x v="1"/>
      <x v="6964"/>
      <x v="344"/>
      <x v="1"/>
      <x v="128"/>
      <x v="131"/>
      <x v="58"/>
      <x v="128"/>
      <x v="1"/>
      <x v="3"/>
      <x v="25"/>
      <x/>
      <x/>
      <x v="135"/>
      <x v="6"/>
      <x/>
      <x v="3"/>
      <x/>
      <x v="1"/>
      <x v="2"/>
      <x v="79"/>
      <x/>
      <x/>
      <x/>
      <x/>
      <x v="5"/>
      <x v="1"/>
    </i>
    <i r="1">
      <x v="254"/>
      <x v="1336"/>
      <x/>
      <x v="1"/>
      <x v="7285"/>
      <x v="572"/>
      <x v="9"/>
      <x v="309"/>
      <x v="254"/>
      <x v="159"/>
      <x v="315"/>
      <x/>
      <x v="7"/>
      <x v="114"/>
      <x/>
      <x/>
      <x v="335"/>
      <x v="6"/>
      <x/>
      <x v="3"/>
      <x/>
      <x v="7"/>
      <x v="4"/>
      <x v="163"/>
      <x v="403"/>
      <x/>
      <x/>
      <x/>
      <x v="15"/>
      <x/>
    </i>
    <i r="1">
      <x v="295"/>
      <x v="484"/>
      <x/>
      <x v="3"/>
      <x v="7202"/>
      <x v="691"/>
      <x v="11"/>
      <x v="221"/>
      <x v="295"/>
      <x/>
      <x v="396"/>
      <x/>
      <x v="10"/>
      <x v="51"/>
      <x/>
      <x/>
      <x v="202"/>
      <x v="6"/>
      <x/>
      <x/>
      <x/>
      <x v="8"/>
      <x v="6"/>
      <x v="41"/>
      <x v="169"/>
      <x/>
      <x v="88"/>
      <x v="109"/>
      <x v="11"/>
      <x v="4"/>
    </i>
    <i r="1">
      <x v="392"/>
      <x v="781"/>
      <x/>
      <x/>
      <x v="7838"/>
      <x v="621"/>
      <x v="17"/>
      <x v="430"/>
      <x v="392"/>
      <x/>
      <x v="449"/>
      <x/>
      <x v="8"/>
      <x/>
      <x/>
      <x/>
      <x v="202"/>
      <x v="6"/>
      <x/>
      <x/>
      <x/>
      <x v="4"/>
      <x v="8"/>
      <x v="76"/>
      <x/>
      <x/>
      <x/>
      <x/>
      <x v="21"/>
      <x/>
    </i>
    <i r="1">
      <x v="401"/>
      <x v="836"/>
      <x/>
      <x v="4"/>
      <x v="7792"/>
      <x v="749"/>
      <x v="15"/>
      <x v="434"/>
      <x v="401"/>
      <x/>
      <x v="452"/>
      <x/>
      <x v="5"/>
      <x v="45"/>
      <x/>
      <x v="5"/>
      <x v="358"/>
      <x v="6"/>
      <x/>
      <x v="3"/>
      <x/>
      <x v="6"/>
      <x v="7"/>
      <x v="204"/>
      <x v="300"/>
      <x v="1"/>
      <x v="34"/>
      <x v="202"/>
      <x v="31"/>
      <x/>
    </i>
    <i r="2">
      <x v="910"/>
      <x/>
      <x v="1"/>
      <x v="7722"/>
      <x v="749"/>
      <x v="14"/>
      <x v="434"/>
      <x v="401"/>
      <x/>
      <x v="452"/>
      <x/>
      <x v="5"/>
      <x v="42"/>
      <x/>
      <x v="5"/>
      <x v="358"/>
      <x v="6"/>
      <x/>
      <x v="3"/>
      <x/>
      <x v="6"/>
      <x v="7"/>
      <x v="197"/>
      <x v="300"/>
      <x v="1"/>
      <x v="34"/>
      <x/>
      <x v="30"/>
      <x/>
    </i>
    <i r="1">
      <x v="443"/>
      <x v="1061"/>
      <x/>
      <x v="1"/>
      <x v="7141"/>
      <x v="407"/>
      <x v="11"/>
      <x v="445"/>
      <x v="443"/>
      <x/>
      <x v="439"/>
      <x/>
      <x v="9"/>
      <x v="99"/>
      <x/>
      <x/>
      <x v="350"/>
      <x v="6"/>
      <x/>
      <x v="3"/>
      <x/>
      <x v="5"/>
      <x v="6"/>
      <x v="147"/>
      <x v="314"/>
      <x/>
      <x v="34"/>
      <x/>
      <x v="10"/>
      <x v="3"/>
    </i>
    <i r="1">
      <x v="490"/>
      <x v="1034"/>
      <x/>
      <x/>
      <x v="7860"/>
      <x v="56"/>
      <x v="17"/>
      <x v="490"/>
      <x v="490"/>
      <x/>
      <x v="515"/>
      <x/>
      <x v="12"/>
      <x/>
      <x/>
      <x/>
      <x v="202"/>
      <x v="6"/>
      <x/>
      <x v="7"/>
      <x/>
      <x v="4"/>
      <x v="8"/>
      <x v="210"/>
      <x/>
      <x/>
      <x v="34"/>
      <x/>
      <x v="20"/>
      <x v="2"/>
    </i>
    <i r="1">
      <x v="655"/>
      <x v="1828"/>
      <x/>
      <x v="4"/>
      <x v="7360"/>
      <x v="721"/>
      <x v="16"/>
      <x v="501"/>
      <x v="655"/>
      <x v="183"/>
      <x v="526"/>
      <x/>
      <x v="7"/>
      <x v="129"/>
      <x/>
      <x/>
      <x v="338"/>
      <x v="6"/>
      <x/>
      <x v="3"/>
      <x/>
      <x v="7"/>
      <x v="4"/>
      <x v="170"/>
      <x v="438"/>
      <x/>
      <x/>
      <x v="349"/>
      <x v="16"/>
      <x/>
    </i>
    <i r="1">
      <x v="753"/>
      <x v="1992"/>
      <x/>
      <x v="1"/>
      <x v="7278"/>
      <x v="683"/>
      <x v="18"/>
      <x v="607"/>
      <x v="753"/>
      <x/>
      <x v="641"/>
      <x/>
      <x v="11"/>
      <x v="44"/>
      <x/>
      <x/>
      <x v="533"/>
      <x v="6"/>
      <x/>
      <x v="2"/>
      <x/>
      <x v="4"/>
      <x v="9"/>
      <x v="35"/>
      <x v="557"/>
      <x/>
      <x/>
      <x/>
      <x v="22"/>
      <x/>
    </i>
    <i r="1">
      <x v="764"/>
      <x v="2002"/>
      <x/>
      <x v="4"/>
      <x v="7526"/>
      <x v="114"/>
      <x v="19"/>
      <x v="609"/>
      <x v="764"/>
      <x/>
      <x v="643"/>
      <x/>
      <x v="4"/>
      <x v="150"/>
      <x/>
      <x v="3"/>
      <x v="549"/>
      <x v="6"/>
      <x v="53"/>
      <x/>
      <x/>
      <x v="3"/>
      <x v="3"/>
      <x v="178"/>
      <x v="563"/>
      <x/>
      <x v="89"/>
      <x v="400"/>
      <x v="27"/>
      <x v="7"/>
    </i>
    <i>
      <x v="7"/>
      <x v="65"/>
      <x v="93"/>
      <x/>
      <x v="2"/>
      <x v="7108"/>
      <x v="129"/>
      <x v="7"/>
      <x v="85"/>
      <x v="65"/>
      <x/>
      <x v="80"/>
      <x v="1"/>
      <x v="2"/>
      <x v="14"/>
      <x/>
      <x/>
      <x v="78"/>
      <x v="7"/>
      <x/>
      <x v="6"/>
      <x/>
      <x v="1"/>
      <x v="2"/>
      <x v="23"/>
      <x v="73"/>
      <x/>
      <x/>
      <x v="90"/>
      <x v="4"/>
      <x/>
    </i>
    <i r="1">
      <x v="79"/>
      <x v="103"/>
      <x/>
      <x/>
      <x v="6809"/>
      <x v="364"/>
      <x/>
      <x v="11"/>
      <x v="79"/>
      <x/>
      <x v="9"/>
      <x/>
      <x v="1"/>
      <x/>
      <x/>
      <x/>
      <x v="9"/>
      <x v="7"/>
      <x/>
      <x v="4"/>
      <x/>
      <x/>
      <x v="1"/>
      <x v="24"/>
      <x/>
      <x/>
      <x/>
      <x/>
      <x v="1"/>
      <x/>
    </i>
    <i r="1">
      <x v="81"/>
      <x v="115"/>
      <x/>
      <x v="2"/>
      <x v="6877"/>
      <x v="553"/>
      <x v="5"/>
      <x v="21"/>
      <x v="81"/>
      <x/>
      <x v="98"/>
      <x/>
      <x v="1"/>
      <x v="17"/>
      <x/>
      <x/>
      <x v="94"/>
      <x v="7"/>
      <x/>
      <x v="6"/>
      <x/>
      <x/>
      <x v="1"/>
      <x v="6"/>
      <x v="90"/>
      <x/>
      <x/>
      <x v="35"/>
      <x v="2"/>
      <x/>
    </i>
    <i r="1">
      <x v="83"/>
      <x v="119"/>
      <x/>
      <x v="1"/>
      <x v="7038"/>
      <x v="705"/>
      <x v="1"/>
      <x v="86"/>
      <x v="83"/>
      <x v="29"/>
      <x v="81"/>
      <x v="1"/>
      <x v="2"/>
      <x v="10"/>
      <x/>
      <x/>
      <x v="101"/>
      <x v="7"/>
      <x/>
      <x v="5"/>
      <x/>
      <x v="1"/>
      <x v="2"/>
      <x v="19"/>
      <x v="74"/>
      <x/>
      <x/>
      <x/>
      <x v="3"/>
      <x/>
    </i>
    <i r="1">
      <x v="116"/>
      <x v="1953"/>
      <x/>
      <x v="4"/>
      <x v="7527"/>
      <x v="565"/>
      <x v="19"/>
      <x v="185"/>
      <x v="116"/>
      <x v="84"/>
      <x v="191"/>
      <x/>
      <x v="4"/>
      <x v="150"/>
      <x/>
      <x v="3"/>
      <x v="193"/>
      <x v="7"/>
      <x v="8"/>
      <x/>
      <x/>
      <x v="3"/>
      <x v="3"/>
      <x v="178"/>
      <x v="101"/>
      <x/>
      <x v="30"/>
      <x v="129"/>
      <x v="27"/>
      <x v="7"/>
    </i>
    <i r="1">
      <x v="124"/>
      <x v="198"/>
      <x/>
      <x/>
      <x v="6895"/>
      <x v="109"/>
      <x v="6"/>
      <x v="121"/>
      <x v="124"/>
      <x v="53"/>
      <x v="121"/>
      <x/>
      <x v="1"/>
      <x/>
      <x/>
      <x/>
      <x v="127"/>
      <x v="7"/>
      <x/>
      <x v="4"/>
      <x/>
      <x/>
      <x v="1"/>
      <x v="9"/>
      <x/>
      <x/>
      <x/>
      <x/>
      <x v="2"/>
      <x/>
    </i>
    <i r="1">
      <x v="168"/>
      <x v="285"/>
      <x/>
      <x v="1"/>
      <x v="6965"/>
      <x v="306"/>
      <x v="1"/>
      <x v="129"/>
      <x v="168"/>
      <x v="78"/>
      <x v="129"/>
      <x v="1"/>
      <x v="3"/>
      <x v="25"/>
      <x v="98"/>
      <x/>
      <x v="136"/>
      <x v="7"/>
      <x/>
      <x v="1"/>
      <x/>
      <x v="1"/>
      <x v="2"/>
      <x v="79"/>
      <x/>
      <x/>
      <x/>
      <x/>
      <x v="5"/>
      <x v="1"/>
    </i>
    <i r="1">
      <x v="218"/>
      <x v="782"/>
      <x/>
      <x v="1"/>
      <x v="7839"/>
      <x v="587"/>
      <x v="17"/>
      <x v="350"/>
      <x v="218"/>
      <x/>
      <x v="118"/>
      <x/>
      <x v="8"/>
      <x v="83"/>
      <x/>
      <x/>
      <x v="363"/>
      <x v="7"/>
      <x/>
      <x/>
      <x/>
      <x v="4"/>
      <x v="8"/>
      <x v="76"/>
      <x v="127"/>
      <x/>
      <x/>
      <x/>
      <x v="21"/>
      <x/>
    </i>
    <i r="2">
      <x v="1035"/>
      <x/>
      <x v="3"/>
      <x v="7861"/>
      <x v="587"/>
      <x v="17"/>
      <x v="350"/>
      <x v="218"/>
      <x/>
      <x v="118"/>
      <x/>
      <x v="12"/>
      <x v="97"/>
      <x/>
      <x/>
      <x v="125"/>
      <x v="7"/>
      <x/>
      <x/>
      <x/>
      <x v="4"/>
      <x v="8"/>
      <x v="210"/>
      <x v="127"/>
      <x/>
      <x v="74"/>
      <x v="153"/>
      <x v="20"/>
      <x v="2"/>
    </i>
    <i r="1">
      <x v="352"/>
      <x v="675"/>
      <x/>
      <x v="3"/>
      <x v="7203"/>
      <x v="131"/>
      <x v="11"/>
      <x v="414"/>
      <x v="352"/>
      <x/>
      <x v="428"/>
      <x/>
      <x v="10"/>
      <x v="51"/>
      <x/>
      <x/>
      <x v="202"/>
      <x v="7"/>
      <x/>
      <x/>
      <x/>
      <x v="8"/>
      <x v="6"/>
      <x v="41"/>
      <x v="289"/>
      <x/>
      <x/>
      <x v="110"/>
      <x v="11"/>
      <x v="4"/>
    </i>
    <i r="1">
      <x v="402"/>
      <x v="837"/>
      <x/>
      <x v="2"/>
      <x v="7793"/>
      <x v="593"/>
      <x v="15"/>
      <x v="226"/>
      <x v="402"/>
      <x/>
      <x v="234"/>
      <x/>
      <x v="5"/>
      <x v="45"/>
      <x/>
      <x v="5"/>
      <x v="375"/>
      <x v="7"/>
      <x/>
      <x v="1"/>
      <x/>
      <x v="6"/>
      <x v="7"/>
      <x v="204"/>
      <x v="305"/>
      <x v="1"/>
      <x v="34"/>
      <x v="205"/>
      <x v="31"/>
      <x/>
    </i>
    <i r="2">
      <x v="911"/>
      <x/>
      <x v="1"/>
      <x v="7723"/>
      <x v="593"/>
      <x v="14"/>
      <x v="226"/>
      <x v="402"/>
      <x/>
      <x v="234"/>
      <x/>
      <x v="5"/>
      <x v="42"/>
      <x/>
      <x v="5"/>
      <x v="507"/>
      <x v="7"/>
      <x/>
      <x v="1"/>
      <x/>
      <x v="6"/>
      <x v="7"/>
      <x v="197"/>
      <x v="305"/>
      <x v="1"/>
      <x/>
      <x/>
      <x v="30"/>
      <x/>
    </i>
    <i r="1">
      <x v="466"/>
      <x v="1062"/>
      <x/>
      <x v="1"/>
      <x v="7142"/>
      <x v="544"/>
      <x v="11"/>
      <x v="446"/>
      <x v="466"/>
      <x/>
      <x v="472"/>
      <x v="1"/>
      <x v="9"/>
      <x v="99"/>
      <x/>
      <x/>
      <x v="386"/>
      <x v="7"/>
      <x/>
      <x v="1"/>
      <x/>
      <x v="5"/>
      <x v="6"/>
      <x v="147"/>
      <x v="546"/>
      <x/>
      <x v="34"/>
      <x/>
      <x v="10"/>
      <x v="3"/>
    </i>
    <i r="1">
      <x v="580"/>
      <x v="1656"/>
      <x/>
      <x v="2"/>
      <x v="7361"/>
      <x v="514"/>
      <x v="16"/>
      <x v="290"/>
      <x v="580"/>
      <x v="272"/>
      <x v="293"/>
      <x/>
      <x v="7"/>
      <x v="129"/>
      <x/>
      <x/>
      <x v="534"/>
      <x v="7"/>
      <x/>
      <x v="6"/>
      <x/>
      <x v="7"/>
      <x v="4"/>
      <x v="170"/>
      <x v="439"/>
      <x/>
      <x/>
      <x v="274"/>
      <x v="16"/>
      <x/>
    </i>
    <i r="1">
      <x v="655"/>
      <x v="1602"/>
      <x/>
      <x v="1"/>
      <x v="7286"/>
      <x v="721"/>
      <x v="9"/>
      <x v="501"/>
      <x v="655"/>
      <x v="183"/>
      <x v="526"/>
      <x/>
      <x v="7"/>
      <x v="114"/>
      <x/>
      <x/>
      <x v="338"/>
      <x v="7"/>
      <x/>
      <x v="3"/>
      <x/>
      <x v="7"/>
      <x v="4"/>
      <x v="163"/>
      <x v="438"/>
      <x/>
      <x/>
      <x/>
      <x v="15"/>
      <x/>
    </i>
    <i>
      <x v="8"/>
      <x v="5"/>
      <x v="104"/>
      <x/>
      <x v="3"/>
      <x v="6810"/>
      <x v="365"/>
      <x/>
      <x v="6"/>
      <x v="5"/>
      <x v="3"/>
      <x v="4"/>
      <x/>
      <x v="1"/>
      <x v="16"/>
      <x/>
      <x/>
      <x v="4"/>
      <x v="8"/>
      <x/>
      <x/>
      <x/>
      <x/>
      <x v="1"/>
      <x v="24"/>
      <x v="9"/>
      <x/>
      <x v="2"/>
      <x v="29"/>
      <x v="1"/>
      <x/>
    </i>
    <i r="1">
      <x v="10"/>
      <x v="199"/>
      <x/>
      <x v="4"/>
      <x v="6896"/>
      <x v="385"/>
      <x v="6"/>
      <x v="12"/>
      <x v="10"/>
      <x v="4"/>
      <x v="10"/>
      <x/>
      <x v="1"/>
      <x v="22"/>
      <x/>
      <x/>
      <x v="41"/>
      <x v="8"/>
      <x/>
      <x v="3"/>
      <x/>
      <x/>
      <x v="1"/>
      <x v="9"/>
      <x v="11"/>
      <x/>
      <x/>
      <x v="31"/>
      <x v="2"/>
      <x/>
    </i>
    <i r="1">
      <x v="66"/>
      <x v="66"/>
      <x/>
      <x v="1"/>
      <x v="7039"/>
      <x v="704"/>
      <x v="1"/>
      <x v="87"/>
      <x v="66"/>
      <x/>
      <x v="82"/>
      <x v="1"/>
      <x v="2"/>
      <x v="10"/>
      <x/>
      <x/>
      <x v="79"/>
      <x v="8"/>
      <x/>
      <x v="6"/>
      <x/>
      <x v="1"/>
      <x v="2"/>
      <x v="19"/>
      <x v="75"/>
      <x/>
      <x/>
      <x/>
      <x v="3"/>
      <x/>
    </i>
    <i r="1">
      <x v="80"/>
      <x v="116"/>
      <x/>
      <x v="2"/>
      <x v="6878"/>
      <x v="552"/>
      <x v="5"/>
      <x v="18"/>
      <x v="80"/>
      <x/>
      <x v="14"/>
      <x/>
      <x v="1"/>
      <x v="17"/>
      <x/>
      <x/>
      <x v="93"/>
      <x v="8"/>
      <x/>
      <x v="5"/>
      <x/>
      <x/>
      <x v="1"/>
      <x v="6"/>
      <x v="89"/>
      <x/>
      <x/>
      <x v="36"/>
      <x v="2"/>
      <x/>
    </i>
    <i r="1">
      <x v="83"/>
      <x v="126"/>
      <x/>
      <x v="2"/>
      <x v="7109"/>
      <x v="705"/>
      <x v="7"/>
      <x v="86"/>
      <x v="83"/>
      <x v="29"/>
      <x v="81"/>
      <x v="1"/>
      <x v="2"/>
      <x v="14"/>
      <x/>
      <x/>
      <x v="101"/>
      <x v="8"/>
      <x/>
      <x v="5"/>
      <x/>
      <x v="1"/>
      <x v="2"/>
      <x v="23"/>
      <x v="74"/>
      <x/>
      <x/>
      <x v="91"/>
      <x v="4"/>
      <x/>
    </i>
    <i r="1">
      <x v="132"/>
      <x v="229"/>
      <x/>
      <x v="1"/>
      <x v="6966"/>
      <x v="333"/>
      <x v="1"/>
      <x v="130"/>
      <x v="132"/>
      <x v="142"/>
      <x v="130"/>
      <x v="1"/>
      <x v="3"/>
      <x v="25"/>
      <x/>
      <x/>
      <x v="137"/>
      <x v="8"/>
      <x/>
      <x v="2"/>
      <x/>
      <x v="1"/>
      <x v="2"/>
      <x v="79"/>
      <x/>
      <x/>
      <x/>
      <x/>
      <x v="5"/>
      <x v="1"/>
    </i>
    <i r="1">
      <x v="324"/>
      <x v="612"/>
      <x/>
      <x v="3"/>
      <x v="7204"/>
      <x v="615"/>
      <x v="11"/>
      <x v="222"/>
      <x v="324"/>
      <x v="127"/>
      <x v="429"/>
      <x/>
      <x v="10"/>
      <x v="51"/>
      <x/>
      <x/>
      <x v="531"/>
      <x v="8"/>
      <x/>
      <x v="6"/>
      <x/>
      <x v="8"/>
      <x v="6"/>
      <x v="41"/>
      <x v="290"/>
      <x/>
      <x v="34"/>
      <x v="111"/>
      <x v="11"/>
      <x v="4"/>
    </i>
    <i r="1">
      <x v="388"/>
      <x v="1027"/>
      <x/>
      <x v="3"/>
      <x v="7840"/>
      <x v="296"/>
      <x v="17"/>
      <x v="423"/>
      <x v="388"/>
      <x/>
      <x v="438"/>
      <x/>
      <x v="8"/>
      <x v="83"/>
      <x/>
      <x/>
      <x v="380"/>
      <x v="8"/>
      <x/>
      <x/>
      <x/>
      <x v="4"/>
      <x v="8"/>
      <x v="76"/>
      <x v="288"/>
      <x/>
      <x/>
      <x v="226"/>
      <x v="21"/>
      <x/>
    </i>
    <i r="1">
      <x v="403"/>
      <x v="832"/>
      <x/>
      <x v="1"/>
      <x v="7724"/>
      <x v="561"/>
      <x v="14"/>
      <x v="435"/>
      <x v="403"/>
      <x/>
      <x v="458"/>
      <x/>
      <x v="5"/>
      <x v="42"/>
      <x/>
      <x v="5"/>
      <x v="371"/>
      <x v="8"/>
      <x/>
      <x v="1"/>
      <x/>
      <x v="6"/>
      <x v="7"/>
      <x v="197"/>
      <x v="299"/>
      <x v="1"/>
      <x/>
      <x/>
      <x v="30"/>
      <x/>
    </i>
    <i r="2">
      <x v="838"/>
      <x/>
      <x v="2"/>
      <x v="7794"/>
      <x v="561"/>
      <x v="15"/>
      <x v="435"/>
      <x v="403"/>
      <x/>
      <x v="682"/>
      <x/>
      <x v="5"/>
      <x v="45"/>
      <x/>
      <x v="5"/>
      <x v="577"/>
      <x v="8"/>
      <x/>
      <x v="1"/>
      <x/>
      <x v="6"/>
      <x v="7"/>
      <x v="204"/>
      <x v="299"/>
      <x v="1"/>
      <x/>
      <x v="206"/>
      <x v="31"/>
      <x/>
    </i>
    <i r="1">
      <x v="467"/>
      <x v="1063"/>
      <x/>
      <x v="1"/>
      <x v="7143"/>
      <x v="362"/>
      <x v="11"/>
      <x v="447"/>
      <x v="467"/>
      <x/>
      <x v="473"/>
      <x v="1"/>
      <x v="9"/>
      <x v="99"/>
      <x/>
      <x/>
      <x v="387"/>
      <x v="8"/>
      <x/>
      <x v="1"/>
      <x/>
      <x v="5"/>
      <x v="6"/>
      <x v="147"/>
      <x v="547"/>
      <x/>
      <x v="34"/>
      <x/>
      <x v="10"/>
      <x v="3"/>
    </i>
    <i r="1">
      <x v="557"/>
      <x v="1312"/>
      <x/>
      <x v="1"/>
      <x v="7862"/>
      <x v="570"/>
      <x v="17"/>
      <x v="497"/>
      <x v="557"/>
      <x/>
      <x v="522"/>
      <x/>
      <x v="12"/>
      <x v="97"/>
      <x/>
      <x/>
      <x v="422"/>
      <x v="8"/>
      <x/>
      <x v="3"/>
      <x/>
      <x v="4"/>
      <x v="8"/>
      <x v="210"/>
      <x v="392"/>
      <x/>
      <x/>
      <x/>
      <x v="20"/>
      <x v="2"/>
    </i>
    <i r="1">
      <x v="581"/>
      <x v="1657"/>
      <x/>
      <x v="2"/>
      <x v="7362"/>
      <x v="515"/>
      <x v="16"/>
      <x v="293"/>
      <x v="581"/>
      <x v="273"/>
      <x v="296"/>
      <x/>
      <x v="7"/>
      <x v="129"/>
      <x/>
      <x/>
      <x v="535"/>
      <x v="8"/>
      <x/>
      <x v="6"/>
      <x/>
      <x v="7"/>
      <x v="4"/>
      <x v="170"/>
      <x v="440"/>
      <x/>
      <x/>
      <x v="274"/>
      <x v="16"/>
      <x/>
    </i>
    <i r="1">
      <x v="653"/>
      <x v="1590"/>
      <x/>
      <x v="1"/>
      <x v="7287"/>
      <x v="722"/>
      <x v="9"/>
      <x v="498"/>
      <x v="653"/>
      <x v="241"/>
      <x v="523"/>
      <x/>
      <x v="7"/>
      <x v="114"/>
      <x/>
      <x/>
      <x v="534"/>
      <x v="8"/>
      <x/>
      <x v="6"/>
      <x/>
      <x v="7"/>
      <x v="4"/>
      <x v="163"/>
      <x v="404"/>
      <x/>
      <x/>
      <x/>
      <x v="15"/>
      <x/>
    </i>
    <i r="1">
      <x v="765"/>
      <x v="2003"/>
      <x/>
      <x v="4"/>
      <x v="7528"/>
      <x v="403"/>
      <x v="19"/>
      <x v="580"/>
      <x v="765"/>
      <x v="307"/>
      <x v="243"/>
      <x/>
      <x v="4"/>
      <x v="150"/>
      <x/>
      <x v="1"/>
      <x v="194"/>
      <x v="8"/>
      <x v="9"/>
      <x v="3"/>
      <x/>
      <x v="3"/>
      <x v="3"/>
      <x v="178"/>
      <x v="564"/>
      <x/>
      <x v="31"/>
      <x/>
      <x v="27"/>
      <x v="7"/>
    </i>
    <i>
      <x v="9"/>
      <x v="14"/>
      <x v="117"/>
      <x/>
      <x v="2"/>
      <x v="6879"/>
      <x v="549"/>
      <x v="5"/>
      <x v="22"/>
      <x v="14"/>
      <x/>
      <x v="18"/>
      <x/>
      <x v="1"/>
      <x v="17"/>
      <x/>
      <x/>
      <x v="43"/>
      <x v="9"/>
      <x/>
      <x v="6"/>
      <x/>
      <x/>
      <x v="1"/>
      <x v="6"/>
      <x v="16"/>
      <x/>
      <x/>
      <x v="37"/>
      <x v="2"/>
      <x/>
    </i>
    <i r="1">
      <x v="66"/>
      <x v="94"/>
      <x/>
      <x v="2"/>
      <x v="7110"/>
      <x v="704"/>
      <x v="7"/>
      <x v="87"/>
      <x v="66"/>
      <x/>
      <x v="82"/>
      <x v="1"/>
      <x v="2"/>
      <x v="14"/>
      <x/>
      <x/>
      <x v="79"/>
      <x v="9"/>
      <x/>
      <x v="6"/>
      <x/>
      <x v="1"/>
      <x v="2"/>
      <x v="23"/>
      <x v="75"/>
      <x/>
      <x/>
      <x v="92"/>
      <x v="4"/>
      <x/>
    </i>
    <i r="1">
      <x v="84"/>
      <x v="120"/>
      <x/>
      <x v="1"/>
      <x v="7040"/>
      <x v="703"/>
      <x v="1"/>
      <x v="88"/>
      <x v="84"/>
      <x v="30"/>
      <x v="83"/>
      <x v="1"/>
      <x v="2"/>
      <x v="10"/>
      <x v="4"/>
      <x/>
      <x v="102"/>
      <x v="9"/>
      <x/>
      <x v="6"/>
      <x/>
      <x v="1"/>
      <x v="2"/>
      <x v="19"/>
      <x v="76"/>
      <x/>
      <x/>
      <x/>
      <x v="3"/>
      <x/>
    </i>
    <i r="1">
      <x v="92"/>
      <x v="135"/>
      <x/>
      <x v="3"/>
      <x v="6811"/>
      <x v="81"/>
      <x/>
      <x v="2"/>
      <x v="92"/>
      <x v="1"/>
      <x v="104"/>
      <x/>
      <x v="1"/>
      <x v="16"/>
      <x/>
      <x/>
      <x v="113"/>
      <x v="9"/>
      <x/>
      <x/>
      <x/>
      <x/>
      <x v="1"/>
      <x v="24"/>
      <x v="10"/>
      <x/>
      <x v="12"/>
      <x v="30"/>
      <x v="1"/>
      <x/>
    </i>
    <i r="1">
      <x v="93"/>
      <x v="200"/>
      <x/>
      <x v="4"/>
      <x v="6897"/>
      <x v="10"/>
      <x v="6"/>
      <x v="13"/>
      <x v="93"/>
      <x v="34"/>
      <x v="17"/>
      <x/>
      <x v="1"/>
      <x v="22"/>
      <x/>
      <x/>
      <x v="91"/>
      <x v="9"/>
      <x/>
      <x/>
      <x/>
      <x/>
      <x v="1"/>
      <x v="9"/>
      <x v="12"/>
      <x/>
      <x v="7"/>
      <x v="32"/>
      <x v="2"/>
      <x/>
    </i>
    <i r="1">
      <x v="110"/>
      <x v="962"/>
      <x/>
      <x v="3"/>
      <x v="7841"/>
      <x v="91"/>
      <x v="17"/>
      <x v="3"/>
      <x v="110"/>
      <x/>
      <x v="116"/>
      <x/>
      <x v="8"/>
      <x v="83"/>
      <x/>
      <x/>
      <x v="360"/>
      <x v="9"/>
      <x/>
      <x/>
      <x/>
      <x v="4"/>
      <x v="8"/>
      <x v="76"/>
      <x v="96"/>
      <x/>
      <x/>
      <x v="106"/>
      <x v="21"/>
      <x/>
    </i>
    <i r="1">
      <x v="133"/>
      <x v="230"/>
      <x/>
      <x v="1"/>
      <x v="6967"/>
      <x v="330"/>
      <x v="1"/>
      <x v="131"/>
      <x v="133"/>
      <x v="65"/>
      <x v="131"/>
      <x v="1"/>
      <x v="3"/>
      <x v="25"/>
      <x/>
      <x/>
      <x v="138"/>
      <x v="9"/>
      <x/>
      <x v="3"/>
      <x/>
      <x v="1"/>
      <x v="2"/>
      <x v="79"/>
      <x/>
      <x/>
      <x/>
      <x/>
      <x v="5"/>
      <x v="1"/>
    </i>
    <i r="1">
      <x v="468"/>
      <x v="1064"/>
      <x/>
      <x v="1"/>
      <x v="7144"/>
      <x v="651"/>
      <x v="11"/>
      <x v="448"/>
      <x v="468"/>
      <x v="154"/>
      <x v="474"/>
      <x v="1"/>
      <x v="9"/>
      <x v="99"/>
      <x/>
      <x/>
      <x v="408"/>
      <x v="9"/>
      <x/>
      <x v="1"/>
      <x/>
      <x v="5"/>
      <x v="6"/>
      <x v="147"/>
      <x v="548"/>
      <x/>
      <x v="34"/>
      <x/>
      <x v="10"/>
      <x v="3"/>
    </i>
    <i r="1">
      <x v="575"/>
      <x v="1658"/>
      <x/>
      <x v="2"/>
      <x v="7363"/>
      <x v="517"/>
      <x v="16"/>
      <x v="303"/>
      <x v="575"/>
      <x v="252"/>
      <x v="309"/>
      <x/>
      <x v="7"/>
      <x v="129"/>
      <x/>
      <x/>
      <x v="534"/>
      <x v="9"/>
      <x/>
      <x v="6"/>
      <x/>
      <x v="7"/>
      <x v="4"/>
      <x v="170"/>
      <x v="415"/>
      <x/>
      <x/>
      <x v="275"/>
      <x v="16"/>
      <x/>
    </i>
    <i r="1">
      <x v="604"/>
      <x v="1429"/>
      <x/>
      <x v="1"/>
      <x v="7863"/>
      <x v="535"/>
      <x v="17"/>
      <x v="510"/>
      <x v="604"/>
      <x/>
      <x v="536"/>
      <x/>
      <x v="12"/>
      <x v="97"/>
      <x/>
      <x/>
      <x v="399"/>
      <x v="9"/>
      <x/>
      <x v="1"/>
      <x/>
      <x v="4"/>
      <x v="8"/>
      <x v="210"/>
      <x v="588"/>
      <x/>
      <x/>
      <x/>
      <x v="20"/>
      <x v="2"/>
    </i>
    <i r="1">
      <x v="653"/>
      <x v="1600"/>
      <x/>
      <x v="3"/>
      <x v="7205"/>
      <x v="722"/>
      <x v="11"/>
      <x v="498"/>
      <x v="653"/>
      <x v="160"/>
      <x v="523"/>
      <x/>
      <x v="10"/>
      <x v="51"/>
      <x/>
      <x/>
      <x v="531"/>
      <x v="9"/>
      <x/>
      <x v="6"/>
      <x/>
      <x v="8"/>
      <x v="6"/>
      <x v="41"/>
      <x v="488"/>
      <x/>
      <x/>
      <x v="317"/>
      <x v="11"/>
      <x v="4"/>
    </i>
    <i r="1">
      <x v="654"/>
      <x v="1591"/>
      <x/>
      <x v="1"/>
      <x v="7288"/>
      <x v="723"/>
      <x v="9"/>
      <x v="499"/>
      <x v="654"/>
      <x v="242"/>
      <x v="524"/>
      <x/>
      <x v="7"/>
      <x v="114"/>
      <x/>
      <x/>
      <x v="535"/>
      <x v="9"/>
      <x/>
      <x v="1"/>
      <x/>
      <x v="7"/>
      <x v="4"/>
      <x v="163"/>
      <x v="405"/>
      <x/>
      <x/>
      <x/>
      <x v="15"/>
      <x/>
    </i>
    <i r="1">
      <x v="766"/>
      <x v="2004"/>
      <x/>
      <x v="4"/>
      <x v="7529"/>
      <x v="401"/>
      <x v="19"/>
      <x v="610"/>
      <x v="766"/>
      <x v="313"/>
      <x v="608"/>
      <x/>
      <x v="4"/>
      <x v="150"/>
      <x/>
      <x/>
      <x v="123"/>
      <x v="9"/>
      <x v="9"/>
      <x v="3"/>
      <x/>
      <x v="3"/>
      <x v="3"/>
      <x v="178"/>
      <x v="565"/>
      <x/>
      <x v="31"/>
      <x v="401"/>
      <x v="27"/>
      <x v="7"/>
    </i>
    <i r="1">
      <x v="781"/>
      <x v="2057"/>
      <x/>
      <x v="1"/>
      <x v="7725"/>
      <x v="581"/>
      <x v="14"/>
      <x v="622"/>
      <x v="781"/>
      <x/>
      <x v="670"/>
      <x/>
      <x v="5"/>
      <x v="42"/>
      <x/>
      <x v="5"/>
      <x v="564"/>
      <x v="9"/>
      <x/>
      <x v="5"/>
      <x/>
      <x v="6"/>
      <x v="7"/>
      <x v="197"/>
      <x v="576"/>
      <x v="1"/>
      <x v="34"/>
      <x/>
      <x v="30"/>
      <x/>
    </i>
    <i r="1">
      <x v="782"/>
      <x v="2077"/>
      <x/>
      <x v="2"/>
      <x v="7795"/>
      <x v="562"/>
      <x v="15"/>
      <x v="623"/>
      <x v="782"/>
      <x/>
      <x v="683"/>
      <x/>
      <x v="5"/>
      <x v="45"/>
      <x/>
      <x v="5"/>
      <x v="578"/>
      <x v="9"/>
      <x/>
      <x v="1"/>
      <x/>
      <x v="6"/>
      <x v="7"/>
      <x v="204"/>
      <x v="577"/>
      <x v="1"/>
      <x/>
      <x v="420"/>
      <x v="31"/>
      <x/>
    </i>
    <i>
      <x v="10"/>
      <x v="5"/>
      <x v="201"/>
      <x/>
      <x v="4"/>
      <x v="6898"/>
      <x v="365"/>
      <x v="6"/>
      <x v="6"/>
      <x v="5"/>
      <x v="3"/>
      <x v="4"/>
      <x/>
      <x v="1"/>
      <x v="22"/>
      <x/>
      <x/>
      <x v="4"/>
      <x v="10"/>
      <x/>
      <x/>
      <x/>
      <x/>
      <x v="1"/>
      <x v="9"/>
      <x v="9"/>
      <x/>
      <x v="2"/>
      <x v="29"/>
      <x v="2"/>
      <x/>
    </i>
    <i r="1">
      <x v="10"/>
      <x v="105"/>
      <x/>
      <x v="3"/>
      <x v="6812"/>
      <x v="385"/>
      <x/>
      <x v="12"/>
      <x v="10"/>
      <x v="4"/>
      <x v="10"/>
      <x/>
      <x v="1"/>
      <x v="16"/>
      <x/>
      <x/>
      <x v="114"/>
      <x v="10"/>
      <x/>
      <x v="3"/>
      <x/>
      <x/>
      <x v="1"/>
      <x v="24"/>
      <x v="11"/>
      <x/>
      <x/>
      <x v="31"/>
      <x v="1"/>
      <x/>
    </i>
    <i r="1">
      <x v="12"/>
      <x v="118"/>
      <x/>
      <x v="2"/>
      <x v="6880"/>
      <x v="548"/>
      <x v="5"/>
      <x v="19"/>
      <x v="12"/>
      <x/>
      <x v="15"/>
      <x/>
      <x v="1"/>
      <x v="17"/>
      <x/>
      <x/>
      <x v="13"/>
      <x v="10"/>
      <x/>
      <x v="5"/>
      <x/>
      <x/>
      <x v="1"/>
      <x v="6"/>
      <x v="15"/>
      <x/>
      <x/>
      <x v="38"/>
      <x v="2"/>
      <x/>
    </i>
    <i r="1">
      <x v="67"/>
      <x v="67"/>
      <x/>
      <x v="1"/>
      <x v="7041"/>
      <x v="698"/>
      <x v="1"/>
      <x v="89"/>
      <x v="67"/>
      <x/>
      <x v="84"/>
      <x v="1"/>
      <x v="2"/>
      <x v="10"/>
      <x/>
      <x/>
      <x v="103"/>
      <x v="10"/>
      <x/>
      <x v="6"/>
      <x/>
      <x v="1"/>
      <x v="2"/>
      <x v="19"/>
      <x v="77"/>
      <x/>
      <x/>
      <x/>
      <x v="3"/>
      <x/>
    </i>
    <i r="1">
      <x v="84"/>
      <x v="127"/>
      <x/>
      <x v="2"/>
      <x v="7111"/>
      <x v="703"/>
      <x v="7"/>
      <x v="88"/>
      <x v="84"/>
      <x v="30"/>
      <x v="83"/>
      <x v="1"/>
      <x v="2"/>
      <x v="14"/>
      <x v="6"/>
      <x/>
      <x v="102"/>
      <x v="10"/>
      <x/>
      <x v="6"/>
      <x/>
      <x v="1"/>
      <x v="2"/>
      <x v="23"/>
      <x v="76"/>
      <x/>
      <x/>
      <x v="93"/>
      <x v="4"/>
      <x/>
    </i>
    <i r="1">
      <x v="117"/>
      <x v="963"/>
      <x/>
      <x v="3"/>
      <x v="7842"/>
      <x v="134"/>
      <x v="17"/>
      <x v="117"/>
      <x v="117"/>
      <x/>
      <x v="120"/>
      <x/>
      <x v="8"/>
      <x v="83"/>
      <x/>
      <x/>
      <x v="361"/>
      <x v="10"/>
      <x/>
      <x/>
      <x/>
      <x v="4"/>
      <x v="8"/>
      <x v="76"/>
      <x v="102"/>
      <x/>
      <x/>
      <x v="107"/>
      <x v="21"/>
      <x/>
    </i>
    <i r="1">
      <x v="134"/>
      <x v="231"/>
      <x/>
      <x v="1"/>
      <x v="6968"/>
      <x v="342"/>
      <x v="1"/>
      <x v="132"/>
      <x v="134"/>
      <x v="59"/>
      <x v="132"/>
      <x v="1"/>
      <x v="3"/>
      <x v="25"/>
      <x/>
      <x/>
      <x v="139"/>
      <x v="10"/>
      <x/>
      <x/>
      <x/>
      <x v="1"/>
      <x v="2"/>
      <x v="79"/>
      <x/>
      <x/>
      <x v="18"/>
      <x/>
      <x v="5"/>
      <x v="1"/>
    </i>
    <i r="1">
      <x v="191"/>
      <x v="1955"/>
      <x/>
      <x v="4"/>
      <x v="7530"/>
      <x v="79"/>
      <x v="19"/>
      <x v="187"/>
      <x v="191"/>
      <x v="86"/>
      <x v="192"/>
      <x v="2"/>
      <x v="4"/>
      <x v="150"/>
      <x/>
      <x v="4"/>
      <x v="195"/>
      <x v="10"/>
      <x v="10"/>
      <x/>
      <x/>
      <x v="3"/>
      <x v="3"/>
      <x v="178"/>
      <x v="185"/>
      <x/>
      <x v="32"/>
      <x v="131"/>
      <x v="27"/>
      <x v="7"/>
    </i>
    <i r="1">
      <x v="213"/>
      <x v="406"/>
      <x/>
      <x v="1"/>
      <x v="7206"/>
      <x v="298"/>
      <x v="11"/>
      <x v="218"/>
      <x v="213"/>
      <x v="130"/>
      <x v="640"/>
      <x/>
      <x v="10"/>
      <x v="51"/>
      <x v="184"/>
      <x/>
      <x v="532"/>
      <x v="10"/>
      <x/>
      <x v="1"/>
      <x/>
      <x v="8"/>
      <x v="6"/>
      <x v="41"/>
      <x v="291"/>
      <x/>
      <x v="34"/>
      <x/>
      <x v="11"/>
      <x v="4"/>
    </i>
    <i r="1">
      <x v="220"/>
      <x v="839"/>
      <x/>
      <x v="2"/>
      <x v="7796"/>
      <x v="591"/>
      <x v="15"/>
      <x v="228"/>
      <x v="220"/>
      <x/>
      <x v="235"/>
      <x/>
      <x v="5"/>
      <x v="45"/>
      <x/>
      <x v="5"/>
      <x v="570"/>
      <x v="10"/>
      <x/>
      <x v="1"/>
      <x/>
      <x v="6"/>
      <x v="7"/>
      <x v="204"/>
      <x v="129"/>
      <x v="1"/>
      <x v="34"/>
      <x v="212"/>
      <x v="31"/>
      <x/>
    </i>
    <i r="1">
      <x v="336"/>
      <x v="1659"/>
      <x/>
      <x v="2"/>
      <x v="7364"/>
      <x v="518"/>
      <x v="16"/>
      <x v="304"/>
      <x v="336"/>
      <x v="253"/>
      <x v="310"/>
      <x/>
      <x v="7"/>
      <x v="129"/>
      <x/>
      <x/>
      <x v="535"/>
      <x v="10"/>
      <x/>
      <x v="6"/>
      <x/>
      <x v="7"/>
      <x v="4"/>
      <x v="170"/>
      <x v="416"/>
      <x/>
      <x/>
      <x v="276"/>
      <x v="16"/>
      <x/>
    </i>
    <i r="1">
      <x v="469"/>
      <x v="1065"/>
      <x/>
      <x v="1"/>
      <x v="7145"/>
      <x v="363"/>
      <x v="11"/>
      <x v="449"/>
      <x v="469"/>
      <x/>
      <x v="475"/>
      <x v="1"/>
      <x v="9"/>
      <x v="99"/>
      <x/>
      <x/>
      <x v="388"/>
      <x v="10"/>
      <x/>
      <x v="1"/>
      <x/>
      <x v="5"/>
      <x v="6"/>
      <x v="147"/>
      <x v="549"/>
      <x/>
      <x v="34"/>
      <x/>
      <x v="10"/>
      <x v="3"/>
    </i>
    <i r="1">
      <x v="605"/>
      <x v="1430"/>
      <x/>
      <x v="1"/>
      <x v="7864"/>
      <x v="534"/>
      <x v="17"/>
      <x v="511"/>
      <x v="605"/>
      <x/>
      <x v="537"/>
      <x/>
      <x v="12"/>
      <x v="97"/>
      <x/>
      <x/>
      <x v="454"/>
      <x v="10"/>
      <x/>
      <x v="6"/>
      <x/>
      <x v="4"/>
      <x v="8"/>
      <x v="210"/>
      <x v="589"/>
      <x/>
      <x/>
      <x/>
      <x v="20"/>
      <x v="2"/>
    </i>
    <i r="1">
      <x v="657"/>
      <x v="1603"/>
      <x/>
      <x/>
      <x v="7289"/>
      <x v="83"/>
      <x v="9"/>
      <x v="317"/>
      <x v="657"/>
      <x v="243"/>
      <x v="322"/>
      <x/>
      <x v="7"/>
      <x/>
      <x/>
      <x/>
      <x v="202"/>
      <x v="10"/>
      <x/>
      <x v="7"/>
      <x/>
      <x v="7"/>
      <x v="4"/>
      <x v="164"/>
      <x/>
      <x/>
      <x v="34"/>
      <x/>
      <x v="15"/>
      <x/>
    </i>
    <i r="1">
      <x v="782"/>
      <x v="2058"/>
      <x/>
      <x v="1"/>
      <x v="7726"/>
      <x v="562"/>
      <x v="14"/>
      <x v="623"/>
      <x v="782"/>
      <x/>
      <x v="671"/>
      <x/>
      <x v="5"/>
      <x v="42"/>
      <x/>
      <x v="5"/>
      <x v="565"/>
      <x v="10"/>
      <x/>
      <x v="1"/>
      <x/>
      <x v="6"/>
      <x v="7"/>
      <x v="197"/>
      <x v="577"/>
      <x v="1"/>
      <x/>
      <x/>
      <x v="30"/>
      <x/>
    </i>
    <i>
      <x v="11"/>
      <x v="67"/>
      <x v="95"/>
      <x/>
      <x v="2"/>
      <x v="7112"/>
      <x v="698"/>
      <x v="7"/>
      <x v="89"/>
      <x v="67"/>
      <x/>
      <x v="84"/>
      <x v="1"/>
      <x v="2"/>
      <x v="14"/>
      <x/>
      <x/>
      <x v="103"/>
      <x v="11"/>
      <x/>
      <x v="6"/>
      <x/>
      <x v="1"/>
      <x v="2"/>
      <x v="23"/>
      <x v="77"/>
      <x/>
      <x/>
      <x v="94"/>
      <x v="4"/>
      <x/>
    </i>
    <i r="1">
      <x v="85"/>
      <x v="121"/>
      <x/>
      <x v="1"/>
      <x v="7042"/>
      <x v="700"/>
      <x v="1"/>
      <x v="90"/>
      <x v="85"/>
      <x v="31"/>
      <x v="85"/>
      <x v="1"/>
      <x v="2"/>
      <x v="10"/>
      <x v="5"/>
      <x/>
      <x v="104"/>
      <x v="11"/>
      <x/>
      <x v="6"/>
      <x/>
      <x v="1"/>
      <x v="2"/>
      <x v="19"/>
      <x v="78"/>
      <x/>
      <x/>
      <x/>
      <x v="3"/>
      <x/>
    </i>
    <i r="1">
      <x v="92"/>
      <x v="202"/>
      <x/>
      <x v="4"/>
      <x v="6899"/>
      <x v="81"/>
      <x v="6"/>
      <x v="2"/>
      <x v="92"/>
      <x v="1"/>
      <x v="104"/>
      <x/>
      <x v="1"/>
      <x v="22"/>
      <x/>
      <x/>
      <x v="119"/>
      <x v="11"/>
      <x/>
      <x/>
      <x/>
      <x/>
      <x v="1"/>
      <x v="9"/>
      <x v="10"/>
      <x/>
      <x v="15"/>
      <x v="30"/>
      <x v="2"/>
      <x/>
    </i>
    <i r="1">
      <x v="93"/>
      <x v="136"/>
      <x/>
      <x v="3"/>
      <x v="6813"/>
      <x v="10"/>
      <x/>
      <x v="13"/>
      <x v="93"/>
      <x v="34"/>
      <x v="11"/>
      <x/>
      <x v="1"/>
      <x v="16"/>
      <x/>
      <x/>
      <x v="115"/>
      <x v="11"/>
      <x/>
      <x/>
      <x/>
      <x/>
      <x v="1"/>
      <x v="24"/>
      <x v="12"/>
      <x/>
      <x v="6"/>
      <x v="32"/>
      <x v="1"/>
      <x/>
    </i>
    <i r="1">
      <x v="110"/>
      <x v="1604"/>
      <x/>
      <x v="3"/>
      <x v="7290"/>
      <x v="91"/>
      <x v="9"/>
      <x v="3"/>
      <x v="110"/>
      <x v="2"/>
      <x v="116"/>
      <x/>
      <x v="7"/>
      <x v="125"/>
      <x/>
      <x/>
      <x v="202"/>
      <x v="11"/>
      <x/>
      <x/>
      <x/>
      <x v="7"/>
      <x v="4"/>
      <x v="164"/>
      <x v="398"/>
      <x/>
      <x v="50"/>
      <x v="106"/>
      <x v="15"/>
      <x/>
    </i>
    <i r="1">
      <x v="123"/>
      <x v="191"/>
      <x/>
      <x/>
      <x v="6881"/>
      <x v="550"/>
      <x v="5"/>
      <x v="61"/>
      <x v="123"/>
      <x v="52"/>
      <x v="48"/>
      <x/>
      <x v="1"/>
      <x/>
      <x/>
      <x/>
      <x v="44"/>
      <x v="11"/>
      <x/>
      <x v="4"/>
      <x/>
      <x/>
      <x v="1"/>
      <x v="7"/>
      <x/>
      <x/>
      <x/>
      <x/>
      <x v="2"/>
      <x/>
    </i>
    <i r="1">
      <x v="135"/>
      <x v="232"/>
      <x/>
      <x v="1"/>
      <x v="6969"/>
      <x v="327"/>
      <x v="1"/>
      <x v="133"/>
      <x v="135"/>
      <x v="60"/>
      <x v="133"/>
      <x v="1"/>
      <x v="3"/>
      <x v="25"/>
      <x v="99"/>
      <x/>
      <x v="140"/>
      <x v="11"/>
      <x/>
      <x v="6"/>
      <x/>
      <x v="1"/>
      <x v="2"/>
      <x v="79"/>
      <x/>
      <x/>
      <x/>
      <x/>
      <x v="5"/>
      <x v="1"/>
    </i>
    <i r="1">
      <x v="207"/>
      <x v="1066"/>
      <x/>
      <x v="1"/>
      <x v="7146"/>
      <x v="393"/>
      <x v="11"/>
      <x v="356"/>
      <x v="207"/>
      <x/>
      <x v="370"/>
      <x v="1"/>
      <x v="9"/>
      <x v="99"/>
      <x v="111"/>
      <x/>
      <x v="318"/>
      <x v="11"/>
      <x/>
      <x v="5"/>
      <x/>
      <x v="5"/>
      <x v="6"/>
      <x v="147"/>
      <x v="121"/>
      <x/>
      <x v="34"/>
      <x/>
      <x v="10"/>
      <x v="3"/>
    </i>
    <i r="1">
      <x v="217"/>
      <x v="964"/>
      <x/>
      <x v="1"/>
      <x v="7843"/>
      <x v="579"/>
      <x v="17"/>
      <x v="224"/>
      <x v="217"/>
      <x/>
      <x v="354"/>
      <x/>
      <x v="8"/>
      <x v="83"/>
      <x/>
      <x/>
      <x v="362"/>
      <x v="11"/>
      <x/>
      <x/>
      <x/>
      <x v="4"/>
      <x v="8"/>
      <x v="76"/>
      <x v="126"/>
      <x/>
      <x/>
      <x/>
      <x v="21"/>
      <x/>
    </i>
    <i r="1">
      <x v="252"/>
      <x v="410"/>
      <x/>
      <x/>
      <x v="7207"/>
      <x v="301"/>
      <x v="11"/>
      <x v="297"/>
      <x v="252"/>
      <x/>
      <x v="301"/>
      <x/>
      <x v="10"/>
      <x/>
      <x/>
      <x/>
      <x v="202"/>
      <x v="11"/>
      <x/>
      <x v="4"/>
      <x/>
      <x v="8"/>
      <x v="6"/>
      <x v="43"/>
      <x/>
      <x/>
      <x/>
      <x/>
      <x v="11"/>
      <x v="4"/>
    </i>
    <i r="1">
      <x v="444"/>
      <x v="931"/>
      <x/>
      <x v="1"/>
      <x v="7727"/>
      <x v="592"/>
      <x v="14"/>
      <x v="227"/>
      <x v="444"/>
      <x/>
      <x v="672"/>
      <x/>
      <x v="5"/>
      <x v="42"/>
      <x/>
      <x v="5"/>
      <x v="566"/>
      <x v="11"/>
      <x/>
      <x v="5"/>
      <x/>
      <x v="6"/>
      <x v="7"/>
      <x v="197"/>
      <x v="315"/>
      <x v="1"/>
      <x v="34"/>
      <x/>
      <x v="30"/>
      <x/>
    </i>
    <i r="1">
      <x v="569"/>
      <x v="1660"/>
      <x/>
      <x v="2"/>
      <x v="7365"/>
      <x v="520"/>
      <x v="16"/>
      <x v="386"/>
      <x v="569"/>
      <x v="244"/>
      <x v="400"/>
      <x/>
      <x v="7"/>
      <x v="129"/>
      <x/>
      <x/>
      <x v="534"/>
      <x v="11"/>
      <x/>
      <x v="6"/>
      <x/>
      <x v="7"/>
      <x v="4"/>
      <x v="170"/>
      <x v="406"/>
      <x/>
      <x/>
      <x v="320"/>
      <x v="16"/>
      <x/>
    </i>
    <i r="1">
      <x v="606"/>
      <x v="1431"/>
      <x/>
      <x v="1"/>
      <x v="7865"/>
      <x v="532"/>
      <x v="17"/>
      <x v="512"/>
      <x v="606"/>
      <x/>
      <x v="538"/>
      <x/>
      <x v="12"/>
      <x v="97"/>
      <x/>
      <x/>
      <x v="455"/>
      <x v="11"/>
      <x/>
      <x v="6"/>
      <x/>
      <x v="4"/>
      <x v="8"/>
      <x v="210"/>
      <x v="590"/>
      <x/>
      <x/>
      <x/>
      <x v="20"/>
      <x v="2"/>
    </i>
    <i r="1">
      <x v="723"/>
      <x v="1956"/>
      <x/>
      <x v="4"/>
      <x v="7531"/>
      <x v="731"/>
      <x v="19"/>
      <x v="590"/>
      <x v="723"/>
      <x/>
      <x v="616"/>
      <x v="2"/>
      <x v="4"/>
      <x v="150"/>
      <x/>
      <x v="4"/>
      <x v="196"/>
      <x v="11"/>
      <x v="11"/>
      <x/>
      <x/>
      <x v="3"/>
      <x v="3"/>
      <x v="178"/>
      <x v="531"/>
      <x/>
      <x v="33"/>
      <x v="363"/>
      <x v="27"/>
      <x v="7"/>
    </i>
    <i r="1">
      <x v="787"/>
      <x v="2078"/>
      <x/>
      <x v="2"/>
      <x v="7797"/>
      <x v="582"/>
      <x v="15"/>
      <x v="628"/>
      <x v="787"/>
      <x/>
      <x v="677"/>
      <x/>
      <x v="5"/>
      <x v="45"/>
      <x/>
      <x v="5"/>
      <x v="571"/>
      <x v="11"/>
      <x/>
      <x v="1"/>
      <x/>
      <x v="6"/>
      <x v="7"/>
      <x v="204"/>
      <x v="581"/>
      <x v="1"/>
      <x v="34"/>
      <x v="421"/>
      <x v="31"/>
      <x/>
    </i>
    <i>
      <x v="12"/>
      <x v="9"/>
      <x v="106"/>
      <x/>
      <x v="3"/>
      <x v="6814"/>
      <x v="718"/>
      <x/>
      <x v="10"/>
      <x v="9"/>
      <x v="5"/>
      <x v="8"/>
      <x/>
      <x v="1"/>
      <x v="16"/>
      <x/>
      <x/>
      <x v="8"/>
      <x v="12"/>
      <x/>
      <x/>
      <x/>
      <x/>
      <x v="1"/>
      <x v="24"/>
      <x v="13"/>
      <x/>
      <x v="5"/>
      <x v="33"/>
      <x v="1"/>
      <x/>
    </i>
    <i r="1">
      <x v="10"/>
      <x v="192"/>
      <x/>
      <x v="4"/>
      <x v="6882"/>
      <x v="385"/>
      <x v="5"/>
      <x v="12"/>
      <x v="10"/>
      <x v="4"/>
      <x v="10"/>
      <x/>
      <x v="1"/>
      <x v="21"/>
      <x/>
      <x/>
      <x v="41"/>
      <x v="12"/>
      <x/>
      <x v="3"/>
      <x/>
      <x/>
      <x v="1"/>
      <x v="7"/>
      <x v="11"/>
      <x/>
      <x/>
      <x v="31"/>
      <x v="2"/>
      <x/>
    </i>
    <i r="1">
      <x v="19"/>
      <x v="203"/>
      <x/>
      <x v="2"/>
      <x v="6900"/>
      <x v="303"/>
      <x v="6"/>
      <x v="27"/>
      <x v="19"/>
      <x/>
      <x v="23"/>
      <x/>
      <x v="1"/>
      <x v="22"/>
      <x/>
      <x/>
      <x v="48"/>
      <x v="12"/>
      <x/>
      <x v="1"/>
      <x/>
      <x/>
      <x v="1"/>
      <x v="9"/>
      <x v="21"/>
      <x/>
      <x/>
      <x v="39"/>
      <x v="2"/>
      <x/>
    </i>
    <i r="1">
      <x v="85"/>
      <x v="128"/>
      <x/>
      <x v="2"/>
      <x v="7113"/>
      <x v="700"/>
      <x v="7"/>
      <x v="90"/>
      <x v="85"/>
      <x v="31"/>
      <x v="85"/>
      <x v="1"/>
      <x v="2"/>
      <x v="14"/>
      <x v="7"/>
      <x/>
      <x v="104"/>
      <x v="12"/>
      <x/>
      <x v="6"/>
      <x/>
      <x v="1"/>
      <x v="2"/>
      <x v="23"/>
      <x v="78"/>
      <x/>
      <x/>
      <x v="95"/>
      <x v="4"/>
      <x/>
    </i>
    <i r="1">
      <x v="86"/>
      <x v="122"/>
      <x/>
      <x v="1"/>
      <x v="7043"/>
      <x v="695"/>
      <x v="1"/>
      <x v="91"/>
      <x v="86"/>
      <x v="32"/>
      <x v="86"/>
      <x v="1"/>
      <x v="2"/>
      <x v="10"/>
      <x/>
      <x/>
      <x v="105"/>
      <x v="12"/>
      <x/>
      <x v="6"/>
      <x/>
      <x v="1"/>
      <x v="2"/>
      <x v="19"/>
      <x v="79"/>
      <x/>
      <x/>
      <x/>
      <x v="3"/>
      <x/>
    </i>
    <i r="1">
      <x v="110"/>
      <x v="411"/>
      <x/>
      <x v="3"/>
      <x v="7208"/>
      <x v="91"/>
      <x v="11"/>
      <x v="3"/>
      <x v="110"/>
      <x/>
      <x v="229"/>
      <x/>
      <x v="10"/>
      <x v="53"/>
      <x/>
      <x/>
      <x v="390"/>
      <x v="12"/>
      <x/>
      <x/>
      <x/>
      <x v="8"/>
      <x v="6"/>
      <x v="43"/>
      <x v="96"/>
      <x/>
      <x v="43"/>
      <x v="106"/>
      <x v="11"/>
      <x v="4"/>
    </i>
    <i r="1">
      <x v="119"/>
      <x v="1957"/>
      <x/>
      <x v="4"/>
      <x v="7532"/>
      <x v="737"/>
      <x v="19"/>
      <x v="188"/>
      <x v="119"/>
      <x/>
      <x v="244"/>
      <x v="2"/>
      <x v="4"/>
      <x v="150"/>
      <x/>
      <x v="4"/>
      <x v="196"/>
      <x v="12"/>
      <x v="11"/>
      <x v="2"/>
      <x/>
      <x v="3"/>
      <x v="3"/>
      <x v="178"/>
      <x v="106"/>
      <x/>
      <x v="33"/>
      <x v="132"/>
      <x v="27"/>
      <x v="7"/>
    </i>
    <i r="1">
      <x v="136"/>
      <x v="233"/>
      <x/>
      <x/>
      <x v="6970"/>
      <x v="336"/>
      <x v="1"/>
      <x v="134"/>
      <x v="136"/>
      <x/>
      <x v="134"/>
      <x v="1"/>
      <x v="3"/>
      <x/>
      <x/>
      <x/>
      <x v="141"/>
      <x v="12"/>
      <x/>
      <x v="7"/>
      <x/>
      <x v="1"/>
      <x v="2"/>
      <x v="79"/>
      <x/>
      <x/>
      <x/>
      <x/>
      <x v="5"/>
      <x v="1"/>
    </i>
    <i r="1">
      <x v="298"/>
      <x v="783"/>
      <x/>
      <x v="1"/>
      <x v="7844"/>
      <x v="583"/>
      <x v="17"/>
      <x v="454"/>
      <x v="298"/>
      <x/>
      <x v="481"/>
      <x/>
      <x v="8"/>
      <x v="83"/>
      <x/>
      <x/>
      <x v="364"/>
      <x v="12"/>
      <x/>
      <x/>
      <x/>
      <x v="4"/>
      <x v="8"/>
      <x v="76"/>
      <x v="171"/>
      <x/>
      <x/>
      <x/>
      <x v="21"/>
      <x/>
    </i>
    <i r="1">
      <x v="356"/>
      <x v="1661"/>
      <x/>
      <x v="2"/>
      <x v="7366"/>
      <x v="521"/>
      <x v="16"/>
      <x v="387"/>
      <x v="356"/>
      <x v="245"/>
      <x v="401"/>
      <x/>
      <x v="7"/>
      <x v="129"/>
      <x/>
      <x/>
      <x v="535"/>
      <x v="12"/>
      <x/>
      <x v="6"/>
      <x/>
      <x v="7"/>
      <x v="4"/>
      <x v="170"/>
      <x v="407"/>
      <x/>
      <x/>
      <x v="321"/>
      <x v="16"/>
      <x/>
    </i>
    <i r="1">
      <x v="388"/>
      <x v="1605"/>
      <x/>
      <x v="3"/>
      <x v="7291"/>
      <x v="296"/>
      <x v="9"/>
      <x v="423"/>
      <x v="388"/>
      <x v="156"/>
      <x v="438"/>
      <x/>
      <x v="7"/>
      <x v="125"/>
      <x/>
      <x/>
      <x v="202"/>
      <x v="12"/>
      <x/>
      <x/>
      <x/>
      <x v="7"/>
      <x v="4"/>
      <x v="164"/>
      <x v="399"/>
      <x/>
      <x v="59"/>
      <x v="226"/>
      <x v="15"/>
      <x/>
    </i>
    <i r="1">
      <x v="493"/>
      <x v="1068"/>
      <x/>
      <x/>
      <x v="7147"/>
      <x v="613"/>
      <x v="11"/>
      <x v="493"/>
      <x v="493"/>
      <x/>
      <x v="518"/>
      <x v="2"/>
      <x v="9"/>
      <x/>
      <x/>
      <x/>
      <x v="202"/>
      <x v="12"/>
      <x/>
      <x v="4"/>
      <x/>
      <x v="5"/>
      <x v="6"/>
      <x v="148"/>
      <x/>
      <x/>
      <x/>
      <x/>
      <x v="10"/>
      <x v="3"/>
    </i>
    <i r="1">
      <x v="607"/>
      <x v="1432"/>
      <x/>
      <x v="1"/>
      <x v="7866"/>
      <x v="533"/>
      <x v="17"/>
      <x v="513"/>
      <x v="607"/>
      <x/>
      <x v="539"/>
      <x/>
      <x v="12"/>
      <x v="97"/>
      <x/>
      <x/>
      <x v="456"/>
      <x v="12"/>
      <x/>
      <x v="6"/>
      <x/>
      <x v="4"/>
      <x v="8"/>
      <x v="210"/>
      <x v="591"/>
      <x/>
      <x/>
      <x/>
      <x v="20"/>
      <x v="2"/>
    </i>
    <i r="1">
      <x v="783"/>
      <x v="2059"/>
      <x/>
      <x/>
      <x v="7728"/>
      <x v="557"/>
      <x v="14"/>
      <x v="624"/>
      <x v="783"/>
      <x/>
      <x v="673"/>
      <x v="2"/>
      <x v="5"/>
      <x/>
      <x/>
      <x v="5"/>
      <x v="202"/>
      <x v="12"/>
      <x/>
      <x v="4"/>
      <x/>
      <x v="6"/>
      <x v="7"/>
      <x v="198"/>
      <x/>
      <x v="1"/>
      <x/>
      <x/>
      <x v="30"/>
      <x/>
    </i>
    <i r="1">
      <x v="785"/>
      <x v="2079"/>
      <x/>
      <x v="2"/>
      <x v="7798"/>
      <x v="590"/>
      <x v="15"/>
      <x v="626"/>
      <x v="785"/>
      <x/>
      <x v="675"/>
      <x/>
      <x v="5"/>
      <x v="45"/>
      <x/>
      <x v="5"/>
      <x v="568"/>
      <x v="12"/>
      <x/>
      <x v="11"/>
      <x/>
      <x v="6"/>
      <x v="7"/>
      <x v="204"/>
      <x v="579"/>
      <x v="1"/>
      <x/>
      <x v="422"/>
      <x v="31"/>
      <x/>
    </i>
    <i>
      <x v="13"/>
      <x v="11"/>
      <x v="107"/>
      <x/>
      <x v="1"/>
      <x v="6815"/>
      <x v="546"/>
      <x/>
      <x v="14"/>
      <x v="11"/>
      <x v="6"/>
      <x v="12"/>
      <x/>
      <x v="1"/>
      <x v="16"/>
      <x/>
      <x/>
      <x v="11"/>
      <x v="13"/>
      <x/>
      <x v="1"/>
      <x/>
      <x/>
      <x v="1"/>
      <x v="24"/>
      <x v="14"/>
      <x/>
      <x/>
      <x/>
      <x v="1"/>
      <x/>
    </i>
    <i r="1">
      <x v="20"/>
      <x v="204"/>
      <x/>
      <x v="2"/>
      <x v="6901"/>
      <x v="68"/>
      <x v="6"/>
      <x v="66"/>
      <x v="20"/>
      <x/>
      <x v="53"/>
      <x/>
      <x v="1"/>
      <x v="22"/>
      <x/>
      <x/>
      <x v="49"/>
      <x v="13"/>
      <x/>
      <x v="1"/>
      <x/>
      <x/>
      <x v="1"/>
      <x v="9"/>
      <x v="22"/>
      <x/>
      <x/>
      <x v="40"/>
      <x v="2"/>
      <x/>
    </i>
    <i r="1">
      <x v="86"/>
      <x v="129"/>
      <x/>
      <x v="2"/>
      <x v="7114"/>
      <x v="695"/>
      <x v="7"/>
      <x v="91"/>
      <x v="86"/>
      <x v="32"/>
      <x v="86"/>
      <x v="1"/>
      <x v="2"/>
      <x v="14"/>
      <x/>
      <x/>
      <x v="105"/>
      <x v="13"/>
      <x/>
      <x v="6"/>
      <x/>
      <x v="1"/>
      <x v="2"/>
      <x v="23"/>
      <x v="79"/>
      <x/>
      <x/>
      <x v="96"/>
      <x v="4"/>
      <x/>
    </i>
    <i r="1">
      <x v="87"/>
      <x v="123"/>
      <x/>
      <x v="1"/>
      <x v="7044"/>
      <x v="706"/>
      <x v="1"/>
      <x v="92"/>
      <x v="87"/>
      <x v="28"/>
      <x v="87"/>
      <x v="1"/>
      <x v="2"/>
      <x v="10"/>
      <x/>
      <x/>
      <x v="106"/>
      <x v="13"/>
      <x/>
      <x v="6"/>
      <x/>
      <x v="1"/>
      <x v="2"/>
      <x v="19"/>
      <x v="80"/>
      <x/>
      <x/>
      <x/>
      <x v="3"/>
      <x/>
    </i>
    <i r="1">
      <x v="93"/>
      <x v="193"/>
      <x/>
      <x v="4"/>
      <x v="6883"/>
      <x v="10"/>
      <x v="5"/>
      <x v="13"/>
      <x v="93"/>
      <x v="34"/>
      <x v="11"/>
      <x/>
      <x v="1"/>
      <x v="21"/>
      <x/>
      <x/>
      <x v="10"/>
      <x v="13"/>
      <x/>
      <x/>
      <x/>
      <x/>
      <x v="1"/>
      <x v="7"/>
      <x v="12"/>
      <x/>
      <x v="6"/>
      <x v="32"/>
      <x v="2"/>
      <x/>
    </i>
    <i r="1">
      <x v="110"/>
      <x v="1069"/>
      <x/>
      <x v="3"/>
      <x v="7148"/>
      <x v="91"/>
      <x v="11"/>
      <x v="3"/>
      <x v="110"/>
      <x/>
      <x v="366"/>
      <x v="2"/>
      <x v="9"/>
      <x v="100"/>
      <x/>
      <x/>
      <x v="202"/>
      <x v="13"/>
      <x/>
      <x/>
      <x/>
      <x v="5"/>
      <x v="6"/>
      <x v="148"/>
      <x v="96"/>
      <x/>
      <x v="54"/>
      <x v="106"/>
      <x v="10"/>
      <x v="3"/>
    </i>
    <i r="1">
      <x v="117"/>
      <x v="412"/>
      <x/>
      <x v="3"/>
      <x v="7209"/>
      <x v="134"/>
      <x v="11"/>
      <x v="117"/>
      <x v="117"/>
      <x v="51"/>
      <x v="230"/>
      <x/>
      <x v="10"/>
      <x v="53"/>
      <x/>
      <x/>
      <x v="391"/>
      <x v="13"/>
      <x/>
      <x/>
      <x/>
      <x v="8"/>
      <x v="6"/>
      <x v="43"/>
      <x v="102"/>
      <x/>
      <x v="44"/>
      <x v="107"/>
      <x v="11"/>
      <x v="4"/>
    </i>
    <i r="2">
      <x v="1606"/>
      <x/>
      <x v="3"/>
      <x v="7292"/>
      <x v="134"/>
      <x v="9"/>
      <x v="117"/>
      <x v="117"/>
      <x v="51"/>
      <x v="120"/>
      <x/>
      <x v="7"/>
      <x v="125"/>
      <x/>
      <x/>
      <x v="202"/>
      <x v="13"/>
      <x/>
      <x/>
      <x/>
      <x v="7"/>
      <x v="4"/>
      <x v="164"/>
      <x v="400"/>
      <x/>
      <x v="51"/>
      <x v="107"/>
      <x v="15"/>
      <x/>
    </i>
    <i r="1">
      <x v="128"/>
      <x v="234"/>
      <x/>
      <x v="3"/>
      <x v="6971"/>
      <x v="341"/>
      <x v="1"/>
      <x v="123"/>
      <x v="128"/>
      <x/>
      <x v="123"/>
      <x v="1"/>
      <x v="3"/>
      <x v="26"/>
      <x/>
      <x/>
      <x v="142"/>
      <x v="13"/>
      <x/>
      <x/>
      <x/>
      <x v="1"/>
      <x v="2"/>
      <x v="79"/>
      <x/>
      <x/>
      <x/>
      <x v="53"/>
      <x v="5"/>
      <x v="1"/>
    </i>
    <i r="1">
      <x v="236"/>
      <x v="1958"/>
      <x/>
      <x v="2"/>
      <x v="7533"/>
      <x v="623"/>
      <x v="19"/>
      <x v="120"/>
      <x v="236"/>
      <x/>
      <x v="245"/>
      <x v="2"/>
      <x v="4"/>
      <x v="150"/>
      <x/>
      <x v="1"/>
      <x v="212"/>
      <x v="13"/>
      <x/>
      <x v="6"/>
      <x/>
      <x v="3"/>
      <x v="3"/>
      <x v="178"/>
      <x v="186"/>
      <x/>
      <x/>
      <x v="133"/>
      <x v="27"/>
      <x v="7"/>
    </i>
    <i r="1">
      <x v="387"/>
      <x v="761"/>
      <x/>
      <x/>
      <x v="7845"/>
      <x v="606"/>
      <x v="17"/>
      <x v="421"/>
      <x v="387"/>
      <x/>
      <x v="436"/>
      <x/>
      <x v="8"/>
      <x/>
      <x/>
      <x/>
      <x v="348"/>
      <x v="13"/>
      <x/>
      <x v="4"/>
      <x/>
      <x v="4"/>
      <x v="8"/>
      <x v="73"/>
      <x/>
      <x/>
      <x/>
      <x/>
      <x v="21"/>
      <x/>
    </i>
    <i r="1">
      <x v="608"/>
      <x v="1433"/>
      <x/>
      <x v="1"/>
      <x v="7867"/>
      <x v="35"/>
      <x v="17"/>
      <x v="514"/>
      <x v="608"/>
      <x/>
      <x v="540"/>
      <x/>
      <x v="12"/>
      <x v="97"/>
      <x/>
      <x/>
      <x v="401"/>
      <x v="13"/>
      <x/>
      <x v="1"/>
      <x/>
      <x v="4"/>
      <x v="8"/>
      <x v="210"/>
      <x v="592"/>
      <x/>
      <x/>
      <x/>
      <x v="20"/>
      <x v="2"/>
    </i>
    <i r="1">
      <x v="660"/>
      <x v="1662"/>
      <x/>
      <x v="2"/>
      <x v="7367"/>
      <x v="154"/>
      <x v="16"/>
      <x v="323"/>
      <x v="660"/>
      <x v="255"/>
      <x v="328"/>
      <x/>
      <x v="7"/>
      <x v="129"/>
      <x v="188"/>
      <x/>
      <x v="432"/>
      <x v="13"/>
      <x/>
      <x v="6"/>
      <x/>
      <x v="7"/>
      <x v="4"/>
      <x v="170"/>
      <x v="441"/>
      <x/>
      <x/>
      <x v="390"/>
      <x v="16"/>
      <x/>
    </i>
    <i r="1">
      <x v="784"/>
      <x v="2060"/>
      <x/>
      <x v="1"/>
      <x v="7729"/>
      <x v="589"/>
      <x v="14"/>
      <x v="625"/>
      <x v="784"/>
      <x/>
      <x v="674"/>
      <x/>
      <x v="5"/>
      <x v="158"/>
      <x/>
      <x v="5"/>
      <x v="567"/>
      <x v="13"/>
      <x/>
      <x v="3"/>
      <x/>
      <x v="6"/>
      <x v="7"/>
      <x v="198"/>
      <x v="578"/>
      <x v="1"/>
      <x v="34"/>
      <x/>
      <x v="30"/>
      <x/>
    </i>
    <i r="1">
      <x v="786"/>
      <x v="2080"/>
      <x/>
      <x v="2"/>
      <x v="7799"/>
      <x v="588"/>
      <x v="15"/>
      <x v="627"/>
      <x v="786"/>
      <x/>
      <x v="676"/>
      <x/>
      <x v="5"/>
      <x v="45"/>
      <x/>
      <x v="5"/>
      <x v="569"/>
      <x v="13"/>
      <x/>
      <x v="11"/>
      <x/>
      <x v="6"/>
      <x v="7"/>
      <x v="204"/>
      <x v="580"/>
      <x v="1"/>
      <x/>
      <x v="423"/>
      <x v="31"/>
      <x/>
    </i>
    <i>
      <x v="14"/>
      <x v="5"/>
      <x v="194"/>
      <x/>
      <x v="4"/>
      <x v="6884"/>
      <x v="365"/>
      <x v="5"/>
      <x v="6"/>
      <x v="5"/>
      <x v="3"/>
      <x v="4"/>
      <x/>
      <x v="1"/>
      <x v="21"/>
      <x/>
      <x/>
      <x v="4"/>
      <x v="14"/>
      <x/>
      <x/>
      <x/>
      <x/>
      <x v="1"/>
      <x v="7"/>
      <x v="9"/>
      <x/>
      <x v="2"/>
      <x v="29"/>
      <x v="2"/>
      <x/>
    </i>
    <i r="1">
      <x v="21"/>
      <x v="205"/>
      <x/>
      <x v="2"/>
      <x v="6902"/>
      <x v="69"/>
      <x v="6"/>
      <x v="67"/>
      <x v="21"/>
      <x/>
      <x v="54"/>
      <x/>
      <x v="1"/>
      <x v="22"/>
      <x/>
      <x/>
      <x v="50"/>
      <x v="14"/>
      <x/>
      <x v="1"/>
      <x/>
      <x/>
      <x v="1"/>
      <x v="9"/>
      <x v="23"/>
      <x/>
      <x/>
      <x v="41"/>
      <x v="2"/>
      <x/>
    </i>
    <i r="1">
      <x v="34"/>
      <x v="108"/>
      <x/>
      <x v="1"/>
      <x v="6816"/>
      <x v="75"/>
      <x/>
      <x v="15"/>
      <x v="34"/>
      <x v="37"/>
      <x v="41"/>
      <x/>
      <x v="1"/>
      <x v="16"/>
      <x v="19"/>
      <x/>
      <x v="34"/>
      <x v="14"/>
      <x/>
      <x v="1"/>
      <x/>
      <x/>
      <x v="1"/>
      <x v="24"/>
      <x v="44"/>
      <x/>
      <x/>
      <x/>
      <x v="1"/>
      <x/>
    </i>
    <i r="1">
      <x v="87"/>
      <x v="130"/>
      <x/>
      <x v="2"/>
      <x v="7115"/>
      <x v="706"/>
      <x v="7"/>
      <x v="92"/>
      <x v="87"/>
      <x v="28"/>
      <x v="87"/>
      <x v="1"/>
      <x v="2"/>
      <x v="14"/>
      <x/>
      <x/>
      <x v="106"/>
      <x v="14"/>
      <x/>
      <x v="6"/>
      <x/>
      <x v="1"/>
      <x v="2"/>
      <x v="23"/>
      <x v="80"/>
      <x/>
      <x/>
      <x v="97"/>
      <x v="4"/>
      <x/>
    </i>
    <i r="1">
      <x v="88"/>
      <x v="124"/>
      <x/>
      <x v="1"/>
      <x v="7045"/>
      <x v="696"/>
      <x v="1"/>
      <x v="93"/>
      <x v="88"/>
      <x v="33"/>
      <x v="88"/>
      <x v="1"/>
      <x v="2"/>
      <x v="10"/>
      <x/>
      <x/>
      <x v="80"/>
      <x v="14"/>
      <x/>
      <x v="2"/>
      <x/>
      <x v="1"/>
      <x v="2"/>
      <x v="19"/>
      <x v="81"/>
      <x/>
      <x/>
      <x/>
      <x v="3"/>
      <x/>
    </i>
    <i r="1">
      <x v="117"/>
      <x v="1070"/>
      <x/>
      <x v="3"/>
      <x v="7149"/>
      <x v="134"/>
      <x v="11"/>
      <x v="117"/>
      <x v="117"/>
      <x/>
      <x v="367"/>
      <x v="2"/>
      <x v="9"/>
      <x v="100"/>
      <x/>
      <x/>
      <x v="202"/>
      <x v="14"/>
      <x/>
      <x/>
      <x/>
      <x v="5"/>
      <x v="6"/>
      <x v="148"/>
      <x v="102"/>
      <x/>
      <x v="55"/>
      <x v="107"/>
      <x v="10"/>
      <x v="3"/>
    </i>
    <i r="1">
      <x v="129"/>
      <x v="235"/>
      <x/>
      <x v="3"/>
      <x v="6972"/>
      <x v="340"/>
      <x v="1"/>
      <x v="124"/>
      <x v="129"/>
      <x v="56"/>
      <x v="135"/>
      <x v="1"/>
      <x v="3"/>
      <x v="26"/>
      <x v="47"/>
      <x/>
      <x v="143"/>
      <x v="14"/>
      <x/>
      <x v="2"/>
      <x/>
      <x v="1"/>
      <x v="2"/>
      <x v="79"/>
      <x/>
      <x/>
      <x/>
      <x v="54"/>
      <x v="5"/>
      <x v="1"/>
    </i>
    <i r="1">
      <x v="214"/>
      <x v="438"/>
      <x/>
      <x v="1"/>
      <x v="7210"/>
      <x v="302"/>
      <x v="11"/>
      <x v="219"/>
      <x v="214"/>
      <x v="131"/>
      <x v="231"/>
      <x/>
      <x v="10"/>
      <x v="53"/>
      <x/>
      <x/>
      <x v="392"/>
      <x v="14"/>
      <x/>
      <x v="1"/>
      <x/>
      <x v="8"/>
      <x v="6"/>
      <x v="43"/>
      <x v="292"/>
      <x/>
      <x v="34"/>
      <x/>
      <x v="11"/>
      <x v="4"/>
    </i>
    <i r="1">
      <x v="217"/>
      <x v="1607"/>
      <x/>
      <x v="3"/>
      <x v="7293"/>
      <x v="579"/>
      <x v="9"/>
      <x v="224"/>
      <x v="217"/>
      <x v="240"/>
      <x v="354"/>
      <x/>
      <x v="7"/>
      <x v="125"/>
      <x/>
      <x/>
      <x v="202"/>
      <x v="14"/>
      <x/>
      <x/>
      <x/>
      <x v="7"/>
      <x v="4"/>
      <x v="164"/>
      <x v="401"/>
      <x/>
      <x v="52"/>
      <x v="209"/>
      <x v="15"/>
      <x/>
    </i>
    <i r="1">
      <x v="222"/>
      <x v="2061"/>
      <x/>
      <x v="3"/>
      <x v="7730"/>
      <x v="682"/>
      <x v="14"/>
      <x v="524"/>
      <x v="222"/>
      <x/>
      <x v="299"/>
      <x v="2"/>
      <x v="5"/>
      <x v="158"/>
      <x/>
      <x v="5"/>
      <x v="202"/>
      <x v="14"/>
      <x/>
      <x/>
      <x/>
      <x v="6"/>
      <x v="7"/>
      <x v="198"/>
      <x v="104"/>
      <x v="1"/>
      <x v="46"/>
      <x v="125"/>
      <x v="30"/>
      <x/>
    </i>
    <i r="1">
      <x v="386"/>
      <x v="762"/>
      <x/>
      <x v="1"/>
      <x v="7846"/>
      <x v="297"/>
      <x v="17"/>
      <x v="422"/>
      <x v="386"/>
      <x/>
      <x v="437"/>
      <x/>
      <x v="8"/>
      <x v="80"/>
      <x/>
      <x/>
      <x v="381"/>
      <x v="14"/>
      <x/>
      <x v="2"/>
      <x/>
      <x v="4"/>
      <x v="8"/>
      <x v="73"/>
      <x v="287"/>
      <x/>
      <x/>
      <x/>
      <x v="21"/>
      <x/>
    </i>
    <i r="1">
      <x v="390"/>
      <x v="1959"/>
      <x/>
      <x v="2"/>
      <x v="7534"/>
      <x v="405"/>
      <x v="19"/>
      <x v="118"/>
      <x v="390"/>
      <x v="93"/>
      <x v="246"/>
      <x v="2"/>
      <x v="4"/>
      <x v="150"/>
      <x/>
      <x v="1"/>
      <x v="213"/>
      <x v="14"/>
      <x/>
      <x v="6"/>
      <x/>
      <x v="3"/>
      <x v="3"/>
      <x v="178"/>
      <x v="294"/>
      <x/>
      <x/>
      <x v="155"/>
      <x v="27"/>
      <x v="7"/>
    </i>
    <i r="1">
      <x v="446"/>
      <x v="937"/>
      <x/>
      <x/>
      <x v="7800"/>
      <x v="152"/>
      <x v="15"/>
      <x v="236"/>
      <x v="446"/>
      <x/>
      <x v="240"/>
      <x v="2"/>
      <x v="5"/>
      <x/>
      <x/>
      <x v="5"/>
      <x v="202"/>
      <x v="14"/>
      <x/>
      <x v="4"/>
      <x/>
      <x v="6"/>
      <x v="7"/>
      <x v="205"/>
      <x/>
      <x v="1"/>
      <x/>
      <x/>
      <x v="31"/>
      <x/>
    </i>
    <i r="1">
      <x v="616"/>
      <x v="1481"/>
      <x/>
      <x v="1"/>
      <x v="7868"/>
      <x v="34"/>
      <x v="17"/>
      <x v="515"/>
      <x v="616"/>
      <x/>
      <x v="541"/>
      <x/>
      <x v="12"/>
      <x v="97"/>
      <x/>
      <x/>
      <x v="402"/>
      <x v="14"/>
      <x/>
      <x v="6"/>
      <x/>
      <x v="4"/>
      <x v="8"/>
      <x v="210"/>
      <x v="593"/>
      <x/>
      <x/>
      <x/>
      <x v="20"/>
      <x v="2"/>
    </i>
    <i r="1">
      <x v="661"/>
      <x v="1663"/>
      <x/>
      <x v="2"/>
      <x v="7368"/>
      <x v="156"/>
      <x v="16"/>
      <x v="328"/>
      <x v="661"/>
      <x v="256"/>
      <x v="333"/>
      <x/>
      <x v="7"/>
      <x v="129"/>
      <x v="189"/>
      <x/>
      <x v="433"/>
      <x v="14"/>
      <x/>
      <x v="6"/>
      <x/>
      <x v="7"/>
      <x v="4"/>
      <x v="170"/>
      <x v="442"/>
      <x/>
      <x/>
      <x v="390"/>
      <x v="16"/>
      <x/>
    </i>
    <i>
      <x v="15"/>
      <x v="22"/>
      <x v="206"/>
      <x/>
      <x v="2"/>
      <x v="6903"/>
      <x v="113"/>
      <x v="6"/>
      <x v="30"/>
      <x v="22"/>
      <x/>
      <x v="26"/>
      <x/>
      <x v="1"/>
      <x v="22"/>
      <x/>
      <x/>
      <x v="51"/>
      <x v="15"/>
      <x/>
      <x v="1"/>
      <x/>
      <x/>
      <x v="1"/>
      <x v="9"/>
      <x v="24"/>
      <x/>
      <x/>
      <x v="42"/>
      <x v="2"/>
      <x/>
    </i>
    <i r="1">
      <x v="68"/>
      <x v="68"/>
      <x/>
      <x v="1"/>
      <x v="7046"/>
      <x v="701"/>
      <x v="1"/>
      <x v="94"/>
      <x v="68"/>
      <x/>
      <x v="99"/>
      <x v="1"/>
      <x v="2"/>
      <x v="10"/>
      <x v="2"/>
      <x/>
      <x v="108"/>
      <x v="15"/>
      <x/>
      <x v="5"/>
      <x/>
      <x v="1"/>
      <x v="2"/>
      <x v="19"/>
      <x v="82"/>
      <x/>
      <x/>
      <x/>
      <x v="3"/>
      <x/>
    </i>
    <i r="1">
      <x v="88"/>
      <x v="131"/>
      <x/>
      <x v="2"/>
      <x v="7116"/>
      <x v="696"/>
      <x v="7"/>
      <x v="93"/>
      <x v="88"/>
      <x v="33"/>
      <x v="88"/>
      <x v="1"/>
      <x v="2"/>
      <x v="14"/>
      <x/>
      <x/>
      <x v="90"/>
      <x v="15"/>
      <x/>
      <x v="2"/>
      <x/>
      <x v="1"/>
      <x v="2"/>
      <x v="23"/>
      <x v="81"/>
      <x/>
      <x/>
      <x v="98"/>
      <x v="4"/>
      <x/>
    </i>
    <i r="1">
      <x v="92"/>
      <x v="195"/>
      <x/>
      <x v="4"/>
      <x v="6885"/>
      <x v="81"/>
      <x v="5"/>
      <x v="2"/>
      <x v="92"/>
      <x v="1"/>
      <x v="104"/>
      <x/>
      <x v="1"/>
      <x v="21"/>
      <x/>
      <x/>
      <x v="119"/>
      <x v="15"/>
      <x/>
      <x/>
      <x/>
      <x/>
      <x v="1"/>
      <x v="7"/>
      <x v="10"/>
      <x/>
      <x v="15"/>
      <x v="30"/>
      <x v="2"/>
      <x/>
    </i>
    <i r="1">
      <x v="111"/>
      <x v="180"/>
      <x/>
      <x v="1"/>
      <x v="6817"/>
      <x v="463"/>
      <x/>
      <x v="16"/>
      <x v="111"/>
      <x v="50"/>
      <x v="117"/>
      <x/>
      <x v="1"/>
      <x v="16"/>
      <x v="13"/>
      <x/>
      <x v="121"/>
      <x v="15"/>
      <x/>
      <x v="1"/>
      <x/>
      <x/>
      <x v="1"/>
      <x v="24"/>
      <x v="97"/>
      <x/>
      <x/>
      <x/>
      <x v="1"/>
      <x/>
    </i>
    <i r="1">
      <x v="169"/>
      <x v="286"/>
      <x/>
      <x v="1"/>
      <x v="6973"/>
      <x v="307"/>
      <x v="1"/>
      <x v="135"/>
      <x v="169"/>
      <x v="143"/>
      <x v="136"/>
      <x v="1"/>
      <x v="3"/>
      <x v="26"/>
      <x/>
      <x/>
      <x v="144"/>
      <x v="15"/>
      <x/>
      <x/>
      <x/>
      <x v="1"/>
      <x v="2"/>
      <x v="79"/>
      <x/>
      <x/>
      <x v="18"/>
      <x/>
      <x v="5"/>
      <x v="1"/>
    </i>
    <i r="1">
      <x v="194"/>
      <x v="332"/>
      <x/>
      <x/>
      <x v="7535"/>
      <x v="735"/>
      <x v="19"/>
      <x v="191"/>
      <x v="194"/>
      <x v="87"/>
      <x v="193"/>
      <x v="1"/>
      <x v="4"/>
      <x/>
      <x/>
      <x v="2"/>
      <x v="197"/>
      <x v="15"/>
      <x v="12"/>
      <x v="1"/>
      <x/>
      <x v="3"/>
      <x v="3"/>
      <x v="179"/>
      <x/>
      <x/>
      <x/>
      <x/>
      <x v="27"/>
      <x v="7"/>
    </i>
    <i r="1">
      <x v="222"/>
      <x v="938"/>
      <x/>
      <x v="4"/>
      <x v="7801"/>
      <x v="682"/>
      <x v="15"/>
      <x v="524"/>
      <x v="222"/>
      <x/>
      <x v="299"/>
      <x v="2"/>
      <x v="5"/>
      <x v="90"/>
      <x/>
      <x v="5"/>
      <x v="202"/>
      <x v="15"/>
      <x/>
      <x/>
      <x/>
      <x v="6"/>
      <x v="7"/>
      <x v="205"/>
      <x v="104"/>
      <x v="1"/>
      <x v="46"/>
      <x v="125"/>
      <x v="31"/>
      <x/>
    </i>
    <i r="1">
      <x v="250"/>
      <x v="407"/>
      <x/>
      <x/>
      <x v="7211"/>
      <x v="446"/>
      <x v="11"/>
      <x v="343"/>
      <x v="250"/>
      <x/>
      <x v="302"/>
      <x/>
      <x v="10"/>
      <x/>
      <x/>
      <x/>
      <x v="202"/>
      <x v="15"/>
      <x/>
      <x v="4"/>
      <x/>
      <x v="8"/>
      <x v="6"/>
      <x v="156"/>
      <x/>
      <x/>
      <x/>
      <x/>
      <x v="11"/>
      <x v="4"/>
    </i>
    <i r="1">
      <x v="388"/>
      <x v="1071"/>
      <x/>
      <x v="3"/>
      <x v="7150"/>
      <x v="296"/>
      <x v="11"/>
      <x v="423"/>
      <x v="388"/>
      <x/>
      <x v="438"/>
      <x/>
      <x v="9"/>
      <x v="100"/>
      <x/>
      <x/>
      <x v="380"/>
      <x v="15"/>
      <x/>
      <x/>
      <x/>
      <x v="5"/>
      <x v="6"/>
      <x v="148"/>
      <x v="288"/>
      <x/>
      <x v="34"/>
      <x v="226"/>
      <x v="10"/>
      <x v="3"/>
    </i>
    <i r="1">
      <x v="578"/>
      <x v="1610"/>
      <x/>
      <x v="1"/>
      <x v="7294"/>
      <x v="86"/>
      <x v="9"/>
      <x v="500"/>
      <x v="578"/>
      <x v="182"/>
      <x v="525"/>
      <x/>
      <x v="7"/>
      <x v="125"/>
      <x/>
      <x/>
      <x v="335"/>
      <x v="15"/>
      <x/>
      <x v="3"/>
      <x/>
      <x v="7"/>
      <x v="4"/>
      <x v="164"/>
      <x v="437"/>
      <x/>
      <x/>
      <x/>
      <x v="15"/>
      <x/>
    </i>
    <i r="1">
      <x v="617"/>
      <x v="1482"/>
      <x/>
      <x v="1"/>
      <x v="7869"/>
      <x v="30"/>
      <x v="17"/>
      <x v="516"/>
      <x v="617"/>
      <x/>
      <x v="542"/>
      <x/>
      <x v="12"/>
      <x v="97"/>
      <x/>
      <x/>
      <x v="457"/>
      <x v="15"/>
      <x/>
      <x v="6"/>
      <x/>
      <x v="4"/>
      <x v="8"/>
      <x v="210"/>
      <x v="594"/>
      <x/>
      <x/>
      <x/>
      <x v="20"/>
      <x v="2"/>
    </i>
    <i r="1">
      <x v="662"/>
      <x v="1664"/>
      <x/>
      <x v="2"/>
      <x v="7369"/>
      <x v="171"/>
      <x v="16"/>
      <x v="324"/>
      <x v="662"/>
      <x v="257"/>
      <x v="329"/>
      <x/>
      <x v="7"/>
      <x v="129"/>
      <x v="190"/>
      <x/>
      <x v="434"/>
      <x v="15"/>
      <x/>
      <x v="5"/>
      <x/>
      <x v="7"/>
      <x v="4"/>
      <x v="170"/>
      <x v="443"/>
      <x/>
      <x/>
      <x v="391"/>
      <x v="16"/>
      <x/>
    </i>
    <i r="1">
      <x v="785"/>
      <x v="2062"/>
      <x/>
      <x v="1"/>
      <x v="7731"/>
      <x v="590"/>
      <x v="14"/>
      <x v="626"/>
      <x v="785"/>
      <x/>
      <x v="675"/>
      <x/>
      <x v="5"/>
      <x v="158"/>
      <x/>
      <x v="5"/>
      <x v="568"/>
      <x v="15"/>
      <x/>
      <x v="11"/>
      <x/>
      <x v="6"/>
      <x v="7"/>
      <x v="198"/>
      <x v="579"/>
      <x v="1"/>
      <x/>
      <x/>
      <x v="30"/>
      <x/>
    </i>
    <i r="1">
      <x v="792"/>
      <x v="2089"/>
      <x/>
      <x v="1"/>
      <x v="7847"/>
      <x v="295"/>
      <x v="17"/>
      <x v="633"/>
      <x v="792"/>
      <x/>
      <x v="686"/>
      <x/>
      <x v="8"/>
      <x v="80"/>
      <x/>
      <x/>
      <x v="581"/>
      <x v="15"/>
      <x/>
      <x v="2"/>
      <x/>
      <x v="4"/>
      <x v="8"/>
      <x v="73"/>
      <x v="586"/>
      <x/>
      <x/>
      <x/>
      <x v="21"/>
      <x/>
    </i>
    <i>
      <x v="16"/>
      <x v="35"/>
      <x v="196"/>
      <x/>
      <x v="1"/>
      <x v="6886"/>
      <x v="594"/>
      <x v="5"/>
      <x v="62"/>
      <x v="35"/>
      <x/>
      <x v="49"/>
      <x/>
      <x v="1"/>
      <x v="21"/>
      <x v="41"/>
      <x/>
      <x v="122"/>
      <x v="16"/>
      <x/>
      <x/>
      <x/>
      <x/>
      <x v="1"/>
      <x v="7"/>
      <x v="50"/>
      <x/>
      <x v="11"/>
      <x/>
      <x v="2"/>
      <x/>
    </i>
    <i r="1">
      <x v="70"/>
      <x v="70"/>
      <x/>
      <x/>
      <x v="7117"/>
      <x v="451"/>
      <x v="7"/>
      <x v="110"/>
      <x v="70"/>
      <x/>
      <x v="89"/>
      <x v="1"/>
      <x v="2"/>
      <x/>
      <x/>
      <x/>
      <x v="81"/>
      <x v="16"/>
      <x/>
      <x v="7"/>
      <x/>
      <x v="1"/>
      <x v="2"/>
      <x v="20"/>
      <x/>
      <x/>
      <x/>
      <x/>
      <x v="4"/>
      <x/>
    </i>
    <i r="1">
      <x v="90"/>
      <x v="132"/>
      <x/>
      <x v="1"/>
      <x v="7047"/>
      <x v="702"/>
      <x v="1"/>
      <x v="95"/>
      <x v="90"/>
      <x v="35"/>
      <x v="101"/>
      <x v="1"/>
      <x v="2"/>
      <x v="10"/>
      <x v="8"/>
      <x/>
      <x v="109"/>
      <x v="16"/>
      <x/>
      <x v="5"/>
      <x/>
      <x v="1"/>
      <x v="2"/>
      <x v="19"/>
      <x v="83"/>
      <x/>
      <x/>
      <x/>
      <x v="3"/>
      <x/>
    </i>
    <i r="1">
      <x v="110"/>
      <x v="408"/>
      <x/>
      <x v="3"/>
      <x v="7212"/>
      <x v="91"/>
      <x v="11"/>
      <x v="3"/>
      <x v="110"/>
      <x/>
      <x v="229"/>
      <x/>
      <x v="10"/>
      <x v="52"/>
      <x/>
      <x/>
      <x v="202"/>
      <x v="16"/>
      <x/>
      <x/>
      <x/>
      <x v="8"/>
      <x v="6"/>
      <x v="156"/>
      <x v="96"/>
      <x/>
      <x v="43"/>
      <x v="106"/>
      <x v="11"/>
      <x v="4"/>
    </i>
    <i r="2">
      <x v="939"/>
      <x/>
      <x v="4"/>
      <x v="7802"/>
      <x v="91"/>
      <x v="15"/>
      <x v="3"/>
      <x v="110"/>
      <x/>
      <x v="185"/>
      <x v="2"/>
      <x v="5"/>
      <x v="90"/>
      <x/>
      <x v="5"/>
      <x v="202"/>
      <x v="16"/>
      <x/>
      <x/>
      <x/>
      <x v="6"/>
      <x v="7"/>
      <x v="205"/>
      <x v="96"/>
      <x v="1"/>
      <x v="47"/>
      <x v="106"/>
      <x v="31"/>
      <x/>
    </i>
    <i r="1">
      <x v="122"/>
      <x v="183"/>
      <x/>
      <x/>
      <x v="6818"/>
      <x v="383"/>
      <x/>
      <x v="17"/>
      <x v="122"/>
      <x/>
      <x v="13"/>
      <x/>
      <x v="1"/>
      <x/>
      <x/>
      <x/>
      <x v="12"/>
      <x v="16"/>
      <x/>
      <x v="4"/>
      <x/>
      <x/>
      <x v="1"/>
      <x v="4"/>
      <x/>
      <x/>
      <x/>
      <x/>
      <x v="1"/>
      <x/>
    </i>
    <i r="1">
      <x v="126"/>
      <x v="216"/>
      <x/>
      <x/>
      <x v="6904"/>
      <x v="110"/>
      <x v="6"/>
      <x v="68"/>
      <x v="126"/>
      <x v="54"/>
      <x v="55"/>
      <x/>
      <x v="1"/>
      <x/>
      <x/>
      <x/>
      <x v="52"/>
      <x v="16"/>
      <x/>
      <x v="4"/>
      <x/>
      <x/>
      <x v="1"/>
      <x v="10"/>
      <x/>
      <x/>
      <x/>
      <x/>
      <x v="2"/>
      <x/>
    </i>
    <i r="1">
      <x v="170"/>
      <x v="287"/>
      <x/>
      <x v="1"/>
      <x v="6974"/>
      <x v="308"/>
      <x v="1"/>
      <x v="136"/>
      <x v="170"/>
      <x v="144"/>
      <x v="137"/>
      <x v="1"/>
      <x v="3"/>
      <x v="26"/>
      <x/>
      <x/>
      <x v="145"/>
      <x v="16"/>
      <x/>
      <x v="2"/>
      <x/>
      <x v="1"/>
      <x v="2"/>
      <x v="79"/>
      <x/>
      <x/>
      <x/>
      <x/>
      <x v="5"/>
      <x v="1"/>
    </i>
    <i r="1">
      <x v="217"/>
      <x v="1072"/>
      <x/>
      <x v="3"/>
      <x v="7151"/>
      <x v="579"/>
      <x v="11"/>
      <x v="224"/>
      <x v="217"/>
      <x v="73"/>
      <x v="368"/>
      <x v="2"/>
      <x v="9"/>
      <x v="100"/>
      <x/>
      <x/>
      <x v="202"/>
      <x v="16"/>
      <x/>
      <x/>
      <x/>
      <x v="5"/>
      <x v="6"/>
      <x v="148"/>
      <x v="544"/>
      <x/>
      <x v="56"/>
      <x v="209"/>
      <x v="10"/>
      <x v="3"/>
    </i>
    <i r="1">
      <x v="326"/>
      <x v="1608"/>
      <x/>
      <x v="3"/>
      <x v="7295"/>
      <x v="573"/>
      <x v="9"/>
      <x v="384"/>
      <x v="326"/>
      <x v="158"/>
      <x v="397"/>
      <x/>
      <x v="7"/>
      <x v="125"/>
      <x/>
      <x/>
      <x v="334"/>
      <x v="16"/>
      <x/>
      <x v="1"/>
      <x/>
      <x v="7"/>
      <x v="4"/>
      <x v="164"/>
      <x v="402"/>
      <x/>
      <x/>
      <x v="389"/>
      <x v="15"/>
      <x/>
    </i>
    <i r="1">
      <x v="388"/>
      <x v="763"/>
      <x/>
      <x v="1"/>
      <x v="7848"/>
      <x v="296"/>
      <x v="17"/>
      <x v="423"/>
      <x v="388"/>
      <x/>
      <x v="438"/>
      <x/>
      <x v="8"/>
      <x v="80"/>
      <x/>
      <x/>
      <x v="380"/>
      <x v="16"/>
      <x/>
      <x/>
      <x/>
      <x v="4"/>
      <x v="8"/>
      <x v="73"/>
      <x v="288"/>
      <x/>
      <x/>
      <x/>
      <x v="21"/>
      <x/>
    </i>
    <i r="1">
      <x v="397"/>
      <x v="825"/>
      <x/>
      <x v="4"/>
      <x v="7536"/>
      <x v="732"/>
      <x v="19"/>
      <x v="581"/>
      <x v="397"/>
      <x v="308"/>
      <x v="613"/>
      <x/>
      <x v="4"/>
      <x v="35"/>
      <x/>
      <x v="3"/>
      <x v="368"/>
      <x v="16"/>
      <x v="6"/>
      <x v="3"/>
      <x/>
      <x v="3"/>
      <x v="3"/>
      <x v="179"/>
      <x v="187"/>
      <x/>
      <x v="66"/>
      <x/>
      <x v="27"/>
      <x v="7"/>
    </i>
    <i r="1">
      <x v="618"/>
      <x v="1483"/>
      <x/>
      <x v="1"/>
      <x v="7870"/>
      <x v="32"/>
      <x v="17"/>
      <x v="517"/>
      <x v="618"/>
      <x/>
      <x v="543"/>
      <x/>
      <x v="12"/>
      <x v="97"/>
      <x/>
      <x/>
      <x v="458"/>
      <x v="16"/>
      <x/>
      <x v="6"/>
      <x/>
      <x v="4"/>
      <x v="8"/>
      <x v="210"/>
      <x v="595"/>
      <x/>
      <x/>
      <x/>
      <x v="20"/>
      <x v="2"/>
    </i>
    <i r="1">
      <x v="663"/>
      <x v="1665"/>
      <x/>
      <x v="2"/>
      <x v="7370"/>
      <x v="173"/>
      <x v="16"/>
      <x v="329"/>
      <x v="663"/>
      <x v="258"/>
      <x v="334"/>
      <x/>
      <x v="7"/>
      <x v="129"/>
      <x v="191"/>
      <x/>
      <x v="435"/>
      <x v="16"/>
      <x/>
      <x v="5"/>
      <x/>
      <x v="7"/>
      <x v="4"/>
      <x v="170"/>
      <x v="444"/>
      <x/>
      <x/>
      <x v="391"/>
      <x v="16"/>
      <x/>
    </i>
    <i r="1">
      <x v="786"/>
      <x v="2063"/>
      <x/>
      <x v="1"/>
      <x v="7732"/>
      <x v="588"/>
      <x v="14"/>
      <x v="627"/>
      <x v="786"/>
      <x/>
      <x v="676"/>
      <x/>
      <x v="5"/>
      <x v="158"/>
      <x/>
      <x v="5"/>
      <x v="569"/>
      <x v="16"/>
      <x/>
      <x v="11"/>
      <x/>
      <x v="6"/>
      <x v="7"/>
      <x v="198"/>
      <x v="580"/>
      <x v="1"/>
      <x/>
      <x/>
      <x v="30"/>
      <x/>
    </i>
    <i>
      <x v="17"/>
      <x v="5"/>
      <x v="184"/>
      <x/>
      <x v="3"/>
      <x v="6819"/>
      <x v="365"/>
      <x/>
      <x v="6"/>
      <x v="5"/>
      <x v="3"/>
      <x v="4"/>
      <x/>
      <x v="1"/>
      <x v="20"/>
      <x/>
      <x/>
      <x v="4"/>
      <x v="17"/>
      <x/>
      <x/>
      <x/>
      <x/>
      <x v="1"/>
      <x v="4"/>
      <x v="9"/>
      <x/>
      <x v="2"/>
      <x v="29"/>
      <x v="1"/>
      <x/>
    </i>
    <i r="1">
      <x v="10"/>
      <x v="217"/>
      <x/>
      <x v="4"/>
      <x v="6905"/>
      <x v="385"/>
      <x v="6"/>
      <x v="12"/>
      <x v="10"/>
      <x v="4"/>
      <x v="10"/>
      <x/>
      <x v="1"/>
      <x v="24"/>
      <x/>
      <x/>
      <x v="41"/>
      <x v="17"/>
      <x/>
      <x v="3"/>
      <x/>
      <x/>
      <x v="1"/>
      <x v="10"/>
      <x v="11"/>
      <x/>
      <x/>
      <x v="31"/>
      <x v="2"/>
      <x/>
    </i>
    <i r="1">
      <x v="36"/>
      <x v="197"/>
      <x/>
      <x v="1"/>
      <x v="6887"/>
      <x v="729"/>
      <x v="5"/>
      <x v="63"/>
      <x v="36"/>
      <x/>
      <x v="50"/>
      <x/>
      <x v="1"/>
      <x v="21"/>
      <x v="41"/>
      <x/>
      <x v="96"/>
      <x v="17"/>
      <x/>
      <x v="1"/>
      <x/>
      <x/>
      <x v="1"/>
      <x v="7"/>
      <x v="51"/>
      <x/>
      <x/>
      <x/>
      <x v="2"/>
      <x/>
    </i>
    <i r="1">
      <x v="52"/>
      <x v="71"/>
      <x/>
      <x v="4"/>
      <x v="7118"/>
      <x v="99"/>
      <x v="7"/>
      <x v="99"/>
      <x v="52"/>
      <x v="21"/>
      <x v="67"/>
      <x v="1"/>
      <x v="2"/>
      <x v="11"/>
      <x/>
      <x/>
      <x v="68"/>
      <x v="17"/>
      <x/>
      <x v="2"/>
      <x/>
      <x v="1"/>
      <x v="2"/>
      <x v="20"/>
      <x v="60"/>
      <x/>
      <x/>
      <x v="57"/>
      <x v="4"/>
      <x/>
    </i>
    <i r="1">
      <x v="69"/>
      <x v="69"/>
      <x/>
      <x v="1"/>
      <x v="7048"/>
      <x v="697"/>
      <x v="1"/>
      <x v="96"/>
      <x v="69"/>
      <x/>
      <x v="100"/>
      <x v="1"/>
      <x v="2"/>
      <x v="10"/>
      <x v="3"/>
      <x/>
      <x v="110"/>
      <x v="17"/>
      <x/>
      <x v="5"/>
      <x/>
      <x v="1"/>
      <x v="2"/>
      <x v="19"/>
      <x v="84"/>
      <x/>
      <x/>
      <x/>
      <x v="3"/>
      <x/>
    </i>
    <i r="1">
      <x v="110"/>
      <x v="764"/>
      <x/>
      <x v="3"/>
      <x v="7849"/>
      <x v="91"/>
      <x v="17"/>
      <x v="3"/>
      <x v="110"/>
      <x/>
      <x v="185"/>
      <x v="2"/>
      <x v="8"/>
      <x v="80"/>
      <x/>
      <x/>
      <x v="360"/>
      <x v="17"/>
      <x/>
      <x/>
      <x/>
      <x v="4"/>
      <x v="8"/>
      <x v="73"/>
      <x v="96"/>
      <x/>
      <x v="47"/>
      <x v="106"/>
      <x v="21"/>
      <x/>
    </i>
    <i r="1">
      <x v="117"/>
      <x v="485"/>
      <x/>
      <x v="3"/>
      <x v="7213"/>
      <x v="134"/>
      <x v="11"/>
      <x v="117"/>
      <x v="117"/>
      <x v="51"/>
      <x v="230"/>
      <x/>
      <x v="10"/>
      <x v="52"/>
      <x/>
      <x/>
      <x v="202"/>
      <x v="17"/>
      <x/>
      <x/>
      <x/>
      <x v="8"/>
      <x v="6"/>
      <x v="156"/>
      <x v="102"/>
      <x/>
      <x v="44"/>
      <x v="107"/>
      <x v="11"/>
      <x v="4"/>
    </i>
    <i r="2">
      <x v="940"/>
      <x/>
      <x v="4"/>
      <x v="7803"/>
      <x v="134"/>
      <x v="15"/>
      <x v="117"/>
      <x v="117"/>
      <x/>
      <x v="185"/>
      <x v="2"/>
      <x v="5"/>
      <x v="90"/>
      <x/>
      <x v="5"/>
      <x v="202"/>
      <x v="17"/>
      <x/>
      <x/>
      <x/>
      <x v="6"/>
      <x v="7"/>
      <x v="205"/>
      <x v="102"/>
      <x v="1"/>
      <x v="34"/>
      <x v="107"/>
      <x v="31"/>
      <x/>
    </i>
    <i r="1">
      <x v="118"/>
      <x v="1908"/>
      <x/>
      <x v="4"/>
      <x v="7537"/>
      <x v="574"/>
      <x v="19"/>
      <x v="523"/>
      <x v="118"/>
      <x v="89"/>
      <x v="454"/>
      <x/>
      <x v="4"/>
      <x v="35"/>
      <x/>
      <x v="2"/>
      <x v="189"/>
      <x v="17"/>
      <x v="4"/>
      <x/>
      <x/>
      <x v="3"/>
      <x v="3"/>
      <x v="179"/>
      <x v="103"/>
      <x/>
      <x v="26"/>
      <x v="113"/>
      <x v="27"/>
      <x v="7"/>
    </i>
    <i r="1">
      <x v="137"/>
      <x v="236"/>
      <x/>
      <x v="1"/>
      <x v="6975"/>
      <x v="337"/>
      <x v="1"/>
      <x v="137"/>
      <x v="137"/>
      <x v="61"/>
      <x v="138"/>
      <x v="1"/>
      <x v="3"/>
      <x v="26"/>
      <x/>
      <x/>
      <x v="146"/>
      <x v="17"/>
      <x/>
      <x v="5"/>
      <x/>
      <x v="1"/>
      <x v="2"/>
      <x v="79"/>
      <x/>
      <x/>
      <x/>
      <x/>
      <x v="5"/>
      <x v="1"/>
    </i>
    <i r="1">
      <x v="218"/>
      <x v="1073"/>
      <x/>
      <x v="3"/>
      <x v="7152"/>
      <x v="587"/>
      <x v="11"/>
      <x v="350"/>
      <x v="218"/>
      <x v="152"/>
      <x v="369"/>
      <x v="2"/>
      <x v="9"/>
      <x v="100"/>
      <x/>
      <x/>
      <x v="202"/>
      <x v="17"/>
      <x/>
      <x/>
      <x/>
      <x v="5"/>
      <x v="6"/>
      <x v="148"/>
      <x v="545"/>
      <x/>
      <x v="57"/>
      <x v="153"/>
      <x v="10"/>
      <x v="3"/>
    </i>
    <i r="1">
      <x v="254"/>
      <x v="1609"/>
      <x/>
      <x v="1"/>
      <x v="7296"/>
      <x v="572"/>
      <x v="9"/>
      <x v="309"/>
      <x v="254"/>
      <x v="159"/>
      <x v="315"/>
      <x/>
      <x v="7"/>
      <x v="125"/>
      <x/>
      <x/>
      <x v="335"/>
      <x v="17"/>
      <x/>
      <x v="3"/>
      <x/>
      <x v="7"/>
      <x v="4"/>
      <x v="164"/>
      <x v="403"/>
      <x/>
      <x/>
      <x/>
      <x v="15"/>
      <x/>
    </i>
    <i r="1">
      <x v="441"/>
      <x v="912"/>
      <x/>
      <x/>
      <x v="7733"/>
      <x v="559"/>
      <x v="14"/>
      <x v="443"/>
      <x v="441"/>
      <x/>
      <x v="470"/>
      <x v="2"/>
      <x v="5"/>
      <x/>
      <x/>
      <x v="5"/>
      <x v="202"/>
      <x v="17"/>
      <x/>
      <x v="4"/>
      <x/>
      <x v="6"/>
      <x v="7"/>
      <x v="199"/>
      <x/>
      <x v="1"/>
      <x/>
      <x/>
      <x v="30"/>
      <x/>
    </i>
    <i r="1">
      <x v="612"/>
      <x v="1437"/>
      <x/>
      <x v="1"/>
      <x v="7871"/>
      <x v="27"/>
      <x v="17"/>
      <x v="518"/>
      <x v="612"/>
      <x/>
      <x v="544"/>
      <x/>
      <x v="12"/>
      <x v="97"/>
      <x/>
      <x/>
      <x v="459"/>
      <x v="17"/>
      <x/>
      <x v="6"/>
      <x/>
      <x v="4"/>
      <x v="8"/>
      <x v="210"/>
      <x v="596"/>
      <x/>
      <x/>
      <x/>
      <x v="20"/>
      <x v="2"/>
    </i>
    <i r="1">
      <x v="664"/>
      <x v="1666"/>
      <x/>
      <x v="2"/>
      <x v="7371"/>
      <x v="422"/>
      <x v="16"/>
      <x v="291"/>
      <x v="664"/>
      <x v="259"/>
      <x v="294"/>
      <x/>
      <x v="7"/>
      <x v="129"/>
      <x v="192"/>
      <x/>
      <x v="436"/>
      <x v="17"/>
      <x/>
      <x v="5"/>
      <x/>
      <x v="7"/>
      <x v="4"/>
      <x v="170"/>
      <x v="445"/>
      <x/>
      <x/>
      <x v="392"/>
      <x v="16"/>
      <x/>
    </i>
    <i>
      <x v="18"/>
      <x v="71"/>
      <x v="72"/>
      <x/>
      <x v="2"/>
      <x v="7119"/>
      <x v="96"/>
      <x v="7"/>
      <x v="111"/>
      <x v="71"/>
      <x/>
      <x v="90"/>
      <x v="1"/>
      <x v="2"/>
      <x v="11"/>
      <x/>
      <x/>
      <x v="82"/>
      <x v="18"/>
      <x/>
      <x v="6"/>
      <x/>
      <x v="1"/>
      <x v="2"/>
      <x v="20"/>
      <x v="86"/>
      <x/>
      <x/>
      <x v="2"/>
      <x v="4"/>
      <x/>
    </i>
    <i r="1">
      <x v="91"/>
      <x v="133"/>
      <x/>
      <x v="1"/>
      <x v="7049"/>
      <x v="699"/>
      <x v="1"/>
      <x v="97"/>
      <x v="91"/>
      <x v="36"/>
      <x v="102"/>
      <x v="1"/>
      <x v="2"/>
      <x v="10"/>
      <x v="9"/>
      <x/>
      <x v="111"/>
      <x v="18"/>
      <x/>
      <x v="5"/>
      <x/>
      <x v="1"/>
      <x v="2"/>
      <x v="19"/>
      <x v="85"/>
      <x/>
      <x/>
      <x/>
      <x v="3"/>
      <x/>
    </i>
    <i r="1">
      <x v="92"/>
      <x v="185"/>
      <x/>
      <x v="3"/>
      <x v="6820"/>
      <x v="81"/>
      <x/>
      <x v="2"/>
      <x v="92"/>
      <x v="1"/>
      <x v="104"/>
      <x/>
      <x v="1"/>
      <x v="20"/>
      <x/>
      <x/>
      <x v="113"/>
      <x v="18"/>
      <x/>
      <x/>
      <x/>
      <x/>
      <x v="1"/>
      <x v="4"/>
      <x v="10"/>
      <x/>
      <x/>
      <x v="30"/>
      <x v="1"/>
      <x/>
    </i>
    <i r="1">
      <x v="93"/>
      <x v="218"/>
      <x/>
      <x v="4"/>
      <x v="6906"/>
      <x v="10"/>
      <x v="6"/>
      <x v="13"/>
      <x v="93"/>
      <x v="34"/>
      <x v="11"/>
      <x/>
      <x v="1"/>
      <x v="24"/>
      <x/>
      <x/>
      <x v="115"/>
      <x v="18"/>
      <x/>
      <x/>
      <x/>
      <x/>
      <x v="1"/>
      <x v="10"/>
      <x v="12"/>
      <x/>
      <x v="6"/>
      <x v="32"/>
      <x v="2"/>
      <x/>
    </i>
    <i r="1">
      <x v="117"/>
      <x v="1909"/>
      <x/>
      <x v="4"/>
      <x v="7538"/>
      <x v="134"/>
      <x v="19"/>
      <x v="117"/>
      <x v="117"/>
      <x v="90"/>
      <x v="455"/>
      <x v="2"/>
      <x v="4"/>
      <x v="35"/>
      <x/>
      <x v="1"/>
      <x v="367"/>
      <x v="18"/>
      <x v="51"/>
      <x/>
      <x/>
      <x v="3"/>
      <x v="3"/>
      <x v="179"/>
      <x v="102"/>
      <x/>
      <x v="65"/>
      <x v="107"/>
      <x v="27"/>
      <x v="7"/>
    </i>
    <i r="1">
      <x v="171"/>
      <x v="288"/>
      <x/>
      <x v="1"/>
      <x v="6976"/>
      <x v="312"/>
      <x v="1"/>
      <x v="138"/>
      <x v="171"/>
      <x v="62"/>
      <x v="139"/>
      <x v="1"/>
      <x v="3"/>
      <x v="26"/>
      <x/>
      <x/>
      <x v="147"/>
      <x v="18"/>
      <x/>
      <x v="3"/>
      <x/>
      <x v="1"/>
      <x v="2"/>
      <x v="79"/>
      <x/>
      <x/>
      <x/>
      <x/>
      <x v="5"/>
      <x v="1"/>
    </i>
    <i r="1">
      <x v="217"/>
      <x v="941"/>
      <x/>
      <x v="4"/>
      <x v="7804"/>
      <x v="579"/>
      <x v="15"/>
      <x v="224"/>
      <x v="217"/>
      <x/>
      <x v="456"/>
      <x v="2"/>
      <x v="5"/>
      <x v="90"/>
      <x/>
      <x v="5"/>
      <x v="369"/>
      <x v="18"/>
      <x/>
      <x/>
      <x/>
      <x v="6"/>
      <x v="7"/>
      <x v="205"/>
      <x v="126"/>
      <x v="1"/>
      <x v="67"/>
      <x v="209"/>
      <x v="31"/>
      <x/>
    </i>
    <i r="1">
      <x v="222"/>
      <x v="1989"/>
      <x/>
      <x v="3"/>
      <x v="7214"/>
      <x v="682"/>
      <x v="11"/>
      <x v="524"/>
      <x v="222"/>
      <x v="138"/>
      <x v="550"/>
      <x/>
      <x v="10"/>
      <x v="52"/>
      <x/>
      <x/>
      <x v="588"/>
      <x v="18"/>
      <x/>
      <x v="2"/>
      <x/>
      <x v="8"/>
      <x v="6"/>
      <x v="156"/>
      <x v="104"/>
      <x/>
      <x/>
      <x v="125"/>
      <x v="11"/>
      <x v="4"/>
    </i>
    <i r="1">
      <x v="383"/>
      <x v="743"/>
      <x/>
      <x/>
      <x v="7850"/>
      <x v="603"/>
      <x v="17"/>
      <x v="417"/>
      <x v="383"/>
      <x v="2"/>
      <x v="432"/>
      <x/>
      <x v="8"/>
      <x/>
      <x/>
      <x/>
      <x v="345"/>
      <x v="18"/>
      <x/>
      <x v="4"/>
      <x/>
      <x v="4"/>
      <x v="8"/>
      <x v="208"/>
      <x/>
      <x/>
      <x/>
      <x/>
      <x v="21"/>
      <x/>
    </i>
    <i r="1">
      <x v="401"/>
      <x v="913"/>
      <x/>
      <x v="3"/>
      <x v="7734"/>
      <x v="749"/>
      <x v="14"/>
      <x v="434"/>
      <x v="401"/>
      <x/>
      <x v="452"/>
      <x/>
      <x v="5"/>
      <x v="87"/>
      <x/>
      <x v="5"/>
      <x v="358"/>
      <x v="18"/>
      <x/>
      <x v="3"/>
      <x/>
      <x v="6"/>
      <x v="7"/>
      <x v="199"/>
      <x v="300"/>
      <x v="1"/>
      <x v="34"/>
      <x v="202"/>
      <x v="30"/>
      <x/>
    </i>
    <i r="1">
      <x v="494"/>
      <x v="1074"/>
      <x/>
      <x v="1"/>
      <x v="7153"/>
      <x v="744"/>
      <x v="11"/>
      <x v="494"/>
      <x v="494"/>
      <x/>
      <x v="439"/>
      <x/>
      <x v="9"/>
      <x v="100"/>
      <x/>
      <x/>
      <x v="202"/>
      <x v="18"/>
      <x/>
      <x v="3"/>
      <x/>
      <x v="5"/>
      <x v="6"/>
      <x v="148"/>
      <x v="342"/>
      <x/>
      <x v="34"/>
      <x/>
      <x v="10"/>
      <x v="3"/>
    </i>
    <i r="1">
      <x v="569"/>
      <x v="1611"/>
      <x/>
      <x v="1"/>
      <x v="7297"/>
      <x v="520"/>
      <x v="9"/>
      <x v="386"/>
      <x v="569"/>
      <x v="244"/>
      <x v="400"/>
      <x/>
      <x v="7"/>
      <x v="125"/>
      <x/>
      <x/>
      <x v="534"/>
      <x v="18"/>
      <x/>
      <x v="6"/>
      <x/>
      <x v="7"/>
      <x v="4"/>
      <x v="164"/>
      <x v="406"/>
      <x/>
      <x/>
      <x/>
      <x v="15"/>
      <x/>
    </i>
    <i r="1">
      <x v="613"/>
      <x v="1438"/>
      <x/>
      <x v="1"/>
      <x v="7872"/>
      <x v="33"/>
      <x v="17"/>
      <x v="519"/>
      <x v="613"/>
      <x v="153"/>
      <x v="545"/>
      <x/>
      <x v="12"/>
      <x v="97"/>
      <x/>
      <x/>
      <x v="460"/>
      <x v="18"/>
      <x/>
      <x v="6"/>
      <x/>
      <x v="4"/>
      <x v="8"/>
      <x v="210"/>
      <x v="597"/>
      <x/>
      <x/>
      <x/>
      <x v="20"/>
      <x v="2"/>
    </i>
    <i r="1">
      <x v="665"/>
      <x v="1667"/>
      <x/>
      <x v="2"/>
      <x v="7372"/>
      <x v="424"/>
      <x v="16"/>
      <x v="294"/>
      <x v="665"/>
      <x v="260"/>
      <x v="297"/>
      <x/>
      <x v="7"/>
      <x v="129"/>
      <x v="193"/>
      <x/>
      <x v="437"/>
      <x v="18"/>
      <x/>
      <x v="5"/>
      <x/>
      <x v="7"/>
      <x v="4"/>
      <x v="170"/>
      <x v="446"/>
      <x/>
      <x/>
      <x v="392"/>
      <x v="16"/>
      <x/>
    </i>
    <i>
      <x v="19"/>
      <x v="2"/>
      <x v="744"/>
      <x/>
      <x v="1"/>
      <x v="7851"/>
      <x v="92"/>
      <x v="17"/>
      <x v="444"/>
      <x v="2"/>
      <x/>
      <x v="471"/>
      <x/>
      <x v="8"/>
      <x v="79"/>
      <x/>
      <x/>
      <x v="382"/>
      <x v="19"/>
      <x/>
      <x v="2"/>
      <x/>
      <x v="4"/>
      <x v="8"/>
      <x v="208"/>
      <x v="3"/>
      <x/>
      <x/>
      <x/>
      <x v="21"/>
      <x/>
    </i>
    <i r="1">
      <x v="5"/>
      <x v="219"/>
      <x/>
      <x v="4"/>
      <x v="6907"/>
      <x v="365"/>
      <x v="6"/>
      <x v="6"/>
      <x v="5"/>
      <x v="3"/>
      <x v="4"/>
      <x/>
      <x v="1"/>
      <x v="24"/>
      <x/>
      <x/>
      <x v="4"/>
      <x v="19"/>
      <x/>
      <x/>
      <x/>
      <x/>
      <x v="1"/>
      <x v="10"/>
      <x v="9"/>
      <x/>
      <x v="2"/>
      <x v="29"/>
      <x v="2"/>
      <x/>
    </i>
    <i r="1">
      <x v="10"/>
      <x v="186"/>
      <x/>
      <x v="3"/>
      <x v="6821"/>
      <x v="385"/>
      <x/>
      <x v="12"/>
      <x v="10"/>
      <x v="4"/>
      <x v="10"/>
      <x/>
      <x v="1"/>
      <x v="20"/>
      <x/>
      <x/>
      <x v="114"/>
      <x v="19"/>
      <x/>
      <x v="3"/>
      <x/>
      <x/>
      <x v="1"/>
      <x v="4"/>
      <x v="11"/>
      <x/>
      <x/>
      <x v="31"/>
      <x v="1"/>
      <x/>
    </i>
    <i r="1">
      <x v="51"/>
      <x v="53"/>
      <x/>
      <x/>
      <x v="7050"/>
      <x v="458"/>
      <x v="1"/>
      <x v="98"/>
      <x v="51"/>
      <x/>
      <x v="66"/>
      <x v="1"/>
      <x v="2"/>
      <x/>
      <x/>
      <x/>
      <x v="67"/>
      <x v="19"/>
      <x/>
      <x v="4"/>
      <x/>
      <x v="1"/>
      <x v="2"/>
      <x v="17"/>
      <x/>
      <x/>
      <x/>
      <x/>
      <x v="3"/>
      <x/>
    </i>
    <i r="1">
      <x v="72"/>
      <x v="73"/>
      <x/>
      <x v="2"/>
      <x v="7120"/>
      <x v="98"/>
      <x v="7"/>
      <x v="112"/>
      <x v="72"/>
      <x/>
      <x v="91"/>
      <x v="1"/>
      <x v="2"/>
      <x v="11"/>
      <x/>
      <x/>
      <x v="83"/>
      <x v="19"/>
      <x/>
      <x v="6"/>
      <x/>
      <x v="1"/>
      <x v="2"/>
      <x v="20"/>
      <x v="87"/>
      <x/>
      <x/>
      <x v="2"/>
      <x v="4"/>
      <x/>
    </i>
    <i r="1">
      <x v="118"/>
      <x v="676"/>
      <x/>
      <x v="3"/>
      <x v="7215"/>
      <x v="574"/>
      <x v="11"/>
      <x v="523"/>
      <x v="118"/>
      <x/>
      <x v="187"/>
      <x/>
      <x v="10"/>
      <x v="52"/>
      <x/>
      <x/>
      <x v="189"/>
      <x v="19"/>
      <x/>
      <x/>
      <x/>
      <x v="8"/>
      <x v="6"/>
      <x v="156"/>
      <x v="103"/>
      <x/>
      <x v="26"/>
      <x v="113"/>
      <x v="11"/>
      <x v="4"/>
    </i>
    <i r="1">
      <x v="172"/>
      <x v="289"/>
      <x/>
      <x v="1"/>
      <x v="6977"/>
      <x v="309"/>
      <x v="1"/>
      <x v="139"/>
      <x v="172"/>
      <x v="63"/>
      <x v="140"/>
      <x v="1"/>
      <x v="3"/>
      <x v="26"/>
      <x/>
      <x/>
      <x v="148"/>
      <x v="19"/>
      <x/>
      <x v="3"/>
      <x/>
      <x v="1"/>
      <x v="2"/>
      <x v="79"/>
      <x/>
      <x/>
      <x/>
      <x/>
      <x v="5"/>
      <x v="1"/>
    </i>
    <i r="1">
      <x v="188"/>
      <x v="1910"/>
      <x/>
      <x v="4"/>
      <x v="7539"/>
      <x v="626"/>
      <x v="19"/>
      <x v="119"/>
      <x v="188"/>
      <x v="81"/>
      <x v="188"/>
      <x v="2"/>
      <x v="4"/>
      <x v="35"/>
      <x/>
      <x v="1"/>
      <x v="190"/>
      <x v="19"/>
      <x v="5"/>
      <x/>
      <x/>
      <x v="3"/>
      <x v="3"/>
      <x v="179"/>
      <x v="182"/>
      <x/>
      <x v="27"/>
      <x v="126"/>
      <x v="27"/>
      <x v="7"/>
    </i>
    <i r="1">
      <x v="209"/>
      <x v="1075"/>
      <x/>
      <x v="1"/>
      <x v="7154"/>
      <x v="380"/>
      <x v="11"/>
      <x v="359"/>
      <x v="209"/>
      <x/>
      <x v="373"/>
      <x/>
      <x v="9"/>
      <x v="100"/>
      <x/>
      <x/>
      <x v="428"/>
      <x v="19"/>
      <x/>
      <x v="3"/>
      <x/>
      <x v="5"/>
      <x v="6"/>
      <x v="148"/>
      <x v="123"/>
      <x/>
      <x v="34"/>
      <x/>
      <x v="10"/>
      <x v="3"/>
    </i>
    <i r="1">
      <x v="218"/>
      <x v="942"/>
      <x/>
      <x v="4"/>
      <x v="7805"/>
      <x v="587"/>
      <x v="15"/>
      <x v="350"/>
      <x v="218"/>
      <x/>
      <x v="584"/>
      <x v="2"/>
      <x v="5"/>
      <x v="90"/>
      <x/>
      <x v="5"/>
      <x v="369"/>
      <x v="19"/>
      <x/>
      <x/>
      <x/>
      <x v="6"/>
      <x v="7"/>
      <x v="205"/>
      <x v="127"/>
      <x v="1"/>
      <x v="67"/>
      <x v="153"/>
      <x v="31"/>
      <x/>
    </i>
    <i r="1">
      <x v="222"/>
      <x v="2064"/>
      <x/>
      <x v="3"/>
      <x v="7735"/>
      <x v="682"/>
      <x v="14"/>
      <x v="524"/>
      <x v="222"/>
      <x/>
      <x v="299"/>
      <x v="2"/>
      <x v="5"/>
      <x v="87"/>
      <x/>
      <x v="5"/>
      <x v="202"/>
      <x v="19"/>
      <x/>
      <x/>
      <x/>
      <x v="6"/>
      <x v="7"/>
      <x v="199"/>
      <x v="104"/>
      <x v="1"/>
      <x v="46"/>
      <x v="125"/>
      <x v="30"/>
      <x/>
    </i>
    <i r="1">
      <x v="356"/>
      <x v="1612"/>
      <x/>
      <x v="1"/>
      <x v="7298"/>
      <x v="521"/>
      <x v="9"/>
      <x v="387"/>
      <x v="356"/>
      <x v="245"/>
      <x v="401"/>
      <x/>
      <x v="7"/>
      <x v="125"/>
      <x/>
      <x/>
      <x v="535"/>
      <x v="19"/>
      <x/>
      <x v="1"/>
      <x/>
      <x v="7"/>
      <x v="4"/>
      <x v="164"/>
      <x v="407"/>
      <x/>
      <x/>
      <x/>
      <x v="15"/>
      <x/>
    </i>
    <i r="1">
      <x v="570"/>
      <x v="1668"/>
      <x/>
      <x v="2"/>
      <x v="7373"/>
      <x v="536"/>
      <x v="16"/>
      <x v="389"/>
      <x v="570"/>
      <x v="247"/>
      <x v="403"/>
      <x/>
      <x v="7"/>
      <x v="129"/>
      <x/>
      <x/>
      <x v="534"/>
      <x v="19"/>
      <x/>
      <x v="6"/>
      <x/>
      <x v="7"/>
      <x v="4"/>
      <x v="170"/>
      <x v="408"/>
      <x/>
      <x/>
      <x v="325"/>
      <x v="16"/>
      <x/>
    </i>
    <i r="1">
      <x v="794"/>
      <x v="2091"/>
      <x/>
      <x v="1"/>
      <x v="7873"/>
      <x v="40"/>
      <x v="17"/>
      <x v="635"/>
      <x v="794"/>
      <x/>
      <x v="688"/>
      <x/>
      <x v="12"/>
      <x v="97"/>
      <x/>
      <x/>
      <x v="405"/>
      <x v="19"/>
      <x/>
      <x v="5"/>
      <x/>
      <x v="4"/>
      <x v="8"/>
      <x v="210"/>
      <x v="598"/>
      <x/>
      <x/>
      <x/>
      <x v="20"/>
      <x v="2"/>
    </i>
    <i>
      <x v="20"/>
      <x v="19"/>
      <x v="220"/>
      <x/>
      <x v="2"/>
      <x v="6908"/>
      <x v="303"/>
      <x v="6"/>
      <x v="27"/>
      <x v="19"/>
      <x/>
      <x v="23"/>
      <x/>
      <x v="1"/>
      <x v="24"/>
      <x/>
      <x/>
      <x v="53"/>
      <x v="20"/>
      <x/>
      <x v="1"/>
      <x/>
      <x/>
      <x v="1"/>
      <x v="10"/>
      <x v="21"/>
      <x/>
      <x/>
      <x v="39"/>
      <x v="2"/>
      <x/>
    </i>
    <i r="1">
      <x v="52"/>
      <x v="54"/>
      <x/>
      <x v="1"/>
      <x v="7051"/>
      <x v="99"/>
      <x v="1"/>
      <x v="99"/>
      <x v="52"/>
      <x v="21"/>
      <x v="67"/>
      <x v="1"/>
      <x v="2"/>
      <x v="9"/>
      <x/>
      <x/>
      <x v="68"/>
      <x v="20"/>
      <x/>
      <x v="2"/>
      <x/>
      <x v="1"/>
      <x v="2"/>
      <x v="17"/>
      <x v="60"/>
      <x/>
      <x/>
      <x/>
      <x v="3"/>
      <x/>
    </i>
    <i r="1">
      <x v="73"/>
      <x v="74"/>
      <x/>
      <x v="2"/>
      <x v="7121"/>
      <x v="97"/>
      <x v="7"/>
      <x v="113"/>
      <x v="73"/>
      <x/>
      <x v="92"/>
      <x v="1"/>
      <x v="2"/>
      <x v="11"/>
      <x/>
      <x/>
      <x v="84"/>
      <x v="20"/>
      <x/>
      <x v="6"/>
      <x/>
      <x v="1"/>
      <x v="2"/>
      <x v="20"/>
      <x v="88"/>
      <x/>
      <x/>
      <x v="2"/>
      <x v="4"/>
      <x/>
    </i>
    <i r="1">
      <x v="93"/>
      <x v="187"/>
      <x/>
      <x v="3"/>
      <x v="6822"/>
      <x v="10"/>
      <x/>
      <x v="13"/>
      <x v="93"/>
      <x v="34"/>
      <x v="11"/>
      <x/>
      <x v="1"/>
      <x v="20"/>
      <x/>
      <x/>
      <x v="115"/>
      <x v="20"/>
      <x/>
      <x/>
      <x/>
      <x/>
      <x v="1"/>
      <x v="4"/>
      <x v="12"/>
      <x/>
      <x v="6"/>
      <x v="32"/>
      <x v="1"/>
      <x/>
    </i>
    <i r="1">
      <x v="110"/>
      <x v="745"/>
      <x/>
      <x v="1"/>
      <x v="7852"/>
      <x v="91"/>
      <x v="17"/>
      <x v="3"/>
      <x v="110"/>
      <x/>
      <x v="116"/>
      <x/>
      <x v="8"/>
      <x v="79"/>
      <x/>
      <x/>
      <x v="582"/>
      <x v="20"/>
      <x/>
      <x/>
      <x/>
      <x v="4"/>
      <x v="8"/>
      <x v="208"/>
      <x v="96"/>
      <x/>
      <x v="95"/>
      <x/>
      <x v="21"/>
      <x/>
    </i>
    <i r="2">
      <x v="2065"/>
      <x/>
      <x v="3"/>
      <x v="7736"/>
      <x v="91"/>
      <x v="14"/>
      <x v="3"/>
      <x v="110"/>
      <x/>
      <x v="185"/>
      <x v="2"/>
      <x v="5"/>
      <x v="87"/>
      <x/>
      <x v="5"/>
      <x v="202"/>
      <x v="20"/>
      <x/>
      <x/>
      <x/>
      <x v="6"/>
      <x v="7"/>
      <x v="199"/>
      <x v="96"/>
      <x v="1"/>
      <x v="47"/>
      <x v="106"/>
      <x v="30"/>
      <x/>
    </i>
    <i r="1">
      <x v="173"/>
      <x v="290"/>
      <x/>
      <x v="1"/>
      <x v="6978"/>
      <x v="311"/>
      <x v="1"/>
      <x v="140"/>
      <x v="173"/>
      <x v="64"/>
      <x v="141"/>
      <x v="1"/>
      <x v="3"/>
      <x v="26"/>
      <x/>
      <x/>
      <x v="353"/>
      <x v="20"/>
      <x/>
      <x v="2"/>
      <x/>
      <x v="1"/>
      <x v="2"/>
      <x v="79"/>
      <x/>
      <x/>
      <x/>
      <x/>
      <x v="5"/>
      <x v="1"/>
    </i>
    <i r="1">
      <x v="189"/>
      <x v="333"/>
      <x/>
      <x v="4"/>
      <x v="7540"/>
      <x v="116"/>
      <x v="19"/>
      <x v="183"/>
      <x v="189"/>
      <x v="82"/>
      <x v="189"/>
      <x/>
      <x v="4"/>
      <x v="35"/>
      <x/>
      <x v="3"/>
      <x v="191"/>
      <x v="20"/>
      <x v="6"/>
      <x/>
      <x/>
      <x v="3"/>
      <x v="3"/>
      <x v="179"/>
      <x v="183"/>
      <x/>
      <x v="28"/>
      <x v="127"/>
      <x v="27"/>
      <x v="7"/>
    </i>
    <i r="1">
      <x v="215"/>
      <x v="413"/>
      <x/>
      <x v="1"/>
      <x v="7216"/>
      <x v="569"/>
      <x v="11"/>
      <x v="220"/>
      <x v="215"/>
      <x/>
      <x v="638"/>
      <x/>
      <x v="10"/>
      <x v="52"/>
      <x/>
      <x/>
      <x v="202"/>
      <x v="20"/>
      <x/>
      <x v="3"/>
      <x/>
      <x v="8"/>
      <x v="6"/>
      <x v="156"/>
      <x v="125"/>
      <x/>
      <x v="34"/>
      <x/>
      <x v="11"/>
      <x v="4"/>
    </i>
    <i r="1">
      <x v="230"/>
      <x v="1805"/>
      <x/>
      <x v="3"/>
      <x v="7155"/>
      <x v="396"/>
      <x v="11"/>
      <x v="425"/>
      <x v="230"/>
      <x/>
      <x v="441"/>
      <x/>
      <x v="9"/>
      <x v="100"/>
      <x/>
      <x/>
      <x v="202"/>
      <x v="20"/>
      <x/>
      <x/>
      <x/>
      <x v="5"/>
      <x v="6"/>
      <x v="148"/>
      <x v="132"/>
      <x/>
      <x v="34"/>
      <x v="342"/>
      <x v="10"/>
      <x v="3"/>
    </i>
    <i r="1">
      <x v="330"/>
      <x v="1669"/>
      <x/>
      <x v="2"/>
      <x v="7374"/>
      <x v="539"/>
      <x v="16"/>
      <x v="390"/>
      <x v="330"/>
      <x v="248"/>
      <x v="404"/>
      <x/>
      <x v="7"/>
      <x v="129"/>
      <x/>
      <x/>
      <x v="535"/>
      <x v="20"/>
      <x/>
      <x v="6"/>
      <x/>
      <x v="7"/>
      <x v="4"/>
      <x v="170"/>
      <x v="409"/>
      <x/>
      <x/>
      <x v="326"/>
      <x v="16"/>
      <x/>
    </i>
    <i r="1">
      <x v="401"/>
      <x v="943"/>
      <x/>
      <x v="4"/>
      <x v="7806"/>
      <x v="749"/>
      <x v="15"/>
      <x v="434"/>
      <x v="401"/>
      <x/>
      <x v="452"/>
      <x/>
      <x v="5"/>
      <x v="90"/>
      <x/>
      <x v="5"/>
      <x v="358"/>
      <x v="20"/>
      <x/>
      <x v="3"/>
      <x/>
      <x v="6"/>
      <x v="7"/>
      <x v="205"/>
      <x v="300"/>
      <x v="1"/>
      <x v="34"/>
      <x v="202"/>
      <x v="31"/>
      <x/>
    </i>
    <i r="1">
      <x v="658"/>
      <x v="1613"/>
      <x/>
      <x/>
      <x v="7299"/>
      <x v="498"/>
      <x v="9"/>
      <x v="388"/>
      <x v="658"/>
      <x v="246"/>
      <x v="402"/>
      <x/>
      <x v="7"/>
      <x/>
      <x/>
      <x/>
      <x v="202"/>
      <x v="20"/>
      <x/>
      <x v="7"/>
      <x/>
      <x v="7"/>
      <x v="4"/>
      <x v="165"/>
      <x/>
      <x/>
      <x v="34"/>
      <x/>
      <x v="15"/>
      <x/>
    </i>
    <i r="1">
      <x v="795"/>
      <x v="2092"/>
      <x/>
      <x/>
      <x v="7874"/>
      <x v="780"/>
      <x v="17"/>
      <x v="636"/>
      <x v="795"/>
      <x v="318"/>
      <x v="689"/>
      <x/>
      <x v="12"/>
      <x/>
      <x/>
      <x/>
      <x v="202"/>
      <x v="20"/>
      <x/>
      <x v="7"/>
      <x/>
      <x v="4"/>
      <x v="8"/>
      <x v="211"/>
      <x/>
      <x/>
      <x v="34"/>
      <x/>
      <x v="20"/>
      <x v="2"/>
    </i>
    <i>
      <x v="21"/>
      <x v="9"/>
      <x v="188"/>
      <x/>
      <x v="3"/>
      <x v="6823"/>
      <x v="718"/>
      <x/>
      <x v="10"/>
      <x v="9"/>
      <x v="5"/>
      <x v="8"/>
      <x/>
      <x v="1"/>
      <x v="20"/>
      <x/>
      <x/>
      <x v="8"/>
      <x v="21"/>
      <x/>
      <x/>
      <x/>
      <x/>
      <x v="1"/>
      <x v="4"/>
      <x v="13"/>
      <x/>
      <x v="5"/>
      <x v="33"/>
      <x v="1"/>
      <x/>
    </i>
    <i r="1">
      <x v="20"/>
      <x v="221"/>
      <x/>
      <x v="2"/>
      <x v="6909"/>
      <x v="68"/>
      <x v="6"/>
      <x v="28"/>
      <x v="20"/>
      <x/>
      <x v="24"/>
      <x/>
      <x v="1"/>
      <x v="24"/>
      <x/>
      <x/>
      <x v="54"/>
      <x v="21"/>
      <x/>
      <x v="1"/>
      <x/>
      <x/>
      <x v="1"/>
      <x v="10"/>
      <x v="22"/>
      <x/>
      <x/>
      <x v="40"/>
      <x v="2"/>
      <x/>
    </i>
    <i r="1">
      <x v="53"/>
      <x v="55"/>
      <x/>
      <x v="3"/>
      <x v="7052"/>
      <x v="459"/>
      <x v="1"/>
      <x v="80"/>
      <x v="53"/>
      <x/>
      <x v="96"/>
      <x v="1"/>
      <x v="2"/>
      <x v="9"/>
      <x/>
      <x/>
      <x v="98"/>
      <x v="21"/>
      <x/>
      <x v="2"/>
      <x/>
      <x v="1"/>
      <x v="2"/>
      <x v="17"/>
      <x v="61"/>
      <x/>
      <x/>
      <x v="56"/>
      <x v="3"/>
      <x/>
    </i>
    <i r="1">
      <x v="57"/>
      <x v="75"/>
      <x/>
      <x v="2"/>
      <x v="7122"/>
      <x v="67"/>
      <x v="7"/>
      <x v="104"/>
      <x v="57"/>
      <x v="22"/>
      <x v="71"/>
      <x v="1"/>
      <x v="2"/>
      <x v="11"/>
      <x/>
      <x/>
      <x v="85"/>
      <x v="21"/>
      <x/>
      <x v="6"/>
      <x/>
      <x v="1"/>
      <x v="2"/>
      <x v="20"/>
      <x v="65"/>
      <x/>
      <x/>
      <x v="99"/>
      <x v="4"/>
      <x/>
    </i>
    <i r="1">
      <x v="110"/>
      <x v="1614"/>
      <x/>
      <x v="3"/>
      <x v="7300"/>
      <x v="91"/>
      <x v="9"/>
      <x v="3"/>
      <x v="110"/>
      <x v="2"/>
      <x v="116"/>
      <x/>
      <x v="7"/>
      <x v="126"/>
      <x/>
      <x/>
      <x v="202"/>
      <x v="21"/>
      <x/>
      <x/>
      <x/>
      <x v="7"/>
      <x v="4"/>
      <x v="165"/>
      <x v="398"/>
      <x/>
      <x v="50"/>
      <x v="106"/>
      <x v="15"/>
      <x/>
    </i>
    <i r="2">
      <x v="2093"/>
      <x/>
      <x v="3"/>
      <x v="7875"/>
      <x v="91"/>
      <x v="17"/>
      <x v="3"/>
      <x v="110"/>
      <x v="2"/>
      <x v="116"/>
      <x/>
      <x v="12"/>
      <x v="160"/>
      <x/>
      <x/>
      <x v="202"/>
      <x v="21"/>
      <x/>
      <x/>
      <x/>
      <x v="4"/>
      <x v="8"/>
      <x v="211"/>
      <x v="398"/>
      <x/>
      <x v="50"/>
      <x v="106"/>
      <x v="20"/>
      <x v="2"/>
    </i>
    <i r="1">
      <x v="114"/>
      <x v="334"/>
      <x/>
      <x v="4"/>
      <x v="7541"/>
      <x v="491"/>
      <x v="19"/>
      <x v="184"/>
      <x v="114"/>
      <x v="83"/>
      <x v="190"/>
      <x/>
      <x v="4"/>
      <x v="35"/>
      <x/>
      <x v="3"/>
      <x v="192"/>
      <x v="21"/>
      <x v="7"/>
      <x/>
      <x/>
      <x v="3"/>
      <x v="3"/>
      <x v="179"/>
      <x v="98"/>
      <x/>
      <x v="29"/>
      <x v="128"/>
      <x v="27"/>
      <x v="7"/>
    </i>
    <i r="1">
      <x v="117"/>
      <x v="914"/>
      <x/>
      <x v="3"/>
      <x v="7737"/>
      <x v="134"/>
      <x v="14"/>
      <x v="117"/>
      <x v="117"/>
      <x/>
      <x v="185"/>
      <x v="2"/>
      <x v="5"/>
      <x v="87"/>
      <x/>
      <x v="5"/>
      <x v="202"/>
      <x v="21"/>
      <x/>
      <x/>
      <x/>
      <x v="6"/>
      <x v="7"/>
      <x v="199"/>
      <x v="102"/>
      <x v="1"/>
      <x v="34"/>
      <x v="107"/>
      <x v="30"/>
      <x/>
    </i>
    <i r="1">
      <x v="138"/>
      <x v="237"/>
      <x/>
      <x v="1"/>
      <x v="6979"/>
      <x v="400"/>
      <x v="1"/>
      <x v="141"/>
      <x v="138"/>
      <x v="65"/>
      <x v="131"/>
      <x v="1"/>
      <x v="3"/>
      <x v="26"/>
      <x/>
      <x/>
      <x v="138"/>
      <x v="21"/>
      <x/>
      <x v="3"/>
      <x/>
      <x v="1"/>
      <x v="2"/>
      <x v="79"/>
      <x/>
      <x/>
      <x/>
      <x/>
      <x v="5"/>
      <x v="1"/>
    </i>
    <i r="1">
      <x v="219"/>
      <x v="944"/>
      <x/>
      <x v="4"/>
      <x v="7807"/>
      <x v="584"/>
      <x v="15"/>
      <x v="225"/>
      <x v="219"/>
      <x/>
      <x v="233"/>
      <x/>
      <x v="5"/>
      <x v="90"/>
      <x/>
      <x v="5"/>
      <x v="202"/>
      <x v="21"/>
      <x/>
      <x/>
      <x/>
      <x v="6"/>
      <x v="7"/>
      <x v="205"/>
      <x v="128"/>
      <x v="1"/>
      <x v="48"/>
      <x v="171"/>
      <x v="31"/>
      <x/>
    </i>
    <i r="1">
      <x v="295"/>
      <x v="486"/>
      <x/>
      <x v="1"/>
      <x v="7217"/>
      <x v="691"/>
      <x v="11"/>
      <x v="221"/>
      <x v="295"/>
      <x/>
      <x v="396"/>
      <x/>
      <x v="10"/>
      <x v="52"/>
      <x/>
      <x/>
      <x v="202"/>
      <x v="21"/>
      <x/>
      <x/>
      <x/>
      <x v="8"/>
      <x v="6"/>
      <x v="156"/>
      <x v="169"/>
      <x/>
      <x v="88"/>
      <x/>
      <x v="11"/>
      <x v="4"/>
    </i>
    <i r="1">
      <x v="495"/>
      <x v="1974"/>
      <x/>
      <x v="1"/>
      <x v="7156"/>
      <x v="390"/>
      <x v="11"/>
      <x v="495"/>
      <x v="495"/>
      <x/>
      <x v="520"/>
      <x/>
      <x v="9"/>
      <x v="100"/>
      <x/>
      <x/>
      <x v="429"/>
      <x v="21"/>
      <x/>
      <x/>
      <x/>
      <x v="5"/>
      <x v="6"/>
      <x v="148"/>
      <x v="343"/>
      <x/>
      <x v="77"/>
      <x/>
      <x v="10"/>
      <x v="3"/>
    </i>
    <i r="1">
      <x v="666"/>
      <x v="1670"/>
      <x/>
      <x v="2"/>
      <x v="7375"/>
      <x v="155"/>
      <x v="16"/>
      <x v="502"/>
      <x v="666"/>
      <x v="261"/>
      <x v="527"/>
      <x/>
      <x v="7"/>
      <x v="129"/>
      <x v="194"/>
      <x/>
      <x v="438"/>
      <x v="21"/>
      <x/>
      <x v="6"/>
      <x/>
      <x v="7"/>
      <x v="4"/>
      <x v="170"/>
      <x v="447"/>
      <x/>
      <x/>
      <x v="390"/>
      <x v="16"/>
      <x/>
    </i>
    <i r="1">
      <x v="793"/>
      <x v="2090"/>
      <x/>
      <x v="1"/>
      <x v="7853"/>
      <x v="93"/>
      <x v="17"/>
      <x v="634"/>
      <x v="793"/>
      <x/>
      <x v="687"/>
      <x/>
      <x v="8"/>
      <x v="79"/>
      <x/>
      <x/>
      <x v="583"/>
      <x v="21"/>
      <x/>
      <x/>
      <x/>
      <x v="4"/>
      <x v="8"/>
      <x v="208"/>
      <x v="587"/>
      <x/>
      <x v="96"/>
      <x/>
      <x v="21"/>
      <x/>
    </i>
    <i>
      <x v="22"/>
      <x v="21"/>
      <x v="222"/>
      <x/>
      <x v="2"/>
      <x v="6910"/>
      <x v="69"/>
      <x v="6"/>
      <x v="29"/>
      <x v="21"/>
      <x/>
      <x v="25"/>
      <x/>
      <x v="1"/>
      <x v="24"/>
      <x/>
      <x/>
      <x v="55"/>
      <x v="22"/>
      <x/>
      <x v="1"/>
      <x/>
      <x/>
      <x v="1"/>
      <x v="10"/>
      <x v="23"/>
      <x/>
      <x/>
      <x v="41"/>
      <x v="2"/>
      <x/>
    </i>
    <i r="1">
      <x v="54"/>
      <x v="56"/>
      <x/>
      <x v="1"/>
      <x v="7053"/>
      <x v="457"/>
      <x v="1"/>
      <x v="100"/>
      <x v="54"/>
      <x/>
      <x v="68"/>
      <x v="1"/>
      <x v="2"/>
      <x v="9"/>
      <x/>
      <x/>
      <x v="69"/>
      <x v="22"/>
      <x/>
      <x/>
      <x/>
      <x v="1"/>
      <x v="2"/>
      <x v="17"/>
      <x v="62"/>
      <x/>
      <x/>
      <x/>
      <x v="3"/>
      <x/>
    </i>
    <i r="1">
      <x v="78"/>
      <x v="102"/>
      <x/>
      <x v="2"/>
      <x v="7123"/>
      <x v="63"/>
      <x v="7"/>
      <x v="105"/>
      <x v="78"/>
      <x v="23"/>
      <x v="72"/>
      <x v="1"/>
      <x v="2"/>
      <x v="11"/>
      <x/>
      <x/>
      <x v="73"/>
      <x v="22"/>
      <x/>
      <x v="6"/>
      <x/>
      <x v="1"/>
      <x v="2"/>
      <x v="20"/>
      <x v="66"/>
      <x/>
      <x/>
      <x v="100"/>
      <x v="4"/>
      <x/>
    </i>
    <i r="1">
      <x v="80"/>
      <x v="189"/>
      <x/>
      <x v="1"/>
      <x v="6824"/>
      <x v="552"/>
      <x/>
      <x v="18"/>
      <x v="80"/>
      <x/>
      <x v="14"/>
      <x/>
      <x v="1"/>
      <x v="20"/>
      <x v="20"/>
      <x/>
      <x v="93"/>
      <x v="22"/>
      <x/>
      <x v="5"/>
      <x/>
      <x/>
      <x v="1"/>
      <x v="4"/>
      <x v="89"/>
      <x/>
      <x/>
      <x/>
      <x v="1"/>
      <x/>
    </i>
    <i r="1">
      <x v="117"/>
      <x v="2094"/>
      <x/>
      <x v="3"/>
      <x v="7876"/>
      <x v="134"/>
      <x v="17"/>
      <x v="117"/>
      <x v="117"/>
      <x v="51"/>
      <x v="120"/>
      <x/>
      <x v="12"/>
      <x v="160"/>
      <x/>
      <x/>
      <x v="202"/>
      <x v="22"/>
      <x/>
      <x/>
      <x/>
      <x v="4"/>
      <x v="8"/>
      <x v="211"/>
      <x v="400"/>
      <x/>
      <x v="51"/>
      <x v="107"/>
      <x v="20"/>
      <x v="2"/>
    </i>
    <i r="1">
      <x v="139"/>
      <x v="238"/>
      <x/>
      <x/>
      <x v="6980"/>
      <x v="343"/>
      <x v="1"/>
      <x v="142"/>
      <x v="139"/>
      <x/>
      <x v="142"/>
      <x v="1"/>
      <x v="3"/>
      <x/>
      <x/>
      <x/>
      <x v="149"/>
      <x v="22"/>
      <x/>
      <x v="7"/>
      <x/>
      <x v="1"/>
      <x v="2"/>
      <x v="79"/>
      <x/>
      <x/>
      <x/>
      <x/>
      <x v="5"/>
      <x v="1"/>
    </i>
    <i r="1">
      <x v="217"/>
      <x v="2066"/>
      <x/>
      <x v="3"/>
      <x v="7738"/>
      <x v="579"/>
      <x v="14"/>
      <x v="224"/>
      <x v="217"/>
      <x/>
      <x v="456"/>
      <x v="2"/>
      <x v="5"/>
      <x v="87"/>
      <x/>
      <x v="5"/>
      <x v="369"/>
      <x v="22"/>
      <x/>
      <x/>
      <x/>
      <x v="6"/>
      <x v="7"/>
      <x v="199"/>
      <x v="126"/>
      <x v="1"/>
      <x v="67"/>
      <x v="209"/>
      <x v="30"/>
      <x/>
    </i>
    <i r="1">
      <x v="225"/>
      <x v="945"/>
      <x/>
      <x v="4"/>
      <x v="7808"/>
      <x v="444"/>
      <x v="15"/>
      <x v="230"/>
      <x v="225"/>
      <x/>
      <x v="585"/>
      <x/>
      <x v="5"/>
      <x v="90"/>
      <x/>
      <x v="5"/>
      <x v="202"/>
      <x v="22"/>
      <x/>
      <x/>
      <x/>
      <x v="6"/>
      <x v="7"/>
      <x v="205"/>
      <x v="130"/>
      <x v="1"/>
      <x v="68"/>
      <x v="148"/>
      <x v="31"/>
      <x/>
    </i>
    <i r="1">
      <x v="352"/>
      <x v="677"/>
      <x/>
      <x v="1"/>
      <x v="7218"/>
      <x v="131"/>
      <x v="11"/>
      <x v="414"/>
      <x v="352"/>
      <x/>
      <x v="428"/>
      <x/>
      <x v="10"/>
      <x v="52"/>
      <x/>
      <x/>
      <x v="202"/>
      <x v="22"/>
      <x/>
      <x/>
      <x/>
      <x v="8"/>
      <x v="6"/>
      <x v="156"/>
      <x v="289"/>
      <x/>
      <x v="34"/>
      <x/>
      <x v="11"/>
      <x v="4"/>
    </i>
    <i r="1">
      <x v="388"/>
      <x v="1615"/>
      <x/>
      <x v="3"/>
      <x v="7301"/>
      <x v="296"/>
      <x v="9"/>
      <x v="423"/>
      <x v="388"/>
      <x v="156"/>
      <x v="438"/>
      <x/>
      <x v="7"/>
      <x v="126"/>
      <x/>
      <x/>
      <x v="202"/>
      <x v="22"/>
      <x/>
      <x/>
      <x/>
      <x v="7"/>
      <x v="4"/>
      <x v="165"/>
      <x v="399"/>
      <x/>
      <x v="59"/>
      <x v="226"/>
      <x v="15"/>
      <x/>
    </i>
    <i r="1">
      <x v="479"/>
      <x v="1077"/>
      <x/>
      <x v="1"/>
      <x v="7157"/>
      <x v="528"/>
      <x v="11"/>
      <x v="480"/>
      <x v="479"/>
      <x/>
      <x v="553"/>
      <x v="1"/>
      <x v="9"/>
      <x v="100"/>
      <x/>
      <x/>
      <x v="527"/>
      <x v="22"/>
      <x/>
      <x v="1"/>
      <x/>
      <x v="5"/>
      <x v="6"/>
      <x v="148"/>
      <x v="333"/>
      <x/>
      <x v="34"/>
      <x/>
      <x v="10"/>
      <x v="3"/>
    </i>
    <i r="1">
      <x v="667"/>
      <x v="1671"/>
      <x/>
      <x v="2"/>
      <x v="7376"/>
      <x v="157"/>
      <x v="16"/>
      <x v="503"/>
      <x v="667"/>
      <x v="262"/>
      <x v="528"/>
      <x/>
      <x v="7"/>
      <x v="129"/>
      <x v="194"/>
      <x/>
      <x v="439"/>
      <x v="22"/>
      <x/>
      <x v="6"/>
      <x/>
      <x v="7"/>
      <x v="4"/>
      <x v="170"/>
      <x v="448"/>
      <x/>
      <x/>
      <x v="390"/>
      <x v="16"/>
      <x/>
    </i>
    <i r="1">
      <x v="764"/>
      <x v="2005"/>
      <x/>
      <x v="4"/>
      <x v="7542"/>
      <x v="114"/>
      <x v="19"/>
      <x v="609"/>
      <x v="764"/>
      <x/>
      <x v="643"/>
      <x/>
      <x v="4"/>
      <x v="35"/>
      <x/>
      <x v="3"/>
      <x v="549"/>
      <x v="22"/>
      <x v="53"/>
      <x/>
      <x/>
      <x v="3"/>
      <x v="3"/>
      <x v="179"/>
      <x v="563"/>
      <x/>
      <x v="89"/>
      <x v="400"/>
      <x v="27"/>
      <x v="7"/>
    </i>
    <i>
      <x v="23"/>
      <x v="12"/>
      <x v="190"/>
      <x/>
      <x v="1"/>
      <x v="6825"/>
      <x v="548"/>
      <x/>
      <x v="19"/>
      <x v="12"/>
      <x/>
      <x v="15"/>
      <x/>
      <x v="1"/>
      <x v="20"/>
      <x v="21"/>
      <x/>
      <x v="13"/>
      <x v="23"/>
      <x/>
      <x v="5"/>
      <x/>
      <x/>
      <x v="1"/>
      <x v="4"/>
      <x v="15"/>
      <x/>
      <x/>
      <x/>
      <x v="1"/>
      <x/>
    </i>
    <i r="1">
      <x v="22"/>
      <x v="223"/>
      <x/>
      <x v="2"/>
      <x v="6911"/>
      <x v="113"/>
      <x v="6"/>
      <x v="30"/>
      <x v="22"/>
      <x/>
      <x v="26"/>
      <x/>
      <x v="1"/>
      <x v="24"/>
      <x/>
      <x/>
      <x v="51"/>
      <x v="23"/>
      <x/>
      <x v="1"/>
      <x/>
      <x/>
      <x v="1"/>
      <x v="10"/>
      <x v="24"/>
      <x/>
      <x/>
      <x v="42"/>
      <x v="2"/>
      <x/>
    </i>
    <i r="1">
      <x v="55"/>
      <x v="57"/>
      <x/>
      <x v="1"/>
      <x v="7054"/>
      <x v="95"/>
      <x v="1"/>
      <x v="101"/>
      <x v="55"/>
      <x/>
      <x v="103"/>
      <x v="1"/>
      <x v="2"/>
      <x v="9"/>
      <x/>
      <x/>
      <x v="112"/>
      <x v="23"/>
      <x/>
      <x v="6"/>
      <x/>
      <x v="1"/>
      <x v="2"/>
      <x v="17"/>
      <x v="63"/>
      <x/>
      <x/>
      <x/>
      <x v="3"/>
      <x/>
    </i>
    <i r="1">
      <x v="58"/>
      <x v="76"/>
      <x/>
      <x v="2"/>
      <x v="7124"/>
      <x v="64"/>
      <x v="7"/>
      <x v="106"/>
      <x v="58"/>
      <x/>
      <x v="73"/>
      <x v="1"/>
      <x v="2"/>
      <x v="11"/>
      <x v="11"/>
      <x/>
      <x v="126"/>
      <x v="23"/>
      <x/>
      <x v="6"/>
      <x/>
      <x v="1"/>
      <x v="2"/>
      <x v="20"/>
      <x v="67"/>
      <x/>
      <x/>
      <x v="101"/>
      <x v="4"/>
      <x/>
    </i>
    <i r="1">
      <x v="117"/>
      <x v="1616"/>
      <x/>
      <x v="3"/>
      <x v="7302"/>
      <x v="134"/>
      <x v="9"/>
      <x v="117"/>
      <x v="117"/>
      <x v="51"/>
      <x v="120"/>
      <x/>
      <x v="7"/>
      <x v="126"/>
      <x/>
      <x/>
      <x v="202"/>
      <x v="23"/>
      <x/>
      <x/>
      <x/>
      <x v="7"/>
      <x v="4"/>
      <x v="165"/>
      <x v="400"/>
      <x/>
      <x v="51"/>
      <x v="107"/>
      <x v="15"/>
      <x/>
    </i>
    <i r="1">
      <x v="128"/>
      <x v="239"/>
      <x/>
      <x v="3"/>
      <x v="6981"/>
      <x v="341"/>
      <x v="1"/>
      <x v="123"/>
      <x v="128"/>
      <x/>
      <x v="123"/>
      <x v="1"/>
      <x v="3"/>
      <x v="27"/>
      <x/>
      <x/>
      <x v="142"/>
      <x v="23"/>
      <x/>
      <x/>
      <x/>
      <x v="1"/>
      <x v="2"/>
      <x v="79"/>
      <x/>
      <x/>
      <x/>
      <x v="53"/>
      <x v="5"/>
      <x v="1"/>
    </i>
    <i r="1">
      <x v="191"/>
      <x v="604"/>
      <x/>
      <x v="4"/>
      <x v="7543"/>
      <x v="79"/>
      <x v="19"/>
      <x v="187"/>
      <x v="191"/>
      <x v="86"/>
      <x v="192"/>
      <x v="2"/>
      <x v="4"/>
      <x v="35"/>
      <x/>
      <x v="4"/>
      <x v="195"/>
      <x v="23"/>
      <x v="10"/>
      <x/>
      <x/>
      <x v="3"/>
      <x v="3"/>
      <x v="179"/>
      <x v="185"/>
      <x/>
      <x v="32"/>
      <x v="131"/>
      <x v="27"/>
      <x v="7"/>
    </i>
    <i r="1">
      <x v="211"/>
      <x v="1078"/>
      <x/>
      <x v="1"/>
      <x v="7158"/>
      <x v="746"/>
      <x v="11"/>
      <x v="596"/>
      <x v="211"/>
      <x/>
      <x v="628"/>
      <x v="1"/>
      <x v="9"/>
      <x v="100"/>
      <x/>
      <x/>
      <x v="528"/>
      <x v="23"/>
      <x/>
      <x v="5"/>
      <x/>
      <x v="5"/>
      <x v="6"/>
      <x v="148"/>
      <x v="124"/>
      <x/>
      <x v="34"/>
      <x/>
      <x v="10"/>
      <x v="3"/>
    </i>
    <i r="1">
      <x v="220"/>
      <x v="915"/>
      <x/>
      <x v="1"/>
      <x v="7739"/>
      <x v="591"/>
      <x v="14"/>
      <x v="228"/>
      <x v="220"/>
      <x/>
      <x v="235"/>
      <x/>
      <x v="5"/>
      <x v="87"/>
      <x/>
      <x v="5"/>
      <x v="570"/>
      <x v="23"/>
      <x/>
      <x v="1"/>
      <x/>
      <x v="6"/>
      <x v="7"/>
      <x v="199"/>
      <x v="129"/>
      <x v="1"/>
      <x/>
      <x/>
      <x v="30"/>
      <x/>
    </i>
    <i r="1">
      <x v="224"/>
      <x v="946"/>
      <x/>
      <x v="2"/>
      <x v="7809"/>
      <x v="443"/>
      <x v="15"/>
      <x v="231"/>
      <x v="224"/>
      <x/>
      <x v="239"/>
      <x/>
      <x v="5"/>
      <x v="90"/>
      <x/>
      <x v="5"/>
      <x v="378"/>
      <x v="23"/>
      <x/>
      <x v="1"/>
      <x/>
      <x v="6"/>
      <x v="7"/>
      <x v="205"/>
      <x v="295"/>
      <x v="1"/>
      <x/>
      <x v="203"/>
      <x v="31"/>
      <x/>
    </i>
    <i r="1">
      <x v="324"/>
      <x v="614"/>
      <x/>
      <x v="1"/>
      <x v="7219"/>
      <x v="615"/>
      <x v="11"/>
      <x v="222"/>
      <x v="324"/>
      <x v="127"/>
      <x v="429"/>
      <x/>
      <x v="10"/>
      <x v="52"/>
      <x/>
      <x/>
      <x v="531"/>
      <x v="23"/>
      <x/>
      <x v="6"/>
      <x/>
      <x v="8"/>
      <x v="6"/>
      <x v="156"/>
      <x v="290"/>
      <x/>
      <x v="34"/>
      <x/>
      <x v="11"/>
      <x v="4"/>
    </i>
    <i r="1">
      <x v="326"/>
      <x v="2095"/>
      <x/>
      <x v="3"/>
      <x v="7877"/>
      <x v="573"/>
      <x v="17"/>
      <x v="384"/>
      <x v="326"/>
      <x v="158"/>
      <x v="397"/>
      <x/>
      <x v="12"/>
      <x v="160"/>
      <x/>
      <x/>
      <x v="334"/>
      <x v="23"/>
      <x/>
      <x v="1"/>
      <x/>
      <x v="4"/>
      <x v="8"/>
      <x v="211"/>
      <x v="402"/>
      <x/>
      <x/>
      <x v="389"/>
      <x v="20"/>
      <x v="2"/>
    </i>
    <i r="1">
      <x v="668"/>
      <x v="1672"/>
      <x/>
      <x v="2"/>
      <x v="7377"/>
      <x v="172"/>
      <x v="16"/>
      <x v="504"/>
      <x v="668"/>
      <x v="263"/>
      <x v="529"/>
      <x/>
      <x v="7"/>
      <x v="129"/>
      <x v="195"/>
      <x/>
      <x v="440"/>
      <x v="23"/>
      <x/>
      <x v="5"/>
      <x/>
      <x v="7"/>
      <x v="4"/>
      <x v="170"/>
      <x v="449"/>
      <x/>
      <x/>
      <x v="391"/>
      <x v="16"/>
      <x/>
    </i>
    <i>
      <x v="24"/>
      <x v="13"/>
      <x v="9"/>
      <x/>
      <x/>
      <x v="6826"/>
      <x v="384"/>
      <x/>
      <x v="20"/>
      <x v="13"/>
      <x/>
      <x v="16"/>
      <x/>
      <x v="1"/>
      <x/>
      <x/>
      <x/>
      <x v="14"/>
      <x v="24"/>
      <x/>
      <x v="4"/>
      <x/>
      <x/>
      <x v="1"/>
      <x v="5"/>
      <x/>
      <x/>
      <x/>
      <x/>
      <x v="1"/>
      <x/>
    </i>
    <i r="1">
      <x v="40"/>
      <x v="33"/>
      <x/>
      <x/>
      <x v="6912"/>
      <x v="643"/>
      <x v="6"/>
      <x v="69"/>
      <x v="40"/>
      <x/>
      <x v="56"/>
      <x/>
      <x v="1"/>
      <x/>
      <x/>
      <x/>
      <x v="56"/>
      <x v="24"/>
      <x/>
      <x v="4"/>
      <x/>
      <x/>
      <x v="1"/>
      <x v="11"/>
      <x/>
      <x/>
      <x/>
      <x/>
      <x v="2"/>
      <x/>
    </i>
    <i r="1">
      <x v="56"/>
      <x v="58"/>
      <x/>
      <x v="1"/>
      <x v="7055"/>
      <x v="453"/>
      <x v="1"/>
      <x v="102"/>
      <x v="56"/>
      <x/>
      <x v="69"/>
      <x v="1"/>
      <x v="2"/>
      <x v="9"/>
      <x/>
      <x/>
      <x v="70"/>
      <x v="24"/>
      <x/>
      <x v="2"/>
      <x/>
      <x v="1"/>
      <x v="2"/>
      <x v="17"/>
      <x v="64"/>
      <x/>
      <x/>
      <x/>
      <x v="3"/>
      <x/>
    </i>
    <i r="1">
      <x v="59"/>
      <x v="77"/>
      <x/>
      <x v="2"/>
      <x v="7125"/>
      <x v="65"/>
      <x v="7"/>
      <x v="107"/>
      <x v="59"/>
      <x/>
      <x v="74"/>
      <x v="1"/>
      <x v="2"/>
      <x v="11"/>
      <x v="12"/>
      <x/>
      <x v="74"/>
      <x v="24"/>
      <x/>
      <x v="5"/>
      <x/>
      <x v="1"/>
      <x v="2"/>
      <x v="20"/>
      <x v="68"/>
      <x/>
      <x/>
      <x v="102"/>
      <x v="4"/>
      <x/>
    </i>
    <i r="1">
      <x v="129"/>
      <x v="240"/>
      <x/>
      <x v="3"/>
      <x v="6982"/>
      <x v="340"/>
      <x v="1"/>
      <x v="124"/>
      <x v="129"/>
      <x v="56"/>
      <x v="135"/>
      <x v="1"/>
      <x v="3"/>
      <x v="27"/>
      <x v="47"/>
      <x/>
      <x v="143"/>
      <x v="24"/>
      <x/>
      <x v="2"/>
      <x/>
      <x v="1"/>
      <x v="2"/>
      <x v="79"/>
      <x/>
      <x/>
      <x/>
      <x v="54"/>
      <x v="5"/>
      <x v="1"/>
    </i>
    <i r="1">
      <x v="217"/>
      <x v="1617"/>
      <x/>
      <x v="3"/>
      <x v="7303"/>
      <x v="579"/>
      <x v="9"/>
      <x v="224"/>
      <x v="217"/>
      <x v="240"/>
      <x v="354"/>
      <x/>
      <x v="7"/>
      <x v="126"/>
      <x/>
      <x/>
      <x v="202"/>
      <x v="24"/>
      <x/>
      <x/>
      <x/>
      <x v="7"/>
      <x v="4"/>
      <x v="165"/>
      <x v="401"/>
      <x/>
      <x v="52"/>
      <x v="209"/>
      <x v="15"/>
      <x/>
    </i>
    <i r="1">
      <x v="229"/>
      <x v="375"/>
      <x/>
      <x/>
      <x v="7159"/>
      <x v="398"/>
      <x v="11"/>
      <x v="424"/>
      <x v="229"/>
      <x/>
      <x v="440"/>
      <x/>
      <x v="9"/>
      <x/>
      <x/>
      <x/>
      <x v="202"/>
      <x v="24"/>
      <x/>
      <x v="4"/>
      <x/>
      <x v="5"/>
      <x v="6"/>
      <x v="149"/>
      <x/>
      <x/>
      <x/>
      <x/>
      <x v="10"/>
      <x v="3"/>
    </i>
    <i r="1">
      <x v="344"/>
      <x v="2096"/>
      <x/>
      <x v="1"/>
      <x v="7878"/>
      <x v="778"/>
      <x v="17"/>
      <x v="209"/>
      <x v="344"/>
      <x v="319"/>
      <x v="214"/>
      <x/>
      <x v="12"/>
      <x v="160"/>
      <x/>
      <x/>
      <x v="584"/>
      <x v="24"/>
      <x/>
      <x v="1"/>
      <x/>
      <x v="4"/>
      <x v="8"/>
      <x v="211"/>
      <x v="599"/>
      <x/>
      <x/>
      <x/>
      <x v="20"/>
      <x v="2"/>
    </i>
    <i r="1">
      <x v="404"/>
      <x v="947"/>
      <x/>
      <x v="2"/>
      <x v="7810"/>
      <x v="143"/>
      <x v="15"/>
      <x v="436"/>
      <x v="404"/>
      <x/>
      <x v="461"/>
      <x/>
      <x v="5"/>
      <x v="90"/>
      <x/>
      <x v="5"/>
      <x v="572"/>
      <x v="24"/>
      <x/>
      <x v="1"/>
      <x/>
      <x v="6"/>
      <x v="7"/>
      <x v="205"/>
      <x v="301"/>
      <x v="1"/>
      <x/>
      <x v="207"/>
      <x v="31"/>
      <x/>
    </i>
    <i r="1">
      <x v="472"/>
      <x v="992"/>
      <x/>
      <x/>
      <x v="7220"/>
      <x v="130"/>
      <x v="11"/>
      <x v="473"/>
      <x v="472"/>
      <x/>
      <x v="499"/>
      <x/>
      <x v="10"/>
      <x/>
      <x/>
      <x/>
      <x v="202"/>
      <x v="24"/>
      <x/>
      <x v="4"/>
      <x/>
      <x v="8"/>
      <x v="6"/>
      <x v="157"/>
      <x/>
      <x/>
      <x/>
      <x/>
      <x v="11"/>
      <x v="4"/>
    </i>
    <i r="1">
      <x v="669"/>
      <x v="1673"/>
      <x/>
      <x v="2"/>
      <x v="7378"/>
      <x v="174"/>
      <x v="16"/>
      <x v="505"/>
      <x v="669"/>
      <x v="264"/>
      <x v="530"/>
      <x/>
      <x v="7"/>
      <x v="129"/>
      <x v="195"/>
      <x/>
      <x v="441"/>
      <x v="24"/>
      <x/>
      <x v="5"/>
      <x/>
      <x v="7"/>
      <x v="4"/>
      <x v="170"/>
      <x v="491"/>
      <x/>
      <x/>
      <x v="391"/>
      <x v="16"/>
      <x/>
    </i>
    <i r="1">
      <x v="723"/>
      <x v="1938"/>
      <x/>
      <x v="4"/>
      <x v="7544"/>
      <x v="731"/>
      <x v="19"/>
      <x v="590"/>
      <x v="723"/>
      <x/>
      <x v="616"/>
      <x v="2"/>
      <x v="4"/>
      <x v="35"/>
      <x/>
      <x v="4"/>
      <x v="196"/>
      <x v="24"/>
      <x v="11"/>
      <x/>
      <x/>
      <x v="3"/>
      <x v="3"/>
      <x v="179"/>
      <x v="531"/>
      <x/>
      <x v="33"/>
      <x v="363"/>
      <x v="27"/>
      <x v="7"/>
    </i>
    <i r="1">
      <x v="787"/>
      <x v="2067"/>
      <x/>
      <x v="1"/>
      <x v="7740"/>
      <x v="582"/>
      <x v="14"/>
      <x v="628"/>
      <x v="787"/>
      <x/>
      <x v="677"/>
      <x/>
      <x v="5"/>
      <x v="87"/>
      <x/>
      <x v="5"/>
      <x v="571"/>
      <x v="24"/>
      <x/>
      <x v="1"/>
      <x/>
      <x v="6"/>
      <x v="7"/>
      <x v="199"/>
      <x v="581"/>
      <x v="1"/>
      <x/>
      <x/>
      <x v="30"/>
      <x/>
    </i>
    <i>
      <x v="25"/>
      <x v="5"/>
      <x v="10"/>
      <x/>
      <x v="3"/>
      <x v="6827"/>
      <x v="365"/>
      <x/>
      <x v="6"/>
      <x v="5"/>
      <x v="3"/>
      <x v="4"/>
      <x/>
      <x v="1"/>
      <x v="4"/>
      <x/>
      <x/>
      <x v="4"/>
      <x v="25"/>
      <x/>
      <x/>
      <x/>
      <x/>
      <x v="1"/>
      <x v="5"/>
      <x v="9"/>
      <x/>
      <x v="2"/>
      <x v="29"/>
      <x v="1"/>
      <x/>
    </i>
    <i r="1">
      <x v="10"/>
      <x v="34"/>
      <x/>
      <x v="4"/>
      <x v="6913"/>
      <x v="385"/>
      <x v="6"/>
      <x v="12"/>
      <x v="10"/>
      <x v="4"/>
      <x v="10"/>
      <x/>
      <x v="1"/>
      <x v="5"/>
      <x/>
      <x/>
      <x v="41"/>
      <x v="25"/>
      <x/>
      <x v="3"/>
      <x/>
      <x/>
      <x v="1"/>
      <x v="11"/>
      <x v="11"/>
      <x/>
      <x/>
      <x v="31"/>
      <x v="2"/>
      <x/>
    </i>
    <i r="1">
      <x v="74"/>
      <x v="78"/>
      <x/>
      <x/>
      <x v="7126"/>
      <x v="450"/>
      <x v="7"/>
      <x v="114"/>
      <x v="74"/>
      <x/>
      <x v="93"/>
      <x v="1"/>
      <x v="2"/>
      <x/>
      <x/>
      <x/>
      <x v="86"/>
      <x v="25"/>
      <x/>
      <x v="7"/>
      <x/>
      <x v="1"/>
      <x v="2"/>
      <x v="21"/>
      <x/>
      <x/>
      <x/>
      <x/>
      <x v="4"/>
      <x/>
    </i>
    <i r="1">
      <x v="77"/>
      <x v="96"/>
      <x/>
      <x/>
      <x v="7056"/>
      <x v="66"/>
      <x v="1"/>
      <x v="103"/>
      <x v="77"/>
      <x/>
      <x v="70"/>
      <x v="1"/>
      <x v="2"/>
      <x/>
      <x/>
      <x/>
      <x v="71"/>
      <x v="25"/>
      <x/>
      <x v="4"/>
      <x/>
      <x v="1"/>
      <x v="2"/>
      <x v="18"/>
      <x/>
      <x/>
      <x/>
      <x/>
      <x v="3"/>
      <x/>
    </i>
    <i r="1">
      <x v="119"/>
      <x v="440"/>
      <x/>
      <x v="4"/>
      <x v="7545"/>
      <x v="737"/>
      <x v="19"/>
      <x v="188"/>
      <x v="119"/>
      <x/>
      <x v="244"/>
      <x v="2"/>
      <x v="4"/>
      <x v="35"/>
      <x/>
      <x v="4"/>
      <x v="196"/>
      <x v="25"/>
      <x v="11"/>
      <x v="2"/>
      <x/>
      <x v="3"/>
      <x v="3"/>
      <x v="179"/>
      <x v="106"/>
      <x/>
      <x v="33"/>
      <x v="132"/>
      <x v="27"/>
      <x v="7"/>
    </i>
    <i r="1">
      <x v="140"/>
      <x v="241"/>
      <x/>
      <x v="1"/>
      <x v="6983"/>
      <x v="326"/>
      <x v="1"/>
      <x v="143"/>
      <x v="140"/>
      <x/>
      <x v="143"/>
      <x v="1"/>
      <x v="3"/>
      <x v="27"/>
      <x/>
      <x/>
      <x v="150"/>
      <x v="25"/>
      <x/>
      <x/>
      <x/>
      <x v="1"/>
      <x v="2"/>
      <x v="79"/>
      <x/>
      <x/>
      <x v="19"/>
      <x/>
      <x v="5"/>
      <x v="1"/>
    </i>
    <i r="1">
      <x v="221"/>
      <x v="362"/>
      <x/>
      <x/>
      <x v="7741"/>
      <x v="153"/>
      <x v="14"/>
      <x v="229"/>
      <x v="221"/>
      <x/>
      <x v="236"/>
      <x v="2"/>
      <x v="5"/>
      <x/>
      <x/>
      <x v="5"/>
      <x v="202"/>
      <x v="25"/>
      <x/>
      <x v="4"/>
      <x/>
      <x v="6"/>
      <x v="7"/>
      <x v="200"/>
      <x/>
      <x v="1"/>
      <x/>
      <x/>
      <x v="30"/>
      <x/>
    </i>
    <i r="1">
      <x v="230"/>
      <x v="376"/>
      <x/>
      <x v="1"/>
      <x v="7160"/>
      <x v="396"/>
      <x v="11"/>
      <x v="425"/>
      <x v="230"/>
      <x/>
      <x v="441"/>
      <x/>
      <x v="9"/>
      <x v="47"/>
      <x/>
      <x/>
      <x v="202"/>
      <x v="25"/>
      <x/>
      <x/>
      <x/>
      <x v="5"/>
      <x v="6"/>
      <x v="149"/>
      <x v="132"/>
      <x/>
      <x v="34"/>
      <x/>
      <x v="10"/>
      <x v="3"/>
    </i>
    <i r="1">
      <x v="326"/>
      <x v="1618"/>
      <x/>
      <x v="3"/>
      <x v="7304"/>
      <x v="573"/>
      <x v="9"/>
      <x v="384"/>
      <x v="326"/>
      <x v="158"/>
      <x v="397"/>
      <x/>
      <x v="7"/>
      <x v="126"/>
      <x/>
      <x/>
      <x v="334"/>
      <x v="25"/>
      <x/>
      <x v="1"/>
      <x/>
      <x v="7"/>
      <x v="4"/>
      <x v="165"/>
      <x v="402"/>
      <x/>
      <x/>
      <x v="389"/>
      <x v="15"/>
      <x/>
    </i>
    <i r="1">
      <x v="393"/>
      <x v="784"/>
      <x/>
      <x/>
      <x v="7879"/>
      <x v="598"/>
      <x v="2"/>
      <x v="431"/>
      <x v="393"/>
      <x/>
      <x v="450"/>
      <x/>
      <x v="12"/>
      <x/>
      <x/>
      <x/>
      <x v="202"/>
      <x v="25"/>
      <x/>
      <x v="7"/>
      <x/>
      <x v="4"/>
      <x v="5"/>
      <x v="212"/>
      <x/>
      <x/>
      <x v="34"/>
      <x/>
      <x v="8"/>
      <x v="2"/>
    </i>
    <i r="1">
      <x v="473"/>
      <x v="993"/>
      <x/>
      <x v="1"/>
      <x v="7221"/>
      <x v="119"/>
      <x v="11"/>
      <x v="474"/>
      <x v="473"/>
      <x/>
      <x v="500"/>
      <x/>
      <x v="10"/>
      <x v="94"/>
      <x/>
      <x/>
      <x v="202"/>
      <x v="25"/>
      <x/>
      <x v="3"/>
      <x/>
      <x v="8"/>
      <x v="6"/>
      <x v="157"/>
      <x v="327"/>
      <x/>
      <x v="34"/>
      <x/>
      <x v="11"/>
      <x v="4"/>
    </i>
    <i r="1">
      <x v="653"/>
      <x v="1674"/>
      <x/>
      <x v="2"/>
      <x v="7379"/>
      <x v="722"/>
      <x v="16"/>
      <x v="498"/>
      <x v="653"/>
      <x v="241"/>
      <x v="523"/>
      <x/>
      <x v="7"/>
      <x v="129"/>
      <x/>
      <x/>
      <x v="534"/>
      <x v="25"/>
      <x/>
      <x v="6"/>
      <x/>
      <x v="7"/>
      <x v="4"/>
      <x v="170"/>
      <x v="404"/>
      <x/>
      <x/>
      <x v="317"/>
      <x v="16"/>
      <x/>
    </i>
    <i r="1">
      <x v="789"/>
      <x v="2081"/>
      <x/>
      <x v="2"/>
      <x v="7811"/>
      <x v="545"/>
      <x v="15"/>
      <x v="630"/>
      <x v="789"/>
      <x/>
      <x v="684"/>
      <x/>
      <x v="5"/>
      <x v="90"/>
      <x/>
      <x v="5"/>
      <x v="579"/>
      <x v="25"/>
      <x/>
      <x v="1"/>
      <x/>
      <x v="6"/>
      <x v="7"/>
      <x v="205"/>
      <x v="583"/>
      <x v="1"/>
      <x/>
      <x v="424"/>
      <x v="31"/>
      <x/>
    </i>
    <i>
      <x v="26"/>
      <x v="52"/>
      <x v="79"/>
      <x/>
      <x v="4"/>
      <x v="7127"/>
      <x v="99"/>
      <x v="7"/>
      <x v="99"/>
      <x v="52"/>
      <x v="21"/>
      <x v="67"/>
      <x v="1"/>
      <x v="2"/>
      <x v="12"/>
      <x/>
      <x/>
      <x v="68"/>
      <x v="26"/>
      <x/>
      <x v="2"/>
      <x/>
      <x v="1"/>
      <x v="2"/>
      <x v="21"/>
      <x v="60"/>
      <x/>
      <x/>
      <x v="57"/>
      <x v="4"/>
      <x/>
    </i>
    <i r="2">
      <x v="97"/>
      <x/>
      <x v="3"/>
      <x v="7057"/>
      <x v="99"/>
      <x v="1"/>
      <x v="99"/>
      <x v="52"/>
      <x v="21"/>
      <x v="67"/>
      <x v="1"/>
      <x v="2"/>
      <x v="15"/>
      <x/>
      <x/>
      <x v="68"/>
      <x v="26"/>
      <x/>
      <x v="2"/>
      <x/>
      <x v="1"/>
      <x v="2"/>
      <x v="18"/>
      <x v="60"/>
      <x/>
      <x/>
      <x v="57"/>
      <x v="3"/>
      <x/>
    </i>
    <i r="1">
      <x v="92"/>
      <x v="137"/>
      <x/>
      <x v="3"/>
      <x v="6828"/>
      <x v="81"/>
      <x/>
      <x v="2"/>
      <x v="92"/>
      <x v="1"/>
      <x v="104"/>
      <x/>
      <x v="1"/>
      <x v="4"/>
      <x/>
      <x/>
      <x v="113"/>
      <x v="26"/>
      <x/>
      <x/>
      <x/>
      <x/>
      <x v="1"/>
      <x v="5"/>
      <x v="10"/>
      <x/>
      <x v="13"/>
      <x v="30"/>
      <x v="1"/>
      <x/>
    </i>
    <i r="1">
      <x v="93"/>
      <x v="158"/>
      <x/>
      <x v="4"/>
      <x v="6914"/>
      <x v="10"/>
      <x v="6"/>
      <x v="13"/>
      <x v="93"/>
      <x v="34"/>
      <x v="11"/>
      <x/>
      <x v="1"/>
      <x v="5"/>
      <x/>
      <x/>
      <x v="115"/>
      <x v="26"/>
      <x/>
      <x/>
      <x/>
      <x/>
      <x v="1"/>
      <x v="11"/>
      <x v="12"/>
      <x/>
      <x v="6"/>
      <x v="32"/>
      <x v="2"/>
      <x/>
    </i>
    <i r="1">
      <x v="115"/>
      <x v="785"/>
      <x/>
      <x v="1"/>
      <x v="7880"/>
      <x v="600"/>
      <x v="2"/>
      <x v="116"/>
      <x v="115"/>
      <x/>
      <x v="119"/>
      <x/>
      <x v="12"/>
      <x v="84"/>
      <x/>
      <x/>
      <x v="202"/>
      <x v="26"/>
      <x/>
      <x/>
      <x/>
      <x v="4"/>
      <x v="5"/>
      <x v="212"/>
      <x v="100"/>
      <x/>
      <x v="53"/>
      <x/>
      <x v="8"/>
      <x v="2"/>
    </i>
    <i r="1">
      <x v="141"/>
      <x v="242"/>
      <x/>
      <x v="1"/>
      <x v="6984"/>
      <x v="325"/>
      <x v="1"/>
      <x v="144"/>
      <x v="141"/>
      <x/>
      <x v="144"/>
      <x v="1"/>
      <x v="3"/>
      <x v="27"/>
      <x/>
      <x/>
      <x v="151"/>
      <x v="26"/>
      <x/>
      <x v="3"/>
      <x/>
      <x v="1"/>
      <x v="2"/>
      <x v="79"/>
      <x/>
      <x/>
      <x/>
      <x/>
      <x v="5"/>
      <x v="1"/>
    </i>
    <i r="1">
      <x v="222"/>
      <x v="610"/>
      <x/>
      <x v="3"/>
      <x v="7742"/>
      <x v="682"/>
      <x v="14"/>
      <x v="524"/>
      <x v="222"/>
      <x/>
      <x v="299"/>
      <x v="2"/>
      <x v="5"/>
      <x v="43"/>
      <x/>
      <x v="5"/>
      <x v="202"/>
      <x v="26"/>
      <x/>
      <x/>
      <x/>
      <x v="6"/>
      <x v="7"/>
      <x v="200"/>
      <x v="104"/>
      <x v="1"/>
      <x v="46"/>
      <x v="125"/>
      <x v="30"/>
      <x/>
    </i>
    <i r="1">
      <x v="231"/>
      <x v="377"/>
      <x/>
      <x v="1"/>
      <x v="7161"/>
      <x v="397"/>
      <x v="11"/>
      <x v="360"/>
      <x v="231"/>
      <x/>
      <x v="552"/>
      <x/>
      <x v="9"/>
      <x v="47"/>
      <x/>
      <x/>
      <x v="202"/>
      <x v="26"/>
      <x/>
      <x v="2"/>
      <x/>
      <x v="5"/>
      <x v="6"/>
      <x v="149"/>
      <x v="133"/>
      <x/>
      <x v="34"/>
      <x/>
      <x v="10"/>
      <x v="3"/>
    </i>
    <i r="1">
      <x v="254"/>
      <x v="1619"/>
      <x/>
      <x v="1"/>
      <x v="7305"/>
      <x v="572"/>
      <x v="9"/>
      <x v="309"/>
      <x v="254"/>
      <x v="159"/>
      <x v="315"/>
      <x/>
      <x v="7"/>
      <x v="126"/>
      <x/>
      <x/>
      <x v="335"/>
      <x v="26"/>
      <x/>
      <x v="3"/>
      <x/>
      <x v="7"/>
      <x v="4"/>
      <x v="165"/>
      <x v="403"/>
      <x/>
      <x/>
      <x/>
      <x v="15"/>
      <x/>
    </i>
    <i r="1">
      <x v="302"/>
      <x v="505"/>
      <x/>
      <x v="2"/>
      <x v="7546"/>
      <x v="641"/>
      <x v="19"/>
      <x v="192"/>
      <x v="302"/>
      <x v="94"/>
      <x v="644"/>
      <x v="2"/>
      <x v="4"/>
      <x v="35"/>
      <x/>
      <x v="5"/>
      <x v="198"/>
      <x v="26"/>
      <x v="13"/>
      <x v="1"/>
      <x/>
      <x v="3"/>
      <x v="3"/>
      <x v="179"/>
      <x v="229"/>
      <x/>
      <x/>
      <x v="364"/>
      <x v="27"/>
      <x v="7"/>
    </i>
    <i r="1">
      <x v="406"/>
      <x v="948"/>
      <x/>
      <x v="2"/>
      <x v="7812"/>
      <x v="785"/>
      <x v="15"/>
      <x v="233"/>
      <x v="406"/>
      <x/>
      <x v="463"/>
      <x/>
      <x v="5"/>
      <x v="90"/>
      <x/>
      <x v="5"/>
      <x v="570"/>
      <x v="26"/>
      <x/>
      <x v="1"/>
      <x/>
      <x v="6"/>
      <x v="7"/>
      <x v="205"/>
      <x v="303"/>
      <x v="1"/>
      <x/>
      <x v="213"/>
      <x v="31"/>
      <x/>
    </i>
    <i r="1">
      <x v="474"/>
      <x v="994"/>
      <x/>
      <x v="1"/>
      <x v="7222"/>
      <x v="118"/>
      <x v="11"/>
      <x v="475"/>
      <x v="474"/>
      <x/>
      <x v="501"/>
      <x/>
      <x v="10"/>
      <x v="94"/>
      <x/>
      <x/>
      <x v="202"/>
      <x v="26"/>
      <x/>
      <x v="3"/>
      <x/>
      <x v="8"/>
      <x v="6"/>
      <x v="157"/>
      <x v="328"/>
      <x/>
      <x v="34"/>
      <x/>
      <x v="11"/>
      <x v="4"/>
    </i>
    <i r="1">
      <x v="654"/>
      <x v="1675"/>
      <x/>
      <x v="2"/>
      <x v="7380"/>
      <x v="723"/>
      <x v="16"/>
      <x v="499"/>
      <x v="654"/>
      <x v="242"/>
      <x v="524"/>
      <x/>
      <x v="7"/>
      <x v="129"/>
      <x/>
      <x/>
      <x v="535"/>
      <x v="26"/>
      <x/>
      <x v="6"/>
      <x/>
      <x v="7"/>
      <x v="4"/>
      <x v="170"/>
      <x v="405"/>
      <x/>
      <x/>
      <x v="318"/>
      <x v="16"/>
      <x/>
    </i>
    <i>
      <x v="27"/>
      <x v="10"/>
      <x v="11"/>
      <x/>
      <x v="1"/>
      <x v="6829"/>
      <x v="385"/>
      <x/>
      <x v="12"/>
      <x v="10"/>
      <x v="4"/>
      <x v="10"/>
      <x/>
      <x v="1"/>
      <x v="4"/>
      <x/>
      <x/>
      <x v="116"/>
      <x v="27"/>
      <x/>
      <x v="3"/>
      <x/>
      <x/>
      <x v="1"/>
      <x v="5"/>
      <x v="11"/>
      <x/>
      <x/>
      <x/>
      <x v="1"/>
      <x/>
    </i>
    <i r="1">
      <x v="53"/>
      <x v="80"/>
      <x/>
      <x v="4"/>
      <x v="7128"/>
      <x v="459"/>
      <x v="7"/>
      <x v="80"/>
      <x v="53"/>
      <x/>
      <x v="96"/>
      <x v="1"/>
      <x v="2"/>
      <x v="12"/>
      <x/>
      <x/>
      <x v="87"/>
      <x v="27"/>
      <x/>
      <x v="2"/>
      <x/>
      <x v="1"/>
      <x v="2"/>
      <x v="21"/>
      <x v="61"/>
      <x/>
      <x/>
      <x v="56"/>
      <x v="4"/>
      <x/>
    </i>
    <i r="1">
      <x v="57"/>
      <x v="98"/>
      <x/>
      <x v="1"/>
      <x v="7058"/>
      <x v="67"/>
      <x v="1"/>
      <x v="104"/>
      <x v="57"/>
      <x v="22"/>
      <x v="71"/>
      <x v="1"/>
      <x v="2"/>
      <x v="15"/>
      <x/>
      <x/>
      <x v="72"/>
      <x v="27"/>
      <x/>
      <x v="6"/>
      <x/>
      <x v="1"/>
      <x v="2"/>
      <x v="18"/>
      <x v="65"/>
      <x/>
      <x/>
      <x/>
      <x v="3"/>
      <x/>
    </i>
    <i r="1">
      <x v="94"/>
      <x v="159"/>
      <x/>
      <x v="2"/>
      <x v="6915"/>
      <x v="595"/>
      <x v="6"/>
      <x v="31"/>
      <x v="94"/>
      <x v="46"/>
      <x v="27"/>
      <x/>
      <x v="1"/>
      <x v="5"/>
      <x/>
      <x/>
      <x v="16"/>
      <x v="27"/>
      <x/>
      <x v="6"/>
      <x/>
      <x/>
      <x v="1"/>
      <x v="11"/>
      <x v="25"/>
      <x/>
      <x/>
      <x v="43"/>
      <x v="2"/>
      <x/>
    </i>
    <i r="1">
      <x v="110"/>
      <x v="809"/>
      <x/>
      <x v="3"/>
      <x v="7743"/>
      <x v="91"/>
      <x v="14"/>
      <x v="3"/>
      <x v="110"/>
      <x/>
      <x v="185"/>
      <x v="2"/>
      <x v="5"/>
      <x v="43"/>
      <x/>
      <x v="5"/>
      <x v="202"/>
      <x v="27"/>
      <x/>
      <x/>
      <x/>
      <x v="6"/>
      <x v="7"/>
      <x v="200"/>
      <x v="96"/>
      <x v="1"/>
      <x v="47"/>
      <x v="106"/>
      <x v="30"/>
      <x/>
    </i>
    <i r="1">
      <x v="142"/>
      <x v="243"/>
      <x/>
      <x v="1"/>
      <x v="6985"/>
      <x v="322"/>
      <x v="1"/>
      <x v="145"/>
      <x v="142"/>
      <x/>
      <x v="145"/>
      <x v="1"/>
      <x v="3"/>
      <x v="27"/>
      <x v="100"/>
      <x/>
      <x v="152"/>
      <x v="27"/>
      <x/>
      <x v="2"/>
      <x/>
      <x v="1"/>
      <x v="2"/>
      <x v="79"/>
      <x/>
      <x/>
      <x/>
      <x/>
      <x v="5"/>
      <x v="1"/>
    </i>
    <i r="1">
      <x v="210"/>
      <x v="378"/>
      <x/>
      <x/>
      <x v="7162"/>
      <x v="389"/>
      <x v="11"/>
      <x v="426"/>
      <x v="210"/>
      <x/>
      <x v="442"/>
      <x/>
      <x v="9"/>
      <x/>
      <x/>
      <x/>
      <x v="202"/>
      <x v="27"/>
      <x/>
      <x v="4"/>
      <x/>
      <x v="5"/>
      <x v="6"/>
      <x v="150"/>
      <x/>
      <x/>
      <x/>
      <x/>
      <x v="10"/>
      <x v="3"/>
    </i>
    <i r="1">
      <x v="394"/>
      <x v="786"/>
      <x/>
      <x/>
      <x v="7881"/>
      <x v="666"/>
      <x v="2"/>
      <x v="418"/>
      <x v="394"/>
      <x/>
      <x v="433"/>
      <x/>
      <x v="12"/>
      <x/>
      <x/>
      <x/>
      <x v="202"/>
      <x v="27"/>
      <x/>
      <x v="7"/>
      <x/>
      <x v="4"/>
      <x v="5"/>
      <x v="213"/>
      <x/>
      <x/>
      <x v="34"/>
      <x/>
      <x v="8"/>
      <x v="2"/>
    </i>
    <i r="1">
      <x v="398"/>
      <x v="826"/>
      <x/>
      <x v="2"/>
      <x v="7547"/>
      <x v="122"/>
      <x v="19"/>
      <x v="193"/>
      <x v="398"/>
      <x v="95"/>
      <x v="645"/>
      <x v="2"/>
      <x v="4"/>
      <x v="35"/>
      <x/>
      <x v="5"/>
      <x v="513"/>
      <x v="27"/>
      <x v="14"/>
      <x v="1"/>
      <x/>
      <x v="3"/>
      <x v="3"/>
      <x v="179"/>
      <x v="188"/>
      <x/>
      <x/>
      <x v="365"/>
      <x v="27"/>
      <x v="7"/>
    </i>
    <i r="1">
      <x v="475"/>
      <x v="995"/>
      <x/>
      <x v="1"/>
      <x v="7223"/>
      <x v="686"/>
      <x v="11"/>
      <x v="476"/>
      <x v="475"/>
      <x/>
      <x v="502"/>
      <x/>
      <x v="10"/>
      <x v="94"/>
      <x/>
      <x/>
      <x v="202"/>
      <x v="27"/>
      <x/>
      <x/>
      <x/>
      <x v="8"/>
      <x v="6"/>
      <x v="157"/>
      <x v="329"/>
      <x/>
      <x v="34"/>
      <x/>
      <x v="11"/>
      <x v="4"/>
    </i>
    <i r="1">
      <x v="570"/>
      <x v="1620"/>
      <x/>
      <x v="1"/>
      <x v="7306"/>
      <x v="536"/>
      <x v="9"/>
      <x v="389"/>
      <x v="570"/>
      <x v="247"/>
      <x v="403"/>
      <x/>
      <x v="7"/>
      <x v="126"/>
      <x/>
      <x/>
      <x v="536"/>
      <x v="27"/>
      <x/>
      <x v="6"/>
      <x/>
      <x v="7"/>
      <x v="4"/>
      <x v="165"/>
      <x v="408"/>
      <x/>
      <x/>
      <x/>
      <x v="15"/>
      <x/>
    </i>
    <i r="1">
      <x v="670"/>
      <x v="1676"/>
      <x/>
      <x v="2"/>
      <x v="7381"/>
      <x v="423"/>
      <x v="16"/>
      <x v="506"/>
      <x v="670"/>
      <x v="265"/>
      <x v="531"/>
      <x/>
      <x v="7"/>
      <x v="129"/>
      <x v="196"/>
      <x/>
      <x v="442"/>
      <x v="27"/>
      <x/>
      <x v="5"/>
      <x/>
      <x v="7"/>
      <x v="4"/>
      <x v="170"/>
      <x v="450"/>
      <x/>
      <x/>
      <x v="393"/>
      <x v="16"/>
      <x/>
    </i>
    <i r="1">
      <x v="790"/>
      <x v="2082"/>
      <x/>
      <x v="2"/>
      <x v="7813"/>
      <x v="399"/>
      <x v="15"/>
      <x v="631"/>
      <x v="790"/>
      <x/>
      <x v="681"/>
      <x/>
      <x v="5"/>
      <x v="90"/>
      <x/>
      <x v="5"/>
      <x v="571"/>
      <x v="27"/>
      <x/>
      <x v="1"/>
      <x/>
      <x v="6"/>
      <x v="7"/>
      <x v="205"/>
      <x v="584"/>
      <x v="1"/>
      <x/>
      <x v="425"/>
      <x v="31"/>
      <x/>
    </i>
    <i>
      <x v="28"/>
      <x v="54"/>
      <x v="81"/>
      <x/>
      <x v="4"/>
      <x v="7129"/>
      <x v="457"/>
      <x v="7"/>
      <x v="100"/>
      <x v="54"/>
      <x/>
      <x v="68"/>
      <x v="1"/>
      <x v="2"/>
      <x v="12"/>
      <x/>
      <x/>
      <x v="69"/>
      <x v="28"/>
      <x/>
      <x/>
      <x/>
      <x v="1"/>
      <x v="2"/>
      <x v="21"/>
      <x v="62"/>
      <x/>
      <x/>
      <x v="103"/>
      <x v="4"/>
      <x/>
    </i>
    <i r="1">
      <x v="78"/>
      <x v="99"/>
      <x/>
      <x v="1"/>
      <x v="7059"/>
      <x v="63"/>
      <x v="1"/>
      <x v="105"/>
      <x v="78"/>
      <x v="23"/>
      <x v="72"/>
      <x v="1"/>
      <x v="2"/>
      <x v="15"/>
      <x/>
      <x/>
      <x v="73"/>
      <x v="28"/>
      <x/>
      <x v="6"/>
      <x/>
      <x v="1"/>
      <x v="2"/>
      <x v="18"/>
      <x v="66"/>
      <x/>
      <x/>
      <x/>
      <x v="3"/>
      <x/>
    </i>
    <i r="1">
      <x v="93"/>
      <x v="138"/>
      <x/>
      <x v="1"/>
      <x v="6830"/>
      <x v="10"/>
      <x/>
      <x v="13"/>
      <x v="93"/>
      <x v="34"/>
      <x v="17"/>
      <x/>
      <x v="1"/>
      <x v="4"/>
      <x/>
      <x/>
      <x v="15"/>
      <x v="28"/>
      <x/>
      <x/>
      <x/>
      <x/>
      <x v="1"/>
      <x v="5"/>
      <x v="12"/>
      <x/>
      <x v="7"/>
      <x/>
      <x v="1"/>
      <x/>
    </i>
    <i r="1">
      <x v="98"/>
      <x v="160"/>
      <x/>
      <x v="2"/>
      <x v="6916"/>
      <x v="675"/>
      <x v="6"/>
      <x v="70"/>
      <x v="98"/>
      <x v="9"/>
      <x v="30"/>
      <x/>
      <x v="1"/>
      <x v="5"/>
      <x/>
      <x/>
      <x v="16"/>
      <x v="28"/>
      <x/>
      <x v="6"/>
      <x/>
      <x/>
      <x v="1"/>
      <x v="11"/>
      <x v="28"/>
      <x/>
      <x/>
      <x v="44"/>
      <x v="2"/>
      <x/>
    </i>
    <i r="1">
      <x v="110"/>
      <x v="787"/>
      <x/>
      <x v="3"/>
      <x v="7882"/>
      <x v="91"/>
      <x v="2"/>
      <x v="3"/>
      <x v="110"/>
      <x/>
      <x v="116"/>
      <x/>
      <x v="12"/>
      <x v="85"/>
      <x/>
      <x/>
      <x v="202"/>
      <x v="28"/>
      <x/>
      <x/>
      <x/>
      <x v="4"/>
      <x v="5"/>
      <x v="213"/>
      <x v="96"/>
      <x/>
      <x v="37"/>
      <x v="106"/>
      <x v="8"/>
      <x v="2"/>
    </i>
    <i r="1">
      <x v="117"/>
      <x v="810"/>
      <x/>
      <x v="3"/>
      <x v="7744"/>
      <x v="134"/>
      <x v="14"/>
      <x v="117"/>
      <x v="117"/>
      <x/>
      <x v="185"/>
      <x v="2"/>
      <x v="5"/>
      <x v="43"/>
      <x/>
      <x v="5"/>
      <x v="202"/>
      <x v="28"/>
      <x/>
      <x/>
      <x/>
      <x v="6"/>
      <x v="7"/>
      <x v="200"/>
      <x v="102"/>
      <x v="1"/>
      <x v="34"/>
      <x v="107"/>
      <x v="30"/>
      <x/>
    </i>
    <i r="1">
      <x v="143"/>
      <x v="244"/>
      <x/>
      <x v="1"/>
      <x v="6986"/>
      <x v="140"/>
      <x v="1"/>
      <x v="146"/>
      <x v="143"/>
      <x/>
      <x v="146"/>
      <x v="1"/>
      <x v="3"/>
      <x v="27"/>
      <x/>
      <x/>
      <x v="153"/>
      <x v="28"/>
      <x/>
      <x/>
      <x/>
      <x v="1"/>
      <x v="2"/>
      <x v="79"/>
      <x/>
      <x/>
      <x v="63"/>
      <x/>
      <x v="5"/>
      <x v="1"/>
    </i>
    <i r="1">
      <x v="232"/>
      <x v="379"/>
      <x/>
      <x v="1"/>
      <x v="7163"/>
      <x v="387"/>
      <x v="11"/>
      <x v="427"/>
      <x v="232"/>
      <x/>
      <x v="443"/>
      <x/>
      <x v="9"/>
      <x v="48"/>
      <x/>
      <x/>
      <x v="202"/>
      <x v="28"/>
      <x/>
      <x/>
      <x/>
      <x v="5"/>
      <x v="6"/>
      <x v="150"/>
      <x v="134"/>
      <x/>
      <x v="34"/>
      <x/>
      <x v="10"/>
      <x v="3"/>
    </i>
    <i r="1">
      <x v="237"/>
      <x v="384"/>
      <x/>
      <x v="2"/>
      <x v="7548"/>
      <x v="149"/>
      <x v="19"/>
      <x v="194"/>
      <x v="237"/>
      <x v="96"/>
      <x v="646"/>
      <x v="2"/>
      <x v="4"/>
      <x v="35"/>
      <x/>
      <x v="5"/>
      <x v="198"/>
      <x v="28"/>
      <x v="13"/>
      <x v="1"/>
      <x/>
      <x v="3"/>
      <x v="3"/>
      <x v="179"/>
      <x v="189"/>
      <x/>
      <x/>
      <x v="366"/>
      <x v="27"/>
      <x v="7"/>
    </i>
    <i r="1">
      <x v="330"/>
      <x v="1621"/>
      <x/>
      <x v="1"/>
      <x v="7307"/>
      <x v="539"/>
      <x v="9"/>
      <x v="390"/>
      <x v="330"/>
      <x v="248"/>
      <x v="404"/>
      <x/>
      <x v="7"/>
      <x v="126"/>
      <x/>
      <x/>
      <x v="537"/>
      <x v="28"/>
      <x/>
      <x v="1"/>
      <x/>
      <x v="7"/>
      <x v="4"/>
      <x v="165"/>
      <x v="409"/>
      <x/>
      <x/>
      <x/>
      <x v="15"/>
      <x/>
    </i>
    <i r="1">
      <x v="447"/>
      <x v="949"/>
      <x/>
      <x/>
      <x v="7814"/>
      <x v="150"/>
      <x v="15"/>
      <x v="452"/>
      <x v="447"/>
      <x/>
      <x v="479"/>
      <x v="2"/>
      <x v="5"/>
      <x/>
      <x/>
      <x v="5"/>
      <x v="202"/>
      <x v="28"/>
      <x/>
      <x v="4"/>
      <x/>
      <x v="6"/>
      <x v="7"/>
      <x v="206"/>
      <x/>
      <x v="1"/>
      <x/>
      <x/>
      <x v="31"/>
      <x/>
    </i>
    <i r="1">
      <x v="476"/>
      <x v="996"/>
      <x/>
      <x v="1"/>
      <x v="7224"/>
      <x v="710"/>
      <x v="11"/>
      <x v="477"/>
      <x v="476"/>
      <x/>
      <x v="503"/>
      <x/>
      <x v="10"/>
      <x v="94"/>
      <x/>
      <x/>
      <x v="202"/>
      <x v="28"/>
      <x/>
      <x/>
      <x/>
      <x v="8"/>
      <x v="6"/>
      <x v="157"/>
      <x v="330"/>
      <x/>
      <x v="34"/>
      <x/>
      <x v="11"/>
      <x v="4"/>
    </i>
    <i r="1">
      <x v="671"/>
      <x v="1677"/>
      <x/>
      <x v="2"/>
      <x v="7382"/>
      <x v="425"/>
      <x v="16"/>
      <x v="507"/>
      <x v="671"/>
      <x v="266"/>
      <x v="532"/>
      <x/>
      <x v="7"/>
      <x v="129"/>
      <x v="196"/>
      <x/>
      <x v="442"/>
      <x v="28"/>
      <x/>
      <x v="5"/>
      <x/>
      <x v="7"/>
      <x v="4"/>
      <x v="170"/>
      <x v="451"/>
      <x/>
      <x/>
      <x v="393"/>
      <x v="16"/>
      <x/>
    </i>
    <i>
      <x v="29"/>
      <x v="55"/>
      <x v="82"/>
      <x/>
      <x v="2"/>
      <x v="7130"/>
      <x v="95"/>
      <x v="7"/>
      <x v="101"/>
      <x v="55"/>
      <x/>
      <x v="103"/>
      <x v="1"/>
      <x v="2"/>
      <x v="12"/>
      <x/>
      <x/>
      <x v="112"/>
      <x v="29"/>
      <x/>
      <x v="6"/>
      <x/>
      <x v="1"/>
      <x v="2"/>
      <x v="21"/>
      <x v="63"/>
      <x/>
      <x/>
      <x v="104"/>
      <x v="4"/>
      <x/>
    </i>
    <i r="1">
      <x v="58"/>
      <x v="100"/>
      <x/>
      <x v="1"/>
      <x v="7060"/>
      <x v="64"/>
      <x v="1"/>
      <x v="106"/>
      <x v="58"/>
      <x/>
      <x v="73"/>
      <x v="1"/>
      <x v="2"/>
      <x v="15"/>
      <x v="28"/>
      <x/>
      <x v="126"/>
      <x v="29"/>
      <x/>
      <x v="6"/>
      <x/>
      <x v="1"/>
      <x v="2"/>
      <x v="18"/>
      <x v="67"/>
      <x/>
      <x/>
      <x/>
      <x v="3"/>
      <x/>
    </i>
    <i r="1">
      <x v="81"/>
      <x v="109"/>
      <x/>
      <x v="1"/>
      <x v="6831"/>
      <x v="553"/>
      <x/>
      <x v="21"/>
      <x v="81"/>
      <x/>
      <x v="98"/>
      <x/>
      <x v="1"/>
      <x v="4"/>
      <x/>
      <x/>
      <x v="94"/>
      <x v="29"/>
      <x/>
      <x v="6"/>
      <x/>
      <x/>
      <x v="1"/>
      <x v="5"/>
      <x v="90"/>
      <x/>
      <x/>
      <x/>
      <x v="1"/>
      <x/>
    </i>
    <i r="1">
      <x v="96"/>
      <x v="161"/>
      <x/>
      <x v="2"/>
      <x v="6917"/>
      <x v="714"/>
      <x v="6"/>
      <x v="33"/>
      <x v="96"/>
      <x v="39"/>
      <x v="28"/>
      <x/>
      <x v="1"/>
      <x v="5"/>
      <x/>
      <x/>
      <x v="16"/>
      <x v="29"/>
      <x/>
      <x v="6"/>
      <x/>
      <x/>
      <x v="1"/>
      <x v="11"/>
      <x v="26"/>
      <x/>
      <x/>
      <x v="45"/>
      <x v="2"/>
      <x/>
    </i>
    <i r="1">
      <x v="117"/>
      <x v="788"/>
      <x/>
      <x v="3"/>
      <x v="7883"/>
      <x v="134"/>
      <x v="2"/>
      <x v="117"/>
      <x v="117"/>
      <x/>
      <x v="120"/>
      <x/>
      <x v="12"/>
      <x v="85"/>
      <x/>
      <x/>
      <x v="124"/>
      <x v="29"/>
      <x/>
      <x/>
      <x/>
      <x v="4"/>
      <x v="5"/>
      <x v="213"/>
      <x v="102"/>
      <x/>
      <x/>
      <x v="107"/>
      <x v="8"/>
      <x v="2"/>
    </i>
    <i r="1">
      <x v="144"/>
      <x v="245"/>
      <x/>
      <x v="1"/>
      <x v="6987"/>
      <x v="323"/>
      <x v="1"/>
      <x v="147"/>
      <x v="144"/>
      <x/>
      <x v="147"/>
      <x v="1"/>
      <x v="3"/>
      <x v="27"/>
      <x/>
      <x/>
      <x v="354"/>
      <x v="29"/>
      <x/>
      <x v="3"/>
      <x/>
      <x v="1"/>
      <x v="2"/>
      <x v="79"/>
      <x/>
      <x/>
      <x/>
      <x/>
      <x v="5"/>
      <x v="1"/>
    </i>
    <i r="1">
      <x v="217"/>
      <x v="811"/>
      <x/>
      <x v="3"/>
      <x v="7745"/>
      <x v="579"/>
      <x v="14"/>
      <x v="224"/>
      <x v="217"/>
      <x/>
      <x v="456"/>
      <x v="2"/>
      <x v="5"/>
      <x v="43"/>
      <x/>
      <x v="5"/>
      <x v="369"/>
      <x v="29"/>
      <x/>
      <x/>
      <x/>
      <x v="6"/>
      <x v="7"/>
      <x v="200"/>
      <x v="126"/>
      <x v="1"/>
      <x v="67"/>
      <x v="209"/>
      <x v="30"/>
      <x/>
    </i>
    <i r="1">
      <x v="222"/>
      <x v="950"/>
      <x/>
      <x v="4"/>
      <x v="7815"/>
      <x v="682"/>
      <x v="15"/>
      <x v="524"/>
      <x v="222"/>
      <x/>
      <x v="299"/>
      <x v="2"/>
      <x v="5"/>
      <x v="91"/>
      <x/>
      <x v="5"/>
      <x v="202"/>
      <x v="29"/>
      <x/>
      <x/>
      <x/>
      <x v="6"/>
      <x v="7"/>
      <x v="206"/>
      <x v="104"/>
      <x v="1"/>
      <x v="46"/>
      <x v="125"/>
      <x v="31"/>
      <x/>
    </i>
    <i r="1">
      <x v="233"/>
      <x v="380"/>
      <x/>
      <x v="1"/>
      <x v="7164"/>
      <x v="388"/>
      <x v="11"/>
      <x v="428"/>
      <x v="233"/>
      <x/>
      <x v="554"/>
      <x/>
      <x v="9"/>
      <x v="48"/>
      <x/>
      <x/>
      <x v="202"/>
      <x v="29"/>
      <x/>
      <x v="2"/>
      <x/>
      <x v="5"/>
      <x v="6"/>
      <x v="150"/>
      <x v="135"/>
      <x/>
      <x v="34"/>
      <x/>
      <x v="10"/>
      <x v="3"/>
    </i>
    <i r="1">
      <x v="238"/>
      <x v="385"/>
      <x/>
      <x v="2"/>
      <x v="7549"/>
      <x v="709"/>
      <x v="19"/>
      <x v="242"/>
      <x v="238"/>
      <x v="97"/>
      <x v="647"/>
      <x v="2"/>
      <x v="4"/>
      <x v="35"/>
      <x/>
      <x v="6"/>
      <x v="514"/>
      <x v="29"/>
      <x v="15"/>
      <x v="1"/>
      <x/>
      <x v="3"/>
      <x v="3"/>
      <x v="179"/>
      <x v="190"/>
      <x/>
      <x/>
      <x v="367"/>
      <x v="27"/>
      <x v="7"/>
    </i>
    <i r="1">
      <x v="477"/>
      <x v="997"/>
      <x/>
      <x v="1"/>
      <x v="7225"/>
      <x v="117"/>
      <x v="11"/>
      <x v="478"/>
      <x v="477"/>
      <x/>
      <x v="504"/>
      <x/>
      <x v="10"/>
      <x v="94"/>
      <x/>
      <x/>
      <x v="202"/>
      <x v="29"/>
      <x/>
      <x/>
      <x/>
      <x v="8"/>
      <x v="6"/>
      <x v="157"/>
      <x v="331"/>
      <x/>
      <x v="34"/>
      <x/>
      <x v="11"/>
      <x v="4"/>
    </i>
    <i r="1">
      <x v="571"/>
      <x v="1341"/>
      <x/>
      <x/>
      <x v="7308"/>
      <x v="45"/>
      <x v="9"/>
      <x v="298"/>
      <x v="571"/>
      <x v="249"/>
      <x v="304"/>
      <x/>
      <x v="7"/>
      <x/>
      <x/>
      <x/>
      <x v="202"/>
      <x v="29"/>
      <x/>
      <x v="7"/>
      <x/>
      <x v="7"/>
      <x v="4"/>
      <x v="166"/>
      <x/>
      <x/>
      <x v="34"/>
      <x/>
      <x v="15"/>
      <x/>
    </i>
    <i r="1">
      <x v="754"/>
      <x v="1994"/>
      <x/>
      <x v="4"/>
      <x v="7383"/>
      <x v="467"/>
      <x v="16"/>
      <x v="608"/>
      <x v="754"/>
      <x v="312"/>
      <x v="642"/>
      <x/>
      <x v="7"/>
      <x v="129"/>
      <x v="196"/>
      <x/>
      <x v="202"/>
      <x v="29"/>
      <x/>
      <x v="3"/>
      <x/>
      <x v="7"/>
      <x v="4"/>
      <x v="170"/>
      <x v="558"/>
      <x/>
      <x/>
      <x v="394"/>
      <x v="16"/>
      <x/>
    </i>
    <i>
      <x v="30"/>
      <x v="14"/>
      <x v="12"/>
      <x/>
      <x v="1"/>
      <x v="6832"/>
      <x v="549"/>
      <x/>
      <x v="22"/>
      <x v="14"/>
      <x/>
      <x v="18"/>
      <x/>
      <x v="1"/>
      <x v="4"/>
      <x/>
      <x/>
      <x v="16"/>
      <x v="30"/>
      <x/>
      <x v="6"/>
      <x/>
      <x/>
      <x v="1"/>
      <x v="5"/>
      <x v="16"/>
      <x/>
      <x/>
      <x/>
      <x v="1"/>
      <x/>
    </i>
    <i r="1">
      <x v="23"/>
      <x v="35"/>
      <x/>
      <x v="2"/>
      <x v="6918"/>
      <x v="669"/>
      <x v="6"/>
      <x v="36"/>
      <x v="23"/>
      <x/>
      <x v="31"/>
      <x/>
      <x v="1"/>
      <x v="5"/>
      <x/>
      <x/>
      <x v="57"/>
      <x v="30"/>
      <x/>
      <x v="1"/>
      <x/>
      <x/>
      <x v="1"/>
      <x v="11"/>
      <x v="29"/>
      <x/>
      <x/>
      <x v="46"/>
      <x v="2"/>
      <x/>
    </i>
    <i r="1">
      <x v="59"/>
      <x v="101"/>
      <x/>
      <x v="1"/>
      <x v="7061"/>
      <x v="65"/>
      <x v="1"/>
      <x v="107"/>
      <x v="59"/>
      <x/>
      <x v="74"/>
      <x v="1"/>
      <x v="2"/>
      <x v="15"/>
      <x v="10"/>
      <x/>
      <x v="74"/>
      <x v="30"/>
      <x/>
      <x v="5"/>
      <x/>
      <x v="1"/>
      <x v="2"/>
      <x v="18"/>
      <x v="68"/>
      <x/>
      <x/>
      <x/>
      <x v="3"/>
      <x/>
    </i>
    <i r="1">
      <x v="75"/>
      <x v="83"/>
      <x/>
      <x/>
      <x v="7131"/>
      <x v="454"/>
      <x v="7"/>
      <x v="115"/>
      <x v="75"/>
      <x/>
      <x v="94"/>
      <x v="1"/>
      <x v="2"/>
      <x/>
      <x/>
      <x/>
      <x v="88"/>
      <x v="30"/>
      <x/>
      <x v="7"/>
      <x/>
      <x v="1"/>
      <x v="2"/>
      <x v="22"/>
      <x/>
      <x/>
      <x/>
      <x/>
      <x v="4"/>
      <x/>
    </i>
    <i r="1">
      <x v="110"/>
      <x v="496"/>
      <x/>
      <x v="3"/>
      <x v="7165"/>
      <x v="91"/>
      <x v="11"/>
      <x v="3"/>
      <x v="110"/>
      <x/>
      <x v="366"/>
      <x/>
      <x v="9"/>
      <x v="48"/>
      <x/>
      <x/>
      <x v="202"/>
      <x v="30"/>
      <x/>
      <x/>
      <x/>
      <x v="5"/>
      <x v="6"/>
      <x v="150"/>
      <x v="96"/>
      <x/>
      <x v="54"/>
      <x v="106"/>
      <x v="10"/>
      <x v="3"/>
    </i>
    <i r="2">
      <x v="951"/>
      <x/>
      <x v="4"/>
      <x v="7816"/>
      <x v="91"/>
      <x v="15"/>
      <x v="3"/>
      <x v="110"/>
      <x/>
      <x v="185"/>
      <x v="2"/>
      <x v="5"/>
      <x v="91"/>
      <x/>
      <x v="5"/>
      <x v="202"/>
      <x v="30"/>
      <x/>
      <x/>
      <x/>
      <x v="6"/>
      <x v="7"/>
      <x v="206"/>
      <x v="96"/>
      <x v="1"/>
      <x v="47"/>
      <x v="106"/>
      <x v="31"/>
      <x/>
    </i>
    <i r="2">
      <x v="1342"/>
      <x/>
      <x v="3"/>
      <x v="7309"/>
      <x v="91"/>
      <x v="9"/>
      <x v="3"/>
      <x v="110"/>
      <x v="2"/>
      <x v="116"/>
      <x/>
      <x v="7"/>
      <x v="115"/>
      <x/>
      <x/>
      <x v="202"/>
      <x v="30"/>
      <x/>
      <x/>
      <x/>
      <x v="7"/>
      <x v="4"/>
      <x v="166"/>
      <x v="398"/>
      <x/>
      <x v="50"/>
      <x v="106"/>
      <x v="15"/>
      <x/>
    </i>
    <i r="1">
      <x v="145"/>
      <x v="246"/>
      <x/>
      <x v="1"/>
      <x v="6988"/>
      <x v="321"/>
      <x v="1"/>
      <x v="148"/>
      <x v="145"/>
      <x/>
      <x v="131"/>
      <x v="1"/>
      <x v="3"/>
      <x v="27"/>
      <x/>
      <x/>
      <x v="138"/>
      <x v="30"/>
      <x/>
      <x v="3"/>
      <x/>
      <x v="1"/>
      <x v="2"/>
      <x v="79"/>
      <x/>
      <x/>
      <x/>
      <x/>
      <x v="5"/>
      <x v="1"/>
    </i>
    <i r="1">
      <x v="218"/>
      <x v="812"/>
      <x/>
      <x v="3"/>
      <x v="7746"/>
      <x v="587"/>
      <x v="14"/>
      <x v="350"/>
      <x v="218"/>
      <x/>
      <x v="584"/>
      <x v="2"/>
      <x v="5"/>
      <x v="43"/>
      <x/>
      <x v="5"/>
      <x v="369"/>
      <x v="30"/>
      <x/>
      <x/>
      <x/>
      <x v="6"/>
      <x v="7"/>
      <x v="200"/>
      <x v="127"/>
      <x v="1"/>
      <x v="67"/>
      <x v="153"/>
      <x v="30"/>
      <x/>
    </i>
    <i r="1">
      <x v="276"/>
      <x v="447"/>
      <x/>
      <x v="2"/>
      <x v="7550"/>
      <x v="567"/>
      <x v="19"/>
      <x v="243"/>
      <x v="276"/>
      <x v="121"/>
      <x v="648"/>
      <x v="2"/>
      <x v="4"/>
      <x v="35"/>
      <x/>
      <x v="7"/>
      <x v="515"/>
      <x v="30"/>
      <x/>
      <x v="1"/>
      <x/>
      <x v="3"/>
      <x v="3"/>
      <x v="179"/>
      <x v="191"/>
      <x/>
      <x/>
      <x v="368"/>
      <x v="27"/>
      <x v="7"/>
    </i>
    <i r="1">
      <x v="344"/>
      <x v="789"/>
      <x/>
      <x v="3"/>
      <x v="7884"/>
      <x v="778"/>
      <x v="2"/>
      <x v="209"/>
      <x v="344"/>
      <x/>
      <x v="214"/>
      <x/>
      <x v="12"/>
      <x v="85"/>
      <x/>
      <x/>
      <x v="323"/>
      <x v="30"/>
      <x/>
      <x v="1"/>
      <x/>
      <x v="4"/>
      <x v="5"/>
      <x v="213"/>
      <x v="248"/>
      <x/>
      <x/>
      <x v="335"/>
      <x v="8"/>
      <x v="2"/>
    </i>
    <i r="1">
      <x v="478"/>
      <x v="998"/>
      <x/>
      <x v="1"/>
      <x v="7226"/>
      <x v="120"/>
      <x v="11"/>
      <x v="479"/>
      <x v="478"/>
      <x/>
      <x v="505"/>
      <x/>
      <x v="10"/>
      <x v="94"/>
      <x/>
      <x/>
      <x v="202"/>
      <x v="30"/>
      <x/>
      <x v="1"/>
      <x/>
      <x v="8"/>
      <x v="6"/>
      <x v="157"/>
      <x v="332"/>
      <x/>
      <x v="34"/>
      <x/>
      <x v="11"/>
      <x v="4"/>
    </i>
    <i r="1">
      <x v="674"/>
      <x v="1678"/>
      <x/>
      <x/>
      <x v="7384"/>
      <x v="497"/>
      <x v="16"/>
      <x v="373"/>
      <x v="674"/>
      <x v="274"/>
      <x v="387"/>
      <x/>
      <x v="7"/>
      <x/>
      <x/>
      <x/>
      <x v="202"/>
      <x v="30"/>
      <x/>
      <x v="7"/>
      <x/>
      <x v="7"/>
      <x v="4"/>
      <x v="171"/>
      <x/>
      <x/>
      <x v="34"/>
      <x/>
      <x v="16"/>
      <x/>
    </i>
    <i>
      <x v="31"/>
      <x v="15"/>
      <x v="13"/>
      <x/>
      <x v="1"/>
      <x v="6833"/>
      <x v="121"/>
      <x/>
      <x v="23"/>
      <x v="15"/>
      <x/>
      <x v="19"/>
      <x/>
      <x v="1"/>
      <x v="4"/>
      <x/>
      <x/>
      <x v="16"/>
      <x v="31"/>
      <x/>
      <x v="6"/>
      <x/>
      <x/>
      <x v="1"/>
      <x v="5"/>
      <x v="17"/>
      <x/>
      <x/>
      <x/>
      <x v="1"/>
      <x/>
    </i>
    <i r="1">
      <x v="24"/>
      <x v="36"/>
      <x/>
      <x v="2"/>
      <x v="6919"/>
      <x v="668"/>
      <x v="6"/>
      <x v="37"/>
      <x v="24"/>
      <x/>
      <x v="32"/>
      <x/>
      <x v="1"/>
      <x v="5"/>
      <x/>
      <x/>
      <x v="58"/>
      <x v="31"/>
      <x/>
      <x v="1"/>
      <x/>
      <x/>
      <x v="1"/>
      <x v="11"/>
      <x v="30"/>
      <x/>
      <x/>
      <x v="47"/>
      <x v="2"/>
      <x/>
    </i>
    <i r="1">
      <x v="52"/>
      <x v="84"/>
      <x/>
      <x v="4"/>
      <x v="7132"/>
      <x v="99"/>
      <x v="7"/>
      <x v="99"/>
      <x v="52"/>
      <x v="21"/>
      <x v="67"/>
      <x v="1"/>
      <x v="2"/>
      <x v="13"/>
      <x/>
      <x/>
      <x v="68"/>
      <x v="31"/>
      <x/>
      <x v="2"/>
      <x/>
      <x v="1"/>
      <x v="2"/>
      <x v="22"/>
      <x v="60"/>
      <x/>
      <x/>
      <x v="57"/>
      <x v="4"/>
      <x/>
    </i>
    <i r="1">
      <x v="110"/>
      <x v="1679"/>
      <x/>
      <x v="4"/>
      <x v="7385"/>
      <x v="91"/>
      <x v="16"/>
      <x v="3"/>
      <x v="110"/>
      <x v="2"/>
      <x v="116"/>
      <x/>
      <x v="7"/>
      <x v="130"/>
      <x/>
      <x/>
      <x v="202"/>
      <x v="31"/>
      <x/>
      <x/>
      <x/>
      <x v="7"/>
      <x v="4"/>
      <x v="171"/>
      <x v="398"/>
      <x/>
      <x v="50"/>
      <x v="106"/>
      <x v="16"/>
      <x/>
    </i>
    <i r="1">
      <x v="117"/>
      <x v="952"/>
      <x/>
      <x v="4"/>
      <x v="7817"/>
      <x v="134"/>
      <x v="15"/>
      <x v="117"/>
      <x v="117"/>
      <x/>
      <x v="185"/>
      <x v="2"/>
      <x v="5"/>
      <x v="91"/>
      <x/>
      <x v="5"/>
      <x v="202"/>
      <x v="31"/>
      <x/>
      <x/>
      <x/>
      <x v="6"/>
      <x v="7"/>
      <x v="206"/>
      <x v="102"/>
      <x v="1"/>
      <x v="34"/>
      <x v="107"/>
      <x v="31"/>
      <x/>
    </i>
    <i r="1">
      <x v="146"/>
      <x v="247"/>
      <x/>
      <x v="1"/>
      <x v="6989"/>
      <x v="324"/>
      <x v="1"/>
      <x v="149"/>
      <x v="146"/>
      <x/>
      <x v="148"/>
      <x v="1"/>
      <x v="3"/>
      <x v="27"/>
      <x/>
      <x/>
      <x v="355"/>
      <x v="31"/>
      <x/>
      <x v="2"/>
      <x/>
      <x v="1"/>
      <x v="2"/>
      <x v="79"/>
      <x/>
      <x/>
      <x/>
      <x/>
      <x v="5"/>
      <x v="1"/>
    </i>
    <i r="1">
      <x v="212"/>
      <x v="352"/>
      <x/>
      <x/>
      <x v="7254"/>
      <x v="101"/>
      <x v="13"/>
      <x v="217"/>
      <x v="212"/>
      <x/>
      <x v="228"/>
      <x/>
      <x v="10"/>
      <x/>
      <x/>
      <x/>
      <x v="202"/>
      <x v="31"/>
      <x/>
      <x v="4"/>
      <x/>
      <x v="8"/>
      <x v="6"/>
      <x v="161"/>
      <x/>
      <x/>
      <x/>
      <x/>
      <x v="12"/>
      <x v="4"/>
    </i>
    <i r="1">
      <x v="219"/>
      <x v="813"/>
      <x/>
      <x v="1"/>
      <x v="7747"/>
      <x v="584"/>
      <x v="14"/>
      <x v="225"/>
      <x v="219"/>
      <x/>
      <x v="233"/>
      <x/>
      <x v="5"/>
      <x v="43"/>
      <x/>
      <x v="5"/>
      <x v="202"/>
      <x v="31"/>
      <x/>
      <x/>
      <x/>
      <x v="6"/>
      <x v="7"/>
      <x v="200"/>
      <x v="128"/>
      <x v="1"/>
      <x v="48"/>
      <x/>
      <x v="30"/>
      <x/>
    </i>
    <i r="1">
      <x v="277"/>
      <x v="448"/>
      <x/>
      <x v="2"/>
      <x v="7551"/>
      <x v="685"/>
      <x v="19"/>
      <x v="195"/>
      <x v="277"/>
      <x v="132"/>
      <x v="649"/>
      <x v="2"/>
      <x v="4"/>
      <x v="35"/>
      <x/>
      <x v="7"/>
      <x v="201"/>
      <x v="31"/>
      <x v="16"/>
      <x v="1"/>
      <x/>
      <x v="3"/>
      <x v="3"/>
      <x v="179"/>
      <x v="192"/>
      <x/>
      <x/>
      <x v="369"/>
      <x v="27"/>
      <x v="7"/>
    </i>
    <i r="1">
      <x v="384"/>
      <x v="790"/>
      <x/>
      <x v="3"/>
      <x v="7885"/>
      <x v="711"/>
      <x v="2"/>
      <x v="419"/>
      <x v="384"/>
      <x/>
      <x v="434"/>
      <x/>
      <x v="12"/>
      <x v="85"/>
      <x/>
      <x/>
      <x v="346"/>
      <x v="31"/>
      <x/>
      <x v="1"/>
      <x/>
      <x v="4"/>
      <x v="5"/>
      <x v="213"/>
      <x v="284"/>
      <x/>
      <x/>
      <x v="427"/>
      <x v="8"/>
      <x v="2"/>
    </i>
    <i r="1">
      <x v="388"/>
      <x v="1457"/>
      <x/>
      <x v="3"/>
      <x v="7310"/>
      <x v="296"/>
      <x v="9"/>
      <x v="423"/>
      <x v="388"/>
      <x v="156"/>
      <x v="438"/>
      <x/>
      <x v="7"/>
      <x v="115"/>
      <x/>
      <x/>
      <x v="202"/>
      <x v="31"/>
      <x/>
      <x/>
      <x/>
      <x v="7"/>
      <x v="4"/>
      <x v="166"/>
      <x v="399"/>
      <x/>
      <x v="59"/>
      <x v="226"/>
      <x v="15"/>
      <x/>
    </i>
    <i r="1">
      <x v="697"/>
      <x v="1806"/>
      <x/>
      <x v="1"/>
      <x v="7166"/>
      <x v="741"/>
      <x v="11"/>
      <x v="551"/>
      <x v="697"/>
      <x/>
      <x v="586"/>
      <x/>
      <x v="9"/>
      <x v="48"/>
      <x/>
      <x/>
      <x v="202"/>
      <x v="31"/>
      <x/>
      <x/>
      <x/>
      <x v="5"/>
      <x v="6"/>
      <x v="150"/>
      <x v="511"/>
      <x/>
      <x v="34"/>
      <x/>
      <x v="10"/>
      <x v="3"/>
    </i>
    <i>
      <x v="32"/>
      <x v="16"/>
      <x v="14"/>
      <x/>
      <x v="1"/>
      <x v="6834"/>
      <x v="448"/>
      <x/>
      <x v="24"/>
      <x v="16"/>
      <x/>
      <x v="20"/>
      <x/>
      <x v="1"/>
      <x v="4"/>
      <x v="22"/>
      <x/>
      <x v="17"/>
      <x v="32"/>
      <x/>
      <x v="5"/>
      <x/>
      <x/>
      <x v="1"/>
      <x v="5"/>
      <x v="18"/>
      <x/>
      <x/>
      <x/>
      <x v="1"/>
      <x/>
    </i>
    <i r="1">
      <x v="41"/>
      <x v="37"/>
      <x/>
      <x/>
      <x v="6920"/>
      <x v="132"/>
      <x v="6"/>
      <x v="71"/>
      <x v="41"/>
      <x v="20"/>
      <x v="57"/>
      <x/>
      <x v="1"/>
      <x/>
      <x/>
      <x/>
      <x v="59"/>
      <x v="32"/>
      <x/>
      <x v="4"/>
      <x/>
      <x/>
      <x v="1"/>
      <x v="12"/>
      <x/>
      <x/>
      <x/>
      <x/>
      <x v="2"/>
      <x/>
    </i>
    <i r="1">
      <x v="53"/>
      <x v="85"/>
      <x/>
      <x v="4"/>
      <x v="7133"/>
      <x v="459"/>
      <x v="7"/>
      <x v="80"/>
      <x v="53"/>
      <x/>
      <x v="96"/>
      <x v="1"/>
      <x v="2"/>
      <x v="13"/>
      <x/>
      <x/>
      <x v="98"/>
      <x v="32"/>
      <x/>
      <x v="2"/>
      <x/>
      <x v="1"/>
      <x v="2"/>
      <x v="22"/>
      <x v="61"/>
      <x/>
      <x/>
      <x v="56"/>
      <x v="4"/>
      <x/>
    </i>
    <i r="1">
      <x v="110"/>
      <x v="353"/>
      <x/>
      <x v="4"/>
      <x v="7255"/>
      <x v="91"/>
      <x v="13"/>
      <x v="3"/>
      <x v="110"/>
      <x v="2"/>
      <x v="229"/>
      <x/>
      <x v="10"/>
      <x v="41"/>
      <x/>
      <x/>
      <x v="202"/>
      <x v="32"/>
      <x/>
      <x/>
      <x/>
      <x v="8"/>
      <x v="6"/>
      <x v="161"/>
      <x v="96"/>
      <x/>
      <x v="43"/>
      <x v="106"/>
      <x v="12"/>
      <x v="4"/>
    </i>
    <i r="1">
      <x v="117"/>
      <x v="1344"/>
      <x/>
      <x v="3"/>
      <x v="7311"/>
      <x v="134"/>
      <x v="9"/>
      <x v="117"/>
      <x v="117"/>
      <x v="51"/>
      <x v="120"/>
      <x/>
      <x v="7"/>
      <x v="115"/>
      <x/>
      <x/>
      <x v="202"/>
      <x v="32"/>
      <x/>
      <x/>
      <x/>
      <x v="7"/>
      <x v="4"/>
      <x v="166"/>
      <x v="400"/>
      <x/>
      <x v="51"/>
      <x v="107"/>
      <x v="15"/>
      <x/>
    </i>
    <i r="1">
      <x v="147"/>
      <x v="248"/>
      <x/>
      <x/>
      <x v="6990"/>
      <x v="332"/>
      <x v="1"/>
      <x v="150"/>
      <x v="147"/>
      <x/>
      <x v="149"/>
      <x v="1"/>
      <x v="3"/>
      <x/>
      <x/>
      <x/>
      <x v="154"/>
      <x v="32"/>
      <x/>
      <x v="7"/>
      <x/>
      <x v="1"/>
      <x v="2"/>
      <x v="79"/>
      <x/>
      <x/>
      <x/>
      <x/>
      <x v="5"/>
      <x v="1"/>
    </i>
    <i r="1">
      <x v="217"/>
      <x v="953"/>
      <x/>
      <x v="4"/>
      <x v="7818"/>
      <x v="579"/>
      <x v="15"/>
      <x v="224"/>
      <x v="217"/>
      <x/>
      <x v="456"/>
      <x v="2"/>
      <x v="5"/>
      <x v="91"/>
      <x/>
      <x v="5"/>
      <x v="369"/>
      <x v="32"/>
      <x/>
      <x/>
      <x/>
      <x v="6"/>
      <x v="7"/>
      <x v="206"/>
      <x v="126"/>
      <x v="1"/>
      <x v="67"/>
      <x v="209"/>
      <x v="31"/>
      <x/>
    </i>
    <i r="1">
      <x v="322"/>
      <x v="603"/>
      <x/>
      <x v="2"/>
      <x v="7552"/>
      <x v="104"/>
      <x v="19"/>
      <x v="382"/>
      <x v="322"/>
      <x v="133"/>
      <x v="650"/>
      <x v="1"/>
      <x v="4"/>
      <x v="35"/>
      <x/>
      <x v="6"/>
      <x v="550"/>
      <x v="32"/>
      <x/>
      <x v="1"/>
      <x/>
      <x v="3"/>
      <x v="3"/>
      <x v="179"/>
      <x v="231"/>
      <x/>
      <x/>
      <x v="370"/>
      <x v="27"/>
      <x v="7"/>
    </i>
    <i r="1">
      <x v="388"/>
      <x v="1680"/>
      <x/>
      <x v="4"/>
      <x v="7386"/>
      <x v="296"/>
      <x v="16"/>
      <x v="423"/>
      <x v="388"/>
      <x v="156"/>
      <x v="438"/>
      <x/>
      <x v="7"/>
      <x v="130"/>
      <x/>
      <x/>
      <x v="202"/>
      <x v="32"/>
      <x/>
      <x/>
      <x/>
      <x v="7"/>
      <x v="4"/>
      <x v="171"/>
      <x v="399"/>
      <x/>
      <x v="62"/>
      <x v="226"/>
      <x v="16"/>
      <x/>
    </i>
    <i r="1">
      <x v="401"/>
      <x v="833"/>
      <x/>
      <x v="3"/>
      <x v="7748"/>
      <x v="749"/>
      <x v="14"/>
      <x v="434"/>
      <x v="401"/>
      <x/>
      <x v="452"/>
      <x/>
      <x v="5"/>
      <x v="43"/>
      <x/>
      <x v="5"/>
      <x v="358"/>
      <x v="32"/>
      <x/>
      <x v="3"/>
      <x/>
      <x v="6"/>
      <x v="7"/>
      <x v="200"/>
      <x v="300"/>
      <x v="1"/>
      <x v="34"/>
      <x v="202"/>
      <x v="30"/>
      <x/>
    </i>
    <i r="1">
      <x v="410"/>
      <x v="840"/>
      <x/>
      <x/>
      <x v="7886"/>
      <x v="599"/>
      <x v="2"/>
      <x v="441"/>
      <x v="410"/>
      <x/>
      <x v="469"/>
      <x/>
      <x v="12"/>
      <x/>
      <x/>
      <x/>
      <x v="202"/>
      <x v="32"/>
      <x/>
      <x v="7"/>
      <x/>
      <x v="4"/>
      <x v="5"/>
      <x v="214"/>
      <x/>
      <x/>
      <x v="34"/>
      <x/>
      <x v="8"/>
      <x v="2"/>
    </i>
    <i r="1">
      <x v="698"/>
      <x v="1807"/>
      <x/>
      <x v="1"/>
      <x v="7167"/>
      <x v="743"/>
      <x v="11"/>
      <x v="552"/>
      <x v="698"/>
      <x/>
      <x v="587"/>
      <x/>
      <x v="9"/>
      <x v="48"/>
      <x/>
      <x/>
      <x v="202"/>
      <x v="32"/>
      <x/>
      <x/>
      <x/>
      <x v="5"/>
      <x v="6"/>
      <x v="150"/>
      <x v="512"/>
      <x/>
      <x v="34"/>
      <x/>
      <x v="10"/>
      <x v="3"/>
    </i>
    <i>
      <x v="33"/>
      <x v="10"/>
      <x v="38"/>
      <x/>
      <x v="4"/>
      <x v="6921"/>
      <x v="385"/>
      <x v="6"/>
      <x v="12"/>
      <x v="10"/>
      <x v="4"/>
      <x v="10"/>
      <x/>
      <x v="1"/>
      <x v="6"/>
      <x/>
      <x/>
      <x v="41"/>
      <x v="33"/>
      <x/>
      <x v="3"/>
      <x/>
      <x/>
      <x v="1"/>
      <x v="12"/>
      <x v="11"/>
      <x/>
      <x/>
      <x v="31"/>
      <x v="2"/>
      <x/>
    </i>
    <i r="1">
      <x v="17"/>
      <x v="15"/>
      <x/>
      <x v="1"/>
      <x v="6835"/>
      <x v="13"/>
      <x/>
      <x v="25"/>
      <x v="17"/>
      <x v="7"/>
      <x v="21"/>
      <x/>
      <x v="1"/>
      <x v="4"/>
      <x v="23"/>
      <x/>
      <x v="18"/>
      <x v="33"/>
      <x/>
      <x v="5"/>
      <x/>
      <x/>
      <x v="1"/>
      <x v="5"/>
      <x v="19"/>
      <x/>
      <x/>
      <x/>
      <x v="1"/>
      <x/>
    </i>
    <i r="1">
      <x v="56"/>
      <x v="86"/>
      <x/>
      <x v="2"/>
      <x v="7134"/>
      <x v="453"/>
      <x v="7"/>
      <x v="102"/>
      <x v="56"/>
      <x v="26"/>
      <x v="69"/>
      <x v="1"/>
      <x v="2"/>
      <x v="13"/>
      <x/>
      <x/>
      <x v="70"/>
      <x v="33"/>
      <x/>
      <x v="2"/>
      <x/>
      <x v="1"/>
      <x v="2"/>
      <x v="22"/>
      <x v="64"/>
      <x/>
      <x/>
      <x v="105"/>
      <x v="4"/>
      <x/>
    </i>
    <i r="1">
      <x v="117"/>
      <x v="354"/>
      <x/>
      <x v="4"/>
      <x v="7256"/>
      <x v="134"/>
      <x v="13"/>
      <x v="117"/>
      <x v="117"/>
      <x v="51"/>
      <x v="230"/>
      <x/>
      <x v="10"/>
      <x v="41"/>
      <x/>
      <x/>
      <x v="202"/>
      <x v="33"/>
      <x/>
      <x/>
      <x/>
      <x v="8"/>
      <x v="6"/>
      <x v="161"/>
      <x v="102"/>
      <x/>
      <x v="44"/>
      <x v="107"/>
      <x v="12"/>
      <x v="4"/>
    </i>
    <i r="2">
      <x v="1681"/>
      <x/>
      <x v="4"/>
      <x v="7387"/>
      <x v="134"/>
      <x v="16"/>
      <x v="117"/>
      <x v="117"/>
      <x v="51"/>
      <x v="120"/>
      <x/>
      <x v="7"/>
      <x v="130"/>
      <x/>
      <x/>
      <x v="202"/>
      <x v="33"/>
      <x/>
      <x/>
      <x/>
      <x v="7"/>
      <x v="4"/>
      <x v="171"/>
      <x v="400"/>
      <x/>
      <x v="51"/>
      <x v="107"/>
      <x v="16"/>
      <x/>
    </i>
    <i r="1">
      <x v="120"/>
      <x v="841"/>
      <x/>
      <x v="3"/>
      <x v="7887"/>
      <x v="580"/>
      <x v="2"/>
      <x v="349"/>
      <x v="120"/>
      <x/>
      <x v="353"/>
      <x/>
      <x v="12"/>
      <x v="86"/>
      <x/>
      <x/>
      <x v="202"/>
      <x v="33"/>
      <x/>
      <x/>
      <x/>
      <x v="4"/>
      <x v="5"/>
      <x v="214"/>
      <x v="99"/>
      <x/>
      <x v="40"/>
      <x v="149"/>
      <x v="8"/>
      <x v="2"/>
    </i>
    <i r="1">
      <x v="128"/>
      <x v="249"/>
      <x/>
      <x v="3"/>
      <x v="6991"/>
      <x v="341"/>
      <x v="1"/>
      <x v="123"/>
      <x v="128"/>
      <x/>
      <x v="123"/>
      <x v="1"/>
      <x v="3"/>
      <x v="28"/>
      <x/>
      <x/>
      <x v="142"/>
      <x v="33"/>
      <x/>
      <x v="8"/>
      <x/>
      <x v="1"/>
      <x v="2"/>
      <x v="79"/>
      <x/>
      <x/>
      <x/>
      <x v="53"/>
      <x v="5"/>
      <x v="1"/>
    </i>
    <i r="1">
      <x v="217"/>
      <x v="1345"/>
      <x/>
      <x v="3"/>
      <x v="7312"/>
      <x v="579"/>
      <x v="9"/>
      <x v="224"/>
      <x v="217"/>
      <x v="240"/>
      <x v="354"/>
      <x/>
      <x v="7"/>
      <x v="115"/>
      <x/>
      <x/>
      <x v="202"/>
      <x v="33"/>
      <x/>
      <x/>
      <x/>
      <x v="7"/>
      <x v="4"/>
      <x v="166"/>
      <x v="401"/>
      <x/>
      <x v="52"/>
      <x v="209"/>
      <x v="15"/>
      <x/>
    </i>
    <i r="1">
      <x v="218"/>
      <x v="954"/>
      <x/>
      <x v="4"/>
      <x v="7819"/>
      <x v="587"/>
      <x v="15"/>
      <x v="350"/>
      <x v="218"/>
      <x/>
      <x v="584"/>
      <x v="2"/>
      <x v="5"/>
      <x v="91"/>
      <x/>
      <x v="5"/>
      <x v="369"/>
      <x v="33"/>
      <x/>
      <x/>
      <x/>
      <x v="6"/>
      <x v="7"/>
      <x v="206"/>
      <x v="127"/>
      <x v="1"/>
      <x v="67"/>
      <x v="153"/>
      <x v="31"/>
      <x/>
    </i>
    <i r="1">
      <x v="225"/>
      <x v="401"/>
      <x/>
      <x v="1"/>
      <x v="7749"/>
      <x v="444"/>
      <x v="14"/>
      <x v="230"/>
      <x v="225"/>
      <x/>
      <x v="585"/>
      <x/>
      <x v="5"/>
      <x v="43"/>
      <x/>
      <x v="5"/>
      <x v="202"/>
      <x v="33"/>
      <x/>
      <x/>
      <x/>
      <x v="6"/>
      <x v="7"/>
      <x v="200"/>
      <x v="130"/>
      <x v="1"/>
      <x v="68"/>
      <x/>
      <x v="30"/>
      <x/>
    </i>
    <i r="1">
      <x v="278"/>
      <x v="449"/>
      <x/>
      <x v="2"/>
      <x v="7553"/>
      <x v="406"/>
      <x v="19"/>
      <x v="196"/>
      <x v="278"/>
      <x v="134"/>
      <x v="651"/>
      <x v="1"/>
      <x v="4"/>
      <x v="35"/>
      <x/>
      <x v="6"/>
      <x v="551"/>
      <x v="33"/>
      <x/>
      <x v="1"/>
      <x/>
      <x v="3"/>
      <x v="3"/>
      <x v="179"/>
      <x v="193"/>
      <x/>
      <x/>
      <x v="371"/>
      <x v="27"/>
      <x v="7"/>
    </i>
    <i r="1">
      <x v="699"/>
      <x v="1808"/>
      <x/>
      <x/>
      <x v="7168"/>
      <x v="124"/>
      <x v="11"/>
      <x v="553"/>
      <x v="699"/>
      <x/>
      <x v="588"/>
      <x v="2"/>
      <x v="9"/>
      <x/>
      <x/>
      <x/>
      <x v="202"/>
      <x v="33"/>
      <x/>
      <x v="4"/>
      <x/>
      <x v="5"/>
      <x v="6"/>
      <x v="151"/>
      <x/>
      <x/>
      <x/>
      <x/>
      <x v="10"/>
      <x v="3"/>
    </i>
    <i>
      <x v="34"/>
      <x v="18"/>
      <x v="16"/>
      <x/>
      <x v="1"/>
      <x v="6836"/>
      <x v="16"/>
      <x/>
      <x v="26"/>
      <x v="18"/>
      <x v="8"/>
      <x v="22"/>
      <x/>
      <x v="1"/>
      <x v="4"/>
      <x v="27"/>
      <x/>
      <x v="95"/>
      <x v="34"/>
      <x/>
      <x v="5"/>
      <x/>
      <x/>
      <x v="1"/>
      <x v="5"/>
      <x v="20"/>
      <x/>
      <x/>
      <x/>
      <x v="1"/>
      <x/>
    </i>
    <i r="1">
      <x v="93"/>
      <x v="162"/>
      <x/>
      <x v="4"/>
      <x v="6922"/>
      <x v="10"/>
      <x v="6"/>
      <x v="13"/>
      <x v="93"/>
      <x v="34"/>
      <x v="11"/>
      <x/>
      <x v="1"/>
      <x v="6"/>
      <x/>
      <x/>
      <x v="115"/>
      <x v="34"/>
      <x/>
      <x/>
      <x/>
      <x/>
      <x v="1"/>
      <x v="12"/>
      <x v="12"/>
      <x/>
      <x v="6"/>
      <x v="32"/>
      <x v="2"/>
      <x/>
    </i>
    <i r="1">
      <x v="110"/>
      <x v="1809"/>
      <x/>
      <x v="3"/>
      <x v="7169"/>
      <x v="91"/>
      <x v="11"/>
      <x v="3"/>
      <x v="110"/>
      <x/>
      <x v="366"/>
      <x v="2"/>
      <x v="9"/>
      <x v="137"/>
      <x/>
      <x/>
      <x v="202"/>
      <x v="34"/>
      <x/>
      <x/>
      <x/>
      <x v="5"/>
      <x v="6"/>
      <x v="151"/>
      <x v="96"/>
      <x/>
      <x v="54"/>
      <x v="106"/>
      <x v="10"/>
      <x v="3"/>
    </i>
    <i r="1">
      <x v="129"/>
      <x v="250"/>
      <x/>
      <x v="3"/>
      <x v="6992"/>
      <x v="340"/>
      <x v="1"/>
      <x v="124"/>
      <x v="129"/>
      <x v="56"/>
      <x v="135"/>
      <x v="1"/>
      <x v="3"/>
      <x v="28"/>
      <x v="47"/>
      <x/>
      <x v="143"/>
      <x v="34"/>
      <x/>
      <x v="2"/>
      <x/>
      <x v="1"/>
      <x v="2"/>
      <x v="79"/>
      <x/>
      <x/>
      <x/>
      <x v="54"/>
      <x v="5"/>
      <x v="1"/>
    </i>
    <i r="1">
      <x v="199"/>
      <x v="842"/>
      <x/>
      <x v="3"/>
      <x v="7888"/>
      <x v="667"/>
      <x v="2"/>
      <x v="211"/>
      <x v="199"/>
      <x/>
      <x v="216"/>
      <x/>
      <x v="12"/>
      <x v="86"/>
      <x/>
      <x/>
      <x v="327"/>
      <x v="34"/>
      <x/>
      <x/>
      <x/>
      <x v="4"/>
      <x v="5"/>
      <x v="214"/>
      <x v="114"/>
      <x/>
      <x v="39"/>
      <x v="150"/>
      <x v="8"/>
      <x v="2"/>
    </i>
    <i r="1">
      <x v="217"/>
      <x v="1682"/>
      <x/>
      <x v="4"/>
      <x v="7388"/>
      <x v="579"/>
      <x v="16"/>
      <x v="224"/>
      <x v="217"/>
      <x v="240"/>
      <x v="354"/>
      <x/>
      <x v="7"/>
      <x v="130"/>
      <x/>
      <x/>
      <x v="202"/>
      <x v="34"/>
      <x/>
      <x/>
      <x/>
      <x v="7"/>
      <x v="4"/>
      <x v="171"/>
      <x v="401"/>
      <x/>
      <x v="35"/>
      <x v="209"/>
      <x v="16"/>
      <x/>
    </i>
    <i r="1">
      <x v="222"/>
      <x v="1990"/>
      <x/>
      <x v="4"/>
      <x v="7257"/>
      <x v="682"/>
      <x v="13"/>
      <x v="524"/>
      <x v="222"/>
      <x v="138"/>
      <x v="550"/>
      <x/>
      <x v="10"/>
      <x v="41"/>
      <x/>
      <x/>
      <x v="588"/>
      <x v="34"/>
      <x/>
      <x v="2"/>
      <x/>
      <x v="8"/>
      <x v="6"/>
      <x v="161"/>
      <x v="104"/>
      <x/>
      <x/>
      <x v="125"/>
      <x v="12"/>
      <x v="4"/>
    </i>
    <i r="1">
      <x v="224"/>
      <x v="402"/>
      <x/>
      <x v="1"/>
      <x v="7750"/>
      <x v="443"/>
      <x v="14"/>
      <x v="231"/>
      <x v="224"/>
      <x/>
      <x v="239"/>
      <x/>
      <x v="5"/>
      <x v="43"/>
      <x/>
      <x v="5"/>
      <x v="377"/>
      <x v="34"/>
      <x/>
      <x v="1"/>
      <x/>
      <x v="6"/>
      <x v="7"/>
      <x v="200"/>
      <x v="295"/>
      <x v="1"/>
      <x/>
      <x/>
      <x v="30"/>
      <x/>
    </i>
    <i r="1">
      <x v="279"/>
      <x v="450"/>
      <x/>
      <x v="2"/>
      <x v="7554"/>
      <x v="554"/>
      <x v="19"/>
      <x v="197"/>
      <x v="279"/>
      <x v="135"/>
      <x v="652"/>
      <x v="1"/>
      <x v="4"/>
      <x v="35"/>
      <x/>
      <x v="6"/>
      <x v="552"/>
      <x v="34"/>
      <x/>
      <x v="1"/>
      <x/>
      <x v="3"/>
      <x v="3"/>
      <x v="179"/>
      <x v="194"/>
      <x/>
      <x/>
      <x v="372"/>
      <x v="27"/>
      <x v="7"/>
    </i>
    <i r="1">
      <x v="401"/>
      <x v="955"/>
      <x/>
      <x v="4"/>
      <x v="7820"/>
      <x v="749"/>
      <x v="15"/>
      <x v="434"/>
      <x v="401"/>
      <x/>
      <x v="464"/>
      <x/>
      <x v="5"/>
      <x v="91"/>
      <x/>
      <x v="5"/>
      <x v="358"/>
      <x v="34"/>
      <x/>
      <x v="3"/>
      <x/>
      <x v="6"/>
      <x v="7"/>
      <x v="206"/>
      <x v="300"/>
      <x v="1"/>
      <x v="34"/>
      <x v="202"/>
      <x v="31"/>
      <x/>
    </i>
    <i r="1">
      <x v="572"/>
      <x v="1346"/>
      <x/>
      <x v="1"/>
      <x v="7313"/>
      <x v="55"/>
      <x v="9"/>
      <x v="299"/>
      <x v="572"/>
      <x v="169"/>
      <x v="305"/>
      <x/>
      <x v="7"/>
      <x v="115"/>
      <x/>
      <x/>
      <x v="202"/>
      <x v="34"/>
      <x/>
      <x v="3"/>
      <x/>
      <x v="7"/>
      <x v="4"/>
      <x v="166"/>
      <x v="410"/>
      <x/>
      <x/>
      <x/>
      <x v="15"/>
      <x/>
    </i>
    <i>
      <x v="35"/>
      <x v="19"/>
      <x v="17"/>
      <x/>
      <x v="1"/>
      <x v="6837"/>
      <x v="303"/>
      <x/>
      <x v="27"/>
      <x v="19"/>
      <x/>
      <x v="23"/>
      <x/>
      <x v="1"/>
      <x v="4"/>
      <x v="1"/>
      <x/>
      <x v="19"/>
      <x v="35"/>
      <x/>
      <x v="1"/>
      <x/>
      <x/>
      <x v="1"/>
      <x v="5"/>
      <x v="21"/>
      <x/>
      <x/>
      <x/>
      <x v="1"/>
      <x/>
    </i>
    <i r="1">
      <x v="95"/>
      <x v="146"/>
      <x/>
      <x v="2"/>
      <x v="6923"/>
      <x v="22"/>
      <x v="6"/>
      <x v="32"/>
      <x v="95"/>
      <x v="38"/>
      <x v="108"/>
      <x/>
      <x v="1"/>
      <x v="6"/>
      <x/>
      <x/>
      <x v="16"/>
      <x v="35"/>
      <x/>
      <x v="6"/>
      <x/>
      <x/>
      <x v="1"/>
      <x v="12"/>
      <x v="91"/>
      <x/>
      <x/>
      <x v="48"/>
      <x v="2"/>
      <x/>
    </i>
    <i r="1">
      <x v="115"/>
      <x v="843"/>
      <x/>
      <x v="3"/>
      <x v="7889"/>
      <x v="600"/>
      <x v="2"/>
      <x v="116"/>
      <x v="115"/>
      <x/>
      <x v="119"/>
      <x/>
      <x v="12"/>
      <x v="86"/>
      <x/>
      <x/>
      <x v="202"/>
      <x v="35"/>
      <x/>
      <x/>
      <x/>
      <x v="4"/>
      <x v="5"/>
      <x v="214"/>
      <x v="100"/>
      <x/>
      <x v="53"/>
      <x v="164"/>
      <x v="8"/>
      <x v="2"/>
    </i>
    <i r="1">
      <x v="117"/>
      <x v="1810"/>
      <x/>
      <x v="3"/>
      <x v="7170"/>
      <x v="134"/>
      <x v="11"/>
      <x v="117"/>
      <x v="117"/>
      <x/>
      <x v="367"/>
      <x v="2"/>
      <x v="9"/>
      <x v="137"/>
      <x/>
      <x/>
      <x v="202"/>
      <x v="35"/>
      <x/>
      <x/>
      <x/>
      <x v="5"/>
      <x v="6"/>
      <x v="151"/>
      <x v="102"/>
      <x/>
      <x v="55"/>
      <x v="107"/>
      <x v="10"/>
      <x v="3"/>
    </i>
    <i r="1">
      <x v="140"/>
      <x v="251"/>
      <x/>
      <x v="3"/>
      <x v="6993"/>
      <x v="326"/>
      <x v="1"/>
      <x v="143"/>
      <x v="140"/>
      <x v="79"/>
      <x v="143"/>
      <x v="1"/>
      <x v="3"/>
      <x v="28"/>
      <x/>
      <x/>
      <x v="150"/>
      <x v="35"/>
      <x/>
      <x/>
      <x/>
      <x v="1"/>
      <x v="2"/>
      <x v="79"/>
      <x/>
      <x/>
      <x v="19"/>
      <x v="55"/>
      <x v="5"/>
      <x v="1"/>
    </i>
    <i r="1">
      <x v="215"/>
      <x v="356"/>
      <x/>
      <x v="4"/>
      <x v="7258"/>
      <x v="569"/>
      <x v="13"/>
      <x v="220"/>
      <x v="215"/>
      <x/>
      <x v="638"/>
      <x/>
      <x v="10"/>
      <x v="41"/>
      <x/>
      <x/>
      <x v="202"/>
      <x v="35"/>
      <x/>
      <x v="3"/>
      <x/>
      <x v="8"/>
      <x v="6"/>
      <x v="161"/>
      <x v="125"/>
      <x/>
      <x/>
      <x v="108"/>
      <x v="12"/>
      <x v="4"/>
    </i>
    <i r="1">
      <x v="219"/>
      <x v="956"/>
      <x/>
      <x v="4"/>
      <x v="7821"/>
      <x v="584"/>
      <x v="15"/>
      <x v="225"/>
      <x v="219"/>
      <x/>
      <x v="233"/>
      <x/>
      <x v="5"/>
      <x v="91"/>
      <x/>
      <x v="5"/>
      <x v="202"/>
      <x v="35"/>
      <x/>
      <x/>
      <x/>
      <x v="6"/>
      <x v="7"/>
      <x v="206"/>
      <x v="128"/>
      <x v="1"/>
      <x v="48"/>
      <x v="171"/>
      <x v="31"/>
      <x/>
    </i>
    <i r="1">
      <x v="236"/>
      <x v="1939"/>
      <x/>
      <x v="2"/>
      <x v="7555"/>
      <x v="623"/>
      <x v="19"/>
      <x v="120"/>
      <x v="236"/>
      <x/>
      <x v="320"/>
      <x v="1"/>
      <x v="4"/>
      <x v="35"/>
      <x/>
      <x v="6"/>
      <x v="212"/>
      <x v="35"/>
      <x/>
      <x v="6"/>
      <x/>
      <x v="3"/>
      <x v="3"/>
      <x v="179"/>
      <x v="186"/>
      <x/>
      <x/>
      <x v="133"/>
      <x v="27"/>
      <x v="7"/>
    </i>
    <i r="1">
      <x v="312"/>
      <x v="1683"/>
      <x/>
      <x v="4"/>
      <x v="7389"/>
      <x v="461"/>
      <x v="16"/>
      <x v="372"/>
      <x v="312"/>
      <x v="173"/>
      <x v="386"/>
      <x/>
      <x v="7"/>
      <x v="130"/>
      <x/>
      <x/>
      <x v="202"/>
      <x v="35"/>
      <x/>
      <x v="3"/>
      <x/>
      <x v="7"/>
      <x v="4"/>
      <x v="171"/>
      <x v="413"/>
      <x/>
      <x/>
      <x v="273"/>
      <x v="16"/>
      <x/>
    </i>
    <i r="1">
      <x v="404"/>
      <x v="834"/>
      <x/>
      <x v="1"/>
      <x v="7751"/>
      <x v="143"/>
      <x v="14"/>
      <x v="436"/>
      <x v="404"/>
      <x/>
      <x v="461"/>
      <x/>
      <x v="5"/>
      <x v="43"/>
      <x/>
      <x v="5"/>
      <x v="572"/>
      <x v="35"/>
      <x/>
      <x v="1"/>
      <x/>
      <x v="6"/>
      <x v="7"/>
      <x v="200"/>
      <x v="301"/>
      <x v="1"/>
      <x/>
      <x/>
      <x v="30"/>
      <x/>
    </i>
    <i r="1">
      <x v="573"/>
      <x v="1347"/>
      <x/>
      <x v="1"/>
      <x v="7314"/>
      <x v="46"/>
      <x v="9"/>
      <x v="284"/>
      <x v="573"/>
      <x v="250"/>
      <x v="287"/>
      <x/>
      <x v="7"/>
      <x v="115"/>
      <x/>
      <x/>
      <x v="534"/>
      <x v="35"/>
      <x/>
      <x v="6"/>
      <x/>
      <x v="7"/>
      <x v="4"/>
      <x v="166"/>
      <x v="411"/>
      <x/>
      <x/>
      <x/>
      <x v="15"/>
      <x/>
    </i>
    <i>
      <x v="36"/>
      <x v="20"/>
      <x v="18"/>
      <x/>
      <x v="1"/>
      <x v="6838"/>
      <x v="68"/>
      <x/>
      <x v="28"/>
      <x v="20"/>
      <x/>
      <x v="24"/>
      <x/>
      <x v="1"/>
      <x v="4"/>
      <x v="17"/>
      <x/>
      <x v="20"/>
      <x v="36"/>
      <x/>
      <x v="1"/>
      <x/>
      <x/>
      <x v="1"/>
      <x v="5"/>
      <x v="22"/>
      <x/>
      <x/>
      <x/>
      <x v="1"/>
      <x/>
    </i>
    <i r="1">
      <x v="98"/>
      <x v="163"/>
      <x/>
      <x v="2"/>
      <x v="6924"/>
      <x v="675"/>
      <x v="6"/>
      <x v="35"/>
      <x v="98"/>
      <x v="9"/>
      <x v="106"/>
      <x/>
      <x v="1"/>
      <x v="6"/>
      <x/>
      <x/>
      <x v="16"/>
      <x v="36"/>
      <x/>
      <x v="6"/>
      <x/>
      <x/>
      <x v="1"/>
      <x v="12"/>
      <x v="28"/>
      <x/>
      <x/>
      <x v="44"/>
      <x v="2"/>
      <x/>
    </i>
    <i r="1">
      <x v="174"/>
      <x v="291"/>
      <x/>
      <x v="1"/>
      <x v="6994"/>
      <x v="357"/>
      <x v="1"/>
      <x v="151"/>
      <x v="174"/>
      <x v="145"/>
      <x v="150"/>
      <x v="1"/>
      <x v="3"/>
      <x v="28"/>
      <x/>
      <x/>
      <x v="155"/>
      <x v="36"/>
      <x/>
      <x/>
      <x/>
      <x v="1"/>
      <x v="2"/>
      <x v="79"/>
      <x/>
      <x/>
      <x v="20"/>
      <x/>
      <x v="5"/>
      <x v="1"/>
    </i>
    <i r="1">
      <x v="218"/>
      <x v="1867"/>
      <x/>
      <x v="3"/>
      <x v="7171"/>
      <x v="587"/>
      <x v="11"/>
      <x v="350"/>
      <x v="218"/>
      <x v="152"/>
      <x v="559"/>
      <x v="2"/>
      <x v="9"/>
      <x v="137"/>
      <x/>
      <x/>
      <x v="202"/>
      <x v="36"/>
      <x/>
      <x/>
      <x/>
      <x v="5"/>
      <x v="6"/>
      <x v="151"/>
      <x v="545"/>
      <x/>
      <x v="79"/>
      <x v="153"/>
      <x v="10"/>
      <x v="3"/>
    </i>
    <i r="1">
      <x v="227"/>
      <x v="957"/>
      <x/>
      <x v="4"/>
      <x v="7822"/>
      <x v="146"/>
      <x v="15"/>
      <x v="437"/>
      <x v="227"/>
      <x/>
      <x v="465"/>
      <x/>
      <x v="5"/>
      <x v="91"/>
      <x/>
      <x v="5"/>
      <x v="202"/>
      <x v="36"/>
      <x/>
      <x/>
      <x/>
      <x v="6"/>
      <x v="7"/>
      <x v="206"/>
      <x v="131"/>
      <x v="1"/>
      <x v="69"/>
      <x v="204"/>
      <x v="31"/>
      <x/>
    </i>
    <i r="1">
      <x v="257"/>
      <x v="1348"/>
      <x/>
      <x v="1"/>
      <x v="7315"/>
      <x v="47"/>
      <x v="9"/>
      <x v="300"/>
      <x v="257"/>
      <x v="251"/>
      <x v="306"/>
      <x/>
      <x v="7"/>
      <x v="115"/>
      <x/>
      <x/>
      <x v="535"/>
      <x v="36"/>
      <x/>
      <x v="1"/>
      <x/>
      <x v="7"/>
      <x v="4"/>
      <x v="166"/>
      <x v="412"/>
      <x/>
      <x/>
      <x/>
      <x v="15"/>
      <x/>
    </i>
    <i r="1">
      <x v="310"/>
      <x v="844"/>
      <x/>
      <x v="1"/>
      <x v="7890"/>
      <x v="304"/>
      <x v="2"/>
      <x v="370"/>
      <x v="310"/>
      <x/>
      <x v="384"/>
      <x/>
      <x v="12"/>
      <x v="86"/>
      <x/>
      <x/>
      <x v="202"/>
      <x v="36"/>
      <x/>
      <x v="1"/>
      <x/>
      <x v="4"/>
      <x v="5"/>
      <x v="214"/>
      <x v="178"/>
      <x/>
      <x/>
      <x v="163"/>
      <x v="8"/>
      <x v="2"/>
    </i>
    <i r="1">
      <x v="353"/>
      <x v="678"/>
      <x/>
      <x v="4"/>
      <x v="7259"/>
      <x v="299"/>
      <x v="13"/>
      <x v="415"/>
      <x v="353"/>
      <x/>
      <x v="639"/>
      <x/>
      <x v="10"/>
      <x v="41"/>
      <x/>
      <x/>
      <x v="202"/>
      <x v="36"/>
      <x/>
      <x/>
      <x/>
      <x v="8"/>
      <x v="6"/>
      <x v="161"/>
      <x v="256"/>
      <x/>
      <x v="87"/>
      <x v="167"/>
      <x v="12"/>
      <x v="4"/>
    </i>
    <i r="1">
      <x v="578"/>
      <x v="1829"/>
      <x/>
      <x v="4"/>
      <x v="7390"/>
      <x v="86"/>
      <x v="16"/>
      <x v="500"/>
      <x v="578"/>
      <x v="182"/>
      <x v="525"/>
      <x/>
      <x v="7"/>
      <x v="130"/>
      <x/>
      <x/>
      <x v="338"/>
      <x v="36"/>
      <x/>
      <x v="3"/>
      <x/>
      <x v="7"/>
      <x v="4"/>
      <x v="171"/>
      <x v="437"/>
      <x/>
      <x/>
      <x v="348"/>
      <x v="16"/>
      <x/>
    </i>
    <i r="1">
      <x v="706"/>
      <x v="1832"/>
      <x/>
      <x v="2"/>
      <x v="7556"/>
      <x v="727"/>
      <x v="19"/>
      <x v="561"/>
      <x v="706"/>
      <x/>
      <x v="595"/>
      <x v="1"/>
      <x v="4"/>
      <x v="35"/>
      <x/>
      <x v="6"/>
      <x v="516"/>
      <x v="36"/>
      <x/>
      <x v="2"/>
      <x/>
      <x v="3"/>
      <x v="3"/>
      <x v="179"/>
      <x v="517"/>
      <x/>
      <x/>
      <x v="386"/>
      <x v="27"/>
      <x v="7"/>
    </i>
    <i r="1">
      <x v="788"/>
      <x v="2068"/>
      <x/>
      <x v="1"/>
      <x v="7752"/>
      <x v="386"/>
      <x v="14"/>
      <x v="629"/>
      <x v="788"/>
      <x/>
      <x v="678"/>
      <x/>
      <x v="5"/>
      <x v="43"/>
      <x/>
      <x v="5"/>
      <x v="573"/>
      <x v="36"/>
      <x/>
      <x v="5"/>
      <x/>
      <x v="6"/>
      <x v="7"/>
      <x v="200"/>
      <x v="582"/>
      <x v="1"/>
      <x/>
      <x/>
      <x v="30"/>
      <x/>
    </i>
    <i>
      <x v="37"/>
      <x v="21"/>
      <x v="19"/>
      <x/>
      <x v="1"/>
      <x v="6839"/>
      <x v="69"/>
      <x/>
      <x v="29"/>
      <x v="21"/>
      <x/>
      <x v="25"/>
      <x/>
      <x v="1"/>
      <x v="4"/>
      <x v="18"/>
      <x/>
      <x v="21"/>
      <x v="37"/>
      <x/>
      <x v="1"/>
      <x/>
      <x/>
      <x v="1"/>
      <x v="5"/>
      <x v="23"/>
      <x/>
      <x/>
      <x/>
      <x v="1"/>
      <x/>
    </i>
    <i r="1">
      <x v="96"/>
      <x v="164"/>
      <x/>
      <x v="2"/>
      <x v="6925"/>
      <x v="714"/>
      <x v="6"/>
      <x v="33"/>
      <x v="96"/>
      <x v="39"/>
      <x v="28"/>
      <x/>
      <x v="1"/>
      <x v="6"/>
      <x/>
      <x/>
      <x v="16"/>
      <x v="37"/>
      <x/>
      <x v="6"/>
      <x/>
      <x/>
      <x v="1"/>
      <x v="12"/>
      <x v="26"/>
      <x/>
      <x/>
      <x v="45"/>
      <x v="2"/>
      <x/>
    </i>
    <i r="1">
      <x v="116"/>
      <x v="2006"/>
      <x/>
      <x v="4"/>
      <x v="7557"/>
      <x v="565"/>
      <x v="19"/>
      <x v="185"/>
      <x v="116"/>
      <x v="84"/>
      <x v="191"/>
      <x/>
      <x v="4"/>
      <x v="35"/>
      <x/>
      <x v="3"/>
      <x v="193"/>
      <x v="37"/>
      <x v="8"/>
      <x/>
      <x/>
      <x v="3"/>
      <x v="3"/>
      <x v="179"/>
      <x v="101"/>
      <x/>
      <x v="30"/>
      <x v="129"/>
      <x v="27"/>
      <x v="7"/>
    </i>
    <i r="1">
      <x v="175"/>
      <x v="292"/>
      <x/>
      <x v="1"/>
      <x v="6995"/>
      <x v="360"/>
      <x v="1"/>
      <x v="152"/>
      <x v="175"/>
      <x v="146"/>
      <x v="151"/>
      <x v="1"/>
      <x v="3"/>
      <x v="28"/>
      <x/>
      <x/>
      <x v="156"/>
      <x v="37"/>
      <x/>
      <x/>
      <x/>
      <x v="1"/>
      <x v="2"/>
      <x v="79"/>
      <x/>
      <x/>
      <x v="20"/>
      <x/>
      <x v="5"/>
      <x v="1"/>
    </i>
    <i r="1">
      <x v="224"/>
      <x v="958"/>
      <x/>
      <x v="2"/>
      <x v="7823"/>
      <x v="443"/>
      <x v="15"/>
      <x v="231"/>
      <x v="224"/>
      <x/>
      <x v="239"/>
      <x/>
      <x v="5"/>
      <x v="91"/>
      <x/>
      <x v="5"/>
      <x v="378"/>
      <x v="37"/>
      <x/>
      <x v="1"/>
      <x/>
      <x v="6"/>
      <x v="7"/>
      <x v="206"/>
      <x v="295"/>
      <x v="1"/>
      <x/>
      <x v="203"/>
      <x v="31"/>
      <x/>
    </i>
    <i r="1">
      <x v="245"/>
      <x v="1811"/>
      <x/>
      <x v="3"/>
      <x v="7172"/>
      <x v="676"/>
      <x v="11"/>
      <x v="327"/>
      <x v="245"/>
      <x/>
      <x v="332"/>
      <x/>
      <x v="9"/>
      <x v="137"/>
      <x/>
      <x/>
      <x v="428"/>
      <x v="37"/>
      <x/>
      <x v="3"/>
      <x/>
      <x v="5"/>
      <x v="6"/>
      <x v="151"/>
      <x v="142"/>
      <x/>
      <x v="34"/>
      <x v="343"/>
      <x v="10"/>
      <x v="3"/>
    </i>
    <i r="1">
      <x v="293"/>
      <x v="845"/>
      <x/>
      <x v="1"/>
      <x v="7891"/>
      <x v="597"/>
      <x v="2"/>
      <x v="212"/>
      <x v="293"/>
      <x/>
      <x v="217"/>
      <x/>
      <x v="12"/>
      <x v="86"/>
      <x/>
      <x/>
      <x v="202"/>
      <x v="37"/>
      <x/>
      <x v="3"/>
      <x/>
      <x v="4"/>
      <x v="5"/>
      <x v="214"/>
      <x v="167"/>
      <x/>
      <x/>
      <x v="165"/>
      <x v="8"/>
      <x v="2"/>
    </i>
    <i r="1">
      <x v="324"/>
      <x v="615"/>
      <x/>
      <x v="2"/>
      <x v="7260"/>
      <x v="615"/>
      <x v="13"/>
      <x v="222"/>
      <x v="324"/>
      <x v="127"/>
      <x v="429"/>
      <x/>
      <x v="10"/>
      <x v="41"/>
      <x/>
      <x/>
      <x v="531"/>
      <x v="37"/>
      <x/>
      <x v="6"/>
      <x/>
      <x v="8"/>
      <x v="6"/>
      <x v="161"/>
      <x v="290"/>
      <x/>
      <x v="34"/>
      <x v="111"/>
      <x v="12"/>
      <x v="4"/>
    </i>
    <i r="1">
      <x v="574"/>
      <x v="1349"/>
      <x/>
      <x/>
      <x v="7316"/>
      <x v="49"/>
      <x v="9"/>
      <x v="301"/>
      <x v="574"/>
      <x v="252"/>
      <x v="307"/>
      <x/>
      <x v="7"/>
      <x/>
      <x/>
      <x/>
      <x v="202"/>
      <x v="37"/>
      <x/>
      <x v="7"/>
      <x/>
      <x v="7"/>
      <x v="4"/>
      <x v="167"/>
      <x/>
      <x/>
      <x v="34"/>
      <x/>
      <x v="15"/>
      <x/>
    </i>
    <i r="1">
      <x v="655"/>
      <x v="1830"/>
      <x/>
      <x v="4"/>
      <x v="7391"/>
      <x v="721"/>
      <x v="16"/>
      <x v="501"/>
      <x v="655"/>
      <x v="183"/>
      <x v="526"/>
      <x/>
      <x v="7"/>
      <x v="130"/>
      <x/>
      <x/>
      <x v="338"/>
      <x v="37"/>
      <x/>
      <x v="3"/>
      <x/>
      <x v="7"/>
      <x v="4"/>
      <x v="171"/>
      <x v="438"/>
      <x/>
      <x/>
      <x v="349"/>
      <x v="16"/>
      <x/>
    </i>
    <i r="1">
      <x v="789"/>
      <x v="2069"/>
      <x/>
      <x v="1"/>
      <x v="7753"/>
      <x v="545"/>
      <x v="14"/>
      <x v="630"/>
      <x v="789"/>
      <x/>
      <x v="679"/>
      <x/>
      <x v="5"/>
      <x v="43"/>
      <x/>
      <x v="5"/>
      <x v="574"/>
      <x v="37"/>
      <x/>
      <x v="1"/>
      <x/>
      <x v="6"/>
      <x v="7"/>
      <x v="200"/>
      <x v="583"/>
      <x v="1"/>
      <x/>
      <x/>
      <x v="30"/>
      <x/>
    </i>
    <i>
      <x v="38"/>
      <x v="22"/>
      <x v="20"/>
      <x/>
      <x v="1"/>
      <x v="6840"/>
      <x v="113"/>
      <x/>
      <x v="30"/>
      <x v="22"/>
      <x/>
      <x v="26"/>
      <x/>
      <x v="1"/>
      <x v="4"/>
      <x v="39"/>
      <x/>
      <x v="22"/>
      <x v="38"/>
      <x/>
      <x v="1"/>
      <x/>
      <x/>
      <x v="1"/>
      <x v="5"/>
      <x v="24"/>
      <x/>
      <x/>
      <x/>
      <x v="1"/>
      <x/>
    </i>
    <i r="1">
      <x v="25"/>
      <x v="39"/>
      <x/>
      <x v="2"/>
      <x v="6926"/>
      <x v="24"/>
      <x v="6"/>
      <x v="38"/>
      <x v="25"/>
      <x/>
      <x v="58"/>
      <x/>
      <x v="1"/>
      <x v="6"/>
      <x/>
      <x/>
      <x v="60"/>
      <x v="38"/>
      <x/>
      <x v="1"/>
      <x/>
      <x/>
      <x v="1"/>
      <x v="12"/>
      <x v="31"/>
      <x/>
      <x/>
      <x v="49"/>
      <x v="2"/>
      <x/>
    </i>
    <i r="1">
      <x v="176"/>
      <x v="293"/>
      <x/>
      <x v="1"/>
      <x v="6996"/>
      <x v="305"/>
      <x v="1"/>
      <x v="153"/>
      <x v="176"/>
      <x v="147"/>
      <x v="152"/>
      <x v="1"/>
      <x v="3"/>
      <x v="28"/>
      <x/>
      <x/>
      <x v="157"/>
      <x v="38"/>
      <x/>
      <x/>
      <x/>
      <x v="1"/>
      <x v="2"/>
      <x v="79"/>
      <x/>
      <x/>
      <x v="20"/>
      <x/>
      <x v="5"/>
      <x v="1"/>
    </i>
    <i r="1">
      <x v="193"/>
      <x v="331"/>
      <x/>
      <x/>
      <x v="7558"/>
      <x v="126"/>
      <x v="19"/>
      <x v="190"/>
      <x v="193"/>
      <x/>
      <x v="248"/>
      <x v="1"/>
      <x v="4"/>
      <x/>
      <x/>
      <x v="2"/>
      <x v="214"/>
      <x v="38"/>
      <x v="17"/>
      <x v="5"/>
      <x/>
      <x v="9"/>
      <x v="3"/>
      <x v="180"/>
      <x/>
      <x/>
      <x/>
      <x/>
      <x v="27"/>
      <x v="7"/>
    </i>
    <i r="1">
      <x v="294"/>
      <x v="846"/>
      <x/>
      <x v="1"/>
      <x v="7892"/>
      <x v="596"/>
      <x v="2"/>
      <x v="342"/>
      <x v="294"/>
      <x/>
      <x v="218"/>
      <x/>
      <x v="12"/>
      <x v="86"/>
      <x/>
      <x/>
      <x v="303"/>
      <x v="38"/>
      <x/>
      <x v="3"/>
      <x/>
      <x v="4"/>
      <x v="5"/>
      <x v="214"/>
      <x v="168"/>
      <x/>
      <x/>
      <x v="166"/>
      <x v="8"/>
      <x v="2"/>
    </i>
    <i r="1">
      <x v="405"/>
      <x v="835"/>
      <x/>
      <x v="1"/>
      <x v="7754"/>
      <x v="783"/>
      <x v="14"/>
      <x v="232"/>
      <x v="405"/>
      <x/>
      <x v="680"/>
      <x/>
      <x v="5"/>
      <x v="43"/>
      <x/>
      <x v="5"/>
      <x v="575"/>
      <x v="38"/>
      <x/>
      <x v="5"/>
      <x/>
      <x v="6"/>
      <x v="7"/>
      <x v="200"/>
      <x v="302"/>
      <x v="1"/>
      <x/>
      <x/>
      <x v="30"/>
      <x/>
    </i>
    <i r="1">
      <x v="407"/>
      <x v="959"/>
      <x/>
      <x v="2"/>
      <x v="7824"/>
      <x v="147"/>
      <x v="15"/>
      <x v="438"/>
      <x v="407"/>
      <x/>
      <x v="466"/>
      <x/>
      <x v="5"/>
      <x v="91"/>
      <x/>
      <x v="5"/>
      <x v="580"/>
      <x v="38"/>
      <x/>
      <x v="1"/>
      <x/>
      <x v="6"/>
      <x v="7"/>
      <x v="206"/>
      <x v="304"/>
      <x v="1"/>
      <x/>
      <x v="208"/>
      <x v="31"/>
      <x/>
    </i>
    <i r="1">
      <x v="580"/>
      <x v="1684"/>
      <x/>
      <x v="2"/>
      <x v="7392"/>
      <x v="514"/>
      <x v="16"/>
      <x v="290"/>
      <x v="580"/>
      <x v="272"/>
      <x v="293"/>
      <x/>
      <x v="7"/>
      <x v="130"/>
      <x/>
      <x/>
      <x v="534"/>
      <x v="38"/>
      <x/>
      <x v="6"/>
      <x/>
      <x v="7"/>
      <x v="4"/>
      <x v="171"/>
      <x v="439"/>
      <x/>
      <x/>
      <x v="274"/>
      <x v="16"/>
      <x/>
    </i>
    <i r="1">
      <x v="653"/>
      <x v="1601"/>
      <x/>
      <x v="2"/>
      <x v="7261"/>
      <x v="722"/>
      <x v="13"/>
      <x v="498"/>
      <x v="653"/>
      <x v="160"/>
      <x v="523"/>
      <x/>
      <x v="10"/>
      <x v="41"/>
      <x/>
      <x/>
      <x v="531"/>
      <x v="38"/>
      <x/>
      <x v="6"/>
      <x/>
      <x v="8"/>
      <x v="6"/>
      <x v="161"/>
      <x v="488"/>
      <x/>
      <x/>
      <x v="317"/>
      <x v="12"/>
      <x v="4"/>
    </i>
    <i r="1">
      <x v="700"/>
      <x v="1812"/>
      <x/>
      <x v="1"/>
      <x v="7173"/>
      <x v="648"/>
      <x v="11"/>
      <x v="554"/>
      <x v="700"/>
      <x/>
      <x v="589"/>
      <x v="1"/>
      <x v="9"/>
      <x v="137"/>
      <x/>
      <x/>
      <x v="202"/>
      <x v="38"/>
      <x/>
      <x v="1"/>
      <x/>
      <x v="5"/>
      <x v="6"/>
      <x v="151"/>
      <x v="513"/>
      <x/>
      <x v="34"/>
      <x/>
      <x v="10"/>
      <x v="3"/>
    </i>
    <i r="1">
      <x v="754"/>
      <x v="1993"/>
      <x/>
      <x v="1"/>
      <x v="7317"/>
      <x v="467"/>
      <x v="9"/>
      <x v="608"/>
      <x v="754"/>
      <x v="312"/>
      <x v="642"/>
      <x/>
      <x v="7"/>
      <x v="116"/>
      <x/>
      <x/>
      <x v="202"/>
      <x v="38"/>
      <x/>
      <x v="5"/>
      <x/>
      <x v="7"/>
      <x v="4"/>
      <x v="167"/>
      <x v="558"/>
      <x/>
      <x/>
      <x/>
      <x v="15"/>
      <x/>
    </i>
    <i>
      <x v="39"/>
      <x v="94"/>
      <x v="139"/>
      <x/>
      <x v="1"/>
      <x v="6841"/>
      <x v="595"/>
      <x/>
      <x v="31"/>
      <x v="94"/>
      <x v="46"/>
      <x v="27"/>
      <x/>
      <x v="1"/>
      <x v="4"/>
      <x/>
      <x/>
      <x v="23"/>
      <x v="39"/>
      <x/>
      <x v="6"/>
      <x/>
      <x/>
      <x v="1"/>
      <x v="5"/>
      <x v="25"/>
      <x/>
      <x/>
      <x/>
      <x v="1"/>
      <x/>
    </i>
    <i r="1">
      <x v="99"/>
      <x v="147"/>
      <x/>
      <x v="2"/>
      <x v="6927"/>
      <x v="23"/>
      <x v="6"/>
      <x v="39"/>
      <x v="99"/>
      <x/>
      <x v="107"/>
      <x/>
      <x v="1"/>
      <x v="6"/>
      <x/>
      <x/>
      <x v="120"/>
      <x v="39"/>
      <x/>
      <x v="1"/>
      <x/>
      <x/>
      <x v="1"/>
      <x v="12"/>
      <x v="92"/>
      <x/>
      <x/>
      <x v="50"/>
      <x v="2"/>
      <x/>
    </i>
    <i r="1">
      <x v="110"/>
      <x v="1350"/>
      <x/>
      <x v="3"/>
      <x v="7318"/>
      <x v="91"/>
      <x v="9"/>
      <x v="3"/>
      <x v="110"/>
      <x v="2"/>
      <x v="116"/>
      <x/>
      <x v="7"/>
      <x v="116"/>
      <x/>
      <x/>
      <x v="202"/>
      <x v="39"/>
      <x/>
      <x/>
      <x/>
      <x v="7"/>
      <x v="4"/>
      <x v="167"/>
      <x v="398"/>
      <x/>
      <x v="50"/>
      <x v="106"/>
      <x v="15"/>
      <x/>
    </i>
    <i r="1">
      <x v="177"/>
      <x v="294"/>
      <x/>
      <x v="1"/>
      <x v="6997"/>
      <x v="361"/>
      <x v="1"/>
      <x v="154"/>
      <x v="177"/>
      <x v="148"/>
      <x v="153"/>
      <x v="1"/>
      <x v="3"/>
      <x v="28"/>
      <x/>
      <x/>
      <x v="158"/>
      <x v="39"/>
      <x/>
      <x/>
      <x/>
      <x v="1"/>
      <x v="2"/>
      <x v="79"/>
      <x/>
      <x/>
      <x v="20"/>
      <x/>
      <x v="5"/>
      <x v="1"/>
    </i>
    <i r="1">
      <x v="214"/>
      <x v="355"/>
      <x/>
      <x v="2"/>
      <x v="7262"/>
      <x v="302"/>
      <x v="13"/>
      <x v="219"/>
      <x v="214"/>
      <x v="131"/>
      <x v="231"/>
      <x/>
      <x v="10"/>
      <x v="41"/>
      <x/>
      <x/>
      <x v="202"/>
      <x v="39"/>
      <x/>
      <x v="1"/>
      <x/>
      <x v="8"/>
      <x v="6"/>
      <x v="161"/>
      <x v="292"/>
      <x/>
      <x v="34"/>
      <x v="116"/>
      <x v="12"/>
      <x v="4"/>
    </i>
    <i r="1">
      <x v="280"/>
      <x v="851"/>
      <x/>
      <x v="4"/>
      <x v="7559"/>
      <x v="733"/>
      <x v="19"/>
      <x v="313"/>
      <x v="280"/>
      <x v="122"/>
      <x v="319"/>
      <x/>
      <x v="4"/>
      <x v="49"/>
      <x/>
      <x v="3"/>
      <x v="123"/>
      <x v="39"/>
      <x/>
      <x v="3"/>
      <x/>
      <x v="3"/>
      <x v="3"/>
      <x v="180"/>
      <x v="195"/>
      <x/>
      <x v="66"/>
      <x/>
      <x v="27"/>
      <x v="7"/>
    </i>
    <i r="1">
      <x v="321"/>
      <x v="583"/>
      <x/>
      <x/>
      <x v="7893"/>
      <x v="665"/>
      <x v="2"/>
      <x v="362"/>
      <x v="321"/>
      <x/>
      <x v="376"/>
      <x/>
      <x v="12"/>
      <x/>
      <x/>
      <x/>
      <x v="202"/>
      <x v="39"/>
      <x/>
      <x v="7"/>
      <x/>
      <x v="4"/>
      <x v="5"/>
      <x v="215"/>
      <x/>
      <x/>
      <x v="34"/>
      <x/>
      <x v="8"/>
      <x v="2"/>
    </i>
    <i r="1">
      <x v="409"/>
      <x v="960"/>
      <x/>
      <x v="2"/>
      <x v="7825"/>
      <x v="148"/>
      <x v="15"/>
      <x v="440"/>
      <x v="409"/>
      <x/>
      <x v="468"/>
      <x/>
      <x v="5"/>
      <x v="91"/>
      <x/>
      <x v="5"/>
      <x v="576"/>
      <x v="39"/>
      <x/>
      <x v="1"/>
      <x/>
      <x v="6"/>
      <x v="7"/>
      <x v="206"/>
      <x v="307"/>
      <x v="1"/>
      <x/>
      <x v="225"/>
      <x v="31"/>
      <x/>
    </i>
    <i r="1">
      <x v="445"/>
      <x v="932"/>
      <x/>
      <x/>
      <x v="7755"/>
      <x v="784"/>
      <x v="14"/>
      <x v="450"/>
      <x v="445"/>
      <x/>
      <x v="477"/>
      <x v="2"/>
      <x v="5"/>
      <x/>
      <x/>
      <x v="5"/>
      <x v="202"/>
      <x v="39"/>
      <x/>
      <x v="4"/>
      <x/>
      <x v="6"/>
      <x v="7"/>
      <x v="201"/>
      <x/>
      <x v="1"/>
      <x/>
      <x/>
      <x v="30"/>
      <x/>
    </i>
    <i r="1">
      <x v="581"/>
      <x v="1685"/>
      <x/>
      <x v="2"/>
      <x v="7393"/>
      <x v="515"/>
      <x v="16"/>
      <x v="293"/>
      <x v="581"/>
      <x v="273"/>
      <x v="296"/>
      <x/>
      <x v="7"/>
      <x v="130"/>
      <x/>
      <x/>
      <x v="535"/>
      <x v="39"/>
      <x/>
      <x v="6"/>
      <x/>
      <x v="7"/>
      <x v="4"/>
      <x v="171"/>
      <x v="440"/>
      <x/>
      <x/>
      <x v="274"/>
      <x v="16"/>
      <x/>
    </i>
    <i r="1">
      <x v="701"/>
      <x v="1813"/>
      <x/>
      <x v="1"/>
      <x v="7174"/>
      <x v="471"/>
      <x v="11"/>
      <x v="555"/>
      <x v="701"/>
      <x/>
      <x v="590"/>
      <x v="1"/>
      <x v="9"/>
      <x v="137"/>
      <x/>
      <x/>
      <x v="202"/>
      <x v="39"/>
      <x/>
      <x v="1"/>
      <x/>
      <x v="5"/>
      <x v="6"/>
      <x v="151"/>
      <x v="514"/>
      <x/>
      <x v="34"/>
      <x/>
      <x v="10"/>
      <x v="3"/>
    </i>
    <i>
      <x v="40"/>
      <x v="95"/>
      <x v="140"/>
      <x/>
      <x v="1"/>
      <x v="6842"/>
      <x v="22"/>
      <x/>
      <x v="32"/>
      <x v="95"/>
      <x v="38"/>
      <x v="105"/>
      <x/>
      <x v="1"/>
      <x v="4"/>
      <x v="14"/>
      <x/>
      <x v="117"/>
      <x v="40"/>
      <x/>
      <x v="6"/>
      <x/>
      <x/>
      <x v="1"/>
      <x v="5"/>
      <x v="91"/>
      <x/>
      <x/>
      <x/>
      <x v="1"/>
      <x/>
    </i>
    <i r="1">
      <x v="110"/>
      <x v="584"/>
      <x/>
      <x v="3"/>
      <x v="7894"/>
      <x v="91"/>
      <x v="2"/>
      <x v="3"/>
      <x v="110"/>
      <x/>
      <x v="116"/>
      <x/>
      <x v="12"/>
      <x v="75"/>
      <x/>
      <x/>
      <x v="384"/>
      <x v="40"/>
      <x/>
      <x/>
      <x/>
      <x v="4"/>
      <x v="5"/>
      <x v="215"/>
      <x v="96"/>
      <x/>
      <x/>
      <x v="106"/>
      <x v="8"/>
      <x v="2"/>
    </i>
    <i r="1">
      <x v="118"/>
      <x v="602"/>
      <x/>
      <x v="4"/>
      <x v="7560"/>
      <x v="574"/>
      <x v="19"/>
      <x v="523"/>
      <x v="118"/>
      <x v="89"/>
      <x v="454"/>
      <x/>
      <x v="4"/>
      <x v="49"/>
      <x/>
      <x v="2"/>
      <x v="189"/>
      <x v="40"/>
      <x v="4"/>
      <x/>
      <x/>
      <x v="3"/>
      <x v="3"/>
      <x v="180"/>
      <x v="103"/>
      <x/>
      <x v="26"/>
      <x v="113"/>
      <x v="27"/>
      <x v="7"/>
    </i>
    <i r="1">
      <x v="125"/>
      <x v="207"/>
      <x/>
      <x/>
      <x v="6928"/>
      <x v="642"/>
      <x v="6"/>
      <x v="72"/>
      <x v="125"/>
      <x v="55"/>
      <x v="59"/>
      <x/>
      <x v="1"/>
      <x/>
      <x/>
      <x/>
      <x v="61"/>
      <x v="40"/>
      <x/>
      <x v="4"/>
      <x/>
      <x/>
      <x v="1"/>
      <x v="13"/>
      <x/>
      <x/>
      <x/>
      <x/>
      <x v="2"/>
      <x/>
    </i>
    <i r="1">
      <x v="148"/>
      <x v="252"/>
      <x/>
      <x v="1"/>
      <x v="6998"/>
      <x v="331"/>
      <x v="1"/>
      <x v="155"/>
      <x v="148"/>
      <x/>
      <x v="131"/>
      <x v="1"/>
      <x v="3"/>
      <x v="28"/>
      <x/>
      <x/>
      <x v="138"/>
      <x v="40"/>
      <x/>
      <x v="3"/>
      <x/>
      <x v="1"/>
      <x v="2"/>
      <x v="79"/>
      <x/>
      <x/>
      <x/>
      <x/>
      <x v="5"/>
      <x v="1"/>
    </i>
    <i r="1">
      <x v="213"/>
      <x v="1826"/>
      <x/>
      <x v="2"/>
      <x v="7263"/>
      <x v="298"/>
      <x v="13"/>
      <x v="218"/>
      <x v="213"/>
      <x v="130"/>
      <x v="640"/>
      <x/>
      <x v="10"/>
      <x v="41"/>
      <x v="184"/>
      <x/>
      <x v="532"/>
      <x v="40"/>
      <x/>
      <x v="1"/>
      <x/>
      <x v="8"/>
      <x v="6"/>
      <x v="161"/>
      <x v="291"/>
      <x/>
      <x v="34"/>
      <x v="347"/>
      <x v="12"/>
      <x v="4"/>
    </i>
    <i r="1">
      <x v="388"/>
      <x v="1458"/>
      <x/>
      <x v="3"/>
      <x v="7319"/>
      <x v="296"/>
      <x v="9"/>
      <x v="423"/>
      <x v="388"/>
      <x v="156"/>
      <x v="438"/>
      <x/>
      <x v="7"/>
      <x v="116"/>
      <x/>
      <x/>
      <x v="202"/>
      <x v="40"/>
      <x/>
      <x/>
      <x/>
      <x v="7"/>
      <x v="4"/>
      <x v="167"/>
      <x v="399"/>
      <x/>
      <x v="59"/>
      <x v="226"/>
      <x v="15"/>
      <x/>
    </i>
    <i r="1">
      <x v="401"/>
      <x v="933"/>
      <x/>
      <x v="3"/>
      <x v="7756"/>
      <x v="749"/>
      <x v="14"/>
      <x v="434"/>
      <x v="401"/>
      <x/>
      <x v="452"/>
      <x/>
      <x v="5"/>
      <x v="89"/>
      <x/>
      <x v="5"/>
      <x v="358"/>
      <x v="40"/>
      <x/>
      <x v="3"/>
      <x/>
      <x v="6"/>
      <x v="7"/>
      <x v="201"/>
      <x v="300"/>
      <x v="1"/>
      <x v="34"/>
      <x v="202"/>
      <x v="30"/>
      <x/>
    </i>
    <i r="1">
      <x v="575"/>
      <x v="1686"/>
      <x/>
      <x v="2"/>
      <x v="7394"/>
      <x v="517"/>
      <x v="16"/>
      <x v="303"/>
      <x v="575"/>
      <x v="252"/>
      <x v="309"/>
      <x/>
      <x v="7"/>
      <x v="130"/>
      <x/>
      <x/>
      <x v="534"/>
      <x v="40"/>
      <x/>
      <x v="6"/>
      <x/>
      <x v="7"/>
      <x v="4"/>
      <x v="171"/>
      <x v="415"/>
      <x/>
      <x/>
      <x v="275"/>
      <x v="16"/>
      <x/>
    </i>
    <i r="1">
      <x v="702"/>
      <x v="1814"/>
      <x/>
      <x/>
      <x v="7175"/>
      <x v="690"/>
      <x v="11"/>
      <x v="556"/>
      <x v="702"/>
      <x/>
      <x v="591"/>
      <x v="2"/>
      <x v="9"/>
      <x/>
      <x/>
      <x/>
      <x v="202"/>
      <x v="40"/>
      <x/>
      <x v="4"/>
      <x/>
      <x v="5"/>
      <x v="6"/>
      <x v="152"/>
      <x/>
      <x/>
      <x/>
      <x/>
      <x v="10"/>
      <x v="3"/>
    </i>
    <i>
      <x v="41"/>
      <x v="10"/>
      <x v="208"/>
      <x/>
      <x v="4"/>
      <x v="6929"/>
      <x v="385"/>
      <x v="6"/>
      <x v="12"/>
      <x v="10"/>
      <x v="4"/>
      <x v="10"/>
      <x/>
      <x v="1"/>
      <x v="23"/>
      <x/>
      <x/>
      <x v="41"/>
      <x v="41"/>
      <x/>
      <x v="3"/>
      <x/>
      <x/>
      <x v="1"/>
      <x v="13"/>
      <x v="11"/>
      <x/>
      <x/>
      <x v="31"/>
      <x v="2"/>
      <x/>
    </i>
    <i r="1">
      <x v="96"/>
      <x v="141"/>
      <x/>
      <x v="1"/>
      <x v="6843"/>
      <x v="714"/>
      <x/>
      <x v="33"/>
      <x v="96"/>
      <x v="39"/>
      <x v="28"/>
      <x/>
      <x v="1"/>
      <x v="4"/>
      <x/>
      <x/>
      <x v="16"/>
      <x v="41"/>
      <x/>
      <x v="6"/>
      <x/>
      <x/>
      <x v="1"/>
      <x v="5"/>
      <x v="26"/>
      <x/>
      <x/>
      <x/>
      <x v="1"/>
      <x/>
    </i>
    <i r="1">
      <x v="117"/>
      <x v="585"/>
      <x/>
      <x v="3"/>
      <x v="7895"/>
      <x v="134"/>
      <x v="2"/>
      <x v="117"/>
      <x v="117"/>
      <x/>
      <x v="120"/>
      <x/>
      <x v="12"/>
      <x v="75"/>
      <x/>
      <x/>
      <x v="124"/>
      <x v="41"/>
      <x/>
      <x/>
      <x/>
      <x v="4"/>
      <x v="5"/>
      <x v="215"/>
      <x v="102"/>
      <x/>
      <x/>
      <x v="107"/>
      <x v="8"/>
      <x v="2"/>
    </i>
    <i r="2">
      <x v="1352"/>
      <x/>
      <x v="3"/>
      <x v="7320"/>
      <x v="134"/>
      <x v="9"/>
      <x v="117"/>
      <x v="117"/>
      <x v="51"/>
      <x v="120"/>
      <x/>
      <x v="7"/>
      <x v="116"/>
      <x/>
      <x/>
      <x v="202"/>
      <x v="41"/>
      <x/>
      <x/>
      <x/>
      <x v="7"/>
      <x v="4"/>
      <x v="167"/>
      <x v="400"/>
      <x/>
      <x v="51"/>
      <x v="107"/>
      <x v="15"/>
      <x/>
    </i>
    <i r="1">
      <x v="121"/>
      <x v="1940"/>
      <x/>
      <x v="4"/>
      <x v="7561"/>
      <x v="439"/>
      <x v="19"/>
      <x v="352"/>
      <x v="121"/>
      <x v="124"/>
      <x v="358"/>
      <x v="2"/>
      <x v="4"/>
      <x v="49"/>
      <x/>
      <x v="4"/>
      <x v="308"/>
      <x v="41"/>
      <x/>
      <x/>
      <x/>
      <x v="12"/>
      <x v="3"/>
      <x v="180"/>
      <x v="107"/>
      <x/>
      <x v="90"/>
      <x v="147"/>
      <x v="27"/>
      <x v="7"/>
    </i>
    <i r="1">
      <x v="149"/>
      <x v="253"/>
      <x/>
      <x/>
      <x v="6999"/>
      <x v="345"/>
      <x v="1"/>
      <x v="156"/>
      <x v="149"/>
      <x/>
      <x v="154"/>
      <x v="1"/>
      <x v="3"/>
      <x/>
      <x/>
      <x/>
      <x v="159"/>
      <x v="41"/>
      <x/>
      <x v="7"/>
      <x/>
      <x v="1"/>
      <x v="2"/>
      <x v="79"/>
      <x/>
      <x/>
      <x/>
      <x/>
      <x v="5"/>
      <x v="1"/>
    </i>
    <i r="1">
      <x v="218"/>
      <x v="1815"/>
      <x/>
      <x v="3"/>
      <x v="7176"/>
      <x v="587"/>
      <x v="11"/>
      <x v="350"/>
      <x v="218"/>
      <x v="152"/>
      <x v="559"/>
      <x v="2"/>
      <x v="9"/>
      <x v="138"/>
      <x/>
      <x/>
      <x v="202"/>
      <x v="41"/>
      <x/>
      <x/>
      <x/>
      <x v="5"/>
      <x v="6"/>
      <x v="152"/>
      <x v="545"/>
      <x/>
      <x v="79"/>
      <x v="153"/>
      <x v="10"/>
      <x v="3"/>
    </i>
    <i r="1">
      <x v="222"/>
      <x v="2070"/>
      <x/>
      <x v="3"/>
      <x v="7757"/>
      <x v="682"/>
      <x v="14"/>
      <x v="524"/>
      <x v="222"/>
      <x/>
      <x v="299"/>
      <x v="2"/>
      <x v="5"/>
      <x v="89"/>
      <x/>
      <x v="5"/>
      <x v="202"/>
      <x v="41"/>
      <x/>
      <x/>
      <x/>
      <x v="6"/>
      <x v="7"/>
      <x v="201"/>
      <x v="104"/>
      <x v="1"/>
      <x v="46"/>
      <x v="125"/>
      <x v="30"/>
      <x/>
    </i>
    <i r="1">
      <x v="336"/>
      <x v="1687"/>
      <x/>
      <x v="2"/>
      <x v="7395"/>
      <x v="518"/>
      <x v="16"/>
      <x v="304"/>
      <x v="336"/>
      <x v="253"/>
      <x v="310"/>
      <x/>
      <x v="7"/>
      <x v="130"/>
      <x/>
      <x/>
      <x v="535"/>
      <x v="41"/>
      <x/>
      <x v="6"/>
      <x/>
      <x v="7"/>
      <x v="4"/>
      <x v="171"/>
      <x v="416"/>
      <x/>
      <x/>
      <x v="276"/>
      <x v="16"/>
      <x/>
    </i>
    <i r="1">
      <x v="615"/>
      <x v="487"/>
      <x/>
      <x/>
      <x v="7264"/>
      <x v="102"/>
      <x v="13"/>
      <x v="521"/>
      <x v="615"/>
      <x/>
      <x v="547"/>
      <x/>
      <x v="10"/>
      <x/>
      <x/>
      <x/>
      <x v="202"/>
      <x v="41"/>
      <x/>
      <x v="4"/>
      <x/>
      <x v="8"/>
      <x v="6"/>
      <x v="162"/>
      <x/>
      <x/>
      <x/>
      <x/>
      <x v="12"/>
      <x v="4"/>
    </i>
    <i>
      <x v="42"/>
      <x v="93"/>
      <x v="209"/>
      <x/>
      <x v="4"/>
      <x v="6930"/>
      <x v="10"/>
      <x v="6"/>
      <x v="13"/>
      <x v="93"/>
      <x v="34"/>
      <x v="11"/>
      <x/>
      <x v="1"/>
      <x v="23"/>
      <x/>
      <x/>
      <x v="115"/>
      <x v="42"/>
      <x/>
      <x/>
      <x/>
      <x/>
      <x v="1"/>
      <x v="13"/>
      <x v="12"/>
      <x/>
      <x v="6"/>
      <x v="32"/>
      <x v="2"/>
      <x/>
    </i>
    <i r="1">
      <x v="97"/>
      <x v="142"/>
      <x/>
      <x v="1"/>
      <x v="6844"/>
      <x v="715"/>
      <x/>
      <x v="34"/>
      <x v="97"/>
      <x v="40"/>
      <x v="29"/>
      <x/>
      <x v="1"/>
      <x v="4"/>
      <x/>
      <x/>
      <x v="16"/>
      <x v="42"/>
      <x/>
      <x v="6"/>
      <x/>
      <x/>
      <x v="1"/>
      <x v="5"/>
      <x v="27"/>
      <x/>
      <x/>
      <x/>
      <x v="1"/>
      <x/>
    </i>
    <i r="1">
      <x v="110"/>
      <x v="1448"/>
      <x/>
      <x v="4"/>
      <x v="7265"/>
      <x v="91"/>
      <x v="13"/>
      <x v="3"/>
      <x v="110"/>
      <x v="2"/>
      <x v="229"/>
      <x/>
      <x v="10"/>
      <x v="117"/>
      <x/>
      <x/>
      <x v="202"/>
      <x v="42"/>
      <x/>
      <x/>
      <x/>
      <x v="8"/>
      <x v="6"/>
      <x v="162"/>
      <x v="96"/>
      <x/>
      <x v="43"/>
      <x v="106"/>
      <x v="12"/>
      <x v="4"/>
    </i>
    <i r="2">
      <x v="2071"/>
      <x/>
      <x v="3"/>
      <x v="7758"/>
      <x v="91"/>
      <x v="14"/>
      <x v="3"/>
      <x v="110"/>
      <x/>
      <x v="185"/>
      <x v="2"/>
      <x v="5"/>
      <x v="89"/>
      <x/>
      <x v="5"/>
      <x v="202"/>
      <x v="42"/>
      <x/>
      <x/>
      <x/>
      <x v="6"/>
      <x v="7"/>
      <x v="201"/>
      <x v="96"/>
      <x v="1"/>
      <x v="47"/>
      <x v="106"/>
      <x v="30"/>
      <x/>
    </i>
    <i r="1">
      <x v="128"/>
      <x v="254"/>
      <x/>
      <x v="3"/>
      <x v="7000"/>
      <x v="341"/>
      <x v="1"/>
      <x v="123"/>
      <x v="128"/>
      <x/>
      <x v="123"/>
      <x v="1"/>
      <x v="3"/>
      <x v="29"/>
      <x/>
      <x/>
      <x v="142"/>
      <x v="42"/>
      <x/>
      <x v="8"/>
      <x/>
      <x v="1"/>
      <x v="2"/>
      <x v="79"/>
      <x/>
      <x/>
      <x/>
      <x v="53"/>
      <x v="5"/>
      <x v="1"/>
    </i>
    <i r="1">
      <x v="217"/>
      <x v="1353"/>
      <x/>
      <x v="3"/>
      <x v="7321"/>
      <x v="579"/>
      <x v="9"/>
      <x v="224"/>
      <x v="217"/>
      <x v="240"/>
      <x v="354"/>
      <x/>
      <x v="7"/>
      <x v="116"/>
      <x/>
      <x/>
      <x v="202"/>
      <x v="42"/>
      <x/>
      <x/>
      <x/>
      <x v="7"/>
      <x v="4"/>
      <x v="167"/>
      <x v="401"/>
      <x/>
      <x v="52"/>
      <x v="209"/>
      <x v="15"/>
      <x/>
    </i>
    <i r="1">
      <x v="218"/>
      <x v="586"/>
      <x/>
      <x v="3"/>
      <x v="7896"/>
      <x v="587"/>
      <x v="2"/>
      <x v="350"/>
      <x v="218"/>
      <x/>
      <x v="118"/>
      <x/>
      <x v="12"/>
      <x v="75"/>
      <x/>
      <x/>
      <x v="125"/>
      <x v="42"/>
      <x/>
      <x/>
      <x/>
      <x v="4"/>
      <x v="5"/>
      <x v="215"/>
      <x v="127"/>
      <x/>
      <x/>
      <x v="153"/>
      <x v="8"/>
      <x v="2"/>
    </i>
    <i r="1">
      <x v="569"/>
      <x v="1688"/>
      <x/>
      <x v="2"/>
      <x v="7396"/>
      <x v="520"/>
      <x v="16"/>
      <x v="386"/>
      <x v="569"/>
      <x v="244"/>
      <x v="400"/>
      <x/>
      <x v="7"/>
      <x v="130"/>
      <x/>
      <x/>
      <x v="534"/>
      <x v="42"/>
      <x/>
      <x v="6"/>
      <x/>
      <x v="7"/>
      <x v="4"/>
      <x v="171"/>
      <x v="406"/>
      <x/>
      <x/>
      <x v="320"/>
      <x v="16"/>
      <x/>
    </i>
    <i r="1">
      <x v="703"/>
      <x v="1816"/>
      <x/>
      <x v="1"/>
      <x v="7177"/>
      <x v="89"/>
      <x v="11"/>
      <x v="557"/>
      <x v="703"/>
      <x/>
      <x v="592"/>
      <x/>
      <x v="9"/>
      <x v="138"/>
      <x/>
      <x/>
      <x v="428"/>
      <x v="42"/>
      <x/>
      <x v="3"/>
      <x/>
      <x v="5"/>
      <x v="6"/>
      <x v="152"/>
      <x v="515"/>
      <x/>
      <x v="34"/>
      <x/>
      <x v="10"/>
      <x v="3"/>
    </i>
    <i r="1">
      <x v="740"/>
      <x v="1941"/>
      <x/>
      <x v="4"/>
      <x v="7562"/>
      <x v="566"/>
      <x v="19"/>
      <x v="594"/>
      <x v="740"/>
      <x v="311"/>
      <x v="626"/>
      <x v="2"/>
      <x v="4"/>
      <x v="49"/>
      <x/>
      <x v="4"/>
      <x v="524"/>
      <x v="42"/>
      <x/>
      <x/>
      <x/>
      <x v="12"/>
      <x v="3"/>
      <x v="180"/>
      <x v="542"/>
      <x/>
      <x v="91"/>
      <x v="384"/>
      <x v="27"/>
      <x v="7"/>
    </i>
    <i>
      <x v="43"/>
      <x v="5"/>
      <x v="210"/>
      <x/>
      <x v="4"/>
      <x v="6931"/>
      <x v="365"/>
      <x v="6"/>
      <x v="6"/>
      <x v="5"/>
      <x v="3"/>
      <x v="4"/>
      <x/>
      <x v="1"/>
      <x v="23"/>
      <x/>
      <x/>
      <x v="4"/>
      <x v="43"/>
      <x/>
      <x/>
      <x/>
      <x/>
      <x v="1"/>
      <x v="13"/>
      <x v="9"/>
      <x/>
      <x v="2"/>
      <x v="29"/>
      <x v="2"/>
      <x/>
    </i>
    <i r="1">
      <x v="98"/>
      <x v="143"/>
      <x/>
      <x v="1"/>
      <x v="6845"/>
      <x v="675"/>
      <x/>
      <x v="35"/>
      <x v="98"/>
      <x v="9"/>
      <x v="106"/>
      <x/>
      <x v="1"/>
      <x v="4"/>
      <x/>
      <x/>
      <x v="16"/>
      <x v="43"/>
      <x/>
      <x v="6"/>
      <x/>
      <x/>
      <x v="1"/>
      <x v="5"/>
      <x v="28"/>
      <x/>
      <x/>
      <x/>
      <x v="1"/>
      <x/>
    </i>
    <i r="1">
      <x v="117"/>
      <x v="934"/>
      <x/>
      <x v="3"/>
      <x v="7759"/>
      <x v="134"/>
      <x v="14"/>
      <x v="117"/>
      <x v="117"/>
      <x/>
      <x v="185"/>
      <x v="2"/>
      <x v="5"/>
      <x v="89"/>
      <x/>
      <x v="5"/>
      <x v="202"/>
      <x v="43"/>
      <x/>
      <x/>
      <x/>
      <x v="6"/>
      <x v="7"/>
      <x v="201"/>
      <x v="102"/>
      <x v="1"/>
      <x v="34"/>
      <x v="107"/>
      <x v="30"/>
      <x/>
    </i>
    <i r="2">
      <x v="1449"/>
      <x/>
      <x v="4"/>
      <x v="7266"/>
      <x v="134"/>
      <x v="13"/>
      <x v="117"/>
      <x v="117"/>
      <x v="51"/>
      <x v="230"/>
      <x/>
      <x v="10"/>
      <x v="117"/>
      <x/>
      <x/>
      <x v="202"/>
      <x v="43"/>
      <x/>
      <x/>
      <x/>
      <x v="8"/>
      <x v="6"/>
      <x v="162"/>
      <x v="102"/>
      <x/>
      <x v="44"/>
      <x v="107"/>
      <x v="12"/>
      <x v="4"/>
    </i>
    <i r="1">
      <x v="129"/>
      <x v="255"/>
      <x/>
      <x v="3"/>
      <x v="7001"/>
      <x v="340"/>
      <x v="1"/>
      <x v="124"/>
      <x v="129"/>
      <x v="56"/>
      <x v="135"/>
      <x v="1"/>
      <x v="3"/>
      <x v="29"/>
      <x v="47"/>
      <x/>
      <x v="143"/>
      <x v="43"/>
      <x/>
      <x v="2"/>
      <x/>
      <x v="1"/>
      <x v="2"/>
      <x v="79"/>
      <x/>
      <x/>
      <x/>
      <x v="54"/>
      <x v="5"/>
      <x v="1"/>
    </i>
    <i r="1">
      <x v="258"/>
      <x v="1354"/>
      <x/>
      <x v="1"/>
      <x v="7322"/>
      <x v="52"/>
      <x v="9"/>
      <x v="302"/>
      <x v="258"/>
      <x v="173"/>
      <x v="308"/>
      <x/>
      <x v="7"/>
      <x v="116"/>
      <x/>
      <x/>
      <x v="202"/>
      <x v="43"/>
      <x/>
      <x v="3"/>
      <x/>
      <x v="7"/>
      <x v="4"/>
      <x v="167"/>
      <x v="413"/>
      <x/>
      <x/>
      <x/>
      <x v="15"/>
      <x/>
    </i>
    <i r="1">
      <x v="298"/>
      <x v="587"/>
      <x/>
      <x v="3"/>
      <x v="7897"/>
      <x v="583"/>
      <x v="2"/>
      <x v="454"/>
      <x v="298"/>
      <x/>
      <x v="481"/>
      <x/>
      <x v="12"/>
      <x v="75"/>
      <x/>
      <x/>
      <x v="431"/>
      <x v="43"/>
      <x/>
      <x/>
      <x/>
      <x v="4"/>
      <x v="5"/>
      <x v="215"/>
      <x v="171"/>
      <x/>
      <x/>
      <x v="158"/>
      <x v="8"/>
      <x v="2"/>
    </i>
    <i r="1">
      <x v="356"/>
      <x v="1689"/>
      <x/>
      <x v="2"/>
      <x v="7397"/>
      <x v="521"/>
      <x v="16"/>
      <x v="387"/>
      <x v="356"/>
      <x v="245"/>
      <x v="401"/>
      <x/>
      <x v="7"/>
      <x v="130"/>
      <x/>
      <x/>
      <x v="535"/>
      <x v="43"/>
      <x/>
      <x v="6"/>
      <x/>
      <x v="7"/>
      <x v="4"/>
      <x v="171"/>
      <x v="407"/>
      <x/>
      <x/>
      <x v="321"/>
      <x v="16"/>
      <x/>
    </i>
    <i r="1">
      <x v="704"/>
      <x v="1817"/>
      <x/>
      <x v="1"/>
      <x v="7178"/>
      <x v="523"/>
      <x v="11"/>
      <x v="558"/>
      <x v="704"/>
      <x/>
      <x v="582"/>
      <x v="1"/>
      <x v="9"/>
      <x v="138"/>
      <x/>
      <x/>
      <x v="202"/>
      <x v="43"/>
      <x/>
      <x v="1"/>
      <x/>
      <x v="5"/>
      <x v="6"/>
      <x v="152"/>
      <x v="516"/>
      <x/>
      <x v="34"/>
      <x/>
      <x v="10"/>
      <x v="3"/>
    </i>
    <i r="1">
      <x v="723"/>
      <x v="1942"/>
      <x/>
      <x v="4"/>
      <x v="7563"/>
      <x v="731"/>
      <x v="19"/>
      <x v="590"/>
      <x v="723"/>
      <x/>
      <x v="616"/>
      <x v="2"/>
      <x v="4"/>
      <x v="49"/>
      <x/>
      <x v="4"/>
      <x v="196"/>
      <x v="43"/>
      <x/>
      <x/>
      <x/>
      <x v="3"/>
      <x v="3"/>
      <x v="180"/>
      <x v="531"/>
      <x/>
      <x v="33"/>
      <x v="363"/>
      <x v="27"/>
      <x v="7"/>
    </i>
    <i>
      <x v="44"/>
      <x v="23"/>
      <x v="21"/>
      <x/>
      <x v="1"/>
      <x v="6846"/>
      <x v="669"/>
      <x/>
      <x v="36"/>
      <x v="23"/>
      <x/>
      <x v="31"/>
      <x/>
      <x v="1"/>
      <x v="4"/>
      <x v="34"/>
      <x/>
      <x v="24"/>
      <x v="44"/>
      <x/>
      <x v="5"/>
      <x/>
      <x/>
      <x v="1"/>
      <x v="5"/>
      <x v="29"/>
      <x/>
      <x/>
      <x/>
      <x v="1"/>
      <x/>
    </i>
    <i r="1">
      <x v="94"/>
      <x v="211"/>
      <x/>
      <x v="2"/>
      <x v="6932"/>
      <x v="595"/>
      <x v="6"/>
      <x v="31"/>
      <x v="94"/>
      <x v="46"/>
      <x v="27"/>
      <x/>
      <x v="1"/>
      <x v="23"/>
      <x/>
      <x/>
      <x v="16"/>
      <x v="44"/>
      <x/>
      <x v="6"/>
      <x/>
      <x/>
      <x v="1"/>
      <x v="13"/>
      <x v="25"/>
      <x/>
      <x/>
      <x v="43"/>
      <x v="2"/>
      <x/>
    </i>
    <i r="1">
      <x v="119"/>
      <x v="394"/>
      <x/>
      <x v="4"/>
      <x v="7564"/>
      <x v="737"/>
      <x v="19"/>
      <x v="188"/>
      <x v="119"/>
      <x/>
      <x v="244"/>
      <x v="2"/>
      <x v="4"/>
      <x v="49"/>
      <x/>
      <x v="4"/>
      <x v="196"/>
      <x v="44"/>
      <x/>
      <x v="2"/>
      <x/>
      <x v="3"/>
      <x v="3"/>
      <x v="180"/>
      <x v="106"/>
      <x/>
      <x v="33"/>
      <x v="132"/>
      <x v="27"/>
      <x v="7"/>
    </i>
    <i r="1">
      <x v="120"/>
      <x v="588"/>
      <x/>
      <x v="3"/>
      <x v="7898"/>
      <x v="580"/>
      <x v="2"/>
      <x v="349"/>
      <x v="120"/>
      <x/>
      <x v="353"/>
      <x/>
      <x v="12"/>
      <x v="75"/>
      <x/>
      <x/>
      <x v="325"/>
      <x v="44"/>
      <x/>
      <x/>
      <x/>
      <x v="4"/>
      <x v="5"/>
      <x v="215"/>
      <x v="99"/>
      <x/>
      <x/>
      <x v="149"/>
      <x v="8"/>
      <x v="2"/>
    </i>
    <i r="1">
      <x v="140"/>
      <x v="256"/>
      <x/>
      <x v="3"/>
      <x v="7002"/>
      <x v="326"/>
      <x v="1"/>
      <x v="143"/>
      <x v="140"/>
      <x/>
      <x v="143"/>
      <x v="1"/>
      <x v="3"/>
      <x v="29"/>
      <x/>
      <x/>
      <x v="150"/>
      <x v="44"/>
      <x/>
      <x/>
      <x/>
      <x v="1"/>
      <x v="2"/>
      <x v="79"/>
      <x/>
      <x/>
      <x v="19"/>
      <x v="55"/>
      <x v="5"/>
      <x v="1"/>
    </i>
    <i r="1">
      <x v="217"/>
      <x v="2072"/>
      <x/>
      <x v="3"/>
      <x v="7760"/>
      <x v="579"/>
      <x v="14"/>
      <x v="224"/>
      <x v="217"/>
      <x/>
      <x v="456"/>
      <x v="2"/>
      <x v="5"/>
      <x v="89"/>
      <x/>
      <x v="5"/>
      <x v="369"/>
      <x v="44"/>
      <x/>
      <x/>
      <x/>
      <x v="6"/>
      <x v="7"/>
      <x v="201"/>
      <x v="126"/>
      <x v="1"/>
      <x v="67"/>
      <x v="209"/>
      <x v="30"/>
      <x/>
    </i>
    <i r="1">
      <x v="222"/>
      <x v="1991"/>
      <x/>
      <x v="4"/>
      <x v="7267"/>
      <x v="682"/>
      <x v="13"/>
      <x v="524"/>
      <x v="222"/>
      <x v="138"/>
      <x v="550"/>
      <x/>
      <x v="10"/>
      <x v="117"/>
      <x/>
      <x/>
      <x v="588"/>
      <x v="44"/>
      <x/>
      <x v="2"/>
      <x/>
      <x v="8"/>
      <x v="6"/>
      <x v="162"/>
      <x v="104"/>
      <x/>
      <x/>
      <x v="125"/>
      <x v="12"/>
      <x v="4"/>
    </i>
    <i r="1">
      <x v="575"/>
      <x v="1356"/>
      <x/>
      <x v="1"/>
      <x v="7323"/>
      <x v="517"/>
      <x v="9"/>
      <x v="303"/>
      <x v="575"/>
      <x v="252"/>
      <x v="309"/>
      <x/>
      <x v="7"/>
      <x v="116"/>
      <x/>
      <x/>
      <x v="534"/>
      <x v="44"/>
      <x/>
      <x v="6"/>
      <x/>
      <x v="7"/>
      <x v="4"/>
      <x v="167"/>
      <x v="415"/>
      <x/>
      <x/>
      <x/>
      <x v="15"/>
      <x/>
    </i>
    <i r="1">
      <x v="656"/>
      <x v="1818"/>
      <x/>
      <x v="1"/>
      <x v="7179"/>
      <x v="527"/>
      <x v="11"/>
      <x v="550"/>
      <x v="656"/>
      <x/>
      <x v="583"/>
      <x v="1"/>
      <x v="9"/>
      <x v="138"/>
      <x/>
      <x/>
      <x v="202"/>
      <x v="44"/>
      <x/>
      <x v="1"/>
      <x/>
      <x v="5"/>
      <x v="6"/>
      <x v="152"/>
      <x v="510"/>
      <x/>
      <x v="34"/>
      <x/>
      <x v="10"/>
      <x v="3"/>
    </i>
    <i r="1">
      <x v="660"/>
      <x v="1690"/>
      <x/>
      <x v="2"/>
      <x v="7398"/>
      <x v="154"/>
      <x v="16"/>
      <x v="323"/>
      <x v="660"/>
      <x v="255"/>
      <x v="328"/>
      <x/>
      <x v="7"/>
      <x v="130"/>
      <x v="188"/>
      <x/>
      <x v="432"/>
      <x v="44"/>
      <x/>
      <x v="6"/>
      <x/>
      <x v="7"/>
      <x v="4"/>
      <x v="171"/>
      <x v="441"/>
      <x/>
      <x/>
      <x v="390"/>
      <x v="16"/>
      <x/>
    </i>
    <i>
      <x v="45"/>
      <x v="24"/>
      <x v="22"/>
      <x/>
      <x v="1"/>
      <x v="6847"/>
      <x v="668"/>
      <x/>
      <x v="37"/>
      <x v="24"/>
      <x/>
      <x v="32"/>
      <x/>
      <x v="1"/>
      <x v="4"/>
      <x v="35"/>
      <x/>
      <x v="25"/>
      <x v="45"/>
      <x/>
      <x v="5"/>
      <x/>
      <x/>
      <x v="1"/>
      <x v="5"/>
      <x v="30"/>
      <x/>
      <x/>
      <x/>
      <x v="1"/>
      <x/>
    </i>
    <i r="1">
      <x v="98"/>
      <x v="212"/>
      <x/>
      <x v="2"/>
      <x v="6933"/>
      <x v="675"/>
      <x v="6"/>
      <x v="35"/>
      <x v="98"/>
      <x v="9"/>
      <x v="106"/>
      <x/>
      <x v="1"/>
      <x v="23"/>
      <x/>
      <x/>
      <x v="16"/>
      <x v="45"/>
      <x/>
      <x v="6"/>
      <x/>
      <x/>
      <x v="1"/>
      <x v="13"/>
      <x v="28"/>
      <x/>
      <x/>
      <x v="44"/>
      <x v="2"/>
      <x/>
    </i>
    <i r="1">
      <x v="150"/>
      <x v="257"/>
      <x/>
      <x v="1"/>
      <x v="7003"/>
      <x v="350"/>
      <x v="1"/>
      <x v="157"/>
      <x v="150"/>
      <x v="65"/>
      <x v="131"/>
      <x v="1"/>
      <x v="3"/>
      <x v="29"/>
      <x/>
      <x/>
      <x v="138"/>
      <x v="45"/>
      <x/>
      <x v="3"/>
      <x/>
      <x v="1"/>
      <x v="2"/>
      <x v="79"/>
      <x/>
      <x/>
      <x/>
      <x/>
      <x v="5"/>
      <x v="1"/>
    </i>
    <i r="1">
      <x v="215"/>
      <x v="1450"/>
      <x/>
      <x v="4"/>
      <x v="7268"/>
      <x v="569"/>
      <x v="13"/>
      <x v="220"/>
      <x v="215"/>
      <x/>
      <x v="638"/>
      <x/>
      <x v="10"/>
      <x v="117"/>
      <x/>
      <x/>
      <x v="202"/>
      <x v="45"/>
      <x/>
      <x v="3"/>
      <x/>
      <x v="8"/>
      <x v="6"/>
      <x v="162"/>
      <x v="125"/>
      <x/>
      <x/>
      <x v="108"/>
      <x v="12"/>
      <x v="4"/>
    </i>
    <i r="1">
      <x v="219"/>
      <x v="1020"/>
      <x/>
      <x v="3"/>
      <x v="7761"/>
      <x v="584"/>
      <x v="14"/>
      <x v="225"/>
      <x v="219"/>
      <x/>
      <x v="233"/>
      <x/>
      <x v="5"/>
      <x v="89"/>
      <x/>
      <x v="5"/>
      <x v="202"/>
      <x v="45"/>
      <x/>
      <x/>
      <x/>
      <x v="6"/>
      <x v="7"/>
      <x v="201"/>
      <x v="128"/>
      <x v="1"/>
      <x v="48"/>
      <x v="171"/>
      <x v="30"/>
      <x/>
    </i>
    <i r="1">
      <x v="336"/>
      <x v="1357"/>
      <x/>
      <x v="1"/>
      <x v="7324"/>
      <x v="518"/>
      <x v="9"/>
      <x v="304"/>
      <x v="336"/>
      <x v="253"/>
      <x v="310"/>
      <x/>
      <x v="7"/>
      <x v="116"/>
      <x/>
      <x/>
      <x v="535"/>
      <x v="45"/>
      <x/>
      <x v="1"/>
      <x/>
      <x v="7"/>
      <x v="4"/>
      <x v="167"/>
      <x v="416"/>
      <x/>
      <x/>
      <x/>
      <x v="15"/>
      <x/>
    </i>
    <i r="1">
      <x v="388"/>
      <x v="1321"/>
      <x/>
      <x v="3"/>
      <x v="7899"/>
      <x v="296"/>
      <x v="2"/>
      <x v="423"/>
      <x v="388"/>
      <x/>
      <x v="438"/>
      <x/>
      <x v="12"/>
      <x v="75"/>
      <x/>
      <x/>
      <x v="349"/>
      <x v="45"/>
      <x/>
      <x/>
      <x/>
      <x v="4"/>
      <x v="5"/>
      <x v="215"/>
      <x v="288"/>
      <x/>
      <x v="59"/>
      <x v="226"/>
      <x v="8"/>
      <x v="2"/>
    </i>
    <i r="1">
      <x v="412"/>
      <x v="852"/>
      <x/>
      <x v="2"/>
      <x v="7565"/>
      <x v="474"/>
      <x v="19"/>
      <x v="583"/>
      <x v="412"/>
      <x v="309"/>
      <x v="253"/>
      <x v="1"/>
      <x v="4"/>
      <x v="49"/>
      <x/>
      <x v="2"/>
      <x v="219"/>
      <x v="45"/>
      <x v="22"/>
      <x v="1"/>
      <x/>
      <x v="9"/>
      <x v="3"/>
      <x v="180"/>
      <x v="309"/>
      <x/>
      <x/>
      <x v="173"/>
      <x v="27"/>
      <x v="7"/>
    </i>
    <i r="1">
      <x v="621"/>
      <x v="1819"/>
      <x/>
      <x v="1"/>
      <x v="7180"/>
      <x v="90"/>
      <x v="11"/>
      <x v="559"/>
      <x v="621"/>
      <x/>
      <x v="593"/>
      <x v="1"/>
      <x v="9"/>
      <x v="138"/>
      <x/>
      <x/>
      <x v="491"/>
      <x v="45"/>
      <x/>
      <x v="5"/>
      <x/>
      <x v="5"/>
      <x v="6"/>
      <x v="152"/>
      <x v="493"/>
      <x/>
      <x v="34"/>
      <x/>
      <x v="10"/>
      <x v="3"/>
    </i>
    <i r="1">
      <x v="661"/>
      <x v="1691"/>
      <x/>
      <x v="2"/>
      <x v="7399"/>
      <x v="156"/>
      <x v="16"/>
      <x v="328"/>
      <x v="661"/>
      <x v="256"/>
      <x v="333"/>
      <x/>
      <x v="7"/>
      <x v="130"/>
      <x v="189"/>
      <x/>
      <x v="433"/>
      <x v="45"/>
      <x/>
      <x v="6"/>
      <x/>
      <x v="7"/>
      <x v="4"/>
      <x v="171"/>
      <x v="442"/>
      <x/>
      <x/>
      <x v="390"/>
      <x v="16"/>
      <x/>
    </i>
    <i>
      <x v="46"/>
      <x v="25"/>
      <x v="23"/>
      <x/>
      <x v="1"/>
      <x v="6848"/>
      <x v="24"/>
      <x/>
      <x v="38"/>
      <x v="25"/>
      <x/>
      <x v="58"/>
      <x/>
      <x v="1"/>
      <x v="4"/>
      <x v="36"/>
      <x/>
      <x v="92"/>
      <x v="46"/>
      <x/>
      <x v="5"/>
      <x/>
      <x/>
      <x v="1"/>
      <x v="5"/>
      <x v="31"/>
      <x/>
      <x/>
      <x/>
      <x v="1"/>
      <x/>
    </i>
    <i r="1">
      <x v="96"/>
      <x v="213"/>
      <x/>
      <x v="2"/>
      <x v="6934"/>
      <x v="714"/>
      <x v="6"/>
      <x v="33"/>
      <x v="96"/>
      <x v="39"/>
      <x v="28"/>
      <x/>
      <x v="1"/>
      <x v="23"/>
      <x/>
      <x/>
      <x v="16"/>
      <x v="46"/>
      <x/>
      <x v="6"/>
      <x/>
      <x/>
      <x v="1"/>
      <x v="13"/>
      <x v="26"/>
      <x/>
      <x/>
      <x v="45"/>
      <x v="2"/>
      <x/>
    </i>
    <i r="1">
      <x v="151"/>
      <x v="258"/>
      <x/>
      <x v="1"/>
      <x v="7004"/>
      <x v="353"/>
      <x v="1"/>
      <x v="158"/>
      <x v="151"/>
      <x v="24"/>
      <x v="155"/>
      <x v="1"/>
      <x v="3"/>
      <x v="29"/>
      <x/>
      <x/>
      <x v="160"/>
      <x v="46"/>
      <x/>
      <x v="1"/>
      <x/>
      <x v="1"/>
      <x v="2"/>
      <x v="79"/>
      <x/>
      <x/>
      <x/>
      <x/>
      <x v="5"/>
      <x v="1"/>
    </i>
    <i r="1">
      <x v="208"/>
      <x v="1533"/>
      <x/>
      <x/>
      <x v="7181"/>
      <x v="442"/>
      <x v="11"/>
      <x v="597"/>
      <x v="208"/>
      <x/>
      <x v="371"/>
      <x/>
      <x v="9"/>
      <x/>
      <x/>
      <x/>
      <x v="529"/>
      <x v="46"/>
      <x/>
      <x v="4"/>
      <x/>
      <x v="5"/>
      <x v="6"/>
      <x v="153"/>
      <x/>
      <x/>
      <x/>
      <x/>
      <x v="10"/>
      <x v="3"/>
    </i>
    <i r="1">
      <x v="225"/>
      <x v="935"/>
      <x/>
      <x v="3"/>
      <x v="7762"/>
      <x v="444"/>
      <x v="14"/>
      <x v="230"/>
      <x v="225"/>
      <x/>
      <x v="585"/>
      <x/>
      <x v="5"/>
      <x v="89"/>
      <x/>
      <x v="5"/>
      <x v="202"/>
      <x v="46"/>
      <x/>
      <x/>
      <x/>
      <x v="6"/>
      <x v="7"/>
      <x v="201"/>
      <x v="130"/>
      <x v="1"/>
      <x v="68"/>
      <x v="148"/>
      <x v="30"/>
      <x/>
    </i>
    <i r="1">
      <x v="303"/>
      <x v="792"/>
      <x/>
      <x v="1"/>
      <x v="7900"/>
      <x v="137"/>
      <x v="2"/>
      <x v="361"/>
      <x v="303"/>
      <x/>
      <x v="375"/>
      <x/>
      <x v="12"/>
      <x v="75"/>
      <x/>
      <x/>
      <x v="351"/>
      <x v="46"/>
      <x/>
      <x v="3"/>
      <x/>
      <x v="4"/>
      <x v="5"/>
      <x v="215"/>
      <x v="170"/>
      <x/>
      <x/>
      <x/>
      <x v="8"/>
      <x v="2"/>
    </i>
    <i r="1">
      <x v="353"/>
      <x v="1451"/>
      <x/>
      <x v="4"/>
      <x v="7269"/>
      <x v="299"/>
      <x v="13"/>
      <x v="415"/>
      <x v="353"/>
      <x/>
      <x v="639"/>
      <x/>
      <x v="10"/>
      <x v="117"/>
      <x/>
      <x/>
      <x v="202"/>
      <x v="46"/>
      <x/>
      <x/>
      <x/>
      <x v="8"/>
      <x v="6"/>
      <x v="162"/>
      <x v="256"/>
      <x/>
      <x v="87"/>
      <x v="167"/>
      <x v="12"/>
      <x v="4"/>
    </i>
    <i r="1">
      <x v="662"/>
      <x v="1692"/>
      <x/>
      <x v="2"/>
      <x v="7400"/>
      <x v="171"/>
      <x v="16"/>
      <x v="324"/>
      <x v="662"/>
      <x v="257"/>
      <x v="329"/>
      <x/>
      <x v="7"/>
      <x v="130"/>
      <x v="190"/>
      <x/>
      <x v="434"/>
      <x v="46"/>
      <x/>
      <x v="5"/>
      <x/>
      <x v="7"/>
      <x v="4"/>
      <x v="171"/>
      <x v="443"/>
      <x/>
      <x/>
      <x v="391"/>
      <x v="16"/>
      <x/>
    </i>
    <i r="1">
      <x v="668"/>
      <x v="1637"/>
      <x/>
      <x v="1"/>
      <x v="7325"/>
      <x v="172"/>
      <x v="9"/>
      <x v="504"/>
      <x v="668"/>
      <x v="263"/>
      <x v="529"/>
      <x/>
      <x v="7"/>
      <x v="116"/>
      <x v="175"/>
      <x/>
      <x v="205"/>
      <x v="46"/>
      <x/>
      <x v="5"/>
      <x/>
      <x v="7"/>
      <x v="4"/>
      <x v="167"/>
      <x v="449"/>
      <x/>
      <x/>
      <x/>
      <x v="15"/>
      <x/>
    </i>
    <i r="1">
      <x v="742"/>
      <x v="1967"/>
      <x/>
      <x v="2"/>
      <x v="7566"/>
      <x v="473"/>
      <x v="19"/>
      <x v="584"/>
      <x v="742"/>
      <x v="93"/>
      <x v="615"/>
      <x v="1"/>
      <x v="4"/>
      <x v="49"/>
      <x/>
      <x v="2"/>
      <x v="213"/>
      <x v="46"/>
      <x v="22"/>
      <x v="1"/>
      <x/>
      <x v="9"/>
      <x v="3"/>
      <x v="180"/>
      <x v="533"/>
      <x/>
      <x/>
      <x v="388"/>
      <x v="27"/>
      <x v="7"/>
    </i>
    <i>
      <x v="47"/>
      <x v="23"/>
      <x v="214"/>
      <x/>
      <x v="2"/>
      <x v="6935"/>
      <x v="669"/>
      <x v="6"/>
      <x v="36"/>
      <x v="23"/>
      <x/>
      <x v="31"/>
      <x/>
      <x v="1"/>
      <x v="23"/>
      <x/>
      <x/>
      <x v="57"/>
      <x v="47"/>
      <x/>
      <x v="1"/>
      <x/>
      <x/>
      <x v="1"/>
      <x v="13"/>
      <x v="29"/>
      <x/>
      <x/>
      <x v="46"/>
      <x v="2"/>
      <x/>
    </i>
    <i r="1">
      <x v="99"/>
      <x v="144"/>
      <x/>
      <x v="1"/>
      <x v="6849"/>
      <x v="23"/>
      <x/>
      <x v="39"/>
      <x v="99"/>
      <x/>
      <x v="107"/>
      <x/>
      <x v="1"/>
      <x v="4"/>
      <x v="37"/>
      <x/>
      <x v="118"/>
      <x v="47"/>
      <x/>
      <x v="5"/>
      <x/>
      <x/>
      <x v="1"/>
      <x v="5"/>
      <x v="92"/>
      <x/>
      <x/>
      <x/>
      <x v="1"/>
      <x/>
    </i>
    <i r="1">
      <x v="110"/>
      <x v="1534"/>
      <x/>
      <x v="3"/>
      <x v="7182"/>
      <x v="91"/>
      <x v="11"/>
      <x v="3"/>
      <x v="110"/>
      <x/>
      <x v="366"/>
      <x/>
      <x v="9"/>
      <x v="120"/>
      <x/>
      <x/>
      <x v="202"/>
      <x v="47"/>
      <x/>
      <x/>
      <x/>
      <x v="5"/>
      <x v="6"/>
      <x v="153"/>
      <x v="96"/>
      <x/>
      <x v="54"/>
      <x v="106"/>
      <x v="10"/>
      <x v="3"/>
    </i>
    <i r="1">
      <x v="152"/>
      <x v="259"/>
      <x/>
      <x v="1"/>
      <x v="7005"/>
      <x v="352"/>
      <x v="1"/>
      <x v="159"/>
      <x v="152"/>
      <x v="66"/>
      <x v="156"/>
      <x v="1"/>
      <x v="3"/>
      <x v="29"/>
      <x/>
      <x/>
      <x v="161"/>
      <x v="47"/>
      <x/>
      <x v="1"/>
      <x/>
      <x v="1"/>
      <x v="2"/>
      <x v="79"/>
      <x/>
      <x/>
      <x/>
      <x/>
      <x v="5"/>
      <x v="1"/>
    </i>
    <i r="1">
      <x v="295"/>
      <x v="1452"/>
      <x/>
      <x v="4"/>
      <x v="7270"/>
      <x v="691"/>
      <x v="13"/>
      <x v="221"/>
      <x v="295"/>
      <x/>
      <x v="396"/>
      <x/>
      <x v="10"/>
      <x v="117"/>
      <x/>
      <x/>
      <x v="202"/>
      <x v="47"/>
      <x/>
      <x/>
      <x/>
      <x v="8"/>
      <x v="6"/>
      <x v="162"/>
      <x v="169"/>
      <x/>
      <x v="88"/>
      <x v="109"/>
      <x v="12"/>
      <x v="4"/>
    </i>
    <i r="1">
      <x v="304"/>
      <x v="589"/>
      <x/>
      <x v="1"/>
      <x v="7901"/>
      <x v="664"/>
      <x v="2"/>
      <x v="363"/>
      <x v="304"/>
      <x/>
      <x v="377"/>
      <x/>
      <x v="12"/>
      <x v="75"/>
      <x/>
      <x/>
      <x v="326"/>
      <x v="47"/>
      <x/>
      <x v="3"/>
      <x/>
      <x v="4"/>
      <x v="5"/>
      <x v="215"/>
      <x v="172"/>
      <x/>
      <x/>
      <x/>
      <x v="8"/>
      <x v="2"/>
    </i>
    <i r="1">
      <x v="406"/>
      <x v="936"/>
      <x/>
      <x v="1"/>
      <x v="7763"/>
      <x v="785"/>
      <x v="14"/>
      <x v="233"/>
      <x v="406"/>
      <x/>
      <x v="463"/>
      <x/>
      <x v="5"/>
      <x v="89"/>
      <x/>
      <x v="5"/>
      <x v="570"/>
      <x v="47"/>
      <x/>
      <x v="1"/>
      <x/>
      <x v="6"/>
      <x v="7"/>
      <x v="201"/>
      <x v="303"/>
      <x v="1"/>
      <x/>
      <x/>
      <x v="30"/>
      <x/>
    </i>
    <i r="1">
      <x v="663"/>
      <x v="1693"/>
      <x/>
      <x v="2"/>
      <x v="7401"/>
      <x v="173"/>
      <x v="16"/>
      <x v="329"/>
      <x v="663"/>
      <x v="258"/>
      <x v="334"/>
      <x/>
      <x v="7"/>
      <x v="130"/>
      <x v="191"/>
      <x/>
      <x v="435"/>
      <x v="47"/>
      <x/>
      <x v="5"/>
      <x/>
      <x v="7"/>
      <x v="4"/>
      <x v="171"/>
      <x v="444"/>
      <x/>
      <x/>
      <x v="391"/>
      <x v="16"/>
      <x/>
    </i>
    <i r="1">
      <x v="669"/>
      <x v="1638"/>
      <x/>
      <x v="1"/>
      <x v="7326"/>
      <x v="174"/>
      <x v="9"/>
      <x v="505"/>
      <x v="669"/>
      <x v="264"/>
      <x v="530"/>
      <x/>
      <x v="7"/>
      <x v="116"/>
      <x v="176"/>
      <x/>
      <x v="208"/>
      <x v="47"/>
      <x/>
      <x v="5"/>
      <x/>
      <x v="7"/>
      <x v="4"/>
      <x v="167"/>
      <x v="491"/>
      <x/>
      <x/>
      <x/>
      <x v="15"/>
      <x/>
    </i>
    <i r="1">
      <x v="735"/>
      <x v="1919"/>
      <x/>
      <x v="2"/>
      <x v="7567"/>
      <x v="19"/>
      <x v="19"/>
      <x v="585"/>
      <x v="735"/>
      <x/>
      <x v="622"/>
      <x v="1"/>
      <x v="4"/>
      <x v="49"/>
      <x/>
      <x v="2"/>
      <x v="219"/>
      <x v="47"/>
      <x v="22"/>
      <x v="1"/>
      <x/>
      <x v="9"/>
      <x v="3"/>
      <x v="180"/>
      <x v="540"/>
      <x/>
      <x/>
      <x/>
      <x v="27"/>
      <x v="7"/>
    </i>
    <i>
      <x v="48"/>
      <x v="24"/>
      <x v="215"/>
      <x/>
      <x v="2"/>
      <x v="6936"/>
      <x v="668"/>
      <x v="6"/>
      <x v="37"/>
      <x v="24"/>
      <x/>
      <x v="32"/>
      <x/>
      <x v="1"/>
      <x v="23"/>
      <x/>
      <x/>
      <x v="97"/>
      <x v="48"/>
      <x/>
      <x v="1"/>
      <x/>
      <x/>
      <x v="1"/>
      <x v="13"/>
      <x v="30"/>
      <x/>
      <x/>
      <x v="47"/>
      <x v="2"/>
      <x/>
    </i>
    <i r="1">
      <x v="26"/>
      <x v="24"/>
      <x/>
      <x v="1"/>
      <x v="6850"/>
      <x v="142"/>
      <x/>
      <x v="40"/>
      <x v="26"/>
      <x/>
      <x v="33"/>
      <x/>
      <x v="1"/>
      <x v="4"/>
      <x v="38"/>
      <x/>
      <x v="26"/>
      <x v="48"/>
      <x/>
      <x v="5"/>
      <x/>
      <x/>
      <x v="1"/>
      <x v="5"/>
      <x v="32"/>
      <x/>
      <x/>
      <x/>
      <x v="1"/>
      <x/>
    </i>
    <i r="1">
      <x v="153"/>
      <x v="260"/>
      <x/>
      <x v="1"/>
      <x v="7006"/>
      <x v="335"/>
      <x v="1"/>
      <x v="160"/>
      <x v="153"/>
      <x v="67"/>
      <x v="157"/>
      <x v="1"/>
      <x v="3"/>
      <x v="29"/>
      <x/>
      <x/>
      <x v="162"/>
      <x v="48"/>
      <x/>
      <x v="6"/>
      <x/>
      <x v="1"/>
      <x v="2"/>
      <x v="79"/>
      <x/>
      <x/>
      <x/>
      <x/>
      <x v="5"/>
      <x v="1"/>
    </i>
    <i r="1">
      <x v="199"/>
      <x v="590"/>
      <x/>
      <x v="1"/>
      <x v="7902"/>
      <x v="667"/>
      <x v="2"/>
      <x v="211"/>
      <x v="199"/>
      <x/>
      <x v="216"/>
      <x/>
      <x v="12"/>
      <x v="75"/>
      <x/>
      <x/>
      <x v="327"/>
      <x v="48"/>
      <x/>
      <x/>
      <x/>
      <x v="4"/>
      <x v="5"/>
      <x v="215"/>
      <x v="114"/>
      <x/>
      <x/>
      <x/>
      <x v="8"/>
      <x v="2"/>
    </i>
    <i r="1">
      <x v="324"/>
      <x v="1453"/>
      <x/>
      <x v="2"/>
      <x v="7271"/>
      <x v="615"/>
      <x v="13"/>
      <x v="222"/>
      <x v="324"/>
      <x v="127"/>
      <x v="429"/>
      <x/>
      <x v="10"/>
      <x v="117"/>
      <x/>
      <x/>
      <x v="531"/>
      <x v="48"/>
      <x/>
      <x v="6"/>
      <x/>
      <x v="8"/>
      <x v="6"/>
      <x v="162"/>
      <x v="290"/>
      <x/>
      <x v="34"/>
      <x v="111"/>
      <x v="12"/>
      <x v="4"/>
    </i>
    <i r="1">
      <x v="659"/>
      <x v="1622"/>
      <x/>
      <x/>
      <x v="7327"/>
      <x v="170"/>
      <x v="9"/>
      <x v="319"/>
      <x v="659"/>
      <x v="254"/>
      <x v="324"/>
      <x/>
      <x v="7"/>
      <x/>
      <x/>
      <x/>
      <x v="202"/>
      <x v="48"/>
      <x/>
      <x v="7"/>
      <x/>
      <x v="7"/>
      <x v="4"/>
      <x v="168"/>
      <x/>
      <x/>
      <x v="34"/>
      <x/>
      <x v="15"/>
      <x/>
    </i>
    <i r="1">
      <x v="664"/>
      <x v="1694"/>
      <x/>
      <x v="2"/>
      <x v="7402"/>
      <x v="422"/>
      <x v="16"/>
      <x v="291"/>
      <x v="664"/>
      <x v="259"/>
      <x v="294"/>
      <x/>
      <x v="7"/>
      <x v="130"/>
      <x v="192"/>
      <x/>
      <x v="436"/>
      <x v="48"/>
      <x/>
      <x v="5"/>
      <x/>
      <x v="7"/>
      <x v="4"/>
      <x v="171"/>
      <x v="445"/>
      <x/>
      <x/>
      <x v="392"/>
      <x v="16"/>
      <x/>
    </i>
    <i r="1">
      <x v="743"/>
      <x v="1968"/>
      <x/>
      <x v="2"/>
      <x v="7568"/>
      <x v="18"/>
      <x v="19"/>
      <x v="586"/>
      <x v="743"/>
      <x/>
      <x v="623"/>
      <x v="1"/>
      <x v="4"/>
      <x v="49"/>
      <x/>
      <x v="2"/>
      <x v="213"/>
      <x v="48"/>
      <x v="22"/>
      <x v="1"/>
      <x/>
      <x v="9"/>
      <x v="3"/>
      <x v="180"/>
      <x v="541"/>
      <x/>
      <x/>
      <x/>
      <x v="27"/>
      <x v="7"/>
    </i>
    <i r="1">
      <x v="744"/>
      <x v="1975"/>
      <x/>
      <x v="1"/>
      <x v="7183"/>
      <x v="435"/>
      <x v="11"/>
      <x v="598"/>
      <x v="744"/>
      <x/>
      <x v="629"/>
      <x/>
      <x v="9"/>
      <x v="120"/>
      <x/>
      <x/>
      <x v="202"/>
      <x v="48"/>
      <x/>
      <x v="5"/>
      <x/>
      <x v="5"/>
      <x v="6"/>
      <x v="153"/>
      <x v="550"/>
      <x/>
      <x v="34"/>
      <x/>
      <x v="10"/>
      <x v="3"/>
    </i>
    <i r="1">
      <x v="790"/>
      <x v="2073"/>
      <x/>
      <x v="1"/>
      <x v="7764"/>
      <x v="399"/>
      <x v="14"/>
      <x v="631"/>
      <x v="790"/>
      <x/>
      <x v="681"/>
      <x/>
      <x v="5"/>
      <x v="89"/>
      <x/>
      <x v="5"/>
      <x v="571"/>
      <x v="48"/>
      <x/>
      <x v="1"/>
      <x/>
      <x v="6"/>
      <x v="7"/>
      <x v="201"/>
      <x v="584"/>
      <x v="1"/>
      <x/>
      <x/>
      <x v="30"/>
      <x/>
    </i>
    <i>
      <x v="49"/>
      <x v="42"/>
      <x v="40"/>
      <x/>
      <x/>
      <x v="6937"/>
      <x v="141"/>
      <x v="6"/>
      <x v="40"/>
      <x v="42"/>
      <x/>
      <x v="33"/>
      <x/>
      <x v="1"/>
      <x/>
      <x/>
      <x/>
      <x v="62"/>
      <x v="49"/>
      <x/>
      <x v="4"/>
      <x/>
      <x/>
      <x v="1"/>
      <x v="14"/>
      <x/>
      <x/>
      <x/>
      <x/>
      <x v="2"/>
      <x/>
    </i>
    <i r="1">
      <x v="100"/>
      <x v="170"/>
      <x/>
      <x v="1"/>
      <x v="6851"/>
      <x v="445"/>
      <x/>
      <x v="41"/>
      <x v="100"/>
      <x v="47"/>
      <x v="109"/>
      <x/>
      <x v="1"/>
      <x v="4"/>
      <x/>
      <x/>
      <x v="16"/>
      <x v="49"/>
      <x/>
      <x v="6"/>
      <x/>
      <x/>
      <x v="1"/>
      <x v="5"/>
      <x v="93"/>
      <x/>
      <x/>
      <x/>
      <x v="1"/>
      <x/>
    </i>
    <i r="1">
      <x v="110"/>
      <x v="1623"/>
      <x/>
      <x v="3"/>
      <x v="7328"/>
      <x v="91"/>
      <x v="9"/>
      <x v="3"/>
      <x v="110"/>
      <x v="2"/>
      <x v="116"/>
      <x/>
      <x v="7"/>
      <x v="127"/>
      <x/>
      <x/>
      <x v="202"/>
      <x v="49"/>
      <x/>
      <x/>
      <x/>
      <x v="7"/>
      <x v="4"/>
      <x v="168"/>
      <x v="398"/>
      <x/>
      <x v="50"/>
      <x v="106"/>
      <x v="15"/>
      <x/>
    </i>
    <i r="1">
      <x v="154"/>
      <x v="261"/>
      <x/>
      <x v="1"/>
      <x v="7007"/>
      <x v="334"/>
      <x v="1"/>
      <x v="161"/>
      <x v="154"/>
      <x v="68"/>
      <x v="158"/>
      <x v="1"/>
      <x v="3"/>
      <x v="29"/>
      <x/>
      <x/>
      <x v="163"/>
      <x v="49"/>
      <x/>
      <x v="6"/>
      <x/>
      <x v="1"/>
      <x v="2"/>
      <x v="79"/>
      <x/>
      <x/>
      <x/>
      <x/>
      <x v="5"/>
      <x v="1"/>
    </i>
    <i r="1">
      <x v="226"/>
      <x v="370"/>
      <x/>
      <x/>
      <x v="7765"/>
      <x v="151"/>
      <x v="14"/>
      <x v="237"/>
      <x v="226"/>
      <x/>
      <x v="241"/>
      <x v="2"/>
      <x v="5"/>
      <x/>
      <x/>
      <x v="5"/>
      <x v="202"/>
      <x v="49"/>
      <x/>
      <x v="4"/>
      <x/>
      <x v="6"/>
      <x v="7"/>
      <x v="202"/>
      <x/>
      <x v="1"/>
      <x/>
      <x/>
      <x v="30"/>
      <x/>
    </i>
    <i r="1">
      <x v="241"/>
      <x v="398"/>
      <x/>
      <x v="2"/>
      <x v="7569"/>
      <x v="794"/>
      <x v="19"/>
      <x v="442"/>
      <x v="241"/>
      <x/>
      <x v="254"/>
      <x v="1"/>
      <x v="4"/>
      <x v="49"/>
      <x/>
      <x v="2"/>
      <x v="218"/>
      <x v="49"/>
      <x v="23"/>
      <x v="5"/>
      <x/>
      <x v="9"/>
      <x v="3"/>
      <x v="180"/>
      <x v="198"/>
      <x/>
      <x/>
      <x v="146"/>
      <x v="27"/>
      <x v="7"/>
    </i>
    <i r="1">
      <x v="349"/>
      <x v="670"/>
      <x/>
      <x v="1"/>
      <x v="7903"/>
      <x v="660"/>
      <x v="2"/>
      <x v="409"/>
      <x v="349"/>
      <x/>
      <x v="423"/>
      <x/>
      <x v="12"/>
      <x v="75"/>
      <x/>
      <x/>
      <x v="339"/>
      <x v="49"/>
      <x/>
      <x v="1"/>
      <x/>
      <x v="4"/>
      <x v="5"/>
      <x v="215"/>
      <x v="253"/>
      <x/>
      <x/>
      <x/>
      <x v="8"/>
      <x v="2"/>
    </i>
    <i r="1">
      <x v="665"/>
      <x v="1695"/>
      <x/>
      <x v="2"/>
      <x v="7403"/>
      <x v="424"/>
      <x v="16"/>
      <x v="294"/>
      <x v="665"/>
      <x v="260"/>
      <x v="297"/>
      <x/>
      <x v="7"/>
      <x v="130"/>
      <x v="193"/>
      <x/>
      <x v="437"/>
      <x v="49"/>
      <x/>
      <x v="5"/>
      <x/>
      <x v="7"/>
      <x v="4"/>
      <x v="171"/>
      <x v="446"/>
      <x/>
      <x/>
      <x v="392"/>
      <x v="16"/>
      <x/>
    </i>
    <i r="1">
      <x v="745"/>
      <x v="1976"/>
      <x/>
      <x v="1"/>
      <x v="7184"/>
      <x v="436"/>
      <x v="11"/>
      <x v="599"/>
      <x v="745"/>
      <x/>
      <x v="630"/>
      <x/>
      <x v="9"/>
      <x v="120"/>
      <x/>
      <x/>
      <x v="202"/>
      <x v="49"/>
      <x/>
      <x v="5"/>
      <x/>
      <x v="5"/>
      <x v="6"/>
      <x v="153"/>
      <x v="551"/>
      <x/>
      <x v="34"/>
      <x/>
      <x v="10"/>
      <x v="3"/>
    </i>
    <i r="1">
      <x v="791"/>
      <x v="2083"/>
      <x/>
      <x/>
      <x v="7826"/>
      <x v="373"/>
      <x v="17"/>
      <x v="632"/>
      <x v="791"/>
      <x/>
      <x v="685"/>
      <x/>
      <x v="8"/>
      <x/>
      <x/>
      <x/>
      <x v="202"/>
      <x v="49"/>
      <x/>
      <x v="7"/>
      <x/>
      <x v="4"/>
      <x v="8"/>
      <x v="207"/>
      <x/>
      <x/>
      <x v="34"/>
      <x/>
      <x v="32"/>
      <x v="4"/>
    </i>
    <i>
      <x v="50"/>
      <x v="10"/>
      <x v="153"/>
      <x/>
      <x v="4"/>
      <x v="6938"/>
      <x v="385"/>
      <x v="6"/>
      <x v="12"/>
      <x v="10"/>
      <x v="4"/>
      <x v="10"/>
      <x/>
      <x v="1"/>
      <x v="19"/>
      <x/>
      <x/>
      <x v="41"/>
      <x v="50"/>
      <x/>
      <x v="3"/>
      <x/>
      <x/>
      <x v="1"/>
      <x v="14"/>
      <x v="11"/>
      <x/>
      <x/>
      <x v="31"/>
      <x v="2"/>
      <x/>
    </i>
    <i r="1">
      <x v="101"/>
      <x v="171"/>
      <x/>
      <x v="1"/>
      <x v="6852"/>
      <x v="107"/>
      <x/>
      <x v="42"/>
      <x v="101"/>
      <x v="48"/>
      <x v="110"/>
      <x/>
      <x v="1"/>
      <x v="4"/>
      <x/>
      <x/>
      <x v="16"/>
      <x v="50"/>
      <x/>
      <x v="6"/>
      <x/>
      <x/>
      <x v="1"/>
      <x v="5"/>
      <x v="94"/>
      <x/>
      <x/>
      <x/>
      <x v="1"/>
      <x/>
    </i>
    <i r="1">
      <x v="110"/>
      <x v="2084"/>
      <x/>
      <x v="3"/>
      <x v="7827"/>
      <x v="91"/>
      <x v="17"/>
      <x v="3"/>
      <x v="110"/>
      <x v="2"/>
      <x v="116"/>
      <x/>
      <x v="8"/>
      <x v="159"/>
      <x/>
      <x/>
      <x v="202"/>
      <x v="50"/>
      <x/>
      <x/>
      <x/>
      <x v="4"/>
      <x v="8"/>
      <x v="207"/>
      <x v="398"/>
      <x/>
      <x v="50"/>
      <x v="106"/>
      <x v="32"/>
      <x v="4"/>
    </i>
    <i r="1">
      <x v="155"/>
      <x v="262"/>
      <x/>
      <x v="1"/>
      <x v="7008"/>
      <x v="351"/>
      <x v="1"/>
      <x v="162"/>
      <x v="155"/>
      <x v="69"/>
      <x v="159"/>
      <x v="1"/>
      <x v="3"/>
      <x v="29"/>
      <x/>
      <x/>
      <x v="164"/>
      <x v="50"/>
      <x/>
      <x/>
      <x/>
      <x v="1"/>
      <x v="2"/>
      <x v="79"/>
      <x/>
      <x/>
      <x v="21"/>
      <x/>
      <x v="5"/>
      <x v="1"/>
    </i>
    <i r="1">
      <x v="222"/>
      <x v="916"/>
      <x/>
      <x v="3"/>
      <x v="7766"/>
      <x v="682"/>
      <x v="14"/>
      <x v="524"/>
      <x v="222"/>
      <x/>
      <x v="299"/>
      <x v="2"/>
      <x v="5"/>
      <x v="88"/>
      <x/>
      <x v="5"/>
      <x v="202"/>
      <x v="50"/>
      <x/>
      <x/>
      <x/>
      <x v="6"/>
      <x v="7"/>
      <x v="202"/>
      <x v="104"/>
      <x v="1"/>
      <x v="46"/>
      <x v="125"/>
      <x v="30"/>
      <x/>
    </i>
    <i r="1">
      <x v="350"/>
      <x v="671"/>
      <x/>
      <x v="1"/>
      <x v="7904"/>
      <x v="659"/>
      <x v="2"/>
      <x v="364"/>
      <x v="350"/>
      <x/>
      <x v="378"/>
      <x/>
      <x v="12"/>
      <x v="75"/>
      <x/>
      <x/>
      <x v="328"/>
      <x v="50"/>
      <x/>
      <x v="3"/>
      <x/>
      <x v="4"/>
      <x v="5"/>
      <x v="215"/>
      <x v="254"/>
      <x/>
      <x/>
      <x/>
      <x v="8"/>
      <x v="2"/>
    </i>
    <i r="1">
      <x v="388"/>
      <x v="1624"/>
      <x/>
      <x v="3"/>
      <x v="7329"/>
      <x v="296"/>
      <x v="9"/>
      <x v="423"/>
      <x v="388"/>
      <x v="156"/>
      <x v="438"/>
      <x/>
      <x v="7"/>
      <x v="127"/>
      <x/>
      <x/>
      <x v="202"/>
      <x v="50"/>
      <x/>
      <x/>
      <x/>
      <x v="7"/>
      <x v="4"/>
      <x v="168"/>
      <x v="399"/>
      <x/>
      <x v="59"/>
      <x v="226"/>
      <x v="15"/>
      <x/>
    </i>
    <i r="1">
      <x v="570"/>
      <x v="1696"/>
      <x/>
      <x v="2"/>
      <x v="7404"/>
      <x v="536"/>
      <x v="16"/>
      <x v="389"/>
      <x v="570"/>
      <x v="247"/>
      <x v="403"/>
      <x/>
      <x v="7"/>
      <x v="130"/>
      <x/>
      <x/>
      <x v="534"/>
      <x v="50"/>
      <x/>
      <x v="6"/>
      <x/>
      <x v="7"/>
      <x v="4"/>
      <x v="171"/>
      <x v="408"/>
      <x/>
      <x/>
      <x v="325"/>
      <x v="16"/>
      <x/>
    </i>
    <i r="1">
      <x v="737"/>
      <x v="1923"/>
      <x/>
      <x/>
      <x v="7570"/>
      <x v="382"/>
      <x v="19"/>
      <x v="587"/>
      <x v="737"/>
      <x v="314"/>
      <x v="624"/>
      <x v="1"/>
      <x v="4"/>
      <x/>
      <x/>
      <x v="2"/>
      <x v="519"/>
      <x v="50"/>
      <x/>
      <x/>
      <x/>
      <x v="9"/>
      <x v="3"/>
      <x v="181"/>
      <x/>
      <x/>
      <x/>
      <x/>
      <x v="27"/>
      <x v="7"/>
    </i>
    <i r="1">
      <x v="746"/>
      <x v="1977"/>
      <x/>
      <x v="1"/>
      <x v="7185"/>
      <x v="416"/>
      <x v="11"/>
      <x v="600"/>
      <x v="746"/>
      <x/>
      <x v="631"/>
      <x/>
      <x v="9"/>
      <x v="120"/>
      <x/>
      <x/>
      <x v="202"/>
      <x v="50"/>
      <x/>
      <x v="5"/>
      <x/>
      <x v="5"/>
      <x v="6"/>
      <x v="153"/>
      <x v="552"/>
      <x/>
      <x v="34"/>
      <x/>
      <x v="10"/>
      <x v="3"/>
    </i>
    <i>
      <x v="51"/>
      <x v="93"/>
      <x v="165"/>
      <x/>
      <x v="4"/>
      <x v="6939"/>
      <x v="10"/>
      <x v="6"/>
      <x v="13"/>
      <x v="93"/>
      <x v="34"/>
      <x v="11"/>
      <x/>
      <x v="1"/>
      <x v="19"/>
      <x/>
      <x/>
      <x v="115"/>
      <x v="51"/>
      <x/>
      <x/>
      <x/>
      <x/>
      <x v="1"/>
      <x v="14"/>
      <x v="12"/>
      <x/>
      <x v="6"/>
      <x v="32"/>
      <x v="2"/>
      <x/>
    </i>
    <i r="1">
      <x v="102"/>
      <x v="172"/>
      <x/>
      <x v="1"/>
      <x v="6853"/>
      <x v="14"/>
      <x/>
      <x v="43"/>
      <x v="102"/>
      <x v="10"/>
      <x v="111"/>
      <x/>
      <x v="1"/>
      <x v="4"/>
      <x/>
      <x/>
      <x v="16"/>
      <x v="51"/>
      <x/>
      <x v="6"/>
      <x/>
      <x/>
      <x v="1"/>
      <x v="5"/>
      <x v="33"/>
      <x/>
      <x/>
      <x/>
      <x v="1"/>
      <x/>
    </i>
    <i r="1">
      <x v="110"/>
      <x v="917"/>
      <x/>
      <x v="3"/>
      <x v="7767"/>
      <x v="91"/>
      <x v="14"/>
      <x v="3"/>
      <x v="110"/>
      <x/>
      <x v="185"/>
      <x v="2"/>
      <x v="5"/>
      <x v="88"/>
      <x/>
      <x v="5"/>
      <x v="202"/>
      <x v="51"/>
      <x/>
      <x/>
      <x/>
      <x v="6"/>
      <x v="7"/>
      <x v="202"/>
      <x v="96"/>
      <x v="1"/>
      <x v="47"/>
      <x v="106"/>
      <x v="30"/>
      <x/>
    </i>
    <i r="1">
      <x v="117"/>
      <x v="1625"/>
      <x/>
      <x v="3"/>
      <x v="7330"/>
      <x v="134"/>
      <x v="9"/>
      <x v="117"/>
      <x v="117"/>
      <x v="51"/>
      <x v="120"/>
      <x/>
      <x v="7"/>
      <x v="127"/>
      <x/>
      <x/>
      <x v="202"/>
      <x v="51"/>
      <x/>
      <x/>
      <x/>
      <x v="7"/>
      <x v="4"/>
      <x v="168"/>
      <x v="400"/>
      <x/>
      <x v="51"/>
      <x v="107"/>
      <x v="15"/>
      <x/>
    </i>
    <i r="2">
      <x v="2085"/>
      <x/>
      <x v="3"/>
      <x v="7828"/>
      <x v="134"/>
      <x v="17"/>
      <x v="117"/>
      <x v="117"/>
      <x v="51"/>
      <x v="120"/>
      <x/>
      <x v="8"/>
      <x v="159"/>
      <x/>
      <x/>
      <x v="202"/>
      <x v="51"/>
      <x/>
      <x/>
      <x/>
      <x v="4"/>
      <x v="8"/>
      <x v="207"/>
      <x v="400"/>
      <x/>
      <x v="51"/>
      <x v="107"/>
      <x v="32"/>
      <x v="4"/>
    </i>
    <i r="1">
      <x v="156"/>
      <x v="263"/>
      <x/>
      <x/>
      <x v="7009"/>
      <x v="346"/>
      <x v="1"/>
      <x v="163"/>
      <x v="156"/>
      <x/>
      <x v="160"/>
      <x v="1"/>
      <x v="3"/>
      <x/>
      <x/>
      <x/>
      <x v="165"/>
      <x v="51"/>
      <x/>
      <x v="7"/>
      <x/>
      <x v="1"/>
      <x v="2"/>
      <x v="79"/>
      <x/>
      <x/>
      <x/>
      <x/>
      <x v="5"/>
      <x v="1"/>
    </i>
    <i r="1">
      <x v="280"/>
      <x v="1924"/>
      <x/>
      <x v="4"/>
      <x v="7571"/>
      <x v="733"/>
      <x v="19"/>
      <x v="313"/>
      <x v="280"/>
      <x v="122"/>
      <x v="319"/>
      <x/>
      <x v="4"/>
      <x v="148"/>
      <x/>
      <x v="3"/>
      <x v="123"/>
      <x v="51"/>
      <x/>
      <x v="3"/>
      <x/>
      <x v="3"/>
      <x v="3"/>
      <x v="181"/>
      <x v="195"/>
      <x/>
      <x v="66"/>
      <x/>
      <x v="27"/>
      <x v="7"/>
    </i>
    <i r="1">
      <x v="330"/>
      <x v="1697"/>
      <x/>
      <x v="2"/>
      <x v="7405"/>
      <x v="539"/>
      <x v="16"/>
      <x v="390"/>
      <x v="330"/>
      <x v="248"/>
      <x v="404"/>
      <x/>
      <x v="7"/>
      <x v="130"/>
      <x/>
      <x/>
      <x v="535"/>
      <x v="51"/>
      <x/>
      <x v="6"/>
      <x/>
      <x v="7"/>
      <x v="4"/>
      <x v="171"/>
      <x v="409"/>
      <x/>
      <x/>
      <x v="326"/>
      <x v="16"/>
      <x/>
    </i>
    <i r="1">
      <x v="449"/>
      <x v="965"/>
      <x/>
      <x v="1"/>
      <x v="7905"/>
      <x v="375"/>
      <x v="2"/>
      <x v="455"/>
      <x v="449"/>
      <x/>
      <x v="482"/>
      <x/>
      <x v="12"/>
      <x v="75"/>
      <x/>
      <x/>
      <x v="394"/>
      <x v="51"/>
      <x/>
      <x v="6"/>
      <x/>
      <x v="4"/>
      <x v="5"/>
      <x v="215"/>
      <x v="316"/>
      <x/>
      <x/>
      <x/>
      <x v="8"/>
      <x v="2"/>
    </i>
    <i r="1">
      <x v="747"/>
      <x v="1978"/>
      <x/>
      <x v="1"/>
      <x v="7186"/>
      <x v="417"/>
      <x v="11"/>
      <x v="601"/>
      <x v="747"/>
      <x/>
      <x v="632"/>
      <x/>
      <x v="9"/>
      <x v="120"/>
      <x/>
      <x/>
      <x v="202"/>
      <x v="51"/>
      <x/>
      <x v="5"/>
      <x/>
      <x v="5"/>
      <x v="6"/>
      <x v="153"/>
      <x v="553"/>
      <x/>
      <x v="34"/>
      <x/>
      <x v="10"/>
      <x v="3"/>
    </i>
    <i>
      <x v="52"/>
      <x v="5"/>
      <x v="154"/>
      <x/>
      <x v="4"/>
      <x v="6940"/>
      <x v="365"/>
      <x v="6"/>
      <x v="6"/>
      <x v="5"/>
      <x v="3"/>
      <x v="4"/>
      <x/>
      <x v="1"/>
      <x v="19"/>
      <x/>
      <x/>
      <x v="4"/>
      <x v="52"/>
      <x/>
      <x/>
      <x/>
      <x/>
      <x v="1"/>
      <x v="14"/>
      <x v="9"/>
      <x/>
      <x v="2"/>
      <x v="29"/>
      <x v="2"/>
      <x/>
    </i>
    <i r="1">
      <x v="103"/>
      <x v="173"/>
      <x/>
      <x v="1"/>
      <x v="6854"/>
      <x v="575"/>
      <x/>
      <x v="44"/>
      <x v="103"/>
      <x v="49"/>
      <x v="112"/>
      <x/>
      <x v="1"/>
      <x v="4"/>
      <x/>
      <x/>
      <x v="16"/>
      <x v="52"/>
      <x/>
      <x v="6"/>
      <x/>
      <x/>
      <x v="1"/>
      <x v="5"/>
      <x v="95"/>
      <x/>
      <x/>
      <x/>
      <x v="1"/>
      <x/>
    </i>
    <i r="1">
      <x v="117"/>
      <x v="918"/>
      <x/>
      <x v="3"/>
      <x v="7768"/>
      <x v="134"/>
      <x v="14"/>
      <x v="117"/>
      <x v="117"/>
      <x/>
      <x v="185"/>
      <x v="2"/>
      <x v="5"/>
      <x v="88"/>
      <x/>
      <x v="5"/>
      <x v="202"/>
      <x v="52"/>
      <x/>
      <x/>
      <x/>
      <x v="6"/>
      <x v="7"/>
      <x v="202"/>
      <x v="102"/>
      <x v="1"/>
      <x v="34"/>
      <x v="107"/>
      <x v="30"/>
      <x/>
    </i>
    <i r="1">
      <x v="128"/>
      <x v="264"/>
      <x/>
      <x v="3"/>
      <x v="7010"/>
      <x v="341"/>
      <x v="1"/>
      <x v="123"/>
      <x v="128"/>
      <x/>
      <x v="123"/>
      <x v="1"/>
      <x v="3"/>
      <x v="30"/>
      <x/>
      <x/>
      <x v="142"/>
      <x v="52"/>
      <x/>
      <x v="8"/>
      <x/>
      <x v="1"/>
      <x v="2"/>
      <x v="79"/>
      <x/>
      <x/>
      <x/>
      <x v="53"/>
      <x v="5"/>
      <x v="1"/>
    </i>
    <i r="1">
      <x v="196"/>
      <x v="591"/>
      <x/>
      <x v="1"/>
      <x v="7906"/>
      <x v="377"/>
      <x v="2"/>
      <x v="207"/>
      <x v="196"/>
      <x/>
      <x v="212"/>
      <x/>
      <x v="12"/>
      <x v="75"/>
      <x/>
      <x/>
      <x v="395"/>
      <x v="52"/>
      <x/>
      <x v="1"/>
      <x/>
      <x v="4"/>
      <x v="5"/>
      <x v="215"/>
      <x v="112"/>
      <x/>
      <x/>
      <x/>
      <x v="8"/>
      <x v="2"/>
    </i>
    <i r="1">
      <x v="217"/>
      <x v="1626"/>
      <x/>
      <x v="3"/>
      <x v="7331"/>
      <x v="579"/>
      <x v="9"/>
      <x v="224"/>
      <x v="217"/>
      <x v="240"/>
      <x v="354"/>
      <x/>
      <x v="7"/>
      <x v="127"/>
      <x/>
      <x/>
      <x v="202"/>
      <x v="52"/>
      <x/>
      <x/>
      <x/>
      <x v="7"/>
      <x v="4"/>
      <x v="168"/>
      <x v="401"/>
      <x/>
      <x v="52"/>
      <x v="209"/>
      <x v="15"/>
      <x/>
    </i>
    <i r="1">
      <x v="326"/>
      <x v="2086"/>
      <x/>
      <x v="3"/>
      <x v="7829"/>
      <x v="573"/>
      <x v="17"/>
      <x v="384"/>
      <x v="326"/>
      <x v="158"/>
      <x v="397"/>
      <x/>
      <x v="8"/>
      <x v="159"/>
      <x/>
      <x/>
      <x v="334"/>
      <x v="52"/>
      <x/>
      <x v="1"/>
      <x/>
      <x v="4"/>
      <x v="8"/>
      <x v="207"/>
      <x v="402"/>
      <x/>
      <x/>
      <x v="389"/>
      <x v="32"/>
      <x v="4"/>
    </i>
    <i r="1">
      <x v="666"/>
      <x v="1698"/>
      <x/>
      <x v="2"/>
      <x v="7406"/>
      <x v="155"/>
      <x v="16"/>
      <x v="502"/>
      <x v="666"/>
      <x v="261"/>
      <x v="527"/>
      <x/>
      <x v="7"/>
      <x v="130"/>
      <x v="194"/>
      <x/>
      <x v="438"/>
      <x v="52"/>
      <x/>
      <x v="6"/>
      <x/>
      <x v="7"/>
      <x v="4"/>
      <x v="171"/>
      <x v="447"/>
      <x/>
      <x/>
      <x v="390"/>
      <x v="16"/>
      <x/>
    </i>
    <i r="1">
      <x v="723"/>
      <x v="1960"/>
      <x/>
      <x v="4"/>
      <x v="7572"/>
      <x v="731"/>
      <x v="19"/>
      <x v="590"/>
      <x v="723"/>
      <x/>
      <x v="616"/>
      <x v="2"/>
      <x v="4"/>
      <x v="148"/>
      <x/>
      <x v="4"/>
      <x v="196"/>
      <x v="52"/>
      <x/>
      <x/>
      <x/>
      <x v="3"/>
      <x v="3"/>
      <x v="181"/>
      <x v="531"/>
      <x/>
      <x v="33"/>
      <x v="363"/>
      <x v="27"/>
      <x v="7"/>
    </i>
    <i r="1">
      <x v="748"/>
      <x v="1979"/>
      <x/>
      <x/>
      <x v="7187"/>
      <x v="392"/>
      <x v="11"/>
      <x v="602"/>
      <x v="748"/>
      <x/>
      <x v="633"/>
      <x/>
      <x v="9"/>
      <x/>
      <x/>
      <x/>
      <x v="123"/>
      <x v="52"/>
      <x/>
      <x v="4"/>
      <x/>
      <x v="5"/>
      <x v="6"/>
      <x v="154"/>
      <x/>
      <x/>
      <x/>
      <x/>
      <x v="10"/>
      <x v="3"/>
    </i>
    <i>
      <x v="53"/>
      <x v="27"/>
      <x v="25"/>
      <x/>
      <x v="1"/>
      <x v="6855"/>
      <x v="447"/>
      <x/>
      <x v="45"/>
      <x v="27"/>
      <x/>
      <x v="34"/>
      <x/>
      <x v="1"/>
      <x v="4"/>
      <x v="40"/>
      <x/>
      <x v="27"/>
      <x v="53"/>
      <x/>
      <x v="5"/>
      <x/>
      <x/>
      <x v="1"/>
      <x v="5"/>
      <x v="34"/>
      <x/>
      <x/>
      <x/>
      <x v="1"/>
      <x/>
    </i>
    <i r="1">
      <x v="97"/>
      <x v="166"/>
      <x/>
      <x v="2"/>
      <x v="6941"/>
      <x v="715"/>
      <x v="6"/>
      <x v="34"/>
      <x v="97"/>
      <x v="40"/>
      <x v="29"/>
      <x/>
      <x v="1"/>
      <x v="19"/>
      <x/>
      <x/>
      <x v="16"/>
      <x v="53"/>
      <x/>
      <x v="6"/>
      <x/>
      <x/>
      <x v="1"/>
      <x v="14"/>
      <x v="27"/>
      <x/>
      <x/>
      <x v="51"/>
      <x v="2"/>
      <x/>
    </i>
    <i r="1">
      <x v="119"/>
      <x v="1925"/>
      <x/>
      <x v="4"/>
      <x v="7573"/>
      <x v="737"/>
      <x v="19"/>
      <x v="188"/>
      <x v="119"/>
      <x/>
      <x v="244"/>
      <x v="2"/>
      <x v="4"/>
      <x v="148"/>
      <x/>
      <x v="4"/>
      <x v="196"/>
      <x v="53"/>
      <x/>
      <x v="2"/>
      <x/>
      <x v="3"/>
      <x v="3"/>
      <x v="181"/>
      <x v="106"/>
      <x/>
      <x v="33"/>
      <x v="132"/>
      <x v="27"/>
      <x v="7"/>
    </i>
    <i r="1">
      <x v="129"/>
      <x v="265"/>
      <x/>
      <x v="3"/>
      <x v="7011"/>
      <x v="340"/>
      <x v="1"/>
      <x v="124"/>
      <x v="129"/>
      <x v="56"/>
      <x v="135"/>
      <x v="1"/>
      <x v="3"/>
      <x v="30"/>
      <x v="47"/>
      <x/>
      <x v="143"/>
      <x v="53"/>
      <x/>
      <x v="2"/>
      <x/>
      <x v="1"/>
      <x v="2"/>
      <x v="79"/>
      <x/>
      <x/>
      <x/>
      <x v="54"/>
      <x v="5"/>
      <x v="1"/>
    </i>
    <i r="1">
      <x v="217"/>
      <x v="919"/>
      <x/>
      <x v="3"/>
      <x v="7769"/>
      <x v="579"/>
      <x v="14"/>
      <x v="224"/>
      <x v="217"/>
      <x/>
      <x v="456"/>
      <x v="2"/>
      <x v="5"/>
      <x v="88"/>
      <x/>
      <x v="5"/>
      <x v="369"/>
      <x v="53"/>
      <x/>
      <x/>
      <x/>
      <x v="6"/>
      <x v="7"/>
      <x v="202"/>
      <x v="126"/>
      <x v="1"/>
      <x v="67"/>
      <x v="209"/>
      <x v="30"/>
      <x/>
    </i>
    <i r="1">
      <x v="254"/>
      <x v="2087"/>
      <x/>
      <x v="3"/>
      <x v="7830"/>
      <x v="572"/>
      <x v="17"/>
      <x v="309"/>
      <x v="254"/>
      <x v="159"/>
      <x v="315"/>
      <x/>
      <x v="8"/>
      <x v="159"/>
      <x/>
      <x/>
      <x v="335"/>
      <x v="53"/>
      <x/>
      <x v="3"/>
      <x/>
      <x v="4"/>
      <x v="8"/>
      <x v="207"/>
      <x v="403"/>
      <x/>
      <x/>
      <x v="426"/>
      <x v="32"/>
      <x v="4"/>
    </i>
    <i r="1">
      <x v="331"/>
      <x v="1627"/>
      <x/>
      <x v="1"/>
      <x v="7332"/>
      <x v="750"/>
      <x v="9"/>
      <x v="391"/>
      <x v="331"/>
      <x v="236"/>
      <x v="405"/>
      <x/>
      <x v="7"/>
      <x v="127"/>
      <x/>
      <x/>
      <x v="202"/>
      <x v="53"/>
      <x/>
      <x v="1"/>
      <x/>
      <x v="7"/>
      <x v="4"/>
      <x v="168"/>
      <x v="489"/>
      <x/>
      <x/>
      <x/>
      <x v="15"/>
      <x/>
    </i>
    <i r="1">
      <x v="450"/>
      <x v="966"/>
      <x/>
      <x v="1"/>
      <x v="7907"/>
      <x v="369"/>
      <x v="2"/>
      <x v="456"/>
      <x v="450"/>
      <x/>
      <x v="483"/>
      <x/>
      <x v="12"/>
      <x v="75"/>
      <x/>
      <x/>
      <x v="394"/>
      <x v="53"/>
      <x/>
      <x v="6"/>
      <x/>
      <x v="4"/>
      <x v="5"/>
      <x v="215"/>
      <x v="317"/>
      <x/>
      <x/>
      <x/>
      <x v="8"/>
      <x v="2"/>
    </i>
    <i r="1">
      <x v="667"/>
      <x v="1699"/>
      <x/>
      <x v="2"/>
      <x v="7407"/>
      <x v="157"/>
      <x v="16"/>
      <x v="503"/>
      <x v="667"/>
      <x v="262"/>
      <x v="528"/>
      <x/>
      <x v="7"/>
      <x v="130"/>
      <x v="194"/>
      <x/>
      <x v="439"/>
      <x v="53"/>
      <x/>
      <x v="6"/>
      <x/>
      <x v="7"/>
      <x v="4"/>
      <x v="171"/>
      <x v="448"/>
      <x/>
      <x/>
      <x v="390"/>
      <x v="16"/>
      <x/>
    </i>
    <i r="1">
      <x v="749"/>
      <x v="1980"/>
      <x/>
      <x v="1"/>
      <x v="7188"/>
      <x v="433"/>
      <x v="11"/>
      <x v="603"/>
      <x v="749"/>
      <x/>
      <x v="634"/>
      <x/>
      <x v="9"/>
      <x v="152"/>
      <x/>
      <x/>
      <x v="202"/>
      <x v="53"/>
      <x/>
      <x/>
      <x/>
      <x v="5"/>
      <x v="6"/>
      <x v="154"/>
      <x v="554"/>
      <x/>
      <x v="34"/>
      <x/>
      <x v="10"/>
      <x v="3"/>
    </i>
    <i>
      <x v="54"/>
      <x v="28"/>
      <x v="26"/>
      <x/>
      <x v="1"/>
      <x v="6856"/>
      <x v="108"/>
      <x/>
      <x v="46"/>
      <x v="28"/>
      <x v="11"/>
      <x v="35"/>
      <x/>
      <x v="1"/>
      <x v="4"/>
      <x v="29"/>
      <x/>
      <x v="28"/>
      <x v="54"/>
      <x/>
      <x v="5"/>
      <x/>
      <x/>
      <x v="1"/>
      <x v="5"/>
      <x v="35"/>
      <x/>
      <x/>
      <x/>
      <x v="1"/>
      <x/>
    </i>
    <i r="1">
      <x v="96"/>
      <x v="167"/>
      <x/>
      <x v="2"/>
      <x v="6942"/>
      <x v="714"/>
      <x v="6"/>
      <x v="33"/>
      <x v="96"/>
      <x v="39"/>
      <x v="28"/>
      <x/>
      <x v="1"/>
      <x v="19"/>
      <x/>
      <x/>
      <x v="16"/>
      <x v="54"/>
      <x/>
      <x v="6"/>
      <x/>
      <x/>
      <x v="1"/>
      <x v="14"/>
      <x v="26"/>
      <x/>
      <x/>
      <x v="45"/>
      <x v="2"/>
      <x/>
    </i>
    <i r="1">
      <x v="110"/>
      <x v="1981"/>
      <x/>
      <x v="3"/>
      <x v="7189"/>
      <x v="91"/>
      <x v="11"/>
      <x v="3"/>
      <x v="110"/>
      <x/>
      <x v="366"/>
      <x/>
      <x v="9"/>
      <x v="152"/>
      <x/>
      <x/>
      <x v="202"/>
      <x v="54"/>
      <x/>
      <x/>
      <x/>
      <x v="5"/>
      <x v="6"/>
      <x v="154"/>
      <x v="96"/>
      <x/>
      <x v="54"/>
      <x v="106"/>
      <x v="10"/>
      <x v="3"/>
    </i>
    <i r="1">
      <x v="140"/>
      <x v="266"/>
      <x/>
      <x v="3"/>
      <x v="7012"/>
      <x v="326"/>
      <x v="1"/>
      <x v="143"/>
      <x v="140"/>
      <x/>
      <x v="143"/>
      <x v="1"/>
      <x v="3"/>
      <x v="30"/>
      <x/>
      <x/>
      <x v="150"/>
      <x v="54"/>
      <x/>
      <x/>
      <x/>
      <x v="1"/>
      <x v="2"/>
      <x v="79"/>
      <x/>
      <x/>
      <x v="19"/>
      <x v="55"/>
      <x v="5"/>
      <x v="1"/>
    </i>
    <i r="1">
      <x v="218"/>
      <x v="920"/>
      <x/>
      <x v="3"/>
      <x v="7770"/>
      <x v="587"/>
      <x v="14"/>
      <x v="350"/>
      <x v="218"/>
      <x/>
      <x v="584"/>
      <x v="2"/>
      <x v="5"/>
      <x v="88"/>
      <x/>
      <x v="5"/>
      <x v="369"/>
      <x v="54"/>
      <x/>
      <x/>
      <x/>
      <x v="6"/>
      <x v="7"/>
      <x v="202"/>
      <x v="127"/>
      <x v="1"/>
      <x v="67"/>
      <x v="153"/>
      <x v="30"/>
      <x/>
    </i>
    <i r="1">
      <x v="285"/>
      <x v="1628"/>
      <x/>
      <x v="1"/>
      <x v="7333"/>
      <x v="511"/>
      <x v="9"/>
      <x v="320"/>
      <x v="285"/>
      <x v="237"/>
      <x v="325"/>
      <x/>
      <x v="7"/>
      <x v="127"/>
      <x/>
      <x/>
      <x v="202"/>
      <x v="54"/>
      <x/>
      <x v="3"/>
      <x/>
      <x v="7"/>
      <x v="4"/>
      <x v="168"/>
      <x v="490"/>
      <x/>
      <x/>
      <x/>
      <x v="15"/>
      <x/>
    </i>
    <i r="1">
      <x v="412"/>
      <x v="1961"/>
      <x/>
      <x v="2"/>
      <x v="7574"/>
      <x v="474"/>
      <x v="19"/>
      <x v="583"/>
      <x v="412"/>
      <x v="309"/>
      <x v="253"/>
      <x v="1"/>
      <x v="4"/>
      <x v="148"/>
      <x/>
      <x v="2"/>
      <x v="219"/>
      <x v="54"/>
      <x v="22"/>
      <x v="1"/>
      <x/>
      <x v="9"/>
      <x v="3"/>
      <x v="181"/>
      <x v="309"/>
      <x/>
      <x/>
      <x v="173"/>
      <x v="27"/>
      <x v="7"/>
    </i>
    <i r="1">
      <x v="653"/>
      <x v="2088"/>
      <x/>
      <x v="3"/>
      <x v="7831"/>
      <x v="722"/>
      <x v="17"/>
      <x v="498"/>
      <x v="653"/>
      <x v="241"/>
      <x v="523"/>
      <x/>
      <x v="8"/>
      <x v="159"/>
      <x/>
      <x/>
      <x v="534"/>
      <x v="54"/>
      <x/>
      <x v="6"/>
      <x/>
      <x v="4"/>
      <x v="8"/>
      <x v="207"/>
      <x v="404"/>
      <x/>
      <x/>
      <x v="317"/>
      <x v="32"/>
      <x v="4"/>
    </i>
    <i r="1">
      <x v="668"/>
      <x v="1700"/>
      <x/>
      <x v="2"/>
      <x v="7408"/>
      <x v="172"/>
      <x v="16"/>
      <x v="504"/>
      <x v="668"/>
      <x v="263"/>
      <x v="529"/>
      <x/>
      <x v="7"/>
      <x v="130"/>
      <x v="195"/>
      <x/>
      <x v="440"/>
      <x v="54"/>
      <x/>
      <x v="5"/>
      <x/>
      <x v="7"/>
      <x v="4"/>
      <x v="171"/>
      <x v="449"/>
      <x/>
      <x/>
      <x v="391"/>
      <x v="16"/>
      <x/>
    </i>
    <i r="1">
      <x v="796"/>
      <x v="2097"/>
      <x/>
      <x v="1"/>
      <x v="7908"/>
      <x v="376"/>
      <x v="2"/>
      <x v="637"/>
      <x v="796"/>
      <x/>
      <x v="690"/>
      <x/>
      <x v="12"/>
      <x v="75"/>
      <x/>
      <x/>
      <x v="396"/>
      <x v="54"/>
      <x/>
      <x v="5"/>
      <x/>
      <x v="4"/>
      <x v="5"/>
      <x v="215"/>
      <x v="115"/>
      <x/>
      <x/>
      <x/>
      <x v="8"/>
      <x v="2"/>
    </i>
    <i>
      <x v="55"/>
      <x v="26"/>
      <x v="155"/>
      <x/>
      <x v="2"/>
      <x v="6943"/>
      <x v="142"/>
      <x v="6"/>
      <x v="40"/>
      <x v="26"/>
      <x/>
      <x v="33"/>
      <x/>
      <x v="1"/>
      <x v="19"/>
      <x/>
      <x/>
      <x v="63"/>
      <x v="55"/>
      <x/>
      <x v="1"/>
      <x/>
      <x/>
      <x v="1"/>
      <x v="14"/>
      <x v="32"/>
      <x/>
      <x/>
      <x v="52"/>
      <x v="2"/>
      <x/>
    </i>
    <i r="1">
      <x v="29"/>
      <x v="27"/>
      <x/>
      <x v="1"/>
      <x v="6857"/>
      <x v="15"/>
      <x/>
      <x v="47"/>
      <x v="29"/>
      <x v="12"/>
      <x v="36"/>
      <x/>
      <x v="1"/>
      <x v="4"/>
      <x v="33"/>
      <x/>
      <x v="29"/>
      <x v="55"/>
      <x/>
      <x v="5"/>
      <x/>
      <x/>
      <x v="1"/>
      <x v="5"/>
      <x v="36"/>
      <x/>
      <x/>
      <x/>
      <x v="1"/>
      <x/>
    </i>
    <i r="1">
      <x v="157"/>
      <x v="267"/>
      <x/>
      <x v="1"/>
      <x v="7013"/>
      <x v="348"/>
      <x v="1"/>
      <x v="164"/>
      <x v="157"/>
      <x v="65"/>
      <x v="131"/>
      <x v="1"/>
      <x v="3"/>
      <x v="30"/>
      <x/>
      <x/>
      <x v="138"/>
      <x v="55"/>
      <x/>
      <x v="3"/>
      <x/>
      <x v="1"/>
      <x v="2"/>
      <x v="79"/>
      <x/>
      <x/>
      <x/>
      <x/>
      <x v="5"/>
      <x v="1"/>
    </i>
    <i r="1">
      <x v="219"/>
      <x v="921"/>
      <x/>
      <x v="3"/>
      <x v="7771"/>
      <x v="584"/>
      <x v="14"/>
      <x v="225"/>
      <x v="219"/>
      <x/>
      <x v="233"/>
      <x/>
      <x v="5"/>
      <x v="88"/>
      <x/>
      <x v="5"/>
      <x v="202"/>
      <x v="55"/>
      <x/>
      <x/>
      <x/>
      <x v="6"/>
      <x v="7"/>
      <x v="202"/>
      <x v="128"/>
      <x v="1"/>
      <x v="48"/>
      <x v="171"/>
      <x v="30"/>
      <x/>
    </i>
    <i r="1">
      <x v="351"/>
      <x v="672"/>
      <x/>
      <x v="1"/>
      <x v="7909"/>
      <x v="139"/>
      <x v="2"/>
      <x v="410"/>
      <x v="351"/>
      <x/>
      <x v="424"/>
      <x/>
      <x v="12"/>
      <x v="75"/>
      <x/>
      <x/>
      <x v="340"/>
      <x v="55"/>
      <x/>
      <x v="1"/>
      <x/>
      <x v="4"/>
      <x v="5"/>
      <x v="215"/>
      <x v="255"/>
      <x/>
      <x/>
      <x/>
      <x v="8"/>
      <x v="2"/>
    </i>
    <i r="1">
      <x v="660"/>
      <x v="1629"/>
      <x/>
      <x v="1"/>
      <x v="7334"/>
      <x v="154"/>
      <x v="9"/>
      <x v="323"/>
      <x v="660"/>
      <x v="255"/>
      <x v="328"/>
      <x/>
      <x v="7"/>
      <x v="127"/>
      <x v="173"/>
      <x/>
      <x v="486"/>
      <x v="55"/>
      <x/>
      <x v="6"/>
      <x/>
      <x v="7"/>
      <x v="4"/>
      <x v="168"/>
      <x v="441"/>
      <x/>
      <x/>
      <x/>
      <x v="15"/>
      <x/>
    </i>
    <i r="1">
      <x v="669"/>
      <x v="1701"/>
      <x/>
      <x v="2"/>
      <x v="7409"/>
      <x v="174"/>
      <x v="16"/>
      <x v="505"/>
      <x v="669"/>
      <x v="264"/>
      <x v="530"/>
      <x/>
      <x v="7"/>
      <x v="130"/>
      <x v="195"/>
      <x/>
      <x v="441"/>
      <x v="55"/>
      <x/>
      <x v="5"/>
      <x/>
      <x v="7"/>
      <x v="4"/>
      <x v="171"/>
      <x v="491"/>
      <x/>
      <x/>
      <x v="391"/>
      <x v="16"/>
      <x/>
    </i>
    <i r="1">
      <x v="742"/>
      <x v="1969"/>
      <x/>
      <x v="2"/>
      <x v="7575"/>
      <x v="473"/>
      <x v="19"/>
      <x v="584"/>
      <x v="742"/>
      <x v="93"/>
      <x v="615"/>
      <x v="1"/>
      <x v="4"/>
      <x v="148"/>
      <x/>
      <x v="2"/>
      <x v="213"/>
      <x v="55"/>
      <x v="22"/>
      <x v="1"/>
      <x/>
      <x v="9"/>
      <x v="3"/>
      <x v="181"/>
      <x v="533"/>
      <x/>
      <x/>
      <x v="388"/>
      <x v="27"/>
      <x v="7"/>
    </i>
    <i r="1">
      <x v="750"/>
      <x v="1982"/>
      <x/>
      <x v="1"/>
      <x v="7190"/>
      <x v="434"/>
      <x v="11"/>
      <x v="604"/>
      <x v="750"/>
      <x/>
      <x v="635"/>
      <x/>
      <x v="9"/>
      <x v="152"/>
      <x/>
      <x/>
      <x v="202"/>
      <x v="55"/>
      <x/>
      <x v="2"/>
      <x/>
      <x v="5"/>
      <x v="6"/>
      <x v="154"/>
      <x v="555"/>
      <x/>
      <x v="34"/>
      <x/>
      <x v="10"/>
      <x v="3"/>
    </i>
    <i>
      <x v="56"/>
      <x v="30"/>
      <x v="28"/>
      <x/>
      <x v="1"/>
      <x v="6858"/>
      <x v="576"/>
      <x/>
      <x v="48"/>
      <x v="30"/>
      <x/>
      <x v="37"/>
      <x/>
      <x v="1"/>
      <x v="4"/>
      <x v="30"/>
      <x/>
      <x v="30"/>
      <x v="56"/>
      <x/>
      <x v="5"/>
      <x/>
      <x/>
      <x v="1"/>
      <x v="5"/>
      <x v="37"/>
      <x/>
      <x/>
      <x/>
      <x v="1"/>
      <x/>
    </i>
    <i r="1">
      <x v="43"/>
      <x v="41"/>
      <x/>
      <x/>
      <x v="6944"/>
      <x v="440"/>
      <x v="6"/>
      <x v="73"/>
      <x v="43"/>
      <x/>
      <x v="60"/>
      <x/>
      <x v="1"/>
      <x/>
      <x/>
      <x/>
      <x v="64"/>
      <x v="56"/>
      <x/>
      <x v="4"/>
      <x/>
      <x/>
      <x v="1"/>
      <x v="15"/>
      <x/>
      <x/>
      <x/>
      <x/>
      <x v="2"/>
      <x/>
    </i>
    <i r="1">
      <x v="158"/>
      <x v="268"/>
      <x/>
      <x v="1"/>
      <x v="7014"/>
      <x v="355"/>
      <x v="1"/>
      <x v="165"/>
      <x v="158"/>
      <x v="24"/>
      <x v="161"/>
      <x v="1"/>
      <x v="3"/>
      <x v="30"/>
      <x/>
      <x/>
      <x v="166"/>
      <x v="56"/>
      <x/>
      <x v="1"/>
      <x/>
      <x v="1"/>
      <x v="2"/>
      <x v="79"/>
      <x/>
      <x/>
      <x/>
      <x/>
      <x v="5"/>
      <x v="1"/>
    </i>
    <i r="1">
      <x v="305"/>
      <x v="593"/>
      <x/>
      <x v="1"/>
      <x v="7910"/>
      <x v="138"/>
      <x v="2"/>
      <x v="365"/>
      <x v="305"/>
      <x/>
      <x v="379"/>
      <x/>
      <x v="12"/>
      <x v="75"/>
      <x/>
      <x/>
      <x v="329"/>
      <x v="56"/>
      <x/>
      <x v="3"/>
      <x/>
      <x v="4"/>
      <x v="5"/>
      <x v="215"/>
      <x v="173"/>
      <x/>
      <x/>
      <x/>
      <x v="8"/>
      <x v="2"/>
    </i>
    <i r="1">
      <x v="401"/>
      <x v="922"/>
      <x/>
      <x v="3"/>
      <x v="7772"/>
      <x v="749"/>
      <x v="14"/>
      <x v="434"/>
      <x v="401"/>
      <x/>
      <x v="464"/>
      <x/>
      <x v="5"/>
      <x v="88"/>
      <x/>
      <x v="5"/>
      <x v="358"/>
      <x v="56"/>
      <x/>
      <x v="3"/>
      <x/>
      <x v="6"/>
      <x v="7"/>
      <x v="202"/>
      <x v="300"/>
      <x v="1"/>
      <x v="34"/>
      <x v="202"/>
      <x v="30"/>
      <x/>
    </i>
    <i r="1">
      <x v="653"/>
      <x v="1702"/>
      <x/>
      <x v="2"/>
      <x v="7410"/>
      <x v="722"/>
      <x v="16"/>
      <x v="498"/>
      <x v="653"/>
      <x v="241"/>
      <x v="523"/>
      <x/>
      <x v="7"/>
      <x v="130"/>
      <x/>
      <x/>
      <x v="534"/>
      <x v="56"/>
      <x/>
      <x v="6"/>
      <x/>
      <x v="7"/>
      <x v="4"/>
      <x v="171"/>
      <x v="404"/>
      <x/>
      <x/>
      <x v="317"/>
      <x v="16"/>
      <x/>
    </i>
    <i r="1">
      <x v="661"/>
      <x v="1630"/>
      <x/>
      <x v="1"/>
      <x v="7335"/>
      <x v="156"/>
      <x v="9"/>
      <x v="328"/>
      <x v="661"/>
      <x v="256"/>
      <x v="333"/>
      <x/>
      <x v="7"/>
      <x v="127"/>
      <x v="174"/>
      <x/>
      <x v="206"/>
      <x v="56"/>
      <x/>
      <x v="1"/>
      <x/>
      <x v="7"/>
      <x v="4"/>
      <x v="168"/>
      <x v="442"/>
      <x/>
      <x/>
      <x/>
      <x v="15"/>
      <x/>
    </i>
    <i r="1">
      <x v="735"/>
      <x v="1926"/>
      <x/>
      <x v="2"/>
      <x v="7576"/>
      <x v="19"/>
      <x v="19"/>
      <x v="585"/>
      <x v="735"/>
      <x/>
      <x v="622"/>
      <x v="1"/>
      <x v="4"/>
      <x v="148"/>
      <x/>
      <x v="2"/>
      <x v="219"/>
      <x v="56"/>
      <x v="22"/>
      <x v="1"/>
      <x/>
      <x v="9"/>
      <x v="3"/>
      <x v="181"/>
      <x v="540"/>
      <x/>
      <x/>
      <x/>
      <x v="27"/>
      <x v="7"/>
    </i>
    <i r="1">
      <x v="751"/>
      <x v="1983"/>
      <x/>
      <x/>
      <x v="7191"/>
      <x v="647"/>
      <x v="11"/>
      <x v="605"/>
      <x v="751"/>
      <x/>
      <x v="636"/>
      <x/>
      <x v="9"/>
      <x/>
      <x/>
      <x/>
      <x v="123"/>
      <x v="56"/>
      <x/>
      <x v="4"/>
      <x/>
      <x v="5"/>
      <x v="6"/>
      <x v="155"/>
      <x/>
      <x/>
      <x/>
      <x/>
      <x v="10"/>
      <x v="3"/>
    </i>
    <i>
      <x v="57"/>
      <x v="10"/>
      <x v="42"/>
      <x/>
      <x v="4"/>
      <x v="6945"/>
      <x v="385"/>
      <x v="6"/>
      <x v="12"/>
      <x v="10"/>
      <x v="4"/>
      <x v="10"/>
      <x/>
      <x v="1"/>
      <x v="7"/>
      <x/>
      <x/>
      <x v="41"/>
      <x v="57"/>
      <x/>
      <x v="3"/>
      <x/>
      <x/>
      <x v="1"/>
      <x v="15"/>
      <x v="11"/>
      <x/>
      <x/>
      <x v="31"/>
      <x v="2"/>
      <x/>
    </i>
    <i r="1">
      <x v="104"/>
      <x v="174"/>
      <x/>
      <x v="1"/>
      <x v="6859"/>
      <x v="679"/>
      <x/>
      <x v="49"/>
      <x v="104"/>
      <x v="13"/>
      <x v="113"/>
      <x/>
      <x v="1"/>
      <x v="4"/>
      <x/>
      <x/>
      <x v="16"/>
      <x v="57"/>
      <x/>
      <x v="6"/>
      <x/>
      <x/>
      <x v="1"/>
      <x v="5"/>
      <x v="38"/>
      <x/>
      <x/>
      <x/>
      <x v="1"/>
      <x/>
    </i>
    <i r="1">
      <x v="110"/>
      <x v="1984"/>
      <x/>
      <x v="3"/>
      <x v="7192"/>
      <x v="91"/>
      <x v="11"/>
      <x v="3"/>
      <x v="110"/>
      <x/>
      <x v="366"/>
      <x/>
      <x v="9"/>
      <x v="153"/>
      <x/>
      <x/>
      <x v="202"/>
      <x v="57"/>
      <x/>
      <x/>
      <x/>
      <x v="5"/>
      <x v="6"/>
      <x v="155"/>
      <x v="96"/>
      <x/>
      <x v="54"/>
      <x v="106"/>
      <x v="10"/>
      <x v="3"/>
    </i>
    <i r="1">
      <x v="159"/>
      <x v="269"/>
      <x/>
      <x v="1"/>
      <x v="7015"/>
      <x v="354"/>
      <x v="1"/>
      <x v="166"/>
      <x v="159"/>
      <x v="66"/>
      <x v="162"/>
      <x v="1"/>
      <x v="3"/>
      <x v="30"/>
      <x/>
      <x/>
      <x v="167"/>
      <x v="57"/>
      <x/>
      <x v="1"/>
      <x/>
      <x v="1"/>
      <x v="2"/>
      <x v="79"/>
      <x/>
      <x/>
      <x/>
      <x/>
      <x v="5"/>
      <x v="1"/>
    </i>
    <i r="1">
      <x v="227"/>
      <x v="923"/>
      <x/>
      <x v="1"/>
      <x v="7773"/>
      <x v="146"/>
      <x v="14"/>
      <x v="437"/>
      <x v="227"/>
      <x/>
      <x v="465"/>
      <x/>
      <x v="5"/>
      <x v="88"/>
      <x/>
      <x v="5"/>
      <x v="202"/>
      <x v="57"/>
      <x/>
      <x/>
      <x/>
      <x v="6"/>
      <x v="7"/>
      <x v="202"/>
      <x v="131"/>
      <x v="1"/>
      <x v="69"/>
      <x/>
      <x v="30"/>
      <x/>
    </i>
    <i r="1">
      <x v="306"/>
      <x v="594"/>
      <x/>
      <x v="1"/>
      <x v="7911"/>
      <x v="681"/>
      <x v="2"/>
      <x v="366"/>
      <x v="306"/>
      <x/>
      <x v="380"/>
      <x/>
      <x v="12"/>
      <x v="75"/>
      <x/>
      <x/>
      <x v="330"/>
      <x v="57"/>
      <x/>
      <x v="3"/>
      <x/>
      <x v="4"/>
      <x v="5"/>
      <x v="215"/>
      <x v="174"/>
      <x/>
      <x/>
      <x/>
      <x v="8"/>
      <x v="2"/>
    </i>
    <i r="1">
      <x v="654"/>
      <x v="1703"/>
      <x/>
      <x v="2"/>
      <x v="7411"/>
      <x v="723"/>
      <x v="16"/>
      <x v="499"/>
      <x v="654"/>
      <x v="242"/>
      <x v="524"/>
      <x/>
      <x v="7"/>
      <x v="130"/>
      <x/>
      <x/>
      <x v="535"/>
      <x v="57"/>
      <x/>
      <x v="6"/>
      <x/>
      <x v="7"/>
      <x v="4"/>
      <x v="171"/>
      <x v="405"/>
      <x/>
      <x/>
      <x v="318"/>
      <x v="16"/>
      <x/>
    </i>
    <i r="1">
      <x v="662"/>
      <x v="1631"/>
      <x/>
      <x v="1"/>
      <x v="7336"/>
      <x v="171"/>
      <x v="9"/>
      <x v="324"/>
      <x v="662"/>
      <x v="257"/>
      <x v="329"/>
      <x/>
      <x v="7"/>
      <x v="127"/>
      <x v="173"/>
      <x/>
      <x v="204"/>
      <x v="57"/>
      <x/>
      <x v="5"/>
      <x/>
      <x v="7"/>
      <x v="4"/>
      <x v="168"/>
      <x v="443"/>
      <x/>
      <x/>
      <x/>
      <x v="15"/>
      <x/>
    </i>
    <i r="1">
      <x v="743"/>
      <x v="1970"/>
      <x/>
      <x v="2"/>
      <x v="7577"/>
      <x v="18"/>
      <x v="19"/>
      <x v="586"/>
      <x v="743"/>
      <x/>
      <x v="623"/>
      <x v="1"/>
      <x v="4"/>
      <x v="148"/>
      <x/>
      <x v="2"/>
      <x v="213"/>
      <x v="57"/>
      <x v="22"/>
      <x v="1"/>
      <x/>
      <x v="9"/>
      <x v="3"/>
      <x v="181"/>
      <x v="541"/>
      <x/>
      <x/>
      <x/>
      <x v="27"/>
      <x v="7"/>
    </i>
    <i>
      <x v="58"/>
      <x v="93"/>
      <x v="168"/>
      <x/>
      <x v="4"/>
      <x v="6946"/>
      <x v="10"/>
      <x v="6"/>
      <x v="13"/>
      <x v="93"/>
      <x v="34"/>
      <x v="11"/>
      <x/>
      <x v="1"/>
      <x v="7"/>
      <x/>
      <x/>
      <x v="115"/>
      <x v="58"/>
      <x/>
      <x/>
      <x/>
      <x/>
      <x v="1"/>
      <x v="15"/>
      <x v="12"/>
      <x/>
      <x v="6"/>
      <x v="32"/>
      <x v="2"/>
      <x/>
    </i>
    <i r="1">
      <x v="105"/>
      <x v="175"/>
      <x/>
      <x v="1"/>
      <x v="6860"/>
      <x v="11"/>
      <x/>
      <x v="50"/>
      <x v="105"/>
      <x v="14"/>
      <x v="114"/>
      <x/>
      <x v="1"/>
      <x v="4"/>
      <x/>
      <x/>
      <x v="16"/>
      <x v="58"/>
      <x/>
      <x v="6"/>
      <x/>
      <x/>
      <x v="1"/>
      <x v="5"/>
      <x v="39"/>
      <x/>
      <x/>
      <x/>
      <x v="1"/>
      <x/>
    </i>
    <i r="1">
      <x v="160"/>
      <x v="270"/>
      <x/>
      <x v="1"/>
      <x v="7016"/>
      <x v="329"/>
      <x v="1"/>
      <x v="167"/>
      <x v="160"/>
      <x v="70"/>
      <x v="163"/>
      <x v="1"/>
      <x v="3"/>
      <x v="30"/>
      <x/>
      <x/>
      <x v="168"/>
      <x v="58"/>
      <x/>
      <x v="6"/>
      <x/>
      <x v="1"/>
      <x v="2"/>
      <x v="79"/>
      <x/>
      <x/>
      <x/>
      <x/>
      <x v="5"/>
      <x v="1"/>
    </i>
    <i r="1">
      <x v="224"/>
      <x v="924"/>
      <x/>
      <x v="3"/>
      <x v="7774"/>
      <x v="443"/>
      <x v="14"/>
      <x v="231"/>
      <x v="224"/>
      <x/>
      <x v="239"/>
      <x/>
      <x v="5"/>
      <x v="88"/>
      <x/>
      <x v="5"/>
      <x v="378"/>
      <x v="58"/>
      <x/>
      <x v="1"/>
      <x/>
      <x v="6"/>
      <x v="7"/>
      <x v="202"/>
      <x v="295"/>
      <x v="1"/>
      <x/>
      <x v="203"/>
      <x v="30"/>
      <x/>
    </i>
    <i r="1">
      <x v="241"/>
      <x v="1928"/>
      <x/>
      <x v="2"/>
      <x v="7578"/>
      <x v="794"/>
      <x v="19"/>
      <x v="442"/>
      <x v="241"/>
      <x/>
      <x v="254"/>
      <x v="1"/>
      <x v="4"/>
      <x v="148"/>
      <x/>
      <x v="2"/>
      <x v="218"/>
      <x v="58"/>
      <x v="23"/>
      <x v="5"/>
      <x/>
      <x v="9"/>
      <x v="3"/>
      <x v="181"/>
      <x v="198"/>
      <x/>
      <x/>
      <x v="146"/>
      <x v="27"/>
      <x v="7"/>
    </i>
    <i r="1">
      <x v="307"/>
      <x v="595"/>
      <x/>
      <x v="1"/>
      <x v="7912"/>
      <x v="628"/>
      <x v="2"/>
      <x v="367"/>
      <x v="307"/>
      <x/>
      <x v="381"/>
      <x/>
      <x v="12"/>
      <x v="75"/>
      <x/>
      <x/>
      <x v="331"/>
      <x v="58"/>
      <x/>
      <x v="3"/>
      <x/>
      <x v="4"/>
      <x v="5"/>
      <x v="215"/>
      <x v="175"/>
      <x/>
      <x/>
      <x/>
      <x v="8"/>
      <x v="2"/>
    </i>
    <i r="1">
      <x v="443"/>
      <x v="1985"/>
      <x/>
      <x v="3"/>
      <x v="7193"/>
      <x v="407"/>
      <x v="11"/>
      <x v="445"/>
      <x v="443"/>
      <x/>
      <x v="439"/>
      <x/>
      <x v="9"/>
      <x v="153"/>
      <x/>
      <x/>
      <x v="350"/>
      <x v="58"/>
      <x/>
      <x v="3"/>
      <x/>
      <x v="5"/>
      <x v="6"/>
      <x v="155"/>
      <x v="314"/>
      <x/>
      <x v="34"/>
      <x v="233"/>
      <x v="10"/>
      <x v="3"/>
    </i>
    <i r="1">
      <x v="663"/>
      <x v="1632"/>
      <x/>
      <x v="1"/>
      <x v="7337"/>
      <x v="173"/>
      <x v="9"/>
      <x v="329"/>
      <x v="663"/>
      <x v="258"/>
      <x v="334"/>
      <x/>
      <x v="7"/>
      <x v="127"/>
      <x v="174"/>
      <x/>
      <x v="207"/>
      <x v="58"/>
      <x/>
      <x v="5"/>
      <x/>
      <x v="7"/>
      <x v="4"/>
      <x v="168"/>
      <x v="444"/>
      <x/>
      <x/>
      <x/>
      <x v="15"/>
      <x/>
    </i>
    <i r="1">
      <x v="670"/>
      <x v="1704"/>
      <x/>
      <x v="2"/>
      <x v="7412"/>
      <x v="423"/>
      <x v="16"/>
      <x v="506"/>
      <x v="670"/>
      <x v="265"/>
      <x v="531"/>
      <x/>
      <x v="7"/>
      <x v="130"/>
      <x v="196"/>
      <x/>
      <x v="442"/>
      <x v="58"/>
      <x/>
      <x v="5"/>
      <x/>
      <x v="7"/>
      <x v="4"/>
      <x v="171"/>
      <x v="450"/>
      <x/>
      <x/>
      <x v="393"/>
      <x v="16"/>
      <x/>
    </i>
    <i>
      <x v="59"/>
      <x v="5"/>
      <x v="43"/>
      <x/>
      <x v="4"/>
      <x v="6947"/>
      <x v="365"/>
      <x v="6"/>
      <x v="6"/>
      <x v="5"/>
      <x v="3"/>
      <x v="4"/>
      <x/>
      <x v="1"/>
      <x v="7"/>
      <x/>
      <x/>
      <x v="4"/>
      <x v="59"/>
      <x/>
      <x/>
      <x/>
      <x/>
      <x v="1"/>
      <x v="15"/>
      <x v="9"/>
      <x/>
      <x v="2"/>
      <x v="29"/>
      <x v="2"/>
      <x/>
    </i>
    <i r="1">
      <x v="106"/>
      <x v="176"/>
      <x/>
      <x v="1"/>
      <x v="6861"/>
      <x v="469"/>
      <x/>
      <x v="51"/>
      <x v="106"/>
      <x v="15"/>
      <x v="115"/>
      <x/>
      <x v="1"/>
      <x v="4"/>
      <x/>
      <x/>
      <x v="16"/>
      <x v="59"/>
      <x/>
      <x v="6"/>
      <x/>
      <x/>
      <x v="1"/>
      <x v="5"/>
      <x v="40"/>
      <x/>
      <x/>
      <x/>
      <x v="1"/>
      <x/>
    </i>
    <i r="1">
      <x v="161"/>
      <x v="271"/>
      <x/>
      <x v="1"/>
      <x v="7017"/>
      <x v="328"/>
      <x v="1"/>
      <x v="168"/>
      <x v="161"/>
      <x v="71"/>
      <x v="164"/>
      <x v="1"/>
      <x v="3"/>
      <x v="30"/>
      <x/>
      <x/>
      <x v="169"/>
      <x v="59"/>
      <x/>
      <x v="6"/>
      <x/>
      <x v="1"/>
      <x v="2"/>
      <x v="79"/>
      <x/>
      <x/>
      <x/>
      <x/>
      <x v="5"/>
      <x v="1"/>
    </i>
    <i r="1">
      <x v="308"/>
      <x v="596"/>
      <x/>
      <x v="1"/>
      <x v="7913"/>
      <x v="671"/>
      <x v="2"/>
      <x v="368"/>
      <x v="308"/>
      <x/>
      <x v="382"/>
      <x/>
      <x v="12"/>
      <x v="75"/>
      <x/>
      <x/>
      <x v="332"/>
      <x v="59"/>
      <x/>
      <x v="3"/>
      <x/>
      <x v="4"/>
      <x v="5"/>
      <x v="215"/>
      <x v="176"/>
      <x/>
      <x/>
      <x/>
      <x v="8"/>
      <x v="2"/>
    </i>
    <i r="1">
      <x v="407"/>
      <x v="925"/>
      <x/>
      <x v="1"/>
      <x v="7775"/>
      <x v="147"/>
      <x v="14"/>
      <x v="438"/>
      <x v="407"/>
      <x/>
      <x v="466"/>
      <x/>
      <x v="5"/>
      <x v="88"/>
      <x/>
      <x v="5"/>
      <x v="123"/>
      <x v="59"/>
      <x/>
      <x v="1"/>
      <x/>
      <x v="6"/>
      <x v="7"/>
      <x v="202"/>
      <x v="304"/>
      <x v="1"/>
      <x/>
      <x/>
      <x v="30"/>
      <x/>
    </i>
    <i r="1">
      <x v="664"/>
      <x v="1633"/>
      <x/>
      <x v="1"/>
      <x v="7338"/>
      <x v="422"/>
      <x v="9"/>
      <x v="291"/>
      <x v="664"/>
      <x v="259"/>
      <x v="294"/>
      <x/>
      <x v="7"/>
      <x v="127"/>
      <x v="173"/>
      <x/>
      <x v="250"/>
      <x v="59"/>
      <x/>
      <x v="5"/>
      <x/>
      <x v="7"/>
      <x v="4"/>
      <x v="168"/>
      <x v="445"/>
      <x/>
      <x/>
      <x/>
      <x v="15"/>
      <x/>
    </i>
    <i r="1">
      <x v="671"/>
      <x v="1705"/>
      <x/>
      <x v="2"/>
      <x v="7413"/>
      <x v="425"/>
      <x v="16"/>
      <x v="507"/>
      <x v="671"/>
      <x v="266"/>
      <x v="532"/>
      <x/>
      <x v="7"/>
      <x v="130"/>
      <x v="196"/>
      <x/>
      <x v="442"/>
      <x v="59"/>
      <x/>
      <x v="5"/>
      <x/>
      <x v="7"/>
      <x v="4"/>
      <x v="171"/>
      <x v="451"/>
      <x/>
      <x/>
      <x v="393"/>
      <x v="16"/>
      <x/>
    </i>
    <i r="1">
      <x v="738"/>
      <x v="1930"/>
      <x/>
      <x/>
      <x v="7579"/>
      <x v="381"/>
      <x v="19"/>
      <x v="588"/>
      <x v="738"/>
      <x/>
      <x v="625"/>
      <x v="1"/>
      <x v="4"/>
      <x/>
      <x/>
      <x v="2"/>
      <x v="520"/>
      <x v="59"/>
      <x v="18"/>
      <x/>
      <x/>
      <x v="9"/>
      <x v="3"/>
      <x v="182"/>
      <x/>
      <x/>
      <x/>
      <x/>
      <x v="27"/>
      <x v="7"/>
    </i>
    <i r="1">
      <x v="752"/>
      <x v="1986"/>
      <x/>
      <x v="1"/>
      <x v="7194"/>
      <x v="71"/>
      <x v="11"/>
      <x v="606"/>
      <x v="752"/>
      <x/>
      <x v="637"/>
      <x/>
      <x v="9"/>
      <x v="153"/>
      <x/>
      <x/>
      <x v="202"/>
      <x v="59"/>
      <x/>
      <x v="3"/>
      <x/>
      <x v="5"/>
      <x v="6"/>
      <x v="155"/>
      <x v="556"/>
      <x/>
      <x v="34"/>
      <x/>
      <x v="10"/>
      <x v="3"/>
    </i>
    <i>
      <x v="60"/>
      <x v="31"/>
      <x v="29"/>
      <x/>
      <x v="1"/>
      <x v="6862"/>
      <x v="680"/>
      <x/>
      <x v="52"/>
      <x v="31"/>
      <x v="16"/>
      <x v="38"/>
      <x/>
      <x v="1"/>
      <x v="4"/>
      <x v="24"/>
      <x/>
      <x v="31"/>
      <x v="60"/>
      <x/>
      <x v="6"/>
      <x/>
      <x/>
      <x v="1"/>
      <x v="5"/>
      <x v="41"/>
      <x/>
      <x/>
      <x/>
      <x v="1"/>
      <x/>
    </i>
    <i r="1">
      <x v="44"/>
      <x v="44"/>
      <x/>
      <x v="1"/>
      <x v="6948"/>
      <x v="716"/>
      <x v="6"/>
      <x v="73"/>
      <x v="44"/>
      <x/>
      <x v="60"/>
      <x/>
      <x v="1"/>
      <x v="7"/>
      <x v="43"/>
      <x/>
      <x v="128"/>
      <x v="60"/>
      <x/>
      <x/>
      <x/>
      <x/>
      <x v="1"/>
      <x v="15"/>
      <x v="54"/>
      <x/>
      <x v="9"/>
      <x/>
      <x v="2"/>
      <x/>
    </i>
    <i r="1">
      <x v="162"/>
      <x v="272"/>
      <x/>
      <x v="1"/>
      <x v="7018"/>
      <x v="349"/>
      <x v="1"/>
      <x v="169"/>
      <x v="162"/>
      <x v="69"/>
      <x v="165"/>
      <x v="1"/>
      <x v="3"/>
      <x v="30"/>
      <x/>
      <x/>
      <x v="170"/>
      <x v="60"/>
      <x/>
      <x/>
      <x/>
      <x v="1"/>
      <x v="2"/>
      <x v="79"/>
      <x/>
      <x/>
      <x v="21"/>
      <x/>
      <x v="5"/>
      <x v="1"/>
    </i>
    <i r="1">
      <x v="230"/>
      <x v="1987"/>
      <x/>
      <x v="3"/>
      <x v="7195"/>
      <x v="396"/>
      <x v="11"/>
      <x v="425"/>
      <x v="230"/>
      <x/>
      <x v="441"/>
      <x/>
      <x v="9"/>
      <x v="153"/>
      <x/>
      <x/>
      <x v="202"/>
      <x v="60"/>
      <x/>
      <x v="1"/>
      <x/>
      <x v="5"/>
      <x v="6"/>
      <x v="155"/>
      <x v="132"/>
      <x/>
      <x v="34"/>
      <x v="342"/>
      <x v="10"/>
      <x v="3"/>
    </i>
    <i r="1">
      <x v="280"/>
      <x v="1931"/>
      <x/>
      <x v="4"/>
      <x v="7580"/>
      <x v="733"/>
      <x v="19"/>
      <x v="313"/>
      <x v="280"/>
      <x v="122"/>
      <x v="319"/>
      <x/>
      <x v="4"/>
      <x v="149"/>
      <x/>
      <x v="3"/>
      <x v="123"/>
      <x v="60"/>
      <x/>
      <x v="3"/>
      <x/>
      <x v="3"/>
      <x v="3"/>
      <x v="182"/>
      <x v="195"/>
      <x/>
      <x v="66"/>
      <x/>
      <x v="27"/>
      <x v="7"/>
    </i>
    <i r="1">
      <x v="309"/>
      <x v="597"/>
      <x/>
      <x v="1"/>
      <x v="7914"/>
      <x v="379"/>
      <x v="2"/>
      <x v="369"/>
      <x v="309"/>
      <x/>
      <x v="383"/>
      <x/>
      <x v="12"/>
      <x v="75"/>
      <x/>
      <x/>
      <x v="321"/>
      <x v="60"/>
      <x/>
      <x v="3"/>
      <x/>
      <x v="4"/>
      <x v="5"/>
      <x v="215"/>
      <x v="177"/>
      <x/>
      <x/>
      <x/>
      <x v="8"/>
      <x v="2"/>
    </i>
    <i r="1">
      <x v="408"/>
      <x v="926"/>
      <x/>
      <x v="1"/>
      <x v="7776"/>
      <x v="144"/>
      <x v="14"/>
      <x v="439"/>
      <x v="408"/>
      <x/>
      <x v="467"/>
      <x/>
      <x v="5"/>
      <x v="88"/>
      <x/>
      <x v="5"/>
      <x v="374"/>
      <x v="60"/>
      <x/>
      <x v="5"/>
      <x/>
      <x v="6"/>
      <x v="7"/>
      <x v="202"/>
      <x v="306"/>
      <x v="1"/>
      <x/>
      <x/>
      <x v="30"/>
      <x/>
    </i>
    <i r="1">
      <x v="665"/>
      <x v="1634"/>
      <x/>
      <x v="1"/>
      <x v="7339"/>
      <x v="424"/>
      <x v="9"/>
      <x v="294"/>
      <x v="665"/>
      <x v="260"/>
      <x v="297"/>
      <x/>
      <x v="7"/>
      <x v="127"/>
      <x v="174"/>
      <x/>
      <x v="253"/>
      <x v="60"/>
      <x/>
      <x v="5"/>
      <x/>
      <x v="7"/>
      <x v="4"/>
      <x v="168"/>
      <x v="446"/>
      <x/>
      <x/>
      <x/>
      <x v="15"/>
      <x/>
    </i>
    <i r="1">
      <x v="755"/>
      <x v="1995"/>
      <x/>
      <x v="4"/>
      <x v="7414"/>
      <x v="466"/>
      <x v="16"/>
      <x v="608"/>
      <x v="755"/>
      <x v="312"/>
      <x v="642"/>
      <x/>
      <x v="7"/>
      <x v="130"/>
      <x v="196"/>
      <x/>
      <x v="202"/>
      <x v="60"/>
      <x/>
      <x v="3"/>
      <x/>
      <x v="7"/>
      <x v="4"/>
      <x v="171"/>
      <x v="558"/>
      <x/>
      <x/>
      <x v="394"/>
      <x v="16"/>
      <x/>
    </i>
    <i>
      <x v="61"/>
      <x v="32"/>
      <x v="30"/>
      <x/>
      <x v="1"/>
      <x v="6863"/>
      <x v="12"/>
      <x/>
      <x v="53"/>
      <x v="32"/>
      <x v="17"/>
      <x v="39"/>
      <x/>
      <x v="1"/>
      <x v="4"/>
      <x v="31"/>
      <x/>
      <x v="32"/>
      <x v="61"/>
      <x/>
      <x v="6"/>
      <x/>
      <x/>
      <x v="1"/>
      <x v="5"/>
      <x v="42"/>
      <x/>
      <x/>
      <x/>
      <x v="1"/>
      <x/>
    </i>
    <i r="1">
      <x v="45"/>
      <x v="45"/>
      <x/>
      <x v="1"/>
      <x v="6949"/>
      <x v="61"/>
      <x v="6"/>
      <x v="74"/>
      <x v="45"/>
      <x/>
      <x v="61"/>
      <x/>
      <x v="1"/>
      <x v="7"/>
      <x v="43"/>
      <x/>
      <x v="16"/>
      <x v="61"/>
      <x/>
      <x v="1"/>
      <x/>
      <x/>
      <x v="1"/>
      <x v="15"/>
      <x v="55"/>
      <x/>
      <x/>
      <x/>
      <x v="2"/>
      <x/>
    </i>
    <i r="1">
      <x v="121"/>
      <x v="1932"/>
      <x/>
      <x v="4"/>
      <x v="7581"/>
      <x v="439"/>
      <x v="19"/>
      <x v="352"/>
      <x v="121"/>
      <x v="124"/>
      <x v="358"/>
      <x v="2"/>
      <x v="4"/>
      <x v="149"/>
      <x/>
      <x v="4"/>
      <x v="308"/>
      <x v="61"/>
      <x/>
      <x/>
      <x/>
      <x v="12"/>
      <x v="3"/>
      <x v="182"/>
      <x v="107"/>
      <x/>
      <x v="90"/>
      <x v="147"/>
      <x v="27"/>
      <x v="7"/>
    </i>
    <i r="1">
      <x v="163"/>
      <x v="273"/>
      <x/>
      <x/>
      <x v="7019"/>
      <x v="320"/>
      <x v="1"/>
      <x v="170"/>
      <x v="163"/>
      <x/>
      <x v="166"/>
      <x v="1"/>
      <x v="3"/>
      <x/>
      <x/>
      <x/>
      <x v="171"/>
      <x v="61"/>
      <x/>
      <x v="7"/>
      <x/>
      <x v="1"/>
      <x v="2"/>
      <x v="79"/>
      <x/>
      <x/>
      <x/>
      <x/>
      <x v="5"/>
      <x v="1"/>
    </i>
    <i r="1">
      <x v="206"/>
      <x v="350"/>
      <x/>
      <x/>
      <x v="7227"/>
      <x v="607"/>
      <x v="12"/>
      <x v="355"/>
      <x v="206"/>
      <x/>
      <x v="365"/>
      <x v="2"/>
      <x v="9"/>
      <x/>
      <x/>
      <x/>
      <x v="202"/>
      <x v="61"/>
      <x/>
      <x v="4"/>
      <x/>
      <x v="5"/>
      <x v="6"/>
      <x v="158"/>
      <x/>
      <x/>
      <x/>
      <x/>
      <x v="18"/>
      <x v="3"/>
    </i>
    <i r="1">
      <x v="451"/>
      <x v="967"/>
      <x/>
      <x v="1"/>
      <x v="7915"/>
      <x v="649"/>
      <x v="2"/>
      <x v="458"/>
      <x v="451"/>
      <x/>
      <x v="485"/>
      <x/>
      <x v="12"/>
      <x v="75"/>
      <x/>
      <x/>
      <x v="397"/>
      <x v="61"/>
      <x/>
      <x/>
      <x/>
      <x v="4"/>
      <x v="5"/>
      <x v="215"/>
      <x v="318"/>
      <x/>
      <x v="72"/>
      <x/>
      <x v="8"/>
      <x v="2"/>
    </i>
    <i r="1">
      <x v="488"/>
      <x v="1021"/>
      <x/>
      <x/>
      <x v="7777"/>
      <x v="145"/>
      <x v="14"/>
      <x v="451"/>
      <x v="488"/>
      <x/>
      <x v="478"/>
      <x v="2"/>
      <x v="5"/>
      <x/>
      <x/>
      <x v="5"/>
      <x v="202"/>
      <x v="61"/>
      <x/>
      <x v="4"/>
      <x/>
      <x v="6"/>
      <x v="7"/>
      <x v="203"/>
      <x/>
      <x v="1"/>
      <x/>
      <x/>
      <x v="30"/>
      <x/>
    </i>
    <i r="1">
      <x v="666"/>
      <x v="1635"/>
      <x/>
      <x v="1"/>
      <x v="7340"/>
      <x v="155"/>
      <x v="9"/>
      <x v="502"/>
      <x v="666"/>
      <x v="261"/>
      <x v="527"/>
      <x/>
      <x v="7"/>
      <x v="127"/>
      <x v="175"/>
      <x/>
      <x v="487"/>
      <x v="61"/>
      <x/>
      <x v="6"/>
      <x/>
      <x v="7"/>
      <x v="4"/>
      <x v="168"/>
      <x v="447"/>
      <x/>
      <x/>
      <x/>
      <x v="15"/>
      <x/>
    </i>
    <i r="1">
      <x v="675"/>
      <x v="1706"/>
      <x/>
      <x/>
      <x v="7415"/>
      <x v="772"/>
      <x v="16"/>
      <x v="374"/>
      <x v="675"/>
      <x v="275"/>
      <x v="388"/>
      <x/>
      <x v="7"/>
      <x/>
      <x/>
      <x/>
      <x v="202"/>
      <x v="61"/>
      <x/>
      <x v="7"/>
      <x/>
      <x v="7"/>
      <x v="4"/>
      <x v="172"/>
      <x/>
      <x/>
      <x v="34"/>
      <x/>
      <x v="16"/>
      <x/>
    </i>
    <i>
      <x v="62"/>
      <x v="33"/>
      <x v="31"/>
      <x/>
      <x v="1"/>
      <x v="6864"/>
      <x v="470"/>
      <x/>
      <x v="54"/>
      <x v="33"/>
      <x v="18"/>
      <x v="40"/>
      <x/>
      <x v="1"/>
      <x v="4"/>
      <x v="32"/>
      <x/>
      <x v="33"/>
      <x v="62"/>
      <x/>
      <x v="6"/>
      <x/>
      <x/>
      <x v="1"/>
      <x v="5"/>
      <x v="43"/>
      <x/>
      <x/>
      <x/>
      <x v="1"/>
      <x/>
    </i>
    <i r="1">
      <x v="46"/>
      <x v="46"/>
      <x/>
      <x v="1"/>
      <x v="6950"/>
      <x v="70"/>
      <x v="6"/>
      <x v="75"/>
      <x v="46"/>
      <x/>
      <x v="62"/>
      <x/>
      <x v="1"/>
      <x v="7"/>
      <x v="44"/>
      <x/>
      <x v="16"/>
      <x v="62"/>
      <x/>
      <x v="5"/>
      <x/>
      <x/>
      <x v="1"/>
      <x v="15"/>
      <x v="56"/>
      <x/>
      <x/>
      <x/>
      <x v="2"/>
      <x/>
    </i>
    <i r="1">
      <x v="110"/>
      <x v="497"/>
      <x/>
      <x v="4"/>
      <x v="7228"/>
      <x v="91"/>
      <x v="12"/>
      <x v="3"/>
      <x v="110"/>
      <x/>
      <x v="366"/>
      <x v="2"/>
      <x v="9"/>
      <x v="40"/>
      <x/>
      <x/>
      <x v="202"/>
      <x v="62"/>
      <x/>
      <x/>
      <x/>
      <x v="5"/>
      <x v="6"/>
      <x v="158"/>
      <x v="96"/>
      <x/>
      <x v="54"/>
      <x v="106"/>
      <x v="18"/>
      <x v="3"/>
    </i>
    <i r="2">
      <x v="1707"/>
      <x/>
      <x v="4"/>
      <x v="7416"/>
      <x v="91"/>
      <x v="16"/>
      <x v="3"/>
      <x v="110"/>
      <x v="2"/>
      <x v="116"/>
      <x/>
      <x v="7"/>
      <x v="131"/>
      <x/>
      <x/>
      <x v="202"/>
      <x v="62"/>
      <x/>
      <x/>
      <x/>
      <x v="7"/>
      <x v="4"/>
      <x v="172"/>
      <x v="398"/>
      <x/>
      <x v="50"/>
      <x v="106"/>
      <x v="16"/>
      <x/>
    </i>
    <i r="1">
      <x v="128"/>
      <x v="274"/>
      <x/>
      <x v="3"/>
      <x v="7020"/>
      <x v="341"/>
      <x v="1"/>
      <x v="123"/>
      <x v="128"/>
      <x/>
      <x v="123"/>
      <x v="1"/>
      <x v="3"/>
      <x v="31"/>
      <x/>
      <x/>
      <x v="142"/>
      <x v="62"/>
      <x/>
      <x v="8"/>
      <x/>
      <x v="1"/>
      <x v="2"/>
      <x v="79"/>
      <x/>
      <x/>
      <x/>
      <x v="53"/>
      <x v="5"/>
      <x v="1"/>
    </i>
    <i r="1">
      <x v="401"/>
      <x v="1022"/>
      <x/>
      <x v="3"/>
      <x v="7778"/>
      <x v="749"/>
      <x v="14"/>
      <x v="434"/>
      <x v="401"/>
      <x/>
      <x v="452"/>
      <x/>
      <x v="5"/>
      <x v="95"/>
      <x/>
      <x v="5"/>
      <x v="358"/>
      <x v="62"/>
      <x/>
      <x v="3"/>
      <x/>
      <x v="6"/>
      <x v="7"/>
      <x v="203"/>
      <x v="300"/>
      <x v="1"/>
      <x v="34"/>
      <x v="202"/>
      <x v="30"/>
      <x/>
    </i>
    <i r="1">
      <x v="452"/>
      <x v="968"/>
      <x/>
      <x v="1"/>
      <x v="7916"/>
      <x v="650"/>
      <x v="2"/>
      <x v="459"/>
      <x v="452"/>
      <x/>
      <x v="486"/>
      <x/>
      <x v="12"/>
      <x v="75"/>
      <x/>
      <x/>
      <x v="398"/>
      <x v="62"/>
      <x/>
      <x v="2"/>
      <x/>
      <x v="4"/>
      <x v="5"/>
      <x v="215"/>
      <x v="319"/>
      <x/>
      <x/>
      <x/>
      <x v="8"/>
      <x v="2"/>
    </i>
    <i r="1">
      <x v="667"/>
      <x v="1636"/>
      <x/>
      <x v="1"/>
      <x v="7341"/>
      <x v="157"/>
      <x v="9"/>
      <x v="503"/>
      <x v="667"/>
      <x v="262"/>
      <x v="528"/>
      <x/>
      <x v="7"/>
      <x v="127"/>
      <x v="176"/>
      <x/>
      <x v="252"/>
      <x v="62"/>
      <x/>
      <x v="1"/>
      <x/>
      <x v="7"/>
      <x v="4"/>
      <x v="168"/>
      <x v="448"/>
      <x/>
      <x/>
      <x/>
      <x v="15"/>
      <x/>
    </i>
    <i r="1">
      <x v="740"/>
      <x v="2007"/>
      <x/>
      <x v="4"/>
      <x v="7582"/>
      <x v="566"/>
      <x v="19"/>
      <x v="594"/>
      <x v="740"/>
      <x v="311"/>
      <x v="626"/>
      <x v="2"/>
      <x v="4"/>
      <x v="149"/>
      <x/>
      <x v="4"/>
      <x v="524"/>
      <x v="62"/>
      <x/>
      <x/>
      <x/>
      <x v="12"/>
      <x v="3"/>
      <x v="182"/>
      <x v="542"/>
      <x/>
      <x v="91"/>
      <x v="384"/>
      <x v="27"/>
      <x v="7"/>
    </i>
    <i>
      <x v="63"/>
      <x v="47"/>
      <x v="47"/>
      <x/>
      <x/>
      <x v="6951"/>
      <x v="441"/>
      <x v="6"/>
      <x v="76"/>
      <x v="47"/>
      <x/>
      <x v="63"/>
      <x/>
      <x v="1"/>
      <x/>
      <x/>
      <x/>
      <x v="65"/>
      <x v="63"/>
      <x/>
      <x v="4"/>
      <x/>
      <x/>
      <x v="1"/>
      <x v="16"/>
      <x/>
      <x/>
      <x/>
      <x/>
      <x v="2"/>
      <x/>
    </i>
    <i r="1">
      <x v="107"/>
      <x v="177"/>
      <x/>
      <x v="1"/>
      <x v="6865"/>
      <x v="74"/>
      <x/>
      <x v="55"/>
      <x v="107"/>
      <x v="41"/>
      <x v="42"/>
      <x/>
      <x v="1"/>
      <x v="4"/>
      <x v="25"/>
      <x/>
      <x v="35"/>
      <x v="63"/>
      <x/>
      <x v="6"/>
      <x/>
      <x/>
      <x v="1"/>
      <x v="5"/>
      <x v="45"/>
      <x/>
      <x/>
      <x/>
      <x v="1"/>
      <x/>
    </i>
    <i r="1">
      <x v="117"/>
      <x v="498"/>
      <x/>
      <x v="4"/>
      <x v="7229"/>
      <x v="134"/>
      <x v="12"/>
      <x v="117"/>
      <x v="117"/>
      <x/>
      <x v="367"/>
      <x v="2"/>
      <x v="9"/>
      <x v="40"/>
      <x/>
      <x/>
      <x v="202"/>
      <x v="63"/>
      <x/>
      <x/>
      <x/>
      <x v="5"/>
      <x v="6"/>
      <x v="158"/>
      <x v="102"/>
      <x/>
      <x v="55"/>
      <x v="107"/>
      <x v="18"/>
      <x v="3"/>
    </i>
    <i r="1">
      <x v="129"/>
      <x v="275"/>
      <x/>
      <x v="3"/>
      <x v="7021"/>
      <x v="340"/>
      <x v="1"/>
      <x v="124"/>
      <x v="129"/>
      <x v="56"/>
      <x v="135"/>
      <x v="1"/>
      <x v="3"/>
      <x v="31"/>
      <x v="47"/>
      <x/>
      <x v="143"/>
      <x v="63"/>
      <x/>
      <x v="2"/>
      <x/>
      <x v="1"/>
      <x v="2"/>
      <x v="79"/>
      <x/>
      <x/>
      <x/>
      <x v="54"/>
      <x v="5"/>
      <x v="1"/>
    </i>
    <i r="1">
      <x v="197"/>
      <x v="598"/>
      <x/>
      <x v="1"/>
      <x v="7917"/>
      <x v="585"/>
      <x v="2"/>
      <x v="208"/>
      <x v="197"/>
      <x/>
      <x v="213"/>
      <x/>
      <x v="12"/>
      <x v="75"/>
      <x/>
      <x/>
      <x v="322"/>
      <x v="63"/>
      <x/>
      <x v="1"/>
      <x/>
      <x v="4"/>
      <x v="5"/>
      <x v="215"/>
      <x v="113"/>
      <x/>
      <x/>
      <x/>
      <x v="8"/>
      <x v="2"/>
    </i>
    <i r="1">
      <x v="222"/>
      <x v="2074"/>
      <x/>
      <x v="3"/>
      <x v="7779"/>
      <x v="682"/>
      <x v="14"/>
      <x v="524"/>
      <x v="222"/>
      <x/>
      <x v="299"/>
      <x v="2"/>
      <x v="5"/>
      <x v="95"/>
      <x/>
      <x v="5"/>
      <x v="202"/>
      <x v="63"/>
      <x/>
      <x/>
      <x/>
      <x v="6"/>
      <x v="7"/>
      <x v="203"/>
      <x v="104"/>
      <x v="1"/>
      <x v="46"/>
      <x v="125"/>
      <x v="30"/>
      <x/>
    </i>
    <i r="1">
      <x v="388"/>
      <x v="1708"/>
      <x/>
      <x v="4"/>
      <x v="7417"/>
      <x v="296"/>
      <x v="16"/>
      <x v="423"/>
      <x v="388"/>
      <x v="156"/>
      <x v="438"/>
      <x/>
      <x v="7"/>
      <x v="131"/>
      <x/>
      <x/>
      <x v="202"/>
      <x v="63"/>
      <x/>
      <x/>
      <x/>
      <x v="7"/>
      <x v="4"/>
      <x v="172"/>
      <x v="399"/>
      <x/>
      <x v="59"/>
      <x v="226"/>
      <x v="16"/>
      <x/>
    </i>
    <i r="1">
      <x v="412"/>
      <x v="1963"/>
      <x/>
      <x v="2"/>
      <x v="7583"/>
      <x v="474"/>
      <x v="19"/>
      <x v="583"/>
      <x v="412"/>
      <x v="309"/>
      <x v="253"/>
      <x v="1"/>
      <x v="4"/>
      <x v="149"/>
      <x/>
      <x v="2"/>
      <x v="219"/>
      <x v="63"/>
      <x v="22"/>
      <x v="1"/>
      <x/>
      <x v="9"/>
      <x v="3"/>
      <x v="182"/>
      <x v="309"/>
      <x/>
      <x/>
      <x v="173"/>
      <x v="27"/>
      <x v="7"/>
    </i>
    <i r="1">
      <x v="670"/>
      <x v="1639"/>
      <x/>
      <x v="1"/>
      <x v="7342"/>
      <x v="423"/>
      <x v="9"/>
      <x v="506"/>
      <x v="670"/>
      <x v="265"/>
      <x v="531"/>
      <x/>
      <x v="7"/>
      <x v="127"/>
      <x v="185"/>
      <x/>
      <x v="488"/>
      <x v="63"/>
      <x/>
      <x v="6"/>
      <x/>
      <x v="7"/>
      <x v="4"/>
      <x v="168"/>
      <x v="450"/>
      <x/>
      <x/>
      <x/>
      <x v="15"/>
      <x/>
    </i>
    <i>
      <x v="64"/>
      <x v="10"/>
      <x v="48"/>
      <x/>
      <x v="4"/>
      <x v="6952"/>
      <x v="385"/>
      <x v="6"/>
      <x v="12"/>
      <x v="10"/>
      <x v="4"/>
      <x v="10"/>
      <x/>
      <x v="1"/>
      <x v="8"/>
      <x/>
      <x/>
      <x v="41"/>
      <x v="64"/>
      <x/>
      <x v="3"/>
      <x/>
      <x/>
      <x v="1"/>
      <x v="16"/>
      <x v="11"/>
      <x/>
      <x/>
      <x v="31"/>
      <x v="2"/>
      <x/>
    </i>
    <i r="1">
      <x v="110"/>
      <x v="2075"/>
      <x/>
      <x v="3"/>
      <x v="7780"/>
      <x v="91"/>
      <x v="14"/>
      <x v="3"/>
      <x v="110"/>
      <x/>
      <x v="185"/>
      <x v="2"/>
      <x v="5"/>
      <x v="95"/>
      <x/>
      <x v="5"/>
      <x v="202"/>
      <x v="64"/>
      <x/>
      <x/>
      <x/>
      <x v="6"/>
      <x v="7"/>
      <x v="203"/>
      <x v="96"/>
      <x v="1"/>
      <x v="47"/>
      <x v="106"/>
      <x v="30"/>
      <x/>
    </i>
    <i r="1">
      <x v="112"/>
      <x v="181"/>
      <x/>
      <x v="1"/>
      <x v="6866"/>
      <x v="73"/>
      <x/>
      <x v="56"/>
      <x v="112"/>
      <x v="42"/>
      <x v="43"/>
      <x/>
      <x v="1"/>
      <x v="4"/>
      <x v="33"/>
      <x/>
      <x v="36"/>
      <x v="64"/>
      <x/>
      <x v="6"/>
      <x/>
      <x/>
      <x v="1"/>
      <x v="5"/>
      <x v="46"/>
      <x/>
      <x/>
      <x/>
      <x v="1"/>
      <x/>
    </i>
    <i r="1">
      <x v="117"/>
      <x v="1709"/>
      <x/>
      <x v="4"/>
      <x v="7418"/>
      <x v="134"/>
      <x v="16"/>
      <x v="117"/>
      <x v="117"/>
      <x v="51"/>
      <x v="120"/>
      <x/>
      <x v="7"/>
      <x v="131"/>
      <x/>
      <x/>
      <x v="202"/>
      <x v="64"/>
      <x/>
      <x/>
      <x/>
      <x v="7"/>
      <x v="4"/>
      <x v="172"/>
      <x v="400"/>
      <x/>
      <x v="51"/>
      <x v="107"/>
      <x v="16"/>
      <x/>
    </i>
    <i r="1">
      <x v="140"/>
      <x v="276"/>
      <x/>
      <x v="3"/>
      <x v="7022"/>
      <x v="326"/>
      <x v="1"/>
      <x v="143"/>
      <x v="140"/>
      <x/>
      <x v="143"/>
      <x v="1"/>
      <x v="3"/>
      <x v="31"/>
      <x/>
      <x/>
      <x v="150"/>
      <x v="64"/>
      <x/>
      <x/>
      <x/>
      <x v="1"/>
      <x v="2"/>
      <x v="79"/>
      <x/>
      <x/>
      <x v="19"/>
      <x v="55"/>
      <x v="5"/>
      <x v="1"/>
    </i>
    <i r="1">
      <x v="388"/>
      <x v="1080"/>
      <x/>
      <x v="4"/>
      <x v="7230"/>
      <x v="296"/>
      <x v="12"/>
      <x v="423"/>
      <x v="388"/>
      <x/>
      <x v="438"/>
      <x/>
      <x v="9"/>
      <x v="40"/>
      <x/>
      <x/>
      <x v="380"/>
      <x v="64"/>
      <x/>
      <x/>
      <x/>
      <x v="5"/>
      <x v="6"/>
      <x v="158"/>
      <x v="288"/>
      <x/>
      <x/>
      <x v="226"/>
      <x v="18"/>
      <x v="3"/>
    </i>
    <i r="1">
      <x v="671"/>
      <x v="1640"/>
      <x/>
      <x v="1"/>
      <x v="7343"/>
      <x v="425"/>
      <x v="9"/>
      <x v="507"/>
      <x v="671"/>
      <x v="266"/>
      <x v="532"/>
      <x/>
      <x v="7"/>
      <x v="127"/>
      <x v="186"/>
      <x/>
      <x v="414"/>
      <x v="64"/>
      <x/>
      <x v="5"/>
      <x/>
      <x v="7"/>
      <x v="4"/>
      <x v="168"/>
      <x v="451"/>
      <x/>
      <x/>
      <x/>
      <x v="15"/>
      <x/>
    </i>
    <i r="1">
      <x v="742"/>
      <x v="1971"/>
      <x/>
      <x v="2"/>
      <x v="7584"/>
      <x v="473"/>
      <x v="19"/>
      <x v="584"/>
      <x v="742"/>
      <x v="93"/>
      <x v="615"/>
      <x v="1"/>
      <x v="4"/>
      <x v="149"/>
      <x/>
      <x v="2"/>
      <x v="213"/>
      <x v="64"/>
      <x v="22"/>
      <x v="1"/>
      <x/>
      <x v="9"/>
      <x v="3"/>
      <x v="182"/>
      <x v="533"/>
      <x/>
      <x/>
      <x v="388"/>
      <x v="27"/>
      <x v="7"/>
    </i>
    <i r="1">
      <x v="797"/>
      <x v="2098"/>
      <x/>
      <x v="1"/>
      <x v="7918"/>
      <x v="779"/>
      <x v="2"/>
      <x v="638"/>
      <x v="797"/>
      <x v="320"/>
      <x v="691"/>
      <x/>
      <x v="12"/>
      <x v="75"/>
      <x/>
      <x/>
      <x v="585"/>
      <x v="64"/>
      <x/>
      <x/>
      <x/>
      <x v="4"/>
      <x v="5"/>
      <x v="215"/>
      <x v="600"/>
      <x/>
      <x v="97"/>
      <x/>
      <x v="8"/>
      <x v="2"/>
    </i>
    <i>
      <x v="65"/>
      <x v="93"/>
      <x v="169"/>
      <x/>
      <x v="4"/>
      <x v="6953"/>
      <x v="10"/>
      <x v="6"/>
      <x v="13"/>
      <x v="93"/>
      <x v="34"/>
      <x v="11"/>
      <x/>
      <x v="1"/>
      <x v="8"/>
      <x/>
      <x/>
      <x v="115"/>
      <x v="65"/>
      <x/>
      <x/>
      <x/>
      <x/>
      <x v="1"/>
      <x v="16"/>
      <x v="12"/>
      <x/>
      <x v="6"/>
      <x v="32"/>
      <x v="2"/>
      <x/>
    </i>
    <i r="1">
      <x v="113"/>
      <x v="182"/>
      <x/>
      <x v="1"/>
      <x v="6867"/>
      <x v="72"/>
      <x/>
      <x v="57"/>
      <x v="113"/>
      <x v="43"/>
      <x v="44"/>
      <x/>
      <x v="1"/>
      <x v="4"/>
      <x v="26"/>
      <x/>
      <x v="37"/>
      <x v="65"/>
      <x/>
      <x v="6"/>
      <x/>
      <x/>
      <x v="1"/>
      <x v="5"/>
      <x v="47"/>
      <x/>
      <x/>
      <x/>
      <x v="1"/>
      <x/>
    </i>
    <i r="1">
      <x v="117"/>
      <x v="1023"/>
      <x/>
      <x v="3"/>
      <x v="7781"/>
      <x v="134"/>
      <x v="14"/>
      <x v="117"/>
      <x v="117"/>
      <x/>
      <x v="185"/>
      <x v="2"/>
      <x v="5"/>
      <x v="95"/>
      <x/>
      <x v="5"/>
      <x v="202"/>
      <x v="65"/>
      <x/>
      <x/>
      <x/>
      <x v="6"/>
      <x v="7"/>
      <x v="203"/>
      <x v="102"/>
      <x v="1"/>
      <x v="34"/>
      <x v="107"/>
      <x v="30"/>
      <x/>
    </i>
    <i r="1">
      <x v="164"/>
      <x v="277"/>
      <x/>
      <x v="1"/>
      <x v="7023"/>
      <x v="339"/>
      <x v="1"/>
      <x v="171"/>
      <x v="164"/>
      <x v="72"/>
      <x v="167"/>
      <x v="1"/>
      <x v="3"/>
      <x v="31"/>
      <x/>
      <x/>
      <x v="172"/>
      <x v="65"/>
      <x/>
      <x/>
      <x/>
      <x v="1"/>
      <x v="2"/>
      <x v="79"/>
      <x/>
      <x/>
      <x v="22"/>
      <x/>
      <x v="5"/>
      <x v="1"/>
    </i>
    <i r="1">
      <x v="217"/>
      <x v="502"/>
      <x/>
      <x v="4"/>
      <x v="7231"/>
      <x v="579"/>
      <x v="12"/>
      <x v="224"/>
      <x v="217"/>
      <x v="73"/>
      <x v="368"/>
      <x v="2"/>
      <x v="9"/>
      <x v="40"/>
      <x/>
      <x/>
      <x v="202"/>
      <x v="65"/>
      <x/>
      <x/>
      <x/>
      <x v="5"/>
      <x v="6"/>
      <x v="158"/>
      <x v="544"/>
      <x/>
      <x v="56"/>
      <x v="209"/>
      <x v="18"/>
      <x v="3"/>
    </i>
    <i r="1">
      <x v="315"/>
      <x v="1710"/>
      <x/>
      <x v="4"/>
      <x v="7419"/>
      <x v="462"/>
      <x v="16"/>
      <x v="375"/>
      <x v="315"/>
      <x v="199"/>
      <x v="389"/>
      <x/>
      <x v="7"/>
      <x v="131"/>
      <x/>
      <x/>
      <x v="202"/>
      <x v="65"/>
      <x/>
      <x v="3"/>
      <x/>
      <x v="7"/>
      <x v="4"/>
      <x v="172"/>
      <x v="452"/>
      <x/>
      <x/>
      <x v="273"/>
      <x v="16"/>
      <x/>
    </i>
    <i r="1">
      <x v="672"/>
      <x v="1641"/>
      <x/>
      <x/>
      <x v="7344"/>
      <x v="175"/>
      <x v="9"/>
      <x v="321"/>
      <x v="672"/>
      <x v="267"/>
      <x v="326"/>
      <x/>
      <x v="7"/>
      <x/>
      <x/>
      <x/>
      <x v="202"/>
      <x v="65"/>
      <x/>
      <x v="7"/>
      <x/>
      <x v="7"/>
      <x v="4"/>
      <x v="169"/>
      <x/>
      <x/>
      <x v="34"/>
      <x/>
      <x v="15"/>
      <x/>
    </i>
    <i r="1">
      <x v="735"/>
      <x v="1933"/>
      <x/>
      <x v="2"/>
      <x v="7585"/>
      <x v="19"/>
      <x v="19"/>
      <x v="585"/>
      <x v="735"/>
      <x/>
      <x v="622"/>
      <x v="1"/>
      <x v="4"/>
      <x v="149"/>
      <x/>
      <x v="2"/>
      <x v="219"/>
      <x v="65"/>
      <x v="22"/>
      <x v="1"/>
      <x/>
      <x v="9"/>
      <x v="3"/>
      <x v="182"/>
      <x v="540"/>
      <x/>
      <x/>
      <x/>
      <x v="27"/>
      <x v="7"/>
    </i>
    <i r="1">
      <x v="798"/>
      <x v="2099"/>
      <x/>
      <x v="1"/>
      <x v="7919"/>
      <x v="437"/>
      <x v="2"/>
      <x v="639"/>
      <x v="798"/>
      <x/>
      <x v="692"/>
      <x/>
      <x v="12"/>
      <x v="75"/>
      <x v="207"/>
      <x/>
      <x v="586"/>
      <x v="65"/>
      <x/>
      <x v="5"/>
      <x/>
      <x v="4"/>
      <x v="5"/>
      <x v="215"/>
      <x v="601"/>
      <x/>
      <x/>
      <x/>
      <x v="8"/>
      <x v="2"/>
    </i>
    <i>
      <x v="66"/>
      <x v="5"/>
      <x v="49"/>
      <x/>
      <x v="4"/>
      <x v="6954"/>
      <x v="365"/>
      <x v="6"/>
      <x v="6"/>
      <x v="5"/>
      <x v="3"/>
      <x v="4"/>
      <x/>
      <x v="1"/>
      <x v="8"/>
      <x/>
      <x/>
      <x v="4"/>
      <x v="66"/>
      <x/>
      <x/>
      <x/>
      <x/>
      <x v="1"/>
      <x v="16"/>
      <x v="9"/>
      <x/>
      <x v="2"/>
      <x v="29"/>
      <x v="2"/>
      <x/>
    </i>
    <i r="1">
      <x v="108"/>
      <x v="178"/>
      <x/>
      <x v="1"/>
      <x v="6868"/>
      <x v="77"/>
      <x/>
      <x v="58"/>
      <x v="108"/>
      <x v="44"/>
      <x v="45"/>
      <x/>
      <x v="1"/>
      <x v="4"/>
      <x v="15"/>
      <x/>
      <x v="38"/>
      <x v="66"/>
      <x/>
      <x v="6"/>
      <x/>
      <x/>
      <x v="1"/>
      <x v="5"/>
      <x v="48"/>
      <x/>
      <x/>
      <x/>
      <x v="1"/>
      <x/>
    </i>
    <i r="1">
      <x v="110"/>
      <x v="1642"/>
      <x/>
      <x v="3"/>
      <x v="7345"/>
      <x v="91"/>
      <x v="9"/>
      <x v="3"/>
      <x v="110"/>
      <x v="2"/>
      <x v="116"/>
      <x/>
      <x v="7"/>
      <x v="128"/>
      <x/>
      <x/>
      <x v="202"/>
      <x v="66"/>
      <x/>
      <x/>
      <x/>
      <x v="7"/>
      <x v="4"/>
      <x v="169"/>
      <x v="398"/>
      <x/>
      <x v="50"/>
      <x v="106"/>
      <x v="15"/>
      <x/>
    </i>
    <i r="1">
      <x v="178"/>
      <x v="295"/>
      <x/>
      <x v="1"/>
      <x v="7024"/>
      <x v="314"/>
      <x v="1"/>
      <x v="172"/>
      <x v="178"/>
      <x v="73"/>
      <x v="168"/>
      <x v="1"/>
      <x v="3"/>
      <x v="31"/>
      <x/>
      <x/>
      <x v="173"/>
      <x v="66"/>
      <x/>
      <x v="2"/>
      <x/>
      <x v="1"/>
      <x v="2"/>
      <x v="79"/>
      <x/>
      <x/>
      <x/>
      <x/>
      <x v="5"/>
      <x v="1"/>
    </i>
    <i r="1">
      <x v="217"/>
      <x v="2076"/>
      <x/>
      <x v="3"/>
      <x v="7782"/>
      <x v="579"/>
      <x v="14"/>
      <x v="224"/>
      <x v="217"/>
      <x/>
      <x v="456"/>
      <x v="2"/>
      <x v="5"/>
      <x v="95"/>
      <x/>
      <x v="5"/>
      <x v="369"/>
      <x v="66"/>
      <x/>
      <x/>
      <x/>
      <x v="6"/>
      <x v="7"/>
      <x v="203"/>
      <x v="126"/>
      <x v="1"/>
      <x v="67"/>
      <x v="209"/>
      <x v="30"/>
      <x/>
    </i>
    <i r="1">
      <x v="218"/>
      <x v="503"/>
      <x/>
      <x v="4"/>
      <x v="7232"/>
      <x v="587"/>
      <x v="12"/>
      <x v="350"/>
      <x v="218"/>
      <x v="152"/>
      <x v="369"/>
      <x v="2"/>
      <x v="9"/>
      <x v="40"/>
      <x/>
      <x/>
      <x v="202"/>
      <x v="66"/>
      <x/>
      <x/>
      <x/>
      <x v="5"/>
      <x v="6"/>
      <x v="158"/>
      <x v="545"/>
      <x/>
      <x v="57"/>
      <x v="153"/>
      <x v="18"/>
      <x v="3"/>
    </i>
    <i r="1">
      <x v="274"/>
      <x v="445"/>
      <x/>
      <x/>
      <x v="7920"/>
      <x v="661"/>
      <x v="2"/>
      <x v="381"/>
      <x v="274"/>
      <x/>
      <x v="395"/>
      <x/>
      <x v="12"/>
      <x/>
      <x/>
      <x/>
      <x v="202"/>
      <x v="66"/>
      <x/>
      <x v="7"/>
      <x/>
      <x v="4"/>
      <x v="5"/>
      <x v="216"/>
      <x/>
      <x/>
      <x v="34"/>
      <x/>
      <x v="8"/>
      <x v="2"/>
    </i>
    <i r="1">
      <x v="591"/>
      <x v="1711"/>
      <x/>
      <x v="2"/>
      <x v="7420"/>
      <x v="763"/>
      <x v="16"/>
      <x v="396"/>
      <x v="591"/>
      <x v="276"/>
      <x v="410"/>
      <x/>
      <x v="7"/>
      <x v="131"/>
      <x/>
      <x/>
      <x v="538"/>
      <x v="66"/>
      <x/>
      <x v="6"/>
      <x/>
      <x v="7"/>
      <x v="4"/>
      <x v="172"/>
      <x v="453"/>
      <x/>
      <x/>
      <x v="285"/>
      <x v="16"/>
      <x/>
    </i>
    <i r="1">
      <x v="743"/>
      <x v="1972"/>
      <x/>
      <x v="2"/>
      <x v="7586"/>
      <x v="18"/>
      <x v="19"/>
      <x v="586"/>
      <x v="743"/>
      <x/>
      <x v="623"/>
      <x v="1"/>
      <x v="4"/>
      <x v="149"/>
      <x/>
      <x v="2"/>
      <x v="213"/>
      <x v="66"/>
      <x v="22"/>
      <x v="1"/>
      <x/>
      <x v="9"/>
      <x v="3"/>
      <x v="182"/>
      <x v="541"/>
      <x/>
      <x/>
      <x/>
      <x v="27"/>
      <x v="7"/>
    </i>
    <i>
      <x v="67"/>
      <x v="48"/>
      <x v="50"/>
      <x/>
      <x v="1"/>
      <x v="6955"/>
      <x v="720"/>
      <x v="6"/>
      <x v="76"/>
      <x v="48"/>
      <x/>
      <x v="63"/>
      <x/>
      <x v="1"/>
      <x v="8"/>
      <x v="45"/>
      <x/>
      <x v="66"/>
      <x v="67"/>
      <x/>
      <x/>
      <x/>
      <x/>
      <x v="1"/>
      <x v="16"/>
      <x v="57"/>
      <x/>
      <x v="10"/>
      <x/>
      <x v="2"/>
      <x/>
    </i>
    <i r="1">
      <x v="109"/>
      <x v="179"/>
      <x/>
      <x v="1"/>
      <x v="6869"/>
      <x v="76"/>
      <x/>
      <x v="59"/>
      <x v="109"/>
      <x v="45"/>
      <x v="46"/>
      <x/>
      <x v="1"/>
      <x v="4"/>
      <x v="16"/>
      <x/>
      <x v="39"/>
      <x v="67"/>
      <x/>
      <x v="6"/>
      <x/>
      <x/>
      <x v="1"/>
      <x v="5"/>
      <x v="49"/>
      <x/>
      <x/>
      <x/>
      <x v="1"/>
      <x/>
    </i>
    <i r="1">
      <x v="110"/>
      <x v="446"/>
      <x/>
      <x v="3"/>
      <x v="7921"/>
      <x v="91"/>
      <x v="2"/>
      <x v="3"/>
      <x v="110"/>
      <x/>
      <x v="116"/>
      <x/>
      <x v="12"/>
      <x v="58"/>
      <x/>
      <x/>
      <x v="384"/>
      <x v="67"/>
      <x/>
      <x/>
      <x/>
      <x v="4"/>
      <x v="5"/>
      <x v="216"/>
      <x v="96"/>
      <x/>
      <x/>
      <x v="106"/>
      <x v="8"/>
      <x v="2"/>
    </i>
    <i r="1">
      <x v="179"/>
      <x v="296"/>
      <x/>
      <x v="1"/>
      <x v="7025"/>
      <x v="318"/>
      <x v="1"/>
      <x v="173"/>
      <x v="179"/>
      <x v="74"/>
      <x v="169"/>
      <x v="1"/>
      <x v="3"/>
      <x v="31"/>
      <x/>
      <x/>
      <x v="174"/>
      <x v="67"/>
      <x/>
      <x/>
      <x/>
      <x v="1"/>
      <x v="2"/>
      <x v="79"/>
      <x/>
      <x/>
      <x v="23"/>
      <x/>
      <x v="5"/>
      <x v="1"/>
    </i>
    <i r="1">
      <x v="219"/>
      <x v="1024"/>
      <x/>
      <x v="3"/>
      <x v="7783"/>
      <x v="584"/>
      <x v="14"/>
      <x v="225"/>
      <x v="219"/>
      <x/>
      <x v="233"/>
      <x/>
      <x v="5"/>
      <x v="95"/>
      <x/>
      <x v="5"/>
      <x v="202"/>
      <x v="67"/>
      <x/>
      <x/>
      <x/>
      <x v="6"/>
      <x v="7"/>
      <x v="203"/>
      <x v="128"/>
      <x v="1"/>
      <x v="48"/>
      <x v="171"/>
      <x v="30"/>
      <x/>
    </i>
    <i r="1">
      <x v="241"/>
      <x v="1935"/>
      <x/>
      <x v="2"/>
      <x v="7587"/>
      <x v="794"/>
      <x v="19"/>
      <x v="442"/>
      <x v="241"/>
      <x/>
      <x v="254"/>
      <x v="1"/>
      <x v="4"/>
      <x v="149"/>
      <x/>
      <x v="2"/>
      <x v="218"/>
      <x v="67"/>
      <x v="23"/>
      <x v="5"/>
      <x/>
      <x v="9"/>
      <x v="3"/>
      <x v="182"/>
      <x v="198"/>
      <x/>
      <x/>
      <x v="146"/>
      <x v="27"/>
      <x v="7"/>
    </i>
    <i r="1">
      <x v="343"/>
      <x v="1712"/>
      <x/>
      <x v="2"/>
      <x v="7421"/>
      <x v="764"/>
      <x v="16"/>
      <x v="403"/>
      <x v="343"/>
      <x v="277"/>
      <x v="417"/>
      <x/>
      <x v="7"/>
      <x v="131"/>
      <x/>
      <x/>
      <x v="539"/>
      <x v="67"/>
      <x/>
      <x v="6"/>
      <x/>
      <x v="7"/>
      <x v="4"/>
      <x v="172"/>
      <x v="454"/>
      <x/>
      <x/>
      <x v="285"/>
      <x v="16"/>
      <x/>
    </i>
    <i r="1">
      <x v="388"/>
      <x v="1643"/>
      <x/>
      <x v="3"/>
      <x v="7346"/>
      <x v="296"/>
      <x v="9"/>
      <x v="423"/>
      <x v="388"/>
      <x v="156"/>
      <x v="438"/>
      <x/>
      <x v="7"/>
      <x v="128"/>
      <x/>
      <x/>
      <x v="202"/>
      <x v="67"/>
      <x/>
      <x/>
      <x/>
      <x v="7"/>
      <x v="4"/>
      <x v="169"/>
      <x v="399"/>
      <x/>
      <x v="59"/>
      <x v="226"/>
      <x v="15"/>
      <x/>
    </i>
    <i r="1">
      <x v="443"/>
      <x v="929"/>
      <x/>
      <x v="4"/>
      <x v="7233"/>
      <x v="407"/>
      <x v="12"/>
      <x v="445"/>
      <x v="443"/>
      <x/>
      <x v="439"/>
      <x/>
      <x v="9"/>
      <x v="40"/>
      <x/>
      <x/>
      <x v="350"/>
      <x v="67"/>
      <x/>
      <x v="3"/>
      <x/>
      <x v="5"/>
      <x v="6"/>
      <x v="158"/>
      <x v="314"/>
      <x/>
      <x v="34"/>
      <x v="233"/>
      <x v="18"/>
      <x v="3"/>
    </i>
    <i>
      <x v="68"/>
      <x v="49"/>
      <x v="51"/>
      <x/>
      <x v="1"/>
      <x v="6956"/>
      <x v="62"/>
      <x v="6"/>
      <x v="77"/>
      <x v="49"/>
      <x/>
      <x v="64"/>
      <x/>
      <x v="1"/>
      <x v="8"/>
      <x v="45"/>
      <x/>
      <x v="16"/>
      <x v="68"/>
      <x/>
      <x v="1"/>
      <x/>
      <x/>
      <x v="1"/>
      <x v="16"/>
      <x v="58"/>
      <x/>
      <x/>
      <x/>
      <x v="2"/>
      <x/>
    </i>
    <i r="1">
      <x v="117"/>
      <x v="746"/>
      <x/>
      <x v="3"/>
      <x v="7922"/>
      <x v="134"/>
      <x v="2"/>
      <x v="117"/>
      <x v="117"/>
      <x/>
      <x v="120"/>
      <x/>
      <x v="12"/>
      <x v="58"/>
      <x/>
      <x/>
      <x v="124"/>
      <x v="68"/>
      <x/>
      <x/>
      <x/>
      <x v="4"/>
      <x v="5"/>
      <x v="216"/>
      <x v="102"/>
      <x/>
      <x/>
      <x v="107"/>
      <x v="8"/>
      <x v="2"/>
    </i>
    <i r="2">
      <x v="1644"/>
      <x/>
      <x v="3"/>
      <x v="7347"/>
      <x v="134"/>
      <x v="9"/>
      <x v="117"/>
      <x v="117"/>
      <x v="51"/>
      <x v="120"/>
      <x/>
      <x v="7"/>
      <x v="128"/>
      <x/>
      <x/>
      <x v="202"/>
      <x v="68"/>
      <x/>
      <x/>
      <x/>
      <x v="7"/>
      <x v="4"/>
      <x v="169"/>
      <x v="400"/>
      <x/>
      <x v="51"/>
      <x v="107"/>
      <x v="15"/>
      <x/>
    </i>
    <i r="1">
      <x v="180"/>
      <x v="297"/>
      <x/>
      <x v="1"/>
      <x v="7026"/>
      <x v="316"/>
      <x v="1"/>
      <x v="174"/>
      <x v="180"/>
      <x v="75"/>
      <x v="170"/>
      <x v="1"/>
      <x v="3"/>
      <x v="31"/>
      <x/>
      <x/>
      <x v="175"/>
      <x v="68"/>
      <x/>
      <x v="5"/>
      <x/>
      <x v="1"/>
      <x v="2"/>
      <x v="79"/>
      <x/>
      <x/>
      <x/>
      <x/>
      <x v="5"/>
      <x v="1"/>
    </i>
    <i r="1">
      <x v="192"/>
      <x v="330"/>
      <x/>
      <x/>
      <x v="7588"/>
      <x v="492"/>
      <x v="19"/>
      <x v="189"/>
      <x v="192"/>
      <x v="98"/>
      <x v="255"/>
      <x v="2"/>
      <x v="6"/>
      <x/>
      <x/>
      <x v="5"/>
      <x v="123"/>
      <x v="68"/>
      <x/>
      <x v="1"/>
      <x/>
      <x v="9"/>
      <x v="3"/>
      <x v="183"/>
      <x/>
      <x/>
      <x/>
      <x/>
      <x v="27"/>
      <x v="7"/>
    </i>
    <i r="1">
      <x v="227"/>
      <x v="1025"/>
      <x/>
      <x v="3"/>
      <x v="7784"/>
      <x v="146"/>
      <x v="14"/>
      <x v="437"/>
      <x v="227"/>
      <x/>
      <x v="465"/>
      <x/>
      <x v="5"/>
      <x v="95"/>
      <x/>
      <x v="5"/>
      <x v="202"/>
      <x v="68"/>
      <x/>
      <x/>
      <x/>
      <x v="6"/>
      <x v="7"/>
      <x v="203"/>
      <x v="131"/>
      <x v="1"/>
      <x v="69"/>
      <x v="204"/>
      <x v="30"/>
      <x/>
    </i>
    <i r="1">
      <x v="466"/>
      <x v="999"/>
      <x/>
      <x v="2"/>
      <x v="7234"/>
      <x v="544"/>
      <x v="12"/>
      <x v="446"/>
      <x v="466"/>
      <x/>
      <x v="472"/>
      <x v="1"/>
      <x v="9"/>
      <x v="40"/>
      <x/>
      <x/>
      <x v="386"/>
      <x v="68"/>
      <x/>
      <x v="1"/>
      <x/>
      <x v="5"/>
      <x v="6"/>
      <x v="158"/>
      <x v="546"/>
      <x/>
      <x v="34"/>
      <x v="234"/>
      <x v="18"/>
      <x v="3"/>
    </i>
    <i r="1">
      <x v="592"/>
      <x v="1713"/>
      <x/>
      <x v="2"/>
      <x v="7422"/>
      <x v="769"/>
      <x v="16"/>
      <x v="397"/>
      <x v="592"/>
      <x v="278"/>
      <x v="411"/>
      <x/>
      <x v="7"/>
      <x v="131"/>
      <x/>
      <x/>
      <x v="540"/>
      <x v="68"/>
      <x/>
      <x v="6"/>
      <x/>
      <x v="7"/>
      <x v="4"/>
      <x v="172"/>
      <x v="455"/>
      <x/>
      <x/>
      <x v="328"/>
      <x v="16"/>
      <x/>
    </i>
    <i>
      <x v="69"/>
      <x v="50"/>
      <x v="52"/>
      <x/>
      <x v="1"/>
      <x v="6957"/>
      <x v="468"/>
      <x v="6"/>
      <x v="78"/>
      <x v="50"/>
      <x/>
      <x v="65"/>
      <x/>
      <x v="1"/>
      <x v="8"/>
      <x v="46"/>
      <x/>
      <x v="16"/>
      <x v="69"/>
      <x/>
      <x v="5"/>
      <x/>
      <x/>
      <x v="1"/>
      <x v="16"/>
      <x v="59"/>
      <x/>
      <x/>
      <x/>
      <x v="2"/>
      <x/>
    </i>
    <i r="1">
      <x v="181"/>
      <x v="298"/>
      <x/>
      <x v="1"/>
      <x v="7027"/>
      <x v="319"/>
      <x v="1"/>
      <x v="175"/>
      <x v="181"/>
      <x v="76"/>
      <x v="171"/>
      <x v="1"/>
      <x v="3"/>
      <x v="31"/>
      <x/>
      <x/>
      <x v="135"/>
      <x v="69"/>
      <x/>
      <x v="3"/>
      <x/>
      <x v="1"/>
      <x v="2"/>
      <x v="79"/>
      <x/>
      <x/>
      <x/>
      <x/>
      <x v="5"/>
      <x v="1"/>
    </i>
    <i r="1">
      <x v="217"/>
      <x v="1645"/>
      <x/>
      <x v="3"/>
      <x v="7348"/>
      <x v="579"/>
      <x v="9"/>
      <x v="224"/>
      <x v="217"/>
      <x v="240"/>
      <x v="354"/>
      <x/>
      <x v="7"/>
      <x v="128"/>
      <x/>
      <x/>
      <x v="202"/>
      <x v="69"/>
      <x/>
      <x/>
      <x/>
      <x v="7"/>
      <x v="4"/>
      <x v="169"/>
      <x v="401"/>
      <x/>
      <x v="52"/>
      <x v="209"/>
      <x v="15"/>
      <x/>
    </i>
    <i r="1">
      <x v="218"/>
      <x v="793"/>
      <x/>
      <x v="3"/>
      <x v="7923"/>
      <x v="587"/>
      <x v="2"/>
      <x v="350"/>
      <x v="218"/>
      <x/>
      <x v="118"/>
      <x/>
      <x v="12"/>
      <x v="58"/>
      <x/>
      <x/>
      <x v="125"/>
      <x v="69"/>
      <x/>
      <x/>
      <x/>
      <x v="4"/>
      <x v="5"/>
      <x v="216"/>
      <x v="127"/>
      <x/>
      <x/>
      <x v="153"/>
      <x v="8"/>
      <x v="2"/>
    </i>
    <i r="1">
      <x v="242"/>
      <x v="399"/>
      <x/>
      <x v="4"/>
      <x v="7589"/>
      <x v="646"/>
      <x v="19"/>
      <x v="249"/>
      <x v="242"/>
      <x/>
      <x v="256"/>
      <x/>
      <x v="6"/>
      <x v="50"/>
      <x/>
      <x v="5"/>
      <x v="123"/>
      <x v="69"/>
      <x/>
      <x v="3"/>
      <x/>
      <x v="9"/>
      <x v="3"/>
      <x v="183"/>
      <x v="199"/>
      <x/>
      <x/>
      <x v="402"/>
      <x v="27"/>
      <x v="7"/>
    </i>
    <i r="1">
      <x v="373"/>
      <x v="1714"/>
      <x/>
      <x v="2"/>
      <x v="7423"/>
      <x v="770"/>
      <x v="16"/>
      <x v="404"/>
      <x v="373"/>
      <x v="279"/>
      <x v="418"/>
      <x/>
      <x v="7"/>
      <x v="131"/>
      <x/>
      <x/>
      <x v="541"/>
      <x v="69"/>
      <x/>
      <x v="6"/>
      <x/>
      <x v="7"/>
      <x v="4"/>
      <x v="172"/>
      <x v="456"/>
      <x/>
      <x/>
      <x v="328"/>
      <x v="16"/>
      <x/>
    </i>
    <i r="1">
      <x v="409"/>
      <x v="1026"/>
      <x/>
      <x v="1"/>
      <x v="7785"/>
      <x v="148"/>
      <x v="14"/>
      <x v="440"/>
      <x v="409"/>
      <x/>
      <x v="468"/>
      <x/>
      <x v="5"/>
      <x v="95"/>
      <x/>
      <x v="5"/>
      <x v="576"/>
      <x v="69"/>
      <x/>
      <x v="1"/>
      <x/>
      <x v="6"/>
      <x v="7"/>
      <x v="203"/>
      <x v="307"/>
      <x v="1"/>
      <x/>
      <x/>
      <x v="30"/>
      <x/>
    </i>
    <i r="1">
      <x v="467"/>
      <x v="1000"/>
      <x/>
      <x v="2"/>
      <x v="7235"/>
      <x v="362"/>
      <x v="12"/>
      <x v="447"/>
      <x v="467"/>
      <x/>
      <x v="473"/>
      <x v="1"/>
      <x v="9"/>
      <x v="40"/>
      <x/>
      <x/>
      <x v="387"/>
      <x v="69"/>
      <x/>
      <x v="1"/>
      <x/>
      <x v="5"/>
      <x v="6"/>
      <x v="158"/>
      <x v="547"/>
      <x/>
      <x v="34"/>
      <x v="235"/>
      <x v="18"/>
      <x v="3"/>
    </i>
    <i>
      <x v="70"/>
      <x v="182"/>
      <x v="299"/>
      <x/>
      <x v="1"/>
      <x v="7028"/>
      <x v="313"/>
      <x v="1"/>
      <x v="176"/>
      <x v="182"/>
      <x v="77"/>
      <x v="172"/>
      <x v="1"/>
      <x v="3"/>
      <x v="31"/>
      <x/>
      <x/>
      <x v="135"/>
      <x v="70"/>
      <x/>
      <x v="3"/>
      <x/>
      <x v="1"/>
      <x v="2"/>
      <x v="79"/>
      <x/>
      <x/>
      <x/>
      <x/>
      <x v="5"/>
      <x v="1"/>
    </i>
    <i r="1">
      <x v="243"/>
      <x v="400"/>
      <x/>
      <x v="4"/>
      <x v="7590"/>
      <x v="487"/>
      <x v="19"/>
      <x v="562"/>
      <x v="243"/>
      <x/>
      <x v="653"/>
      <x/>
      <x v="6"/>
      <x v="50"/>
      <x/>
      <x v="5"/>
      <x v="553"/>
      <x v="70"/>
      <x v="54"/>
      <x v="2"/>
      <x/>
      <x v="3"/>
      <x v="3"/>
      <x v="183"/>
      <x v="200"/>
      <x/>
      <x/>
      <x v="350"/>
      <x v="27"/>
      <x v="7"/>
    </i>
    <i r="1">
      <x v="287"/>
      <x v="1646"/>
      <x/>
      <x v="1"/>
      <x v="7349"/>
      <x v="80"/>
      <x v="9"/>
      <x v="322"/>
      <x v="287"/>
      <x v="236"/>
      <x v="327"/>
      <x/>
      <x v="7"/>
      <x v="128"/>
      <x/>
      <x/>
      <x v="202"/>
      <x v="70"/>
      <x/>
      <x v="3"/>
      <x/>
      <x v="7"/>
      <x v="4"/>
      <x v="169"/>
      <x v="489"/>
      <x/>
      <x/>
      <x/>
      <x v="15"/>
      <x/>
    </i>
    <i r="1">
      <x v="298"/>
      <x v="794"/>
      <x/>
      <x v="3"/>
      <x v="7924"/>
      <x v="583"/>
      <x v="2"/>
      <x v="454"/>
      <x v="298"/>
      <x/>
      <x v="481"/>
      <x/>
      <x v="12"/>
      <x v="58"/>
      <x/>
      <x/>
      <x v="431"/>
      <x v="70"/>
      <x/>
      <x/>
      <x/>
      <x v="4"/>
      <x v="5"/>
      <x v="216"/>
      <x v="171"/>
      <x/>
      <x/>
      <x v="158"/>
      <x v="8"/>
      <x v="2"/>
    </i>
    <i r="1">
      <x v="468"/>
      <x v="1001"/>
      <x/>
      <x v="2"/>
      <x v="7236"/>
      <x v="651"/>
      <x v="12"/>
      <x v="448"/>
      <x v="468"/>
      <x v="154"/>
      <x v="474"/>
      <x v="1"/>
      <x v="9"/>
      <x v="40"/>
      <x/>
      <x/>
      <x v="408"/>
      <x v="70"/>
      <x/>
      <x v="1"/>
      <x/>
      <x v="5"/>
      <x v="6"/>
      <x v="158"/>
      <x v="548"/>
      <x/>
      <x v="34"/>
      <x v="236"/>
      <x v="18"/>
      <x v="3"/>
    </i>
    <i r="1">
      <x v="756"/>
      <x v="1715"/>
      <x/>
      <x v="2"/>
      <x v="7424"/>
      <x v="162"/>
      <x v="16"/>
      <x v="398"/>
      <x v="756"/>
      <x v="280"/>
      <x v="412"/>
      <x/>
      <x v="7"/>
      <x v="131"/>
      <x v="197"/>
      <x/>
      <x v="447"/>
      <x v="70"/>
      <x/>
      <x v="6"/>
      <x/>
      <x v="7"/>
      <x v="4"/>
      <x v="172"/>
      <x v="457"/>
      <x/>
      <x/>
      <x v="390"/>
      <x v="16"/>
      <x/>
    </i>
    <i>
      <x v="71"/>
      <x v="120"/>
      <x v="795"/>
      <x/>
      <x v="3"/>
      <x v="7925"/>
      <x v="580"/>
      <x v="2"/>
      <x v="349"/>
      <x v="120"/>
      <x/>
      <x v="353"/>
      <x/>
      <x v="12"/>
      <x v="58"/>
      <x/>
      <x/>
      <x v="325"/>
      <x v="71"/>
      <x/>
      <x/>
      <x/>
      <x v="4"/>
      <x v="5"/>
      <x v="216"/>
      <x v="99"/>
      <x/>
      <x/>
      <x v="149"/>
      <x v="8"/>
      <x v="2"/>
    </i>
    <i r="1">
      <x v="183"/>
      <x v="300"/>
      <x/>
      <x v="1"/>
      <x v="7029"/>
      <x v="317"/>
      <x v="1"/>
      <x v="177"/>
      <x v="183"/>
      <x v="64"/>
      <x v="173"/>
      <x v="1"/>
      <x v="3"/>
      <x v="31"/>
      <x/>
      <x/>
      <x v="356"/>
      <x v="71"/>
      <x/>
      <x v="2"/>
      <x/>
      <x v="1"/>
      <x v="2"/>
      <x v="79"/>
      <x/>
      <x/>
      <x/>
      <x/>
      <x v="5"/>
      <x v="1"/>
    </i>
    <i r="1">
      <x v="469"/>
      <x v="1002"/>
      <x/>
      <x v="2"/>
      <x v="7237"/>
      <x v="363"/>
      <x v="12"/>
      <x v="449"/>
      <x v="469"/>
      <x/>
      <x v="475"/>
      <x v="1"/>
      <x v="9"/>
      <x v="40"/>
      <x/>
      <x/>
      <x v="388"/>
      <x v="71"/>
      <x/>
      <x v="1"/>
      <x/>
      <x v="5"/>
      <x v="6"/>
      <x v="158"/>
      <x v="549"/>
      <x/>
      <x v="34"/>
      <x v="237"/>
      <x v="18"/>
      <x v="3"/>
    </i>
    <i r="1">
      <x v="576"/>
      <x v="1647"/>
      <x/>
      <x v="1"/>
      <x v="7350"/>
      <x v="268"/>
      <x v="9"/>
      <x v="392"/>
      <x v="576"/>
      <x v="268"/>
      <x v="406"/>
      <x/>
      <x v="7"/>
      <x v="128"/>
      <x v="156"/>
      <x/>
      <x v="489"/>
      <x v="71"/>
      <x/>
      <x v="6"/>
      <x/>
      <x v="7"/>
      <x v="4"/>
      <x v="169"/>
      <x v="479"/>
      <x/>
      <x/>
      <x/>
      <x v="15"/>
      <x/>
    </i>
    <i r="1">
      <x v="757"/>
      <x v="1716"/>
      <x/>
      <x v="2"/>
      <x v="7425"/>
      <x v="163"/>
      <x v="16"/>
      <x v="508"/>
      <x v="757"/>
      <x v="281"/>
      <x v="533"/>
      <x/>
      <x v="7"/>
      <x v="131"/>
      <x v="197"/>
      <x/>
      <x v="448"/>
      <x v="71"/>
      <x/>
      <x v="6"/>
      <x/>
      <x v="7"/>
      <x v="4"/>
      <x v="172"/>
      <x v="458"/>
      <x/>
      <x/>
      <x v="395"/>
      <x v="16"/>
      <x/>
    </i>
    <i r="1">
      <x v="767"/>
      <x v="2008"/>
      <x/>
      <x v="4"/>
      <x v="7591"/>
      <x v="694"/>
      <x v="19"/>
      <x v="611"/>
      <x v="767"/>
      <x/>
      <x v="654"/>
      <x/>
      <x v="6"/>
      <x v="50"/>
      <x/>
      <x v="5"/>
      <x v="554"/>
      <x v="71"/>
      <x v="55"/>
      <x v="2"/>
      <x/>
      <x v="3"/>
      <x v="3"/>
      <x v="183"/>
      <x v="566"/>
      <x/>
      <x/>
      <x v="403"/>
      <x v="27"/>
      <x v="7"/>
    </i>
    <i>
      <x v="72"/>
      <x v="184"/>
      <x v="301"/>
      <x/>
      <x v="1"/>
      <x v="7030"/>
      <x v="315"/>
      <x v="1"/>
      <x v="178"/>
      <x v="184"/>
      <x v="65"/>
      <x v="174"/>
      <x v="1"/>
      <x v="3"/>
      <x v="31"/>
      <x/>
      <x/>
      <x v="135"/>
      <x v="72"/>
      <x/>
      <x v="3"/>
      <x/>
      <x v="1"/>
      <x v="2"/>
      <x v="79"/>
      <x/>
      <x/>
      <x/>
      <x/>
      <x v="5"/>
      <x v="1"/>
    </i>
    <i r="1">
      <x v="334"/>
      <x v="1648"/>
      <x/>
      <x v="1"/>
      <x v="7351"/>
      <x v="269"/>
      <x v="9"/>
      <x v="394"/>
      <x v="334"/>
      <x v="269"/>
      <x v="408"/>
      <x/>
      <x v="7"/>
      <x v="128"/>
      <x v="187"/>
      <x/>
      <x v="260"/>
      <x v="72"/>
      <x/>
      <x v="1"/>
      <x/>
      <x v="7"/>
      <x v="4"/>
      <x v="169"/>
      <x v="480"/>
      <x/>
      <x/>
      <x/>
      <x v="15"/>
      <x/>
    </i>
    <i r="1">
      <x v="388"/>
      <x v="1322"/>
      <x/>
      <x v="3"/>
      <x v="7926"/>
      <x v="296"/>
      <x v="2"/>
      <x v="423"/>
      <x v="388"/>
      <x/>
      <x v="438"/>
      <x/>
      <x v="12"/>
      <x v="58"/>
      <x/>
      <x/>
      <x v="349"/>
      <x v="72"/>
      <x/>
      <x/>
      <x/>
      <x v="4"/>
      <x v="5"/>
      <x v="216"/>
      <x v="288"/>
      <x/>
      <x v="59"/>
      <x v="226"/>
      <x v="8"/>
      <x v="2"/>
    </i>
    <i r="1">
      <x v="389"/>
      <x v="769"/>
      <x/>
      <x/>
      <x v="7238"/>
      <x v="614"/>
      <x v="12"/>
      <x v="358"/>
      <x v="389"/>
      <x/>
      <x v="372"/>
      <x v="2"/>
      <x v="9"/>
      <x/>
      <x/>
      <x/>
      <x v="202"/>
      <x v="72"/>
      <x/>
      <x v="4"/>
      <x/>
      <x v="5"/>
      <x v="6"/>
      <x v="159"/>
      <x/>
      <x/>
      <x/>
      <x/>
      <x v="18"/>
      <x v="3"/>
    </i>
    <i r="1">
      <x v="707"/>
      <x v="1833"/>
      <x/>
      <x v="4"/>
      <x v="7592"/>
      <x v="707"/>
      <x v="19"/>
      <x v="563"/>
      <x v="707"/>
      <x/>
      <x v="596"/>
      <x/>
      <x v="6"/>
      <x v="50"/>
      <x/>
      <x v="5"/>
      <x v="509"/>
      <x v="72"/>
      <x/>
      <x v="2"/>
      <x/>
      <x v="3"/>
      <x v="3"/>
      <x v="183"/>
      <x v="518"/>
      <x/>
      <x/>
      <x v="404"/>
      <x v="27"/>
      <x v="7"/>
    </i>
    <i r="1">
      <x v="758"/>
      <x v="1717"/>
      <x/>
      <x v="2"/>
      <x v="7426"/>
      <x v="180"/>
      <x v="16"/>
      <x v="399"/>
      <x v="758"/>
      <x v="282"/>
      <x v="413"/>
      <x/>
      <x v="7"/>
      <x v="131"/>
      <x v="198"/>
      <x/>
      <x v="449"/>
      <x v="72"/>
      <x/>
      <x v="5"/>
      <x/>
      <x v="7"/>
      <x v="4"/>
      <x v="172"/>
      <x v="459"/>
      <x/>
      <x/>
      <x v="391"/>
      <x v="16"/>
      <x/>
    </i>
    <i>
      <x v="73"/>
      <x v="110"/>
      <x v="770"/>
      <x/>
      <x v="4"/>
      <x v="7239"/>
      <x v="91"/>
      <x v="12"/>
      <x v="3"/>
      <x v="110"/>
      <x/>
      <x v="366"/>
      <x v="2"/>
      <x v="9"/>
      <x v="81"/>
      <x/>
      <x/>
      <x v="202"/>
      <x v="73"/>
      <x/>
      <x/>
      <x/>
      <x v="5"/>
      <x v="6"/>
      <x v="159"/>
      <x v="96"/>
      <x/>
      <x v="54"/>
      <x v="106"/>
      <x v="18"/>
      <x v="3"/>
    </i>
    <i r="1">
      <x v="185"/>
      <x v="307"/>
      <x/>
      <x/>
      <x v="7062"/>
      <x v="338"/>
      <x v="8"/>
      <x v="179"/>
      <x v="185"/>
      <x v="149"/>
      <x v="175"/>
      <x v="2"/>
      <x v="3"/>
      <x/>
      <x/>
      <x/>
      <x v="176"/>
      <x v="73"/>
      <x/>
      <x v="7"/>
      <x/>
      <x v="1"/>
      <x v="2"/>
      <x v="79"/>
      <x/>
      <x/>
      <x/>
      <x/>
      <x v="6"/>
      <x v="1"/>
    </i>
    <i r="1">
      <x v="246"/>
      <x v="797"/>
      <x/>
      <x v="1"/>
      <x v="7927"/>
      <x v="677"/>
      <x v="2"/>
      <x v="411"/>
      <x v="246"/>
      <x/>
      <x v="425"/>
      <x/>
      <x v="12"/>
      <x v="58"/>
      <x/>
      <x/>
      <x v="341"/>
      <x v="73"/>
      <x/>
      <x v="1"/>
      <x/>
      <x v="4"/>
      <x v="5"/>
      <x v="216"/>
      <x v="143"/>
      <x/>
      <x/>
      <x/>
      <x v="8"/>
      <x v="2"/>
    </i>
    <i r="1">
      <x v="623"/>
      <x v="1649"/>
      <x/>
      <x v="1"/>
      <x v="7352"/>
      <x v="293"/>
      <x v="9"/>
      <x v="393"/>
      <x v="623"/>
      <x v="267"/>
      <x v="407"/>
      <x/>
      <x v="7"/>
      <x v="128"/>
      <x v="156"/>
      <x/>
      <x v="259"/>
      <x v="73"/>
      <x/>
      <x v="5"/>
      <x/>
      <x v="7"/>
      <x v="4"/>
      <x v="169"/>
      <x v="481"/>
      <x/>
      <x/>
      <x/>
      <x v="15"/>
      <x/>
    </i>
    <i r="1">
      <x v="708"/>
      <x v="1834"/>
      <x/>
      <x v="4"/>
      <x v="7593"/>
      <x v="687"/>
      <x v="19"/>
      <x v="564"/>
      <x v="708"/>
      <x/>
      <x v="597"/>
      <x/>
      <x v="6"/>
      <x v="50"/>
      <x/>
      <x v="5"/>
      <x v="123"/>
      <x v="73"/>
      <x/>
      <x v="5"/>
      <x/>
      <x v="3"/>
      <x v="3"/>
      <x v="183"/>
      <x v="519"/>
      <x/>
      <x/>
      <x v="405"/>
      <x v="27"/>
      <x v="7"/>
    </i>
    <i r="1">
      <x v="759"/>
      <x v="1718"/>
      <x/>
      <x v="2"/>
      <x v="7427"/>
      <x v="181"/>
      <x v="16"/>
      <x v="509"/>
      <x v="759"/>
      <x v="283"/>
      <x v="534"/>
      <x/>
      <x v="7"/>
      <x v="131"/>
      <x v="198"/>
      <x/>
      <x v="450"/>
      <x v="73"/>
      <x/>
      <x v="5"/>
      <x/>
      <x v="7"/>
      <x v="4"/>
      <x v="172"/>
      <x v="460"/>
      <x/>
      <x/>
      <x v="396"/>
      <x v="16"/>
      <x/>
    </i>
    <i>
      <x v="74"/>
      <x v="117"/>
      <x v="771"/>
      <x/>
      <x v="4"/>
      <x v="7240"/>
      <x v="134"/>
      <x v="12"/>
      <x v="117"/>
      <x v="117"/>
      <x/>
      <x v="367"/>
      <x v="2"/>
      <x v="9"/>
      <x v="81"/>
      <x/>
      <x/>
      <x v="202"/>
      <x v="74"/>
      <x/>
      <x/>
      <x/>
      <x v="5"/>
      <x v="6"/>
      <x v="159"/>
      <x v="102"/>
      <x/>
      <x v="55"/>
      <x v="107"/>
      <x v="18"/>
      <x v="3"/>
    </i>
    <i r="1">
      <x v="128"/>
      <x v="308"/>
      <x/>
      <x v="4"/>
      <x v="7063"/>
      <x v="341"/>
      <x v="8"/>
      <x v="123"/>
      <x v="128"/>
      <x v="80"/>
      <x v="123"/>
      <x v="1"/>
      <x v="3"/>
      <x v="33"/>
      <x/>
      <x/>
      <x v="130"/>
      <x v="74"/>
      <x/>
      <x v="8"/>
      <x/>
      <x v="1"/>
      <x v="2"/>
      <x v="79"/>
      <x/>
      <x/>
      <x/>
      <x v="53"/>
      <x v="6"/>
      <x v="1"/>
    </i>
    <i r="1">
      <x v="245"/>
      <x v="798"/>
      <x/>
      <x v="1"/>
      <x v="7928"/>
      <x v="676"/>
      <x v="2"/>
      <x v="327"/>
      <x v="245"/>
      <x/>
      <x v="332"/>
      <x/>
      <x v="12"/>
      <x v="58"/>
      <x/>
      <x/>
      <x v="333"/>
      <x v="74"/>
      <x/>
      <x v="3"/>
      <x/>
      <x v="4"/>
      <x v="5"/>
      <x v="216"/>
      <x v="142"/>
      <x/>
      <x/>
      <x/>
      <x v="8"/>
      <x v="2"/>
    </i>
    <i r="1">
      <x v="335"/>
      <x v="1650"/>
      <x/>
      <x v="1"/>
      <x v="7353"/>
      <x v="294"/>
      <x v="9"/>
      <x v="395"/>
      <x v="335"/>
      <x v="270"/>
      <x v="409"/>
      <x/>
      <x v="7"/>
      <x v="128"/>
      <x v="187"/>
      <x/>
      <x v="261"/>
      <x v="74"/>
      <x/>
      <x v="5"/>
      <x/>
      <x v="7"/>
      <x v="4"/>
      <x v="169"/>
      <x v="482"/>
      <x/>
      <x/>
      <x/>
      <x v="15"/>
      <x/>
    </i>
    <i r="1">
      <x v="595"/>
      <x v="1719"/>
      <x/>
      <x v="2"/>
      <x v="7428"/>
      <x v="776"/>
      <x v="16"/>
      <x v="400"/>
      <x v="595"/>
      <x v="247"/>
      <x v="414"/>
      <x/>
      <x v="7"/>
      <x v="131"/>
      <x/>
      <x/>
      <x v="534"/>
      <x v="74"/>
      <x/>
      <x v="6"/>
      <x/>
      <x v="7"/>
      <x v="4"/>
      <x v="172"/>
      <x v="408"/>
      <x/>
      <x/>
      <x v="329"/>
      <x v="16"/>
      <x/>
    </i>
    <i r="1">
      <x v="709"/>
      <x v="1835"/>
      <x/>
      <x v="4"/>
      <x v="7594"/>
      <x v="488"/>
      <x v="19"/>
      <x v="565"/>
      <x v="709"/>
      <x/>
      <x v="598"/>
      <x/>
      <x v="6"/>
      <x v="50"/>
      <x/>
      <x v="5"/>
      <x v="510"/>
      <x v="74"/>
      <x v="55"/>
      <x v="2"/>
      <x/>
      <x v="3"/>
      <x v="3"/>
      <x v="183"/>
      <x v="520"/>
      <x/>
      <x/>
      <x v="406"/>
      <x v="27"/>
      <x v="7"/>
    </i>
    <i>
      <x v="75"/>
      <x v="129"/>
      <x v="309"/>
      <x/>
      <x v="4"/>
      <x v="7064"/>
      <x v="340"/>
      <x v="8"/>
      <x v="124"/>
      <x v="129"/>
      <x v="56"/>
      <x v="124"/>
      <x v="1"/>
      <x v="3"/>
      <x v="33"/>
      <x/>
      <x/>
      <x v="131"/>
      <x v="75"/>
      <x/>
      <x v="2"/>
      <x/>
      <x v="1"/>
      <x v="2"/>
      <x v="79"/>
      <x/>
      <x/>
      <x/>
      <x v="54"/>
      <x v="6"/>
      <x v="1"/>
    </i>
    <i r="1">
      <x v="344"/>
      <x v="1996"/>
      <x/>
      <x v="2"/>
      <x v="7429"/>
      <x v="778"/>
      <x v="16"/>
      <x v="209"/>
      <x v="344"/>
      <x v="248"/>
      <x v="214"/>
      <x/>
      <x v="7"/>
      <x v="131"/>
      <x/>
      <x/>
      <x v="534"/>
      <x v="75"/>
      <x/>
      <x v="6"/>
      <x/>
      <x v="7"/>
      <x v="4"/>
      <x v="172"/>
      <x v="409"/>
      <x/>
      <x/>
      <x v="329"/>
      <x v="16"/>
      <x/>
    </i>
    <i r="1">
      <x v="388"/>
      <x v="1081"/>
      <x/>
      <x v="4"/>
      <x v="7241"/>
      <x v="296"/>
      <x v="12"/>
      <x v="423"/>
      <x v="388"/>
      <x/>
      <x v="438"/>
      <x/>
      <x v="9"/>
      <x v="81"/>
      <x/>
      <x/>
      <x v="380"/>
      <x v="75"/>
      <x/>
      <x/>
      <x/>
      <x v="5"/>
      <x v="6"/>
      <x v="159"/>
      <x v="288"/>
      <x/>
      <x/>
      <x v="226"/>
      <x v="18"/>
      <x v="3"/>
    </i>
    <i r="1">
      <x v="442"/>
      <x v="927"/>
      <x/>
      <x v="1"/>
      <x v="7929"/>
      <x v="370"/>
      <x v="2"/>
      <x v="412"/>
      <x v="442"/>
      <x/>
      <x v="426"/>
      <x/>
      <x v="12"/>
      <x v="58"/>
      <x/>
      <x/>
      <x v="461"/>
      <x v="75"/>
      <x/>
      <x v="1"/>
      <x/>
      <x v="4"/>
      <x v="5"/>
      <x v="216"/>
      <x v="313"/>
      <x/>
      <x/>
      <x/>
      <x v="8"/>
      <x v="2"/>
    </i>
    <i r="1">
      <x v="710"/>
      <x v="1836"/>
      <x/>
      <x v="4"/>
      <x v="7595"/>
      <x v="645"/>
      <x v="19"/>
      <x v="566"/>
      <x v="710"/>
      <x/>
      <x v="599"/>
      <x/>
      <x v="6"/>
      <x v="50"/>
      <x/>
      <x v="5"/>
      <x v="511"/>
      <x v="75"/>
      <x/>
      <x v="5"/>
      <x/>
      <x v="3"/>
      <x v="3"/>
      <x v="183"/>
      <x v="521"/>
      <x/>
      <x/>
      <x v="407"/>
      <x v="27"/>
      <x v="7"/>
    </i>
    <i>
      <x v="76"/>
      <x v="130"/>
      <x v="310"/>
      <x/>
      <x v="4"/>
      <x v="7065"/>
      <x v="356"/>
      <x v="8"/>
      <x v="125"/>
      <x v="130"/>
      <x v="57"/>
      <x v="125"/>
      <x v="1"/>
      <x v="3"/>
      <x v="33"/>
      <x/>
      <x/>
      <x v="132"/>
      <x v="76"/>
      <x/>
      <x v="2"/>
      <x/>
      <x v="1"/>
      <x v="2"/>
      <x v="79"/>
      <x/>
      <x/>
      <x/>
      <x v="58"/>
      <x v="6"/>
      <x v="1"/>
    </i>
    <i r="1">
      <x v="217"/>
      <x v="772"/>
      <x/>
      <x v="4"/>
      <x v="7242"/>
      <x v="579"/>
      <x v="12"/>
      <x v="224"/>
      <x v="217"/>
      <x v="73"/>
      <x v="368"/>
      <x v="2"/>
      <x v="9"/>
      <x v="81"/>
      <x/>
      <x/>
      <x v="202"/>
      <x v="76"/>
      <x/>
      <x/>
      <x/>
      <x v="5"/>
      <x v="6"/>
      <x v="159"/>
      <x v="544"/>
      <x/>
      <x v="56"/>
      <x v="209"/>
      <x v="18"/>
      <x v="3"/>
    </i>
    <i r="1">
      <x v="395"/>
      <x v="1323"/>
      <x/>
      <x v="1"/>
      <x v="7930"/>
      <x v="663"/>
      <x v="2"/>
      <x v="432"/>
      <x v="395"/>
      <x/>
      <x v="451"/>
      <x/>
      <x v="12"/>
      <x v="58"/>
      <x v="208"/>
      <x/>
      <x v="385"/>
      <x v="76"/>
      <x/>
      <x v="5"/>
      <x/>
      <x v="4"/>
      <x v="5"/>
      <x v="216"/>
      <x v="296"/>
      <x/>
      <x/>
      <x/>
      <x v="8"/>
      <x v="2"/>
    </i>
    <i r="1">
      <x v="711"/>
      <x v="1837"/>
      <x/>
      <x v="2"/>
      <x v="7596"/>
      <x v="644"/>
      <x v="19"/>
      <x v="567"/>
      <x v="711"/>
      <x/>
      <x v="600"/>
      <x/>
      <x v="6"/>
      <x v="50"/>
      <x/>
      <x v="5"/>
      <x v="123"/>
      <x v="76"/>
      <x/>
      <x v="5"/>
      <x/>
      <x v="3"/>
      <x v="3"/>
      <x v="183"/>
      <x v="522"/>
      <x/>
      <x/>
      <x v="408"/>
      <x v="27"/>
      <x v="7"/>
    </i>
    <i r="1">
      <x v="760"/>
      <x v="1720"/>
      <x/>
      <x v="2"/>
      <x v="7430"/>
      <x v="164"/>
      <x v="16"/>
      <x v="401"/>
      <x v="760"/>
      <x v="284"/>
      <x v="415"/>
      <x/>
      <x v="7"/>
      <x v="131"/>
      <x v="199"/>
      <x/>
      <x v="275"/>
      <x v="76"/>
      <x/>
      <x v="6"/>
      <x/>
      <x v="7"/>
      <x v="4"/>
      <x v="172"/>
      <x v="461"/>
      <x/>
      <x/>
      <x v="397"/>
      <x v="16"/>
      <x/>
    </i>
    <i>
      <x v="77"/>
      <x v="134"/>
      <x v="311"/>
      <x/>
      <x v="4"/>
      <x v="7066"/>
      <x v="342"/>
      <x v="8"/>
      <x v="132"/>
      <x v="134"/>
      <x v="59"/>
      <x v="132"/>
      <x v="1"/>
      <x v="3"/>
      <x v="33"/>
      <x/>
      <x/>
      <x v="139"/>
      <x v="77"/>
      <x/>
      <x/>
      <x/>
      <x v="1"/>
      <x v="2"/>
      <x v="79"/>
      <x/>
      <x/>
      <x v="18"/>
      <x v="59"/>
      <x v="6"/>
      <x v="1"/>
    </i>
    <i r="1">
      <x v="218"/>
      <x v="773"/>
      <x/>
      <x v="4"/>
      <x v="7243"/>
      <x v="587"/>
      <x v="12"/>
      <x v="350"/>
      <x v="218"/>
      <x v="152"/>
      <x v="369"/>
      <x v="2"/>
      <x v="9"/>
      <x v="81"/>
      <x/>
      <x/>
      <x v="202"/>
      <x v="77"/>
      <x/>
      <x/>
      <x/>
      <x v="5"/>
      <x v="6"/>
      <x v="159"/>
      <x v="545"/>
      <x/>
      <x v="57"/>
      <x v="153"/>
      <x v="18"/>
      <x v="3"/>
    </i>
    <i r="1">
      <x v="491"/>
      <x v="1048"/>
      <x/>
      <x/>
      <x v="7931"/>
      <x v="54"/>
      <x v="2"/>
      <x v="491"/>
      <x v="491"/>
      <x/>
      <x v="516"/>
      <x/>
      <x v="12"/>
      <x/>
      <x/>
      <x/>
      <x v="202"/>
      <x v="77"/>
      <x/>
      <x v="7"/>
      <x/>
      <x v="4"/>
      <x v="5"/>
      <x v="217"/>
      <x/>
      <x/>
      <x v="34"/>
      <x/>
      <x v="8"/>
      <x v="2"/>
    </i>
    <i r="1">
      <x v="712"/>
      <x v="1838"/>
      <x/>
      <x v="2"/>
      <x v="7597"/>
      <x v="464"/>
      <x v="19"/>
      <x v="568"/>
      <x v="712"/>
      <x/>
      <x v="601"/>
      <x/>
      <x v="6"/>
      <x v="50"/>
      <x/>
      <x v="5"/>
      <x v="123"/>
      <x v="77"/>
      <x/>
      <x v="5"/>
      <x/>
      <x v="3"/>
      <x v="3"/>
      <x v="183"/>
      <x v="523"/>
      <x/>
      <x/>
      <x v="409"/>
      <x v="27"/>
      <x v="7"/>
    </i>
    <i r="1">
      <x v="761"/>
      <x v="1721"/>
      <x/>
      <x v="2"/>
      <x v="7431"/>
      <x v="165"/>
      <x v="16"/>
      <x v="405"/>
      <x v="761"/>
      <x v="285"/>
      <x v="419"/>
      <x/>
      <x v="7"/>
      <x v="131"/>
      <x v="199"/>
      <x/>
      <x v="281"/>
      <x v="77"/>
      <x/>
      <x v="6"/>
      <x/>
      <x v="7"/>
      <x v="4"/>
      <x v="172"/>
      <x v="462"/>
      <x/>
      <x/>
      <x v="398"/>
      <x v="16"/>
      <x/>
    </i>
    <i>
      <x v="78"/>
      <x v="110"/>
      <x v="1049"/>
      <x/>
      <x v="3"/>
      <x v="7932"/>
      <x v="91"/>
      <x v="2"/>
      <x v="3"/>
      <x v="110"/>
      <x/>
      <x v="116"/>
      <x/>
      <x v="12"/>
      <x v="98"/>
      <x/>
      <x/>
      <x v="384"/>
      <x v="78"/>
      <x/>
      <x/>
      <x/>
      <x v="4"/>
      <x v="5"/>
      <x v="217"/>
      <x v="96"/>
      <x/>
      <x v="37"/>
      <x v="106"/>
      <x v="8"/>
      <x v="2"/>
    </i>
    <i r="1">
      <x v="131"/>
      <x v="312"/>
      <x/>
      <x v="4"/>
      <x v="7067"/>
      <x v="344"/>
      <x v="8"/>
      <x v="128"/>
      <x v="131"/>
      <x v="58"/>
      <x v="128"/>
      <x v="1"/>
      <x v="3"/>
      <x v="33"/>
      <x/>
      <x/>
      <x v="135"/>
      <x v="78"/>
      <x/>
      <x v="3"/>
      <x/>
      <x v="1"/>
      <x v="2"/>
      <x v="79"/>
      <x/>
      <x/>
      <x/>
      <x v="60"/>
      <x v="6"/>
      <x v="1"/>
    </i>
    <i r="1">
      <x v="494"/>
      <x v="1082"/>
      <x/>
      <x v="4"/>
      <x v="7244"/>
      <x v="744"/>
      <x v="12"/>
      <x v="494"/>
      <x v="494"/>
      <x/>
      <x v="439"/>
      <x/>
      <x v="9"/>
      <x v="81"/>
      <x/>
      <x/>
      <x v="428"/>
      <x v="78"/>
      <x/>
      <x v="3"/>
      <x/>
      <x v="5"/>
      <x v="6"/>
      <x v="159"/>
      <x v="342"/>
      <x/>
      <x v="34"/>
      <x v="239"/>
      <x v="18"/>
      <x v="3"/>
    </i>
    <i r="1">
      <x v="713"/>
      <x v="1839"/>
      <x/>
      <x v="2"/>
      <x v="7598"/>
      <x v="465"/>
      <x v="19"/>
      <x v="569"/>
      <x v="713"/>
      <x/>
      <x v="602"/>
      <x/>
      <x v="6"/>
      <x v="50"/>
      <x/>
      <x v="5"/>
      <x v="123"/>
      <x v="78"/>
      <x/>
      <x v="5"/>
      <x/>
      <x v="3"/>
      <x v="3"/>
      <x v="183"/>
      <x v="524"/>
      <x/>
      <x/>
      <x v="410"/>
      <x v="27"/>
      <x v="7"/>
    </i>
    <i r="1">
      <x v="762"/>
      <x v="1722"/>
      <x/>
      <x v="2"/>
      <x v="7432"/>
      <x v="182"/>
      <x v="16"/>
      <x v="402"/>
      <x v="762"/>
      <x v="286"/>
      <x v="416"/>
      <x/>
      <x v="7"/>
      <x v="131"/>
      <x v="199"/>
      <x/>
      <x v="451"/>
      <x v="78"/>
      <x/>
      <x v="5"/>
      <x/>
      <x v="7"/>
      <x v="4"/>
      <x v="172"/>
      <x v="463"/>
      <x/>
      <x/>
      <x v="393"/>
      <x v="16"/>
      <x/>
    </i>
    <i>
      <x v="79"/>
      <x v="117"/>
      <x v="1050"/>
      <x/>
      <x v="3"/>
      <x v="7933"/>
      <x v="134"/>
      <x v="2"/>
      <x v="117"/>
      <x v="117"/>
      <x/>
      <x v="120"/>
      <x/>
      <x v="12"/>
      <x v="98"/>
      <x/>
      <x/>
      <x v="124"/>
      <x v="79"/>
      <x/>
      <x/>
      <x/>
      <x v="4"/>
      <x v="5"/>
      <x v="217"/>
      <x v="102"/>
      <x/>
      <x v="73"/>
      <x v="107"/>
      <x v="8"/>
      <x v="2"/>
    </i>
    <i r="1">
      <x v="168"/>
      <x v="313"/>
      <x/>
      <x v="2"/>
      <x v="7068"/>
      <x v="306"/>
      <x v="8"/>
      <x v="129"/>
      <x v="168"/>
      <x v="78"/>
      <x v="129"/>
      <x v="1"/>
      <x v="3"/>
      <x v="33"/>
      <x/>
      <x/>
      <x v="136"/>
      <x v="79"/>
      <x/>
      <x v="1"/>
      <x/>
      <x v="1"/>
      <x v="2"/>
      <x v="79"/>
      <x/>
      <x/>
      <x/>
      <x v="61"/>
      <x v="6"/>
      <x v="1"/>
    </i>
    <i r="1">
      <x v="209"/>
      <x v="774"/>
      <x/>
      <x v="4"/>
      <x v="7245"/>
      <x v="380"/>
      <x v="12"/>
      <x v="359"/>
      <x v="209"/>
      <x/>
      <x v="373"/>
      <x/>
      <x v="9"/>
      <x v="81"/>
      <x/>
      <x/>
      <x v="428"/>
      <x v="79"/>
      <x/>
      <x v="3"/>
      <x/>
      <x v="5"/>
      <x v="6"/>
      <x v="159"/>
      <x v="123"/>
      <x/>
      <x v="34"/>
      <x v="232"/>
      <x v="18"/>
      <x v="3"/>
    </i>
    <i r="1">
      <x v="714"/>
      <x v="1840"/>
      <x/>
      <x v="2"/>
      <x v="7599"/>
      <x v="489"/>
      <x v="19"/>
      <x v="570"/>
      <x v="714"/>
      <x/>
      <x v="603"/>
      <x/>
      <x v="6"/>
      <x v="50"/>
      <x/>
      <x v="5"/>
      <x v="123"/>
      <x v="79"/>
      <x/>
      <x v="5"/>
      <x/>
      <x v="3"/>
      <x v="3"/>
      <x v="183"/>
      <x v="525"/>
      <x/>
      <x/>
      <x v="411"/>
      <x v="27"/>
      <x v="7"/>
    </i>
    <i r="1">
      <x v="763"/>
      <x v="1723"/>
      <x/>
      <x v="2"/>
      <x v="7433"/>
      <x v="183"/>
      <x v="16"/>
      <x v="406"/>
      <x v="763"/>
      <x v="287"/>
      <x v="420"/>
      <x/>
      <x v="7"/>
      <x v="131"/>
      <x v="199"/>
      <x/>
      <x v="452"/>
      <x v="79"/>
      <x/>
      <x v="5"/>
      <x/>
      <x v="7"/>
      <x v="4"/>
      <x v="172"/>
      <x v="464"/>
      <x/>
      <x/>
      <x v="399"/>
      <x v="16"/>
      <x/>
    </i>
    <i>
      <x v="80"/>
      <x v="140"/>
      <x v="314"/>
      <x/>
      <x v="4"/>
      <x v="7069"/>
      <x v="326"/>
      <x v="8"/>
      <x v="180"/>
      <x v="140"/>
      <x v="150"/>
      <x v="176"/>
      <x v="1"/>
      <x v="3"/>
      <x v="33"/>
      <x/>
      <x/>
      <x v="177"/>
      <x v="80"/>
      <x/>
      <x v="2"/>
      <x/>
      <x v="1"/>
      <x v="2"/>
      <x v="79"/>
      <x/>
      <x/>
      <x v="19"/>
      <x v="55"/>
      <x v="6"/>
      <x v="1"/>
    </i>
    <i r="1">
      <x v="218"/>
      <x v="1051"/>
      <x/>
      <x v="3"/>
      <x v="7934"/>
      <x v="587"/>
      <x v="2"/>
      <x v="350"/>
      <x v="218"/>
      <x/>
      <x v="118"/>
      <x/>
      <x v="12"/>
      <x v="98"/>
      <x/>
      <x/>
      <x v="125"/>
      <x v="80"/>
      <x/>
      <x/>
      <x/>
      <x v="4"/>
      <x v="5"/>
      <x v="217"/>
      <x v="127"/>
      <x/>
      <x v="74"/>
      <x v="153"/>
      <x v="8"/>
      <x v="2"/>
    </i>
    <i r="1">
      <x v="230"/>
      <x v="1820"/>
      <x/>
      <x v="4"/>
      <x v="7246"/>
      <x v="396"/>
      <x v="12"/>
      <x v="425"/>
      <x v="230"/>
      <x/>
      <x v="441"/>
      <x/>
      <x v="9"/>
      <x v="81"/>
      <x/>
      <x/>
      <x v="202"/>
      <x v="80"/>
      <x/>
      <x/>
      <x/>
      <x v="5"/>
      <x v="6"/>
      <x v="159"/>
      <x v="132"/>
      <x/>
      <x v="34"/>
      <x v="342"/>
      <x v="18"/>
      <x v="3"/>
    </i>
    <i r="1">
      <x v="715"/>
      <x v="1841"/>
      <x/>
      <x v="2"/>
      <x v="7600"/>
      <x v="490"/>
      <x v="19"/>
      <x v="571"/>
      <x v="715"/>
      <x/>
      <x v="604"/>
      <x/>
      <x v="6"/>
      <x v="50"/>
      <x/>
      <x v="5"/>
      <x v="123"/>
      <x v="80"/>
      <x/>
      <x v="5"/>
      <x/>
      <x v="3"/>
      <x v="3"/>
      <x v="183"/>
      <x v="526"/>
      <x/>
      <x/>
      <x v="412"/>
      <x v="27"/>
      <x v="7"/>
    </i>
    <i r="1">
      <x v="755"/>
      <x v="1997"/>
      <x/>
      <x v="2"/>
      <x v="7434"/>
      <x v="466"/>
      <x v="16"/>
      <x v="608"/>
      <x v="755"/>
      <x v="312"/>
      <x v="642"/>
      <x/>
      <x v="7"/>
      <x v="131"/>
      <x v="199"/>
      <x/>
      <x v="123"/>
      <x v="80"/>
      <x/>
      <x v="5"/>
      <x/>
      <x v="7"/>
      <x v="4"/>
      <x v="172"/>
      <x v="558"/>
      <x/>
      <x/>
      <x v="393"/>
      <x v="16"/>
      <x/>
    </i>
    <i>
      <x v="81"/>
      <x v="174"/>
      <x v="315"/>
      <x/>
      <x v="4"/>
      <x v="7070"/>
      <x v="357"/>
      <x v="8"/>
      <x v="151"/>
      <x v="174"/>
      <x v="145"/>
      <x v="150"/>
      <x v="1"/>
      <x v="3"/>
      <x v="33"/>
      <x/>
      <x/>
      <x v="178"/>
      <x v="81"/>
      <x/>
      <x/>
      <x/>
      <x v="1"/>
      <x v="2"/>
      <x v="79"/>
      <x/>
      <x/>
      <x v="20"/>
      <x v="62"/>
      <x v="6"/>
      <x v="1"/>
    </i>
    <i r="1">
      <x v="495"/>
      <x v="1083"/>
      <x/>
      <x v="4"/>
      <x v="7247"/>
      <x v="390"/>
      <x v="12"/>
      <x v="495"/>
      <x v="495"/>
      <x/>
      <x v="520"/>
      <x/>
      <x v="9"/>
      <x v="81"/>
      <x/>
      <x/>
      <x v="429"/>
      <x v="81"/>
      <x/>
      <x/>
      <x/>
      <x v="5"/>
      <x v="6"/>
      <x v="159"/>
      <x v="343"/>
      <x/>
      <x v="77"/>
      <x v="240"/>
      <x v="18"/>
      <x v="3"/>
    </i>
    <i r="1">
      <x v="616"/>
      <x v="1484"/>
      <x/>
      <x v="3"/>
      <x v="7935"/>
      <x v="34"/>
      <x v="2"/>
      <x v="515"/>
      <x v="616"/>
      <x/>
      <x v="541"/>
      <x/>
      <x v="12"/>
      <x v="98"/>
      <x/>
      <x/>
      <x v="462"/>
      <x v="81"/>
      <x/>
      <x v="6"/>
      <x/>
      <x v="4"/>
      <x v="5"/>
      <x v="217"/>
      <x v="593"/>
      <x/>
      <x/>
      <x v="298"/>
      <x v="8"/>
      <x v="2"/>
    </i>
    <i r="1">
      <x v="684"/>
      <x v="1724"/>
      <x/>
      <x/>
      <x v="7435"/>
      <x v="773"/>
      <x v="16"/>
      <x v="376"/>
      <x v="684"/>
      <x v="288"/>
      <x v="390"/>
      <x/>
      <x v="7"/>
      <x/>
      <x/>
      <x/>
      <x v="202"/>
      <x v="81"/>
      <x/>
      <x v="7"/>
      <x/>
      <x v="7"/>
      <x v="4"/>
      <x v="173"/>
      <x/>
      <x/>
      <x v="34"/>
      <x/>
      <x v="16"/>
      <x/>
    </i>
    <i r="1">
      <x v="729"/>
      <x v="1876"/>
      <x/>
      <x/>
      <x v="7601"/>
      <x v="483"/>
      <x v="19"/>
      <x v="572"/>
      <x v="729"/>
      <x/>
      <x v="605"/>
      <x v="2"/>
      <x v="6"/>
      <x/>
      <x/>
      <x v="5"/>
      <x v="123"/>
      <x v="81"/>
      <x/>
      <x v="4"/>
      <x/>
      <x v="3"/>
      <x v="3"/>
      <x v="184"/>
      <x/>
      <x/>
      <x/>
      <x/>
      <x v="27"/>
      <x v="7"/>
    </i>
    <i>
      <x v="82"/>
      <x v="110"/>
      <x v="1725"/>
      <x/>
      <x v="4"/>
      <x v="7436"/>
      <x v="91"/>
      <x v="16"/>
      <x v="3"/>
      <x v="110"/>
      <x v="2"/>
      <x v="116"/>
      <x/>
      <x v="7"/>
      <x v="132"/>
      <x/>
      <x/>
      <x v="202"/>
      <x v="82"/>
      <x/>
      <x/>
      <x/>
      <x v="7"/>
      <x v="4"/>
      <x v="173"/>
      <x v="398"/>
      <x/>
      <x v="50"/>
      <x v="106"/>
      <x v="16"/>
      <x/>
    </i>
    <i r="1">
      <x v="175"/>
      <x v="316"/>
      <x/>
      <x v="4"/>
      <x v="7071"/>
      <x v="360"/>
      <x v="8"/>
      <x v="152"/>
      <x v="175"/>
      <x v="146"/>
      <x v="151"/>
      <x v="1"/>
      <x v="3"/>
      <x v="33"/>
      <x/>
      <x/>
      <x v="178"/>
      <x v="82"/>
      <x/>
      <x/>
      <x/>
      <x v="1"/>
      <x v="2"/>
      <x v="79"/>
      <x/>
      <x/>
      <x v="20"/>
      <x v="63"/>
      <x v="6"/>
      <x v="1"/>
    </i>
    <i r="1">
      <x v="242"/>
      <x v="1877"/>
      <x/>
      <x v="4"/>
      <x v="7602"/>
      <x v="646"/>
      <x v="19"/>
      <x v="249"/>
      <x v="242"/>
      <x/>
      <x v="256"/>
      <x/>
      <x v="6"/>
      <x v="144"/>
      <x/>
      <x v="5"/>
      <x v="123"/>
      <x v="82"/>
      <x/>
      <x v="3"/>
      <x/>
      <x v="3"/>
      <x v="3"/>
      <x v="184"/>
      <x v="199"/>
      <x/>
      <x/>
      <x v="402"/>
      <x v="27"/>
      <x v="7"/>
    </i>
    <i r="1">
      <x v="479"/>
      <x v="1003"/>
      <x/>
      <x v="2"/>
      <x v="7248"/>
      <x v="528"/>
      <x v="12"/>
      <x v="480"/>
      <x v="479"/>
      <x/>
      <x v="553"/>
      <x v="1"/>
      <x v="9"/>
      <x v="81"/>
      <x/>
      <x/>
      <x v="527"/>
      <x v="82"/>
      <x/>
      <x v="1"/>
      <x/>
      <x v="5"/>
      <x v="6"/>
      <x v="159"/>
      <x v="333"/>
      <x/>
      <x v="34"/>
      <x v="241"/>
      <x v="18"/>
      <x v="3"/>
    </i>
    <i r="1">
      <x v="608"/>
      <x v="1441"/>
      <x/>
      <x v="3"/>
      <x v="7936"/>
      <x v="35"/>
      <x v="2"/>
      <x v="514"/>
      <x v="608"/>
      <x/>
      <x v="540"/>
      <x/>
      <x v="12"/>
      <x v="98"/>
      <x/>
      <x/>
      <x v="463"/>
      <x v="82"/>
      <x/>
      <x v="1"/>
      <x/>
      <x v="4"/>
      <x v="5"/>
      <x v="217"/>
      <x v="592"/>
      <x/>
      <x/>
      <x v="296"/>
      <x v="8"/>
      <x v="2"/>
    </i>
    <i>
      <x v="83"/>
      <x v="176"/>
      <x v="317"/>
      <x/>
      <x v="4"/>
      <x v="7072"/>
      <x v="305"/>
      <x v="8"/>
      <x v="153"/>
      <x v="176"/>
      <x v="147"/>
      <x v="152"/>
      <x v="1"/>
      <x v="3"/>
      <x v="33"/>
      <x/>
      <x/>
      <x v="178"/>
      <x v="83"/>
      <x/>
      <x/>
      <x/>
      <x v="1"/>
      <x v="2"/>
      <x v="79"/>
      <x/>
      <x/>
      <x v="20"/>
      <x v="64"/>
      <x v="6"/>
      <x v="1"/>
    </i>
    <i r="1">
      <x v="243"/>
      <x v="1878"/>
      <x/>
      <x v="4"/>
      <x v="7603"/>
      <x v="487"/>
      <x v="19"/>
      <x v="562"/>
      <x v="243"/>
      <x/>
      <x v="653"/>
      <x/>
      <x v="6"/>
      <x v="144"/>
      <x/>
      <x v="5"/>
      <x v="553"/>
      <x v="83"/>
      <x v="54"/>
      <x v="2"/>
      <x/>
      <x v="3"/>
      <x v="3"/>
      <x v="184"/>
      <x v="200"/>
      <x/>
      <x/>
      <x v="350"/>
      <x v="27"/>
      <x v="7"/>
    </i>
    <i r="1">
      <x v="388"/>
      <x v="1726"/>
      <x/>
      <x v="4"/>
      <x v="7437"/>
      <x v="296"/>
      <x v="16"/>
      <x v="423"/>
      <x v="388"/>
      <x v="156"/>
      <x v="438"/>
      <x/>
      <x v="7"/>
      <x v="132"/>
      <x/>
      <x/>
      <x v="202"/>
      <x v="83"/>
      <x/>
      <x/>
      <x/>
      <x v="7"/>
      <x v="4"/>
      <x v="173"/>
      <x v="399"/>
      <x/>
      <x v="59"/>
      <x v="226"/>
      <x v="16"/>
      <x/>
    </i>
    <i r="1">
      <x v="705"/>
      <x v="1821"/>
      <x/>
      <x/>
      <x v="7249"/>
      <x v="495"/>
      <x v="12"/>
      <x v="560"/>
      <x v="705"/>
      <x/>
      <x v="594"/>
      <x v="2"/>
      <x v="9"/>
      <x/>
      <x/>
      <x/>
      <x v="202"/>
      <x v="83"/>
      <x/>
      <x v="4"/>
      <x/>
      <x v="5"/>
      <x v="6"/>
      <x v="160"/>
      <x/>
      <x/>
      <x/>
      <x/>
      <x v="18"/>
      <x v="3"/>
    </i>
    <i r="1">
      <x v="794"/>
      <x v="2100"/>
      <x/>
      <x v="3"/>
      <x v="7937"/>
      <x v="40"/>
      <x v="2"/>
      <x v="635"/>
      <x v="794"/>
      <x/>
      <x v="688"/>
      <x/>
      <x v="12"/>
      <x v="98"/>
      <x/>
      <x/>
      <x v="464"/>
      <x v="83"/>
      <x/>
      <x v="5"/>
      <x/>
      <x v="4"/>
      <x v="5"/>
      <x v="217"/>
      <x v="598"/>
      <x/>
      <x/>
      <x v="428"/>
      <x v="8"/>
      <x v="2"/>
    </i>
    <i>
      <x v="84"/>
      <x v="117"/>
      <x v="1727"/>
      <x/>
      <x v="4"/>
      <x v="7438"/>
      <x v="134"/>
      <x v="16"/>
      <x v="117"/>
      <x v="117"/>
      <x v="51"/>
      <x v="120"/>
      <x/>
      <x v="7"/>
      <x v="132"/>
      <x/>
      <x/>
      <x v="202"/>
      <x v="84"/>
      <x/>
      <x/>
      <x/>
      <x v="7"/>
      <x v="4"/>
      <x v="173"/>
      <x v="400"/>
      <x/>
      <x v="51"/>
      <x v="107"/>
      <x v="16"/>
      <x/>
    </i>
    <i r="1">
      <x v="177"/>
      <x v="318"/>
      <x/>
      <x v="4"/>
      <x v="7073"/>
      <x v="361"/>
      <x v="8"/>
      <x v="154"/>
      <x v="177"/>
      <x v="148"/>
      <x v="153"/>
      <x v="1"/>
      <x v="3"/>
      <x v="33"/>
      <x/>
      <x/>
      <x v="178"/>
      <x v="84"/>
      <x/>
      <x/>
      <x/>
      <x v="1"/>
      <x v="2"/>
      <x v="79"/>
      <x/>
      <x/>
      <x v="20"/>
      <x v="65"/>
      <x v="6"/>
      <x v="1"/>
    </i>
    <i r="1">
      <x v="195"/>
      <x v="335"/>
      <x/>
      <x/>
      <x v="7938"/>
      <x v="662"/>
      <x v="10"/>
      <x v="206"/>
      <x v="195"/>
      <x/>
      <x v="211"/>
      <x/>
      <x v="12"/>
      <x/>
      <x/>
      <x/>
      <x v="465"/>
      <x v="84"/>
      <x/>
      <x v="7"/>
      <x/>
      <x v="4"/>
      <x v="5"/>
      <x v="218"/>
      <x/>
      <x/>
      <x v="34"/>
      <x/>
      <x v="9"/>
      <x v="2"/>
    </i>
    <i r="1">
      <x v="218"/>
      <x v="1822"/>
      <x/>
      <x v="4"/>
      <x v="7250"/>
      <x v="587"/>
      <x v="12"/>
      <x v="350"/>
      <x v="218"/>
      <x v="152"/>
      <x v="559"/>
      <x v="2"/>
      <x v="9"/>
      <x v="139"/>
      <x/>
      <x/>
      <x v="202"/>
      <x v="84"/>
      <x/>
      <x/>
      <x/>
      <x v="5"/>
      <x v="6"/>
      <x v="160"/>
      <x v="545"/>
      <x/>
      <x v="79"/>
      <x v="153"/>
      <x v="18"/>
      <x v="3"/>
    </i>
    <i r="1">
      <x v="767"/>
      <x v="2009"/>
      <x/>
      <x v="4"/>
      <x v="7604"/>
      <x v="694"/>
      <x v="19"/>
      <x v="611"/>
      <x v="767"/>
      <x/>
      <x v="654"/>
      <x/>
      <x v="6"/>
      <x v="144"/>
      <x/>
      <x v="5"/>
      <x v="554"/>
      <x v="84"/>
      <x v="55"/>
      <x v="2"/>
      <x/>
      <x v="3"/>
      <x v="3"/>
      <x v="184"/>
      <x v="566"/>
      <x/>
      <x/>
      <x v="403"/>
      <x v="27"/>
      <x v="7"/>
    </i>
    <i>
      <x v="85"/>
      <x v="135"/>
      <x v="319"/>
      <x/>
      <x v="2"/>
      <x v="7074"/>
      <x v="327"/>
      <x v="8"/>
      <x v="133"/>
      <x v="135"/>
      <x v="60"/>
      <x v="133"/>
      <x v="1"/>
      <x v="3"/>
      <x v="33"/>
      <x/>
      <x/>
      <x v="140"/>
      <x v="85"/>
      <x/>
      <x v="6"/>
      <x/>
      <x v="1"/>
      <x v="2"/>
      <x v="79"/>
      <x/>
      <x/>
      <x/>
      <x v="66"/>
      <x v="6"/>
      <x v="1"/>
    </i>
    <i r="1">
      <x v="217"/>
      <x v="1728"/>
      <x/>
      <x v="4"/>
      <x v="7439"/>
      <x v="579"/>
      <x v="16"/>
      <x v="224"/>
      <x v="217"/>
      <x v="240"/>
      <x v="354"/>
      <x/>
      <x v="7"/>
      <x v="132"/>
      <x/>
      <x/>
      <x v="202"/>
      <x v="85"/>
      <x/>
      <x/>
      <x/>
      <x v="7"/>
      <x v="4"/>
      <x v="173"/>
      <x v="401"/>
      <x/>
      <x v="35"/>
      <x v="209"/>
      <x v="16"/>
      <x/>
    </i>
    <i r="1">
      <x v="246"/>
      <x v="483"/>
      <x/>
      <x v="4"/>
      <x v="7939"/>
      <x v="677"/>
      <x v="10"/>
      <x v="411"/>
      <x v="246"/>
      <x/>
      <x v="425"/>
      <x/>
      <x v="12"/>
      <x v="36"/>
      <x/>
      <x/>
      <x v="341"/>
      <x v="85"/>
      <x/>
      <x v="1"/>
      <x/>
      <x v="4"/>
      <x v="5"/>
      <x v="218"/>
      <x v="143"/>
      <x/>
      <x/>
      <x v="161"/>
      <x v="9"/>
      <x v="2"/>
    </i>
    <i r="1">
      <x v="703"/>
      <x v="1823"/>
      <x/>
      <x v="4"/>
      <x v="7251"/>
      <x v="89"/>
      <x v="12"/>
      <x v="557"/>
      <x v="703"/>
      <x/>
      <x v="592"/>
      <x/>
      <x v="9"/>
      <x v="139"/>
      <x/>
      <x/>
      <x v="428"/>
      <x v="85"/>
      <x/>
      <x v="3"/>
      <x/>
      <x v="5"/>
      <x v="6"/>
      <x v="160"/>
      <x v="515"/>
      <x/>
      <x v="34"/>
      <x v="344"/>
      <x v="18"/>
      <x v="3"/>
    </i>
    <i r="1">
      <x v="768"/>
      <x v="2010"/>
      <x/>
      <x v="2"/>
      <x v="7605"/>
      <x v="692"/>
      <x v="19"/>
      <x v="612"/>
      <x v="768"/>
      <x/>
      <x v="655"/>
      <x/>
      <x v="6"/>
      <x v="144"/>
      <x/>
      <x v="5"/>
      <x v="123"/>
      <x v="85"/>
      <x/>
      <x v="5"/>
      <x/>
      <x v="3"/>
      <x v="3"/>
      <x v="184"/>
      <x v="567"/>
      <x/>
      <x/>
      <x v="413"/>
      <x v="27"/>
      <x v="7"/>
    </i>
    <i>
      <x v="86"/>
      <x v="165"/>
      <x v="278"/>
      <x/>
      <x/>
      <x v="7075"/>
      <x v="310"/>
      <x v="8"/>
      <x v="181"/>
      <x v="165"/>
      <x/>
      <x v="177"/>
      <x v="1"/>
      <x v="3"/>
      <x/>
      <x/>
      <x/>
      <x v="179"/>
      <x v="86"/>
      <x/>
      <x v="7"/>
      <x/>
      <x v="1"/>
      <x v="2"/>
      <x v="79"/>
      <x/>
      <x/>
      <x/>
      <x/>
      <x v="6"/>
      <x v="1"/>
    </i>
    <i r="1">
      <x v="298"/>
      <x v="799"/>
      <x/>
      <x v="4"/>
      <x v="7940"/>
      <x v="583"/>
      <x v="10"/>
      <x v="454"/>
      <x v="298"/>
      <x/>
      <x v="481"/>
      <x/>
      <x v="12"/>
      <x v="36"/>
      <x/>
      <x/>
      <x v="431"/>
      <x v="86"/>
      <x/>
      <x/>
      <x/>
      <x v="4"/>
      <x v="5"/>
      <x v="218"/>
      <x v="171"/>
      <x/>
      <x v="36"/>
      <x v="158"/>
      <x v="9"/>
      <x v="2"/>
    </i>
    <i r="1">
      <x v="315"/>
      <x v="1729"/>
      <x/>
      <x v="4"/>
      <x v="7440"/>
      <x v="462"/>
      <x v="16"/>
      <x v="375"/>
      <x v="315"/>
      <x v="199"/>
      <x v="389"/>
      <x/>
      <x v="7"/>
      <x v="132"/>
      <x/>
      <x/>
      <x v="202"/>
      <x v="86"/>
      <x/>
      <x v="3"/>
      <x/>
      <x v="7"/>
      <x v="4"/>
      <x v="173"/>
      <x v="452"/>
      <x/>
      <x/>
      <x v="273"/>
      <x v="16"/>
      <x/>
    </i>
    <i r="1">
      <x v="704"/>
      <x v="1824"/>
      <x/>
      <x v="2"/>
      <x v="7252"/>
      <x v="523"/>
      <x v="12"/>
      <x v="558"/>
      <x v="704"/>
      <x/>
      <x v="582"/>
      <x v="1"/>
      <x v="9"/>
      <x v="139"/>
      <x/>
      <x/>
      <x v="202"/>
      <x v="86"/>
      <x/>
      <x v="1"/>
      <x/>
      <x v="5"/>
      <x v="6"/>
      <x v="160"/>
      <x v="516"/>
      <x/>
      <x v="34"/>
      <x v="345"/>
      <x v="18"/>
      <x v="3"/>
    </i>
    <i r="1">
      <x v="769"/>
      <x v="2011"/>
      <x/>
      <x v="2"/>
      <x v="7606"/>
      <x v="693"/>
      <x v="19"/>
      <x v="613"/>
      <x v="769"/>
      <x/>
      <x v="656"/>
      <x/>
      <x v="6"/>
      <x v="144"/>
      <x/>
      <x v="5"/>
      <x v="123"/>
      <x v="86"/>
      <x/>
      <x v="5"/>
      <x/>
      <x v="3"/>
      <x v="3"/>
      <x v="184"/>
      <x v="568"/>
      <x/>
      <x/>
      <x v="414"/>
      <x v="27"/>
      <x v="7"/>
    </i>
    <i>
      <x v="87"/>
      <x v="110"/>
      <x v="336"/>
      <x/>
      <x v="4"/>
      <x v="7941"/>
      <x v="91"/>
      <x v="10"/>
      <x v="3"/>
      <x v="110"/>
      <x/>
      <x v="116"/>
      <x/>
      <x v="12"/>
      <x v="36"/>
      <x/>
      <x/>
      <x v="384"/>
      <x v="87"/>
      <x/>
      <x/>
      <x/>
      <x v="4"/>
      <x v="5"/>
      <x v="218"/>
      <x v="96"/>
      <x/>
      <x v="37"/>
      <x v="106"/>
      <x v="9"/>
      <x v="2"/>
    </i>
    <i r="1">
      <x v="128"/>
      <x v="279"/>
      <x/>
      <x v="4"/>
      <x v="7076"/>
      <x v="341"/>
      <x v="8"/>
      <x v="123"/>
      <x v="128"/>
      <x/>
      <x v="123"/>
      <x v="1"/>
      <x v="3"/>
      <x v="32"/>
      <x/>
      <x/>
      <x v="142"/>
      <x v="87"/>
      <x/>
      <x v="8"/>
      <x/>
      <x v="1"/>
      <x v="2"/>
      <x v="79"/>
      <x/>
      <x/>
      <x/>
      <x v="53"/>
      <x v="6"/>
      <x v="1"/>
    </i>
    <i r="1">
      <x v="591"/>
      <x v="1730"/>
      <x/>
      <x v="2"/>
      <x v="7441"/>
      <x v="763"/>
      <x v="16"/>
      <x v="396"/>
      <x v="591"/>
      <x v="276"/>
      <x v="410"/>
      <x/>
      <x v="7"/>
      <x v="132"/>
      <x/>
      <x/>
      <x v="538"/>
      <x v="87"/>
      <x/>
      <x v="6"/>
      <x/>
      <x v="7"/>
      <x v="4"/>
      <x v="173"/>
      <x v="453"/>
      <x/>
      <x/>
      <x v="285"/>
      <x v="16"/>
      <x/>
    </i>
    <i r="1">
      <x v="656"/>
      <x v="1825"/>
      <x/>
      <x v="2"/>
      <x v="7253"/>
      <x v="527"/>
      <x v="12"/>
      <x v="550"/>
      <x v="656"/>
      <x/>
      <x v="583"/>
      <x v="1"/>
      <x v="9"/>
      <x v="139"/>
      <x/>
      <x/>
      <x v="202"/>
      <x v="87"/>
      <x/>
      <x v="1"/>
      <x/>
      <x v="5"/>
      <x v="6"/>
      <x v="160"/>
      <x v="510"/>
      <x/>
      <x v="34"/>
      <x v="346"/>
      <x v="18"/>
      <x v="3"/>
    </i>
    <i r="1">
      <x v="718"/>
      <x v="1844"/>
      <x/>
      <x/>
      <x v="7607"/>
      <x v="480"/>
      <x v="19"/>
      <x v="575"/>
      <x v="718"/>
      <x/>
      <x v="608"/>
      <x v="2"/>
      <x v="6"/>
      <x/>
      <x/>
      <x v="5"/>
      <x v="123"/>
      <x v="87"/>
      <x/>
      <x v="4"/>
      <x/>
      <x v="3"/>
      <x v="3"/>
      <x v="185"/>
      <x/>
      <x/>
      <x/>
      <x/>
      <x v="27"/>
      <x v="7"/>
    </i>
    <i>
      <x v="88"/>
      <x v="169"/>
      <x v="302"/>
      <x/>
      <x v="4"/>
      <x v="7077"/>
      <x v="307"/>
      <x v="8"/>
      <x v="135"/>
      <x v="169"/>
      <x v="143"/>
      <x v="136"/>
      <x v="1"/>
      <x v="3"/>
      <x v="32"/>
      <x/>
      <x/>
      <x v="144"/>
      <x v="88"/>
      <x/>
      <x/>
      <x/>
      <x v="1"/>
      <x v="2"/>
      <x v="79"/>
      <x/>
      <x/>
      <x v="18"/>
      <x v="67"/>
      <x v="6"/>
      <x v="1"/>
    </i>
    <i r="1">
      <x v="242"/>
      <x v="1845"/>
      <x/>
      <x v="4"/>
      <x v="7608"/>
      <x v="646"/>
      <x v="19"/>
      <x v="249"/>
      <x v="242"/>
      <x/>
      <x v="256"/>
      <x/>
      <x v="6"/>
      <x v="140"/>
      <x/>
      <x v="5"/>
      <x v="123"/>
      <x v="88"/>
      <x/>
      <x v="3"/>
      <x/>
      <x v="3"/>
      <x v="3"/>
      <x v="185"/>
      <x v="199"/>
      <x/>
      <x/>
      <x v="402"/>
      <x v="27"/>
      <x v="7"/>
    </i>
    <i r="1">
      <x v="343"/>
      <x v="1731"/>
      <x/>
      <x v="2"/>
      <x v="7442"/>
      <x v="764"/>
      <x v="16"/>
      <x v="403"/>
      <x v="343"/>
      <x v="277"/>
      <x v="417"/>
      <x/>
      <x v="7"/>
      <x v="132"/>
      <x/>
      <x/>
      <x v="539"/>
      <x v="88"/>
      <x/>
      <x v="6"/>
      <x/>
      <x v="7"/>
      <x v="4"/>
      <x v="173"/>
      <x v="454"/>
      <x/>
      <x/>
      <x v="285"/>
      <x v="16"/>
      <x/>
    </i>
    <i r="1">
      <x v="388"/>
      <x v="2101"/>
      <x/>
      <x v="4"/>
      <x v="7942"/>
      <x v="296"/>
      <x v="10"/>
      <x v="423"/>
      <x v="388"/>
      <x/>
      <x v="438"/>
      <x/>
      <x v="12"/>
      <x v="36"/>
      <x/>
      <x/>
      <x v="349"/>
      <x v="88"/>
      <x/>
      <x/>
      <x/>
      <x v="4"/>
      <x v="5"/>
      <x v="218"/>
      <x v="288"/>
      <x/>
      <x v="59"/>
      <x v="226"/>
      <x v="9"/>
      <x v="2"/>
    </i>
    <i>
      <x v="89"/>
      <x v="170"/>
      <x v="303"/>
      <x/>
      <x v="4"/>
      <x v="7078"/>
      <x v="308"/>
      <x v="8"/>
      <x v="136"/>
      <x v="170"/>
      <x v="144"/>
      <x v="137"/>
      <x v="1"/>
      <x v="3"/>
      <x v="32"/>
      <x/>
      <x/>
      <x v="145"/>
      <x v="89"/>
      <x/>
      <x v="2"/>
      <x/>
      <x v="1"/>
      <x v="2"/>
      <x v="79"/>
      <x/>
      <x/>
      <x/>
      <x v="68"/>
      <x v="6"/>
      <x v="1"/>
    </i>
    <i r="1">
      <x v="218"/>
      <x v="2102"/>
      <x/>
      <x v="4"/>
      <x v="7943"/>
      <x v="587"/>
      <x v="10"/>
      <x v="350"/>
      <x v="218"/>
      <x/>
      <x v="118"/>
      <x/>
      <x v="12"/>
      <x v="36"/>
      <x/>
      <x/>
      <x v="125"/>
      <x v="89"/>
      <x/>
      <x/>
      <x/>
      <x v="4"/>
      <x v="5"/>
      <x v="218"/>
      <x v="127"/>
      <x/>
      <x/>
      <x v="153"/>
      <x v="9"/>
      <x v="2"/>
    </i>
    <i r="1">
      <x v="243"/>
      <x v="1846"/>
      <x/>
      <x v="4"/>
      <x v="7609"/>
      <x v="487"/>
      <x v="19"/>
      <x v="562"/>
      <x v="243"/>
      <x/>
      <x v="653"/>
      <x/>
      <x v="6"/>
      <x v="140"/>
      <x/>
      <x v="5"/>
      <x v="553"/>
      <x v="89"/>
      <x v="54"/>
      <x v="2"/>
      <x/>
      <x v="3"/>
      <x v="3"/>
      <x v="185"/>
      <x v="200"/>
      <x/>
      <x/>
      <x v="350"/>
      <x v="27"/>
      <x v="7"/>
    </i>
    <i r="1">
      <x v="592"/>
      <x v="1732"/>
      <x/>
      <x v="2"/>
      <x v="7443"/>
      <x v="769"/>
      <x v="16"/>
      <x v="397"/>
      <x v="592"/>
      <x v="278"/>
      <x v="411"/>
      <x/>
      <x v="7"/>
      <x v="132"/>
      <x/>
      <x/>
      <x v="540"/>
      <x v="89"/>
      <x/>
      <x v="6"/>
      <x/>
      <x v="7"/>
      <x v="4"/>
      <x v="173"/>
      <x v="455"/>
      <x/>
      <x/>
      <x v="328"/>
      <x v="16"/>
      <x/>
    </i>
    <i>
      <x v="90"/>
      <x v="137"/>
      <x v="280"/>
      <x/>
      <x v="4"/>
      <x v="7079"/>
      <x v="337"/>
      <x v="8"/>
      <x v="137"/>
      <x v="137"/>
      <x v="61"/>
      <x v="138"/>
      <x v="1"/>
      <x v="3"/>
      <x v="32"/>
      <x/>
      <x/>
      <x v="146"/>
      <x v="90"/>
      <x/>
      <x v="5"/>
      <x/>
      <x v="1"/>
      <x v="2"/>
      <x v="79"/>
      <x/>
      <x/>
      <x/>
      <x v="69"/>
      <x v="6"/>
      <x v="1"/>
    </i>
    <i r="1">
      <x v="303"/>
      <x v="507"/>
      <x/>
      <x v="4"/>
      <x v="7944"/>
      <x v="137"/>
      <x v="10"/>
      <x v="361"/>
      <x v="303"/>
      <x/>
      <x v="375"/>
      <x/>
      <x v="12"/>
      <x v="36"/>
      <x/>
      <x/>
      <x v="351"/>
      <x v="90"/>
      <x/>
      <x v="9"/>
      <x/>
      <x v="4"/>
      <x v="5"/>
      <x v="218"/>
      <x v="170"/>
      <x/>
      <x/>
      <x v="162"/>
      <x v="9"/>
      <x v="2"/>
    </i>
    <i r="1">
      <x v="373"/>
      <x v="1733"/>
      <x/>
      <x v="2"/>
      <x v="7444"/>
      <x v="770"/>
      <x v="16"/>
      <x v="404"/>
      <x v="373"/>
      <x v="279"/>
      <x v="418"/>
      <x/>
      <x v="7"/>
      <x v="132"/>
      <x/>
      <x/>
      <x v="541"/>
      <x v="90"/>
      <x/>
      <x v="6"/>
      <x/>
      <x v="7"/>
      <x v="4"/>
      <x v="173"/>
      <x v="456"/>
      <x/>
      <x/>
      <x v="328"/>
      <x v="16"/>
      <x/>
    </i>
    <i r="1">
      <x v="767"/>
      <x v="2012"/>
      <x/>
      <x v="4"/>
      <x v="7610"/>
      <x v="694"/>
      <x v="19"/>
      <x v="611"/>
      <x v="767"/>
      <x/>
      <x v="654"/>
      <x/>
      <x v="6"/>
      <x v="140"/>
      <x/>
      <x v="5"/>
      <x v="554"/>
      <x v="90"/>
      <x v="55"/>
      <x v="2"/>
      <x/>
      <x v="3"/>
      <x v="3"/>
      <x v="185"/>
      <x v="566"/>
      <x/>
      <x/>
      <x v="403"/>
      <x v="27"/>
      <x v="7"/>
    </i>
    <i>
      <x v="91"/>
      <x v="116"/>
      <x v="2013"/>
      <x/>
      <x v="4"/>
      <x v="7611"/>
      <x v="565"/>
      <x v="19"/>
      <x v="185"/>
      <x v="116"/>
      <x/>
      <x v="611"/>
      <x/>
      <x v="6"/>
      <x v="140"/>
      <x/>
      <x v="5"/>
      <x v="555"/>
      <x v="91"/>
      <x/>
      <x/>
      <x/>
      <x v="3"/>
      <x v="3"/>
      <x v="185"/>
      <x v="101"/>
      <x/>
      <x/>
      <x v="129"/>
      <x v="27"/>
      <x v="7"/>
    </i>
    <i r="1">
      <x v="171"/>
      <x v="304"/>
      <x/>
      <x v="4"/>
      <x v="7080"/>
      <x v="312"/>
      <x v="8"/>
      <x v="138"/>
      <x v="171"/>
      <x v="62"/>
      <x v="139"/>
      <x v="1"/>
      <x v="3"/>
      <x v="32"/>
      <x/>
      <x/>
      <x v="147"/>
      <x v="91"/>
      <x/>
      <x v="3"/>
      <x/>
      <x v="1"/>
      <x v="2"/>
      <x v="79"/>
      <x/>
      <x/>
      <x/>
      <x v="70"/>
      <x v="6"/>
      <x v="1"/>
    </i>
    <i r="1">
      <x v="382"/>
      <x v="742"/>
      <x/>
      <x v="2"/>
      <x v="7945"/>
      <x v="777"/>
      <x v="10"/>
      <x v="413"/>
      <x v="382"/>
      <x/>
      <x v="427"/>
      <x/>
      <x v="12"/>
      <x v="36"/>
      <x/>
      <x/>
      <x v="466"/>
      <x v="91"/>
      <x/>
      <x v="1"/>
      <x/>
      <x v="4"/>
      <x v="5"/>
      <x v="218"/>
      <x v="283"/>
      <x/>
      <x/>
      <x v="214"/>
      <x v="9"/>
      <x v="2"/>
    </i>
    <i r="1">
      <x v="756"/>
      <x v="1734"/>
      <x/>
      <x v="2"/>
      <x v="7445"/>
      <x v="162"/>
      <x v="16"/>
      <x v="398"/>
      <x v="756"/>
      <x v="280"/>
      <x v="412"/>
      <x/>
      <x v="7"/>
      <x v="132"/>
      <x v="197"/>
      <x/>
      <x v="447"/>
      <x v="91"/>
      <x/>
      <x v="6"/>
      <x/>
      <x v="7"/>
      <x v="4"/>
      <x v="173"/>
      <x v="457"/>
      <x/>
      <x/>
      <x v="390"/>
      <x v="16"/>
      <x/>
    </i>
    <i>
      <x v="92"/>
      <x v="172"/>
      <x v="305"/>
      <x/>
      <x v="4"/>
      <x v="7081"/>
      <x v="309"/>
      <x v="8"/>
      <x v="139"/>
      <x v="172"/>
      <x v="63"/>
      <x v="140"/>
      <x v="1"/>
      <x v="3"/>
      <x v="32"/>
      <x/>
      <x/>
      <x v="148"/>
      <x v="92"/>
      <x/>
      <x v="3"/>
      <x/>
      <x v="1"/>
      <x v="2"/>
      <x v="79"/>
      <x/>
      <x/>
      <x/>
      <x v="71"/>
      <x v="6"/>
      <x v="1"/>
    </i>
    <i r="1">
      <x v="344"/>
      <x v="814"/>
      <x/>
      <x v="2"/>
      <x v="7946"/>
      <x v="778"/>
      <x v="10"/>
      <x v="209"/>
      <x v="344"/>
      <x/>
      <x v="214"/>
      <x/>
      <x v="12"/>
      <x v="36"/>
      <x/>
      <x/>
      <x v="323"/>
      <x v="92"/>
      <x/>
      <x v="1"/>
      <x/>
      <x v="4"/>
      <x v="5"/>
      <x v="218"/>
      <x v="248"/>
      <x/>
      <x/>
      <x v="335"/>
      <x v="9"/>
      <x v="2"/>
    </i>
    <i r="1">
      <x v="719"/>
      <x v="1847"/>
      <x/>
      <x v="2"/>
      <x v="7612"/>
      <x v="481"/>
      <x v="19"/>
      <x v="576"/>
      <x v="719"/>
      <x/>
      <x v="609"/>
      <x/>
      <x v="6"/>
      <x v="140"/>
      <x/>
      <x v="5"/>
      <x v="526"/>
      <x v="92"/>
      <x v="54"/>
      <x v="2"/>
      <x/>
      <x v="3"/>
      <x v="3"/>
      <x v="185"/>
      <x v="529"/>
      <x/>
      <x/>
      <x v="382"/>
      <x v="27"/>
      <x v="7"/>
    </i>
    <i r="1">
      <x v="757"/>
      <x v="1735"/>
      <x/>
      <x v="2"/>
      <x v="7446"/>
      <x v="163"/>
      <x v="16"/>
      <x v="508"/>
      <x v="757"/>
      <x v="281"/>
      <x v="533"/>
      <x/>
      <x v="7"/>
      <x v="132"/>
      <x v="197"/>
      <x/>
      <x v="448"/>
      <x v="92"/>
      <x/>
      <x v="6"/>
      <x/>
      <x v="7"/>
      <x v="4"/>
      <x v="173"/>
      <x v="458"/>
      <x/>
      <x/>
      <x v="395"/>
      <x v="16"/>
      <x/>
    </i>
    <i>
      <x v="93"/>
      <x v="173"/>
      <x v="306"/>
      <x/>
      <x v="1"/>
      <x v="7082"/>
      <x v="311"/>
      <x v="8"/>
      <x v="140"/>
      <x v="173"/>
      <x v="64"/>
      <x v="178"/>
      <x v="1"/>
      <x v="3"/>
      <x v="32"/>
      <x/>
      <x/>
      <x v="180"/>
      <x v="93"/>
      <x/>
      <x v="2"/>
      <x/>
      <x v="1"/>
      <x v="2"/>
      <x v="79"/>
      <x/>
      <x/>
      <x/>
      <x/>
      <x v="6"/>
      <x v="1"/>
    </i>
    <i r="1">
      <x v="198"/>
      <x v="337"/>
      <x/>
      <x/>
      <x v="7947"/>
      <x v="563"/>
      <x v="10"/>
      <x v="210"/>
      <x v="198"/>
      <x/>
      <x v="215"/>
      <x/>
      <x v="12"/>
      <x/>
      <x/>
      <x/>
      <x v="467"/>
      <x v="93"/>
      <x/>
      <x v="7"/>
      <x/>
      <x v="4"/>
      <x v="5"/>
      <x v="219"/>
      <x/>
      <x/>
      <x v="34"/>
      <x/>
      <x v="9"/>
      <x v="2"/>
    </i>
    <i r="1">
      <x v="758"/>
      <x v="1736"/>
      <x/>
      <x v="2"/>
      <x v="7447"/>
      <x v="180"/>
      <x v="16"/>
      <x v="399"/>
      <x v="758"/>
      <x v="282"/>
      <x v="413"/>
      <x/>
      <x v="7"/>
      <x v="132"/>
      <x v="198"/>
      <x/>
      <x v="449"/>
      <x v="93"/>
      <x/>
      <x v="5"/>
      <x/>
      <x v="7"/>
      <x v="4"/>
      <x v="173"/>
      <x v="459"/>
      <x/>
      <x/>
      <x v="391"/>
      <x v="16"/>
      <x/>
    </i>
    <i r="1">
      <x v="770"/>
      <x v="2014"/>
      <x/>
      <x/>
      <x v="7613"/>
      <x v="476"/>
      <x v="19"/>
      <x v="595"/>
      <x v="770"/>
      <x/>
      <x v="608"/>
      <x/>
      <x v="6"/>
      <x/>
      <x/>
      <x v="5"/>
      <x v="123"/>
      <x v="93"/>
      <x/>
      <x v="4"/>
      <x/>
      <x v="3"/>
      <x v="3"/>
      <x v="186"/>
      <x/>
      <x/>
      <x/>
      <x/>
      <x v="27"/>
      <x v="7"/>
    </i>
    <i>
      <x v="94"/>
      <x v="110"/>
      <x v="338"/>
      <x/>
      <x v="4"/>
      <x v="7948"/>
      <x v="91"/>
      <x v="10"/>
      <x v="3"/>
      <x v="110"/>
      <x/>
      <x v="116"/>
      <x/>
      <x v="12"/>
      <x v="37"/>
      <x/>
      <x/>
      <x v="384"/>
      <x v="94"/>
      <x/>
      <x/>
      <x/>
      <x v="4"/>
      <x v="5"/>
      <x v="219"/>
      <x v="96"/>
      <x/>
      <x v="37"/>
      <x v="106"/>
      <x v="9"/>
      <x v="2"/>
    </i>
    <i r="1">
      <x v="163"/>
      <x v="273"/>
      <x/>
      <x/>
      <x v="7083"/>
      <x v="320"/>
      <x v="8"/>
      <x v="170"/>
      <x v="163"/>
      <x v="151"/>
      <x v="166"/>
      <x v="1"/>
      <x v="3"/>
      <x/>
      <x/>
      <x/>
      <x v="171"/>
      <x v="94"/>
      <x/>
      <x v="7"/>
      <x/>
      <x v="1"/>
      <x v="2"/>
      <x v="79"/>
      <x/>
      <x/>
      <x/>
      <x/>
      <x v="6"/>
      <x v="1"/>
    </i>
    <i r="1">
      <x v="243"/>
      <x v="2015"/>
      <x/>
      <x v="4"/>
      <x v="7614"/>
      <x v="487"/>
      <x v="19"/>
      <x v="562"/>
      <x v="243"/>
      <x/>
      <x v="657"/>
      <x/>
      <x v="6"/>
      <x v="154"/>
      <x/>
      <x v="5"/>
      <x v="556"/>
      <x v="94"/>
      <x/>
      <x v="2"/>
      <x/>
      <x v="3"/>
      <x v="3"/>
      <x v="186"/>
      <x v="200"/>
      <x/>
      <x/>
      <x v="350"/>
      <x v="27"/>
      <x v="7"/>
    </i>
    <i r="1">
      <x v="759"/>
      <x v="1737"/>
      <x/>
      <x v="2"/>
      <x v="7448"/>
      <x v="181"/>
      <x v="16"/>
      <x v="509"/>
      <x v="759"/>
      <x v="283"/>
      <x v="534"/>
      <x/>
      <x v="7"/>
      <x v="132"/>
      <x v="198"/>
      <x/>
      <x v="450"/>
      <x v="94"/>
      <x/>
      <x v="5"/>
      <x/>
      <x v="7"/>
      <x v="4"/>
      <x v="173"/>
      <x v="460"/>
      <x/>
      <x/>
      <x v="396"/>
      <x v="16"/>
      <x/>
    </i>
    <i>
      <x v="95"/>
      <x v="128"/>
      <x v="274"/>
      <x/>
      <x v="4"/>
      <x v="7084"/>
      <x v="341"/>
      <x v="8"/>
      <x v="123"/>
      <x v="128"/>
      <x/>
      <x v="123"/>
      <x v="1"/>
      <x v="3"/>
      <x v="31"/>
      <x/>
      <x/>
      <x v="142"/>
      <x v="95"/>
      <x/>
      <x v="8"/>
      <x/>
      <x v="1"/>
      <x v="2"/>
      <x v="79"/>
      <x/>
      <x/>
      <x/>
      <x v="53"/>
      <x v="6"/>
      <x v="1"/>
    </i>
    <i r="1">
      <x v="388"/>
      <x v="2103"/>
      <x/>
      <x v="4"/>
      <x v="7949"/>
      <x v="296"/>
      <x v="10"/>
      <x v="423"/>
      <x v="388"/>
      <x/>
      <x v="438"/>
      <x/>
      <x v="12"/>
      <x v="37"/>
      <x/>
      <x/>
      <x v="349"/>
      <x v="95"/>
      <x/>
      <x/>
      <x/>
      <x v="4"/>
      <x v="5"/>
      <x v="219"/>
      <x v="288"/>
      <x/>
      <x v="59"/>
      <x v="226"/>
      <x v="9"/>
      <x v="2"/>
    </i>
    <i r="1">
      <x v="595"/>
      <x v="1738"/>
      <x/>
      <x v="2"/>
      <x v="7449"/>
      <x v="776"/>
      <x v="16"/>
      <x v="400"/>
      <x v="595"/>
      <x v="247"/>
      <x v="414"/>
      <x/>
      <x v="7"/>
      <x v="132"/>
      <x/>
      <x/>
      <x v="534"/>
      <x v="95"/>
      <x/>
      <x v="6"/>
      <x/>
      <x v="7"/>
      <x v="4"/>
      <x v="173"/>
      <x v="408"/>
      <x/>
      <x/>
      <x v="329"/>
      <x v="16"/>
      <x/>
    </i>
    <i r="1">
      <x v="767"/>
      <x v="2016"/>
      <x/>
      <x v="4"/>
      <x v="7615"/>
      <x v="694"/>
      <x v="19"/>
      <x v="611"/>
      <x v="767"/>
      <x/>
      <x v="658"/>
      <x/>
      <x v="6"/>
      <x v="154"/>
      <x/>
      <x v="5"/>
      <x v="557"/>
      <x v="95"/>
      <x/>
      <x v="2"/>
      <x/>
      <x v="3"/>
      <x v="3"/>
      <x v="186"/>
      <x v="566"/>
      <x/>
      <x/>
      <x v="403"/>
      <x v="27"/>
      <x v="7"/>
    </i>
    <i>
      <x v="96"/>
      <x v="116"/>
      <x v="2017"/>
      <x/>
      <x v="4"/>
      <x v="7616"/>
      <x v="565"/>
      <x v="19"/>
      <x v="185"/>
      <x v="116"/>
      <x/>
      <x v="611"/>
      <x/>
      <x v="6"/>
      <x v="154"/>
      <x/>
      <x v="5"/>
      <x v="555"/>
      <x v="96"/>
      <x/>
      <x/>
      <x/>
      <x v="3"/>
      <x v="3"/>
      <x v="186"/>
      <x v="101"/>
      <x/>
      <x/>
      <x v="129"/>
      <x v="27"/>
      <x v="7"/>
    </i>
    <i r="1">
      <x v="117"/>
      <x v="434"/>
      <x/>
      <x v="4"/>
      <x v="7950"/>
      <x v="134"/>
      <x v="10"/>
      <x v="117"/>
      <x v="117"/>
      <x/>
      <x v="120"/>
      <x/>
      <x v="12"/>
      <x v="37"/>
      <x/>
      <x/>
      <x v="124"/>
      <x v="96"/>
      <x/>
      <x/>
      <x/>
      <x v="4"/>
      <x v="5"/>
      <x v="219"/>
      <x v="102"/>
      <x/>
      <x v="38"/>
      <x v="107"/>
      <x v="9"/>
      <x v="2"/>
    </i>
    <i r="1">
      <x v="164"/>
      <x v="277"/>
      <x/>
      <x v="4"/>
      <x v="7085"/>
      <x v="339"/>
      <x v="8"/>
      <x v="171"/>
      <x v="164"/>
      <x v="72"/>
      <x v="167"/>
      <x v="1"/>
      <x v="3"/>
      <x v="31"/>
      <x/>
      <x/>
      <x v="172"/>
      <x v="96"/>
      <x/>
      <x v="2"/>
      <x/>
      <x v="1"/>
      <x v="2"/>
      <x v="79"/>
      <x/>
      <x/>
      <x/>
      <x v="72"/>
      <x v="6"/>
      <x v="1"/>
    </i>
    <i r="1">
      <x v="344"/>
      <x v="1998"/>
      <x/>
      <x v="2"/>
      <x v="7450"/>
      <x v="778"/>
      <x v="16"/>
      <x v="209"/>
      <x v="344"/>
      <x v="248"/>
      <x v="214"/>
      <x/>
      <x v="7"/>
      <x v="132"/>
      <x/>
      <x/>
      <x v="534"/>
      <x v="96"/>
      <x/>
      <x v="6"/>
      <x/>
      <x v="7"/>
      <x v="4"/>
      <x v="173"/>
      <x v="409"/>
      <x/>
      <x/>
      <x v="335"/>
      <x v="16"/>
      <x/>
    </i>
    <i>
      <x v="97"/>
      <x v="178"/>
      <x v="295"/>
      <x/>
      <x v="4"/>
      <x v="7086"/>
      <x v="314"/>
      <x v="8"/>
      <x v="172"/>
      <x v="178"/>
      <x v="73"/>
      <x v="168"/>
      <x v="1"/>
      <x v="3"/>
      <x v="31"/>
      <x/>
      <x/>
      <x v="173"/>
      <x v="97"/>
      <x/>
      <x/>
      <x/>
      <x v="1"/>
      <x v="2"/>
      <x v="79"/>
      <x/>
      <x/>
      <x v="22"/>
      <x v="73"/>
      <x v="6"/>
      <x v="1"/>
    </i>
    <i r="1">
      <x v="310"/>
      <x v="508"/>
      <x/>
      <x v="4"/>
      <x v="7951"/>
      <x v="304"/>
      <x v="10"/>
      <x v="370"/>
      <x v="310"/>
      <x/>
      <x v="384"/>
      <x/>
      <x v="12"/>
      <x v="37"/>
      <x/>
      <x/>
      <x v="468"/>
      <x v="97"/>
      <x/>
      <x v="1"/>
      <x/>
      <x v="4"/>
      <x v="5"/>
      <x v="219"/>
      <x v="178"/>
      <x/>
      <x/>
      <x v="172"/>
      <x v="9"/>
      <x v="2"/>
    </i>
    <i r="1">
      <x v="760"/>
      <x v="1739"/>
      <x/>
      <x v="2"/>
      <x v="7451"/>
      <x v="164"/>
      <x v="16"/>
      <x v="401"/>
      <x v="760"/>
      <x v="284"/>
      <x v="415"/>
      <x/>
      <x v="7"/>
      <x v="132"/>
      <x v="199"/>
      <x/>
      <x v="275"/>
      <x v="97"/>
      <x/>
      <x v="6"/>
      <x/>
      <x v="7"/>
      <x v="4"/>
      <x v="173"/>
      <x v="461"/>
      <x/>
      <x/>
      <x v="397"/>
      <x v="16"/>
      <x/>
    </i>
    <i r="1">
      <x v="764"/>
      <x v="2018"/>
      <x/>
      <x v="4"/>
      <x v="7617"/>
      <x v="114"/>
      <x v="19"/>
      <x v="609"/>
      <x v="764"/>
      <x/>
      <x v="643"/>
      <x/>
      <x v="4"/>
      <x v="154"/>
      <x/>
      <x v="3"/>
      <x v="549"/>
      <x v="97"/>
      <x v="53"/>
      <x/>
      <x/>
      <x v="3"/>
      <x v="3"/>
      <x v="186"/>
      <x v="563"/>
      <x/>
      <x v="89"/>
      <x v="400"/>
      <x v="27"/>
      <x v="7"/>
    </i>
    <i>
      <x v="98"/>
      <x v="179"/>
      <x v="296"/>
      <x/>
      <x v="4"/>
      <x v="7087"/>
      <x v="318"/>
      <x v="8"/>
      <x v="173"/>
      <x v="179"/>
      <x v="74"/>
      <x v="169"/>
      <x v="1"/>
      <x v="3"/>
      <x v="31"/>
      <x/>
      <x/>
      <x v="174"/>
      <x v="98"/>
      <x/>
      <x/>
      <x/>
      <x v="1"/>
      <x v="2"/>
      <x v="79"/>
      <x/>
      <x/>
      <x v="23"/>
      <x v="74"/>
      <x v="6"/>
      <x v="1"/>
    </i>
    <i r="1">
      <x v="298"/>
      <x v="800"/>
      <x/>
      <x v="4"/>
      <x v="7952"/>
      <x v="583"/>
      <x v="10"/>
      <x v="454"/>
      <x v="298"/>
      <x/>
      <x v="481"/>
      <x/>
      <x v="12"/>
      <x v="37"/>
      <x/>
      <x/>
      <x v="431"/>
      <x v="98"/>
      <x/>
      <x/>
      <x/>
      <x v="4"/>
      <x v="5"/>
      <x v="219"/>
      <x v="171"/>
      <x/>
      <x v="36"/>
      <x v="158"/>
      <x v="9"/>
      <x v="2"/>
    </i>
    <i r="1">
      <x v="761"/>
      <x v="1740"/>
      <x/>
      <x v="2"/>
      <x v="7452"/>
      <x v="165"/>
      <x v="16"/>
      <x v="405"/>
      <x v="761"/>
      <x v="285"/>
      <x v="419"/>
      <x/>
      <x v="7"/>
      <x v="132"/>
      <x v="199"/>
      <x/>
      <x v="281"/>
      <x v="98"/>
      <x/>
      <x v="6"/>
      <x/>
      <x v="7"/>
      <x v="4"/>
      <x v="173"/>
      <x v="462"/>
      <x/>
      <x/>
      <x v="398"/>
      <x v="16"/>
      <x/>
    </i>
    <i r="1">
      <x v="771"/>
      <x v="2019"/>
      <x/>
      <x v="4"/>
      <x v="7618"/>
      <x v="672"/>
      <x v="19"/>
      <x v="614"/>
      <x v="771"/>
      <x/>
      <x v="659"/>
      <x v="1"/>
      <x v="4"/>
      <x v="154"/>
      <x/>
      <x v="4"/>
      <x v="558"/>
      <x v="98"/>
      <x/>
      <x v="2"/>
      <x/>
      <x v="3"/>
      <x v="3"/>
      <x v="186"/>
      <x v="569"/>
      <x/>
      <x/>
      <x v="415"/>
      <x v="27"/>
      <x v="7"/>
    </i>
    <i>
      <x v="99"/>
      <x v="121"/>
      <x v="2020"/>
      <x/>
      <x v="4"/>
      <x v="7619"/>
      <x v="439"/>
      <x v="19"/>
      <x v="352"/>
      <x v="121"/>
      <x v="124"/>
      <x v="358"/>
      <x v="2"/>
      <x v="4"/>
      <x v="154"/>
      <x/>
      <x v="4"/>
      <x v="308"/>
      <x v="99"/>
      <x/>
      <x/>
      <x/>
      <x v="12"/>
      <x v="3"/>
      <x v="186"/>
      <x v="107"/>
      <x/>
      <x v="90"/>
      <x v="147"/>
      <x v="27"/>
      <x v="7"/>
    </i>
    <i r="1">
      <x v="180"/>
      <x v="297"/>
      <x/>
      <x v="4"/>
      <x v="7088"/>
      <x v="316"/>
      <x v="8"/>
      <x v="174"/>
      <x v="180"/>
      <x v="75"/>
      <x v="170"/>
      <x v="1"/>
      <x v="3"/>
      <x v="31"/>
      <x/>
      <x/>
      <x v="175"/>
      <x v="99"/>
      <x/>
      <x v="5"/>
      <x/>
      <x v="1"/>
      <x v="2"/>
      <x v="79"/>
      <x/>
      <x/>
      <x/>
      <x v="75"/>
      <x v="6"/>
      <x v="1"/>
    </i>
    <i r="1">
      <x v="199"/>
      <x v="339"/>
      <x/>
      <x v="4"/>
      <x v="7953"/>
      <x v="667"/>
      <x v="10"/>
      <x v="211"/>
      <x v="199"/>
      <x/>
      <x v="216"/>
      <x/>
      <x v="12"/>
      <x v="37"/>
      <x/>
      <x/>
      <x v="327"/>
      <x v="99"/>
      <x/>
      <x/>
      <x/>
      <x v="4"/>
      <x v="5"/>
      <x v="219"/>
      <x v="114"/>
      <x/>
      <x v="39"/>
      <x v="150"/>
      <x v="9"/>
      <x v="2"/>
    </i>
    <i r="1">
      <x v="762"/>
      <x v="1741"/>
      <x/>
      <x v="2"/>
      <x v="7453"/>
      <x v="182"/>
      <x v="16"/>
      <x v="402"/>
      <x v="762"/>
      <x v="286"/>
      <x v="416"/>
      <x/>
      <x v="7"/>
      <x v="132"/>
      <x v="199"/>
      <x/>
      <x v="451"/>
      <x v="99"/>
      <x/>
      <x v="5"/>
      <x/>
      <x v="7"/>
      <x v="4"/>
      <x v="173"/>
      <x v="463"/>
      <x/>
      <x/>
      <x v="393"/>
      <x v="16"/>
      <x/>
    </i>
    <i>
      <x v="100"/>
      <x v="115"/>
      <x v="340"/>
      <x/>
      <x v="4"/>
      <x v="7954"/>
      <x v="600"/>
      <x v="10"/>
      <x v="116"/>
      <x v="115"/>
      <x/>
      <x v="119"/>
      <x/>
      <x v="12"/>
      <x v="37"/>
      <x/>
      <x/>
      <x v="469"/>
      <x v="100"/>
      <x/>
      <x/>
      <x/>
      <x v="4"/>
      <x v="5"/>
      <x v="219"/>
      <x v="100"/>
      <x/>
      <x v="53"/>
      <x v="164"/>
      <x v="9"/>
      <x v="2"/>
    </i>
    <i r="1">
      <x v="181"/>
      <x v="298"/>
      <x/>
      <x v="4"/>
      <x v="7089"/>
      <x v="319"/>
      <x v="8"/>
      <x v="175"/>
      <x v="181"/>
      <x v="76"/>
      <x v="171"/>
      <x v="1"/>
      <x v="3"/>
      <x v="31"/>
      <x/>
      <x/>
      <x v="135"/>
      <x v="100"/>
      <x/>
      <x v="3"/>
      <x/>
      <x v="1"/>
      <x v="2"/>
      <x v="79"/>
      <x/>
      <x/>
      <x/>
      <x v="76"/>
      <x v="6"/>
      <x v="1"/>
    </i>
    <i r="1">
      <x v="740"/>
      <x v="2021"/>
      <x/>
      <x v="4"/>
      <x v="7620"/>
      <x v="566"/>
      <x v="19"/>
      <x v="594"/>
      <x v="740"/>
      <x v="311"/>
      <x v="626"/>
      <x v="2"/>
      <x v="4"/>
      <x v="154"/>
      <x/>
      <x v="4"/>
      <x v="524"/>
      <x v="100"/>
      <x/>
      <x/>
      <x/>
      <x v="12"/>
      <x v="3"/>
      <x v="186"/>
      <x v="542"/>
      <x/>
      <x v="91"/>
      <x v="384"/>
      <x v="27"/>
      <x v="7"/>
    </i>
    <i r="1">
      <x v="763"/>
      <x v="1742"/>
      <x/>
      <x v="2"/>
      <x v="7454"/>
      <x v="183"/>
      <x v="16"/>
      <x v="406"/>
      <x v="763"/>
      <x v="287"/>
      <x v="420"/>
      <x/>
      <x v="7"/>
      <x v="132"/>
      <x v="199"/>
      <x/>
      <x v="452"/>
      <x v="100"/>
      <x/>
      <x v="5"/>
      <x/>
      <x v="7"/>
      <x v="4"/>
      <x v="173"/>
      <x v="464"/>
      <x/>
      <x/>
      <x v="399"/>
      <x v="16"/>
      <x/>
    </i>
    <i>
      <x v="101"/>
      <x v="182"/>
      <x v="299"/>
      <x/>
      <x v="4"/>
      <x v="7090"/>
      <x v="313"/>
      <x v="8"/>
      <x v="176"/>
      <x v="182"/>
      <x v="77"/>
      <x v="172"/>
      <x v="1"/>
      <x v="3"/>
      <x v="31"/>
      <x/>
      <x/>
      <x v="135"/>
      <x v="101"/>
      <x/>
      <x v="3"/>
      <x/>
      <x v="1"/>
      <x v="2"/>
      <x v="79"/>
      <x/>
      <x/>
      <x/>
      <x v="77"/>
      <x v="6"/>
      <x v="1"/>
    </i>
    <i r="1">
      <x v="218"/>
      <x v="801"/>
      <x/>
      <x v="4"/>
      <x v="7955"/>
      <x v="587"/>
      <x v="10"/>
      <x v="350"/>
      <x v="218"/>
      <x/>
      <x v="118"/>
      <x/>
      <x v="12"/>
      <x v="37"/>
      <x/>
      <x/>
      <x v="125"/>
      <x v="101"/>
      <x/>
      <x/>
      <x/>
      <x v="4"/>
      <x v="5"/>
      <x v="219"/>
      <x v="127"/>
      <x/>
      <x/>
      <x v="153"/>
      <x v="9"/>
      <x v="2"/>
    </i>
    <i r="1">
      <x v="755"/>
      <x v="1999"/>
      <x/>
      <x v="2"/>
      <x v="7455"/>
      <x v="466"/>
      <x v="16"/>
      <x v="608"/>
      <x v="755"/>
      <x v="312"/>
      <x v="642"/>
      <x/>
      <x v="7"/>
      <x v="132"/>
      <x v="199"/>
      <x/>
      <x v="123"/>
      <x v="101"/>
      <x/>
      <x v="5"/>
      <x/>
      <x v="7"/>
      <x v="4"/>
      <x v="173"/>
      <x v="558"/>
      <x/>
      <x/>
      <x v="393"/>
      <x v="16"/>
      <x/>
    </i>
    <i r="1">
      <x v="772"/>
      <x v="2022"/>
      <x/>
      <x v="4"/>
      <x v="7621"/>
      <x v="673"/>
      <x v="19"/>
      <x v="615"/>
      <x v="772"/>
      <x v="311"/>
      <x v="660"/>
      <x v="2"/>
      <x v="4"/>
      <x v="154"/>
      <x/>
      <x v="13"/>
      <x v="559"/>
      <x v="101"/>
      <x/>
      <x v="2"/>
      <x/>
      <x v="12"/>
      <x v="3"/>
      <x v="186"/>
      <x v="570"/>
      <x/>
      <x v="91"/>
      <x v="416"/>
      <x v="27"/>
      <x v="7"/>
    </i>
    <i>
      <x v="102"/>
      <x v="120"/>
      <x v="802"/>
      <x/>
      <x v="4"/>
      <x v="7956"/>
      <x v="580"/>
      <x v="10"/>
      <x v="349"/>
      <x v="120"/>
      <x/>
      <x v="353"/>
      <x/>
      <x v="12"/>
      <x v="37"/>
      <x/>
      <x/>
      <x v="325"/>
      <x v="102"/>
      <x/>
      <x/>
      <x/>
      <x v="4"/>
      <x v="5"/>
      <x v="219"/>
      <x v="99"/>
      <x/>
      <x v="40"/>
      <x v="149"/>
      <x v="9"/>
      <x v="2"/>
    </i>
    <i r="1">
      <x v="183"/>
      <x v="300"/>
      <x/>
      <x v="4"/>
      <x v="7091"/>
      <x v="317"/>
      <x v="8"/>
      <x v="177"/>
      <x v="183"/>
      <x v="64"/>
      <x v="178"/>
      <x v="1"/>
      <x v="3"/>
      <x v="31"/>
      <x/>
      <x/>
      <x v="180"/>
      <x v="102"/>
      <x/>
      <x v="2"/>
      <x/>
      <x v="1"/>
      <x v="2"/>
      <x v="79"/>
      <x/>
      <x/>
      <x/>
      <x v="78"/>
      <x v="6"/>
      <x v="1"/>
    </i>
    <i r="1">
      <x v="685"/>
      <x v="1743"/>
      <x/>
      <x/>
      <x v="7456"/>
      <x v="795"/>
      <x v="16"/>
      <x v="377"/>
      <x v="685"/>
      <x v="289"/>
      <x v="391"/>
      <x/>
      <x v="7"/>
      <x/>
      <x/>
      <x/>
      <x v="202"/>
      <x v="102"/>
      <x/>
      <x v="7"/>
      <x/>
      <x v="7"/>
      <x v="4"/>
      <x v="174"/>
      <x/>
      <x/>
      <x v="34"/>
      <x/>
      <x v="16"/>
      <x/>
    </i>
    <i r="1">
      <x v="773"/>
      <x v="2023"/>
      <x/>
      <x v="4"/>
      <x v="7622"/>
      <x v="547"/>
      <x v="19"/>
      <x v="616"/>
      <x v="773"/>
      <x v="315"/>
      <x v="661"/>
      <x v="1"/>
      <x v="4"/>
      <x v="154"/>
      <x/>
      <x v="14"/>
      <x v="560"/>
      <x v="102"/>
      <x/>
      <x v="1"/>
      <x/>
      <x v="13"/>
      <x v="3"/>
      <x v="186"/>
      <x v="571"/>
      <x/>
      <x v="92"/>
      <x v="417"/>
      <x v="27"/>
      <x v="7"/>
    </i>
    <i>
      <x v="103"/>
      <x v="110"/>
      <x v="1744"/>
      <x/>
      <x v="4"/>
      <x v="7457"/>
      <x v="91"/>
      <x v="16"/>
      <x v="3"/>
      <x v="110"/>
      <x v="2"/>
      <x v="116"/>
      <x/>
      <x v="7"/>
      <x v="133"/>
      <x/>
      <x/>
      <x v="202"/>
      <x v="103"/>
      <x/>
      <x/>
      <x/>
      <x v="7"/>
      <x v="4"/>
      <x v="174"/>
      <x v="398"/>
      <x/>
      <x v="50"/>
      <x v="106"/>
      <x v="16"/>
      <x/>
    </i>
    <i r="1">
      <x v="184"/>
      <x v="301"/>
      <x/>
      <x v="4"/>
      <x v="7092"/>
      <x v="315"/>
      <x v="8"/>
      <x v="178"/>
      <x v="184"/>
      <x v="65"/>
      <x v="179"/>
      <x v="1"/>
      <x v="3"/>
      <x v="31"/>
      <x/>
      <x/>
      <x v="135"/>
      <x v="103"/>
      <x/>
      <x v="3"/>
      <x/>
      <x v="1"/>
      <x v="2"/>
      <x v="79"/>
      <x/>
      <x/>
      <x/>
      <x v="79"/>
      <x v="6"/>
      <x v="1"/>
    </i>
    <i r="1">
      <x v="293"/>
      <x v="481"/>
      <x/>
      <x v="2"/>
      <x v="7957"/>
      <x v="597"/>
      <x v="10"/>
      <x v="212"/>
      <x v="293"/>
      <x/>
      <x v="217"/>
      <x/>
      <x v="12"/>
      <x v="37"/>
      <x/>
      <x/>
      <x v="470"/>
      <x v="103"/>
      <x/>
      <x v="3"/>
      <x/>
      <x v="4"/>
      <x v="5"/>
      <x v="219"/>
      <x v="167"/>
      <x/>
      <x/>
      <x v="165"/>
      <x v="9"/>
      <x v="2"/>
    </i>
    <i r="1">
      <x v="774"/>
      <x v="2024"/>
      <x/>
      <x v="2"/>
      <x v="7623"/>
      <x v="670"/>
      <x v="19"/>
      <x v="617"/>
      <x v="774"/>
      <x v="316"/>
      <x v="662"/>
      <x v="1"/>
      <x v="4"/>
      <x v="154"/>
      <x/>
      <x v="14"/>
      <x v="561"/>
      <x v="103"/>
      <x/>
      <x v="1"/>
      <x/>
      <x v="13"/>
      <x v="3"/>
      <x v="186"/>
      <x v="572"/>
      <x/>
      <x v="92"/>
      <x v="418"/>
      <x v="27"/>
      <x v="7"/>
    </i>
    <i>
      <x v="104"/>
      <x v="156"/>
      <x v="263"/>
      <x/>
      <x/>
      <x v="7093"/>
      <x v="346"/>
      <x v="8"/>
      <x v="163"/>
      <x v="156"/>
      <x/>
      <x v="160"/>
      <x v="1"/>
      <x v="3"/>
      <x/>
      <x/>
      <x/>
      <x v="165"/>
      <x v="104"/>
      <x/>
      <x v="7"/>
      <x/>
      <x v="1"/>
      <x v="2"/>
      <x v="79"/>
      <x/>
      <x/>
      <x/>
      <x/>
      <x v="6"/>
      <x v="1"/>
    </i>
    <i r="1">
      <x v="294"/>
      <x v="482"/>
      <x/>
      <x v="2"/>
      <x v="7958"/>
      <x v="596"/>
      <x v="10"/>
      <x v="342"/>
      <x v="294"/>
      <x/>
      <x v="218"/>
      <x/>
      <x v="12"/>
      <x v="37"/>
      <x/>
      <x/>
      <x v="471"/>
      <x v="104"/>
      <x/>
      <x v="3"/>
      <x/>
      <x v="4"/>
      <x v="5"/>
      <x v="219"/>
      <x v="168"/>
      <x/>
      <x/>
      <x v="166"/>
      <x v="9"/>
      <x v="2"/>
    </i>
    <i r="1">
      <x v="388"/>
      <x v="1745"/>
      <x/>
      <x v="4"/>
      <x v="7458"/>
      <x v="296"/>
      <x v="16"/>
      <x v="423"/>
      <x v="388"/>
      <x v="156"/>
      <x v="438"/>
      <x/>
      <x v="7"/>
      <x v="133"/>
      <x/>
      <x/>
      <x v="202"/>
      <x v="104"/>
      <x/>
      <x/>
      <x/>
      <x v="7"/>
      <x v="4"/>
      <x v="174"/>
      <x v="399"/>
      <x/>
      <x v="59"/>
      <x v="226"/>
      <x v="16"/>
      <x/>
    </i>
    <i r="1">
      <x v="775"/>
      <x v="2025"/>
      <x/>
      <x v="4"/>
      <x v="7624"/>
      <x v="708"/>
      <x v="19"/>
      <x v="618"/>
      <x v="775"/>
      <x/>
      <x v="663"/>
      <x v="1"/>
      <x v="4"/>
      <x v="154"/>
      <x/>
      <x v="14"/>
      <x v="562"/>
      <x v="104"/>
      <x/>
      <x/>
      <x/>
      <x v="13"/>
      <x v="3"/>
      <x v="186"/>
      <x v="573"/>
      <x/>
      <x v="90"/>
      <x v="419"/>
      <x v="27"/>
      <x v="7"/>
    </i>
    <i>
      <x v="105"/>
      <x v="117"/>
      <x v="1746"/>
      <x/>
      <x v="4"/>
      <x v="7459"/>
      <x v="134"/>
      <x v="16"/>
      <x v="117"/>
      <x v="117"/>
      <x v="51"/>
      <x v="120"/>
      <x/>
      <x v="7"/>
      <x v="133"/>
      <x/>
      <x/>
      <x v="202"/>
      <x v="105"/>
      <x/>
      <x/>
      <x/>
      <x v="7"/>
      <x v="4"/>
      <x v="174"/>
      <x v="400"/>
      <x/>
      <x v="51"/>
      <x v="107"/>
      <x v="16"/>
      <x/>
    </i>
    <i r="1">
      <x v="128"/>
      <x v="264"/>
      <x/>
      <x v="4"/>
      <x v="7094"/>
      <x v="341"/>
      <x v="8"/>
      <x v="123"/>
      <x v="128"/>
      <x/>
      <x v="123"/>
      <x v="1"/>
      <x v="3"/>
      <x v="30"/>
      <x/>
      <x/>
      <x v="142"/>
      <x v="105"/>
      <x/>
      <x v="8"/>
      <x/>
      <x v="1"/>
      <x v="2"/>
      <x v="79"/>
      <x/>
      <x/>
      <x/>
      <x v="53"/>
      <x v="6"/>
      <x v="1"/>
    </i>
    <i r="1">
      <x v="281"/>
      <x v="451"/>
      <x/>
      <x/>
      <x v="7625"/>
      <x v="616"/>
      <x v="3"/>
      <x v="314"/>
      <x v="281"/>
      <x v="123"/>
      <x v="356"/>
      <x v="2"/>
      <x v="4"/>
      <x/>
      <x/>
      <x v="1"/>
      <x v="187"/>
      <x v="105"/>
      <x v="1"/>
      <x v="4"/>
      <x/>
      <x v="3"/>
      <x v="3"/>
      <x v="187"/>
      <x/>
      <x/>
      <x/>
      <x/>
      <x v="28"/>
      <x v="7"/>
    </i>
    <i r="1">
      <x v="465"/>
      <x v="969"/>
      <x/>
      <x/>
      <x v="7959"/>
      <x v="658"/>
      <x v="10"/>
      <x v="213"/>
      <x v="465"/>
      <x/>
      <x v="219"/>
      <x/>
      <x v="12"/>
      <x/>
      <x/>
      <x/>
      <x v="472"/>
      <x v="105"/>
      <x/>
      <x v="7"/>
      <x/>
      <x v="4"/>
      <x v="5"/>
      <x v="220"/>
      <x/>
      <x/>
      <x v="34"/>
      <x/>
      <x v="9"/>
      <x v="2"/>
    </i>
    <i>
      <x v="106"/>
      <x v="110"/>
      <x v="970"/>
      <x/>
      <x v="4"/>
      <x v="7960"/>
      <x v="91"/>
      <x v="10"/>
      <x v="3"/>
      <x v="110"/>
      <x/>
      <x v="116"/>
      <x/>
      <x v="12"/>
      <x v="92"/>
      <x/>
      <x/>
      <x v="384"/>
      <x v="106"/>
      <x/>
      <x/>
      <x/>
      <x v="4"/>
      <x v="5"/>
      <x v="220"/>
      <x v="96"/>
      <x/>
      <x v="37"/>
      <x v="106"/>
      <x v="9"/>
      <x v="2"/>
    </i>
    <i r="1">
      <x v="118"/>
      <x v="607"/>
      <x/>
      <x v="3"/>
      <x v="7626"/>
      <x v="574"/>
      <x v="3"/>
      <x v="523"/>
      <x v="118"/>
      <x v="89"/>
      <x v="454"/>
      <x/>
      <x v="4"/>
      <x v="59"/>
      <x/>
      <x v="2"/>
      <x v="189"/>
      <x v="106"/>
      <x v="4"/>
      <x/>
      <x/>
      <x v="3"/>
      <x v="3"/>
      <x v="187"/>
      <x v="103"/>
      <x/>
      <x v="26"/>
      <x v="113"/>
      <x v="28"/>
      <x v="7"/>
    </i>
    <i r="1">
      <x v="158"/>
      <x v="268"/>
      <x/>
      <x v="4"/>
      <x v="7095"/>
      <x v="355"/>
      <x v="8"/>
      <x v="165"/>
      <x v="158"/>
      <x v="24"/>
      <x v="161"/>
      <x v="1"/>
      <x v="3"/>
      <x v="30"/>
      <x/>
      <x/>
      <x v="181"/>
      <x v="106"/>
      <x/>
      <x v="1"/>
      <x/>
      <x v="1"/>
      <x v="2"/>
      <x v="79"/>
      <x/>
      <x/>
      <x/>
      <x v="80"/>
      <x v="6"/>
      <x v="1"/>
    </i>
    <i r="1">
      <x v="315"/>
      <x v="1747"/>
      <x/>
      <x v="4"/>
      <x v="7460"/>
      <x v="462"/>
      <x v="16"/>
      <x v="375"/>
      <x v="315"/>
      <x v="199"/>
      <x v="389"/>
      <x/>
      <x v="7"/>
      <x v="133"/>
      <x/>
      <x/>
      <x v="202"/>
      <x v="106"/>
      <x/>
      <x v="3"/>
      <x/>
      <x v="7"/>
      <x v="4"/>
      <x v="174"/>
      <x v="452"/>
      <x/>
      <x/>
      <x v="273"/>
      <x v="16"/>
      <x/>
    </i>
    <i>
      <x v="107"/>
      <x v="117"/>
      <x v="453"/>
      <x/>
      <x v="3"/>
      <x v="7627"/>
      <x v="134"/>
      <x v="3"/>
      <x v="117"/>
      <x v="117"/>
      <x v="90"/>
      <x v="455"/>
      <x v="2"/>
      <x v="4"/>
      <x v="59"/>
      <x/>
      <x v="1"/>
      <x v="367"/>
      <x v="107"/>
      <x v="51"/>
      <x/>
      <x/>
      <x v="3"/>
      <x v="3"/>
      <x v="187"/>
      <x v="102"/>
      <x/>
      <x v="65"/>
      <x v="107"/>
      <x v="28"/>
      <x v="7"/>
    </i>
    <i r="1">
      <x v="159"/>
      <x v="269"/>
      <x/>
      <x v="4"/>
      <x v="7096"/>
      <x v="354"/>
      <x v="8"/>
      <x v="166"/>
      <x v="159"/>
      <x v="66"/>
      <x v="162"/>
      <x v="1"/>
      <x v="3"/>
      <x v="30"/>
      <x/>
      <x/>
      <x v="182"/>
      <x v="107"/>
      <x/>
      <x v="1"/>
      <x/>
      <x v="1"/>
      <x v="2"/>
      <x v="79"/>
      <x/>
      <x/>
      <x/>
      <x v="81"/>
      <x v="6"/>
      <x v="1"/>
    </i>
    <i r="1">
      <x v="388"/>
      <x v="2104"/>
      <x/>
      <x v="4"/>
      <x v="7961"/>
      <x v="296"/>
      <x v="10"/>
      <x v="423"/>
      <x v="388"/>
      <x/>
      <x v="438"/>
      <x/>
      <x v="12"/>
      <x v="92"/>
      <x/>
      <x/>
      <x v="349"/>
      <x v="107"/>
      <x/>
      <x/>
      <x/>
      <x v="4"/>
      <x v="5"/>
      <x v="220"/>
      <x v="288"/>
      <x/>
      <x v="59"/>
      <x v="226"/>
      <x v="9"/>
      <x v="2"/>
    </i>
    <i r="1">
      <x v="598"/>
      <x v="1748"/>
      <x/>
      <x v="2"/>
      <x v="7461"/>
      <x v="752"/>
      <x v="16"/>
      <x v="287"/>
      <x v="598"/>
      <x v="290"/>
      <x v="290"/>
      <x/>
      <x v="7"/>
      <x v="133"/>
      <x/>
      <x/>
      <x v="542"/>
      <x v="107"/>
      <x/>
      <x v="6"/>
      <x/>
      <x v="7"/>
      <x v="4"/>
      <x v="174"/>
      <x v="465"/>
      <x/>
      <x/>
      <x v="285"/>
      <x v="16"/>
      <x/>
    </i>
    <i>
      <x v="108"/>
      <x v="117"/>
      <x v="971"/>
      <x/>
      <x v="4"/>
      <x v="7962"/>
      <x v="134"/>
      <x v="10"/>
      <x v="117"/>
      <x v="117"/>
      <x/>
      <x v="120"/>
      <x/>
      <x v="12"/>
      <x v="92"/>
      <x/>
      <x/>
      <x v="124"/>
      <x v="108"/>
      <x/>
      <x/>
      <x/>
      <x v="4"/>
      <x v="5"/>
      <x v="220"/>
      <x v="102"/>
      <x/>
      <x v="38"/>
      <x v="107"/>
      <x v="9"/>
      <x v="2"/>
    </i>
    <i r="1">
      <x v="153"/>
      <x v="281"/>
      <x/>
      <x v="2"/>
      <x v="7097"/>
      <x v="335"/>
      <x v="8"/>
      <x v="160"/>
      <x v="153"/>
      <x v="67"/>
      <x v="180"/>
      <x v="1"/>
      <x v="3"/>
      <x v="30"/>
      <x v="101"/>
      <x/>
      <x v="183"/>
      <x v="108"/>
      <x/>
      <x v="6"/>
      <x/>
      <x v="1"/>
      <x v="2"/>
      <x v="79"/>
      <x/>
      <x/>
      <x/>
      <x v="82"/>
      <x v="6"/>
      <x v="1"/>
    </i>
    <i r="1">
      <x v="188"/>
      <x v="567"/>
      <x/>
      <x v="3"/>
      <x v="7628"/>
      <x v="626"/>
      <x v="3"/>
      <x v="119"/>
      <x v="188"/>
      <x v="81"/>
      <x v="188"/>
      <x v="2"/>
      <x v="4"/>
      <x v="59"/>
      <x/>
      <x v="1"/>
      <x v="307"/>
      <x v="108"/>
      <x v="5"/>
      <x/>
      <x/>
      <x v="3"/>
      <x v="3"/>
      <x v="187"/>
      <x v="182"/>
      <x/>
      <x v="27"/>
      <x v="126"/>
      <x v="28"/>
      <x v="7"/>
    </i>
    <i r="1">
      <x v="275"/>
      <x v="1749"/>
      <x/>
      <x v="2"/>
      <x v="7462"/>
      <x v="753"/>
      <x v="16"/>
      <x v="289"/>
      <x v="275"/>
      <x v="291"/>
      <x v="292"/>
      <x/>
      <x v="7"/>
      <x v="133"/>
      <x/>
      <x/>
      <x v="543"/>
      <x v="108"/>
      <x/>
      <x v="6"/>
      <x/>
      <x v="7"/>
      <x v="4"/>
      <x v="174"/>
      <x v="466"/>
      <x/>
      <x/>
      <x v="289"/>
      <x v="16"/>
      <x/>
    </i>
    <i>
      <x v="109"/>
      <x v="160"/>
      <x v="270"/>
      <x/>
      <x v="2"/>
      <x v="7098"/>
      <x v="329"/>
      <x v="8"/>
      <x v="167"/>
      <x v="160"/>
      <x v="70"/>
      <x v="181"/>
      <x v="1"/>
      <x v="3"/>
      <x v="30"/>
      <x v="99"/>
      <x/>
      <x v="184"/>
      <x v="109"/>
      <x/>
      <x v="6"/>
      <x/>
      <x v="1"/>
      <x v="2"/>
      <x v="79"/>
      <x/>
      <x/>
      <x/>
      <x v="83"/>
      <x v="6"/>
      <x v="1"/>
    </i>
    <i r="1">
      <x v="189"/>
      <x v="568"/>
      <x/>
      <x v="3"/>
      <x v="7629"/>
      <x v="116"/>
      <x v="3"/>
      <x v="183"/>
      <x v="189"/>
      <x v="82"/>
      <x v="357"/>
      <x/>
      <x v="4"/>
      <x v="59"/>
      <x/>
      <x v="3"/>
      <x v="191"/>
      <x v="109"/>
      <x v="6"/>
      <x/>
      <x/>
      <x v="3"/>
      <x v="3"/>
      <x v="187"/>
      <x v="183"/>
      <x/>
      <x v="28"/>
      <x v="127"/>
      <x v="28"/>
      <x v="7"/>
    </i>
    <i r="1">
      <x v="298"/>
      <x v="972"/>
      <x/>
      <x v="4"/>
      <x v="7963"/>
      <x v="583"/>
      <x v="10"/>
      <x v="454"/>
      <x v="298"/>
      <x/>
      <x v="481"/>
      <x/>
      <x v="12"/>
      <x v="92"/>
      <x/>
      <x/>
      <x v="431"/>
      <x v="109"/>
      <x/>
      <x/>
      <x/>
      <x v="4"/>
      <x v="5"/>
      <x v="220"/>
      <x v="171"/>
      <x/>
      <x v="36"/>
      <x v="158"/>
      <x v="9"/>
      <x v="2"/>
    </i>
    <i r="1">
      <x v="599"/>
      <x v="1750"/>
      <x/>
      <x v="2"/>
      <x v="7463"/>
      <x v="755"/>
      <x v="16"/>
      <x v="286"/>
      <x v="599"/>
      <x v="292"/>
      <x v="289"/>
      <x/>
      <x v="7"/>
      <x v="133"/>
      <x/>
      <x/>
      <x v="544"/>
      <x v="109"/>
      <x/>
      <x v="6"/>
      <x/>
      <x v="7"/>
      <x v="4"/>
      <x v="174"/>
      <x v="467"/>
      <x/>
      <x/>
      <x v="328"/>
      <x v="16"/>
      <x/>
    </i>
    <i>
      <x v="110"/>
      <x v="114"/>
      <x v="569"/>
      <x/>
      <x v="3"/>
      <x v="7630"/>
      <x v="491"/>
      <x v="3"/>
      <x v="184"/>
      <x v="114"/>
      <x v="83"/>
      <x v="190"/>
      <x/>
      <x v="4"/>
      <x v="59"/>
      <x/>
      <x v="3"/>
      <x v="192"/>
      <x v="110"/>
      <x v="7"/>
      <x/>
      <x/>
      <x v="3"/>
      <x v="3"/>
      <x v="187"/>
      <x v="98"/>
      <x/>
      <x v="29"/>
      <x v="128"/>
      <x v="28"/>
      <x v="7"/>
    </i>
    <i r="1">
      <x v="154"/>
      <x v="282"/>
      <x/>
      <x v="2"/>
      <x v="7099"/>
      <x v="334"/>
      <x v="8"/>
      <x v="161"/>
      <x v="154"/>
      <x v="68"/>
      <x v="182"/>
      <x v="1"/>
      <x v="3"/>
      <x v="30"/>
      <x v="102"/>
      <x/>
      <x v="185"/>
      <x v="110"/>
      <x/>
      <x v="6"/>
      <x/>
      <x v="1"/>
      <x v="2"/>
      <x v="79"/>
      <x/>
      <x/>
      <x/>
      <x v="84"/>
      <x v="6"/>
      <x v="1"/>
    </i>
    <i r="1">
      <x v="218"/>
      <x v="973"/>
      <x/>
      <x v="4"/>
      <x v="7964"/>
      <x v="587"/>
      <x v="10"/>
      <x v="350"/>
      <x v="218"/>
      <x/>
      <x v="118"/>
      <x/>
      <x v="12"/>
      <x v="92"/>
      <x/>
      <x/>
      <x v="125"/>
      <x v="110"/>
      <x/>
      <x/>
      <x/>
      <x v="4"/>
      <x v="5"/>
      <x v="220"/>
      <x v="127"/>
      <x/>
      <x/>
      <x v="153"/>
      <x v="9"/>
      <x v="2"/>
    </i>
    <i r="1">
      <x v="379"/>
      <x v="1751"/>
      <x/>
      <x v="2"/>
      <x v="7464"/>
      <x v="756"/>
      <x v="16"/>
      <x v="288"/>
      <x v="379"/>
      <x v="293"/>
      <x v="291"/>
      <x/>
      <x v="7"/>
      <x v="133"/>
      <x/>
      <x/>
      <x v="545"/>
      <x v="110"/>
      <x/>
      <x v="6"/>
      <x/>
      <x v="7"/>
      <x v="4"/>
      <x v="174"/>
      <x v="468"/>
      <x/>
      <x/>
      <x v="331"/>
      <x v="16"/>
      <x/>
    </i>
    <i>
      <x v="111"/>
      <x v="120"/>
      <x v="974"/>
      <x/>
      <x v="4"/>
      <x v="7965"/>
      <x v="580"/>
      <x v="10"/>
      <x v="349"/>
      <x v="120"/>
      <x/>
      <x v="353"/>
      <x/>
      <x v="12"/>
      <x v="92"/>
      <x/>
      <x/>
      <x v="325"/>
      <x v="111"/>
      <x/>
      <x/>
      <x/>
      <x v="4"/>
      <x v="5"/>
      <x v="220"/>
      <x v="99"/>
      <x/>
      <x v="40"/>
      <x v="149"/>
      <x v="9"/>
      <x v="2"/>
    </i>
    <i r="1">
      <x v="161"/>
      <x v="271"/>
      <x/>
      <x v="2"/>
      <x v="7100"/>
      <x v="328"/>
      <x v="8"/>
      <x v="168"/>
      <x v="161"/>
      <x v="71"/>
      <x v="183"/>
      <x v="1"/>
      <x v="3"/>
      <x v="30"/>
      <x v="103"/>
      <x/>
      <x v="186"/>
      <x v="111"/>
      <x/>
      <x v="6"/>
      <x/>
      <x v="1"/>
      <x v="2"/>
      <x v="79"/>
      <x/>
      <x/>
      <x/>
      <x v="85"/>
      <x v="6"/>
      <x v="1"/>
    </i>
    <i r="1">
      <x v="686"/>
      <x v="1752"/>
      <x/>
      <x v="2"/>
      <x v="7465"/>
      <x v="166"/>
      <x v="16"/>
      <x v="334"/>
      <x v="686"/>
      <x v="294"/>
      <x v="339"/>
      <x/>
      <x v="7"/>
      <x v="133"/>
      <x v="200"/>
      <x/>
      <x v="285"/>
      <x v="111"/>
      <x/>
      <x v="6"/>
      <x/>
      <x v="7"/>
      <x v="4"/>
      <x v="174"/>
      <x v="469"/>
      <x/>
      <x/>
      <x v="390"/>
      <x v="16"/>
      <x/>
    </i>
    <i r="1">
      <x v="764"/>
      <x v="2026"/>
      <x/>
      <x v="3"/>
      <x v="7631"/>
      <x v="114"/>
      <x v="3"/>
      <x v="609"/>
      <x v="764"/>
      <x v="317"/>
      <x v="643"/>
      <x/>
      <x v="4"/>
      <x v="59"/>
      <x/>
      <x v="3"/>
      <x v="549"/>
      <x v="111"/>
      <x v="53"/>
      <x/>
      <x/>
      <x v="3"/>
      <x v="3"/>
      <x v="187"/>
      <x v="563"/>
      <x/>
      <x v="89"/>
      <x v="400"/>
      <x v="28"/>
      <x v="7"/>
    </i>
    <i>
      <x v="112"/>
      <x v="116"/>
      <x v="570"/>
      <x/>
      <x v="3"/>
      <x v="7632"/>
      <x v="565"/>
      <x v="3"/>
      <x v="185"/>
      <x v="116"/>
      <x v="84"/>
      <x v="191"/>
      <x/>
      <x v="4"/>
      <x v="59"/>
      <x/>
      <x v="3"/>
      <x v="193"/>
      <x v="112"/>
      <x v="8"/>
      <x/>
      <x/>
      <x v="3"/>
      <x v="3"/>
      <x v="187"/>
      <x v="101"/>
      <x/>
      <x v="30"/>
      <x v="129"/>
      <x v="28"/>
      <x v="7"/>
    </i>
    <i r="1">
      <x v="449"/>
      <x v="975"/>
      <x/>
      <x v="2"/>
      <x v="7966"/>
      <x v="375"/>
      <x v="10"/>
      <x v="455"/>
      <x v="449"/>
      <x/>
      <x v="482"/>
      <x/>
      <x v="12"/>
      <x v="92"/>
      <x/>
      <x/>
      <x v="473"/>
      <x v="112"/>
      <x/>
      <x v="6"/>
      <x/>
      <x v="4"/>
      <x v="5"/>
      <x v="220"/>
      <x v="316"/>
      <x/>
      <x/>
      <x v="215"/>
      <x v="9"/>
      <x v="2"/>
    </i>
    <i r="1">
      <x v="687"/>
      <x v="1753"/>
      <x/>
      <x v="2"/>
      <x v="7466"/>
      <x v="168"/>
      <x v="16"/>
      <x v="338"/>
      <x v="687"/>
      <x v="295"/>
      <x v="343"/>
      <x/>
      <x v="7"/>
      <x v="133"/>
      <x v="201"/>
      <x/>
      <x v="291"/>
      <x v="112"/>
      <x/>
      <x v="6"/>
      <x/>
      <x v="7"/>
      <x v="4"/>
      <x v="174"/>
      <x v="470"/>
      <x/>
      <x/>
      <x v="395"/>
      <x v="16"/>
      <x/>
    </i>
    <i>
      <x v="113"/>
      <x v="196"/>
      <x v="976"/>
      <x/>
      <x v="2"/>
      <x v="7967"/>
      <x v="377"/>
      <x v="10"/>
      <x v="207"/>
      <x v="196"/>
      <x/>
      <x v="212"/>
      <x/>
      <x v="12"/>
      <x v="92"/>
      <x/>
      <x/>
      <x v="474"/>
      <x v="113"/>
      <x/>
      <x v="1"/>
      <x/>
      <x v="4"/>
      <x v="5"/>
      <x v="220"/>
      <x v="112"/>
      <x/>
      <x/>
      <x v="151"/>
      <x v="9"/>
      <x v="2"/>
    </i>
    <i r="1">
      <x v="688"/>
      <x v="1754"/>
      <x/>
      <x v="2"/>
      <x v="7467"/>
      <x v="184"/>
      <x v="16"/>
      <x v="335"/>
      <x v="688"/>
      <x v="296"/>
      <x v="340"/>
      <x/>
      <x v="7"/>
      <x v="133"/>
      <x v="200"/>
      <x/>
      <x v="286"/>
      <x v="113"/>
      <x/>
      <x v="5"/>
      <x/>
      <x v="7"/>
      <x v="4"/>
      <x v="174"/>
      <x v="471"/>
      <x/>
      <x/>
      <x v="390"/>
      <x v="16"/>
      <x/>
    </i>
    <i r="1">
      <x v="776"/>
      <x v="2027"/>
      <x/>
      <x v="1"/>
      <x v="7633"/>
      <x v="524"/>
      <x v="3"/>
      <x v="619"/>
      <x v="776"/>
      <x/>
      <x v="243"/>
      <x/>
      <x v="4"/>
      <x v="59"/>
      <x/>
      <x v="1"/>
      <x v="194"/>
      <x v="113"/>
      <x v="9"/>
      <x v="3"/>
      <x/>
      <x v="3"/>
      <x v="3"/>
      <x v="187"/>
      <x v="574"/>
      <x/>
      <x v="31"/>
      <x/>
      <x v="28"/>
      <x v="7"/>
    </i>
    <i>
      <x v="114"/>
      <x v="450"/>
      <x v="977"/>
      <x/>
      <x v="2"/>
      <x v="7968"/>
      <x v="369"/>
      <x v="10"/>
      <x v="456"/>
      <x v="450"/>
      <x/>
      <x v="483"/>
      <x/>
      <x v="12"/>
      <x v="92"/>
      <x/>
      <x/>
      <x v="475"/>
      <x v="114"/>
      <x/>
      <x v="6"/>
      <x/>
      <x v="4"/>
      <x v="5"/>
      <x v="220"/>
      <x v="317"/>
      <x/>
      <x/>
      <x v="230"/>
      <x v="9"/>
      <x v="2"/>
    </i>
    <i r="1">
      <x v="689"/>
      <x v="1755"/>
      <x/>
      <x v="2"/>
      <x v="7468"/>
      <x v="186"/>
      <x v="16"/>
      <x v="339"/>
      <x v="689"/>
      <x v="297"/>
      <x v="344"/>
      <x/>
      <x v="7"/>
      <x v="133"/>
      <x v="201"/>
      <x/>
      <x v="292"/>
      <x v="114"/>
      <x/>
      <x v="5"/>
      <x/>
      <x v="7"/>
      <x v="4"/>
      <x v="174"/>
      <x v="472"/>
      <x/>
      <x/>
      <x v="396"/>
      <x v="16"/>
      <x/>
    </i>
    <i r="1">
      <x v="766"/>
      <x v="2028"/>
      <x/>
      <x v="1"/>
      <x v="7634"/>
      <x v="401"/>
      <x v="3"/>
      <x v="610"/>
      <x v="766"/>
      <x/>
      <x v="243"/>
      <x/>
      <x v="4"/>
      <x v="59"/>
      <x/>
      <x v="1"/>
      <x v="194"/>
      <x v="114"/>
      <x/>
      <x v="3"/>
      <x/>
      <x v="3"/>
      <x v="3"/>
      <x v="187"/>
      <x v="565"/>
      <x/>
      <x v="31"/>
      <x/>
      <x v="28"/>
      <x v="7"/>
    </i>
    <i>
      <x v="115"/>
      <x v="201"/>
      <x v="341"/>
      <x/>
      <x/>
      <x v="7969"/>
      <x v="656"/>
      <x v="10"/>
      <x v="214"/>
      <x v="201"/>
      <x/>
      <x v="220"/>
      <x/>
      <x v="12"/>
      <x/>
      <x/>
      <x/>
      <x v="476"/>
      <x v="115"/>
      <x/>
      <x v="7"/>
      <x/>
      <x v="4"/>
      <x v="5"/>
      <x v="221"/>
      <x/>
      <x/>
      <x v="34"/>
      <x/>
      <x v="9"/>
      <x v="2"/>
    </i>
    <i r="1">
      <x v="600"/>
      <x v="1756"/>
      <x/>
      <x v="2"/>
      <x v="7469"/>
      <x v="758"/>
      <x v="16"/>
      <x v="285"/>
      <x v="600"/>
      <x v="298"/>
      <x v="288"/>
      <x/>
      <x v="7"/>
      <x v="133"/>
      <x/>
      <x/>
      <x v="534"/>
      <x v="115"/>
      <x/>
      <x v="6"/>
      <x/>
      <x v="7"/>
      <x v="4"/>
      <x v="174"/>
      <x v="473"/>
      <x/>
      <x/>
      <x v="329"/>
      <x v="16"/>
      <x/>
    </i>
    <i r="1">
      <x v="723"/>
      <x v="1881"/>
      <x/>
      <x v="3"/>
      <x v="7635"/>
      <x v="731"/>
      <x v="3"/>
      <x v="590"/>
      <x v="723"/>
      <x/>
      <x v="616"/>
      <x v="2"/>
      <x v="4"/>
      <x v="59"/>
      <x/>
      <x v="4"/>
      <x v="196"/>
      <x v="115"/>
      <x v="11"/>
      <x/>
      <x/>
      <x v="3"/>
      <x v="3"/>
      <x v="187"/>
      <x v="531"/>
      <x/>
      <x v="33"/>
      <x v="363"/>
      <x v="28"/>
      <x v="7"/>
    </i>
    <i>
      <x v="116"/>
      <x v="110"/>
      <x v="342"/>
      <x/>
      <x v="4"/>
      <x v="7970"/>
      <x v="91"/>
      <x v="10"/>
      <x v="3"/>
      <x v="110"/>
      <x/>
      <x v="116"/>
      <x/>
      <x v="12"/>
      <x v="38"/>
      <x/>
      <x/>
      <x v="384"/>
      <x v="116"/>
      <x/>
      <x/>
      <x/>
      <x v="4"/>
      <x v="5"/>
      <x v="221"/>
      <x v="96"/>
      <x/>
      <x v="37"/>
      <x v="106"/>
      <x v="9"/>
      <x v="2"/>
    </i>
    <i r="1">
      <x v="119"/>
      <x v="456"/>
      <x/>
      <x v="3"/>
      <x v="7636"/>
      <x v="737"/>
      <x v="3"/>
      <x v="188"/>
      <x v="119"/>
      <x/>
      <x v="244"/>
      <x v="2"/>
      <x v="4"/>
      <x v="59"/>
      <x/>
      <x v="4"/>
      <x v="196"/>
      <x v="116"/>
      <x v="11"/>
      <x v="2"/>
      <x/>
      <x v="3"/>
      <x v="3"/>
      <x v="187"/>
      <x v="106"/>
      <x/>
      <x v="33"/>
      <x v="132"/>
      <x v="28"/>
      <x v="7"/>
    </i>
    <i r="1">
      <x v="248"/>
      <x v="1757"/>
      <x/>
      <x v="2"/>
      <x v="7470"/>
      <x v="759"/>
      <x v="16"/>
      <x v="416"/>
      <x v="248"/>
      <x v="299"/>
      <x v="431"/>
      <x/>
      <x v="7"/>
      <x v="133"/>
      <x/>
      <x/>
      <x v="535"/>
      <x v="116"/>
      <x/>
      <x v="6"/>
      <x/>
      <x v="7"/>
      <x v="4"/>
      <x v="174"/>
      <x v="474"/>
      <x/>
      <x/>
      <x v="335"/>
      <x v="16"/>
      <x/>
    </i>
    <i>
      <x v="117"/>
      <x v="388"/>
      <x v="2105"/>
      <x/>
      <x v="4"/>
      <x v="7971"/>
      <x v="296"/>
      <x v="10"/>
      <x v="423"/>
      <x v="388"/>
      <x/>
      <x v="438"/>
      <x/>
      <x v="12"/>
      <x v="38"/>
      <x/>
      <x/>
      <x v="349"/>
      <x v="117"/>
      <x/>
      <x/>
      <x/>
      <x v="4"/>
      <x v="5"/>
      <x v="221"/>
      <x v="288"/>
      <x/>
      <x v="59"/>
      <x v="226"/>
      <x v="9"/>
      <x v="2"/>
    </i>
    <i r="1">
      <x v="690"/>
      <x v="1758"/>
      <x/>
      <x v="2"/>
      <x v="7471"/>
      <x v="167"/>
      <x v="16"/>
      <x v="336"/>
      <x v="690"/>
      <x v="300"/>
      <x v="341"/>
      <x/>
      <x v="7"/>
      <x v="133"/>
      <x v="202"/>
      <x/>
      <x v="287"/>
      <x v="117"/>
      <x/>
      <x v="6"/>
      <x/>
      <x v="7"/>
      <x v="4"/>
      <x v="174"/>
      <x v="475"/>
      <x/>
      <x/>
      <x v="397"/>
      <x v="16"/>
      <x/>
    </i>
    <i r="1">
      <x v="730"/>
      <x v="1882"/>
      <x/>
      <x v="3"/>
      <x v="7637"/>
      <x v="78"/>
      <x v="3"/>
      <x v="591"/>
      <x v="730"/>
      <x v="310"/>
      <x v="617"/>
      <x v="2"/>
      <x v="4"/>
      <x v="59"/>
      <x/>
      <x v="4"/>
      <x v="195"/>
      <x v="117"/>
      <x v="10"/>
      <x/>
      <x/>
      <x v="3"/>
      <x v="3"/>
      <x v="187"/>
      <x v="537"/>
      <x/>
      <x v="32"/>
      <x v="378"/>
      <x v="28"/>
      <x v="7"/>
    </i>
    <i>
      <x v="118"/>
      <x v="117"/>
      <x v="435"/>
      <x/>
      <x v="4"/>
      <x v="7972"/>
      <x v="134"/>
      <x v="10"/>
      <x v="117"/>
      <x v="117"/>
      <x/>
      <x v="120"/>
      <x/>
      <x v="12"/>
      <x v="38"/>
      <x/>
      <x/>
      <x v="124"/>
      <x v="118"/>
      <x/>
      <x/>
      <x/>
      <x v="4"/>
      <x v="5"/>
      <x v="221"/>
      <x v="102"/>
      <x/>
      <x v="38"/>
      <x v="107"/>
      <x v="9"/>
      <x v="2"/>
    </i>
    <i r="1">
      <x v="191"/>
      <x v="455"/>
      <x/>
      <x v="3"/>
      <x v="7638"/>
      <x v="79"/>
      <x v="3"/>
      <x v="187"/>
      <x v="191"/>
      <x v="86"/>
      <x v="618"/>
      <x v="2"/>
      <x v="4"/>
      <x v="59"/>
      <x/>
      <x v="4"/>
      <x v="320"/>
      <x v="118"/>
      <x v="10"/>
      <x/>
      <x/>
      <x v="3"/>
      <x v="3"/>
      <x v="187"/>
      <x v="185"/>
      <x/>
      <x v="32"/>
      <x v="131"/>
      <x v="28"/>
      <x v="7"/>
    </i>
    <i r="1">
      <x v="691"/>
      <x v="1759"/>
      <x/>
      <x v="2"/>
      <x v="7472"/>
      <x v="169"/>
      <x v="16"/>
      <x v="340"/>
      <x v="691"/>
      <x v="301"/>
      <x v="345"/>
      <x/>
      <x v="7"/>
      <x v="133"/>
      <x v="203"/>
      <x/>
      <x v="293"/>
      <x v="118"/>
      <x/>
      <x v="6"/>
      <x/>
      <x v="7"/>
      <x v="4"/>
      <x v="174"/>
      <x v="476"/>
      <x/>
      <x/>
      <x v="398"/>
      <x v="16"/>
      <x/>
    </i>
    <i>
      <x v="119"/>
      <x v="121"/>
      <x v="504"/>
      <x/>
      <x v="3"/>
      <x v="7639"/>
      <x v="439"/>
      <x v="3"/>
      <x v="352"/>
      <x v="121"/>
      <x v="124"/>
      <x v="358"/>
      <x v="2"/>
      <x v="4"/>
      <x v="59"/>
      <x/>
      <x v="1"/>
      <x v="308"/>
      <x v="119"/>
      <x/>
      <x/>
      <x/>
      <x v="3"/>
      <x v="3"/>
      <x v="187"/>
      <x v="107"/>
      <x/>
      <x/>
      <x v="147"/>
      <x v="28"/>
      <x v="7"/>
    </i>
    <i r="1">
      <x v="298"/>
      <x v="803"/>
      <x/>
      <x v="4"/>
      <x v="7973"/>
      <x v="583"/>
      <x v="10"/>
      <x v="454"/>
      <x v="298"/>
      <x/>
      <x v="481"/>
      <x/>
      <x v="12"/>
      <x v="38"/>
      <x/>
      <x/>
      <x v="431"/>
      <x v="119"/>
      <x/>
      <x/>
      <x/>
      <x v="4"/>
      <x v="5"/>
      <x v="221"/>
      <x v="171"/>
      <x/>
      <x v="36"/>
      <x v="158"/>
      <x v="9"/>
      <x v="2"/>
    </i>
    <i r="1">
      <x v="692"/>
      <x v="1760"/>
      <x/>
      <x v="2"/>
      <x v="7473"/>
      <x v="185"/>
      <x v="16"/>
      <x v="337"/>
      <x v="692"/>
      <x v="302"/>
      <x v="342"/>
      <x/>
      <x v="7"/>
      <x v="133"/>
      <x v="202"/>
      <x/>
      <x v="288"/>
      <x v="119"/>
      <x/>
      <x v="5"/>
      <x/>
      <x v="7"/>
      <x v="4"/>
      <x v="174"/>
      <x v="477"/>
      <x/>
      <x/>
      <x v="393"/>
      <x v="16"/>
      <x/>
    </i>
    <i>
      <x v="120"/>
      <x v="218"/>
      <x v="804"/>
      <x/>
      <x v="4"/>
      <x v="7974"/>
      <x v="587"/>
      <x v="10"/>
      <x v="350"/>
      <x v="218"/>
      <x/>
      <x v="118"/>
      <x/>
      <x v="12"/>
      <x v="38"/>
      <x/>
      <x/>
      <x v="125"/>
      <x v="120"/>
      <x/>
      <x/>
      <x/>
      <x v="4"/>
      <x v="5"/>
      <x v="221"/>
      <x v="127"/>
      <x/>
      <x/>
      <x v="153"/>
      <x v="9"/>
      <x v="2"/>
    </i>
    <i r="1">
      <x v="236"/>
      <x v="457"/>
      <x/>
      <x v="1"/>
      <x v="7640"/>
      <x v="623"/>
      <x v="3"/>
      <x v="120"/>
      <x v="236"/>
      <x/>
      <x v="320"/>
      <x v="2"/>
      <x v="4"/>
      <x v="59"/>
      <x/>
      <x v="1"/>
      <x v="212"/>
      <x v="120"/>
      <x/>
      <x v="6"/>
      <x/>
      <x v="3"/>
      <x v="3"/>
      <x v="187"/>
      <x v="186"/>
      <x/>
      <x/>
      <x/>
      <x v="28"/>
      <x v="7"/>
    </i>
    <i r="1">
      <x v="693"/>
      <x v="1761"/>
      <x/>
      <x v="2"/>
      <x v="7474"/>
      <x v="187"/>
      <x v="16"/>
      <x v="341"/>
      <x v="693"/>
      <x v="303"/>
      <x v="346"/>
      <x/>
      <x v="7"/>
      <x v="133"/>
      <x v="203"/>
      <x/>
      <x v="294"/>
      <x v="120"/>
      <x/>
      <x v="5"/>
      <x/>
      <x v="7"/>
      <x v="4"/>
      <x v="174"/>
      <x v="478"/>
      <x/>
      <x/>
      <x v="399"/>
      <x v="16"/>
      <x/>
    </i>
    <i>
      <x v="121"/>
      <x v="349"/>
      <x v="673"/>
      <x/>
      <x v="4"/>
      <x v="7975"/>
      <x v="660"/>
      <x v="10"/>
      <x v="409"/>
      <x v="349"/>
      <x v="128"/>
      <x v="423"/>
      <x/>
      <x v="12"/>
      <x v="38"/>
      <x/>
      <x/>
      <x v="339"/>
      <x v="121"/>
      <x/>
      <x v="1"/>
      <x/>
      <x v="4"/>
      <x v="5"/>
      <x v="221"/>
      <x v="116"/>
      <x/>
      <x/>
      <x v="152"/>
      <x v="9"/>
      <x v="2"/>
    </i>
    <i r="1">
      <x v="390"/>
      <x v="777"/>
      <x/>
      <x v="1"/>
      <x v="7641"/>
      <x v="405"/>
      <x v="3"/>
      <x v="118"/>
      <x v="390"/>
      <x v="93"/>
      <x v="246"/>
      <x v="2"/>
      <x v="4"/>
      <x v="59"/>
      <x/>
      <x v="1"/>
      <x v="213"/>
      <x v="121"/>
      <x/>
      <x v="6"/>
      <x/>
      <x v="3"/>
      <x v="3"/>
      <x v="187"/>
      <x v="294"/>
      <x/>
      <x/>
      <x/>
      <x v="28"/>
      <x v="7"/>
    </i>
    <i r="1">
      <x v="755"/>
      <x v="2000"/>
      <x/>
      <x v="2"/>
      <x v="7475"/>
      <x v="466"/>
      <x v="16"/>
      <x v="608"/>
      <x v="755"/>
      <x v="312"/>
      <x v="642"/>
      <x/>
      <x v="7"/>
      <x v="133"/>
      <x v="203"/>
      <x/>
      <x v="123"/>
      <x v="121"/>
      <x/>
      <x v="5"/>
      <x/>
      <x v="7"/>
      <x v="4"/>
      <x v="174"/>
      <x v="558"/>
      <x/>
      <x/>
      <x v="399"/>
      <x v="16"/>
      <x/>
    </i>
    <i>
      <x v="122"/>
      <x v="271"/>
      <x v="439"/>
      <x/>
      <x/>
      <x v="7642"/>
      <x v="736"/>
      <x v="3"/>
      <x v="310"/>
      <x v="271"/>
      <x/>
      <x v="316"/>
      <x v="1"/>
      <x v="4"/>
      <x/>
      <x/>
      <x v="2"/>
      <x v="197"/>
      <x v="122"/>
      <x v="12"/>
      <x v="1"/>
      <x/>
      <x v="3"/>
      <x v="3"/>
      <x v="188"/>
      <x/>
      <x/>
      <x/>
      <x/>
      <x v="28"/>
      <x v="7"/>
    </i>
    <i r="1">
      <x v="694"/>
      <x v="1762"/>
      <x/>
      <x/>
      <x v="7476"/>
      <x v="796"/>
      <x v="16"/>
      <x v="378"/>
      <x v="694"/>
      <x v="304"/>
      <x v="392"/>
      <x/>
      <x v="7"/>
      <x/>
      <x/>
      <x/>
      <x v="202"/>
      <x v="122"/>
      <x/>
      <x v="7"/>
      <x/>
      <x v="7"/>
      <x v="4"/>
      <x v="175"/>
      <x/>
      <x/>
      <x v="34"/>
      <x/>
      <x v="16"/>
      <x/>
    </i>
    <i r="1">
      <x v="798"/>
      <x v="2106"/>
      <x/>
      <x v="2"/>
      <x v="7976"/>
      <x v="437"/>
      <x v="10"/>
      <x v="639"/>
      <x v="798"/>
      <x/>
      <x v="692"/>
      <x/>
      <x v="12"/>
      <x v="38"/>
      <x v="209"/>
      <x/>
      <x v="586"/>
      <x v="122"/>
      <x/>
      <x v="5"/>
      <x/>
      <x v="4"/>
      <x v="5"/>
      <x v="221"/>
      <x v="601"/>
      <x/>
      <x/>
      <x v="429"/>
      <x v="9"/>
      <x v="2"/>
    </i>
    <i>
      <x v="123"/>
      <x v="110"/>
      <x v="1763"/>
      <x/>
      <x v="4"/>
      <x v="7477"/>
      <x v="91"/>
      <x v="16"/>
      <x v="3"/>
      <x v="110"/>
      <x v="2"/>
      <x v="116"/>
      <x/>
      <x v="7"/>
      <x v="134"/>
      <x/>
      <x/>
      <x v="202"/>
      <x v="123"/>
      <x/>
      <x/>
      <x/>
      <x v="7"/>
      <x v="4"/>
      <x v="175"/>
      <x v="398"/>
      <x/>
      <x v="50"/>
      <x v="106"/>
      <x v="16"/>
      <x/>
    </i>
    <i r="1">
      <x v="449"/>
      <x v="978"/>
      <x/>
      <x v="2"/>
      <x v="7977"/>
      <x v="375"/>
      <x v="10"/>
      <x v="455"/>
      <x v="449"/>
      <x/>
      <x v="482"/>
      <x/>
      <x v="12"/>
      <x v="38"/>
      <x/>
      <x/>
      <x v="473"/>
      <x v="123"/>
      <x/>
      <x v="6"/>
      <x/>
      <x v="4"/>
      <x v="5"/>
      <x v="221"/>
      <x v="316"/>
      <x/>
      <x/>
      <x v="215"/>
      <x v="9"/>
      <x v="2"/>
    </i>
    <i r="1">
      <x v="723"/>
      <x v="1883"/>
      <x/>
      <x v="1"/>
      <x v="7643"/>
      <x v="731"/>
      <x v="3"/>
      <x v="590"/>
      <x v="723"/>
      <x/>
      <x v="616"/>
      <x v="2"/>
      <x v="4"/>
      <x v="74"/>
      <x/>
      <x v="4"/>
      <x v="196"/>
      <x v="123"/>
      <x v="11"/>
      <x/>
      <x/>
      <x v="3"/>
      <x v="3"/>
      <x v="188"/>
      <x v="531"/>
      <x/>
      <x v="33"/>
      <x/>
      <x v="28"/>
      <x v="7"/>
    </i>
    <i>
      <x v="124"/>
      <x v="119"/>
      <x v="573"/>
      <x/>
      <x v="1"/>
      <x v="7644"/>
      <x v="737"/>
      <x v="3"/>
      <x v="188"/>
      <x v="119"/>
      <x/>
      <x v="244"/>
      <x v="2"/>
      <x v="4"/>
      <x v="74"/>
      <x/>
      <x v="4"/>
      <x v="196"/>
      <x v="124"/>
      <x v="11"/>
      <x v="2"/>
      <x/>
      <x v="3"/>
      <x v="3"/>
      <x v="188"/>
      <x v="106"/>
      <x/>
      <x v="33"/>
      <x/>
      <x v="28"/>
      <x v="7"/>
    </i>
    <i r="1">
      <x v="388"/>
      <x v="1764"/>
      <x/>
      <x v="4"/>
      <x v="7478"/>
      <x v="296"/>
      <x v="16"/>
      <x v="423"/>
      <x v="388"/>
      <x v="156"/>
      <x v="438"/>
      <x/>
      <x v="7"/>
      <x v="134"/>
      <x/>
      <x/>
      <x v="202"/>
      <x v="124"/>
      <x/>
      <x/>
      <x/>
      <x v="7"/>
      <x v="4"/>
      <x v="175"/>
      <x v="399"/>
      <x/>
      <x v="59"/>
      <x v="226"/>
      <x v="16"/>
      <x/>
    </i>
    <i r="1">
      <x v="616"/>
      <x v="1485"/>
      <x/>
      <x v="2"/>
      <x v="7978"/>
      <x v="34"/>
      <x v="10"/>
      <x v="515"/>
      <x v="616"/>
      <x/>
      <x v="541"/>
      <x/>
      <x v="12"/>
      <x v="38"/>
      <x/>
      <x/>
      <x v="477"/>
      <x v="124"/>
      <x/>
      <x v="6"/>
      <x/>
      <x v="4"/>
      <x v="5"/>
      <x v="221"/>
      <x v="593"/>
      <x/>
      <x/>
      <x v="298"/>
      <x v="9"/>
      <x v="2"/>
    </i>
    <i>
      <x v="125"/>
      <x v="117"/>
      <x v="1765"/>
      <x/>
      <x v="4"/>
      <x v="7479"/>
      <x v="134"/>
      <x v="16"/>
      <x v="117"/>
      <x v="117"/>
      <x v="51"/>
      <x v="120"/>
      <x/>
      <x v="7"/>
      <x v="134"/>
      <x/>
      <x/>
      <x v="202"/>
      <x v="125"/>
      <x/>
      <x/>
      <x/>
      <x v="7"/>
      <x v="4"/>
      <x v="175"/>
      <x v="400"/>
      <x/>
      <x v="51"/>
      <x v="107"/>
      <x v="16"/>
      <x/>
    </i>
    <i r="1">
      <x v="196"/>
      <x v="344"/>
      <x/>
      <x v="2"/>
      <x v="7979"/>
      <x v="377"/>
      <x v="10"/>
      <x v="207"/>
      <x v="196"/>
      <x/>
      <x v="212"/>
      <x/>
      <x v="12"/>
      <x v="38"/>
      <x/>
      <x/>
      <x v="474"/>
      <x v="125"/>
      <x/>
      <x v="1"/>
      <x/>
      <x v="4"/>
      <x v="5"/>
      <x v="221"/>
      <x v="112"/>
      <x/>
      <x/>
      <x v="151"/>
      <x v="9"/>
      <x v="2"/>
    </i>
    <i r="1">
      <x v="730"/>
      <x v="1884"/>
      <x/>
      <x v="1"/>
      <x v="7645"/>
      <x v="78"/>
      <x v="3"/>
      <x v="591"/>
      <x v="730"/>
      <x v="310"/>
      <x v="617"/>
      <x v="2"/>
      <x v="4"/>
      <x v="74"/>
      <x/>
      <x v="4"/>
      <x v="195"/>
      <x v="125"/>
      <x v="10"/>
      <x/>
      <x/>
      <x v="3"/>
      <x v="3"/>
      <x v="188"/>
      <x v="537"/>
      <x/>
      <x v="32"/>
      <x/>
      <x v="28"/>
      <x v="7"/>
    </i>
    <i>
      <x v="126"/>
      <x v="191"/>
      <x v="572"/>
      <x/>
      <x v="1"/>
      <x v="7646"/>
      <x v="79"/>
      <x v="3"/>
      <x v="187"/>
      <x v="191"/>
      <x v="86"/>
      <x v="618"/>
      <x v="2"/>
      <x v="4"/>
      <x v="74"/>
      <x/>
      <x v="4"/>
      <x v="320"/>
      <x v="126"/>
      <x v="10"/>
      <x/>
      <x/>
      <x v="3"/>
      <x v="3"/>
      <x v="188"/>
      <x v="185"/>
      <x/>
      <x v="32"/>
      <x/>
      <x v="28"/>
      <x v="7"/>
    </i>
    <i r="1">
      <x v="217"/>
      <x v="1766"/>
      <x/>
      <x v="4"/>
      <x v="7480"/>
      <x v="579"/>
      <x v="16"/>
      <x v="224"/>
      <x v="217"/>
      <x v="240"/>
      <x v="354"/>
      <x/>
      <x v="7"/>
      <x v="134"/>
      <x/>
      <x/>
      <x v="202"/>
      <x v="126"/>
      <x/>
      <x/>
      <x/>
      <x v="7"/>
      <x v="4"/>
      <x v="175"/>
      <x v="401"/>
      <x/>
      <x v="35"/>
      <x v="209"/>
      <x v="16"/>
      <x/>
    </i>
    <i r="1">
      <x v="608"/>
      <x v="1444"/>
      <x/>
      <x v="2"/>
      <x v="7980"/>
      <x v="35"/>
      <x v="10"/>
      <x v="514"/>
      <x v="608"/>
      <x/>
      <x v="540"/>
      <x/>
      <x v="12"/>
      <x v="38"/>
      <x/>
      <x/>
      <x v="478"/>
      <x v="126"/>
      <x/>
      <x v="1"/>
      <x/>
      <x v="4"/>
      <x v="5"/>
      <x v="221"/>
      <x v="592"/>
      <x/>
      <x/>
      <x v="296"/>
      <x v="9"/>
      <x v="2"/>
    </i>
    <i>
      <x v="127"/>
      <x v="315"/>
      <x v="1767"/>
      <x/>
      <x v="4"/>
      <x v="7481"/>
      <x v="462"/>
      <x v="16"/>
      <x v="375"/>
      <x v="315"/>
      <x v="199"/>
      <x v="389"/>
      <x/>
      <x v="7"/>
      <x v="134"/>
      <x/>
      <x/>
      <x v="202"/>
      <x v="127"/>
      <x/>
      <x v="3"/>
      <x/>
      <x v="7"/>
      <x v="4"/>
      <x v="175"/>
      <x v="452"/>
      <x/>
      <x/>
      <x v="273"/>
      <x v="16"/>
      <x/>
    </i>
    <i r="1">
      <x v="450"/>
      <x v="979"/>
      <x/>
      <x v="2"/>
      <x v="7981"/>
      <x v="369"/>
      <x v="10"/>
      <x v="456"/>
      <x v="450"/>
      <x/>
      <x v="483"/>
      <x/>
      <x v="12"/>
      <x v="38"/>
      <x/>
      <x/>
      <x v="475"/>
      <x v="127"/>
      <x/>
      <x v="6"/>
      <x/>
      <x v="4"/>
      <x v="5"/>
      <x v="221"/>
      <x v="317"/>
      <x/>
      <x/>
      <x v="230"/>
      <x v="9"/>
      <x v="2"/>
    </i>
    <i r="1">
      <x v="731"/>
      <x v="1885"/>
      <x/>
      <x/>
      <x v="7647"/>
      <x v="738"/>
      <x v="3"/>
      <x v="592"/>
      <x v="731"/>
      <x/>
      <x v="619"/>
      <x v="1"/>
      <x v="4"/>
      <x/>
      <x/>
      <x v="2"/>
      <x v="197"/>
      <x v="127"/>
      <x v="12"/>
      <x v="1"/>
      <x/>
      <x v="3"/>
      <x v="3"/>
      <x v="189"/>
      <x/>
      <x/>
      <x/>
      <x/>
      <x v="28"/>
      <x v="7"/>
    </i>
    <i>
      <x v="128"/>
      <x v="299"/>
      <x v="1886"/>
      <x/>
      <x v="1"/>
      <x v="7648"/>
      <x v="739"/>
      <x v="3"/>
      <x v="353"/>
      <x v="299"/>
      <x/>
      <x v="359"/>
      <x v="2"/>
      <x v="4"/>
      <x v="145"/>
      <x/>
      <x v="4"/>
      <x v="309"/>
      <x v="128"/>
      <x v="10"/>
      <x v="3"/>
      <x/>
      <x v="3"/>
      <x v="3"/>
      <x v="189"/>
      <x v="228"/>
      <x/>
      <x v="66"/>
      <x/>
      <x v="28"/>
      <x v="7"/>
    </i>
    <i r="1">
      <x v="598"/>
      <x v="1768"/>
      <x/>
      <x v="2"/>
      <x v="7482"/>
      <x v="752"/>
      <x v="16"/>
      <x v="287"/>
      <x v="598"/>
      <x v="290"/>
      <x v="290"/>
      <x/>
      <x v="7"/>
      <x v="134"/>
      <x/>
      <x/>
      <x v="542"/>
      <x v="128"/>
      <x/>
      <x v="6"/>
      <x/>
      <x v="7"/>
      <x v="4"/>
      <x v="175"/>
      <x v="465"/>
      <x/>
      <x/>
      <x v="285"/>
      <x v="16"/>
      <x/>
    </i>
    <i r="1">
      <x v="794"/>
      <x v="2107"/>
      <x/>
      <x v="2"/>
      <x v="7982"/>
      <x v="40"/>
      <x v="10"/>
      <x v="635"/>
      <x v="794"/>
      <x/>
      <x v="688"/>
      <x/>
      <x v="12"/>
      <x v="38"/>
      <x/>
      <x/>
      <x v="587"/>
      <x v="128"/>
      <x/>
      <x v="5"/>
      <x/>
      <x v="4"/>
      <x v="5"/>
      <x v="221"/>
      <x v="598"/>
      <x/>
      <x/>
      <x v="428"/>
      <x v="9"/>
      <x v="2"/>
    </i>
    <i>
      <x v="129"/>
      <x v="205"/>
      <x v="347"/>
      <x/>
      <x/>
      <x v="7983"/>
      <x v="657"/>
      <x v="10"/>
      <x v="283"/>
      <x v="205"/>
      <x/>
      <x v="224"/>
      <x/>
      <x v="12"/>
      <x/>
      <x/>
      <x/>
      <x v="480"/>
      <x v="129"/>
      <x/>
      <x v="7"/>
      <x/>
      <x v="4"/>
      <x v="5"/>
      <x v="222"/>
      <x/>
      <x/>
      <x v="34"/>
      <x/>
      <x v="9"/>
      <x v="2"/>
    </i>
    <i r="1">
      <x v="275"/>
      <x v="1769"/>
      <x/>
      <x v="2"/>
      <x v="7483"/>
      <x v="753"/>
      <x v="16"/>
      <x v="289"/>
      <x v="275"/>
      <x v="291"/>
      <x v="292"/>
      <x/>
      <x v="7"/>
      <x v="134"/>
      <x/>
      <x/>
      <x v="543"/>
      <x v="129"/>
      <x/>
      <x v="6"/>
      <x/>
      <x v="7"/>
      <x v="4"/>
      <x v="175"/>
      <x v="466"/>
      <x/>
      <x/>
      <x v="289"/>
      <x v="16"/>
      <x/>
    </i>
    <i r="1">
      <x v="723"/>
      <x v="1946"/>
      <x/>
      <x v="3"/>
      <x v="7649"/>
      <x v="731"/>
      <x v="3"/>
      <x v="590"/>
      <x v="723"/>
      <x/>
      <x v="616"/>
      <x v="2"/>
      <x v="4"/>
      <x v="145"/>
      <x/>
      <x v="4"/>
      <x v="196"/>
      <x v="129"/>
      <x v="11"/>
      <x/>
      <x/>
      <x v="3"/>
      <x v="3"/>
      <x v="189"/>
      <x v="531"/>
      <x/>
      <x v="33"/>
      <x v="363"/>
      <x v="28"/>
      <x v="7"/>
    </i>
    <i>
      <x v="130"/>
      <x v="110"/>
      <x v="348"/>
      <x/>
      <x v="4"/>
      <x v="7984"/>
      <x v="91"/>
      <x v="10"/>
      <x v="3"/>
      <x v="110"/>
      <x/>
      <x v="116"/>
      <x/>
      <x v="12"/>
      <x v="39"/>
      <x/>
      <x/>
      <x v="384"/>
      <x v="130"/>
      <x/>
      <x/>
      <x/>
      <x v="4"/>
      <x v="5"/>
      <x v="222"/>
      <x v="96"/>
      <x/>
      <x v="37"/>
      <x v="106"/>
      <x v="9"/>
      <x v="2"/>
    </i>
    <i r="1">
      <x v="302"/>
      <x v="1887"/>
      <x/>
      <x v="1"/>
      <x v="7650"/>
      <x v="641"/>
      <x v="3"/>
      <x v="192"/>
      <x v="302"/>
      <x v="125"/>
      <x v="644"/>
      <x v="2"/>
      <x v="4"/>
      <x v="145"/>
      <x/>
      <x v="10"/>
      <x v="198"/>
      <x v="130"/>
      <x v="13"/>
      <x v="1"/>
      <x/>
      <x v="3"/>
      <x v="3"/>
      <x v="189"/>
      <x v="229"/>
      <x/>
      <x/>
      <x/>
      <x v="28"/>
      <x v="7"/>
    </i>
    <i r="1">
      <x v="599"/>
      <x v="1770"/>
      <x/>
      <x v="2"/>
      <x v="7484"/>
      <x v="755"/>
      <x v="16"/>
      <x v="286"/>
      <x v="599"/>
      <x v="292"/>
      <x v="289"/>
      <x/>
      <x v="7"/>
      <x v="134"/>
      <x/>
      <x/>
      <x v="544"/>
      <x v="130"/>
      <x/>
      <x v="6"/>
      <x/>
      <x v="7"/>
      <x v="4"/>
      <x v="175"/>
      <x v="467"/>
      <x/>
      <x/>
      <x v="328"/>
      <x v="16"/>
      <x/>
    </i>
    <i>
      <x v="131"/>
      <x v="379"/>
      <x v="1771"/>
      <x/>
      <x v="2"/>
      <x v="7485"/>
      <x v="756"/>
      <x v="16"/>
      <x v="288"/>
      <x v="379"/>
      <x v="293"/>
      <x v="291"/>
      <x/>
      <x v="7"/>
      <x v="134"/>
      <x/>
      <x/>
      <x v="545"/>
      <x v="131"/>
      <x/>
      <x v="6"/>
      <x/>
      <x v="7"/>
      <x v="4"/>
      <x v="175"/>
      <x v="468"/>
      <x/>
      <x/>
      <x v="331"/>
      <x v="16"/>
      <x/>
    </i>
    <i r="1">
      <x v="388"/>
      <x v="2108"/>
      <x/>
      <x v="4"/>
      <x v="7985"/>
      <x v="296"/>
      <x v="10"/>
      <x v="423"/>
      <x v="388"/>
      <x/>
      <x v="438"/>
      <x/>
      <x v="12"/>
      <x v="39"/>
      <x/>
      <x/>
      <x v="349"/>
      <x v="131"/>
      <x/>
      <x/>
      <x/>
      <x v="4"/>
      <x v="5"/>
      <x v="222"/>
      <x v="288"/>
      <x/>
      <x v="59"/>
      <x v="226"/>
      <x v="9"/>
      <x v="2"/>
    </i>
    <i r="1">
      <x v="398"/>
      <x v="1888"/>
      <x/>
      <x v="1"/>
      <x v="7651"/>
      <x v="122"/>
      <x v="3"/>
      <x v="193"/>
      <x v="398"/>
      <x v="95"/>
      <x v="645"/>
      <x v="2"/>
      <x v="4"/>
      <x v="145"/>
      <x/>
      <x v="11"/>
      <x v="513"/>
      <x v="131"/>
      <x v="14"/>
      <x v="1"/>
      <x/>
      <x v="3"/>
      <x v="3"/>
      <x v="189"/>
      <x v="188"/>
      <x/>
      <x/>
      <x/>
      <x v="28"/>
      <x v="7"/>
    </i>
    <i>
      <x v="132"/>
      <x v="117"/>
      <x v="436"/>
      <x/>
      <x v="4"/>
      <x v="7986"/>
      <x v="134"/>
      <x v="10"/>
      <x v="117"/>
      <x v="117"/>
      <x/>
      <x v="120"/>
      <x/>
      <x v="12"/>
      <x v="39"/>
      <x/>
      <x/>
      <x v="124"/>
      <x v="132"/>
      <x/>
      <x/>
      <x/>
      <x v="4"/>
      <x v="5"/>
      <x v="222"/>
      <x v="102"/>
      <x/>
      <x v="38"/>
      <x v="107"/>
      <x v="9"/>
      <x v="2"/>
    </i>
    <i r="1">
      <x v="237"/>
      <x v="1889"/>
      <x/>
      <x v="1"/>
      <x v="7652"/>
      <x v="149"/>
      <x v="3"/>
      <x v="194"/>
      <x v="237"/>
      <x v="96"/>
      <x v="646"/>
      <x v="2"/>
      <x v="4"/>
      <x v="145"/>
      <x/>
      <x v="10"/>
      <x v="198"/>
      <x v="132"/>
      <x v="13"/>
      <x v="1"/>
      <x/>
      <x v="3"/>
      <x v="3"/>
      <x v="189"/>
      <x v="189"/>
      <x/>
      <x/>
      <x/>
      <x v="28"/>
      <x v="7"/>
    </i>
    <i r="1">
      <x v="686"/>
      <x v="1772"/>
      <x/>
      <x v="2"/>
      <x v="7486"/>
      <x v="166"/>
      <x v="16"/>
      <x v="334"/>
      <x v="686"/>
      <x v="294"/>
      <x v="339"/>
      <x/>
      <x v="7"/>
      <x v="134"/>
      <x v="200"/>
      <x/>
      <x v="285"/>
      <x v="132"/>
      <x/>
      <x v="6"/>
      <x/>
      <x v="7"/>
      <x v="4"/>
      <x v="175"/>
      <x v="469"/>
      <x/>
      <x/>
      <x v="390"/>
      <x v="16"/>
      <x/>
    </i>
    <i>
      <x v="133"/>
      <x v="238"/>
      <x v="1890"/>
      <x/>
      <x v="1"/>
      <x v="7653"/>
      <x v="709"/>
      <x v="3"/>
      <x v="242"/>
      <x v="238"/>
      <x v="97"/>
      <x v="647"/>
      <x v="2"/>
      <x v="4"/>
      <x v="145"/>
      <x/>
      <x v="6"/>
      <x v="514"/>
      <x v="133"/>
      <x v="15"/>
      <x v="1"/>
      <x/>
      <x v="3"/>
      <x v="3"/>
      <x v="189"/>
      <x v="190"/>
      <x/>
      <x/>
      <x/>
      <x v="28"/>
      <x v="7"/>
    </i>
    <i r="1">
      <x v="298"/>
      <x v="805"/>
      <x/>
      <x v="4"/>
      <x v="7987"/>
      <x v="583"/>
      <x v="10"/>
      <x v="454"/>
      <x v="298"/>
      <x/>
      <x v="481"/>
      <x/>
      <x v="12"/>
      <x v="39"/>
      <x/>
      <x/>
      <x v="431"/>
      <x v="133"/>
      <x/>
      <x/>
      <x/>
      <x v="4"/>
      <x v="5"/>
      <x v="222"/>
      <x v="171"/>
      <x/>
      <x v="36"/>
      <x v="158"/>
      <x v="9"/>
      <x v="2"/>
    </i>
    <i r="1">
      <x v="687"/>
      <x v="1773"/>
      <x/>
      <x v="2"/>
      <x v="7487"/>
      <x v="168"/>
      <x v="16"/>
      <x v="338"/>
      <x v="687"/>
      <x v="295"/>
      <x v="343"/>
      <x/>
      <x v="7"/>
      <x v="134"/>
      <x v="201"/>
      <x/>
      <x v="291"/>
      <x v="133"/>
      <x/>
      <x v="6"/>
      <x/>
      <x v="7"/>
      <x v="4"/>
      <x v="175"/>
      <x v="470"/>
      <x/>
      <x/>
      <x v="395"/>
      <x v="16"/>
      <x/>
    </i>
    <i>
      <x v="134"/>
      <x v="218"/>
      <x v="806"/>
      <x/>
      <x v="4"/>
      <x v="7988"/>
      <x v="587"/>
      <x v="10"/>
      <x v="350"/>
      <x v="218"/>
      <x/>
      <x v="118"/>
      <x/>
      <x v="12"/>
      <x v="39"/>
      <x/>
      <x/>
      <x v="125"/>
      <x v="134"/>
      <x/>
      <x/>
      <x/>
      <x v="4"/>
      <x v="5"/>
      <x v="222"/>
      <x v="127"/>
      <x/>
      <x/>
      <x v="153"/>
      <x v="9"/>
      <x v="2"/>
    </i>
    <i r="1">
      <x v="276"/>
      <x v="1891"/>
      <x/>
      <x v="1"/>
      <x v="7654"/>
      <x v="567"/>
      <x v="3"/>
      <x v="243"/>
      <x v="276"/>
      <x v="121"/>
      <x v="648"/>
      <x v="2"/>
      <x v="4"/>
      <x v="145"/>
      <x/>
      <x v="7"/>
      <x v="310"/>
      <x v="134"/>
      <x/>
      <x v="1"/>
      <x/>
      <x v="3"/>
      <x v="3"/>
      <x v="189"/>
      <x v="191"/>
      <x/>
      <x/>
      <x/>
      <x v="28"/>
      <x v="7"/>
    </i>
    <i r="1">
      <x v="688"/>
      <x v="1774"/>
      <x/>
      <x v="2"/>
      <x v="7488"/>
      <x v="184"/>
      <x v="16"/>
      <x v="335"/>
      <x v="688"/>
      <x v="296"/>
      <x v="340"/>
      <x/>
      <x v="7"/>
      <x v="134"/>
      <x v="200"/>
      <x/>
      <x v="286"/>
      <x v="134"/>
      <x/>
      <x v="5"/>
      <x/>
      <x v="7"/>
      <x v="4"/>
      <x v="175"/>
      <x v="471"/>
      <x/>
      <x/>
      <x v="390"/>
      <x v="16"/>
      <x/>
    </i>
    <i>
      <x v="135"/>
      <x v="120"/>
      <x v="807"/>
      <x/>
      <x v="4"/>
      <x v="7989"/>
      <x v="580"/>
      <x v="10"/>
      <x v="349"/>
      <x v="120"/>
      <x/>
      <x v="353"/>
      <x/>
      <x v="12"/>
      <x v="39"/>
      <x/>
      <x/>
      <x v="325"/>
      <x v="135"/>
      <x/>
      <x/>
      <x/>
      <x v="4"/>
      <x v="5"/>
      <x v="222"/>
      <x v="99"/>
      <x/>
      <x v="40"/>
      <x v="149"/>
      <x v="9"/>
      <x v="2"/>
    </i>
    <i r="1">
      <x v="277"/>
      <x v="1892"/>
      <x/>
      <x v="1"/>
      <x v="7655"/>
      <x v="685"/>
      <x v="3"/>
      <x v="195"/>
      <x v="277"/>
      <x v="132"/>
      <x v="664"/>
      <x v="2"/>
      <x v="4"/>
      <x v="145"/>
      <x/>
      <x v="7"/>
      <x v="311"/>
      <x v="135"/>
      <x v="16"/>
      <x v="1"/>
      <x/>
      <x v="3"/>
      <x v="3"/>
      <x v="189"/>
      <x v="192"/>
      <x/>
      <x/>
      <x/>
      <x v="28"/>
      <x v="7"/>
    </i>
    <i r="1">
      <x v="689"/>
      <x v="1775"/>
      <x/>
      <x v="2"/>
      <x v="7489"/>
      <x v="186"/>
      <x v="16"/>
      <x v="339"/>
      <x v="689"/>
      <x v="297"/>
      <x v="344"/>
      <x/>
      <x v="7"/>
      <x v="134"/>
      <x v="201"/>
      <x/>
      <x v="292"/>
      <x v="135"/>
      <x/>
      <x v="5"/>
      <x/>
      <x v="7"/>
      <x v="4"/>
      <x v="175"/>
      <x v="472"/>
      <x/>
      <x/>
      <x v="396"/>
      <x v="16"/>
      <x/>
    </i>
    <i>
      <x v="136"/>
      <x v="322"/>
      <x v="1893"/>
      <x/>
      <x v="1"/>
      <x v="7656"/>
      <x v="104"/>
      <x v="3"/>
      <x v="382"/>
      <x v="322"/>
      <x v="133"/>
      <x v="665"/>
      <x v="1"/>
      <x v="4"/>
      <x v="145"/>
      <x/>
      <x v="6"/>
      <x v="312"/>
      <x v="136"/>
      <x/>
      <x v="1"/>
      <x/>
      <x v="3"/>
      <x v="3"/>
      <x v="189"/>
      <x v="231"/>
      <x/>
      <x/>
      <x/>
      <x v="28"/>
      <x v="7"/>
    </i>
    <i r="1">
      <x v="349"/>
      <x v="674"/>
      <x/>
      <x v="4"/>
      <x v="7990"/>
      <x v="660"/>
      <x v="10"/>
      <x v="409"/>
      <x v="349"/>
      <x v="129"/>
      <x v="423"/>
      <x/>
      <x v="12"/>
      <x v="39"/>
      <x/>
      <x/>
      <x v="339"/>
      <x v="136"/>
      <x/>
      <x v="1"/>
      <x/>
      <x v="4"/>
      <x v="5"/>
      <x v="222"/>
      <x v="179"/>
      <x/>
      <x/>
      <x v="152"/>
      <x v="9"/>
      <x v="2"/>
    </i>
    <i r="1">
      <x v="600"/>
      <x v="1776"/>
      <x/>
      <x v="2"/>
      <x v="7490"/>
      <x v="758"/>
      <x v="16"/>
      <x v="285"/>
      <x v="600"/>
      <x v="298"/>
      <x v="288"/>
      <x/>
      <x v="7"/>
      <x v="134"/>
      <x/>
      <x/>
      <x v="534"/>
      <x v="136"/>
      <x/>
      <x v="6"/>
      <x/>
      <x v="7"/>
      <x v="4"/>
      <x v="175"/>
      <x v="473"/>
      <x/>
      <x/>
      <x v="329"/>
      <x v="16"/>
      <x/>
    </i>
    <i>
      <x v="137"/>
      <x v="248"/>
      <x v="1777"/>
      <x/>
      <x v="2"/>
      <x v="7491"/>
      <x v="759"/>
      <x v="16"/>
      <x v="416"/>
      <x v="248"/>
      <x v="299"/>
      <x v="431"/>
      <x/>
      <x v="7"/>
      <x v="134"/>
      <x/>
      <x/>
      <x v="535"/>
      <x v="137"/>
      <x/>
      <x v="6"/>
      <x/>
      <x v="7"/>
      <x v="4"/>
      <x v="175"/>
      <x v="474"/>
      <x/>
      <x/>
      <x v="335"/>
      <x v="16"/>
      <x/>
    </i>
    <i r="1">
      <x v="278"/>
      <x v="1894"/>
      <x/>
      <x v="1"/>
      <x v="7657"/>
      <x v="406"/>
      <x v="3"/>
      <x v="196"/>
      <x v="278"/>
      <x v="134"/>
      <x v="666"/>
      <x v="1"/>
      <x v="4"/>
      <x v="145"/>
      <x/>
      <x v="6"/>
      <x v="313"/>
      <x v="137"/>
      <x/>
      <x v="1"/>
      <x/>
      <x v="3"/>
      <x v="3"/>
      <x v="189"/>
      <x v="193"/>
      <x/>
      <x/>
      <x/>
      <x v="28"/>
      <x v="7"/>
    </i>
    <i r="1">
      <x v="451"/>
      <x v="980"/>
      <x/>
      <x v="2"/>
      <x v="7991"/>
      <x v="649"/>
      <x v="10"/>
      <x v="458"/>
      <x v="451"/>
      <x/>
      <x v="485"/>
      <x/>
      <x v="12"/>
      <x v="39"/>
      <x/>
      <x/>
      <x v="397"/>
      <x v="137"/>
      <x/>
      <x/>
      <x/>
      <x v="4"/>
      <x v="5"/>
      <x v="222"/>
      <x v="318"/>
      <x/>
      <x v="72"/>
      <x v="231"/>
      <x v="9"/>
      <x v="2"/>
    </i>
    <i>
      <x v="138"/>
      <x v="279"/>
      <x v="1895"/>
      <x/>
      <x v="1"/>
      <x v="7658"/>
      <x v="554"/>
      <x v="3"/>
      <x v="197"/>
      <x v="279"/>
      <x v="135"/>
      <x v="652"/>
      <x v="1"/>
      <x v="4"/>
      <x v="145"/>
      <x/>
      <x v="6"/>
      <x v="314"/>
      <x v="138"/>
      <x/>
      <x v="1"/>
      <x/>
      <x v="3"/>
      <x v="3"/>
      <x v="189"/>
      <x v="194"/>
      <x/>
      <x/>
      <x/>
      <x v="28"/>
      <x v="7"/>
    </i>
    <i r="1">
      <x v="449"/>
      <x v="981"/>
      <x/>
      <x v="2"/>
      <x v="7992"/>
      <x v="375"/>
      <x v="10"/>
      <x v="455"/>
      <x v="449"/>
      <x/>
      <x v="482"/>
      <x/>
      <x v="12"/>
      <x v="39"/>
      <x/>
      <x/>
      <x v="394"/>
      <x v="138"/>
      <x/>
      <x v="6"/>
      <x/>
      <x v="4"/>
      <x v="5"/>
      <x v="222"/>
      <x v="316"/>
      <x/>
      <x/>
      <x v="215"/>
      <x v="9"/>
      <x v="2"/>
    </i>
    <i r="1">
      <x v="690"/>
      <x v="1778"/>
      <x/>
      <x v="2"/>
      <x v="7492"/>
      <x v="167"/>
      <x v="16"/>
      <x v="336"/>
      <x v="690"/>
      <x v="300"/>
      <x v="341"/>
      <x/>
      <x v="7"/>
      <x v="134"/>
      <x v="202"/>
      <x/>
      <x v="287"/>
      <x v="138"/>
      <x/>
      <x v="6"/>
      <x/>
      <x v="7"/>
      <x v="4"/>
      <x v="175"/>
      <x v="475"/>
      <x/>
      <x/>
      <x v="397"/>
      <x v="16"/>
      <x/>
    </i>
    <i>
      <x v="139"/>
      <x v="196"/>
      <x v="349"/>
      <x/>
      <x v="2"/>
      <x v="7993"/>
      <x v="377"/>
      <x v="10"/>
      <x v="207"/>
      <x v="196"/>
      <x/>
      <x v="212"/>
      <x/>
      <x v="12"/>
      <x v="39"/>
      <x/>
      <x/>
      <x v="399"/>
      <x v="139"/>
      <x/>
      <x v="1"/>
      <x/>
      <x v="4"/>
      <x v="5"/>
      <x v="222"/>
      <x v="112"/>
      <x/>
      <x/>
      <x v="151"/>
      <x v="9"/>
      <x v="2"/>
    </i>
    <i r="1">
      <x v="691"/>
      <x v="1779"/>
      <x/>
      <x v="2"/>
      <x v="7493"/>
      <x v="169"/>
      <x v="16"/>
      <x v="340"/>
      <x v="691"/>
      <x v="301"/>
      <x v="345"/>
      <x/>
      <x v="7"/>
      <x v="134"/>
      <x v="203"/>
      <x/>
      <x v="293"/>
      <x v="139"/>
      <x/>
      <x v="6"/>
      <x/>
      <x v="7"/>
      <x v="4"/>
      <x v="175"/>
      <x v="476"/>
      <x/>
      <x/>
      <x v="398"/>
      <x v="16"/>
      <x/>
    </i>
    <i r="1">
      <x v="706"/>
      <x v="1896"/>
      <x/>
      <x v="1"/>
      <x v="7659"/>
      <x v="727"/>
      <x v="3"/>
      <x v="561"/>
      <x v="706"/>
      <x/>
      <x v="595"/>
      <x v="1"/>
      <x v="4"/>
      <x v="145"/>
      <x/>
      <x v="6"/>
      <x v="516"/>
      <x v="139"/>
      <x/>
      <x v="2"/>
      <x/>
      <x v="3"/>
      <x v="3"/>
      <x v="189"/>
      <x v="517"/>
      <x/>
      <x/>
      <x/>
      <x v="28"/>
      <x v="7"/>
    </i>
    <i>
      <x v="140"/>
      <x v="272"/>
      <x v="441"/>
      <x/>
      <x/>
      <x v="7660"/>
      <x v="128"/>
      <x v="3"/>
      <x v="315"/>
      <x v="272"/>
      <x/>
      <x v="321"/>
      <x v="1"/>
      <x v="4"/>
      <x/>
      <x/>
      <x v="2"/>
      <x v="214"/>
      <x v="140"/>
      <x v="17"/>
      <x v="4"/>
      <x/>
      <x v="3"/>
      <x v="3"/>
      <x v="190"/>
      <x/>
      <x/>
      <x/>
      <x/>
      <x v="28"/>
      <x v="7"/>
    </i>
    <i r="1">
      <x v="450"/>
      <x v="982"/>
      <x/>
      <x v="2"/>
      <x v="7994"/>
      <x v="369"/>
      <x v="10"/>
      <x v="456"/>
      <x v="450"/>
      <x/>
      <x v="483"/>
      <x/>
      <x v="12"/>
      <x v="39"/>
      <x/>
      <x/>
      <x v="394"/>
      <x v="140"/>
      <x/>
      <x v="6"/>
      <x/>
      <x v="4"/>
      <x v="5"/>
      <x v="222"/>
      <x v="317"/>
      <x/>
      <x/>
      <x v="230"/>
      <x v="9"/>
      <x v="2"/>
    </i>
    <i r="1">
      <x v="692"/>
      <x v="1780"/>
      <x/>
      <x v="2"/>
      <x v="7494"/>
      <x v="185"/>
      <x v="16"/>
      <x v="337"/>
      <x v="692"/>
      <x v="302"/>
      <x v="342"/>
      <x/>
      <x v="7"/>
      <x v="134"/>
      <x v="202"/>
      <x/>
      <x v="288"/>
      <x v="140"/>
      <x/>
      <x v="5"/>
      <x/>
      <x v="7"/>
      <x v="4"/>
      <x v="175"/>
      <x v="477"/>
      <x/>
      <x/>
      <x v="393"/>
      <x v="16"/>
      <x/>
    </i>
    <i>
      <x v="141"/>
      <x v="300"/>
      <x v="499"/>
      <x/>
      <x v="1"/>
      <x v="7661"/>
      <x v="127"/>
      <x v="3"/>
      <x v="354"/>
      <x v="300"/>
      <x/>
      <x v="363"/>
      <x/>
      <x v="4"/>
      <x v="57"/>
      <x/>
      <x v="1"/>
      <x v="315"/>
      <x v="141"/>
      <x v="2"/>
      <x v="3"/>
      <x/>
      <x v="3"/>
      <x v="3"/>
      <x v="190"/>
      <x v="230"/>
      <x/>
      <x v="66"/>
      <x/>
      <x v="28"/>
      <x v="7"/>
    </i>
    <i r="1">
      <x v="693"/>
      <x v="1781"/>
      <x/>
      <x v="2"/>
      <x v="7495"/>
      <x v="187"/>
      <x v="16"/>
      <x v="341"/>
      <x v="693"/>
      <x v="303"/>
      <x v="346"/>
      <x/>
      <x v="7"/>
      <x v="134"/>
      <x v="203"/>
      <x/>
      <x v="294"/>
      <x v="141"/>
      <x/>
      <x v="5"/>
      <x/>
      <x v="7"/>
      <x v="4"/>
      <x v="175"/>
      <x v="478"/>
      <x/>
      <x/>
      <x v="399"/>
      <x v="16"/>
      <x/>
    </i>
    <i>
      <x v="142"/>
      <x v="723"/>
      <x v="1897"/>
      <x/>
      <x v="3"/>
      <x v="7662"/>
      <x v="731"/>
      <x v="3"/>
      <x v="590"/>
      <x v="723"/>
      <x/>
      <x v="616"/>
      <x v="2"/>
      <x v="4"/>
      <x v="57"/>
      <x/>
      <x v="4"/>
      <x v="196"/>
      <x v="142"/>
      <x v="11"/>
      <x/>
      <x/>
      <x v="3"/>
      <x v="3"/>
      <x v="190"/>
      <x v="531"/>
      <x/>
      <x v="33"/>
      <x v="363"/>
      <x v="28"/>
      <x v="7"/>
    </i>
    <i r="1">
      <x v="755"/>
      <x v="2001"/>
      <x/>
      <x v="2"/>
      <x v="7496"/>
      <x v="466"/>
      <x v="16"/>
      <x v="608"/>
      <x v="755"/>
      <x v="312"/>
      <x v="642"/>
      <x/>
      <x v="7"/>
      <x v="134"/>
      <x v="203"/>
      <x/>
      <x v="123"/>
      <x v="142"/>
      <x/>
      <x v="5"/>
      <x/>
      <x v="7"/>
      <x v="4"/>
      <x v="175"/>
      <x v="558"/>
      <x/>
      <x/>
      <x/>
      <x v="16"/>
      <x/>
    </i>
    <i>
      <x v="143"/>
      <x v="119"/>
      <x v="442"/>
      <x/>
      <x v="3"/>
      <x v="7663"/>
      <x v="737"/>
      <x v="3"/>
      <x v="188"/>
      <x v="119"/>
      <x/>
      <x v="244"/>
      <x v="2"/>
      <x v="4"/>
      <x v="57"/>
      <x/>
      <x v="4"/>
      <x v="196"/>
      <x v="143"/>
      <x v="11"/>
      <x v="2"/>
      <x/>
      <x v="3"/>
      <x v="3"/>
      <x v="190"/>
      <x v="106"/>
      <x/>
      <x v="33"/>
      <x v="132"/>
      <x v="28"/>
      <x v="7"/>
    </i>
    <i r="1">
      <x v="695"/>
      <x v="1782"/>
      <x/>
      <x/>
      <x v="7497"/>
      <x v="652"/>
      <x v="16"/>
      <x v="379"/>
      <x v="695"/>
      <x v="305"/>
      <x v="393"/>
      <x/>
      <x v="7"/>
      <x/>
      <x/>
      <x/>
      <x v="202"/>
      <x v="143"/>
      <x/>
      <x v="7"/>
      <x/>
      <x v="7"/>
      <x v="4"/>
      <x v="176"/>
      <x/>
      <x/>
      <x v="34"/>
      <x/>
      <x v="16"/>
      <x/>
    </i>
    <i>
      <x v="144"/>
      <x v="110"/>
      <x v="1783"/>
      <x/>
      <x v="4"/>
      <x v="7498"/>
      <x v="91"/>
      <x v="16"/>
      <x v="3"/>
      <x v="110"/>
      <x v="2"/>
      <x v="116"/>
      <x/>
      <x v="7"/>
      <x v="135"/>
      <x/>
      <x/>
      <x v="202"/>
      <x v="144"/>
      <x/>
      <x/>
      <x/>
      <x v="7"/>
      <x v="4"/>
      <x v="176"/>
      <x v="398"/>
      <x/>
      <x v="50"/>
      <x v="106"/>
      <x v="16"/>
      <x/>
    </i>
    <i r="1">
      <x v="121"/>
      <x v="581"/>
      <x/>
      <x v="3"/>
      <x v="7664"/>
      <x v="439"/>
      <x v="3"/>
      <x v="352"/>
      <x v="121"/>
      <x/>
      <x v="358"/>
      <x v="2"/>
      <x v="4"/>
      <x v="57"/>
      <x/>
      <x v="1"/>
      <x v="308"/>
      <x v="144"/>
      <x v="5"/>
      <x/>
      <x/>
      <x v="3"/>
      <x v="3"/>
      <x v="190"/>
      <x v="107"/>
      <x/>
      <x v="27"/>
      <x v="147"/>
      <x v="28"/>
      <x v="7"/>
    </i>
    <i>
      <x v="145"/>
      <x v="118"/>
      <x v="1898"/>
      <x/>
      <x v="3"/>
      <x v="7665"/>
      <x v="574"/>
      <x v="3"/>
      <x v="523"/>
      <x v="118"/>
      <x v="89"/>
      <x v="454"/>
      <x/>
      <x v="4"/>
      <x v="57"/>
      <x/>
      <x v="2"/>
      <x v="189"/>
      <x v="145"/>
      <x v="4"/>
      <x/>
      <x/>
      <x v="3"/>
      <x v="3"/>
      <x v="190"/>
      <x v="103"/>
      <x/>
      <x v="26"/>
      <x v="113"/>
      <x v="28"/>
      <x v="7"/>
    </i>
    <i r="1">
      <x v="388"/>
      <x v="1784"/>
      <x/>
      <x v="4"/>
      <x v="7499"/>
      <x v="296"/>
      <x v="16"/>
      <x v="423"/>
      <x v="388"/>
      <x v="156"/>
      <x v="438"/>
      <x/>
      <x v="7"/>
      <x v="135"/>
      <x/>
      <x/>
      <x v="202"/>
      <x v="145"/>
      <x/>
      <x/>
      <x/>
      <x v="7"/>
      <x v="4"/>
      <x v="176"/>
      <x v="399"/>
      <x/>
      <x v="59"/>
      <x v="226"/>
      <x v="16"/>
      <x/>
    </i>
    <i>
      <x v="146"/>
      <x v="117"/>
      <x v="1785"/>
      <x/>
      <x v="4"/>
      <x v="7500"/>
      <x v="134"/>
      <x v="16"/>
      <x v="117"/>
      <x v="117"/>
      <x v="51"/>
      <x v="120"/>
      <x/>
      <x v="7"/>
      <x v="135"/>
      <x/>
      <x/>
      <x v="202"/>
      <x v="146"/>
      <x/>
      <x/>
      <x/>
      <x v="7"/>
      <x v="4"/>
      <x v="176"/>
      <x v="400"/>
      <x/>
      <x v="51"/>
      <x v="107"/>
      <x v="16"/>
      <x/>
    </i>
    <i r="1">
      <x v="724"/>
      <x v="1899"/>
      <x/>
      <x v="1"/>
      <x v="7666"/>
      <x v="734"/>
      <x v="3"/>
      <x v="582"/>
      <x v="724"/>
      <x/>
      <x v="620"/>
      <x v="1"/>
      <x v="4"/>
      <x v="57"/>
      <x/>
      <x v="2"/>
      <x v="517"/>
      <x v="146"/>
      <x v="20"/>
      <x/>
      <x/>
      <x v="3"/>
      <x v="3"/>
      <x v="190"/>
      <x v="532"/>
      <x/>
      <x/>
      <x/>
      <x v="28"/>
      <x v="7"/>
    </i>
    <i>
      <x v="147"/>
      <x v="315"/>
      <x v="1786"/>
      <x/>
      <x v="4"/>
      <x v="7501"/>
      <x v="462"/>
      <x v="16"/>
      <x v="375"/>
      <x v="315"/>
      <x v="199"/>
      <x v="389"/>
      <x/>
      <x v="7"/>
      <x v="135"/>
      <x/>
      <x/>
      <x v="202"/>
      <x v="147"/>
      <x/>
      <x v="3"/>
      <x/>
      <x v="7"/>
      <x v="4"/>
      <x v="176"/>
      <x v="452"/>
      <x/>
      <x/>
      <x v="273"/>
      <x v="16"/>
      <x/>
    </i>
    <i r="1">
      <x v="412"/>
      <x v="881"/>
      <x/>
      <x v="1"/>
      <x v="7667"/>
      <x v="474"/>
      <x v="3"/>
      <x v="583"/>
      <x v="412"/>
      <x v="309"/>
      <x v="253"/>
      <x v="1"/>
      <x v="4"/>
      <x v="57"/>
      <x/>
      <x v="2"/>
      <x v="219"/>
      <x v="147"/>
      <x v="22"/>
      <x v="1"/>
      <x/>
      <x v="3"/>
      <x v="3"/>
      <x v="190"/>
      <x v="309"/>
      <x/>
      <x/>
      <x/>
      <x v="28"/>
      <x v="7"/>
    </i>
    <i>
      <x v="148"/>
      <x v="601"/>
      <x v="1787"/>
      <x/>
      <x v="2"/>
      <x v="7502"/>
      <x v="766"/>
      <x v="16"/>
      <x v="407"/>
      <x v="601"/>
      <x v="276"/>
      <x v="421"/>
      <x/>
      <x v="7"/>
      <x v="135"/>
      <x/>
      <x/>
      <x v="546"/>
      <x v="148"/>
      <x/>
      <x v="6"/>
      <x/>
      <x v="7"/>
      <x v="4"/>
      <x v="176"/>
      <x v="559"/>
      <x/>
      <x/>
      <x v="285"/>
      <x v="16"/>
      <x/>
    </i>
    <i r="1">
      <x v="742"/>
      <x v="1973"/>
      <x/>
      <x v="1"/>
      <x v="7668"/>
      <x v="473"/>
      <x v="3"/>
      <x v="584"/>
      <x v="742"/>
      <x v="93"/>
      <x v="615"/>
      <x v="1"/>
      <x v="4"/>
      <x v="57"/>
      <x/>
      <x v="1"/>
      <x v="213"/>
      <x v="148"/>
      <x/>
      <x v="1"/>
      <x/>
      <x v="3"/>
      <x v="3"/>
      <x v="190"/>
      <x v="533"/>
      <x/>
      <x/>
      <x/>
      <x v="28"/>
      <x v="7"/>
    </i>
    <i>
      <x v="149"/>
      <x v="241"/>
      <x v="460"/>
      <x/>
      <x v="1"/>
      <x v="7669"/>
      <x v="794"/>
      <x v="3"/>
      <x v="442"/>
      <x v="241"/>
      <x/>
      <x v="254"/>
      <x v="1"/>
      <x v="4"/>
      <x v="57"/>
      <x/>
      <x v="2"/>
      <x v="218"/>
      <x v="149"/>
      <x v="23"/>
      <x v="5"/>
      <x/>
      <x v="3"/>
      <x v="3"/>
      <x v="190"/>
      <x v="198"/>
      <x/>
      <x/>
      <x/>
      <x v="28"/>
      <x v="7"/>
    </i>
    <i r="1">
      <x v="348"/>
      <x v="1788"/>
      <x/>
      <x v="2"/>
      <x v="7503"/>
      <x v="767"/>
      <x v="16"/>
      <x v="408"/>
      <x v="348"/>
      <x v="277"/>
      <x v="422"/>
      <x/>
      <x v="7"/>
      <x v="135"/>
      <x/>
      <x/>
      <x v="547"/>
      <x v="149"/>
      <x/>
      <x v="6"/>
      <x/>
      <x v="7"/>
      <x v="4"/>
      <x v="176"/>
      <x v="560"/>
      <x/>
      <x/>
      <x v="289"/>
      <x v="16"/>
      <x/>
    </i>
    <i>
      <x v="150"/>
      <x v="576"/>
      <x v="1789"/>
      <x/>
      <x v="2"/>
      <x v="7504"/>
      <x v="268"/>
      <x v="16"/>
      <x v="392"/>
      <x v="576"/>
      <x v="268"/>
      <x v="406"/>
      <x/>
      <x v="7"/>
      <x v="135"/>
      <x v="204"/>
      <x/>
      <x v="297"/>
      <x v="150"/>
      <x/>
      <x v="6"/>
      <x/>
      <x v="7"/>
      <x v="4"/>
      <x v="176"/>
      <x v="561"/>
      <x/>
      <x/>
      <x v="338"/>
      <x v="16"/>
      <x/>
    </i>
    <i r="1">
      <x v="720"/>
      <x v="1849"/>
      <x/>
      <x/>
      <x v="7670"/>
      <x v="477"/>
      <x v="3"/>
      <x v="577"/>
      <x v="720"/>
      <x/>
      <x v="610"/>
      <x/>
      <x v="6"/>
      <x/>
      <x/>
      <x v="5"/>
      <x v="123"/>
      <x v="150"/>
      <x v="54"/>
      <x v="4"/>
      <x/>
      <x v="3"/>
      <x v="3"/>
      <x v="191"/>
      <x/>
      <x/>
      <x/>
      <x/>
      <x v="28"/>
      <x v="7"/>
    </i>
    <i>
      <x v="151"/>
      <x v="243"/>
      <x v="1850"/>
      <x/>
      <x v="1"/>
      <x v="7671"/>
      <x v="487"/>
      <x v="3"/>
      <x v="562"/>
      <x v="243"/>
      <x/>
      <x v="654"/>
      <x/>
      <x v="6"/>
      <x v="141"/>
      <x/>
      <x v="5"/>
      <x v="554"/>
      <x v="151"/>
      <x v="54"/>
      <x v="2"/>
      <x/>
      <x v="3"/>
      <x v="3"/>
      <x v="191"/>
      <x v="200"/>
      <x/>
      <x/>
      <x/>
      <x v="28"/>
      <x v="7"/>
    </i>
    <i r="1">
      <x v="334"/>
      <x v="1790"/>
      <x/>
      <x v="2"/>
      <x v="7505"/>
      <x v="269"/>
      <x v="16"/>
      <x v="394"/>
      <x v="334"/>
      <x v="269"/>
      <x v="408"/>
      <x/>
      <x v="7"/>
      <x v="135"/>
      <x v="205"/>
      <x/>
      <x v="300"/>
      <x v="151"/>
      <x/>
      <x v="6"/>
      <x/>
      <x v="7"/>
      <x v="4"/>
      <x v="176"/>
      <x v="562"/>
      <x/>
      <x/>
      <x v="339"/>
      <x v="16"/>
      <x/>
    </i>
    <i>
      <x v="152"/>
      <x v="623"/>
      <x v="1791"/>
      <x/>
      <x v="2"/>
      <x v="7506"/>
      <x v="293"/>
      <x v="16"/>
      <x v="393"/>
      <x v="623"/>
      <x v="267"/>
      <x v="407"/>
      <x/>
      <x v="7"/>
      <x v="135"/>
      <x v="204"/>
      <x/>
      <x v="298"/>
      <x v="152"/>
      <x/>
      <x v="5"/>
      <x/>
      <x v="7"/>
      <x v="4"/>
      <x v="176"/>
      <x v="481"/>
      <x/>
      <x/>
      <x v="340"/>
      <x v="16"/>
      <x/>
    </i>
    <i r="1">
      <x v="767"/>
      <x v="2029"/>
      <x/>
      <x v="3"/>
      <x v="7672"/>
      <x v="694"/>
      <x v="3"/>
      <x v="611"/>
      <x v="767"/>
      <x/>
      <x v="654"/>
      <x/>
      <x v="6"/>
      <x v="141"/>
      <x/>
      <x v="5"/>
      <x v="554"/>
      <x v="152"/>
      <x v="55"/>
      <x v="2"/>
      <x/>
      <x v="3"/>
      <x v="3"/>
      <x v="191"/>
      <x v="566"/>
      <x/>
      <x/>
      <x v="403"/>
      <x v="28"/>
      <x v="7"/>
    </i>
    <i>
      <x v="153"/>
      <x v="116"/>
      <x v="1851"/>
      <x/>
      <x v="3"/>
      <x v="7673"/>
      <x v="565"/>
      <x v="3"/>
      <x v="185"/>
      <x v="116"/>
      <x/>
      <x v="611"/>
      <x/>
      <x v="6"/>
      <x v="141"/>
      <x/>
      <x v="5"/>
      <x v="123"/>
      <x v="153"/>
      <x v="56"/>
      <x/>
      <x/>
      <x v="3"/>
      <x v="3"/>
      <x v="191"/>
      <x v="101"/>
      <x/>
      <x/>
      <x v="129"/>
      <x v="28"/>
      <x v="7"/>
    </i>
    <i r="1">
      <x v="335"/>
      <x v="1792"/>
      <x/>
      <x v="2"/>
      <x v="7507"/>
      <x v="294"/>
      <x v="16"/>
      <x v="395"/>
      <x v="335"/>
      <x v="270"/>
      <x v="409"/>
      <x/>
      <x v="7"/>
      <x v="135"/>
      <x v="205"/>
      <x/>
      <x v="301"/>
      <x v="153"/>
      <x/>
      <x v="5"/>
      <x/>
      <x v="7"/>
      <x v="4"/>
      <x v="176"/>
      <x v="482"/>
      <x/>
      <x/>
      <x v="341"/>
      <x v="16"/>
      <x/>
    </i>
    <i>
      <x v="154"/>
      <x v="696"/>
      <x v="1793"/>
      <x/>
      <x/>
      <x v="7508"/>
      <x v="653"/>
      <x v="16"/>
      <x v="380"/>
      <x v="696"/>
      <x v="306"/>
      <x v="394"/>
      <x/>
      <x v="7"/>
      <x/>
      <x/>
      <x/>
      <x v="202"/>
      <x v="154"/>
      <x/>
      <x v="7"/>
      <x/>
      <x v="7"/>
      <x v="4"/>
      <x v="177"/>
      <x/>
      <x/>
      <x v="34"/>
      <x/>
      <x v="16"/>
      <x/>
    </i>
    <i r="1">
      <x v="777"/>
      <x v="2030"/>
      <x/>
      <x/>
      <x v="7674"/>
      <x v="568"/>
      <x v="3"/>
      <x v="620"/>
      <x v="777"/>
      <x/>
      <x v="667"/>
      <x/>
      <x v="6"/>
      <x/>
      <x/>
      <x v="13"/>
      <x v="123"/>
      <x v="154"/>
      <x/>
      <x v="4"/>
      <x/>
      <x v="14"/>
      <x v="3"/>
      <x v="192"/>
      <x/>
      <x/>
      <x/>
      <x/>
      <x v="28"/>
      <x v="7"/>
    </i>
    <i>
      <x v="155"/>
      <x v="110"/>
      <x v="1794"/>
      <x/>
      <x v="4"/>
      <x v="7509"/>
      <x v="91"/>
      <x v="16"/>
      <x v="3"/>
      <x v="110"/>
      <x v="2"/>
      <x v="116"/>
      <x/>
      <x v="7"/>
      <x v="136"/>
      <x/>
      <x/>
      <x v="202"/>
      <x v="155"/>
      <x/>
      <x/>
      <x/>
      <x v="7"/>
      <x v="4"/>
      <x v="177"/>
      <x v="398"/>
      <x/>
      <x v="50"/>
      <x v="106"/>
      <x v="16"/>
      <x/>
    </i>
    <i r="1">
      <x v="121"/>
      <x v="2031"/>
      <x/>
      <x v="3"/>
      <x v="7675"/>
      <x v="439"/>
      <x v="3"/>
      <x v="352"/>
      <x v="121"/>
      <x/>
      <x v="358"/>
      <x v="2"/>
      <x v="4"/>
      <x v="155"/>
      <x/>
      <x v="13"/>
      <x v="123"/>
      <x v="155"/>
      <x/>
      <x/>
      <x/>
      <x v="14"/>
      <x v="3"/>
      <x v="192"/>
      <x v="107"/>
      <x/>
      <x/>
      <x v="147"/>
      <x v="28"/>
      <x v="7"/>
    </i>
    <i>
      <x v="156"/>
      <x v="118"/>
      <x v="2032"/>
      <x/>
      <x v="3"/>
      <x v="7676"/>
      <x v="574"/>
      <x v="3"/>
      <x v="523"/>
      <x v="118"/>
      <x v="89"/>
      <x v="608"/>
      <x/>
      <x v="4"/>
      <x v="155"/>
      <x/>
      <x v="13"/>
      <x v="123"/>
      <x v="156"/>
      <x/>
      <x/>
      <x/>
      <x v="14"/>
      <x v="3"/>
      <x v="192"/>
      <x v="103"/>
      <x/>
      <x/>
      <x v="113"/>
      <x v="28"/>
      <x v="7"/>
    </i>
    <i r="1">
      <x v="388"/>
      <x v="1795"/>
      <x/>
      <x v="4"/>
      <x v="7510"/>
      <x v="296"/>
      <x v="16"/>
      <x v="423"/>
      <x v="388"/>
      <x v="156"/>
      <x v="438"/>
      <x/>
      <x v="7"/>
      <x v="136"/>
      <x/>
      <x/>
      <x v="202"/>
      <x v="156"/>
      <x/>
      <x/>
      <x/>
      <x v="7"/>
      <x v="4"/>
      <x v="177"/>
      <x v="399"/>
      <x/>
      <x v="59"/>
      <x v="226"/>
      <x v="16"/>
      <x/>
    </i>
    <i>
      <x v="157"/>
      <x v="117"/>
      <x v="1796"/>
      <x/>
      <x v="4"/>
      <x v="7511"/>
      <x v="134"/>
      <x v="16"/>
      <x v="117"/>
      <x v="117"/>
      <x v="51"/>
      <x v="120"/>
      <x/>
      <x v="7"/>
      <x v="136"/>
      <x/>
      <x/>
      <x v="202"/>
      <x v="157"/>
      <x/>
      <x/>
      <x/>
      <x v="7"/>
      <x v="4"/>
      <x v="177"/>
      <x v="400"/>
      <x/>
      <x v="51"/>
      <x v="107"/>
      <x v="16"/>
      <x/>
    </i>
    <i r="1">
      <x v="772"/>
      <x v="2033"/>
      <x/>
      <x v="1"/>
      <x v="7677"/>
      <x v="673"/>
      <x v="3"/>
      <x v="615"/>
      <x v="772"/>
      <x v="311"/>
      <x v="660"/>
      <x v="2"/>
      <x v="6"/>
      <x v="155"/>
      <x/>
      <x v="13"/>
      <x v="559"/>
      <x v="157"/>
      <x/>
      <x v="2"/>
      <x/>
      <x v="14"/>
      <x v="3"/>
      <x v="192"/>
      <x v="570"/>
      <x/>
      <x/>
      <x/>
      <x v="28"/>
      <x v="7"/>
    </i>
    <i>
      <x v="158"/>
      <x v="217"/>
      <x v="1797"/>
      <x/>
      <x v="4"/>
      <x v="7512"/>
      <x v="579"/>
      <x v="16"/>
      <x v="224"/>
      <x v="217"/>
      <x v="240"/>
      <x v="354"/>
      <x/>
      <x v="7"/>
      <x v="136"/>
      <x/>
      <x/>
      <x v="202"/>
      <x v="158"/>
      <x/>
      <x/>
      <x/>
      <x v="7"/>
      <x v="4"/>
      <x v="177"/>
      <x v="401"/>
      <x/>
      <x v="35"/>
      <x v="209"/>
      <x v="16"/>
      <x/>
    </i>
    <i r="1">
      <x v="778"/>
      <x v="2034"/>
      <x/>
      <x/>
      <x v="7678"/>
      <x v="494"/>
      <x v="3"/>
      <x v="429"/>
      <x v="778"/>
      <x v="98"/>
      <x v="255"/>
      <x v="2"/>
      <x v="6"/>
      <x/>
      <x/>
      <x v="5"/>
      <x v="123"/>
      <x v="158"/>
      <x/>
      <x v="4"/>
      <x/>
      <x v="3"/>
      <x v="3"/>
      <x v="193"/>
      <x/>
      <x/>
      <x/>
      <x/>
      <x v="28"/>
      <x v="7"/>
    </i>
    <i>
      <x v="159"/>
      <x v="242"/>
      <x v="2035"/>
      <x/>
      <x v="1"/>
      <x v="7679"/>
      <x v="646"/>
      <x v="3"/>
      <x v="249"/>
      <x v="242"/>
      <x/>
      <x v="256"/>
      <x/>
      <x v="6"/>
      <x v="156"/>
      <x/>
      <x v="5"/>
      <x v="123"/>
      <x v="159"/>
      <x/>
      <x v="3"/>
      <x/>
      <x v="3"/>
      <x v="3"/>
      <x v="193"/>
      <x v="199"/>
      <x/>
      <x/>
      <x/>
      <x v="28"/>
      <x v="7"/>
    </i>
    <i r="1">
      <x v="315"/>
      <x v="1798"/>
      <x/>
      <x v="4"/>
      <x v="7513"/>
      <x v="462"/>
      <x v="16"/>
      <x v="375"/>
      <x v="315"/>
      <x v="199"/>
      <x v="389"/>
      <x/>
      <x v="7"/>
      <x v="136"/>
      <x/>
      <x/>
      <x v="202"/>
      <x v="159"/>
      <x/>
      <x v="3"/>
      <x/>
      <x v="7"/>
      <x v="4"/>
      <x v="177"/>
      <x v="452"/>
      <x/>
      <x/>
      <x v="273"/>
      <x v="16"/>
      <x/>
    </i>
    <i>
      <x v="160"/>
      <x v="601"/>
      <x v="1799"/>
      <x/>
      <x v="2"/>
      <x v="7514"/>
      <x v="766"/>
      <x v="16"/>
      <x v="407"/>
      <x v="601"/>
      <x v="276"/>
      <x v="421"/>
      <x/>
      <x v="7"/>
      <x v="136"/>
      <x/>
      <x/>
      <x v="548"/>
      <x v="160"/>
      <x/>
      <x v="6"/>
      <x/>
      <x v="7"/>
      <x v="4"/>
      <x v="177"/>
      <x v="559"/>
      <x/>
      <x/>
      <x v="285"/>
      <x v="16"/>
      <x/>
    </i>
    <i r="1">
      <x v="767"/>
      <x v="2036"/>
      <x/>
      <x v="1"/>
      <x v="7680"/>
      <x v="694"/>
      <x v="3"/>
      <x v="611"/>
      <x v="767"/>
      <x/>
      <x v="654"/>
      <x/>
      <x v="6"/>
      <x v="156"/>
      <x/>
      <x v="5"/>
      <x v="554"/>
      <x v="160"/>
      <x v="55"/>
      <x v="2"/>
      <x/>
      <x v="3"/>
      <x v="3"/>
      <x v="193"/>
      <x v="566"/>
      <x/>
      <x/>
      <x/>
      <x v="28"/>
      <x v="7"/>
    </i>
    <i>
      <x v="161"/>
      <x v="348"/>
      <x v="1800"/>
      <x/>
      <x v="2"/>
      <x v="7515"/>
      <x v="767"/>
      <x v="16"/>
      <x v="408"/>
      <x v="348"/>
      <x v="277"/>
      <x v="422"/>
      <x/>
      <x v="7"/>
      <x v="136"/>
      <x/>
      <x/>
      <x v="547"/>
      <x v="161"/>
      <x/>
      <x v="6"/>
      <x/>
      <x v="7"/>
      <x v="4"/>
      <x v="177"/>
      <x v="560"/>
      <x/>
      <x/>
      <x v="289"/>
      <x v="16"/>
      <x/>
    </i>
    <i r="1">
      <x v="707"/>
      <x v="2037"/>
      <x/>
      <x v="1"/>
      <x v="7681"/>
      <x v="707"/>
      <x v="3"/>
      <x v="563"/>
      <x v="707"/>
      <x/>
      <x v="596"/>
      <x/>
      <x v="6"/>
      <x v="156"/>
      <x/>
      <x v="5"/>
      <x v="509"/>
      <x v="161"/>
      <x/>
      <x v="2"/>
      <x/>
      <x v="3"/>
      <x v="3"/>
      <x v="193"/>
      <x v="518"/>
      <x/>
      <x/>
      <x/>
      <x v="28"/>
      <x v="7"/>
    </i>
    <i>
      <x v="162"/>
      <x v="576"/>
      <x v="1801"/>
      <x/>
      <x v="2"/>
      <x v="7516"/>
      <x v="268"/>
      <x v="16"/>
      <x v="392"/>
      <x v="576"/>
      <x v="268"/>
      <x v="406"/>
      <x/>
      <x v="7"/>
      <x v="136"/>
      <x v="204"/>
      <x/>
      <x v="297"/>
      <x v="162"/>
      <x/>
      <x v="6"/>
      <x/>
      <x v="7"/>
      <x v="4"/>
      <x v="177"/>
      <x v="561"/>
      <x/>
      <x/>
      <x v="338"/>
      <x v="16"/>
      <x/>
    </i>
    <i r="1">
      <x v="708"/>
      <x v="2038"/>
      <x/>
      <x v="1"/>
      <x v="7682"/>
      <x v="687"/>
      <x v="3"/>
      <x v="564"/>
      <x v="708"/>
      <x/>
      <x v="597"/>
      <x/>
      <x v="6"/>
      <x v="156"/>
      <x/>
      <x v="5"/>
      <x v="123"/>
      <x v="162"/>
      <x/>
      <x v="5"/>
      <x/>
      <x v="3"/>
      <x v="3"/>
      <x v="193"/>
      <x v="519"/>
      <x/>
      <x/>
      <x/>
      <x v="28"/>
      <x v="7"/>
    </i>
    <i>
      <x v="163"/>
      <x v="334"/>
      <x v="1802"/>
      <x/>
      <x v="2"/>
      <x v="7517"/>
      <x v="269"/>
      <x v="16"/>
      <x v="394"/>
      <x v="334"/>
      <x v="269"/>
      <x v="408"/>
      <x/>
      <x v="7"/>
      <x v="136"/>
      <x v="206"/>
      <x/>
      <x v="300"/>
      <x v="163"/>
      <x/>
      <x v="6"/>
      <x/>
      <x v="7"/>
      <x v="4"/>
      <x v="177"/>
      <x v="562"/>
      <x/>
      <x/>
      <x v="339"/>
      <x v="16"/>
      <x/>
    </i>
    <i r="1">
      <x v="709"/>
      <x v="2039"/>
      <x/>
      <x v="1"/>
      <x v="7683"/>
      <x v="488"/>
      <x v="3"/>
      <x v="565"/>
      <x v="709"/>
      <x/>
      <x v="598"/>
      <x/>
      <x v="6"/>
      <x v="156"/>
      <x/>
      <x v="5"/>
      <x v="510"/>
      <x v="163"/>
      <x v="55"/>
      <x v="2"/>
      <x/>
      <x v="3"/>
      <x v="3"/>
      <x v="193"/>
      <x v="520"/>
      <x/>
      <x/>
      <x/>
      <x v="28"/>
      <x v="7"/>
    </i>
    <i>
      <x v="164"/>
      <x v="623"/>
      <x v="1803"/>
      <x/>
      <x v="2"/>
      <x v="7518"/>
      <x v="293"/>
      <x v="16"/>
      <x v="393"/>
      <x v="623"/>
      <x v="267"/>
      <x v="407"/>
      <x/>
      <x v="7"/>
      <x v="136"/>
      <x v="204"/>
      <x/>
      <x v="298"/>
      <x v="164"/>
      <x/>
      <x v="5"/>
      <x/>
      <x v="7"/>
      <x v="4"/>
      <x v="177"/>
      <x v="481"/>
      <x/>
      <x/>
      <x v="340"/>
      <x v="16"/>
      <x/>
    </i>
    <i r="1">
      <x v="710"/>
      <x v="2040"/>
      <x/>
      <x v="1"/>
      <x v="7684"/>
      <x v="645"/>
      <x v="3"/>
      <x v="566"/>
      <x v="710"/>
      <x/>
      <x v="599"/>
      <x/>
      <x v="6"/>
      <x v="156"/>
      <x/>
      <x v="5"/>
      <x v="511"/>
      <x v="164"/>
      <x/>
      <x v="5"/>
      <x/>
      <x v="3"/>
      <x v="3"/>
      <x v="193"/>
      <x v="521"/>
      <x/>
      <x/>
      <x/>
      <x v="28"/>
      <x v="7"/>
    </i>
    <i>
      <x v="165"/>
      <x v="335"/>
      <x v="1804"/>
      <x/>
      <x v="2"/>
      <x v="7519"/>
      <x v="294"/>
      <x v="16"/>
      <x v="395"/>
      <x v="335"/>
      <x v="270"/>
      <x v="409"/>
      <x/>
      <x v="7"/>
      <x v="136"/>
      <x v="206"/>
      <x/>
      <x v="301"/>
      <x v="165"/>
      <x/>
      <x v="5"/>
      <x/>
      <x v="7"/>
      <x v="4"/>
      <x v="177"/>
      <x v="482"/>
      <x/>
      <x/>
      <x v="341"/>
      <x v="16"/>
      <x/>
    </i>
    <i r="1">
      <x v="711"/>
      <x v="2041"/>
      <x/>
      <x v="1"/>
      <x v="7685"/>
      <x v="644"/>
      <x v="3"/>
      <x v="567"/>
      <x v="711"/>
      <x/>
      <x v="600"/>
      <x/>
      <x v="6"/>
      <x v="156"/>
      <x/>
      <x v="5"/>
      <x v="123"/>
      <x v="165"/>
      <x/>
      <x v="5"/>
      <x/>
      <x v="3"/>
      <x v="3"/>
      <x v="193"/>
      <x v="522"/>
      <x/>
      <x/>
      <x/>
      <x v="28"/>
      <x v="7"/>
    </i>
    <i>
      <x v="166"/>
      <x v="712"/>
      <x v="2042"/>
      <x/>
      <x v="1"/>
      <x v="7686"/>
      <x v="464"/>
      <x v="3"/>
      <x v="568"/>
      <x v="712"/>
      <x/>
      <x v="601"/>
      <x/>
      <x v="6"/>
      <x v="156"/>
      <x/>
      <x v="5"/>
      <x v="123"/>
      <x v="166"/>
      <x/>
      <x v="5"/>
      <x/>
      <x v="3"/>
      <x v="3"/>
      <x v="193"/>
      <x v="523"/>
      <x/>
      <x/>
      <x/>
      <x v="28"/>
      <x v="7"/>
    </i>
    <i>
      <x v="167"/>
      <x v="713"/>
      <x v="2043"/>
      <x/>
      <x v="1"/>
      <x v="7687"/>
      <x v="465"/>
      <x v="3"/>
      <x v="569"/>
      <x v="713"/>
      <x/>
      <x v="602"/>
      <x/>
      <x v="6"/>
      <x v="156"/>
      <x/>
      <x v="5"/>
      <x v="123"/>
      <x v="167"/>
      <x/>
      <x v="5"/>
      <x/>
      <x v="3"/>
      <x v="3"/>
      <x v="193"/>
      <x v="524"/>
      <x/>
      <x/>
      <x/>
      <x v="28"/>
      <x v="7"/>
    </i>
    <i>
      <x v="168"/>
      <x v="714"/>
      <x v="2044"/>
      <x/>
      <x v="1"/>
      <x v="7688"/>
      <x v="489"/>
      <x v="3"/>
      <x v="570"/>
      <x v="714"/>
      <x/>
      <x v="603"/>
      <x/>
      <x v="6"/>
      <x v="156"/>
      <x/>
      <x v="5"/>
      <x v="123"/>
      <x v="168"/>
      <x/>
      <x v="5"/>
      <x/>
      <x v="3"/>
      <x v="3"/>
      <x v="193"/>
      <x v="525"/>
      <x/>
      <x/>
      <x/>
      <x v="28"/>
      <x v="7"/>
    </i>
    <i>
      <x v="169"/>
      <x v="715"/>
      <x v="2045"/>
      <x/>
      <x v="1"/>
      <x v="7689"/>
      <x v="490"/>
      <x v="3"/>
      <x v="571"/>
      <x v="715"/>
      <x/>
      <x v="604"/>
      <x/>
      <x v="6"/>
      <x v="156"/>
      <x/>
      <x v="5"/>
      <x v="123"/>
      <x v="169"/>
      <x/>
      <x v="5"/>
      <x/>
      <x v="3"/>
      <x v="3"/>
      <x v="193"/>
      <x v="526"/>
      <x/>
      <x/>
      <x/>
      <x v="28"/>
      <x v="7"/>
    </i>
    <i>
      <x v="170"/>
      <x v="779"/>
      <x v="2046"/>
      <x/>
      <x/>
      <x v="7690"/>
      <x v="485"/>
      <x v="3"/>
      <x v="578"/>
      <x v="779"/>
      <x/>
      <x v="612"/>
      <x v="2"/>
      <x v="6"/>
      <x/>
      <x/>
      <x v="5"/>
      <x v="123"/>
      <x v="170"/>
      <x/>
      <x v="4"/>
      <x/>
      <x v="3"/>
      <x v="3"/>
      <x v="194"/>
      <x/>
      <x/>
      <x/>
      <x/>
      <x v="28"/>
      <x v="7"/>
    </i>
    <i>
      <x v="171"/>
      <x v="242"/>
      <x v="2047"/>
      <x/>
      <x v="3"/>
      <x v="7691"/>
      <x v="646"/>
      <x v="3"/>
      <x v="249"/>
      <x v="242"/>
      <x/>
      <x v="256"/>
      <x/>
      <x v="6"/>
      <x v="157"/>
      <x/>
      <x v="5"/>
      <x v="123"/>
      <x v="171"/>
      <x/>
      <x v="3"/>
      <x/>
      <x v="3"/>
      <x v="3"/>
      <x v="194"/>
      <x v="199"/>
      <x/>
      <x/>
      <x v="402"/>
      <x v="28"/>
      <x v="7"/>
    </i>
    <i>
      <x v="172"/>
      <x v="767"/>
      <x v="2048"/>
      <x/>
      <x v="3"/>
      <x v="7692"/>
      <x v="694"/>
      <x v="3"/>
      <x v="611"/>
      <x v="767"/>
      <x/>
      <x v="654"/>
      <x/>
      <x v="6"/>
      <x v="157"/>
      <x/>
      <x v="5"/>
      <x v="554"/>
      <x v="172"/>
      <x v="55"/>
      <x v="2"/>
      <x/>
      <x v="3"/>
      <x v="3"/>
      <x v="194"/>
      <x v="566"/>
      <x/>
      <x/>
      <x v="403"/>
      <x v="28"/>
      <x v="7"/>
    </i>
    <i>
      <x v="173"/>
      <x v="768"/>
      <x v="2049"/>
      <x/>
      <x v="1"/>
      <x v="7693"/>
      <x v="692"/>
      <x v="3"/>
      <x v="612"/>
      <x v="768"/>
      <x/>
      <x v="655"/>
      <x/>
      <x v="6"/>
      <x v="157"/>
      <x/>
      <x v="5"/>
      <x v="123"/>
      <x v="173"/>
      <x/>
      <x v="5"/>
      <x/>
      <x v="3"/>
      <x v="3"/>
      <x v="194"/>
      <x v="567"/>
      <x/>
      <x/>
      <x/>
      <x v="28"/>
      <x v="7"/>
    </i>
    <i>
      <x v="174"/>
      <x v="769"/>
      <x v="2050"/>
      <x/>
      <x v="1"/>
      <x v="7694"/>
      <x v="693"/>
      <x v="3"/>
      <x v="613"/>
      <x v="769"/>
      <x/>
      <x v="656"/>
      <x/>
      <x v="6"/>
      <x v="157"/>
      <x/>
      <x v="5"/>
      <x v="123"/>
      <x v="174"/>
      <x/>
      <x v="5"/>
      <x/>
      <x v="3"/>
      <x v="3"/>
      <x v="194"/>
      <x v="568"/>
      <x/>
      <x/>
      <x/>
      <x v="28"/>
      <x v="7"/>
    </i>
    <i>
      <x v="175"/>
      <x v="721"/>
      <x v="1863"/>
      <x/>
      <x/>
      <x v="7695"/>
      <x v="479"/>
      <x v="3"/>
      <x v="579"/>
      <x v="721"/>
      <x/>
      <x v="608"/>
      <x v="2"/>
      <x v="6"/>
      <x/>
      <x/>
      <x v="5"/>
      <x v="123"/>
      <x v="175"/>
      <x/>
      <x v="4"/>
      <x/>
      <x v="3"/>
      <x v="3"/>
      <x v="195"/>
      <x/>
      <x/>
      <x/>
      <x/>
      <x v="28"/>
      <x v="7"/>
    </i>
    <i>
      <x v="176"/>
      <x v="242"/>
      <x v="1864"/>
      <x/>
      <x v="3"/>
      <x v="7696"/>
      <x v="646"/>
      <x v="3"/>
      <x v="249"/>
      <x v="242"/>
      <x/>
      <x v="256"/>
      <x/>
      <x v="6"/>
      <x v="142"/>
      <x/>
      <x v="5"/>
      <x v="123"/>
      <x v="176"/>
      <x/>
      <x v="3"/>
      <x/>
      <x v="3"/>
      <x v="3"/>
      <x v="195"/>
      <x v="199"/>
      <x/>
      <x/>
      <x v="402"/>
      <x v="28"/>
      <x v="7"/>
    </i>
    <i>
      <x v="177"/>
      <x v="243"/>
      <x v="1865"/>
      <x/>
      <x v="3"/>
      <x v="7697"/>
      <x v="487"/>
      <x v="3"/>
      <x v="562"/>
      <x v="243"/>
      <x/>
      <x v="653"/>
      <x/>
      <x v="6"/>
      <x v="142"/>
      <x/>
      <x v="5"/>
      <x v="553"/>
      <x v="177"/>
      <x v="54"/>
      <x v="2"/>
      <x/>
      <x v="3"/>
      <x v="3"/>
      <x v="195"/>
      <x v="200"/>
      <x/>
      <x/>
      <x v="350"/>
      <x v="28"/>
      <x v="7"/>
    </i>
    <i>
      <x v="178"/>
      <x v="719"/>
      <x v="1866"/>
      <x/>
      <x v="1"/>
      <x v="7698"/>
      <x v="481"/>
      <x v="3"/>
      <x v="576"/>
      <x v="719"/>
      <x/>
      <x v="609"/>
      <x/>
      <x v="6"/>
      <x v="142"/>
      <x/>
      <x v="5"/>
      <x v="512"/>
      <x v="178"/>
      <x v="54"/>
      <x v="2"/>
      <x/>
      <x v="3"/>
      <x v="3"/>
      <x v="195"/>
      <x v="529"/>
      <x/>
      <x/>
      <x/>
      <x v="28"/>
      <x v="7"/>
    </i>
    <i>
      <x v="179"/>
      <x v="273"/>
      <x v="444"/>
      <x/>
      <x/>
      <x v="7699"/>
      <x v="627"/>
      <x v="3"/>
      <x v="311"/>
      <x v="273"/>
      <x/>
      <x v="317"/>
      <x v="2"/>
      <x v="4"/>
      <x/>
      <x/>
      <x v="5"/>
      <x v="123"/>
      <x v="179"/>
      <x/>
      <x v="4"/>
      <x/>
      <x v="3"/>
      <x v="3"/>
      <x v="196"/>
      <x/>
      <x/>
      <x/>
      <x/>
      <x v="28"/>
      <x v="7"/>
    </i>
    <i>
      <x v="180"/>
      <x v="121"/>
      <x v="582"/>
      <x/>
      <x v="1"/>
      <x v="7700"/>
      <x v="439"/>
      <x v="3"/>
      <x v="352"/>
      <x v="121"/>
      <x/>
      <x v="358"/>
      <x v="2"/>
      <x v="4"/>
      <x v="60"/>
      <x/>
      <x v="1"/>
      <x v="308"/>
      <x v="180"/>
      <x v="5"/>
      <x/>
      <x/>
      <x v="3"/>
      <x v="3"/>
      <x v="196"/>
      <x v="107"/>
      <x/>
      <x v="27"/>
      <x/>
      <x v="28"/>
      <x v="7"/>
    </i>
    <i>
      <x v="181"/>
      <x v="740"/>
      <x v="1947"/>
      <x/>
      <x v="1"/>
      <x v="7701"/>
      <x v="566"/>
      <x v="3"/>
      <x v="594"/>
      <x v="740"/>
      <x v="311"/>
      <x v="626"/>
      <x v="2"/>
      <x v="4"/>
      <x v="60"/>
      <x/>
      <x v="1"/>
      <x v="524"/>
      <x v="181"/>
      <x v="5"/>
      <x/>
      <x/>
      <x v="3"/>
      <x v="3"/>
      <x v="196"/>
      <x v="542"/>
      <x/>
      <x v="27"/>
      <x/>
      <x v="28"/>
      <x v="7"/>
    </i>
    <i>
      <x v="182"/>
      <x v="118"/>
      <x v="1906"/>
      <x/>
      <x v="3"/>
      <x v="7702"/>
      <x v="574"/>
      <x v="3"/>
      <x v="523"/>
      <x v="118"/>
      <x v="137"/>
      <x v="549"/>
      <x v="2"/>
      <x v="4"/>
      <x v="60"/>
      <x/>
      <x v="1"/>
      <x v="357"/>
      <x v="182"/>
      <x v="5"/>
      <x/>
      <x/>
      <x v="3"/>
      <x v="3"/>
      <x v="196"/>
      <x v="103"/>
      <x/>
      <x v="27"/>
      <x v="113"/>
      <x v="28"/>
      <x v="7"/>
    </i>
    <i>
      <x v="183"/>
      <x v="396"/>
      <x v="1917"/>
      <x/>
      <x v="3"/>
      <x v="7703"/>
      <x v="578"/>
      <x v="3"/>
      <x v="433"/>
      <x v="396"/>
      <x v="138"/>
      <x v="453"/>
      <x v="2"/>
      <x v="4"/>
      <x v="60"/>
      <x/>
      <x v="1"/>
      <x v="483"/>
      <x v="183"/>
      <x v="5"/>
      <x v="2"/>
      <x/>
      <x v="3"/>
      <x v="3"/>
      <x v="196"/>
      <x v="297"/>
      <x/>
      <x v="27"/>
      <x v="379"/>
      <x v="28"/>
      <x v="7"/>
    </i>
    <i>
      <x v="184"/>
      <x v="723"/>
      <x v="1918"/>
      <x/>
      <x v="3"/>
      <x v="7704"/>
      <x v="731"/>
      <x v="3"/>
      <x v="590"/>
      <x v="723"/>
      <x/>
      <x v="616"/>
      <x v="2"/>
      <x v="4"/>
      <x v="60"/>
      <x/>
      <x v="1"/>
      <x v="196"/>
      <x v="184"/>
      <x v="5"/>
      <x/>
      <x/>
      <x v="3"/>
      <x v="3"/>
      <x v="196"/>
      <x v="531"/>
      <x/>
      <x v="27"/>
      <x v="363"/>
      <x v="28"/>
      <x v="7"/>
    </i>
    <i>
      <x v="185"/>
      <x v="188"/>
      <x v="461"/>
      <x/>
      <x v="1"/>
      <x v="7705"/>
      <x v="626"/>
      <x v="3"/>
      <x v="119"/>
      <x v="188"/>
      <x v="81"/>
      <x v="188"/>
      <x v="2"/>
      <x v="4"/>
      <x v="60"/>
      <x/>
      <x v="1"/>
      <x v="307"/>
      <x v="185"/>
      <x v="5"/>
      <x/>
      <x/>
      <x v="3"/>
      <x v="3"/>
      <x v="196"/>
      <x v="182"/>
      <x/>
      <x v="27"/>
      <x/>
      <x v="28"/>
      <x v="7"/>
    </i>
    <i>
      <x v="186"/>
      <x v="189"/>
      <x v="462"/>
      <x/>
      <x v="1"/>
      <x v="7706"/>
      <x v="116"/>
      <x v="3"/>
      <x v="183"/>
      <x v="189"/>
      <x v="82"/>
      <x v="357"/>
      <x/>
      <x v="4"/>
      <x v="60"/>
      <x/>
      <x v="3"/>
      <x v="191"/>
      <x v="186"/>
      <x v="6"/>
      <x/>
      <x/>
      <x v="3"/>
      <x v="3"/>
      <x v="196"/>
      <x v="183"/>
      <x/>
      <x v="28"/>
      <x/>
      <x v="28"/>
      <x v="7"/>
    </i>
    <i>
      <x v="187"/>
      <x v="114"/>
      <x v="463"/>
      <x/>
      <x v="1"/>
      <x v="7707"/>
      <x v="491"/>
      <x v="3"/>
      <x v="184"/>
      <x v="114"/>
      <x v="83"/>
      <x v="190"/>
      <x/>
      <x v="4"/>
      <x v="60"/>
      <x/>
      <x v="3"/>
      <x v="192"/>
      <x v="187"/>
      <x v="7"/>
      <x/>
      <x/>
      <x v="3"/>
      <x v="3"/>
      <x v="196"/>
      <x v="98"/>
      <x/>
      <x v="29"/>
      <x/>
      <x v="28"/>
      <x v="7"/>
    </i>
    <i>
      <x v="188"/>
      <x v="780"/>
      <x v="2051"/>
      <x/>
      <x v="1"/>
      <x v="7708"/>
      <x v="115"/>
      <x v="3"/>
      <x v="621"/>
      <x v="780"/>
      <x/>
      <x v="668"/>
      <x/>
      <x v="4"/>
      <x v="60"/>
      <x/>
      <x v="3"/>
      <x v="563"/>
      <x v="188"/>
      <x v="57"/>
      <x/>
      <x/>
      <x v="3"/>
      <x v="3"/>
      <x v="196"/>
      <x v="575"/>
      <x/>
      <x v="93"/>
      <x/>
      <x v="28"/>
      <x v="7"/>
    </i>
    <i>
      <x v="189"/>
      <x v="764"/>
      <x v="2052"/>
      <x/>
      <x v="1"/>
      <x v="7709"/>
      <x v="114"/>
      <x v="3"/>
      <x v="609"/>
      <x v="764"/>
      <x/>
      <x v="643"/>
      <x/>
      <x v="4"/>
      <x v="60"/>
      <x/>
      <x v="3"/>
      <x v="549"/>
      <x v="189"/>
      <x v="53"/>
      <x/>
      <x/>
      <x v="3"/>
      <x v="3"/>
      <x v="196"/>
      <x v="563"/>
      <x/>
      <x v="89"/>
      <x/>
      <x v="28"/>
      <x v="7"/>
    </i>
    <i>
      <x v="190"/>
      <x v="116"/>
      <x v="464"/>
      <x/>
      <x v="1"/>
      <x v="7710"/>
      <x v="565"/>
      <x v="3"/>
      <x v="185"/>
      <x v="116"/>
      <x v="84"/>
      <x v="191"/>
      <x/>
      <x v="4"/>
      <x v="60"/>
      <x/>
      <x v="3"/>
      <x v="193"/>
      <x v="190"/>
      <x v="8"/>
      <x/>
      <x/>
      <x v="3"/>
      <x v="3"/>
      <x v="196"/>
      <x v="101"/>
      <x/>
      <x v="30"/>
      <x/>
      <x v="28"/>
      <x v="7"/>
    </i>
    <i>
      <x v="191"/>
      <x v="734"/>
      <x v="1907"/>
      <x/>
      <x v="1"/>
      <x v="7711"/>
      <x v="460"/>
      <x v="3"/>
      <x v="593"/>
      <x v="734"/>
      <x/>
      <x v="621"/>
      <x/>
      <x v="4"/>
      <x v="60"/>
      <x/>
      <x v="3"/>
      <x v="123"/>
      <x v="191"/>
      <x v="8"/>
      <x/>
      <x/>
      <x v="3"/>
      <x v="3"/>
      <x v="196"/>
      <x v="539"/>
      <x/>
      <x v="30"/>
      <x/>
      <x v="28"/>
      <x v="7"/>
    </i>
    <i>
      <x v="192"/>
      <x v="771"/>
      <x v="2053"/>
      <x/>
      <x v="1"/>
      <x v="7712"/>
      <x v="672"/>
      <x v="3"/>
      <x v="614"/>
      <x v="771"/>
      <x/>
      <x v="669"/>
      <x v="1"/>
      <x v="4"/>
      <x v="60"/>
      <x/>
      <x v="3"/>
      <x v="123"/>
      <x v="192"/>
      <x/>
      <x v="2"/>
      <x/>
      <x v="3"/>
      <x v="3"/>
      <x v="196"/>
      <x v="569"/>
      <x/>
      <x v="94"/>
      <x/>
      <x v="28"/>
      <x v="7"/>
    </i>
    <i>
      <x v="193"/>
      <x v="773"/>
      <x v="2054"/>
      <x/>
      <x v="1"/>
      <x v="7713"/>
      <x v="547"/>
      <x v="3"/>
      <x v="616"/>
      <x v="773"/>
      <x v="315"/>
      <x v="661"/>
      <x v="1"/>
      <x v="4"/>
      <x v="60"/>
      <x/>
      <x v="14"/>
      <x v="560"/>
      <x v="193"/>
      <x/>
      <x v="1"/>
      <x/>
      <x v="13"/>
      <x v="3"/>
      <x v="196"/>
      <x v="571"/>
      <x/>
      <x v="92"/>
      <x/>
      <x v="28"/>
      <x v="7"/>
    </i>
    <i>
      <x v="194"/>
      <x v="774"/>
      <x v="2055"/>
      <x/>
      <x v="1"/>
      <x v="7714"/>
      <x v="670"/>
      <x v="3"/>
      <x v="617"/>
      <x v="774"/>
      <x v="316"/>
      <x v="662"/>
      <x v="1"/>
      <x v="4"/>
      <x v="60"/>
      <x/>
      <x v="14"/>
      <x v="561"/>
      <x v="194"/>
      <x/>
      <x v="1"/>
      <x/>
      <x v="13"/>
      <x v="3"/>
      <x v="196"/>
      <x v="572"/>
      <x/>
      <x v="92"/>
      <x/>
      <x v="28"/>
      <x v="7"/>
    </i>
    <i>
      <x v="195"/>
      <x v="775"/>
      <x v="2056"/>
      <x/>
      <x v="1"/>
      <x v="7715"/>
      <x v="708"/>
      <x v="3"/>
      <x v="618"/>
      <x v="775"/>
      <x/>
      <x v="663"/>
      <x v="1"/>
      <x v="4"/>
      <x v="60"/>
      <x/>
      <x v="14"/>
      <x v="562"/>
      <x v="195"/>
      <x/>
      <x/>
      <x/>
      <x v="13"/>
      <x v="3"/>
      <x v="196"/>
      <x v="573"/>
      <x/>
      <x v="90"/>
      <x/>
      <x v="28"/>
      <x v="7"/>
    </i>
  </rowItems>
  <colItems count="1">
    <i/>
  </colItems>
  <pageFields count="5">
    <pageField fld="126" hier="-1"/>
    <pageField fld="120" hier="-1"/>
    <pageField fld="138" hier="-1"/>
    <pageField fld="1" hier="-1"/>
    <pageField fld="96" hier="-1"/>
  </pageFields>
  <dataFields count="1">
    <dataField name="加總 - ErrCount" fld="140" baseField="0" baseItem="0"/>
  </dataFields>
  <formats count="47">
    <format dxfId="128">
      <pivotArea type="all" dataOnly="0" outline="0" fieldPosition="0"/>
    </format>
    <format dxfId="127">
      <pivotArea field="49" type="button" dataOnly="0" labelOnly="1" outline="0" axis="axisRow" fieldPosition="3"/>
    </format>
    <format dxfId="126">
      <pivotArea field="53" type="button" dataOnly="0" labelOnly="1" outline="0" axis="axisRow" fieldPosition="4"/>
    </format>
    <format dxfId="125">
      <pivotArea field="71" type="button" dataOnly="0" labelOnly="1" outline="0" axis="axisRow" fieldPosition="5"/>
    </format>
    <format dxfId="124">
      <pivotArea field="47" type="button" dataOnly="0" labelOnly="1" outline="0" axis="axisRow" fieldPosition="6"/>
    </format>
    <format dxfId="123">
      <pivotArea field="44" type="button" dataOnly="0" labelOnly="1" outline="0" axis="axisRow" fieldPosition="7"/>
    </format>
    <format dxfId="122">
      <pivotArea field="72" type="button" dataOnly="0" labelOnly="1" outline="0" axis="axisRow" fieldPosition="8"/>
    </format>
    <format dxfId="121">
      <pivotArea field="73" type="button" dataOnly="0" labelOnly="1" outline="0" axis="axisRow" fieldPosition="9"/>
    </format>
    <format dxfId="120">
      <pivotArea field="48" type="button" dataOnly="0" labelOnly="1" outline="0" axis="axisRow" fieldPosition="10"/>
    </format>
    <format dxfId="119">
      <pivotArea field="50" type="button" dataOnly="0" labelOnly="1" outline="0" axis="axisRow" fieldPosition="11"/>
    </format>
    <format dxfId="118">
      <pivotArea field="74" type="button" dataOnly="0" labelOnly="1" outline="0" axis="axisRow" fieldPosition="17"/>
    </format>
    <format dxfId="117">
      <pivotArea field="54" type="button" dataOnly="0" labelOnly="1" outline="0" axis="axisRow" fieldPosition="12"/>
    </format>
    <format dxfId="116">
      <pivotArea field="51" type="button" dataOnly="0" labelOnly="1" outline="0" axis="axisRow" fieldPosition="13"/>
    </format>
    <format dxfId="115">
      <pivotArea field="65" type="button" dataOnly="0" labelOnly="1" outline="0" axis="axisRow" fieldPosition="14"/>
    </format>
    <format dxfId="114">
      <pivotArea field="76" type="button" dataOnly="0" labelOnly="1" outline="0" axis="axisRow" fieldPosition="16"/>
    </format>
    <format dxfId="113">
      <pivotArea field="69" type="button" dataOnly="0" labelOnly="1" outline="0" axis="axisRow" fieldPosition="18"/>
    </format>
    <format dxfId="112">
      <pivotArea dataOnly="0" labelOnly="1" outline="0" fieldPosition="0">
        <references count="1">
          <reference field="49" count="0"/>
        </references>
      </pivotArea>
    </format>
    <format dxfId="111">
      <pivotArea dataOnly="0" labelOnly="1" outline="0" fieldPosition="0">
        <references count="2">
          <reference field="49" count="0" selected="0"/>
          <reference field="53" count="0"/>
        </references>
      </pivotArea>
    </format>
    <format dxfId="110">
      <pivotArea dataOnly="0" labelOnly="1" outline="0" fieldPosition="0">
        <references count="3">
          <reference field="49" count="0" selected="0"/>
          <reference field="53" count="0" selected="0"/>
          <reference field="71" count="0"/>
        </references>
      </pivotArea>
    </format>
    <format dxfId="109">
      <pivotArea type="all" dataOnly="0" outline="0" fieldPosition="0"/>
    </format>
    <format dxfId="108">
      <pivotArea field="70" type="button" dataOnly="0" labelOnly="1" outline="0" axis="axisRow" fieldPosition="0"/>
    </format>
    <format dxfId="107">
      <pivotArea field="83" type="button" dataOnly="0" labelOnly="1" outline="0" axis="axisRow" fieldPosition="2"/>
    </format>
    <format dxfId="106">
      <pivotArea field="49" type="button" dataOnly="0" labelOnly="1" outline="0" axis="axisRow" fieldPosition="3"/>
    </format>
    <format dxfId="105">
      <pivotArea field="53" type="button" dataOnly="0" labelOnly="1" outline="0" axis="axisRow" fieldPosition="4"/>
    </format>
    <format dxfId="104">
      <pivotArea field="71" type="button" dataOnly="0" labelOnly="1" outline="0" axis="axisRow" fieldPosition="5"/>
    </format>
    <format dxfId="103">
      <pivotArea field="47" type="button" dataOnly="0" labelOnly="1" outline="0" axis="axisRow" fieldPosition="6"/>
    </format>
    <format dxfId="102">
      <pivotArea field="44" type="button" dataOnly="0" labelOnly="1" outline="0" axis="axisRow" fieldPosition="7"/>
    </format>
    <format dxfId="101">
      <pivotArea field="72" type="button" dataOnly="0" labelOnly="1" outline="0" axis="axisRow" fieldPosition="8"/>
    </format>
    <format dxfId="100">
      <pivotArea field="73" type="button" dataOnly="0" labelOnly="1" outline="0" axis="axisRow" fieldPosition="9"/>
    </format>
    <format dxfId="99">
      <pivotArea field="48" type="button" dataOnly="0" labelOnly="1" outline="0" axis="axisRow" fieldPosition="10"/>
    </format>
    <format dxfId="98">
      <pivotArea field="50" type="button" dataOnly="0" labelOnly="1" outline="0" axis="axisRow" fieldPosition="11"/>
    </format>
    <format dxfId="97">
      <pivotArea field="54" type="button" dataOnly="0" labelOnly="1" outline="0" axis="axisRow" fieldPosition="12"/>
    </format>
    <format dxfId="96">
      <pivotArea field="51" type="button" dataOnly="0" labelOnly="1" outline="0" axis="axisRow" fieldPosition="13"/>
    </format>
    <format dxfId="95">
      <pivotArea field="65" type="button" dataOnly="0" labelOnly="1" outline="0" axis="axisRow" fieldPosition="14"/>
    </format>
    <format dxfId="94">
      <pivotArea field="67" type="button" dataOnly="0" labelOnly="1" outline="0" axis="axisRow" fieldPosition="15"/>
    </format>
    <format dxfId="93">
      <pivotArea field="76" type="button" dataOnly="0" labelOnly="1" outline="0" axis="axisRow" fieldPosition="16"/>
    </format>
    <format dxfId="92">
      <pivotArea field="74" type="button" dataOnly="0" labelOnly="1" outline="0" axis="axisRow" fieldPosition="17"/>
    </format>
    <format dxfId="91">
      <pivotArea field="69" type="button" dataOnly="0" labelOnly="1" outline="0" axis="axisRow" fieldPosition="18"/>
    </format>
    <format dxfId="90">
      <pivotArea field="77" type="button" dataOnly="0" labelOnly="1" outline="0" axis="axisRow" fieldPosition="19"/>
    </format>
    <format dxfId="89">
      <pivotArea field="78" type="button" dataOnly="0" labelOnly="1" outline="0" axis="axisRow" fieldPosition="20"/>
    </format>
    <format dxfId="88">
      <pivotArea field="85" type="button" dataOnly="0" labelOnly="1" outline="0" axis="axisRow" fieldPosition="21"/>
    </format>
    <format dxfId="87">
      <pivotArea field="86" type="button" dataOnly="0" labelOnly="1" outline="0" axis="axisRow" fieldPosition="22"/>
    </format>
    <format dxfId="86">
      <pivotArea field="87" type="button" dataOnly="0" labelOnly="1" outline="0" axis="axisRow" fieldPosition="23"/>
    </format>
    <format dxfId="85">
      <pivotArea field="92" type="button" dataOnly="0" labelOnly="1" outline="0" axis="axisRow" fieldPosition="24"/>
    </format>
    <format dxfId="84">
      <pivotArea field="93" type="button" dataOnly="0" labelOnly="1" outline="0" axis="axisRow" fieldPosition="25"/>
    </format>
    <format dxfId="83">
      <pivotArea field="94" type="button" dataOnly="0" labelOnly="1" outline="0" axis="axisRow" fieldPosition="26"/>
    </format>
    <format dxfId="82">
      <pivotArea dataOnly="0" labelOnly="1" outline="0" fieldPosition="0">
        <references count="1">
          <reference field="70" count="4">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1000-000000000000}" name="pvtMtdMatch" cacheId="7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B8:E63" firstHeaderRow="1" firstDataRow="1" firstDataCol="3" rowPageCount="5" colPageCount="1"/>
  <pivotFields count="143">
    <pivotField compact="0" outline="0" showAll="0"/>
    <pivotField axis="axisPage" dataField="1" compact="0" outline="0" showAll="0">
      <items count="11">
        <item x="0"/>
        <item x="1"/>
        <item x="2"/>
        <item x="9"/>
        <item x="6"/>
        <item x="5"/>
        <item x="3"/>
        <item x="7"/>
        <item x="8"/>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multipleItemSelectionAllowed="1"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items count="20">
        <item x="0"/>
        <item x="1"/>
        <item x="4"/>
        <item x="18"/>
        <item x="14"/>
        <item x="2"/>
        <item x="3"/>
        <item x="6"/>
        <item x="5"/>
        <item x="11"/>
        <item x="19"/>
        <item x="7"/>
        <item x="8"/>
        <item x="9"/>
        <item x="15"/>
        <item x="16"/>
        <item x="12"/>
        <item x="17"/>
        <item x="10"/>
        <item x="13"/>
      </items>
    </pivotField>
    <pivotField compact="0" outline="0" showAll="0"/>
    <pivotField compact="0" outline="0" showAll="0" defaultSubtotal="0"/>
    <pivotField name="Name" compact="0" outline="0" showAll="0" sortType="ascending" defaultSubtotal="0">
      <items count="799">
        <item m="1" x="592"/>
        <item m="1" x="687"/>
        <item m="1" x="565"/>
        <item m="1" x="567"/>
        <item m="1" x="720"/>
        <item m="1" x="572"/>
        <item m="1" x="758"/>
        <item m="1" x="537"/>
        <item x="140"/>
        <item x="139"/>
        <item x="12"/>
        <item x="49"/>
        <item x="52"/>
        <item x="24"/>
        <item x="42"/>
        <item x="46"/>
        <item x="25"/>
        <item m="1" x="538"/>
        <item x="367"/>
        <item x="366"/>
        <item m="1" x="593"/>
        <item m="1" x="594"/>
        <item x="31"/>
        <item x="38"/>
        <item x="37"/>
        <item m="1" x="649"/>
        <item m="1" x="617"/>
        <item x="472"/>
        <item m="1" x="655"/>
        <item m="1" x="750"/>
        <item x="470"/>
        <item m="1" x="688"/>
        <item x="471"/>
        <item x="473"/>
        <item x="469"/>
        <item x="468"/>
        <item m="1" x="641"/>
        <item m="1" x="776"/>
        <item m="1" x="543"/>
        <item m="1" x="532"/>
        <item x="474"/>
        <item m="1" x="603"/>
        <item m="1" x="661"/>
        <item m="1" x="694"/>
        <item m="1" x="578"/>
        <item x="262"/>
        <item x="264"/>
        <item x="265"/>
        <item m="1" x="658"/>
        <item x="266"/>
        <item m="1" x="607"/>
        <item m="1" x="552"/>
        <item x="268"/>
        <item m="1" x="677"/>
        <item x="508"/>
        <item x="263"/>
        <item x="462"/>
        <item m="1" x="791"/>
        <item m="1" x="587"/>
        <item m="1" x="585"/>
        <item m="1" x="747"/>
        <item x="74"/>
        <item x="78"/>
        <item x="163"/>
        <item x="164"/>
        <item x="165"/>
        <item x="161"/>
        <item x="162"/>
        <item x="27"/>
        <item x="28"/>
        <item x="75"/>
        <item x="220"/>
        <item x="56"/>
        <item x="55"/>
        <item x="54"/>
        <item x="14"/>
        <item x="58"/>
        <item x="57"/>
        <item x="397"/>
        <item x="343"/>
        <item x="287"/>
        <item x="2"/>
        <item x="1"/>
        <item x="255"/>
        <item m="1" x="540"/>
        <item m="1" x="674"/>
        <item x="256"/>
        <item m="1" x="702"/>
        <item m="1" x="733"/>
        <item x="207"/>
        <item x="210"/>
        <item x="177"/>
        <item x="457"/>
        <item x="458"/>
        <item m="1" x="757"/>
        <item x="159"/>
        <item x="171"/>
        <item x="173"/>
        <item x="172"/>
        <item x="157"/>
        <item x="0"/>
        <item x="244"/>
        <item x="245"/>
        <item m="1" x="515"/>
        <item x="356"/>
        <item m="1" x="739"/>
        <item m="1" x="637"/>
        <item x="41"/>
        <item x="45"/>
        <item x="66"/>
        <item x="67"/>
        <item x="63"/>
        <item x="64"/>
        <item x="29"/>
        <item x="339"/>
        <item x="410"/>
        <item x="337"/>
        <item x="239"/>
        <item x="236"/>
        <item x="235"/>
        <item x="240"/>
        <item x="22"/>
        <item x="351"/>
        <item m="1" x="707"/>
        <item x="202"/>
        <item m="1" x="654"/>
        <item x="360"/>
        <item x="402"/>
        <item x="401"/>
        <item x="143"/>
        <item x="234"/>
        <item x="226"/>
        <item x="69"/>
        <item m="1" x="732"/>
        <item x="178"/>
        <item m="1" x="634"/>
        <item x="450"/>
        <item x="486"/>
        <item x="495"/>
        <item x="494"/>
        <item x="104"/>
        <item x="71"/>
        <item x="39"/>
        <item x="430"/>
        <item x="440"/>
        <item x="441"/>
        <item x="438"/>
        <item x="439"/>
        <item x="442"/>
        <item x="352"/>
        <item x="445"/>
        <item x="437"/>
        <item x="444"/>
        <item x="426"/>
        <item x="276"/>
        <item x="282"/>
        <item x="277"/>
        <item x="283"/>
        <item m="1" x="647"/>
        <item m="1" x="629"/>
        <item m="1" x="518"/>
        <item m="1" x="789"/>
        <item x="304"/>
        <item x="305"/>
        <item x="310"/>
        <item x="311"/>
        <item x="320"/>
        <item x="326"/>
        <item x="321"/>
        <item x="327"/>
        <item x="273"/>
        <item x="278"/>
        <item x="271"/>
        <item x="279"/>
        <item x="272"/>
        <item x="286"/>
        <item m="1" x="609"/>
        <item m="1" x="577"/>
        <item m="1" x="534"/>
        <item m="1" x="523"/>
        <item x="306"/>
        <item x="307"/>
        <item x="312"/>
        <item x="313"/>
        <item x="322"/>
        <item x="328"/>
        <item x="323"/>
        <item x="329"/>
        <item m="1" x="562"/>
        <item m="1" x="626"/>
        <item m="1" x="600"/>
        <item m="1" x="700"/>
        <item m="1" x="773"/>
        <item m="1" x="779"/>
        <item m="1" x="548"/>
        <item m="1" x="781"/>
        <item m="1" x="596"/>
        <item m="1" x="663"/>
        <item m="1" x="721"/>
        <item m="1" x="546"/>
        <item m="1" x="627"/>
        <item m="1" x="522"/>
        <item m="1" x="549"/>
        <item m="1" x="737"/>
        <item m="1" x="568"/>
        <item m="1" x="704"/>
        <item m="1" x="692"/>
        <item m="1" x="590"/>
        <item m="1" x="597"/>
        <item m="1" x="669"/>
        <item m="1" x="709"/>
        <item m="1" x="550"/>
        <item m="1" x="705"/>
        <item m="1" x="529"/>
        <item m="1" x="651"/>
        <item m="1" x="541"/>
        <item m="1" x="796"/>
        <item m="1" x="636"/>
        <item m="1" x="763"/>
        <item m="1" x="696"/>
        <item m="1" x="792"/>
        <item m="1" x="683"/>
        <item m="1" x="542"/>
        <item m="1" x="684"/>
        <item m="1" x="680"/>
        <item m="1" x="738"/>
        <item m="1" x="664"/>
        <item m="1" x="797"/>
        <item m="1" x="569"/>
        <item m="1" x="657"/>
        <item m="1" x="581"/>
        <item m="1" x="666"/>
        <item m="1" x="602"/>
        <item m="1" x="652"/>
        <item m="1" x="755"/>
        <item m="1" x="686"/>
        <item m="1" x="558"/>
        <item m="1" x="610"/>
        <item m="1" x="689"/>
        <item m="1" x="775"/>
        <item m="1" x="665"/>
        <item m="1" x="553"/>
        <item m="1" x="764"/>
        <item m="1" x="611"/>
        <item m="1" x="798"/>
        <item m="1" x="667"/>
        <item m="1" x="710"/>
        <item m="1" x="662"/>
        <item m="1" x="524"/>
        <item m="1" x="794"/>
        <item m="1" x="759"/>
        <item m="1" x="650"/>
        <item m="1" x="613"/>
        <item m="1" x="539"/>
        <item m="1" x="561"/>
        <item m="1" x="734"/>
        <item m="1" x="786"/>
        <item m="1" x="708"/>
        <item m="1" x="525"/>
        <item m="1" x="706"/>
        <item m="1" x="614"/>
        <item m="1" x="646"/>
        <item m="1" x="672"/>
        <item m="1" x="527"/>
        <item m="1" x="615"/>
        <item m="1" x="673"/>
        <item m="1" x="736"/>
        <item m="1" x="726"/>
        <item x="288"/>
        <item x="289"/>
        <item m="1" x="633"/>
        <item m="1" x="604"/>
        <item m="1" x="559"/>
        <item m="1" x="531"/>
        <item m="1" x="742"/>
        <item m="1" x="766"/>
        <item m="1" x="642"/>
        <item m="1" x="516"/>
        <item m="1" x="723"/>
        <item m="1" x="748"/>
        <item m="1" x="745"/>
        <item m="1" x="660"/>
        <item m="1" x="635"/>
        <item m="1" x="685"/>
        <item m="1" x="743"/>
        <item m="1" x="724"/>
        <item m="1" x="714"/>
        <item m="1" x="681"/>
        <item m="1" x="588"/>
        <item m="1" x="746"/>
        <item m="1" x="725"/>
        <item m="1" x="682"/>
        <item m="1" x="589"/>
        <item x="290"/>
        <item x="291"/>
        <item x="455"/>
        <item x="179"/>
        <item x="454"/>
        <item x="229"/>
        <item x="224"/>
        <item x="221"/>
        <item x="230"/>
        <item x="231"/>
        <item x="26"/>
        <item x="482"/>
        <item x="111"/>
        <item x="87"/>
        <item x="93"/>
        <item x="94"/>
        <item x="97"/>
        <item x="167"/>
        <item x="98"/>
        <item x="96"/>
        <item x="134"/>
        <item x="130"/>
        <item x="136"/>
        <item x="132"/>
        <item x="135"/>
        <item x="131"/>
        <item x="133"/>
        <item x="128"/>
        <item x="106"/>
        <item x="103"/>
        <item x="105"/>
        <item x="107"/>
        <item x="102"/>
        <item x="101"/>
        <item x="91"/>
        <item x="126"/>
        <item x="125"/>
        <item x="89"/>
        <item x="113"/>
        <item x="108"/>
        <item x="88"/>
        <item x="119"/>
        <item x="118"/>
        <item x="92"/>
        <item x="95"/>
        <item x="166"/>
        <item x="129"/>
        <item x="82"/>
        <item x="81"/>
        <item x="90"/>
        <item x="100"/>
        <item x="86"/>
        <item x="114"/>
        <item x="121"/>
        <item x="80"/>
        <item x="122"/>
        <item x="127"/>
        <item x="115"/>
        <item x="120"/>
        <item x="117"/>
        <item x="116"/>
        <item x="124"/>
        <item x="123"/>
        <item x="83"/>
        <item x="109"/>
        <item x="84"/>
        <item x="85"/>
        <item x="110"/>
        <item x="112"/>
        <item x="184"/>
        <item x="186"/>
        <item x="10"/>
        <item x="5"/>
        <item x="4"/>
        <item x="6"/>
        <item x="3"/>
        <item x="492"/>
        <item x="506"/>
        <item m="1" x="785"/>
        <item x="250"/>
        <item x="446"/>
        <item m="1" x="632"/>
        <item x="490"/>
        <item x="493"/>
        <item x="491"/>
        <item m="1" x="653"/>
        <item x="460"/>
        <item x="190"/>
        <item x="370"/>
        <item x="369"/>
        <item x="16"/>
        <item x="19"/>
        <item x="11"/>
        <item x="431"/>
        <item x="198"/>
        <item x="199"/>
        <item x="197"/>
        <item x="192"/>
        <item m="1" x="533"/>
        <item x="216"/>
        <item x="187"/>
        <item m="1" x="762"/>
        <item m="1" x="760"/>
        <item x="191"/>
        <item x="196"/>
        <item x="195"/>
        <item x="436"/>
        <item x="99"/>
        <item x="342"/>
        <item m="1" x="693"/>
        <item x="341"/>
        <item m="1" x="790"/>
        <item x="347"/>
        <item x="357"/>
        <item x="182"/>
        <item m="1" x="703"/>
        <item m="1" x="744"/>
        <item m="1" x="576"/>
        <item m="1" x="517"/>
        <item m="1" x="668"/>
        <item m="1" x="630"/>
        <item m="1" x="595"/>
        <item m="1" x="580"/>
        <item x="214"/>
        <item x="215"/>
        <item m="1" x="591"/>
        <item m="1" x="761"/>
        <item m="1" x="628"/>
        <item m="1" x="566"/>
        <item x="280"/>
        <item x="284"/>
        <item x="281"/>
        <item x="285"/>
        <item m="1" x="570"/>
        <item m="1" x="716"/>
        <item m="1" x="782"/>
        <item m="1" x="582"/>
        <item m="1" x="722"/>
        <item m="1" x="676"/>
        <item m="1" x="767"/>
        <item x="217"/>
        <item x="218"/>
        <item x="212"/>
        <item x="213"/>
        <item x="503"/>
        <item m="1" x="624"/>
        <item x="362"/>
        <item x="72"/>
        <item x="76"/>
        <item x="211"/>
        <item x="429"/>
        <item x="428"/>
        <item x="40"/>
        <item x="232"/>
        <item x="44"/>
        <item x="23"/>
        <item x="142"/>
        <item x="174"/>
        <item x="170"/>
        <item x="168"/>
        <item x="160"/>
        <item x="175"/>
        <item x="137"/>
        <item x="169"/>
        <item x="158"/>
        <item x="156"/>
        <item x="138"/>
        <item x="411"/>
        <item x="293"/>
        <item x="299"/>
        <item x="15"/>
        <item x="380"/>
        <item x="381"/>
        <item x="297"/>
        <item x="267"/>
        <item x="79"/>
        <item x="50"/>
        <item x="53"/>
        <item x="205"/>
        <item m="1" x="560"/>
        <item x="365"/>
        <item x="364"/>
        <item m="1" x="679"/>
        <item x="389"/>
        <item x="404"/>
        <item x="141"/>
        <item x="408"/>
        <item x="387"/>
        <item x="388"/>
        <item m="1" x="545"/>
        <item x="384"/>
        <item m="1" x="648"/>
        <item x="407"/>
        <item m="1" x="605"/>
        <item x="373"/>
        <item x="377"/>
        <item x="382"/>
        <item x="383"/>
        <item x="338"/>
        <item x="371"/>
        <item m="1" x="780"/>
        <item x="406"/>
        <item x="243"/>
        <item x="292"/>
        <item x="296"/>
        <item x="259"/>
        <item m="1" x="670"/>
        <item m="1" x="573"/>
        <item m="1" x="563"/>
        <item m="1" x="554"/>
        <item m="1" x="643"/>
        <item m="1" x="717"/>
        <item m="1" x="729"/>
        <item m="1" x="638"/>
        <item m="1" x="770"/>
        <item m="1" x="752"/>
        <item m="1" x="544"/>
        <item m="1" x="783"/>
        <item x="275"/>
        <item m="1" x="606"/>
        <item m="1" x="774"/>
        <item x="294"/>
        <item x="295"/>
        <item m="1" x="699"/>
        <item x="269"/>
        <item x="270"/>
        <item m="1" x="526"/>
        <item x="257"/>
        <item x="258"/>
        <item m="1" x="601"/>
        <item x="208"/>
        <item x="396"/>
        <item m="1" x="740"/>
        <item m="1" x="741"/>
        <item x="209"/>
        <item x="193"/>
        <item m="1" x="756"/>
        <item m="1" x="701"/>
        <item m="1" x="795"/>
        <item x="466"/>
        <item x="467"/>
        <item x="465"/>
        <item x="464"/>
        <item x="260"/>
        <item m="1" x="678"/>
        <item m="1" x="586"/>
        <item x="261"/>
        <item m="1" x="520"/>
        <item m="1" x="519"/>
        <item m="1" x="623"/>
        <item m="1" x="675"/>
        <item x="183"/>
        <item x="432"/>
        <item x="13"/>
        <item x="392"/>
        <item x="18"/>
        <item x="21"/>
        <item x="60"/>
        <item x="59"/>
        <item x="17"/>
        <item x="20"/>
        <item x="358"/>
        <item m="1" x="583"/>
        <item m="1" x="598"/>
        <item x="419"/>
        <item x="443"/>
        <item x="423"/>
        <item x="412"/>
        <item x="415"/>
        <item x="417"/>
        <item x="511"/>
        <item m="1" x="547"/>
        <item x="340"/>
        <item x="363"/>
        <item x="354"/>
        <item x="405"/>
        <item x="223"/>
        <item x="463"/>
        <item m="1" x="612"/>
        <item x="252"/>
        <item x="251"/>
        <item x="233"/>
        <item x="43"/>
        <item x="47"/>
        <item m="1" x="690"/>
        <item x="247"/>
        <item x="180"/>
        <item x="449"/>
        <item x="416"/>
        <item x="425"/>
        <item x="452"/>
        <item x="427"/>
        <item x="501"/>
        <item x="459"/>
        <item x="181"/>
        <item x="422"/>
        <item x="420"/>
        <item x="421"/>
        <item x="424"/>
        <item x="418"/>
        <item x="414"/>
        <item x="61"/>
        <item x="30"/>
        <item x="484"/>
        <item x="483"/>
        <item x="476"/>
        <item x="480"/>
        <item x="477"/>
        <item x="447"/>
        <item m="1" x="749"/>
        <item x="456"/>
        <item m="1" x="618"/>
        <item m="1" x="619"/>
        <item x="453"/>
        <item x="241"/>
        <item m="1" x="713"/>
        <item x="176"/>
        <item m="1" x="751"/>
        <item m="1" x="631"/>
        <item m="1" x="768"/>
        <item x="188"/>
        <item x="242"/>
        <item x="227"/>
        <item x="395"/>
        <item m="1" x="620"/>
        <item m="1" x="621"/>
        <item x="246"/>
        <item x="448"/>
        <item x="451"/>
        <item x="248"/>
        <item x="346"/>
        <item m="1" x="530"/>
        <item x="335"/>
        <item x="336"/>
        <item x="409"/>
        <item x="497"/>
        <item m="1" x="557"/>
        <item m="1" x="555"/>
        <item m="1" x="644"/>
        <item m="1" x="718"/>
        <item m="1" x="730"/>
        <item m="1" x="639"/>
        <item m="1" x="771"/>
        <item m="1" x="753"/>
        <item m="1" x="616"/>
        <item m="1" x="535"/>
        <item m="1" x="579"/>
        <item m="1" x="765"/>
        <item x="350"/>
        <item x="70"/>
        <item x="68"/>
        <item x="379"/>
        <item x="378"/>
        <item x="372"/>
        <item x="219"/>
        <item x="204"/>
        <item x="499"/>
        <item x="500"/>
        <item x="185"/>
        <item x="331"/>
        <item x="334"/>
        <item m="1" x="584"/>
        <item m="1" x="608"/>
        <item x="513"/>
        <item x="514"/>
        <item x="512"/>
        <item x="489"/>
        <item x="488"/>
        <item x="504"/>
        <item x="509"/>
        <item x="507"/>
        <item x="487"/>
        <item x="485"/>
        <item x="478"/>
        <item x="481"/>
        <item x="36"/>
        <item x="35"/>
        <item x="393"/>
        <item x="498"/>
        <item x="390"/>
        <item x="391"/>
        <item x="461"/>
        <item x="34"/>
        <item x="203"/>
        <item x="505"/>
        <item m="1" x="659"/>
        <item x="48"/>
        <item x="51"/>
        <item x="496"/>
        <item x="222"/>
        <item x="249"/>
        <item m="1" x="769"/>
        <item x="355"/>
        <item x="237"/>
        <item x="376"/>
        <item m="1" x="521"/>
        <item m="1" x="711"/>
        <item x="206"/>
        <item x="225"/>
        <item x="385"/>
        <item x="386"/>
        <item x="374"/>
        <item x="149"/>
        <item x="151"/>
        <item x="154"/>
        <item x="147"/>
        <item x="155"/>
        <item x="148"/>
        <item x="152"/>
        <item x="153"/>
        <item x="146"/>
        <item x="145"/>
        <item x="144"/>
        <item x="150"/>
        <item x="375"/>
        <item x="394"/>
        <item x="353"/>
        <item x="238"/>
        <item x="479"/>
        <item m="1" x="691"/>
        <item m="1" x="788"/>
        <item x="32"/>
        <item x="33"/>
        <item x="73"/>
        <item x="8"/>
        <item x="9"/>
        <item x="7"/>
        <item x="77"/>
        <item x="253"/>
        <item x="228"/>
        <item x="254"/>
        <item m="1" x="793"/>
        <item m="1" x="656"/>
        <item m="1" x="564"/>
        <item x="359"/>
        <item x="65"/>
        <item x="62"/>
        <item m="1" x="697"/>
        <item x="344"/>
        <item x="349"/>
        <item x="361"/>
        <item x="403"/>
        <item x="348"/>
        <item x="398"/>
        <item x="345"/>
        <item x="399"/>
        <item x="400"/>
        <item m="1" x="777"/>
        <item x="200"/>
        <item m="1" x="778"/>
        <item x="201"/>
        <item x="189"/>
        <item m="1" x="784"/>
        <item x="194"/>
        <item m="1" x="712"/>
        <item m="1" x="728"/>
        <item x="413"/>
        <item x="274"/>
        <item m="1" x="715"/>
        <item x="316"/>
        <item x="317"/>
        <item m="1" x="787"/>
        <item x="318"/>
        <item x="319"/>
        <item m="1" x="575"/>
        <item x="324"/>
        <item x="325"/>
        <item m="1" x="622"/>
        <item m="1" x="551"/>
        <item m="1" x="727"/>
        <item x="300"/>
        <item x="301"/>
        <item m="1" x="599"/>
        <item x="332"/>
        <item x="333"/>
        <item m="1" x="698"/>
        <item x="302"/>
        <item x="303"/>
        <item m="1" x="528"/>
        <item x="298"/>
        <item x="314"/>
        <item m="1" x="625"/>
        <item m="1" x="695"/>
        <item x="308"/>
        <item x="510"/>
        <item x="309"/>
        <item x="502"/>
        <item x="475"/>
        <item m="1" x="735"/>
        <item m="1" x="571"/>
        <item x="433"/>
        <item x="434"/>
        <item x="435"/>
        <item m="1" x="556"/>
        <item m="1" x="645"/>
        <item m="1" x="719"/>
        <item m="1" x="731"/>
        <item m="1" x="640"/>
        <item m="1" x="772"/>
        <item m="1" x="754"/>
        <item m="1" x="536"/>
        <item x="368"/>
        <item x="315"/>
        <item x="330"/>
        <item m="1" x="671"/>
        <item m="1" x="574"/>
      </items>
    </pivotField>
    <pivotField compact="0" outline="0" showAll="0" defaultSubtotal="0">
      <items count="321">
        <item x="1"/>
        <item x="0"/>
        <item x="99"/>
        <item x="2"/>
        <item x="3"/>
        <item x="5"/>
        <item x="6"/>
        <item x="9"/>
        <item x="10"/>
        <item x="15"/>
        <item x="18"/>
        <item x="20"/>
        <item x="21"/>
        <item x="22"/>
        <item x="23"/>
        <item x="24"/>
        <item x="25"/>
        <item x="26"/>
        <item x="27"/>
        <item x="33"/>
        <item x="37"/>
        <item x="82"/>
        <item x="83"/>
        <item x="84"/>
        <item x="60"/>
        <item x="73"/>
        <item x="90"/>
        <item x="89"/>
        <item x="78"/>
        <item x="74"/>
        <item x="75"/>
        <item x="76"/>
        <item x="77"/>
        <item x="79"/>
        <item x="4"/>
        <item x="80"/>
        <item x="81"/>
        <item x="7"/>
        <item x="12"/>
        <item x="13"/>
        <item x="14"/>
        <item x="28"/>
        <item x="29"/>
        <item x="30"/>
        <item x="31"/>
        <item x="32"/>
        <item x="11"/>
        <item x="16"/>
        <item x="17"/>
        <item x="19"/>
        <item x="8"/>
        <item x="93"/>
        <item x="34"/>
        <item x="35"/>
        <item x="36"/>
        <item x="38"/>
        <item x="39"/>
        <item x="40"/>
        <item x="43"/>
        <item x="47"/>
        <item x="48"/>
        <item x="51"/>
        <item x="52"/>
        <item x="53"/>
        <item x="54"/>
        <item x="46"/>
        <item x="61"/>
        <item x="62"/>
        <item x="63"/>
        <item x="64"/>
        <item x="65"/>
        <item x="66"/>
        <item x="67"/>
        <item x="68"/>
        <item x="69"/>
        <item x="70"/>
        <item x="71"/>
        <item x="72"/>
        <item x="44"/>
        <item x="55"/>
        <item x="86"/>
        <item x="183"/>
        <item x="184"/>
        <item x="185"/>
        <item x="186"/>
        <item m="1" x="315"/>
        <item x="189"/>
        <item x="191"/>
        <item m="1" x="229"/>
        <item x="181"/>
        <item x="182"/>
        <item x="180"/>
        <item m="1" x="268"/>
        <item x="190"/>
        <item x="193"/>
        <item x="194"/>
        <item x="195"/>
        <item x="196"/>
        <item x="207"/>
        <item m="1" x="297"/>
        <item m="1" x="263"/>
        <item m="1" x="290"/>
        <item m="1" x="289"/>
        <item m="1" x="269"/>
        <item m="1" x="272"/>
        <item m="1" x="278"/>
        <item m="1" x="307"/>
        <item m="1" x="277"/>
        <item m="1" x="305"/>
        <item m="1" x="304"/>
        <item m="1" x="270"/>
        <item m="1" x="280"/>
        <item m="1" x="288"/>
        <item m="1" x="224"/>
        <item m="1" x="299"/>
        <item m="1" x="222"/>
        <item m="1" x="221"/>
        <item m="1" x="271"/>
        <item m="1" x="306"/>
        <item m="1" x="308"/>
        <item m="1" x="235"/>
        <item x="197"/>
        <item x="202"/>
        <item x="210"/>
        <item x="203"/>
        <item x="213"/>
        <item m="1" x="260"/>
        <item x="95"/>
        <item x="219"/>
        <item x="220"/>
        <item x="97"/>
        <item x="98"/>
        <item x="198"/>
        <item x="199"/>
        <item x="200"/>
        <item x="201"/>
        <item x="214"/>
        <item x="100"/>
        <item x="94"/>
        <item m="1" x="273"/>
        <item x="41"/>
        <item x="42"/>
        <item x="45"/>
        <item x="49"/>
        <item x="50"/>
        <item x="56"/>
        <item x="57"/>
        <item x="58"/>
        <item x="59"/>
        <item x="85"/>
        <item x="87"/>
        <item x="88"/>
        <item x="91"/>
        <item x="215"/>
        <item x="92"/>
        <item x="101"/>
        <item x="102"/>
        <item m="1" x="230"/>
        <item x="104"/>
        <item x="105"/>
        <item x="96"/>
        <item m="1" x="254"/>
        <item m="1" x="281"/>
        <item m="1" x="238"/>
        <item m="1" x="251"/>
        <item m="1" x="282"/>
        <item m="1" x="242"/>
        <item m="1" x="256"/>
        <item m="1" x="239"/>
        <item x="117"/>
        <item m="1" x="237"/>
        <item m="1" x="250"/>
        <item m="1" x="240"/>
        <item x="122"/>
        <item m="1" x="291"/>
        <item m="1" x="252"/>
        <item m="1" x="298"/>
        <item m="1" x="309"/>
        <item m="1" x="310"/>
        <item m="1" x="311"/>
        <item m="1" x="225"/>
        <item m="1" x="318"/>
        <item x="110"/>
        <item x="106"/>
        <item m="1" x="241"/>
        <item m="1" x="253"/>
        <item m="1" x="261"/>
        <item m="1" x="226"/>
        <item m="1" x="231"/>
        <item m="1" x="312"/>
        <item m="1" x="274"/>
        <item m="1" x="233"/>
        <item m="1" x="262"/>
        <item m="1" x="227"/>
        <item m="1" x="232"/>
        <item m="1" x="275"/>
        <item m="1" x="234"/>
        <item m="1" x="319"/>
        <item m="1" x="266"/>
        <item x="148"/>
        <item m="1" x="286"/>
        <item m="1" x="255"/>
        <item m="1" x="245"/>
        <item m="1" x="292"/>
        <item m="1" x="265"/>
        <item m="1" x="247"/>
        <item m="1" x="294"/>
        <item m="1" x="300"/>
        <item m="1" x="296"/>
        <item m="1" x="285"/>
        <item m="1" x="301"/>
        <item m="1" x="316"/>
        <item m="1" x="320"/>
        <item m="1" x="267"/>
        <item m="1" x="243"/>
        <item m="1" x="257"/>
        <item m="1" x="223"/>
        <item m="1" x="293"/>
        <item m="1" x="284"/>
        <item m="1" x="248"/>
        <item m="1" x="295"/>
        <item m="1" x="302"/>
        <item m="1" x="244"/>
        <item m="1" x="258"/>
        <item m="1" x="249"/>
        <item m="1" x="283"/>
        <item m="1" x="303"/>
        <item m="1" x="317"/>
        <item m="1" x="264"/>
        <item m="1" x="246"/>
        <item m="1" x="228"/>
        <item m="1" x="279"/>
        <item m="1" x="314"/>
        <item m="1" x="287"/>
        <item m="1" x="259"/>
        <item m="1" x="276"/>
        <item x="127"/>
        <item x="128"/>
        <item m="1" x="313"/>
        <item m="1" x="236"/>
        <item x="103"/>
        <item x="107"/>
        <item x="108"/>
        <item x="109"/>
        <item x="111"/>
        <item x="112"/>
        <item x="113"/>
        <item x="114"/>
        <item x="115"/>
        <item x="116"/>
        <item x="118"/>
        <item x="119"/>
        <item x="120"/>
        <item x="123"/>
        <item x="126"/>
        <item x="129"/>
        <item x="130"/>
        <item x="131"/>
        <item x="132"/>
        <item x="133"/>
        <item x="134"/>
        <item x="135"/>
        <item x="136"/>
        <item x="124"/>
        <item x="125"/>
        <item x="137"/>
        <item x="138"/>
        <item x="139"/>
        <item x="140"/>
        <item x="141"/>
        <item x="142"/>
        <item x="143"/>
        <item x="144"/>
        <item x="145"/>
        <item x="146"/>
        <item x="147"/>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7"/>
        <item x="192"/>
        <item x="205"/>
        <item x="212"/>
        <item x="204"/>
        <item x="121"/>
        <item x="188"/>
        <item x="206"/>
        <item x="208"/>
        <item x="209"/>
        <item x="211"/>
        <item x="216"/>
        <item x="217"/>
        <item x="218"/>
      </items>
    </pivotField>
    <pivotField compact="0" outline="0" showAll="0" defaultSubtotal="0">
      <items count="1">
        <item x="0"/>
      </items>
      <extLst>
        <ext xmlns:x14="http://schemas.microsoft.com/office/spreadsheetml/2009/9/main" uri="{2946ED86-A175-432a-8AC1-64E0C546D7DE}">
          <x14:pivotField fillDownLabels="1"/>
        </ext>
      </extLst>
    </pivotField>
    <pivotField name="Description" compact="0" outline="0" showAll="0" defaultSubtotal="0">
      <items count="693">
        <item x="0"/>
        <item x="1"/>
        <item x="3"/>
        <item x="4"/>
        <item x="5"/>
        <item x="6"/>
        <item x="7"/>
        <item x="8"/>
        <item x="9"/>
        <item x="10"/>
        <item x="11"/>
        <item x="12"/>
        <item x="13"/>
        <item x="16"/>
        <item x="17"/>
        <item x="18"/>
        <item x="19"/>
        <item x="20"/>
        <item x="22"/>
        <item x="23"/>
        <item x="24"/>
        <item x="25"/>
        <item x="26"/>
        <item x="27"/>
        <item x="28"/>
        <item x="29"/>
        <item x="30"/>
        <item x="31"/>
        <item x="33"/>
        <item x="34"/>
        <item x="71"/>
        <item x="36"/>
        <item x="37"/>
        <item x="40"/>
        <item x="45"/>
        <item x="46"/>
        <item x="47"/>
        <item x="48"/>
        <item x="52"/>
        <item x="53"/>
        <item x="54"/>
        <item x="14"/>
        <item x="55"/>
        <item x="56"/>
        <item x="57"/>
        <item x="58"/>
        <item x="59"/>
        <item x="60"/>
        <item x="61"/>
        <item x="62"/>
        <item x="63"/>
        <item x="64"/>
        <item x="65"/>
        <item x="67"/>
        <item x="68"/>
        <item x="69"/>
        <item x="70"/>
        <item x="72"/>
        <item x="38"/>
        <item x="74"/>
        <item x="75"/>
        <item x="76"/>
        <item x="77"/>
        <item x="78"/>
        <item x="79"/>
        <item x="80"/>
        <item x="153"/>
        <item x="154"/>
        <item x="155"/>
        <item x="157"/>
        <item x="158"/>
        <item x="159"/>
        <item x="160"/>
        <item x="161"/>
        <item x="162"/>
        <item x="134"/>
        <item x="136"/>
        <item x="137"/>
        <item x="138"/>
        <item x="139"/>
        <item x="140"/>
        <item x="141"/>
        <item x="142"/>
        <item x="143"/>
        <item x="144"/>
        <item x="145"/>
        <item x="146"/>
        <item x="147"/>
        <item x="148"/>
        <item x="174"/>
        <item x="175"/>
        <item x="176"/>
        <item x="177"/>
        <item x="178"/>
        <item x="179"/>
        <item x="172"/>
        <item x="135"/>
        <item x="173"/>
        <item x="21"/>
        <item x="149"/>
        <item x="151"/>
        <item x="150"/>
        <item x="152"/>
        <item x="156"/>
        <item x="2"/>
        <item x="32"/>
        <item x="35"/>
        <item x="39"/>
        <item x="73"/>
        <item x="41"/>
        <item x="42"/>
        <item x="43"/>
        <item x="44"/>
        <item x="49"/>
        <item x="50"/>
        <item x="51"/>
        <item x="258"/>
        <item x="15"/>
        <item x="475"/>
        <item x="502"/>
        <item x="259"/>
        <item x="66"/>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63"/>
        <item x="164"/>
        <item x="165"/>
        <item x="166"/>
        <item x="167"/>
        <item x="168"/>
        <item x="169"/>
        <item x="170"/>
        <item x="171"/>
        <item x="344"/>
        <item x="430"/>
        <item m="1" x="617"/>
        <item x="239"/>
        <item x="347"/>
        <item x="348"/>
        <item x="349"/>
        <item x="351"/>
        <item x="354"/>
        <item x="359"/>
        <item m="1" x="619"/>
        <item m="1" x="593"/>
        <item m="1" x="595"/>
        <item m="1" x="562"/>
        <item m="1" x="685"/>
        <item m="1" x="609"/>
        <item m="1" x="686"/>
        <item m="1" x="581"/>
        <item m="1" x="679"/>
        <item m="1" x="618"/>
        <item m="1" x="597"/>
        <item m="1" x="664"/>
        <item m="1" x="557"/>
        <item m="1" x="599"/>
        <item m="1" x="657"/>
        <item m="1" x="578"/>
        <item m="1" x="590"/>
        <item x="534"/>
        <item x="516"/>
        <item x="526"/>
        <item x="318"/>
        <item x="536"/>
        <item x="506"/>
        <item x="508"/>
        <item x="509"/>
        <item x="537"/>
        <item x="538"/>
        <item m="1" x="643"/>
        <item m="1" x="616"/>
        <item m="1" x="550"/>
        <item x="539"/>
        <item m="1" x="631"/>
        <item m="1" x="542"/>
        <item m="1" x="637"/>
        <item x="250"/>
        <item x="226"/>
        <item x="227"/>
        <item x="237"/>
        <item x="428"/>
        <item x="447"/>
        <item x="434"/>
        <item x="444"/>
        <item x="446"/>
        <item x="471"/>
        <item x="464"/>
        <item x="449"/>
        <item x="467"/>
        <item x="457"/>
        <item m="1" x="687"/>
        <item x="352"/>
        <item x="356"/>
        <item x="357"/>
        <item x="358"/>
        <item m="1" x="677"/>
        <item x="372"/>
        <item m="1" x="606"/>
        <item m="1" x="540"/>
        <item m="1" x="680"/>
        <item m="1" x="602"/>
        <item x="376"/>
        <item x="380"/>
        <item x="383"/>
        <item x="384"/>
        <item m="1" x="654"/>
        <item m="1" x="621"/>
        <item m="1" x="556"/>
        <item m="1" x="629"/>
        <item m="1" x="649"/>
        <item m="1" x="648"/>
        <item m="1" x="584"/>
        <item m="1" x="585"/>
        <item m="1" x="652"/>
        <item m="1" x="575"/>
        <item m="1" x="574"/>
        <item m="1" x="668"/>
        <item m="1" x="669"/>
        <item m="1" x="670"/>
        <item m="1" x="671"/>
        <item m="1" x="625"/>
        <item m="1" x="650"/>
        <item m="1" x="646"/>
        <item m="1" x="566"/>
        <item m="1" x="568"/>
        <item m="1" x="570"/>
        <item m="1" x="572"/>
        <item m="1" x="563"/>
        <item m="1" x="651"/>
        <item m="1" x="647"/>
        <item m="1" x="567"/>
        <item m="1" x="569"/>
        <item m="1" x="571"/>
        <item m="1" x="573"/>
        <item m="1" x="564"/>
        <item x="274"/>
        <item x="333"/>
        <item x="327"/>
        <item x="325"/>
        <item x="328"/>
        <item x="326"/>
        <item x="304"/>
        <item x="290"/>
        <item m="1" x="688"/>
        <item x="305"/>
        <item x="291"/>
        <item m="1" x="604"/>
        <item x="429"/>
        <item x="225"/>
        <item x="236"/>
        <item x="238"/>
        <item x="257"/>
        <item x="272"/>
        <item x="273"/>
        <item x="275"/>
        <item x="276"/>
        <item x="278"/>
        <item x="279"/>
        <item x="280"/>
        <item m="1" x="603"/>
        <item m="1" x="605"/>
        <item m="1" x="690"/>
        <item m="1" x="628"/>
        <item x="262"/>
        <item x="412"/>
        <item x="424"/>
        <item m="1" x="552"/>
        <item x="373"/>
        <item x="370"/>
        <item x="418"/>
        <item x="265"/>
        <item m="1" x="624"/>
        <item x="283"/>
        <item x="285"/>
        <item x="296"/>
        <item x="297"/>
        <item x="286"/>
        <item x="288"/>
        <item m="1" x="666"/>
        <item m="1" x="579"/>
        <item x="207"/>
        <item x="287"/>
        <item x="289"/>
        <item m="1" x="640"/>
        <item m="1" x="630"/>
        <item m="1" x="634"/>
        <item m="1" x="615"/>
        <item x="329"/>
        <item x="331"/>
        <item x="335"/>
        <item x="337"/>
        <item x="330"/>
        <item x="332"/>
        <item x="336"/>
        <item x="338"/>
        <item m="1" x="635"/>
        <item m="1" x="659"/>
        <item m="1" x="656"/>
        <item m="1" x="541"/>
        <item m="1" x="614"/>
        <item x="472"/>
        <item x="473"/>
        <item x="260"/>
        <item m="1" x="587"/>
        <item x="408"/>
        <item x="409"/>
        <item x="374"/>
        <item x="414"/>
        <item m="1" x="613"/>
        <item m="1" x="623"/>
        <item m="1" x="611"/>
        <item x="419"/>
        <item m="1" x="554"/>
        <item x="247"/>
        <item x="181"/>
        <item x="182"/>
        <item x="184"/>
        <item x="185"/>
        <item x="191"/>
        <item x="215"/>
        <item x="248"/>
        <item x="193"/>
        <item m="1" x="684"/>
        <item x="511"/>
        <item x="510"/>
        <item x="512"/>
        <item x="514"/>
        <item x="520"/>
        <item x="521"/>
        <item x="522"/>
        <item x="523"/>
        <item x="485"/>
        <item x="507"/>
        <item x="302"/>
        <item x="303"/>
        <item x="306"/>
        <item x="307"/>
        <item x="308"/>
        <item x="323"/>
        <item x="324"/>
        <item x="339"/>
        <item x="340"/>
        <item x="343"/>
        <item x="529"/>
        <item x="231"/>
        <item x="261"/>
        <item m="1" x="551"/>
        <item m="1" x="633"/>
        <item x="267"/>
        <item x="268"/>
        <item x="269"/>
        <item x="270"/>
        <item x="271"/>
        <item x="284"/>
        <item x="298"/>
        <item x="300"/>
        <item x="299"/>
        <item x="301"/>
        <item x="309"/>
        <item x="311"/>
        <item x="313"/>
        <item x="315"/>
        <item x="317"/>
        <item x="319"/>
        <item x="321"/>
        <item x="310"/>
        <item x="312"/>
        <item x="320"/>
        <item x="322"/>
        <item x="341"/>
        <item x="342"/>
        <item x="513"/>
        <item x="519"/>
        <item x="530"/>
        <item x="531"/>
        <item x="535"/>
        <item x="232"/>
        <item x="233"/>
        <item m="1" x="582"/>
        <item x="334"/>
        <item x="481"/>
        <item x="503"/>
        <item x="504"/>
        <item x="486"/>
        <item x="478"/>
        <item x="479"/>
        <item x="183"/>
        <item x="186"/>
        <item x="198"/>
        <item x="194"/>
        <item x="200"/>
        <item x="201"/>
        <item m="1" x="600"/>
        <item m="1" x="601"/>
        <item m="1" x="586"/>
        <item m="1" x="612"/>
        <item m="1" x="672"/>
        <item x="476"/>
        <item x="501"/>
        <item x="532"/>
        <item x="433"/>
        <item x="254"/>
        <item x="345"/>
        <item x="346"/>
        <item x="431"/>
        <item m="1" x="610"/>
        <item x="435"/>
        <item m="1" x="620"/>
        <item m="1" x="553"/>
        <item x="450"/>
        <item m="1" x="588"/>
        <item x="455"/>
        <item x="458"/>
        <item x="459"/>
        <item x="460"/>
        <item x="461"/>
        <item x="463"/>
        <item x="505"/>
        <item x="443"/>
        <item x="482"/>
        <item x="187"/>
        <item x="188"/>
        <item x="189"/>
        <item x="190"/>
        <item m="1" x="627"/>
        <item x="454"/>
        <item x="462"/>
        <item x="469"/>
        <item x="474"/>
        <item x="477"/>
        <item x="515"/>
        <item x="517"/>
        <item m="1" x="548"/>
        <item x="524"/>
        <item x="525"/>
        <item m="1" x="608"/>
        <item m="1" x="674"/>
        <item m="1" x="589"/>
        <item m="1" x="675"/>
        <item m="1" x="660"/>
        <item m="1" x="607"/>
        <item m="1" x="678"/>
        <item m="1" x="676"/>
        <item m="1" x="661"/>
        <item m="1" x="683"/>
        <item m="1" x="655"/>
        <item m="1" x="547"/>
        <item x="240"/>
        <item x="241"/>
        <item x="242"/>
        <item x="243"/>
        <item x="244"/>
        <item x="245"/>
        <item x="246"/>
        <item m="1" x="598"/>
        <item m="1" x="558"/>
        <item m="1" x="658"/>
        <item m="1" x="591"/>
        <item m="1" x="667"/>
        <item m="1" x="580"/>
        <item m="1" x="641"/>
        <item m="1" x="673"/>
        <item m="1" x="544"/>
        <item x="487"/>
        <item x="533"/>
        <item x="180"/>
        <item x="192"/>
        <item m="1" x="596"/>
        <item x="195"/>
        <item x="484"/>
        <item x="488"/>
        <item x="234"/>
        <item x="264"/>
        <item x="266"/>
        <item x="263"/>
        <item x="292"/>
        <item x="293"/>
        <item x="281"/>
        <item x="282"/>
        <item x="294"/>
        <item x="295"/>
        <item x="314"/>
        <item x="316"/>
        <item m="1" x="653"/>
        <item x="489"/>
        <item x="490"/>
        <item x="491"/>
        <item x="492"/>
        <item x="493"/>
        <item x="494"/>
        <item x="495"/>
        <item x="496"/>
        <item x="497"/>
        <item x="498"/>
        <item m="1" x="594"/>
        <item x="251"/>
        <item x="252"/>
        <item x="253"/>
        <item x="228"/>
        <item x="255"/>
        <item x="199"/>
        <item x="196"/>
        <item x="202"/>
        <item m="1" x="691"/>
        <item m="1" x="577"/>
        <item m="1" x="636"/>
        <item m="1" x="565"/>
        <item x="206"/>
        <item m="1" x="642"/>
        <item m="1" x="543"/>
        <item m="1" x="663"/>
        <item m="1" x="576"/>
        <item m="1" x="546"/>
        <item m="1" x="638"/>
        <item m="1" x="665"/>
        <item m="1" x="692"/>
        <item m="1" x="592"/>
        <item m="1" x="583"/>
        <item m="1" x="561"/>
        <item m="1" x="639"/>
        <item m="1" x="681"/>
        <item m="1" x="545"/>
        <item m="1" x="622"/>
        <item m="1" x="632"/>
        <item m="1" x="626"/>
        <item m="1" x="682"/>
        <item m="1" x="559"/>
        <item m="1" x="549"/>
        <item m="1" x="689"/>
        <item m="1" x="662"/>
        <item x="212"/>
        <item x="213"/>
        <item x="432"/>
        <item x="448"/>
        <item x="203"/>
        <item x="204"/>
        <item x="205"/>
        <item x="208"/>
        <item x="209"/>
        <item x="210"/>
        <item x="211"/>
        <item x="214"/>
        <item x="249"/>
        <item x="371"/>
        <item x="387"/>
        <item x="388"/>
        <item x="389"/>
        <item x="390"/>
        <item x="391"/>
        <item x="392"/>
        <item x="393"/>
        <item x="394"/>
        <item x="395"/>
        <item x="396"/>
        <item m="1" x="645"/>
        <item m="1" x="644"/>
        <item x="353"/>
        <item x="400"/>
        <item x="421"/>
        <item x="399"/>
        <item x="423"/>
        <item x="360"/>
        <item m="1" x="555"/>
        <item x="377"/>
        <item x="355"/>
        <item x="410"/>
        <item x="411"/>
        <item x="413"/>
        <item x="420"/>
        <item x="426"/>
        <item x="378"/>
        <item x="379"/>
        <item x="381"/>
        <item x="382"/>
        <item x="375"/>
        <item m="1" x="560"/>
        <item x="197"/>
        <item x="216"/>
        <item x="217"/>
        <item x="218"/>
        <item x="219"/>
        <item x="220"/>
        <item x="221"/>
        <item x="222"/>
        <item x="223"/>
        <item x="224"/>
        <item x="229"/>
        <item x="230"/>
        <item x="235"/>
        <item x="256"/>
        <item x="277"/>
        <item x="350"/>
        <item x="361"/>
        <item x="362"/>
        <item x="363"/>
        <item x="364"/>
        <item x="365"/>
        <item x="366"/>
        <item x="367"/>
        <item x="368"/>
        <item x="369"/>
        <item x="385"/>
        <item x="386"/>
        <item x="397"/>
        <item x="398"/>
        <item x="401"/>
        <item x="402"/>
        <item x="403"/>
        <item x="404"/>
        <item x="405"/>
        <item x="406"/>
        <item x="407"/>
        <item x="415"/>
        <item x="416"/>
        <item x="417"/>
        <item x="422"/>
        <item x="425"/>
        <item x="427"/>
        <item x="436"/>
        <item x="437"/>
        <item x="438"/>
        <item x="439"/>
        <item x="440"/>
        <item x="441"/>
        <item x="442"/>
        <item x="445"/>
        <item x="451"/>
        <item x="452"/>
        <item x="453"/>
        <item x="456"/>
        <item x="465"/>
        <item x="466"/>
        <item x="468"/>
        <item x="470"/>
        <item x="480"/>
        <item x="483"/>
        <item x="499"/>
        <item x="500"/>
        <item x="518"/>
        <item x="527"/>
        <item x="528"/>
      </items>
    </pivotField>
    <pivotField compact="0" outline="0" showAll="0" defaultSubtotal="0">
      <items count="15">
        <item x="0"/>
        <item x="1"/>
        <item x="3"/>
        <item x="2"/>
        <item x="8"/>
        <item x="10"/>
        <item x="9"/>
        <item x="7"/>
        <item x="11"/>
        <item x="4"/>
        <item x="5"/>
        <item x="6"/>
        <item x="12"/>
        <item m="1" x="13"/>
        <item m="1" x="14"/>
      </items>
    </pivotField>
    <pivotField compact="0" outline="0" showAll="0"/>
    <pivotField compact="0" outline="0" showAll="0" defaultSubtotal="0">
      <items count="5">
        <item x="0"/>
        <item x="1"/>
        <item x="4"/>
        <item x="2"/>
        <item x="3"/>
      </items>
      <extLst>
        <ext xmlns:x14="http://schemas.microsoft.com/office/spreadsheetml/2009/9/main" uri="{2946ED86-A175-432a-8AC1-64E0C546D7DE}">
          <x14:pivotField fillDownLabels="1"/>
        </ext>
      </extLst>
    </pivotField>
    <pivotField compact="0" outline="0" showAll="0" defaultSubtotal="0">
      <items count="4">
        <item x="0"/>
        <item x="1"/>
        <item x="2"/>
        <item m="1" x="3"/>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items count="161">
        <item x="0"/>
        <item x="1"/>
        <item x="2"/>
        <item x="3"/>
        <item x="6"/>
        <item x="12"/>
        <item x="13"/>
        <item x="16"/>
        <item x="17"/>
        <item x="26"/>
        <item x="25"/>
        <item x="31"/>
        <item x="32"/>
        <item x="33"/>
        <item x="30"/>
        <item x="27"/>
        <item x="4"/>
        <item x="7"/>
        <item x="9"/>
        <item x="15"/>
        <item x="5"/>
        <item x="8"/>
        <item x="10"/>
        <item x="14"/>
        <item x="11"/>
        <item x="18"/>
        <item x="19"/>
        <item x="20"/>
        <item x="21"/>
        <item x="22"/>
        <item x="23"/>
        <item x="24"/>
        <item x="29"/>
        <item x="28"/>
        <item m="1" x="150"/>
        <item x="70"/>
        <item x="113"/>
        <item x="114"/>
        <item x="116"/>
        <item x="117"/>
        <item x="47"/>
        <item x="50"/>
        <item x="88"/>
        <item x="91"/>
        <item x="53"/>
        <item x="95"/>
        <item m="1" x="139"/>
        <item x="36"/>
        <item x="37"/>
        <item x="71"/>
        <item x="74"/>
        <item x="43"/>
        <item x="45"/>
        <item x="44"/>
        <item m="1" x="142"/>
        <item m="1" x="140"/>
        <item m="1" x="130"/>
        <item x="81"/>
        <item x="111"/>
        <item x="78"/>
        <item x="87"/>
        <item m="1" x="155"/>
        <item m="1" x="144"/>
        <item m="1" x="137"/>
        <item x="52"/>
        <item x="100"/>
        <item x="99"/>
        <item m="1" x="159"/>
        <item m="1" x="132"/>
        <item m="1" x="160"/>
        <item m="1" x="119"/>
        <item m="1" x="141"/>
        <item m="1" x="124"/>
        <item m="1" x="148"/>
        <item x="79"/>
        <item x="110"/>
        <item m="1" x="128"/>
        <item m="1" x="122"/>
        <item m="1" x="147"/>
        <item x="103"/>
        <item x="102"/>
        <item x="48"/>
        <item m="1" x="136"/>
        <item x="101"/>
        <item x="107"/>
        <item x="108"/>
        <item x="109"/>
        <item x="90"/>
        <item x="93"/>
        <item x="92"/>
        <item x="96"/>
        <item x="97"/>
        <item x="115"/>
        <item m="1" x="133"/>
        <item x="46"/>
        <item x="94"/>
        <item m="1" x="135"/>
        <item x="105"/>
        <item x="112"/>
        <item x="34"/>
        <item x="35"/>
        <item m="1" x="149"/>
        <item m="1" x="131"/>
        <item m="1" x="154"/>
        <item m="1" x="118"/>
        <item m="1" x="126"/>
        <item m="1" x="151"/>
        <item m="1" x="125"/>
        <item m="1" x="134"/>
        <item m="1" x="127"/>
        <item m="1" x="152"/>
        <item m="1" x="145"/>
        <item m="1" x="157"/>
        <item x="104"/>
        <item x="54"/>
        <item x="57"/>
        <item x="58"/>
        <item x="51"/>
        <item m="1" x="146"/>
        <item m="1" x="129"/>
        <item x="40"/>
        <item m="1" x="156"/>
        <item m="1" x="138"/>
        <item m="1" x="123"/>
        <item m="1" x="158"/>
        <item x="55"/>
        <item x="56"/>
        <item x="59"/>
        <item x="60"/>
        <item x="61"/>
        <item x="62"/>
        <item x="63"/>
        <item x="64"/>
        <item x="65"/>
        <item x="66"/>
        <item x="67"/>
        <item x="68"/>
        <item x="38"/>
        <item x="39"/>
        <item x="49"/>
        <item x="76"/>
        <item x="82"/>
        <item x="86"/>
        <item m="1" x="121"/>
        <item x="75"/>
        <item x="80"/>
        <item m="1" x="153"/>
        <item m="1" x="120"/>
        <item x="72"/>
        <item x="73"/>
        <item x="69"/>
        <item m="1" x="143"/>
        <item x="41"/>
        <item x="42"/>
        <item x="77"/>
        <item x="83"/>
        <item x="84"/>
        <item x="85"/>
        <item x="89"/>
        <item x="98"/>
        <item x="106"/>
      </items>
    </pivotField>
    <pivotField compact="0" outline="0" showAll="0"/>
    <pivotField compact="0" outline="0" showAll="0" defaultSubtotal="0">
      <items count="210">
        <item x="0"/>
        <item x="8"/>
        <item x="41"/>
        <item x="43"/>
        <item x="39"/>
        <item x="40"/>
        <item x="50"/>
        <item x="51"/>
        <item x="42"/>
        <item x="44"/>
        <item x="46"/>
        <item x="52"/>
        <item x="53"/>
        <item x="2"/>
        <item x="12"/>
        <item x="27"/>
        <item x="28"/>
        <item x="9"/>
        <item x="10"/>
        <item x="1"/>
        <item x="3"/>
        <item x="4"/>
        <item x="5"/>
        <item x="6"/>
        <item x="22"/>
        <item x="25"/>
        <item x="26"/>
        <item x="7"/>
        <item x="45"/>
        <item x="19"/>
        <item x="21"/>
        <item x="23"/>
        <item x="24"/>
        <item x="20"/>
        <item x="13"/>
        <item x="14"/>
        <item x="15"/>
        <item x="16"/>
        <item x="17"/>
        <item x="11"/>
        <item x="18"/>
        <item x="29"/>
        <item x="30"/>
        <item x="31"/>
        <item x="32"/>
        <item x="33"/>
        <item x="34"/>
        <item x="37"/>
        <item m="1" x="122"/>
        <item m="1" x="196"/>
        <item m="1" x="117"/>
        <item m="1" x="97"/>
        <item m="1" x="174"/>
        <item m="1" x="185"/>
        <item m="1" x="201"/>
        <item m="1" x="111"/>
        <item m="1" x="145"/>
        <item m="1" x="157"/>
        <item m="1" x="154"/>
        <item m="1" x="138"/>
        <item m="1" x="173"/>
        <item m="1" x="170"/>
        <item m="1" x="190"/>
        <item m="1" x="177"/>
        <item m="1" x="183"/>
        <item m="1" x="94"/>
        <item m="1" x="147"/>
        <item m="1" x="187"/>
        <item m="1" x="133"/>
        <item m="1" x="208"/>
        <item m="1" x="188"/>
        <item m="1" x="144"/>
        <item m="1" x="203"/>
        <item m="1" x="132"/>
        <item m="1" x="209"/>
        <item m="1" x="148"/>
        <item m="1" x="159"/>
        <item m="1" x="186"/>
        <item m="1" x="126"/>
        <item m="1" x="104"/>
        <item m="1" x="184"/>
        <item m="1" x="99"/>
        <item m="1" x="89"/>
        <item m="1" x="162"/>
        <item m="1" x="158"/>
        <item m="1" x="152"/>
        <item m="1" x="164"/>
        <item m="1" x="204"/>
        <item m="1" x="198"/>
        <item m="1" x="166"/>
        <item m="1" x="115"/>
        <item m="1" x="200"/>
        <item m="1" x="171"/>
        <item m="1" x="189"/>
        <item m="1" x="141"/>
        <item m="1" x="136"/>
        <item m="1" x="161"/>
        <item m="1" x="178"/>
        <item x="35"/>
        <item x="36"/>
        <item x="38"/>
        <item x="47"/>
        <item x="48"/>
        <item x="49"/>
        <item m="1" x="109"/>
        <item m="1" x="150"/>
        <item m="1" x="101"/>
        <item m="1" x="105"/>
        <item m="1" x="168"/>
        <item m="1" x="163"/>
        <item m="1" x="107"/>
        <item x="54"/>
        <item m="1" x="155"/>
        <item m="1" x="127"/>
        <item m="1" x="181"/>
        <item m="1" x="100"/>
        <item m="1" x="131"/>
        <item m="1" x="87"/>
        <item m="1" x="165"/>
        <item m="1" x="139"/>
        <item m="1" x="143"/>
        <item m="1" x="119"/>
        <item m="1" x="202"/>
        <item m="1" x="108"/>
        <item m="1" x="160"/>
        <item m="1" x="194"/>
        <item m="1" x="91"/>
        <item m="1" x="175"/>
        <item m="1" x="191"/>
        <item m="1" x="134"/>
        <item m="1" x="98"/>
        <item m="1" x="176"/>
        <item m="1" x="151"/>
        <item m="1" x="156"/>
        <item m="1" x="118"/>
        <item m="1" x="169"/>
        <item m="1" x="114"/>
        <item m="1" x="199"/>
        <item m="1" x="102"/>
        <item m="1" x="182"/>
        <item m="1" x="137"/>
        <item m="1" x="193"/>
        <item m="1" x="142"/>
        <item m="1" x="129"/>
        <item m="1" x="106"/>
        <item m="1" x="167"/>
        <item m="1" x="149"/>
        <item m="1" x="205"/>
        <item m="1" x="135"/>
        <item m="1" x="124"/>
        <item m="1" x="207"/>
        <item m="1" x="140"/>
        <item m="1" x="88"/>
        <item m="1" x="90"/>
        <item m="1" x="130"/>
        <item m="1" x="206"/>
        <item x="62"/>
        <item m="1" x="110"/>
        <item m="1" x="113"/>
        <item m="1" x="123"/>
        <item m="1" x="116"/>
        <item m="1" x="120"/>
        <item m="1" x="93"/>
        <item m="1" x="146"/>
        <item m="1" x="192"/>
        <item m="1" x="95"/>
        <item m="1" x="179"/>
        <item m="1" x="180"/>
        <item m="1" x="103"/>
        <item m="1" x="153"/>
        <item m="1" x="172"/>
        <item m="1" x="112"/>
        <item m="1" x="96"/>
        <item x="58"/>
        <item x="59"/>
        <item x="56"/>
        <item x="57"/>
        <item m="1" x="128"/>
        <item m="1" x="197"/>
        <item m="1" x="195"/>
        <item m="1" x="125"/>
        <item m="1" x="86"/>
        <item m="1" x="121"/>
        <item m="1" x="92"/>
        <item x="55"/>
        <item x="60"/>
        <item x="61"/>
        <item x="63"/>
        <item x="64"/>
        <item x="65"/>
        <item x="66"/>
        <item x="67"/>
        <item x="68"/>
        <item x="69"/>
        <item x="70"/>
        <item x="71"/>
        <item x="72"/>
        <item x="73"/>
        <item x="74"/>
        <item x="75"/>
        <item x="76"/>
        <item x="77"/>
        <item x="78"/>
        <item x="79"/>
        <item x="80"/>
        <item x="81"/>
        <item x="82"/>
        <item x="83"/>
        <item x="84"/>
        <item x="85"/>
      </items>
    </pivotField>
    <pivotField compact="0" outline="0" showAll="0"/>
    <pivotField compact="0" outline="0" showAll="0" defaultSubtotal="0">
      <items count="2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m="1" x="247"/>
        <item m="1" x="245"/>
        <item m="1" x="243"/>
        <item m="1" x="241"/>
        <item m="1" x="239"/>
        <item m="1" x="237"/>
        <item m="1" x="235"/>
        <item m="1" x="233"/>
        <item m="1" x="231"/>
        <item m="1" x="229"/>
        <item m="1" x="227"/>
        <item m="1" x="225"/>
        <item m="1" x="223"/>
        <item m="1" x="221"/>
        <item m="1" x="219"/>
        <item m="1" x="217"/>
        <item m="1" x="215"/>
        <item m="1" x="213"/>
        <item m="1" x="211"/>
        <item m="1" x="209"/>
        <item m="1" x="207"/>
        <item m="1" x="205"/>
        <item m="1" x="203"/>
        <item m="1" x="201"/>
        <item m="1" x="199"/>
        <item m="1" x="197"/>
        <item m="1" x="196"/>
        <item m="1" x="246"/>
        <item m="1" x="244"/>
        <item m="1" x="242"/>
        <item m="1" x="240"/>
        <item m="1" x="238"/>
        <item m="1" x="236"/>
        <item m="1" x="234"/>
        <item m="1" x="232"/>
        <item m="1" x="230"/>
        <item m="1" x="228"/>
        <item m="1" x="226"/>
        <item m="1" x="224"/>
        <item m="1" x="222"/>
        <item m="1" x="220"/>
        <item m="1" x="218"/>
        <item m="1" x="216"/>
        <item m="1" x="214"/>
        <item m="1" x="212"/>
        <item m="1" x="210"/>
        <item m="1" x="208"/>
        <item m="1" x="206"/>
        <item m="1" x="204"/>
        <item m="1" x="202"/>
        <item m="1" x="200"/>
        <item m="1" x="198"/>
      </items>
    </pivotField>
    <pivotField compact="0" outline="0" showAll="0" sortType="ascending" defaultSubtotal="0">
      <items count="2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m="1" x="206"/>
        <item m="1" x="216"/>
        <item m="1" x="222"/>
        <item m="1" x="228"/>
        <item m="1" x="238"/>
        <item m="1" x="196"/>
        <item m="1" x="207"/>
        <item m="1" x="217"/>
        <item m="1" x="223"/>
        <item m="1" x="233"/>
        <item m="1" x="243"/>
        <item m="1" x="201"/>
        <item m="1" x="212"/>
        <item m="1" x="229"/>
        <item m="1" x="239"/>
        <item m="1" x="197"/>
        <item m="1" x="208"/>
        <item m="1" x="218"/>
        <item m="1" x="224"/>
        <item m="1" x="234"/>
        <item m="1" x="244"/>
        <item m="1" x="202"/>
        <item m="1" x="213"/>
        <item m="1" x="230"/>
        <item m="1" x="240"/>
        <item m="1" x="198"/>
        <item m="1" x="209"/>
        <item m="1" x="219"/>
        <item m="1" x="225"/>
        <item m="1" x="235"/>
        <item m="1" x="245"/>
        <item m="1" x="203"/>
        <item m="1" x="214"/>
        <item m="1" x="231"/>
        <item m="1" x="241"/>
        <item m="1" x="199"/>
        <item m="1" x="210"/>
        <item m="1" x="220"/>
        <item m="1" x="226"/>
        <item m="1" x="236"/>
        <item m="1" x="246"/>
        <item m="1" x="204"/>
        <item m="1" x="215"/>
        <item m="1" x="232"/>
        <item m="1" x="242"/>
        <item m="1" x="200"/>
        <item m="1" x="211"/>
        <item m="1" x="221"/>
        <item m="1" x="227"/>
        <item m="1" x="237"/>
        <item m="1" x="247"/>
        <item m="1" x="205"/>
      </items>
    </pivotField>
    <pivotField compact="0" outline="0" showAll="0" defaultSubtotal="0">
      <items count="8000">
        <item m="1" x="1752"/>
        <item m="1" x="1759"/>
        <item m="1" x="1769"/>
        <item m="1" x="1789"/>
        <item m="1" x="1795"/>
        <item m="1" x="1814"/>
        <item m="1" x="1819"/>
        <item m="1" x="1841"/>
        <item m="1" x="1847"/>
        <item m="1" x="7436"/>
        <item m="1" x="7453"/>
        <item m="1" x="7456"/>
        <item m="1" x="7471"/>
        <item m="1" x="7492"/>
        <item m="1" x="7507"/>
        <item m="1" x="7521"/>
        <item m="1" x="7534"/>
        <item m="1" x="7552"/>
        <item m="1" x="7566"/>
        <item m="1" x="6270"/>
        <item m="1" x="6286"/>
        <item m="1" x="6291"/>
        <item m="1" x="6300"/>
        <item m="1" x="6332"/>
        <item m="1" x="6341"/>
        <item m="1" x="6375"/>
        <item m="1" x="6379"/>
        <item m="1" x="6414"/>
        <item m="1" x="6418"/>
        <item m="1" x="5112"/>
        <item m="1" x="5122"/>
        <item m="1" x="5131"/>
        <item m="1" x="5138"/>
        <item m="1" x="5145"/>
        <item m="1" x="5153"/>
        <item m="1" x="5161"/>
        <item m="1" x="5180"/>
        <item m="1" x="5186"/>
        <item m="1" x="5202"/>
        <item m="1" x="4011"/>
        <item m="1" x="4032"/>
        <item m="1" x="4048"/>
        <item m="1" x="4069"/>
        <item m="1" x="4083"/>
        <item m="1" x="4098"/>
        <item m="1" x="4106"/>
        <item m="1" x="4124"/>
        <item m="1" x="4131"/>
        <item m="1" x="4148"/>
        <item m="1" x="2657"/>
        <item m="1" x="2670"/>
        <item m="1" x="2678"/>
        <item m="1" x="2691"/>
        <item m="1" x="2698"/>
        <item m="1" x="2723"/>
        <item m="1" x="2733"/>
        <item m="1" x="2757"/>
        <item m="1" x="1635"/>
        <item m="1" x="1643"/>
        <item m="1" x="5227"/>
        <item m="1" x="4756"/>
        <item m="1" x="4173"/>
        <item m="1" x="3520"/>
        <item m="1" x="7121"/>
        <item m="1" x="6546"/>
        <item m="1" x="5946"/>
        <item m="1" x="5265"/>
        <item m="1" x="4809"/>
        <item m="1" x="1574"/>
        <item m="1" x="7742"/>
        <item m="1" x="7176"/>
        <item m="1" x="6651"/>
        <item m="1" x="5987"/>
        <item m="1" x="2762"/>
        <item m="1" x="2184"/>
        <item m="1" x="1658"/>
        <item m="1" x="7837"/>
        <item m="1" x="7231"/>
        <item m="1" x="4244"/>
        <item m="1" x="3564"/>
        <item m="1" x="2847"/>
        <item m="1" x="2307"/>
        <item m="1" x="1705"/>
        <item m="1" x="5291"/>
        <item m="1" x="4837"/>
        <item m="1" x="4279"/>
        <item m="1" x="3660"/>
        <item m="1" x="2912"/>
        <item m="1" x="6707"/>
        <item m="1" x="6020"/>
        <item m="1" x="5368"/>
        <item m="1" x="4908"/>
        <item m="1" x="4323"/>
        <item m="1" x="7905"/>
        <item m="1" x="7274"/>
        <item m="1" x="7288"/>
        <item m="1" x="7299"/>
        <item m="1" x="7310"/>
        <item m="1" x="7324"/>
        <item m="1" x="6104"/>
        <item m="1" x="6114"/>
        <item m="1" x="6125"/>
        <item m="1" x="6133"/>
        <item m="1" x="6147"/>
        <item m="1" x="6155"/>
        <item m="1" x="6169"/>
        <item m="1" x="6186"/>
        <item m="1" x="6204"/>
        <item m="1" x="4979"/>
        <item m="1" x="4991"/>
        <item m="1" x="3277"/>
        <item m="1" x="3288"/>
        <item m="1" x="3305"/>
        <item m="1" x="3321"/>
        <item m="1" x="3339"/>
        <item m="1" x="3358"/>
        <item m="1" x="5862"/>
        <item m="1" x="5782"/>
        <item m="1" x="5865"/>
        <item m="1" x="5785"/>
        <item m="1" x="5868"/>
        <item m="1" x="5787"/>
        <item m="1" x="5872"/>
        <item m="1" x="2039"/>
        <item m="1" x="3478"/>
        <item m="1" x="4795"/>
        <item m="1" x="5977"/>
        <item m="1" x="7201"/>
        <item m="1" x="2060"/>
        <item m="1" x="3502"/>
        <item m="1" x="4805"/>
        <item m="1" x="5984"/>
        <item m="1" x="7213"/>
        <item m="1" x="2096"/>
        <item m="1" x="3524"/>
        <item m="1" x="4812"/>
        <item m="1" x="5989"/>
        <item m="1" x="7234"/>
        <item m="1" x="6280"/>
        <item m="1" x="6294"/>
        <item m="1" x="6336"/>
        <item m="1" x="6254"/>
        <item m="1" x="6281"/>
        <item m="1" x="6295"/>
        <item m="1" x="6337"/>
        <item m="1" x="6256"/>
        <item m="1" x="6283"/>
        <item m="1" x="6296"/>
        <item m="1" x="6338"/>
        <item m="1" x="2135"/>
        <item m="1" x="3544"/>
        <item m="1" x="4823"/>
        <item m="1" x="6007"/>
        <item m="1" x="7261"/>
        <item m="1" x="2180"/>
        <item m="1" x="3563"/>
        <item m="1" x="4836"/>
        <item m="1" x="6019"/>
        <item m="1" x="2222"/>
        <item m="1" x="6257"/>
        <item m="1" x="6284"/>
        <item m="1" x="6298"/>
        <item m="1" x="6339"/>
        <item m="1" x="1250"/>
        <item m="1" x="2454"/>
        <item m="1" x="3851"/>
        <item m="1" x="1234"/>
        <item m="1" x="1258"/>
        <item m="1" x="1289"/>
        <item m="1" x="1213"/>
        <item m="1" x="1236"/>
        <item m="1" x="1260"/>
        <item m="1" x="1291"/>
        <item m="1" x="1215"/>
        <item m="1" x="1238"/>
        <item m="1" x="1262"/>
        <item m="1" x="1293"/>
        <item m="1" x="1217"/>
        <item m="1" x="1240"/>
        <item m="1" x="1264"/>
        <item m="1" x="1295"/>
        <item m="1" x="1219"/>
        <item m="1" x="1242"/>
        <item m="1" x="1266"/>
        <item m="1" x="1297"/>
        <item m="1" x="1222"/>
        <item m="1" x="1245"/>
        <item m="1" x="1270"/>
        <item m="1" x="1299"/>
        <item m="1" x="1224"/>
        <item m="1" x="1247"/>
        <item m="1" x="1272"/>
        <item m="1" x="1301"/>
        <item m="1" x="1226"/>
        <item m="1" x="1249"/>
        <item m="1" x="1274"/>
        <item m="1" x="1303"/>
        <item m="1" x="1228"/>
        <item m="1" x="1252"/>
        <item m="1" x="1277"/>
        <item m="1" x="1306"/>
        <item m="1" x="1230"/>
        <item m="1" x="1255"/>
        <item m="1" x="1279"/>
        <item m="1" x="1308"/>
        <item m="1" x="4684"/>
        <item m="1" x="4710"/>
        <item m="1" x="4735"/>
        <item m="1" x="4659"/>
        <item m="1" x="4686"/>
        <item m="1" x="4712"/>
        <item m="1" x="4736"/>
        <item m="1" x="4660"/>
        <item m="1" x="4687"/>
        <item m="1" x="4713"/>
        <item m="1" x="4737"/>
        <item m="1" x="4661"/>
        <item m="1" x="4688"/>
        <item m="1" x="4714"/>
        <item m="1" x="4738"/>
        <item m="1" x="4663"/>
        <item m="1" x="4690"/>
        <item m="1" x="4716"/>
        <item m="1" x="4740"/>
        <item m="1" x="4666"/>
        <item m="1" x="4693"/>
        <item m="1" x="4720"/>
        <item m="1" x="4742"/>
        <item m="1" x="4667"/>
        <item m="1" x="4695"/>
        <item m="1" x="4722"/>
        <item m="1" x="4744"/>
        <item m="1" x="4668"/>
        <item m="1" x="4696"/>
        <item m="1" x="4723"/>
        <item m="1" x="4745"/>
        <item m="1" x="4669"/>
        <item m="1" x="4697"/>
        <item m="1" x="4724"/>
        <item m="1" x="4746"/>
        <item m="1" x="4670"/>
        <item m="1" x="4698"/>
        <item m="1" x="4725"/>
        <item m="1" x="4747"/>
        <item m="1" x="5090"/>
        <item m="1" x="6285"/>
        <item m="1" x="1275"/>
        <item m="1" x="2474"/>
        <item m="1" x="3866"/>
        <item m="1" x="5096"/>
        <item m="1" x="6299"/>
        <item m="1" x="1304"/>
        <item m="1" x="2492"/>
        <item m="1" x="3879"/>
        <item m="1" x="5099"/>
        <item m="1" x="6340"/>
        <item m="1" x="1330"/>
        <item m="1" x="2512"/>
        <item m="1" x="3898"/>
        <item m="1" x="5109"/>
        <item m="1" x="6378"/>
        <item m="1" x="1354"/>
        <item m="1" x="2529"/>
        <item m="1" x="3915"/>
        <item m="1" x="5126"/>
        <item m="1" x="1371"/>
        <item m="1" x="2547"/>
        <item m="1" x="3938"/>
        <item m="1" x="1388"/>
        <item m="1" x="2559"/>
        <item m="1" x="5851"/>
        <item m="1" x="1409"/>
        <item m="1" x="4658"/>
        <item m="1" x="5869"/>
        <item m="1" x="3375"/>
        <item m="1" x="4685"/>
        <item m="1" x="5898"/>
        <item m="1" x="1944"/>
        <item m="1" x="3386"/>
        <item m="1" x="4711"/>
        <item m="1" x="5923"/>
        <item m="1" x="1253"/>
        <item m="1" x="2457"/>
        <item m="1" x="3852"/>
        <item m="1" x="5091"/>
        <item m="1" x="6287"/>
        <item m="1" x="2446"/>
        <item m="1" x="2465"/>
        <item m="1" x="2484"/>
        <item m="1" x="2429"/>
        <item m="1" x="2447"/>
        <item m="1" x="2466"/>
        <item m="1" x="2485"/>
        <item m="1" x="2430"/>
        <item m="1" x="2448"/>
        <item m="1" x="2467"/>
        <item m="1" x="2486"/>
        <item m="1" x="2431"/>
        <item m="1" x="2449"/>
        <item m="1" x="2468"/>
        <item m="1" x="2487"/>
        <item m="1" x="2432"/>
        <item m="1" x="2450"/>
        <item m="1" x="2469"/>
        <item m="1" x="2488"/>
        <item m="1" x="2433"/>
        <item m="1" x="2451"/>
        <item m="1" x="2471"/>
        <item m="1" x="2489"/>
        <item m="1" x="2434"/>
        <item m="1" x="2452"/>
        <item m="1" x="2472"/>
        <item m="1" x="2490"/>
        <item m="1" x="2435"/>
        <item m="1" x="2453"/>
        <item m="1" x="2473"/>
        <item m="1" x="2491"/>
        <item m="1" x="2437"/>
        <item m="1" x="2456"/>
        <item m="1" x="2476"/>
        <item m="1" x="2494"/>
        <item m="1" x="2438"/>
        <item m="1" x="2458"/>
        <item m="1" x="2477"/>
        <item m="1" x="2495"/>
        <item m="1" x="5764"/>
        <item m="1" x="5777"/>
        <item m="1" x="5784"/>
        <item m="1" x="5794"/>
        <item m="1" x="5803"/>
        <item m="1" x="5823"/>
        <item m="1" x="5830"/>
        <item m="1" x="5838"/>
        <item m="1" x="5847"/>
        <item m="1" x="4637"/>
        <item m="1" x="4641"/>
        <item m="1" x="4649"/>
        <item m="1" x="4654"/>
        <item m="1" x="4664"/>
        <item m="1" x="4674"/>
        <item m="1" x="4691"/>
        <item m="1" x="4704"/>
        <item m="1" x="4717"/>
        <item m="1" x="4728"/>
        <item m="1" x="3384"/>
        <item m="1" x="3388"/>
        <item m="1" x="3405"/>
        <item m="1" x="3409"/>
        <item m="1" x="3425"/>
        <item m="1" x="3429"/>
        <item m="1" x="3445"/>
        <item m="1" x="3453"/>
        <item m="1" x="3473"/>
        <item m="1" x="3481"/>
        <item m="1" x="2080"/>
        <item m="1" x="2090"/>
        <item m="1" x="2114"/>
        <item m="1" x="2128"/>
        <item m="1" x="2154"/>
        <item m="1" x="2173"/>
        <item m="1" x="7824"/>
        <item m="1" x="6427"/>
        <item m="1" x="7673"/>
        <item m="1" x="2024"/>
        <item m="1" x="3461"/>
        <item m="1" x="3979"/>
        <item m="1" x="5164"/>
        <item m="1" x="6466"/>
        <item m="1" x="7706"/>
        <item m="1" x="2067"/>
        <item m="1" x="1747"/>
        <item m="1" x="1311"/>
        <item m="1" x="7441"/>
        <item m="1" x="6980"/>
        <item m="1" x="6277"/>
        <item m="1" x="3189"/>
        <item m="1" x="2497"/>
        <item m="1" x="1837"/>
        <item m="1" x="1389"/>
        <item m="1" x="7548"/>
        <item m="1" x="4562"/>
        <item m="1" x="3880"/>
        <item m="1" x="3300"/>
        <item m="1" x="2560"/>
        <item m="1" x="1926"/>
        <item m="1" x="5745"/>
        <item m="1" x="5100"/>
        <item m="1" x="4619"/>
        <item m="1" x="3970"/>
        <item m="1" x="3365"/>
        <item m="1" x="7010"/>
        <item m="1" x="6350"/>
        <item m="1" x="5813"/>
        <item m="1" x="5155"/>
        <item m="1" x="4680"/>
        <item m="1" x="1445"/>
        <item m="1" x="7625"/>
        <item m="1" x="7074"/>
        <item m="1" x="6458"/>
        <item m="1" x="5891"/>
        <item m="1" x="2595"/>
        <item m="1" x="1974"/>
        <item m="1" x="1512"/>
        <item m="1" x="7700"/>
        <item m="1" x="7131"/>
        <item m="1" x="5533"/>
        <item m="1" x="5545"/>
        <item m="1" x="5563"/>
        <item m="1" x="5578"/>
        <item m="1" x="5599"/>
        <item m="1" x="5610"/>
        <item m="1" x="5630"/>
        <item m="1" x="5639"/>
        <item m="1" x="5659"/>
        <item m="1" x="4384"/>
        <item m="1" x="4411"/>
        <item m="1" x="4418"/>
        <item m="1" x="4447"/>
        <item m="1" x="4456"/>
        <item m="1" x="4484"/>
        <item m="1" x="4492"/>
        <item m="1" x="4510"/>
        <item m="1" x="4514"/>
        <item m="1" x="4531"/>
        <item m="1" x="3079"/>
        <item m="1" x="3105"/>
        <item m="1" x="3116"/>
        <item m="1" x="3142"/>
        <item m="1" x="3153"/>
        <item m="1" x="3178"/>
        <item m="1" x="3192"/>
        <item m="1" x="3218"/>
        <item m="1" x="3231"/>
        <item m="1" x="3264"/>
        <item m="1" x="1765"/>
        <item m="1" x="1778"/>
        <item m="1" x="5870"/>
        <item m="1" x="5789"/>
        <item m="1" x="5873"/>
        <item m="1" x="5790"/>
        <item m="1" x="5875"/>
        <item m="1" x="5795"/>
        <item m="1" x="5880"/>
        <item m="1" x="2119"/>
        <item m="1" x="3538"/>
        <item m="1" x="4815"/>
        <item m="1" x="5993"/>
        <item m="1" x="7249"/>
        <item m="1" x="2161"/>
        <item m="1" x="3556"/>
        <item m="1" x="4826"/>
        <item m="1" x="6013"/>
        <item m="1" x="7277"/>
        <item m="1" x="2204"/>
        <item m="1" x="3577"/>
        <item m="1" x="4839"/>
        <item m="1" x="6023"/>
        <item m="1" x="2245"/>
        <item m="1" x="3602"/>
        <item m="1" x="4859"/>
        <item m="1" x="6822"/>
        <item m="1" x="7170"/>
        <item m="1" x="7179"/>
        <item m="1" x="7190"/>
        <item m="1" x="7202"/>
        <item m="1" x="7214"/>
        <item m="1" x="7235"/>
        <item m="1" x="7262"/>
        <item m="1" x="7289"/>
        <item m="1" x="7320"/>
        <item m="1" x="7156"/>
        <item m="1" x="7171"/>
        <item m="1" x="7180"/>
        <item m="1" x="7191"/>
        <item m="1" x="7203"/>
        <item m="1" x="7215"/>
        <item m="1" x="7236"/>
        <item m="1" x="7263"/>
        <item m="1" x="7291"/>
        <item m="1" x="7322"/>
        <item m="1" x="7157"/>
        <item m="1" x="7172"/>
        <item m="1" x="7181"/>
        <item m="1" x="7192"/>
        <item m="1" x="7204"/>
        <item m="1" x="7216"/>
        <item m="1" x="7237"/>
        <item m="1" x="7264"/>
        <item m="1" x="7292"/>
        <item m="1" x="7323"/>
        <item m="1" x="2273"/>
        <item m="1" x="3623"/>
        <item m="1" x="5387"/>
        <item m="1" x="6853"/>
        <item m="1" x="2295"/>
        <item m="1" x="4286"/>
        <item m="1" x="5431"/>
        <item m="1" x="6882"/>
        <item m="1" x="7159"/>
        <item m="1" x="7174"/>
        <item m="1" x="7183"/>
        <item m="1" x="7194"/>
        <item m="1" x="7206"/>
        <item m="1" x="7218"/>
        <item m="1" x="7240"/>
        <item m="1" x="7267"/>
        <item m="1" x="7294"/>
        <item m="1" x="1318"/>
        <item m="1" x="2501"/>
        <item m="1" x="3889"/>
        <item m="1" x="1972"/>
        <item m="1" x="1995"/>
        <item m="1" x="2018"/>
        <item m="1" x="2044"/>
        <item m="1" x="2063"/>
        <item m="1" x="2099"/>
        <item m="1" x="2138"/>
        <item m="1" x="2186"/>
        <item m="1" x="2228"/>
        <item m="1" x="1951"/>
        <item m="1" x="1973"/>
        <item m="1" x="1996"/>
        <item m="1" x="2019"/>
        <item m="1" x="2045"/>
        <item m="1" x="2064"/>
        <item m="1" x="2100"/>
        <item m="1" x="2139"/>
        <item m="1" x="2187"/>
        <item m="1" x="2229"/>
        <item m="1" x="1952"/>
        <item m="1" x="1976"/>
        <item m="1" x="1997"/>
        <item m="1" x="2022"/>
        <item m="1" x="2046"/>
        <item m="1" x="2065"/>
        <item m="1" x="2101"/>
        <item m="1" x="2140"/>
        <item m="1" x="2188"/>
        <item m="1" x="2230"/>
        <item m="1" x="1953"/>
        <item m="1" x="1977"/>
        <item m="1" x="1998"/>
        <item m="1" x="2023"/>
        <item m="1" x="2047"/>
        <item m="1" x="2066"/>
        <item m="1" x="2102"/>
        <item m="1" x="2141"/>
        <item m="1" x="2189"/>
        <item m="1" x="2232"/>
        <item m="1" x="1954"/>
        <item m="1" x="1978"/>
        <item m="1" x="1999"/>
        <item m="1" x="2025"/>
        <item m="1" x="2048"/>
        <item m="1" x="2069"/>
        <item m="1" x="2103"/>
        <item m="1" x="2143"/>
        <item m="1" x="2190"/>
        <item m="1" x="2234"/>
        <item m="1" x="1957"/>
        <item m="1" x="1982"/>
        <item m="1" x="2004"/>
        <item m="1" x="2028"/>
        <item m="1" x="2050"/>
        <item m="1" x="2070"/>
        <item m="1" x="2105"/>
        <item m="1" x="2145"/>
        <item m="1" x="2192"/>
        <item m="1" x="2237"/>
        <item m="1" x="1958"/>
        <item m="1" x="1983"/>
        <item m="1" x="2005"/>
        <item m="1" x="2030"/>
        <item m="1" x="2052"/>
        <item m="1" x="2074"/>
        <item m="1" x="2108"/>
        <item m="1" x="2148"/>
        <item m="1" x="2194"/>
        <item m="1" x="2238"/>
        <item m="1" x="1959"/>
        <item m="1" x="1984"/>
        <item m="1" x="2006"/>
        <item m="1" x="2031"/>
        <item m="1" x="2053"/>
        <item m="1" x="2076"/>
        <item m="1" x="2110"/>
        <item m="1" x="2150"/>
        <item m="1" x="2196"/>
        <item m="1" x="2239"/>
        <item m="1" x="1960"/>
        <item m="1" x="1985"/>
        <item m="1" x="2007"/>
        <item m="1" x="2032"/>
        <item m="1" x="2054"/>
        <item m="1" x="2078"/>
        <item m="1" x="2112"/>
        <item m="1" x="2152"/>
        <item m="1" x="2198"/>
        <item m="1" x="2240"/>
        <item m="1" x="1961"/>
        <item m="1" x="1986"/>
        <item m="1" x="2008"/>
        <item m="1" x="2033"/>
        <item m="1" x="2055"/>
        <item m="1" x="2082"/>
        <item m="1" x="2116"/>
        <item m="1" x="2157"/>
        <item m="1" x="2201"/>
        <item m="1" x="2242"/>
        <item m="1" x="5305"/>
        <item m="1" x="5337"/>
        <item m="1" x="5371"/>
        <item m="1" x="5414"/>
        <item m="1" x="5461"/>
        <item m="1" x="5507"/>
        <item m="1" x="5306"/>
        <item m="1" x="5339"/>
        <item m="1" x="5373"/>
        <item m="1" x="5416"/>
        <item m="1" x="5464"/>
        <item m="1" x="5510"/>
        <item m="1" x="5308"/>
        <item m="1" x="5341"/>
        <item m="1" x="5375"/>
        <item m="1" x="5418"/>
        <item m="1" x="5467"/>
        <item m="1" x="5513"/>
        <item m="1" x="5310"/>
        <item m="1" x="5344"/>
        <item m="1" x="5378"/>
        <item m="1" x="5421"/>
        <item m="1" x="5470"/>
        <item m="1" x="5516"/>
        <item m="1" x="5313"/>
        <item m="1" x="5347"/>
        <item m="1" x="5381"/>
        <item m="1" x="5425"/>
        <item m="1" x="5474"/>
        <item m="1" x="5520"/>
        <item m="1" x="5316"/>
        <item m="1" x="5350"/>
        <item m="1" x="5384"/>
        <item m="1" x="5428"/>
        <item m="1" x="5477"/>
        <item m="1" x="5523"/>
        <item m="1" x="5319"/>
        <item m="1" x="5353"/>
        <item m="1" x="5389"/>
        <item m="1" x="5433"/>
        <item m="1" x="5481"/>
        <item m="1" x="5526"/>
        <item m="1" x="5322"/>
        <item m="1" x="5356"/>
        <item m="1" x="5392"/>
        <item m="1" x="5436"/>
        <item m="1" x="5484"/>
        <item m="1" x="5529"/>
        <item m="1" x="5325"/>
        <item m="1" x="5360"/>
        <item m="1" x="5396"/>
        <item m="1" x="5440"/>
        <item m="1" x="5488"/>
        <item m="1" x="5534"/>
        <item m="1" x="5328"/>
        <item m="1" x="5363"/>
        <item m="1" x="5399"/>
        <item m="1" x="5443"/>
        <item m="1" x="5491"/>
        <item m="1" x="5537"/>
        <item m="1" x="5343"/>
        <item m="1" x="5377"/>
        <item m="1" x="5420"/>
        <item m="1" x="5469"/>
        <item m="1" x="5515"/>
        <item m="1" x="5556"/>
        <item m="1" x="5593"/>
        <item m="1" x="5624"/>
        <item m="1" x="5653"/>
        <item m="1" x="5312"/>
        <item m="1" x="5346"/>
        <item m="1" x="5380"/>
        <item m="1" x="5423"/>
        <item m="1" x="5472"/>
        <item m="1" x="5518"/>
        <item m="1" x="5557"/>
        <item m="1" x="5594"/>
        <item m="1" x="5625"/>
        <item m="1" x="5654"/>
        <item m="1" x="5315"/>
        <item m="1" x="5349"/>
        <item m="1" x="5383"/>
        <item m="1" x="5427"/>
        <item m="1" x="5476"/>
        <item m="1" x="5522"/>
        <item m="1" x="5559"/>
        <item m="1" x="5595"/>
        <item m="1" x="5626"/>
        <item m="1" x="5655"/>
        <item m="1" x="5318"/>
        <item m="1" x="5352"/>
        <item m="1" x="5386"/>
        <item m="1" x="5430"/>
        <item m="1" x="5479"/>
        <item m="1" x="5525"/>
        <item m="1" x="5560"/>
        <item m="1" x="5596"/>
        <item m="1" x="5627"/>
        <item m="1" x="5656"/>
        <item m="1" x="5321"/>
        <item m="1" x="5355"/>
        <item m="1" x="5391"/>
        <item m="1" x="5435"/>
        <item m="1" x="5483"/>
        <item m="1" x="5528"/>
        <item m="1" x="5561"/>
        <item m="1" x="5597"/>
        <item m="1" x="5628"/>
        <item m="1" x="5657"/>
        <item m="1" x="5324"/>
        <item m="1" x="5358"/>
        <item m="1" x="5394"/>
        <item m="1" x="5438"/>
        <item m="1" x="5486"/>
        <item m="1" x="5531"/>
        <item m="1" x="5562"/>
        <item m="1" x="5598"/>
        <item m="1" x="5629"/>
        <item m="1" x="5658"/>
        <item m="1" x="5327"/>
        <item m="1" x="5362"/>
        <item m="1" x="5398"/>
        <item m="1" x="5442"/>
        <item m="1" x="5490"/>
        <item m="1" x="5536"/>
        <item m="1" x="5564"/>
        <item m="1" x="5600"/>
        <item m="1" x="5631"/>
        <item m="1" x="5661"/>
        <item m="1" x="5330"/>
        <item m="1" x="5365"/>
        <item m="1" x="5401"/>
        <item m="1" x="5445"/>
        <item m="1" x="5493"/>
        <item m="1" x="5539"/>
        <item m="1" x="5565"/>
        <item m="1" x="5601"/>
        <item m="1" x="5632"/>
        <item m="1" x="5662"/>
        <item m="1" x="5331"/>
        <item m="1" x="5366"/>
        <item m="1" x="5402"/>
        <item m="1" x="5446"/>
        <item m="1" x="5494"/>
        <item m="1" x="5540"/>
        <item m="1" x="5566"/>
        <item m="1" x="5602"/>
        <item m="1" x="5633"/>
        <item m="1" x="5663"/>
        <item m="1" x="5333"/>
        <item m="1" x="5367"/>
        <item m="1" x="5403"/>
        <item m="1" x="5448"/>
        <item m="1" x="5495"/>
        <item m="1" x="5541"/>
        <item m="1" x="5567"/>
        <item m="1" x="5603"/>
        <item m="1" x="5634"/>
        <item m="1" x="5664"/>
        <item m="1" x="1771"/>
        <item m="1" x="1797"/>
        <item m="1" x="1821"/>
        <item m="1" x="1849"/>
        <item m="1" x="1881"/>
        <item m="1" x="1904"/>
        <item m="1" x="1772"/>
        <item m="1" x="1799"/>
        <item m="1" x="1823"/>
        <item m="1" x="1852"/>
        <item m="1" x="1883"/>
        <item m="1" x="1906"/>
        <item m="1" x="1774"/>
        <item m="1" x="1801"/>
        <item m="1" x="1825"/>
        <item m="1" x="1854"/>
        <item m="1" x="1885"/>
        <item m="1" x="1908"/>
        <item m="1" x="1776"/>
        <item m="1" x="1803"/>
        <item m="1" x="1827"/>
        <item m="1" x="1856"/>
        <item m="1" x="1888"/>
        <item m="1" x="1910"/>
        <item m="1" x="1780"/>
        <item m="1" x="1806"/>
        <item m="1" x="1830"/>
        <item m="1" x="1859"/>
        <item m="1" x="1891"/>
        <item m="1" x="1912"/>
        <item m="1" x="1782"/>
        <item m="1" x="1808"/>
        <item m="1" x="1833"/>
        <item m="1" x="1863"/>
        <item m="1" x="1894"/>
        <item m="1" x="1915"/>
        <item m="1" x="1785"/>
        <item m="1" x="5104"/>
        <item m="1" x="6373"/>
        <item m="1" x="1342"/>
        <item m="1" x="2519"/>
        <item m="1" x="3906"/>
        <item m="1" x="5116"/>
        <item m="1" x="6411"/>
        <item m="1" x="1365"/>
        <item m="1" x="2536"/>
        <item m="1" x="3925"/>
        <item m="1" x="5134"/>
        <item m="1" x="1379"/>
        <item m="1" x="2552"/>
        <item m="1" x="3953"/>
        <item m="1" x="5841"/>
        <item m="1" x="1401"/>
        <item m="1" x="2567"/>
        <item m="1" x="4652"/>
        <item m="1" x="5859"/>
        <item m="1" x="1421"/>
        <item m="1" x="3354"/>
        <item m="1" x="4672"/>
        <item m="1" x="5883"/>
        <item m="1" x="1934"/>
        <item m="1" x="3379"/>
        <item m="1" x="4702"/>
        <item m="1" x="5915"/>
        <item m="1" x="7595"/>
        <item m="1" x="1955"/>
        <item m="1" x="3394"/>
        <item m="1" x="4726"/>
        <item m="1" x="5928"/>
        <item m="1" x="7627"/>
        <item m="1" x="1979"/>
        <item m="1" x="3416"/>
        <item m="1" x="4749"/>
        <item m="1" x="5941"/>
        <item m="1" x="7649"/>
        <item m="1" x="2000"/>
        <item m="1" x="3436"/>
        <item m="1" x="4764"/>
        <item m="1" x="5951"/>
        <item m="1" x="1319"/>
        <item m="1" x="2503"/>
        <item m="1" x="3891"/>
        <item m="1" x="5105"/>
        <item m="1" x="6377"/>
        <item m="1" x="3408"/>
        <item m="1" x="3428"/>
        <item m="1" x="3452"/>
        <item m="1" x="3480"/>
        <item m="1" x="3504"/>
        <item m="1" x="3525"/>
        <item m="1" x="3545"/>
        <item m="1" x="3565"/>
        <item m="1" x="3587"/>
        <item m="1" x="3390"/>
        <item m="1" x="3411"/>
        <item m="1" x="3431"/>
        <item m="1" x="3455"/>
        <item m="1" x="3484"/>
        <item m="1" x="3506"/>
        <item m="1" x="3527"/>
        <item m="1" x="3547"/>
        <item m="1" x="3567"/>
        <item m="1" x="3588"/>
        <item m="1" x="3391"/>
        <item m="1" x="3413"/>
        <item m="1" x="3433"/>
        <item m="1" x="3459"/>
        <item m="1" x="3487"/>
        <item m="1" x="3509"/>
        <item m="1" x="3530"/>
        <item m="1" x="3548"/>
        <item m="1" x="3568"/>
        <item m="1" x="3589"/>
        <item m="1" x="3392"/>
        <item m="1" x="3414"/>
        <item m="1" x="3434"/>
        <item m="1" x="3460"/>
        <item m="1" x="3488"/>
        <item m="1" x="3510"/>
        <item m="1" x="3531"/>
        <item m="1" x="3549"/>
        <item m="1" x="3569"/>
        <item m="1" x="3591"/>
        <item m="1" x="3393"/>
        <item m="1" x="3415"/>
        <item m="1" x="3435"/>
        <item m="1" x="3462"/>
        <item m="1" x="3489"/>
        <item m="1" x="3512"/>
        <item m="1" x="3532"/>
        <item m="1" x="3550"/>
        <item m="1" x="3570"/>
        <item m="1" x="3593"/>
        <item m="1" x="3397"/>
        <item m="1" x="3419"/>
        <item m="1" x="3439"/>
        <item m="1" x="3464"/>
        <item m="1" x="3490"/>
        <item m="1" x="3513"/>
        <item m="1" x="3533"/>
        <item m="1" x="3551"/>
        <item m="1" x="3572"/>
        <item m="1" x="3596"/>
        <item m="1" x="3398"/>
        <item m="1" x="3420"/>
        <item m="1" x="3440"/>
        <item m="1" x="3466"/>
        <item m="1" x="3492"/>
        <item m="1" x="3515"/>
        <item m="1" x="3534"/>
        <item m="1" x="3552"/>
        <item m="1" x="3573"/>
        <item m="1" x="3597"/>
        <item m="1" x="3399"/>
        <item m="1" x="3421"/>
        <item m="1" x="3441"/>
        <item m="1" x="3467"/>
        <item m="1" x="3493"/>
        <item m="1" x="3516"/>
        <item m="1" x="3535"/>
        <item m="1" x="3553"/>
        <item m="1" x="3574"/>
        <item m="1" x="3598"/>
        <item m="1" x="3401"/>
        <item m="1" x="3423"/>
        <item m="1" x="3443"/>
        <item m="1" x="3469"/>
        <item m="1" x="3494"/>
        <item m="1" x="3517"/>
        <item m="1" x="3536"/>
        <item m="1" x="3554"/>
        <item m="1" x="3575"/>
        <item m="1" x="3599"/>
        <item m="1" x="3402"/>
        <item m="1" x="3424"/>
        <item m="1" x="3444"/>
        <item m="1" x="3470"/>
        <item m="1" x="3495"/>
        <item m="1" x="3518"/>
        <item m="1" x="3537"/>
        <item m="1" x="3555"/>
        <item m="1" x="3576"/>
        <item m="1" x="3601"/>
        <item m="1" x="6769"/>
        <item m="1" x="6810"/>
        <item m="1" x="6842"/>
        <item m="1" x="6872"/>
        <item m="1" x="6898"/>
        <item m="1" x="6923"/>
        <item m="1" x="6772"/>
        <item m="1" x="6814"/>
        <item m="1" x="6846"/>
        <item m="1" x="6875"/>
        <item m="1" x="6901"/>
        <item m="1" x="6926"/>
        <item m="1" x="6774"/>
        <item m="1" x="6816"/>
        <item m="1" x="6848"/>
        <item m="1" x="6877"/>
        <item m="1" x="6903"/>
        <item m="1" x="6929"/>
        <item m="1" x="4642"/>
        <item m="1" x="4650"/>
        <item m="1" x="4655"/>
        <item m="1" x="4665"/>
        <item m="1" x="4675"/>
        <item m="1" x="4692"/>
        <item m="1" x="4705"/>
        <item m="1" x="4718"/>
        <item m="1" x="4729"/>
        <item m="1" x="3385"/>
        <item m="1" x="3389"/>
        <item m="1" x="3406"/>
        <item m="1" x="3410"/>
        <item m="1" x="3426"/>
        <item m="1" x="3430"/>
        <item m="1" x="3446"/>
        <item m="1" x="3454"/>
        <item m="1" x="3474"/>
        <item m="1" x="3482"/>
        <item m="1" x="2081"/>
        <item m="1" x="2091"/>
        <item m="1" x="2115"/>
        <item m="1" x="2129"/>
        <item m="1" x="2155"/>
        <item m="1" x="2174"/>
        <item m="1" x="7825"/>
        <item m="1" x="3980"/>
        <item m="1" x="5165"/>
        <item m="1" x="6467"/>
        <item m="1" x="7707"/>
        <item m="1" x="2068"/>
        <item m="1" x="3511"/>
        <item m="1" x="1439"/>
        <item m="1" x="2590"/>
        <item m="1" x="4054"/>
        <item m="1" x="5211"/>
        <item m="1" x="6518"/>
        <item m="1" x="7728"/>
        <item m="1" x="2142"/>
        <item m="1" x="3190"/>
        <item m="1" x="2498"/>
        <item m="1" x="1838"/>
        <item m="1" x="1390"/>
        <item m="1" x="7549"/>
        <item m="1" x="4563"/>
        <item m="1" x="3881"/>
        <item m="1" x="3301"/>
        <item m="1" x="2561"/>
        <item m="1" x="1927"/>
        <item m="1" x="5746"/>
        <item m="1" x="5101"/>
        <item m="1" x="4620"/>
        <item m="1" x="3971"/>
        <item m="1" x="3366"/>
        <item m="1" x="7011"/>
        <item m="1" x="6351"/>
        <item m="1" x="5814"/>
        <item m="1" x="5156"/>
        <item m="1" x="4681"/>
        <item m="1" x="1446"/>
        <item m="1" x="7626"/>
        <item m="1" x="7075"/>
        <item m="1" x="6459"/>
        <item m="1" x="5892"/>
        <item m="1" x="2596"/>
        <item m="1" x="1975"/>
        <item m="1" x="1513"/>
        <item m="1" x="7701"/>
        <item m="1" x="7132"/>
        <item m="1" x="4072"/>
        <item m="1" x="3412"/>
        <item m="1" x="2672"/>
        <item m="1" x="2059"/>
        <item m="1" x="1594"/>
        <item m="1" x="4412"/>
        <item m="1" x="4419"/>
        <item m="1" x="4448"/>
        <item m="1" x="4457"/>
        <item m="1" x="4485"/>
        <item m="1" x="4493"/>
        <item m="1" x="4511"/>
        <item m="1" x="4515"/>
        <item m="1" x="4532"/>
        <item m="1" x="3080"/>
        <item m="1" x="3106"/>
        <item m="1" x="3117"/>
        <item m="1" x="3143"/>
        <item m="1" x="3154"/>
        <item m="1" x="3179"/>
        <item m="1" x="3193"/>
        <item m="1" x="3219"/>
        <item m="1" x="3232"/>
        <item m="1" x="3265"/>
        <item m="1" x="1766"/>
        <item m="1" x="1779"/>
        <item m="1" x="1793"/>
        <item m="1" x="1805"/>
        <item m="1" x="1817"/>
        <item m="1" x="1829"/>
        <item m="1" x="1843"/>
        <item m="1" x="1858"/>
        <item m="1" x="1875"/>
        <item m="1" x="1890"/>
        <item m="1" x="7466"/>
        <item m="1" x="7483"/>
        <item m="1" x="5874"/>
        <item m="1" x="5791"/>
        <item m="1" x="5876"/>
        <item m="1" x="5796"/>
        <item m="1" x="5881"/>
        <item m="1" x="5797"/>
        <item m="1" x="5886"/>
        <item m="1" x="2162"/>
        <item m="1" x="3557"/>
        <item m="1" x="4827"/>
        <item m="1" x="6014"/>
        <item m="1" x="7278"/>
        <item m="1" x="2205"/>
        <item m="1" x="3578"/>
        <item m="1" x="4840"/>
        <item m="1" x="6024"/>
        <item m="1" x="2246"/>
        <item m="1" x="3603"/>
        <item m="1" x="4860"/>
        <item m="1" x="6823"/>
        <item m="1" x="2274"/>
        <item m="1" x="3624"/>
        <item m="1" x="5388"/>
        <item m="1" x="6854"/>
        <item m="1" x="4842"/>
        <item m="1" x="4862"/>
        <item m="1" x="4884"/>
        <item m="1" x="4901"/>
        <item m="1" x="4915"/>
        <item m="1" x="4940"/>
        <item m="1" x="4968"/>
        <item m="1" x="4996"/>
        <item m="1" x="5019"/>
        <item m="1" x="4831"/>
        <item m="1" x="4846"/>
        <item m="1" x="4867"/>
        <item m="1" x="4888"/>
        <item m="1" x="4905"/>
        <item m="1" x="4918"/>
        <item m="1" x="4943"/>
        <item m="1" x="4969"/>
        <item m="1" x="4997"/>
        <item m="1" x="5020"/>
        <item m="1" x="4832"/>
        <item m="1" x="4847"/>
        <item m="1" x="4868"/>
        <item m="1" x="4889"/>
        <item m="1" x="4906"/>
        <item m="1" x="4919"/>
        <item m="1" x="4944"/>
        <item m="1" x="4970"/>
        <item m="1" x="4998"/>
        <item m="1" x="5021"/>
        <item m="1" x="2296"/>
        <item m="1" x="4287"/>
        <item m="1" x="5432"/>
        <item m="1" x="6883"/>
        <item m="1" x="2897"/>
        <item m="1" x="4307"/>
        <item m="1" x="5480"/>
        <item m="1" x="6908"/>
        <item m="1" x="1702"/>
        <item m="1" x="4833"/>
        <item m="1" x="4848"/>
        <item m="1" x="4869"/>
        <item m="1" x="4891"/>
        <item m="1" x="4907"/>
        <item m="1" x="4920"/>
        <item m="1" x="4946"/>
        <item m="1" x="4972"/>
        <item m="1" x="5000"/>
        <item m="1" x="1343"/>
        <item m="1" x="2520"/>
        <item m="1" x="3907"/>
        <item m="1" x="6566"/>
        <item m="1" x="6604"/>
        <item m="1" x="6627"/>
        <item m="1" x="6643"/>
        <item m="1" x="6658"/>
        <item m="1" x="6683"/>
        <item m="1" x="6712"/>
        <item m="1" x="6742"/>
        <item m="1" x="6779"/>
        <item m="1" x="6532"/>
        <item m="1" x="6567"/>
        <item m="1" x="6605"/>
        <item m="1" x="6628"/>
        <item m="1" x="6644"/>
        <item m="1" x="6659"/>
        <item m="1" x="6684"/>
        <item m="1" x="6713"/>
        <item m="1" x="6743"/>
        <item m="1" x="6781"/>
        <item m="1" x="6533"/>
        <item m="1" x="6568"/>
        <item m="1" x="6606"/>
        <item m="1" x="6629"/>
        <item m="1" x="6645"/>
        <item m="1" x="6660"/>
        <item m="1" x="6685"/>
        <item m="1" x="6714"/>
        <item m="1" x="6744"/>
        <item m="1" x="6784"/>
        <item m="1" x="6534"/>
        <item m="1" x="6569"/>
        <item m="1" x="6608"/>
        <item m="1" x="6630"/>
        <item m="1" x="6646"/>
        <item m="1" x="6661"/>
        <item m="1" x="6687"/>
        <item m="1" x="6715"/>
        <item m="1" x="6745"/>
        <item m="1" x="6786"/>
        <item m="1" x="6535"/>
        <item m="1" x="6570"/>
        <item m="1" x="6609"/>
        <item m="1" x="6631"/>
        <item m="1" x="6647"/>
        <item m="1" x="6662"/>
        <item m="1" x="6688"/>
        <item m="1" x="6716"/>
        <item m="1" x="6746"/>
        <item m="1" x="6788"/>
        <item m="1" x="6537"/>
        <item m="1" x="6572"/>
        <item m="1" x="6611"/>
        <item m="1" x="6634"/>
        <item m="1" x="6649"/>
        <item m="1" x="6664"/>
        <item m="1" x="6691"/>
        <item m="1" x="6719"/>
        <item m="1" x="6748"/>
        <item m="1" x="6791"/>
        <item m="1" x="6539"/>
        <item m="1" x="6573"/>
        <item m="1" x="6612"/>
        <item m="1" x="6635"/>
        <item m="1" x="6650"/>
        <item m="1" x="6666"/>
        <item m="1" x="6693"/>
        <item m="1" x="6721"/>
        <item m="1" x="6751"/>
        <item m="1" x="6794"/>
        <item m="1" x="6540"/>
        <item m="1" x="6574"/>
        <item m="1" x="6614"/>
        <item m="1" x="6636"/>
        <item m="1" x="6652"/>
        <item m="1" x="6671"/>
        <item m="1" x="6697"/>
        <item m="1" x="6724"/>
        <item m="1" x="6753"/>
        <item m="1" x="6796"/>
        <item m="1" x="6541"/>
        <item m="1" x="6575"/>
        <item m="1" x="6615"/>
        <item m="1" x="6637"/>
        <item m="1" x="6653"/>
        <item m="1" x="6673"/>
        <item m="1" x="6699"/>
        <item m="1" x="6726"/>
        <item m="1" x="6755"/>
        <item m="1" x="6798"/>
        <item m="1" x="6542"/>
        <item m="1" x="6576"/>
        <item m="1" x="6616"/>
        <item m="1" x="6638"/>
        <item m="1" x="6654"/>
        <item m="1" x="6675"/>
        <item m="1" x="6701"/>
        <item m="1" x="6728"/>
        <item m="1" x="6757"/>
        <item m="1" x="6800"/>
        <item m="1" x="2920"/>
        <item m="1" x="2949"/>
        <item m="1" x="2980"/>
        <item m="1" x="3013"/>
        <item m="1" x="3045"/>
        <item m="1" x="3082"/>
        <item m="1" x="3118"/>
        <item m="1" x="3155"/>
        <item m="1" x="3196"/>
        <item m="1" x="3242"/>
        <item m="1" x="2921"/>
        <item m="1" x="2951"/>
        <item m="1" x="2982"/>
        <item m="1" x="3015"/>
        <item m="1" x="3047"/>
        <item m="1" x="3084"/>
        <item m="1" x="3121"/>
        <item m="1" x="3157"/>
        <item m="1" x="3198"/>
        <item m="1" x="3244"/>
        <item m="1" x="2923"/>
        <item m="1" x="2953"/>
        <item m="1" x="2984"/>
        <item m="1" x="3017"/>
        <item m="1" x="3049"/>
        <item m="1" x="3086"/>
        <item m="1" x="3123"/>
        <item m="1" x="3159"/>
        <item m="1" x="3200"/>
        <item m="1" x="3246"/>
        <item m="1" x="2925"/>
        <item m="1" x="2956"/>
        <item m="1" x="2987"/>
        <item m="1" x="3020"/>
        <item m="1" x="3052"/>
        <item m="1" x="3089"/>
        <item m="1" x="3126"/>
        <item m="1" x="3162"/>
        <item m="1" x="3203"/>
        <item m="1" x="3249"/>
        <item m="1" x="2928"/>
        <item m="1" x="2959"/>
        <item m="1" x="2990"/>
        <item m="1" x="3024"/>
        <item m="1" x="3056"/>
        <item m="1" x="3093"/>
        <item m="1" x="3130"/>
        <item m="1" x="3166"/>
        <item m="1" x="3206"/>
        <item m="1" x="3252"/>
        <item m="1" x="2931"/>
        <item m="1" x="2962"/>
        <item m="1" x="2993"/>
        <item m="1" x="3027"/>
        <item m="1" x="3059"/>
        <item m="1" x="3096"/>
        <item m="1" x="3133"/>
        <item m="1" x="3169"/>
        <item m="1" x="3209"/>
        <item m="1" x="3255"/>
        <item m="1" x="2934"/>
        <item m="1" x="2965"/>
        <item m="1" x="2996"/>
        <item m="1" x="3030"/>
        <item m="1" x="3062"/>
        <item m="1" x="3099"/>
        <item m="1" x="3136"/>
        <item m="1" x="3172"/>
        <item m="1" x="3212"/>
        <item m="1" x="3258"/>
        <item m="1" x="2937"/>
        <item m="1" x="2968"/>
        <item m="1" x="2999"/>
        <item m="1" x="3033"/>
        <item m="1" x="3065"/>
        <item m="1" x="3102"/>
        <item m="1" x="3139"/>
        <item m="1" x="3175"/>
        <item m="1" x="3215"/>
        <item m="1" x="3261"/>
        <item m="1" x="2940"/>
        <item m="1" x="2971"/>
        <item m="1" x="3002"/>
        <item m="1" x="3036"/>
        <item m="1" x="3069"/>
        <item m="1" x="3107"/>
        <item m="1" x="3144"/>
        <item m="1" x="3180"/>
        <item m="1" x="3220"/>
        <item m="1" x="3266"/>
        <item m="1" x="2943"/>
        <item m="1" x="2974"/>
        <item m="1" x="3006"/>
        <item m="1" x="3039"/>
        <item m="1" x="3072"/>
        <item m="1" x="3110"/>
        <item m="1" x="3147"/>
        <item m="1" x="3184"/>
        <item m="1" x="3224"/>
        <item m="1" x="3270"/>
        <item m="1" x="6302"/>
        <item m="1" x="6342"/>
        <item m="1" x="6380"/>
        <item m="1" x="6304"/>
        <item m="1" x="6344"/>
        <item m="1" x="6382"/>
        <item m="1" x="6306"/>
        <item m="1" x="6346"/>
        <item m="1" x="6384"/>
        <item m="1" x="6309"/>
        <item m="1" x="6352"/>
        <item m="1" x="6389"/>
        <item m="1" x="2955"/>
        <item m="1" x="2986"/>
        <item m="1" x="3019"/>
        <item m="1" x="3051"/>
        <item m="1" x="3088"/>
        <item m="1" x="3125"/>
        <item m="1" x="3161"/>
        <item m="1" x="3202"/>
        <item m="1" x="3248"/>
        <item m="1" x="2927"/>
        <item m="1" x="2958"/>
        <item m="1" x="2989"/>
        <item m="1" x="3022"/>
        <item m="1" x="3054"/>
        <item m="1" x="3091"/>
        <item m="1" x="3128"/>
        <item m="1" x="3164"/>
        <item m="1" x="3205"/>
        <item m="1" x="3251"/>
        <item m="1" x="2930"/>
        <item m="1" x="2961"/>
        <item m="1" x="2992"/>
        <item m="1" x="3026"/>
        <item m="1" x="3058"/>
        <item m="1" x="3095"/>
        <item m="1" x="3132"/>
        <item m="1" x="3168"/>
        <item m="1" x="3208"/>
        <item m="1" x="3254"/>
        <item m="1" x="2933"/>
        <item m="1" x="2964"/>
        <item m="1" x="2995"/>
        <item m="1" x="3029"/>
        <item m="1" x="3061"/>
        <item m="1" x="3098"/>
        <item m="1" x="3135"/>
        <item m="1" x="3171"/>
        <item m="1" x="3211"/>
        <item m="1" x="3257"/>
        <item m="1" x="2936"/>
        <item m="1" x="2967"/>
        <item m="1" x="2998"/>
        <item m="1" x="3032"/>
        <item m="1" x="3064"/>
        <item m="1" x="3101"/>
        <item m="1" x="3138"/>
        <item m="1" x="3174"/>
        <item m="1" x="3214"/>
        <item m="1" x="3260"/>
        <item m="1" x="2939"/>
        <item m="1" x="2970"/>
        <item m="1" x="3001"/>
        <item m="1" x="3035"/>
        <item m="1" x="3067"/>
        <item m="1" x="3104"/>
        <item m="1" x="3141"/>
        <item m="1" x="3177"/>
        <item m="1" x="3217"/>
        <item m="1" x="3263"/>
        <item m="1" x="2942"/>
        <item m="1" x="2973"/>
        <item m="1" x="3004"/>
        <item m="1" x="3038"/>
        <item m="1" x="3071"/>
        <item m="1" x="3109"/>
        <item m="1" x="3146"/>
        <item m="1" x="3182"/>
        <item m="1" x="3222"/>
        <item m="1" x="3268"/>
        <item m="1" x="2945"/>
        <item m="1" x="2976"/>
        <item m="1" x="3008"/>
        <item m="1" x="3041"/>
        <item m="1" x="3074"/>
        <item m="1" x="3112"/>
        <item m="1" x="3149"/>
        <item m="1" x="3186"/>
        <item m="1" x="3226"/>
        <item m="1" x="3272"/>
        <item m="1" x="2946"/>
        <item m="1" x="2977"/>
        <item m="1" x="3009"/>
        <item m="1" x="3042"/>
        <item m="1" x="3075"/>
        <item m="1" x="3113"/>
        <item m="1" x="3150"/>
        <item m="1" x="3187"/>
        <item m="1" x="3227"/>
        <item m="1" x="3273"/>
        <item m="1" x="2947"/>
        <item m="1" x="2978"/>
        <item m="1" x="3010"/>
        <item m="1" x="3043"/>
        <item m="1" x="3076"/>
        <item m="1" x="3114"/>
        <item m="1" x="3151"/>
        <item m="1" x="3188"/>
        <item m="1" x="3228"/>
        <item m="1" x="3274"/>
        <item m="1" x="6308"/>
        <item m="1" x="6348"/>
        <item m="1" x="6386"/>
        <item m="1" x="6419"/>
        <item m="1" x="6440"/>
        <item m="1" x="6460"/>
        <item m="1" x="6486"/>
        <item m="1" x="6512"/>
        <item m="1" x="6547"/>
        <item m="1" x="6582"/>
        <item m="1" x="6311"/>
        <item m="1" x="6354"/>
        <item m="1" x="6391"/>
        <item m="1" x="6423"/>
        <item m="1" x="6442"/>
        <item m="1" x="6462"/>
        <item m="1" x="6488"/>
        <item m="1" x="6514"/>
        <item m="1" x="6549"/>
        <item m="1" x="6584"/>
        <item m="1" x="6314"/>
        <item m="1" x="6357"/>
        <item m="1" x="6394"/>
        <item m="1" x="6425"/>
        <item m="1" x="6444"/>
        <item m="1" x="6464"/>
        <item m="1" x="6490"/>
        <item m="1" x="6516"/>
        <item m="1" x="6551"/>
        <item m="1" x="6586"/>
        <item m="1" x="6317"/>
        <item m="1" x="6360"/>
        <item m="1" x="6397"/>
        <item m="1" x="6428"/>
        <item m="1" x="6446"/>
        <item m="1" x="6468"/>
        <item m="1" x="6492"/>
        <item m="1" x="6519"/>
        <item m="1" x="6553"/>
        <item m="1" x="6588"/>
        <item m="1" x="6320"/>
        <item m="1" x="6363"/>
        <item m="1" x="6400"/>
        <item m="1" x="6431"/>
        <item m="1" x="6449"/>
        <item m="1" x="6470"/>
        <item m="1" x="6494"/>
        <item m="1" x="6521"/>
        <item m="1" x="6555"/>
        <item m="1" x="6591"/>
        <item m="1" x="6323"/>
        <item m="1" x="6366"/>
        <item m="1" x="6404"/>
        <item m="1" x="6434"/>
        <item m="1" x="6452"/>
        <item m="1" x="6474"/>
        <item m="1" x="6497"/>
        <item m="1" x="6524"/>
        <item m="1" x="6557"/>
        <item m="1" x="6593"/>
        <item m="1" x="6326"/>
        <item m="1" x="5117"/>
        <item m="1" x="6412"/>
        <item m="1" x="1366"/>
        <item m="1" x="2537"/>
        <item m="1" x="3926"/>
        <item m="1" x="5135"/>
        <item m="1" x="1380"/>
        <item m="1" x="2553"/>
        <item m="1" x="3954"/>
        <item m="1" x="5842"/>
        <item m="1" x="1402"/>
        <item m="1" x="2568"/>
        <item m="1" x="4653"/>
        <item m="1" x="5860"/>
        <item m="1" x="1422"/>
        <item m="1" x="3355"/>
        <item m="1" x="4673"/>
        <item m="1" x="5884"/>
        <item m="1" x="1935"/>
        <item m="1" x="3380"/>
        <item m="1" x="4703"/>
        <item m="1" x="5916"/>
        <item m="1" x="7596"/>
        <item m="1" x="1956"/>
        <item m="1" x="3395"/>
        <item m="1" x="4727"/>
        <item m="1" x="5929"/>
        <item m="1" x="7628"/>
        <item m="1" x="1980"/>
        <item m="1" x="3417"/>
        <item m="1" x="4750"/>
        <item m="1" x="5942"/>
        <item m="1" x="7650"/>
        <item m="1" x="2001"/>
        <item m="1" x="3437"/>
        <item m="1" x="4765"/>
        <item m="1" x="5952"/>
        <item m="1" x="7674"/>
        <item m="1" x="2026"/>
        <item m="1" x="3463"/>
        <item m="1" x="4784"/>
        <item m="1" x="5973"/>
        <item m="1" x="1344"/>
        <item m="1" x="2522"/>
        <item m="1" x="3909"/>
        <item m="1" x="5118"/>
        <item m="1" x="6416"/>
        <item m="1" x="7744"/>
        <item m="1" x="7768"/>
        <item m="1" x="7796"/>
        <item m="1" x="7823"/>
        <item m="1" x="7851"/>
        <item m="1" x="7880"/>
        <item m="1" x="7909"/>
        <item m="1" x="7932"/>
        <item m="1" x="7954"/>
        <item m="1" x="7731"/>
        <item m="1" x="7745"/>
        <item m="1" x="7769"/>
        <item m="1" x="7797"/>
        <item m="1" x="7826"/>
        <item m="1" x="7852"/>
        <item m="1" x="7881"/>
        <item m="1" x="7910"/>
        <item m="1" x="7933"/>
        <item m="1" x="7955"/>
        <item m="1" x="7732"/>
        <item m="1" x="7746"/>
        <item m="1" x="7772"/>
        <item m="1" x="7800"/>
        <item m="1" x="7829"/>
        <item m="1" x="7855"/>
        <item m="1" x="7884"/>
        <item m="1" x="7911"/>
        <item m="1" x="7934"/>
        <item m="1" x="7956"/>
        <item m="1" x="7734"/>
        <item m="1" x="7749"/>
        <item m="1" x="7776"/>
        <item m="1" x="7804"/>
        <item m="1" x="7833"/>
        <item m="1" x="7859"/>
        <item m="1" x="7887"/>
        <item m="1" x="7914"/>
        <item m="1" x="7936"/>
        <item m="1" x="7958"/>
        <item m="1" x="7735"/>
        <item m="1" x="7750"/>
        <item m="1" x="7777"/>
        <item m="1" x="7805"/>
        <item m="1" x="7834"/>
        <item m="1" x="7860"/>
        <item m="1" x="7888"/>
        <item m="1" x="7915"/>
        <item m="1" x="7937"/>
        <item m="1" x="7959"/>
        <item m="1" x="7736"/>
        <item m="1" x="7751"/>
        <item m="1" x="7780"/>
        <item m="1" x="7807"/>
        <item m="1" x="7835"/>
        <item m="1" x="7861"/>
        <item m="1" x="7889"/>
        <item m="1" x="7916"/>
        <item m="1" x="7938"/>
        <item m="1" x="7961"/>
        <item m="1" x="7738"/>
        <item m="1" x="7753"/>
        <item m="1" x="7781"/>
        <item m="1" x="7808"/>
        <item m="1" x="7836"/>
        <item m="1" x="7862"/>
        <item m="1" x="7890"/>
        <item m="1" x="7917"/>
        <item m="1" x="7939"/>
        <item m="1" x="7962"/>
        <item m="1" x="7739"/>
        <item m="1" x="7754"/>
        <item m="1" x="7782"/>
        <item m="1" x="7809"/>
        <item m="1" x="7838"/>
        <item m="1" x="7866"/>
        <item m="1" x="7893"/>
        <item m="1" x="7919"/>
        <item m="1" x="7940"/>
        <item m="1" x="7963"/>
        <item m="1" x="7740"/>
        <item m="1" x="7755"/>
        <item m="1" x="7783"/>
        <item m="1" x="7810"/>
        <item m="1" x="7839"/>
        <item m="1" x="7867"/>
        <item m="1" x="7894"/>
        <item m="1" x="7920"/>
        <item m="1" x="7941"/>
        <item m="1" x="7964"/>
        <item m="1" x="7741"/>
        <item m="1" x="7756"/>
        <item m="1" x="7784"/>
        <item m="1" x="7811"/>
        <item m="1" x="7840"/>
        <item m="1" x="7869"/>
        <item m="1" x="7895"/>
        <item m="1" x="7921"/>
        <item m="1" x="7942"/>
        <item m="1" x="7965"/>
        <item m="1" x="4357"/>
        <item m="1" x="4385"/>
        <item m="1" x="4420"/>
        <item m="1" x="4458"/>
        <item m="1" x="4494"/>
        <item m="1" x="4516"/>
        <item m="1" x="4534"/>
        <item m="1" x="4548"/>
        <item m="1" x="4566"/>
        <item m="1" x="4582"/>
        <item m="1" x="4358"/>
        <item m="1" x="4387"/>
        <item m="1" x="4422"/>
        <item m="1" x="4460"/>
        <item m="1" x="4496"/>
        <item m="1" x="4518"/>
        <item m="1" x="4537"/>
        <item m="1" x="4550"/>
        <item m="1" x="4568"/>
        <item m="1" x="4584"/>
        <item m="1" x="4360"/>
        <item m="1" x="4389"/>
        <item m="1" x="4424"/>
        <item m="1" x="4462"/>
        <item m="1" x="4498"/>
        <item m="1" x="4520"/>
        <item m="1" x="4539"/>
        <item m="1" x="4552"/>
        <item m="1" x="5708"/>
        <item m="1" x="5711"/>
        <item m="1" x="5714"/>
        <item m="1" x="5717"/>
        <item m="1" x="5719"/>
        <item m="1" x="5724"/>
        <item m="1" x="5728"/>
        <item m="1" x="5749"/>
        <item m="1" x="5752"/>
        <item m="1" x="4556"/>
        <item m="1" x="4565"/>
        <item m="1" x="4573"/>
        <item m="1" x="4581"/>
        <item m="1" x="4591"/>
        <item m="1" x="4601"/>
        <item m="1" x="4607"/>
        <item m="1" x="4612"/>
        <item m="1" x="4623"/>
        <item m="1" x="4629"/>
        <item m="1" x="3296"/>
        <item m="1" x="3303"/>
        <item m="1" x="3313"/>
        <item m="1" x="3319"/>
        <item m="1" x="3329"/>
        <item m="1" x="3337"/>
        <item m="1" x="3347"/>
        <item m="1" x="3352"/>
        <item m="1" x="3369"/>
        <item m="1" x="3377"/>
        <item m="1" x="1923"/>
        <item m="1" x="1931"/>
        <item m="1" x="1938"/>
        <item m="1" x="1946"/>
        <item m="1" x="1963"/>
        <item m="1" x="1969"/>
        <item m="1" x="1987"/>
        <item m="1" x="1991"/>
        <item m="1" x="2009"/>
        <item m="1" x="2014"/>
        <item m="1" x="7646"/>
        <item m="1" x="7663"/>
        <item m="1" x="7670"/>
        <item m="1" x="7686"/>
        <item m="1" x="7691"/>
        <item m="1" x="7696"/>
        <item m="1" x="7703"/>
        <item m="1" x="7712"/>
        <item m="1" x="7716"/>
        <item m="1" x="7721"/>
        <item m="1" x="6483"/>
        <item m="1" x="6501"/>
        <item m="1" x="6509"/>
        <item m="1" x="6528"/>
        <item m="1" x="6543"/>
        <item m="1" x="6562"/>
        <item m="1" x="6577"/>
        <item m="1" x="6598"/>
        <item m="1" x="6617"/>
        <item m="1" x="6623"/>
        <item m="1" x="5241"/>
        <item m="1" x="5246"/>
        <item m="1" x="5250"/>
        <item m="1" x="5257"/>
        <item m="1" x="5262"/>
        <item m="1" x="5267"/>
        <item m="1" x="5271"/>
        <item m="1" x="5279"/>
        <item m="1" x="5284"/>
        <item m="1" x="4113"/>
        <item m="1" x="3449"/>
        <item m="1" x="2705"/>
        <item m="1" x="2120"/>
        <item m="1" x="5906"/>
        <item m="1" x="5239"/>
        <item m="1" x="4777"/>
        <item m="1" x="4204"/>
        <item m="1" x="3539"/>
        <item m="1" x="7138"/>
        <item m="1" x="6580"/>
        <item m="1" x="5959"/>
        <item m="1" x="5274"/>
        <item m="1" x="4816"/>
        <item m="1" x="1598"/>
        <item m="1" x="7759"/>
        <item m="1" x="7185"/>
        <item m="1" x="6668"/>
        <item m="1" x="5994"/>
        <item m="1" x="2784"/>
        <item m="1" x="2225"/>
        <item m="1" x="1674"/>
        <item m="1" x="7863"/>
        <item m="1" x="7254"/>
        <item m="1" x="4252"/>
        <item m="1" x="3584"/>
        <item m="1" x="2868"/>
        <item m="1" x="2325"/>
        <item m="1" x="1709"/>
        <item m="1" x="5298"/>
        <item m="1" x="4850"/>
        <item m="1" x="4280"/>
        <item m="1" x="3680"/>
        <item m="1" x="2913"/>
        <item m="1" x="6735"/>
        <item m="1" x="7307"/>
        <item m="1" x="7326"/>
        <item m="1" x="7340"/>
        <item m="1" x="7353"/>
        <item m="1" x="7365"/>
        <item m="1" x="7378"/>
        <item m="1" x="7392"/>
        <item m="1" x="7308"/>
        <item m="1" x="7327"/>
        <item m="1" x="7341"/>
        <item m="1" x="7354"/>
        <item m="1" x="7367"/>
        <item m="1" x="7380"/>
        <item m="1" x="7393"/>
        <item m="1" x="7309"/>
        <item m="1" x="7328"/>
        <item m="1" x="7342"/>
        <item m="1" x="7355"/>
        <item m="1" x="7368"/>
        <item m="1" x="7381"/>
        <item m="1" x="7394"/>
        <item m="1" x="7311"/>
        <item m="1" x="7329"/>
        <item m="1" x="7343"/>
        <item m="1" x="7356"/>
        <item m="1" x="7369"/>
        <item m="1" x="7382"/>
        <item m="1" x="7397"/>
        <item m="1" x="7312"/>
        <item m="1" x="7330"/>
        <item m="1" x="7344"/>
        <item m="1" x="7357"/>
        <item m="1" x="7370"/>
        <item m="1" x="7383"/>
        <item m="1" x="7398"/>
        <item m="1" x="7313"/>
        <item m="1" x="7331"/>
        <item m="1" x="7345"/>
        <item m="1" x="7358"/>
        <item m="1" x="7371"/>
        <item m="1" x="7384"/>
        <item m="1" x="7399"/>
        <item m="1" x="7314"/>
        <item m="1" x="7332"/>
        <item m="1" x="7346"/>
        <item m="1" x="7359"/>
        <item m="1" x="7372"/>
        <item m="1" x="7385"/>
        <item m="1" x="7400"/>
        <item m="1" x="7315"/>
        <item m="1" x="2917"/>
        <item m="1" x="1726"/>
        <item m="1" x="1728"/>
        <item m="1" x="7333"/>
        <item m="1" x="7347"/>
        <item m="1" x="7360"/>
        <item m="1" x="7373"/>
        <item m="1" x="7386"/>
        <item m="1" x="7402"/>
        <item m="1" x="7316"/>
        <item m="1" x="7334"/>
        <item m="1" x="7348"/>
        <item m="1" x="7361"/>
        <item m="1" x="7374"/>
        <item m="1" x="7387"/>
        <item m="1" x="7403"/>
        <item m="1" x="7319"/>
        <item m="1" x="7336"/>
        <item m="1" x="7349"/>
        <item m="1" x="7362"/>
        <item m="1" x="7375"/>
        <item m="1" x="7388"/>
        <item m="1" x="7404"/>
        <item m="1" x="3837"/>
        <item m="1" x="3853"/>
        <item m="1" x="3867"/>
        <item m="1" x="3883"/>
        <item m="1" x="3900"/>
        <item m="1" x="3919"/>
        <item m="1" x="3946"/>
        <item m="1" x="3982"/>
        <item m="1" x="4019"/>
        <item m="1" x="4056"/>
        <item m="1" x="3838"/>
        <item m="1" x="3855"/>
        <item m="1" x="3869"/>
        <item m="1" x="6051"/>
        <item m="1" x="6158"/>
        <item m="1" x="6220"/>
        <item m="1" x="6258"/>
        <item m="1" x="6052"/>
        <item m="1" x="6159"/>
        <item m="1" x="6221"/>
        <item m="1" x="6260"/>
        <item m="1" x="6058"/>
        <item m="1" x="6164"/>
        <item m="1" x="6222"/>
        <item m="1" x="6261"/>
        <item m="1" x="7724"/>
        <item m="1" x="2121"/>
        <item m="1" x="3543"/>
        <item m="1" x="4818"/>
        <item m="1" x="6000"/>
        <item m="1" x="7733"/>
        <item m="1" x="2165"/>
        <item m="1" x="3560"/>
        <item m="1" x="4829"/>
        <item m="1" x="6018"/>
        <item m="1" x="7747"/>
        <item m="1" x="2207"/>
        <item m="1" x="3580"/>
        <item m="1" x="4843"/>
        <item m="1" x="6028"/>
        <item m="1" x="7773"/>
        <item m="1" x="2247"/>
        <item m="1" x="3607"/>
        <item m="1" x="4863"/>
        <item m="1" x="6048"/>
        <item m="1" x="7801"/>
        <item m="1" x="2275"/>
        <item m="1" x="3630"/>
        <item m="1" x="4885"/>
        <item m="1" x="6085"/>
        <item m="1" x="7830"/>
        <item m="1" x="2300"/>
        <item m="1" x="3654"/>
        <item m="1" x="4902"/>
        <item m="1" x="6116"/>
        <item m="1" x="7856"/>
        <item m="1" x="6955"/>
        <item m="1" x="1320"/>
        <item m="1" x="2509"/>
        <item m="1" x="3896"/>
        <item m="1" x="5106"/>
        <item m="1" x="6964"/>
        <item m="1" x="1345"/>
        <item m="1" x="2527"/>
        <item m="1" x="3914"/>
        <item m="1" x="5121"/>
        <item m="1" x="6967"/>
        <item m="1" x="1367"/>
        <item m="1" x="2543"/>
        <item m="1" x="3934"/>
        <item m="1" x="5136"/>
        <item m="1" x="6976"/>
        <item m="1" x="1381"/>
        <item m="1" x="2554"/>
        <item m="1" x="3964"/>
        <item m="1" x="5150"/>
        <item m="1" x="6987"/>
        <item m="1" x="1404"/>
        <item m="1" x="2570"/>
        <item m="1" x="4007"/>
        <item m="1" x="5177"/>
        <item m="1" x="7001"/>
        <item m="1" x="1426"/>
        <item m="1" x="2582"/>
        <item m="1" x="4043"/>
        <item m="1" x="5199"/>
        <item m="1" x="7012"/>
        <item m="1" x="1448"/>
        <item m="1" x="2597"/>
        <item m="1" x="4080"/>
        <item m="1" x="5221"/>
        <item m="1" x="7024"/>
        <item m="1" x="1465"/>
        <item m="1" x="2607"/>
        <item m="1" x="4102"/>
        <item m="1" x="7045"/>
        <item m="1" x="1490"/>
        <item m="1" x="2634"/>
        <item m="1" x="7064"/>
        <item m="1" x="1503"/>
        <item m="1" x="4770"/>
        <item m="1" x="6956"/>
        <item m="1" x="1322"/>
        <item m="1" x="2510"/>
        <item m="1" x="3897"/>
        <item m="1" x="5107"/>
        <item m="1" x="3304"/>
        <item m="1" x="3314"/>
        <item m="1" x="3320"/>
        <item m="1" x="3330"/>
        <item m="1" x="3338"/>
        <item m="1" x="3348"/>
        <item m="1" x="3353"/>
        <item m="1" x="3370"/>
        <item m="1" x="3378"/>
        <item m="1" x="1924"/>
        <item m="1" x="1932"/>
        <item m="1" x="1939"/>
        <item m="1" x="1947"/>
        <item m="1" x="1964"/>
        <item m="1" x="1970"/>
        <item m="1" x="1988"/>
        <item m="1" x="1992"/>
        <item m="1" x="2010"/>
        <item m="1" x="2015"/>
        <item m="1" x="7647"/>
        <item m="1" x="7664"/>
        <item m="1" x="7671"/>
        <item m="1" x="7687"/>
        <item m="1" x="7692"/>
        <item m="1" x="7697"/>
        <item m="1" x="7704"/>
        <item m="1" x="7713"/>
        <item m="1" x="7717"/>
        <item m="1" x="7722"/>
        <item m="1" x="6484"/>
        <item m="1" x="6502"/>
        <item m="1" x="6510"/>
        <item m="1" x="6529"/>
        <item m="1" x="6544"/>
        <item m="1" x="6563"/>
        <item m="1" x="6578"/>
        <item m="1" x="6599"/>
        <item m="1" x="6618"/>
        <item m="1" x="6624"/>
        <item m="1" x="5242"/>
        <item m="1" x="5247"/>
        <item m="1" x="5251"/>
        <item m="1" x="5258"/>
        <item m="1" x="5263"/>
        <item m="1" x="5268"/>
        <item m="1" x="5272"/>
        <item m="1" x="5280"/>
        <item m="1" x="5285"/>
        <item m="1" x="5288"/>
        <item m="1" x="4248"/>
        <item m="1" x="4255"/>
        <item m="1" x="4260"/>
        <item m="1" x="4266"/>
        <item m="1" x="4270"/>
        <item m="1" x="4275"/>
        <item m="1" x="4277"/>
        <item m="1" x="2899"/>
        <item m="1" x="2906"/>
        <item m="1" x="3396"/>
        <item m="1" x="7651"/>
        <item m="1" x="2002"/>
        <item m="1" x="6581"/>
        <item m="1" x="5960"/>
        <item m="1" x="5275"/>
        <item m="1" x="4817"/>
        <item m="1" x="1599"/>
        <item m="1" x="7760"/>
        <item m="1" x="7186"/>
        <item m="1" x="6669"/>
        <item m="1" x="5995"/>
        <item m="1" x="2785"/>
        <item m="1" x="2226"/>
        <item m="1" x="1675"/>
        <item m="1" x="7864"/>
        <item m="1" x="7255"/>
        <item m="1" x="4253"/>
        <item m="1" x="3585"/>
        <item m="1" x="2869"/>
        <item m="1" x="2326"/>
        <item m="1" x="1710"/>
        <item m="1" x="5299"/>
        <item m="1" x="4851"/>
        <item m="1" x="4281"/>
        <item m="1" x="3681"/>
        <item m="1" x="2914"/>
        <item m="1" x="6736"/>
        <item m="1" x="6032"/>
        <item m="1" x="5407"/>
        <item m="1" x="4923"/>
        <item m="1" x="4336"/>
        <item m="1" x="7927"/>
        <item m="1" x="7317"/>
        <item m="1" x="6867"/>
        <item m="1" x="6138"/>
        <item m="1" x="5568"/>
        <item m="1" x="2372"/>
        <item m="1" x="1727"/>
        <item m="1" x="1729"/>
        <item m="1" x="1733"/>
        <item m="1" x="1735"/>
        <item m="1" x="1738"/>
        <item m="1" x="7395"/>
        <item m="1" x="7407"/>
        <item m="1" x="7410"/>
        <item m="1" x="7416"/>
        <item m="1" x="7419"/>
        <item m="1" x="7423"/>
        <item m="1" x="7428"/>
        <item m="1" x="7434"/>
        <item m="1" x="7449"/>
        <item m="1" x="6233"/>
        <item m="1" x="6237"/>
        <item m="1" x="5937"/>
        <item m="1" x="5948"/>
        <item m="1" x="5965"/>
        <item m="1" x="5978"/>
        <item m="1" x="5985"/>
        <item m="1" x="5990"/>
        <item m="1" x="6059"/>
        <item m="1" x="6165"/>
        <item m="1" x="6223"/>
        <item m="1" x="6262"/>
        <item m="1" x="6068"/>
        <item m="1" x="6173"/>
        <item m="1" x="6226"/>
        <item m="1" x="6266"/>
        <item m="1" x="6075"/>
        <item m="1" x="6179"/>
        <item m="1" x="6229"/>
        <item m="1" x="6272"/>
        <item m="1" x="7748"/>
        <item m="1" x="2208"/>
        <item m="1" x="3581"/>
        <item m="1" x="4844"/>
        <item m="1" x="6029"/>
        <item m="1" x="7774"/>
        <item m="1" x="2248"/>
        <item m="1" x="3608"/>
        <item m="1" x="4864"/>
        <item m="1" x="6049"/>
        <item m="1" x="7802"/>
        <item m="1" x="2276"/>
        <item m="1" x="3631"/>
        <item m="1" x="4886"/>
        <item m="1" x="6086"/>
        <item m="1" x="7831"/>
        <item m="1" x="2301"/>
        <item m="1" x="3655"/>
        <item m="1" x="4903"/>
        <item m="1" x="6117"/>
        <item m="1" x="7857"/>
        <item m="1" x="2319"/>
        <item m="1" x="2104"/>
        <item m="1" x="2144"/>
        <item m="1" x="2191"/>
        <item m="1" x="2071"/>
        <item m="1" x="2106"/>
        <item m="1" x="2146"/>
        <item m="1" x="2193"/>
        <item m="1" x="2075"/>
        <item m="1" x="2109"/>
        <item m="1" x="2149"/>
        <item m="1" x="2195"/>
        <item m="1" x="3676"/>
        <item m="1" x="4916"/>
        <item m="1" x="6136"/>
        <item m="1" x="7885"/>
        <item m="1" x="2337"/>
        <item m="1" x="3698"/>
        <item m="1" x="4941"/>
        <item m="1" x="7912"/>
        <item m="1" x="2355"/>
        <item m="1" x="3719"/>
        <item m="1" x="2077"/>
        <item m="1" x="2111"/>
        <item m="1" x="2151"/>
        <item m="1" x="2197"/>
        <item m="1" x="2079"/>
        <item m="1" x="2113"/>
        <item m="1" x="2153"/>
        <item m="1" x="2199"/>
        <item m="1" x="6968"/>
        <item m="1" x="1368"/>
        <item m="1" x="2544"/>
        <item m="1" x="4015"/>
        <item m="1" x="4052"/>
        <item m="1" x="4089"/>
        <item m="1" x="3978"/>
        <item m="1" x="4017"/>
        <item m="1" x="4053"/>
        <item m="1" x="4090"/>
        <item m="1" x="3981"/>
        <item m="1" x="4018"/>
        <item m="1" x="4055"/>
        <item m="1" x="4091"/>
        <item m="1" x="3984"/>
        <item m="1" x="4021"/>
        <item m="1" x="4058"/>
        <item m="1" x="4092"/>
        <item m="1" x="3989"/>
        <item m="1" x="4024"/>
        <item m="1" x="4061"/>
        <item m="1" x="4093"/>
        <item m="1" x="3991"/>
        <item m="1" x="4026"/>
        <item m="1" x="4063"/>
        <item m="1" x="4094"/>
        <item m="1" x="3993"/>
        <item m="1" x="4028"/>
        <item m="1" x="4065"/>
        <item m="1" x="4095"/>
        <item m="1" x="3995"/>
        <item m="1" x="4030"/>
        <item m="1" x="4067"/>
        <item m="1" x="4096"/>
        <item m="1" x="3997"/>
        <item m="1" x="4034"/>
        <item m="1" x="4071"/>
        <item m="1" x="4099"/>
        <item m="1" x="3999"/>
        <item m="1" x="4037"/>
        <item m="1" x="4074"/>
        <item m="1" x="4100"/>
        <item m="1" x="7238"/>
        <item m="1" x="7265"/>
        <item m="1" x="7293"/>
        <item m="1" x="7219"/>
        <item m="1" x="7241"/>
        <item m="1" x="7268"/>
        <item m="1" x="7295"/>
        <item m="1" x="7220"/>
        <item m="1" x="7242"/>
        <item m="1" x="7269"/>
        <item m="1" x="7296"/>
        <item m="1" x="7221"/>
        <item m="1" x="7243"/>
        <item m="1" x="7270"/>
        <item m="1" x="7297"/>
        <item m="1" x="7222"/>
        <item m="1" x="7244"/>
        <item m="1" x="7271"/>
        <item m="1" x="7298"/>
        <item m="1" x="7225"/>
        <item m="1" x="7247"/>
        <item m="1" x="7275"/>
        <item m="1" x="7300"/>
        <item m="1" x="7226"/>
        <item m="1" x="7248"/>
        <item m="1" x="7276"/>
        <item m="1" x="7301"/>
        <item m="1" x="7228"/>
        <item m="1" x="7251"/>
        <item m="1" x="7280"/>
        <item m="1" x="7302"/>
        <item m="1" x="7229"/>
        <item m="1" x="7252"/>
        <item m="1" x="7281"/>
        <item m="1" x="7303"/>
        <item m="1" x="7230"/>
        <item m="1" x="7253"/>
        <item m="1" x="7282"/>
        <item m="1" x="7304"/>
        <item m="1" x="3935"/>
        <item m="1" x="5137"/>
        <item m="1" x="6977"/>
        <item m="1" x="1382"/>
        <item m="1" x="2555"/>
        <item m="1" x="3965"/>
        <item m="1" x="5151"/>
        <item m="1" x="6988"/>
        <item m="1" x="1405"/>
        <item m="1" x="2571"/>
        <item m="1" x="4008"/>
        <item m="1" x="5178"/>
        <item m="1" x="7002"/>
        <item m="1" x="1427"/>
        <item m="1" x="2583"/>
        <item m="1" x="4044"/>
        <item m="1" x="5200"/>
        <item m="1" x="7013"/>
        <item m="1" x="1449"/>
        <item m="1" x="2598"/>
        <item m="1" x="4081"/>
        <item m="1" x="5222"/>
        <item m="1" x="7025"/>
        <item m="1" x="1466"/>
        <item m="1" x="2608"/>
        <item m="1" x="4103"/>
        <item m="1" x="7046"/>
        <item m="1" x="1491"/>
        <item m="1" x="2635"/>
        <item m="1" x="7065"/>
        <item m="1" x="1504"/>
        <item m="1" x="4771"/>
        <item m="1" x="7082"/>
        <item m="1" x="3471"/>
        <item m="1" x="4788"/>
        <item m="1" x="2056"/>
        <item m="1" x="3496"/>
        <item m="1" x="4801"/>
        <item m="1" x="6969"/>
        <item m="1" x="1370"/>
        <item m="1" x="2545"/>
        <item m="1" x="3937"/>
        <item m="1" x="5139"/>
        <item m="1" x="5187"/>
        <item m="1" x="5209"/>
        <item m="1" x="5229"/>
        <item m="1" x="5163"/>
        <item m="1" x="5189"/>
        <item m="1" x="5210"/>
        <item m="1" x="5230"/>
        <item m="1" x="5166"/>
        <item m="1" x="5190"/>
        <item m="1" x="5212"/>
        <item m="1" x="5231"/>
        <item m="1" x="5167"/>
        <item m="1" x="5191"/>
        <item m="1" x="5213"/>
        <item m="1" x="5232"/>
        <item m="1" x="5170"/>
        <item m="1" x="5193"/>
        <item m="1" x="5215"/>
        <item m="1" x="5233"/>
        <item m="1" x="5171"/>
        <item m="1" x="5194"/>
        <item m="1" x="5216"/>
        <item m="1" x="5234"/>
        <item m="1" x="5172"/>
        <item m="1" x="5195"/>
        <item m="1" x="5217"/>
        <item m="1" x="5235"/>
        <item m="1" x="5173"/>
        <item m="1" x="5196"/>
        <item m="1" x="5218"/>
        <item m="1" x="5236"/>
        <item m="1" x="5174"/>
        <item m="1" x="5197"/>
        <item m="1" x="5219"/>
        <item m="1" x="5237"/>
        <item m="1" x="5175"/>
        <item m="1" x="5198"/>
        <item m="1" x="5220"/>
        <item m="1" x="5238"/>
        <item m="1" x="2565"/>
        <item m="1" x="2573"/>
        <item m="1" x="2578"/>
        <item m="1" x="2585"/>
        <item m="1" x="2589"/>
        <item m="1" x="2600"/>
        <item m="1" x="2604"/>
        <item m="1" x="2610"/>
        <item m="1" x="2625"/>
        <item m="1" x="1463"/>
        <item m="1" x="1472"/>
        <item m="1" x="1488"/>
        <item m="1" x="1496"/>
        <item m="1" x="1501"/>
        <item m="1" x="1508"/>
        <item m="1" x="1516"/>
        <item m="1" x="1521"/>
        <item m="1" x="1528"/>
        <item m="1" x="1543"/>
        <item m="1" x="7092"/>
        <item m="1" x="7098"/>
        <item m="1" x="7107"/>
        <item m="1" x="7113"/>
        <item m="1" x="7120"/>
        <item m="1" x="7127"/>
        <item m="1" x="7136"/>
        <item m="1" x="7146"/>
        <item m="1" x="7152"/>
        <item m="1" x="7161"/>
        <item m="1" x="5921"/>
        <item m="1" x="5926"/>
        <item m="1" x="5934"/>
        <item m="1" x="5940"/>
        <item m="1" x="5945"/>
        <item m="1" x="5949"/>
        <item m="1" x="5955"/>
        <item m="1" x="5971"/>
        <item m="1" x="5974"/>
        <item m="1" x="5979"/>
        <item m="1" x="4793"/>
        <item m="1" x="4799"/>
        <item m="1" x="4804"/>
        <item m="1" x="4807"/>
        <item m="1" x="4810"/>
        <item m="1" x="4813"/>
        <item m="1" x="4821"/>
        <item m="1" x="4824"/>
        <item m="1" x="4834"/>
        <item m="1" x="3605"/>
        <item m="1" x="3616"/>
        <item m="1" x="3627"/>
        <item m="1" x="3639"/>
        <item m="1" x="3649"/>
        <item m="1" x="1981"/>
        <item m="1" x="3418"/>
        <item m="1" x="6430"/>
        <item m="1" x="7675"/>
        <item m="1" x="2027"/>
        <item m="1" x="7412"/>
        <item m="1" x="6961"/>
        <item m="1" x="6241"/>
        <item m="1" x="5718"/>
        <item m="1" x="5093"/>
        <item m="1" x="1762"/>
        <item m="1" x="1335"/>
        <item m="1" x="7460"/>
        <item m="1" x="6992"/>
        <item m="1" x="6293"/>
        <item m="1" x="3229"/>
        <item m="1" x="2515"/>
        <item m="1" x="1868"/>
        <item m="1" x="1410"/>
        <item m="1" x="7577"/>
        <item m="1" x="4579"/>
        <item m="1" x="3899"/>
        <item m="1" x="3318"/>
        <item m="1" x="2575"/>
        <item m="1" x="1942"/>
        <item m="1" x="5756"/>
        <item m="1" x="5111"/>
        <item m="1" x="4636"/>
        <item m="1" x="4010"/>
        <item m="1" x="3383"/>
        <item m="1" x="7021"/>
        <item m="1" x="6388"/>
        <item m="1" x="5834"/>
        <item m="1" x="5181"/>
        <item m="1" x="4708"/>
        <item m="1" x="1462"/>
        <item m="1" x="7645"/>
        <item m="1" x="7091"/>
        <item m="1" x="6482"/>
        <item m="1" x="5920"/>
        <item m="1" x="2399"/>
        <item m="1" x="2403"/>
        <item m="1" x="1210"/>
        <item m="1" x="1220"/>
        <item m="1" x="1233"/>
        <item m="1" x="1243"/>
        <item m="1" x="1257"/>
        <item m="1" x="1268"/>
        <item m="1" x="1287"/>
        <item m="1" x="6952"/>
        <item m="1" x="6954"/>
        <item m="1" x="6960"/>
        <item m="1" x="6963"/>
        <item m="1" x="6965"/>
        <item m="1" x="6966"/>
        <item m="1" x="6971"/>
        <item m="1" x="6975"/>
        <item m="1" x="6983"/>
        <item m="1" x="6986"/>
        <item m="1" x="5712"/>
        <item m="1" x="5716"/>
        <item m="1" x="4819"/>
        <item m="1" x="4830"/>
        <item m="1" x="4845"/>
        <item m="1" x="4866"/>
        <item m="1" x="6062"/>
        <item m="1" x="6168"/>
        <item m="1" x="6224"/>
        <item m="1" x="6263"/>
        <item m="1" x="6073"/>
        <item m="1" x="6177"/>
        <item m="1" x="6228"/>
        <item m="1" x="6269"/>
        <item m="1" x="6077"/>
        <item m="1" x="6181"/>
        <item m="1" x="6231"/>
        <item m="1" x="6274"/>
        <item m="1" x="7764"/>
        <item m="1" x="2231"/>
        <item m="1" x="3590"/>
        <item m="1" x="4854"/>
        <item m="1" x="6040"/>
        <item m="1" x="7793"/>
        <item m="1" x="2267"/>
        <item m="1" x="3618"/>
        <item m="1" x="4876"/>
        <item m="1" x="6067"/>
        <item m="1" x="7820"/>
        <item m="1" x="2291"/>
        <item m="1" x="3641"/>
        <item m="1" x="4896"/>
        <item m="1" x="6107"/>
        <item m="1" x="7848"/>
        <item m="1" x="2317"/>
        <item m="1" x="3663"/>
        <item m="1" x="4910"/>
        <item m="1" x="6128"/>
        <item m="1" x="7878"/>
        <item m="1" x="2335"/>
        <item m="1" x="7785"/>
        <item m="1" x="7812"/>
        <item m="1" x="7841"/>
        <item m="1" x="7870"/>
        <item m="1" x="7897"/>
        <item m="1" x="7757"/>
        <item m="1" x="7786"/>
        <item m="1" x="7813"/>
        <item m="1" x="7842"/>
        <item m="1" x="7872"/>
        <item m="1" x="7898"/>
        <item m="1" x="7758"/>
        <item m="1" x="7787"/>
        <item m="1" x="7814"/>
        <item m="1" x="7843"/>
        <item m="1" x="7873"/>
        <item m="1" x="7899"/>
        <item m="1" x="3685"/>
        <item m="1" x="4934"/>
        <item m="1" x="6150"/>
        <item m="1" x="7903"/>
        <item m="1" x="5981"/>
        <item m="1" x="3705"/>
        <item m="1" x="7925"/>
        <item m="1" x="2370"/>
        <item m="1" x="3726"/>
        <item m="1" x="5587"/>
        <item m="1" x="7946"/>
        <item m="1" x="2386"/>
        <item m="1" x="4376"/>
        <item m="1" x="5617"/>
        <item m="1" x="2979"/>
        <item m="1" x="4407"/>
        <item m="1" x="5647"/>
        <item m="1" x="1722"/>
        <item m="1" x="5674"/>
        <item m="1" x="7765"/>
        <item m="1" x="2233"/>
        <item m="1" x="3592"/>
        <item m="1" x="4855"/>
        <item m="1" x="6042"/>
        <item m="1" x="7794"/>
        <item m="1" x="2268"/>
        <item m="1" x="3619"/>
        <item m="1" x="4877"/>
        <item m="1" x="6071"/>
        <item m="1" x="7821"/>
        <item m="1" x="2292"/>
        <item m="1" x="3642"/>
        <item m="1" x="4897"/>
        <item m="1" x="6109"/>
        <item m="1" x="7849"/>
        <item m="1" x="7762"/>
        <item m="1" x="7789"/>
        <item m="1" x="7816"/>
        <item m="1" x="7844"/>
        <item m="1" x="7874"/>
        <item m="1" x="7900"/>
        <item m="1" x="7763"/>
        <item m="1" x="7790"/>
        <item m="1" x="7817"/>
        <item m="1" x="7845"/>
        <item m="1" x="7875"/>
        <item m="1" x="6972"/>
        <item m="1" x="1373"/>
        <item m="1" x="2550"/>
        <item m="1" x="3943"/>
        <item m="1" x="5144"/>
        <item m="1" x="6984"/>
        <item m="1" x="2640"/>
        <item m="1" x="2661"/>
        <item m="1" x="2682"/>
        <item m="1" x="2711"/>
        <item m="1" x="2746"/>
        <item m="1" x="2614"/>
        <item m="1" x="2642"/>
        <item m="1" x="2662"/>
        <item m="1" x="2683"/>
        <item m="1" x="2713"/>
        <item m="1" x="2748"/>
        <item m="1" x="2615"/>
        <item m="1" x="2643"/>
        <item m="1" x="2663"/>
        <item m="1" x="2684"/>
        <item m="1" x="2715"/>
        <item m="1" x="2750"/>
        <item m="1" x="2616"/>
        <item m="1" x="2644"/>
        <item m="1" x="2664"/>
        <item m="1" x="2685"/>
        <item m="1" x="2716"/>
        <item m="1" x="2751"/>
        <item m="1" x="2617"/>
        <item m="1" x="2645"/>
        <item m="1" x="2665"/>
        <item m="1" x="2686"/>
        <item m="1" x="2718"/>
        <item m="1" x="2752"/>
        <item m="1" x="2618"/>
        <item m="1" x="2646"/>
        <item m="1" x="2666"/>
        <item m="1" x="2687"/>
        <item m="1" x="2719"/>
        <item m="1" x="2753"/>
        <item m="1" x="2619"/>
        <item m="1" x="2647"/>
        <item m="1" x="2667"/>
        <item m="1" x="2688"/>
        <item m="1" x="2720"/>
        <item m="1" x="2754"/>
        <item m="1" x="2620"/>
        <item m="1" x="2648"/>
        <item m="1" x="2668"/>
        <item m="1" x="2689"/>
        <item m="1" x="2721"/>
        <item m="1" x="2755"/>
        <item m="1" x="2623"/>
        <item m="1" x="2651"/>
        <item m="1" x="2671"/>
        <item m="1" x="2692"/>
        <item m="1" x="2724"/>
        <item m="1" x="2758"/>
        <item m="1" x="2626"/>
        <item m="1" x="2652"/>
        <item m="1" x="2673"/>
        <item m="1" x="2694"/>
        <item m="1" x="2728"/>
        <item m="1" x="2761"/>
        <item m="1" x="6053"/>
        <item m="1" x="6095"/>
        <item m="1" x="6120"/>
        <item m="1" x="6141"/>
        <item m="1" x="6161"/>
        <item m="1" x="6030"/>
        <item m="1" x="6054"/>
        <item m="1" x="6096"/>
        <item m="1" x="6121"/>
        <item m="1" x="6143"/>
        <item m="1" x="6162"/>
        <item m="1" x="6031"/>
        <item m="1" x="6055"/>
        <item m="1" x="6098"/>
        <item m="1" x="6122"/>
        <item m="1" x="6144"/>
        <item m="1" x="6163"/>
        <item m="1" x="6034"/>
        <item m="1" x="6060"/>
        <item m="1" x="6099"/>
        <item m="1" x="6123"/>
        <item m="1" x="6145"/>
        <item m="1" x="6166"/>
        <item m="1" x="6035"/>
        <item m="1" x="6061"/>
        <item m="1" x="6101"/>
        <item m="1" x="6124"/>
        <item m="1" x="6146"/>
        <item m="1" x="6167"/>
        <item m="1" x="6038"/>
        <item m="1" x="6065"/>
        <item m="1" x="6105"/>
        <item m="1" x="6126"/>
        <item m="1" x="6148"/>
        <item m="1" x="6170"/>
        <item m="1" x="6039"/>
        <item m="1" x="6066"/>
        <item m="1" x="6106"/>
        <item m="1" x="6127"/>
        <item m="1" x="6149"/>
        <item m="1" x="6172"/>
        <item m="1" x="6041"/>
        <item m="1" x="6070"/>
        <item m="1" x="6108"/>
        <item m="1" x="6129"/>
        <item m="1" x="6151"/>
        <item m="1" x="6175"/>
        <item m="1" x="6043"/>
        <item m="1" x="6072"/>
        <item m="1" x="6110"/>
        <item m="1" x="6130"/>
        <item m="1" x="6152"/>
        <item m="1" x="6176"/>
        <item m="1" x="6045"/>
        <item m="1" x="6074"/>
        <item m="1" x="6111"/>
        <item m="1" x="6131"/>
        <item m="1" x="6153"/>
        <item m="1" x="6178"/>
        <item m="1" x="1394"/>
        <item m="1" x="2563"/>
        <item m="1" x="3976"/>
        <item m="1" x="5160"/>
        <item m="1" x="6996"/>
        <item m="1" x="1414"/>
        <item m="1" x="2576"/>
        <item m="1" x="4014"/>
        <item m="1" x="5185"/>
        <item m="1" x="7006"/>
        <item m="1" x="1435"/>
        <item m="1" x="2588"/>
        <item m="1" x="4051"/>
        <item m="1" x="5208"/>
        <item m="1" x="7017"/>
        <item m="1" x="1455"/>
        <item m="1" x="2603"/>
        <item m="1" x="4088"/>
        <item m="1" x="5228"/>
        <item m="1" x="7034"/>
        <item m="1" x="1475"/>
        <item m="1" x="2621"/>
        <item m="1" x="4119"/>
        <item m="1" x="7057"/>
        <item m="1" x="1497"/>
        <item m="1" x="2649"/>
        <item m="1" x="4761"/>
        <item m="1" x="7072"/>
        <item m="1" x="1510"/>
        <item m="1" x="3451"/>
        <item m="1" x="4781"/>
        <item m="1" x="7089"/>
        <item m="1" x="2041"/>
        <item m="1" x="3479"/>
        <item m="1" x="4796"/>
        <item m="1" x="7702"/>
        <item m="1" x="2061"/>
        <item m="1" x="3503"/>
        <item m="1" x="4806"/>
        <item m="1" x="7029"/>
        <item m="1" x="6973"/>
        <item m="1" x="7868"/>
        <item m="1" x="3945"/>
        <item m="1" x="5146"/>
        <item m="1" x="6762"/>
        <item m="1" x="6783"/>
        <item m="1" x="2564"/>
        <item m="1" x="3977"/>
        <item m="1" x="5162"/>
        <item m="1" x="6997"/>
        <item m="1" x="1416"/>
        <item m="1" x="2577"/>
        <item m="1" x="4016"/>
        <item m="1" x="5188"/>
        <item m="1" x="7007"/>
        <item m="1" x="1437"/>
        <item m="1" x="4132"/>
        <item m="1" x="4153"/>
        <item m="1" x="4177"/>
        <item m="1" x="4209"/>
        <item m="1" x="4232"/>
        <item m="1" x="4109"/>
        <item m="1" x="4135"/>
        <item m="1" x="4155"/>
        <item m="1" x="4179"/>
        <item m="1" x="4211"/>
        <item m="1" x="4233"/>
        <item m="1" x="4110"/>
        <item m="1" x="4136"/>
        <item m="1" x="4156"/>
        <item m="1" x="4180"/>
        <item m="1" x="4212"/>
        <item m="1" x="4234"/>
        <item m="1" x="4111"/>
        <item m="1" x="4137"/>
        <item m="1" x="4157"/>
        <item m="1" x="4181"/>
        <item m="1" x="4213"/>
        <item m="1" x="4235"/>
        <item m="1" x="4112"/>
        <item m="1" x="4138"/>
        <item m="1" x="4158"/>
        <item m="1" x="4183"/>
        <item m="1" x="4215"/>
        <item m="1" x="4236"/>
        <item m="1" x="4114"/>
        <item m="1" x="4139"/>
        <item m="1" x="4160"/>
        <item m="1" x="4184"/>
        <item m="1" x="4216"/>
        <item m="1" x="4237"/>
        <item m="1" x="4116"/>
        <item m="1" x="4141"/>
        <item m="1" x="4162"/>
        <item m="1" x="4186"/>
        <item m="1" x="4218"/>
        <item m="1" x="4239"/>
        <item m="1" x="4118"/>
        <item m="1" x="4143"/>
        <item m="1" x="4163"/>
        <item m="1" x="4187"/>
        <item m="1" x="4219"/>
        <item m="1" x="4240"/>
        <item m="1" x="4120"/>
        <item m="1" x="4144"/>
        <item m="1" x="4165"/>
        <item m="1" x="4189"/>
        <item m="1" x="4220"/>
        <item m="1" x="4241"/>
        <item m="1" x="4121"/>
        <item m="1" x="4145"/>
        <item m="1" x="4166"/>
        <item m="1" x="4190"/>
        <item m="1" x="4221"/>
        <item m="1" x="4242"/>
        <item m="1" x="1933"/>
        <item m="1" x="1940"/>
        <item m="1" x="1948"/>
        <item m="1" x="1965"/>
        <item m="1" x="1971"/>
        <item m="1" x="1989"/>
        <item m="1" x="1993"/>
        <item m="1" x="2011"/>
        <item m="1" x="2016"/>
        <item m="1" x="7648"/>
        <item m="1" x="7665"/>
        <item m="1" x="7672"/>
        <item m="1" x="7688"/>
        <item m="1" x="7693"/>
        <item m="1" x="7698"/>
        <item m="1" x="7705"/>
        <item m="1" x="7714"/>
        <item m="1" x="7718"/>
        <item m="1" x="7723"/>
        <item m="1" x="6485"/>
        <item m="1" x="6503"/>
        <item m="1" x="6511"/>
        <item m="1" x="6530"/>
        <item m="1" x="6545"/>
        <item m="1" x="6564"/>
        <item m="1" x="6579"/>
        <item m="1" x="6600"/>
        <item m="1" x="6619"/>
        <item m="1" x="6625"/>
        <item m="1" x="5243"/>
        <item m="1" x="5248"/>
        <item m="1" x="5252"/>
        <item m="1" x="5259"/>
        <item m="1" x="5264"/>
        <item m="1" x="5269"/>
        <item m="1" x="5273"/>
        <item m="1" x="5281"/>
        <item m="1" x="5286"/>
        <item m="1" x="5289"/>
        <item m="1" x="4249"/>
        <item m="1" x="4256"/>
        <item m="1" x="4261"/>
        <item m="1" x="4267"/>
        <item m="1" x="4271"/>
        <item m="1" x="4276"/>
        <item m="1" x="4278"/>
        <item m="1" x="2900"/>
        <item m="1" x="2907"/>
        <item m="1" x="2910"/>
        <item m="1" x="7652"/>
        <item m="1" x="2003"/>
        <item m="1" x="3438"/>
        <item m="1" x="5147"/>
        <item m="1" x="6448"/>
        <item m="1" x="7694"/>
        <item m="1" x="2049"/>
        <item m="1" x="7761"/>
        <item m="1" x="7187"/>
        <item m="1" x="6670"/>
        <item m="1" x="5996"/>
        <item m="1" x="2786"/>
        <item m="1" x="2227"/>
        <item m="1" x="1676"/>
        <item m="1" x="7865"/>
        <item m="1" x="7256"/>
        <item m="1" x="4254"/>
        <item m="1" x="3586"/>
        <item m="1" x="2870"/>
        <item m="1" x="2327"/>
        <item m="1" x="1711"/>
        <item m="1" x="5300"/>
        <item m="1" x="4852"/>
        <item m="1" x="4282"/>
        <item m="1" x="3682"/>
        <item m="1" x="2915"/>
        <item m="1" x="6737"/>
        <item m="1" x="6033"/>
        <item m="1" x="5408"/>
        <item m="1" x="4924"/>
        <item m="1" x="4337"/>
        <item m="1" x="7928"/>
        <item m="1" x="7318"/>
        <item m="1" x="6868"/>
        <item m="1" x="6139"/>
        <item m="1" x="5569"/>
        <item m="1" x="2373"/>
        <item m="1" x="1720"/>
        <item m="1" x="7994"/>
        <item m="1" x="7366"/>
        <item m="1" x="6949"/>
        <item m="1" x="3728"/>
        <item m="1" x="1730"/>
        <item m="1" x="1734"/>
        <item m="1" x="1736"/>
        <item m="1" x="1739"/>
        <item m="1" x="7396"/>
        <item m="1" x="7408"/>
        <item m="1" x="7411"/>
        <item m="1" x="7417"/>
        <item m="1" x="7420"/>
        <item m="1" x="7424"/>
        <item m="1" x="7429"/>
        <item m="1" x="7435"/>
        <item m="1" x="7450"/>
        <item m="1" x="6234"/>
        <item m="1" x="6238"/>
        <item m="1" x="6240"/>
        <item m="1" x="6244"/>
        <item m="1" x="6247"/>
        <item m="1" x="6250"/>
        <item m="1" x="6255"/>
        <item m="1" x="6264"/>
        <item m="1" x="6282"/>
        <item m="1" x="6289"/>
        <item m="1" x="5088"/>
        <item m="1" x="5092"/>
        <item m="1" x="3665"/>
        <item m="1" x="3687"/>
        <item m="1" x="6069"/>
        <item m="1" x="6174"/>
        <item m="1" x="6227"/>
        <item m="1" x="6267"/>
        <item m="1" x="6076"/>
        <item m="1" x="6180"/>
        <item m="1" x="6230"/>
        <item m="1" x="6273"/>
        <item m="1" x="6079"/>
        <item m="1" x="6183"/>
        <item m="1" x="6232"/>
        <item m="1" x="6276"/>
        <item m="1" x="7775"/>
        <item m="1" x="2249"/>
        <item m="1" x="3609"/>
        <item m="1" x="4865"/>
        <item m="1" x="6050"/>
        <item m="1" x="7803"/>
        <item m="1" x="2277"/>
        <item m="1" x="3632"/>
        <item m="1" x="4887"/>
        <item m="1" x="6087"/>
        <item m="1" x="7832"/>
        <item m="1" x="2302"/>
        <item m="1" x="3656"/>
        <item m="1" x="4904"/>
        <item m="1" x="6118"/>
        <item m="1" x="7858"/>
        <item m="1" x="2320"/>
        <item m="1" x="3677"/>
        <item m="1" x="4917"/>
        <item m="1" x="6137"/>
        <item m="1" x="7886"/>
        <item m="1" x="2338"/>
        <item m="1" x="3699"/>
        <item m="1" x="6689"/>
        <item m="1" x="6717"/>
        <item m="1" x="6747"/>
        <item m="1" x="6789"/>
        <item m="1" x="6831"/>
        <item m="1" x="6861"/>
        <item m="1" x="6889"/>
        <item m="1" x="6665"/>
        <item m="1" x="6692"/>
        <item m="1" x="6720"/>
        <item m="1" x="6749"/>
        <item m="1" x="6792"/>
        <item m="1" x="6832"/>
        <item m="1" x="6862"/>
        <item m="1" x="6890"/>
        <item m="1" x="6667"/>
        <item m="1" x="6694"/>
        <item m="1" x="6722"/>
        <item m="1" x="6752"/>
        <item m="1" x="6795"/>
        <item m="1" x="6833"/>
        <item m="1" x="6863"/>
        <item m="1" x="6891"/>
        <item m="1" x="4942"/>
        <item m="1" x="7913"/>
        <item m="1" x="2356"/>
        <item m="1" x="3720"/>
        <item m="1" x="7935"/>
        <item m="1" x="2380"/>
        <item m="1" x="5604"/>
        <item m="1" x="7957"/>
        <item m="1" x="6672"/>
        <item m="1" x="6698"/>
        <item m="1" x="6725"/>
        <item m="1" x="6754"/>
        <item m="1" x="6797"/>
        <item m="1" x="6835"/>
        <item m="1" x="6864"/>
        <item m="1" x="6892"/>
        <item m="1" x="6674"/>
        <item m="1" x="6700"/>
        <item m="1" x="6727"/>
        <item m="1" x="6756"/>
        <item m="1" x="6799"/>
        <item m="1" x="6978"/>
        <item m="1" x="1383"/>
        <item m="1" x="2556"/>
        <item m="1" x="1559"/>
        <item m="1" x="1583"/>
        <item m="1" x="1609"/>
        <item m="1" x="1627"/>
        <item m="1" x="1646"/>
        <item m="1" x="1662"/>
        <item m="1" x="1680"/>
        <item m="1" x="1564"/>
        <item m="1" x="1533"/>
        <item m="1" x="1560"/>
        <item m="1" x="1584"/>
        <item m="1" x="1610"/>
        <item m="1" x="1628"/>
        <item m="1" x="1647"/>
        <item m="1" x="1663"/>
        <item m="1" x="1681"/>
        <item m="1" x="1534"/>
        <item m="1" x="1561"/>
        <item m="1" x="1585"/>
        <item m="1" x="1611"/>
        <item m="1" x="1629"/>
        <item m="1" x="1648"/>
        <item m="1" x="1664"/>
        <item m="1" x="1682"/>
        <item m="1" x="1535"/>
        <item m="1" x="1562"/>
        <item m="1" x="1586"/>
        <item m="1" x="1612"/>
        <item m="1" x="1630"/>
        <item m="1" x="1649"/>
        <item m="1" x="1665"/>
        <item m="1" x="1684"/>
        <item m="1" x="1536"/>
        <item m="1" x="1563"/>
        <item m="1" x="1587"/>
        <item m="1" x="1613"/>
        <item m="1" x="1631"/>
        <item m="1" x="1650"/>
        <item m="1" x="1666"/>
        <item m="1" x="1685"/>
        <item m="1" x="1537"/>
        <item m="1" x="1565"/>
        <item m="1" x="1588"/>
        <item m="1" x="1614"/>
        <item m="1" x="1632"/>
        <item m="1" x="1651"/>
        <item m="1" x="1667"/>
        <item m="1" x="1686"/>
        <item m="1" x="1538"/>
        <item m="1" x="1566"/>
        <item m="1" x="1589"/>
        <item m="1" x="1615"/>
        <item m="1" x="1633"/>
        <item m="1" x="1652"/>
        <item m="1" x="1668"/>
        <item m="1" x="1687"/>
        <item m="1" x="1539"/>
        <item m="1" x="1567"/>
        <item m="1" x="1590"/>
        <item m="1" x="1616"/>
        <item m="1" x="1634"/>
        <item m="1" x="1653"/>
        <item m="1" x="1669"/>
        <item m="1" x="1688"/>
        <item m="1" x="1542"/>
        <item m="1" x="1570"/>
        <item m="1" x="1593"/>
        <item m="1" x="1619"/>
        <item m="1" x="1636"/>
        <item m="1" x="1654"/>
        <item m="1" x="1670"/>
        <item m="1" x="1689"/>
        <item m="1" x="1544"/>
        <item m="1" x="1571"/>
        <item m="1" x="1595"/>
        <item m="1" x="1622"/>
        <item m="1" x="1640"/>
        <item m="1" x="1657"/>
        <item m="1" x="1673"/>
        <item m="1" x="1692"/>
        <item m="1" x="4914"/>
        <item m="1" x="4945"/>
        <item m="1" x="4971"/>
        <item m="1" x="4999"/>
        <item m="1" x="5022"/>
        <item m="1" x="5041"/>
        <item m="1" x="5058"/>
        <item m="1" x="5074"/>
        <item m="1" x="4921"/>
        <item m="1" x="4947"/>
        <item m="1" x="4973"/>
        <item m="1" x="5001"/>
        <item m="1" x="5024"/>
        <item m="1" x="5042"/>
        <item m="1" x="5060"/>
        <item m="1" x="5075"/>
        <item m="1" x="4922"/>
        <item m="1" x="4948"/>
        <item m="1" x="4974"/>
        <item m="1" x="5002"/>
        <item m="1" x="5025"/>
        <item m="1" x="5043"/>
        <item m="1" x="5061"/>
        <item m="1" x="5076"/>
        <item m="1" x="4925"/>
        <item m="1" x="4951"/>
        <item m="1" x="4975"/>
        <item m="1" x="5003"/>
        <item m="1" x="5026"/>
        <item m="1" x="5044"/>
        <item m="1" x="5062"/>
        <item m="1" x="5077"/>
        <item m="1" x="4926"/>
        <item m="1" x="4952"/>
        <item m="1" x="4976"/>
        <item m="1" x="5004"/>
        <item m="1" x="5027"/>
        <item m="1" x="5045"/>
        <item m="1" x="5063"/>
        <item m="1" x="5078"/>
        <item m="1" x="4928"/>
        <item m="1" x="4955"/>
        <item m="1" x="4980"/>
        <item m="1" x="5005"/>
        <item m="1" x="5028"/>
        <item m="1" x="5046"/>
        <item m="1" x="5064"/>
        <item m="1" x="5079"/>
        <item m="1" x="4929"/>
        <item m="1" x="4956"/>
        <item m="1" x="4981"/>
        <item m="1" x="5006"/>
        <item m="1" x="5029"/>
        <item m="1" x="5047"/>
        <item m="1" x="5065"/>
        <item m="1" x="5081"/>
        <item m="1" x="4930"/>
        <item m="1" x="4958"/>
        <item m="1" x="4984"/>
        <item m="1" x="5009"/>
        <item m="1" x="5032"/>
        <item m="1" x="5050"/>
        <item m="1" x="5068"/>
        <item m="1" x="5082"/>
        <item m="1" x="4931"/>
        <item m="1" x="4959"/>
        <item m="1" x="4985"/>
        <item m="1" x="5010"/>
        <item m="1" x="5033"/>
        <item m="1" x="5051"/>
        <item m="1" x="5069"/>
        <item m="1" x="5083"/>
        <item m="1" x="4933"/>
        <item m="1" x="4960"/>
        <item m="1" x="4987"/>
        <item m="1" x="5011"/>
        <item m="1" x="5034"/>
        <item m="1" x="5052"/>
        <item m="1" x="5070"/>
        <item m="1" x="5084"/>
        <item m="1" x="3966"/>
        <item m="1" x="5152"/>
        <item m="1" x="6989"/>
        <item m="1" x="1406"/>
        <item m="1" x="2572"/>
        <item m="1" x="4009"/>
        <item m="1" x="5179"/>
        <item m="1" x="7003"/>
        <item m="1" x="1428"/>
        <item m="1" x="2584"/>
        <item m="1" x="4045"/>
        <item m="1" x="5201"/>
        <item m="1" x="7014"/>
        <item m="1" x="1450"/>
        <item m="1" x="2599"/>
        <item m="1" x="4082"/>
        <item m="1" x="5223"/>
        <item m="1" x="7026"/>
        <item m="1" x="1467"/>
        <item m="1" x="2609"/>
        <item m="1" x="4104"/>
        <item m="1" x="7047"/>
        <item m="1" x="1492"/>
        <item m="1" x="2636"/>
        <item m="1" x="7066"/>
        <item m="1" x="1505"/>
        <item m="1" x="4772"/>
        <item m="1" x="7083"/>
        <item m="1" x="3472"/>
        <item m="1" x="4789"/>
        <item m="1" x="2057"/>
        <item m="1" x="3497"/>
        <item m="1" x="4802"/>
        <item m="1" x="7711"/>
        <item m="1" x="2083"/>
        <item m="1" x="3519"/>
        <item m="1" x="4808"/>
        <item m="1" x="6979"/>
        <item m="1" x="1385"/>
        <item m="1" x="2557"/>
        <item m="1" x="3968"/>
        <item m="1" x="5154"/>
        <item m="1" x="2734"/>
        <item m="1" x="2766"/>
        <item m="1" x="2789"/>
        <item m="1" x="2813"/>
        <item m="1" x="2836"/>
        <item m="1" x="2857"/>
        <item m="1" x="2876"/>
        <item m="1" x="2701"/>
        <item m="1" x="2737"/>
        <item m="1" x="2769"/>
        <item m="1" x="2792"/>
        <item m="1" x="2816"/>
        <item m="1" x="2837"/>
        <item m="1" x="2858"/>
        <item m="1" x="2877"/>
        <item m="1" x="2702"/>
        <item m="1" x="2738"/>
        <item m="1" x="2770"/>
        <item m="1" x="2793"/>
        <item m="1" x="2817"/>
        <item m="1" x="2838"/>
        <item m="1" x="2859"/>
        <item m="1" x="2878"/>
        <item m="1" x="2703"/>
        <item m="1" x="2739"/>
        <item m="1" x="2771"/>
        <item m="1" x="2794"/>
        <item m="1" x="2818"/>
        <item m="1" x="2839"/>
        <item m="1" x="2860"/>
        <item m="1" x="2880"/>
        <item m="1" x="2704"/>
        <item m="1" x="2740"/>
        <item m="1" x="2772"/>
        <item m="1" x="2795"/>
        <item m="1" x="2819"/>
        <item m="1" x="2840"/>
        <item m="1" x="2861"/>
        <item m="1" x="2881"/>
        <item m="1" x="2706"/>
        <item m="1" x="2741"/>
        <item m="1" x="2774"/>
        <item m="1" x="2796"/>
        <item m="1" x="2820"/>
        <item m="1" x="2841"/>
        <item m="1" x="2862"/>
        <item m="1" x="2882"/>
        <item m="1" x="2707"/>
        <item m="1" x="2742"/>
        <item m="1" x="2775"/>
        <item m="1" x="2797"/>
        <item m="1" x="2821"/>
        <item m="1" x="2842"/>
        <item m="1" x="2863"/>
        <item m="1" x="2883"/>
        <item m="1" x="2708"/>
        <item m="1" x="2743"/>
        <item m="1" x="2776"/>
        <item m="1" x="2798"/>
        <item m="1" x="2822"/>
        <item m="1" x="2843"/>
        <item m="1" x="2864"/>
        <item m="1" x="2884"/>
        <item m="1" x="2712"/>
        <item m="1" x="2747"/>
        <item m="1" x="2779"/>
        <item m="1" x="2799"/>
        <item m="1" x="2823"/>
        <item m="1" x="2844"/>
        <item m="1" x="2865"/>
        <item m="1" x="2886"/>
        <item m="1" x="2714"/>
        <item m="1" x="2749"/>
        <item m="1" x="2780"/>
        <item m="1" x="2800"/>
        <item m="1" x="2824"/>
        <item m="1" x="2845"/>
        <item m="1" x="2866"/>
        <item m="1" x="2887"/>
        <item m="1" x="6135"/>
        <item m="1" x="7015"/>
        <item m="1" x="7018"/>
        <item m="1" x="7028"/>
        <item m="1" x="7038"/>
        <item m="1" x="7050"/>
        <item m="1" x="7060"/>
        <item m="1" x="7068"/>
        <item m="1" x="7077"/>
        <item m="1" x="7085"/>
        <item m="1" x="5805"/>
        <item m="1" x="5825"/>
        <item m="1" x="5831"/>
        <item m="1" x="5840"/>
        <item m="1" x="5849"/>
        <item m="1" x="5858"/>
        <item m="1" x="5867"/>
        <item m="1" x="5882"/>
        <item m="1" x="5895"/>
        <item m="1" x="5913"/>
        <item m="1" x="4677"/>
        <item m="1" x="4694"/>
        <item m="1" x="4706"/>
        <item m="1" x="4721"/>
        <item m="1" x="4731"/>
        <item m="1" x="4743"/>
        <item m="1" x="4753"/>
        <item m="1" x="4760"/>
        <item m="1" x="4769"/>
        <item m="1" x="4780"/>
        <item m="1" x="3432"/>
        <item m="1" x="3447"/>
        <item m="1" x="3457"/>
        <item m="1" x="3476"/>
        <item m="1" x="3485"/>
        <item m="1" x="3499"/>
        <item m="1" x="3507"/>
        <item m="1" x="3522"/>
        <item m="1" x="3528"/>
        <item m="1" x="3541"/>
        <item m="1" x="2093"/>
        <item m="1" x="2117"/>
        <item m="1" x="2132"/>
        <item m="1" x="2159"/>
        <item m="1" x="2177"/>
        <item m="1" x="2202"/>
        <item m="1" x="2219"/>
        <item m="1" x="2243"/>
        <item m="1" x="2260"/>
        <item m="1" x="2271"/>
        <item m="1" x="7770"/>
        <item m="1" x="7791"/>
        <item m="1" x="7798"/>
        <item m="1" x="7818"/>
        <item m="1" x="7827"/>
        <item m="1" x="7846"/>
        <item m="1" x="7853"/>
        <item m="1" x="7876"/>
        <item m="1" x="7882"/>
        <item m="1" x="7901"/>
        <item m="1" x="6678"/>
        <item m="1" x="6702"/>
        <item m="1" x="6708"/>
        <item m="1" x="6729"/>
        <item m="1" x="6738"/>
        <item m="1" x="6758"/>
        <item m="1" x="6767"/>
        <item m="1" x="6801"/>
        <item m="1" x="6808"/>
        <item m="1" x="5245"/>
        <item m="1" x="4792"/>
        <item m="1" x="4229"/>
        <item m="1" x="3558"/>
        <item m="1" x="7154"/>
        <item m="1" x="6622"/>
        <item m="1" x="5976"/>
        <item m="1" x="5287"/>
        <item m="1" x="4828"/>
        <item m="1" x="1624"/>
        <item m="1" x="7788"/>
        <item m="1" x="7198"/>
        <item m="1" x="6695"/>
        <item m="1" x="6015"/>
        <item m="1" x="2804"/>
        <item m="1" x="2265"/>
        <item m="1" x="1693"/>
        <item m="1" x="7891"/>
        <item m="1" x="7283"/>
        <item m="1" x="4264"/>
        <item m="1" x="3613"/>
        <item m="1" x="2890"/>
        <item m="1" x="2343"/>
        <item m="1" x="1715"/>
        <item m="1" x="5303"/>
        <item m="1" x="4873"/>
        <item m="1" x="4292"/>
        <item m="1" x="3701"/>
        <item m="1" x="2918"/>
        <item m="1" x="6765"/>
        <item m="1" x="6056"/>
        <item m="1" x="5450"/>
        <item m="1" x="4949"/>
        <item m="1" x="4354"/>
        <item m="1" x="7948"/>
        <item m="1" x="3278"/>
        <item m="1" x="3289"/>
        <item m="1" x="3306"/>
        <item m="1" x="3322"/>
        <item m="1" x="3340"/>
        <item m="1" x="3359"/>
        <item m="1" x="3279"/>
        <item m="1" x="3290"/>
        <item m="1" x="3307"/>
        <item m="1" x="3323"/>
        <item m="1" x="3341"/>
        <item m="1" x="3360"/>
        <item m="1" x="3233"/>
        <item m="1" x="3280"/>
        <item m="1" x="3291"/>
        <item m="1" x="3308"/>
        <item m="1" x="3324"/>
        <item m="1" x="3342"/>
        <item m="1" x="3361"/>
        <item m="1" x="3235"/>
        <item m="1" x="3281"/>
        <item m="1" x="3292"/>
        <item m="1" x="3309"/>
        <item m="1" x="3325"/>
        <item m="1" x="3343"/>
        <item m="1" x="3362"/>
        <item m="1" x="3236"/>
        <item m="1" x="3282"/>
        <item m="1" x="3293"/>
        <item m="1" x="3310"/>
        <item m="1" x="3326"/>
        <item m="1" x="3344"/>
        <item m="1" x="3363"/>
        <item m="1" x="3237"/>
        <item m="1" x="3283"/>
        <item m="1" x="3294"/>
        <item m="1" x="3311"/>
        <item m="1" x="3327"/>
        <item m="1" x="3345"/>
        <item m="1" x="3364"/>
        <item m="1" x="3238"/>
        <item m="1" x="3284"/>
        <item m="1" x="3295"/>
        <item m="1" x="3312"/>
        <item m="1" x="3328"/>
        <item m="1" x="3346"/>
        <item m="1" x="3367"/>
        <item m="1" x="3239"/>
        <item m="1" x="4487"/>
        <item m="1" x="3183"/>
        <item m="1" x="3194"/>
        <item m="1" x="3285"/>
        <item m="1" x="3297"/>
        <item m="1" x="3315"/>
        <item m="1" x="3331"/>
        <item m="1" x="3349"/>
        <item m="1" x="3371"/>
        <item m="1" x="3240"/>
        <item m="1" x="3286"/>
        <item m="1" x="3298"/>
        <item m="1" x="3316"/>
        <item m="1" x="3332"/>
        <item m="1" x="3350"/>
        <item m="1" x="3372"/>
        <item m="1" x="3241"/>
        <item m="1" x="3287"/>
        <item m="1" x="3299"/>
        <item m="1" x="3317"/>
        <item m="1" x="3334"/>
        <item m="1" x="3351"/>
        <item m="1" x="3374"/>
        <item m="1" x="6480"/>
        <item m="1" x="6505"/>
        <item m="1" x="6536"/>
        <item m="1" x="6571"/>
        <item m="1" x="6610"/>
        <item m="1" x="6633"/>
        <item m="1" x="6648"/>
        <item m="1" x="6663"/>
        <item m="1" x="6690"/>
        <item m="1" x="6718"/>
        <item m="1" x="6481"/>
        <item m="1" x="6506"/>
        <item m="1" x="6538"/>
        <item m="1" x="5725"/>
        <item m="1" x="5799"/>
        <item m="1" x="5887"/>
        <item m="1" x="5953"/>
        <item m="1" x="5992"/>
        <item m="1" x="6078"/>
        <item m="1" x="6182"/>
        <item m="1" x="5726"/>
        <item m="1" x="5800"/>
        <item m="1" x="5888"/>
        <item m="1" x="5954"/>
        <item m="1" x="5997"/>
        <item m="1" x="6080"/>
        <item m="1" x="6185"/>
        <item m="1" x="5679"/>
        <item m="1" x="5727"/>
        <item m="1" x="5804"/>
        <item m="1" x="5894"/>
        <item m="1" x="5956"/>
        <item m="1" x="5998"/>
        <item m="1" x="6084"/>
        <item m="1" x="6188"/>
        <item m="1" x="5682"/>
        <item m="1" x="5731"/>
        <item m="1" x="5807"/>
        <item m="1" x="6641"/>
        <item m="1" x="7822"/>
        <item m="1" x="2297"/>
        <item m="1" x="3645"/>
        <item m="1" x="4899"/>
        <item m="1" x="6656"/>
        <item m="1" x="7850"/>
        <item m="1" x="2318"/>
        <item m="1" x="3664"/>
        <item m="1" x="4912"/>
        <item m="1" x="6680"/>
        <item m="1" x="7879"/>
        <item m="1" x="2336"/>
        <item m="1" x="3686"/>
        <item m="1" x="4937"/>
        <item m="1" x="6710"/>
        <item m="1" x="7906"/>
        <item m="1" x="2353"/>
        <item m="1" x="3707"/>
        <item m="1" x="4964"/>
        <item m="1" x="6740"/>
        <item m="1" x="7929"/>
        <item m="1" x="2375"/>
        <item m="1" x="3729"/>
        <item m="1" x="4992"/>
        <item m="1" x="6770"/>
        <item m="1" x="7950"/>
        <item m="1" x="2389"/>
        <item m="1" x="3748"/>
        <item m="1" x="5015"/>
        <item m="1" x="6812"/>
        <item m="1" x="7970"/>
        <item m="1" x="2396"/>
        <item m="1" x="3763"/>
        <item m="1" x="5036"/>
        <item m="1" x="6844"/>
        <item m="1" x="7978"/>
        <item m="1" x="5722"/>
        <item m="1" x="6998"/>
        <item m="1" x="1423"/>
        <item m="1" x="2580"/>
        <item m="1" x="4031"/>
        <item m="1" x="5742"/>
        <item m="1" x="7008"/>
        <item m="1" x="1444"/>
        <item m="1" x="2594"/>
        <item m="1" x="4068"/>
        <item m="1" x="5754"/>
        <item m="1" x="7019"/>
        <item m="1" x="1461"/>
        <item m="1" x="2606"/>
        <item m="1" x="4097"/>
        <item m="1" x="5771"/>
        <item m="1" x="7039"/>
        <item m="1" x="1483"/>
        <item m="1" x="2628"/>
        <item m="1" x="4122"/>
        <item m="1" x="5792"/>
        <item m="1" x="7061"/>
        <item m="1" x="1499"/>
        <item m="1" x="2654"/>
        <item m="1" x="4146"/>
        <item m="1" x="5819"/>
        <item m="1" x="7078"/>
        <item m="1" x="1514"/>
        <item m="1" x="2675"/>
        <item m="1" x="4167"/>
        <item m="1" x="5836"/>
        <item m="1" x="7094"/>
        <item m="1" x="1525"/>
        <item m="1" x="2695"/>
        <item m="1" x="4192"/>
        <item m="1" x="5855"/>
        <item m="1" x="7109"/>
        <item m="1" x="1551"/>
        <item m="1" x="2729"/>
        <item m="1" x="4224"/>
        <item m="1" x="5877"/>
        <item m="1" x="7122"/>
        <item m="1" x="1576"/>
        <item m="1" x="2763"/>
        <item m="1" x="5909"/>
        <item m="1" x="7139"/>
        <item m="1" x="1601"/>
        <item m="1" x="5723"/>
        <item m="1" x="7000"/>
        <item m="1" x="1424"/>
        <item m="1" x="2581"/>
        <item m="1" x="4035"/>
        <item m="1" x="4108"/>
        <item m="1" x="4127"/>
        <item m="1" x="4134"/>
        <item m="1" x="4149"/>
        <item m="1" x="4154"/>
        <item m="1" x="4170"/>
        <item m="1" x="4178"/>
        <item m="1" x="4195"/>
        <item m="1" x="4210"/>
        <item m="1" x="2693"/>
        <item m="1" x="2699"/>
        <item m="1" x="2726"/>
        <item m="1" x="2735"/>
        <item m="1" x="2759"/>
        <item m="1" x="2767"/>
        <item m="1" x="2782"/>
        <item m="1" x="2790"/>
        <item m="1" x="2802"/>
        <item m="1" x="2814"/>
        <item m="1" x="1620"/>
        <item m="1" x="1625"/>
        <item m="1" x="1638"/>
        <item m="1" x="1644"/>
        <item m="1" x="1655"/>
        <item m="1" x="1660"/>
        <item m="1" x="1671"/>
        <item m="1" x="1678"/>
        <item m="1" x="1690"/>
        <item m="1" x="1696"/>
        <item m="1" x="7195"/>
        <item m="1" x="7199"/>
        <item m="1" x="7207"/>
        <item m="1" x="7211"/>
        <item m="1" x="7223"/>
        <item m="1" x="7232"/>
        <item m="1" x="7245"/>
        <item m="1" x="7259"/>
        <item m="1" x="7272"/>
        <item m="1" x="7286"/>
        <item m="1" x="6016"/>
        <item m="1" x="6021"/>
        <item m="1" x="6026"/>
        <item m="1" x="6036"/>
        <item m="1" x="6046"/>
        <item m="1" x="6063"/>
        <item m="1" x="6081"/>
        <item m="1" x="6102"/>
        <item m="1" x="6112"/>
        <item m="1" x="4935"/>
        <item m="1" x="4953"/>
        <item m="1" x="4962"/>
        <item m="1" x="4977"/>
        <item m="1" x="4989"/>
        <item m="1" x="6433"/>
        <item m="1" x="7676"/>
        <item m="1" x="2029"/>
        <item m="1" x="3465"/>
        <item m="1" x="3985"/>
        <item m="1" x="5168"/>
        <item m="1" x="6472"/>
        <item m="1" x="7708"/>
        <item m="1" x="2072"/>
        <item m="1" x="1791"/>
        <item m="1" x="1359"/>
        <item m="1" x="7498"/>
        <item m="1" x="7004"/>
        <item m="1" x="6335"/>
        <item m="1" x="3275"/>
        <item m="1" x="2532"/>
        <item m="1" x="1898"/>
        <item m="1" x="1431"/>
        <item m="1" x="7607"/>
        <item m="1" x="4597"/>
        <item m="1" x="3916"/>
        <item m="1" x="3335"/>
        <item m="1" x="2586"/>
        <item m="1" x="1967"/>
        <item m="1" x="5775"/>
        <item m="1" x="5129"/>
        <item m="1" x="4647"/>
        <item m="1" x="4046"/>
        <item m="1" x="3403"/>
        <item m="1" x="7042"/>
        <item m="1" x="6421"/>
        <item m="1" x="5853"/>
        <item m="1" x="5203"/>
        <item m="1" x="4732"/>
        <item m="1" x="1486"/>
        <item m="1" x="7668"/>
        <item m="1" x="7105"/>
        <item m="1" x="6507"/>
        <item m="1" x="5932"/>
        <item m="1" x="2631"/>
        <item m="1" x="2020"/>
        <item m="1" x="1548"/>
        <item m="1" x="7726"/>
        <item m="1" x="7165"/>
        <item m="1" x="3836"/>
        <item m="1" x="3841"/>
        <item m="1" x="2496"/>
        <item m="1" x="2507"/>
        <item m="1" x="2513"/>
        <item m="1" x="2525"/>
        <item m="1" x="2530"/>
        <item m="1" x="2541"/>
        <item m="1" x="2548"/>
        <item m="1" x="1386"/>
        <item m="1" x="1399"/>
        <item m="1" x="1407"/>
        <item m="1" x="1419"/>
        <item m="1" x="1429"/>
        <item m="1" x="1442"/>
        <item m="1" x="1451"/>
        <item m="1" x="1459"/>
        <item m="1" x="1468"/>
        <item m="1" x="1481"/>
        <item m="1" x="7022"/>
        <item m="1" x="7032"/>
        <item m="1" x="7390"/>
        <item m="1" x="7406"/>
        <item m="1" x="7415"/>
        <item m="1" x="7422"/>
        <item m="1" x="5680"/>
        <item m="1" x="5729"/>
        <item m="1" x="5806"/>
        <item m="1" x="5897"/>
        <item m="1" x="5958"/>
        <item m="1" x="6002"/>
        <item m="1" x="6088"/>
        <item m="1" x="6190"/>
        <item m="1" x="5684"/>
        <item m="1" x="5733"/>
        <item m="1" x="5810"/>
        <item m="1" x="5901"/>
        <item m="1" x="5962"/>
        <item m="1" x="6004"/>
        <item m="1" x="6090"/>
        <item m="1" x="6193"/>
        <item m="1" x="5689"/>
        <item m="1" x="5738"/>
        <item m="1" x="5816"/>
        <item m="1" x="5904"/>
        <item m="1" x="5967"/>
        <item m="1" x="6008"/>
        <item m="1" x="6093"/>
        <item m="1" x="6198"/>
        <item m="1" x="5696"/>
        <item m="1" x="5743"/>
        <item m="1" x="5821"/>
        <item m="1" x="6704"/>
        <item m="1" x="7896"/>
        <item m="1" x="2349"/>
        <item m="1" x="3703"/>
        <item m="1" x="4957"/>
        <item m="1" x="6731"/>
        <item m="1" x="7922"/>
        <item m="1" x="2366"/>
        <item m="1" x="3723"/>
        <item m="1" x="4982"/>
        <item m="1" x="6760"/>
        <item m="1" x="7943"/>
        <item m="1" x="2382"/>
        <item m="1" x="3742"/>
        <item m="1" x="5007"/>
        <item m="1" x="6803"/>
        <item m="1" x="7966"/>
        <item m="1" x="2393"/>
        <item m="1" x="3757"/>
        <item m="1" x="5030"/>
        <item m="1" x="6837"/>
        <item m="1" x="7974"/>
        <item m="1" x="2400"/>
        <item m="1" x="3765"/>
        <item m="1" x="3781"/>
        <item m="1" x="3799"/>
        <item m="1" x="3818"/>
        <item m="1" x="3831"/>
        <item m="1" x="3750"/>
        <item m="1" x="3767"/>
        <item m="1" x="3783"/>
        <item m="1" x="3802"/>
        <item m="1" x="3821"/>
        <item m="1" x="3832"/>
        <item m="1" x="3751"/>
        <item m="1" x="3768"/>
        <item m="1" x="3784"/>
        <item m="1" x="3803"/>
        <item m="1" x="3822"/>
        <item m="1" x="3833"/>
        <item m="1" x="3774"/>
        <item m="1" x="5048"/>
        <item m="1" x="6865"/>
        <item m="1" x="7992"/>
        <item m="1" x="2406"/>
        <item m="1" x="3790"/>
        <item m="1" x="5066"/>
        <item m="1" x="6893"/>
        <item m="1" x="2411"/>
        <item m="1" x="3809"/>
        <item m="1" x="6915"/>
        <item m="1" x="1208"/>
        <item m="1" x="3752"/>
        <item m="1" x="3769"/>
        <item m="1" x="3785"/>
        <item m="1" x="3804"/>
        <item m="1" x="3823"/>
        <item m="1" x="3834"/>
        <item m="1" x="3754"/>
        <item m="1" x="3771"/>
        <item m="1" x="3786"/>
        <item m="1" x="3805"/>
        <item m="1" x="3824"/>
        <item m="1" x="3835"/>
        <item m="1" x="5761"/>
        <item m="1" x="7030"/>
        <item m="1" x="1470"/>
        <item m="1" x="5338"/>
        <item m="1" x="5372"/>
        <item m="1" x="5415"/>
        <item m="1" x="5462"/>
        <item m="1" x="5508"/>
        <item m="1" x="5307"/>
        <item m="1" x="5340"/>
        <item m="1" x="5374"/>
        <item m="1" x="5417"/>
        <item m="1" x="5465"/>
        <item m="1" x="5511"/>
        <item m="1" x="5309"/>
        <item m="1" x="5342"/>
        <item m="1" x="5376"/>
        <item m="1" x="5419"/>
        <item m="1" x="5468"/>
        <item m="1" x="5514"/>
        <item m="1" x="5311"/>
        <item m="1" x="5345"/>
        <item m="1" x="5379"/>
        <item m="1" x="5422"/>
        <item m="1" x="5471"/>
        <item m="1" x="5517"/>
        <item m="1" x="5314"/>
        <item m="1" x="5348"/>
        <item m="1" x="5382"/>
        <item m="1" x="5426"/>
        <item m="1" x="5475"/>
        <item m="1" x="5521"/>
        <item m="1" x="5317"/>
        <item m="1" x="5351"/>
        <item m="1" x="5385"/>
        <item m="1" x="5429"/>
        <item m="1" x="5478"/>
        <item m="1" x="5524"/>
        <item m="1" x="5320"/>
        <item m="1" x="5354"/>
        <item m="1" x="5390"/>
        <item m="1" x="5434"/>
        <item m="1" x="5482"/>
        <item m="1" x="5527"/>
        <item m="1" x="5323"/>
        <item m="1" x="5357"/>
        <item m="1" x="5393"/>
        <item m="1" x="5437"/>
        <item m="1" x="5485"/>
        <item m="1" x="5530"/>
        <item m="1" x="5326"/>
        <item m="1" x="5361"/>
        <item m="1" x="5397"/>
        <item m="1" x="5441"/>
        <item m="1" x="5489"/>
        <item m="1" x="5535"/>
        <item m="1" x="5329"/>
        <item m="1" x="5364"/>
        <item m="1" x="5400"/>
        <item m="1" x="5444"/>
        <item m="1" x="5492"/>
        <item m="1" x="5538"/>
        <item m="1" x="1798"/>
        <item m="1" x="1822"/>
        <item m="1" x="1850"/>
        <item m="1" x="1882"/>
        <item m="1" x="1905"/>
        <item m="1" x="1773"/>
        <item m="1" x="1800"/>
        <item m="1" x="1824"/>
        <item m="1" x="1853"/>
        <item m="1" x="1884"/>
        <item m="1" x="1907"/>
        <item m="1" x="1775"/>
        <item m="1" x="1802"/>
        <item m="1" x="1826"/>
        <item m="1" x="1855"/>
        <item m="1" x="1886"/>
        <item m="1" x="1909"/>
        <item m="1" x="1777"/>
        <item m="1" x="1804"/>
        <item m="1" x="1828"/>
        <item m="1" x="1857"/>
        <item m="1" x="1889"/>
        <item m="1" x="1911"/>
        <item m="1" x="1781"/>
        <item m="1" x="1807"/>
        <item m="1" x="1831"/>
        <item m="1" x="1860"/>
        <item m="1" x="1892"/>
        <item m="1" x="1913"/>
        <item m="1" x="1783"/>
        <item m="1" x="1809"/>
        <item m="1" x="1834"/>
        <item m="1" x="1864"/>
        <item m="1" x="1895"/>
        <item m="1" x="1916"/>
        <item m="1" x="1786"/>
        <item m="1" x="1811"/>
        <item m="1" x="1835"/>
        <item m="1" x="1865"/>
        <item m="1" x="1896"/>
        <item m="1" x="1917"/>
        <item m="1" x="1787"/>
        <item m="1" x="1812"/>
        <item m="1" x="1836"/>
        <item m="1" x="1867"/>
        <item m="1" x="1897"/>
        <item m="1" x="1918"/>
        <item m="1" x="1788"/>
        <item m="1" x="1813"/>
        <item m="1" x="1839"/>
        <item m="1" x="1869"/>
        <item m="1" x="1900"/>
        <item m="1" x="1919"/>
        <item m="1" x="1790"/>
        <item m="1" x="1815"/>
        <item m="1" x="1842"/>
        <item m="1" x="1870"/>
        <item m="1" x="1901"/>
        <item m="1" x="1920"/>
        <item m="1" x="2612"/>
        <item m="1" x="4105"/>
        <item m="1" x="5780"/>
        <item m="1" x="7052"/>
        <item m="1" x="1493"/>
        <item m="1" x="2638"/>
        <item m="1" x="4129"/>
        <item m="1" x="5801"/>
        <item m="1" x="7069"/>
        <item m="1" x="1506"/>
        <item m="1" x="2659"/>
        <item m="1" x="4151"/>
        <item m="1" x="5828"/>
        <item m="1" x="7086"/>
        <item m="1" x="1519"/>
        <item m="1" x="2680"/>
        <item m="1" x="4174"/>
        <item m="1" x="5845"/>
        <item m="1" x="7100"/>
        <item m="1" x="1540"/>
        <item m="1" x="2709"/>
        <item m="1" x="4207"/>
        <item m="1" x="5863"/>
        <item m="1" x="7116"/>
        <item m="1" x="1568"/>
        <item m="1" x="2744"/>
        <item m="1" x="4230"/>
        <item m="1" x="5889"/>
        <item m="1" x="7129"/>
        <item m="1" x="1591"/>
        <item m="1" x="2777"/>
        <item m="1" x="5918"/>
        <item m="1" x="7148"/>
        <item m="1" x="1617"/>
        <item m="1" x="3561"/>
        <item m="1" x="5930"/>
        <item m="1" x="7163"/>
        <item m="1" x="2211"/>
        <item m="1" x="3582"/>
        <item m="1" x="5943"/>
        <item m="1" x="7778"/>
        <item m="1" x="2252"/>
        <item m="1" x="3610"/>
        <item m="1" x="5763"/>
        <item m="1" x="7031"/>
        <item m="1" x="1471"/>
        <item m="1" x="2613"/>
        <item m="1" x="4107"/>
        <item m="1" x="6811"/>
        <item m="1" x="6843"/>
        <item m="1" x="6873"/>
        <item m="1" x="6899"/>
        <item m="1" x="6924"/>
        <item m="1" x="6773"/>
        <item m="1" x="6815"/>
        <item m="1" x="6847"/>
        <item m="1" x="6876"/>
        <item m="1" x="6902"/>
        <item m="1" x="6927"/>
        <item m="1" x="6775"/>
        <item m="1" x="6817"/>
        <item m="1" x="6849"/>
        <item m="1" x="6878"/>
        <item m="1" x="6904"/>
        <item m="1" x="6930"/>
        <item m="1" x="6776"/>
        <item m="1" x="6818"/>
        <item m="1" x="6850"/>
        <item m="1" x="6879"/>
        <item m="1" x="6905"/>
        <item m="1" x="6931"/>
        <item m="1" x="6777"/>
        <item m="1" x="6819"/>
        <item m="1" x="6851"/>
        <item m="1" x="6880"/>
        <item m="1" x="6906"/>
        <item m="1" x="6932"/>
        <item m="1" x="6778"/>
        <item m="1" x="6821"/>
        <item m="1" x="6852"/>
        <item m="1" x="6881"/>
        <item m="1" x="6907"/>
        <item m="1" x="6934"/>
        <item m="1" x="6780"/>
        <item m="1" x="6825"/>
        <item m="1" x="6856"/>
        <item m="1" x="6884"/>
        <item m="1" x="6909"/>
        <item m="1" x="6936"/>
        <item m="1" x="6782"/>
        <item m="1" x="6826"/>
        <item m="1" x="6857"/>
        <item m="1" x="6885"/>
        <item m="1" x="6911"/>
        <item m="1" x="6937"/>
        <item m="1" x="6785"/>
        <item m="1" x="6827"/>
        <item m="1" x="6858"/>
        <item m="1" x="6886"/>
        <item m="1" x="6912"/>
        <item m="1" x="6938"/>
        <item m="1" x="6787"/>
        <item m="1" x="6829"/>
        <item m="1" x="6859"/>
        <item m="1" x="6887"/>
        <item m="1" x="6913"/>
        <item m="1" x="6940"/>
        <item m="1" x="3448"/>
        <item m="1" x="3458"/>
        <item m="1" x="3477"/>
        <item m="1" x="3486"/>
        <item m="1" x="3500"/>
        <item m="1" x="3508"/>
        <item m="1" x="3523"/>
        <item m="1" x="3529"/>
        <item m="1" x="3542"/>
        <item m="1" x="2094"/>
        <item m="1" x="2118"/>
        <item m="1" x="2133"/>
        <item m="1" x="2160"/>
        <item m="1" x="2178"/>
        <item m="1" x="2203"/>
        <item m="1" x="2220"/>
        <item m="1" x="2244"/>
        <item m="1" x="2261"/>
        <item m="1" x="2272"/>
        <item m="1" x="7771"/>
        <item m="1" x="7792"/>
        <item m="1" x="7799"/>
        <item m="1" x="7819"/>
        <item m="1" x="7828"/>
        <item m="1" x="7847"/>
        <item m="1" x="7854"/>
        <item m="1" x="7877"/>
        <item m="1" x="7883"/>
        <item m="1" x="7902"/>
        <item m="1" x="6679"/>
        <item m="1" x="6703"/>
        <item m="1" x="6709"/>
        <item m="1" x="6730"/>
        <item m="1" x="6739"/>
        <item m="1" x="6759"/>
        <item m="1" x="6768"/>
        <item m="1" x="6802"/>
        <item m="1" x="6809"/>
        <item m="1" x="6836"/>
        <item m="1" x="5334"/>
        <item m="1" x="5359"/>
        <item m="1" x="5369"/>
        <item m="1" x="5395"/>
        <item m="1" x="5410"/>
        <item m="1" x="5439"/>
        <item m="1" x="5452"/>
        <item m="1" x="5487"/>
        <item m="1" x="5497"/>
        <item m="1" x="5532"/>
        <item m="1" x="4332"/>
        <item m="1" x="4338"/>
        <item m="1" x="4350"/>
        <item m="1" x="4356"/>
        <item m="1" x="4379"/>
        <item m="1" x="4383"/>
        <item m="1" x="4410"/>
        <item m="1" x="3068"/>
        <item m="1" x="3078"/>
        <item m="1" x="5148"/>
        <item m="1" x="6451"/>
        <item m="1" x="7695"/>
        <item m="1" x="2051"/>
        <item m="1" x="3491"/>
        <item m="1" x="2579"/>
        <item m="1" x="4022"/>
        <item m="1" x="5192"/>
        <item m="1" x="6496"/>
        <item m="1" x="7719"/>
        <item m="1" x="2107"/>
        <item m="1" x="2266"/>
        <item m="1" x="1694"/>
        <item m="1" x="7892"/>
        <item m="1" x="7284"/>
        <item m="1" x="4265"/>
        <item m="1" x="3614"/>
        <item m="1" x="2891"/>
        <item m="1" x="2344"/>
        <item m="1" x="1716"/>
        <item m="1" x="5304"/>
        <item m="1" x="4874"/>
        <item m="1" x="4293"/>
        <item m="1" x="3702"/>
        <item m="1" x="2919"/>
        <item m="1" x="6766"/>
        <item m="1" x="6057"/>
        <item m="1" x="5451"/>
        <item m="1" x="4950"/>
        <item m="1" x="4355"/>
        <item m="1" x="7949"/>
        <item m="1" x="7335"/>
        <item m="1" x="6895"/>
        <item m="1" x="6157"/>
        <item m="1" x="5605"/>
        <item m="1" x="2388"/>
        <item m="1" x="1723"/>
        <item m="1" x="7379"/>
        <item m="1" x="6951"/>
        <item m="1" x="3747"/>
        <item m="1" x="3011"/>
        <item m="1" x="2413"/>
        <item m="1" x="1742"/>
        <item m="1" x="1281"/>
        <item m="1" x="5014"/>
        <item m="1" x="3195"/>
        <item m="1" x="3223"/>
        <item m="1" x="3234"/>
        <item m="1" x="3269"/>
        <item m="1" x="1832"/>
        <item m="1" x="1844"/>
        <item m="1" x="1862"/>
        <item m="1" x="1876"/>
        <item m="1" x="1893"/>
        <item m="1" x="1902"/>
        <item m="1" x="1914"/>
        <item m="1" x="1921"/>
        <item m="1" x="1930"/>
        <item m="1" x="7544"/>
        <item m="1" x="7563"/>
        <item m="1" x="7573"/>
        <item m="1" x="7589"/>
        <item m="1" x="7603"/>
        <item m="1" x="7619"/>
        <item m="1" x="7635"/>
        <item m="1" x="7641"/>
        <item m="1" x="7658"/>
        <item m="1" x="7667"/>
        <item m="1" x="6402"/>
        <item m="1" x="6417"/>
        <item m="1" x="6243"/>
        <item m="1" x="6249"/>
        <item m="1" x="5683"/>
        <item m="1" x="5732"/>
        <item m="1" x="5808"/>
        <item m="1" x="5899"/>
        <item m="1" x="5961"/>
        <item m="1" x="6003"/>
        <item m="1" x="6089"/>
        <item m="1" x="6191"/>
        <item m="1" x="5688"/>
        <item m="1" x="5737"/>
        <item m="1" x="5815"/>
        <item m="1" x="5903"/>
        <item m="1" x="5964"/>
        <item m="1" x="6006"/>
        <item m="1" x="6092"/>
        <item m="1" x="6195"/>
        <item m="1" x="5693"/>
        <item m="1" x="5741"/>
        <item m="1" x="5818"/>
        <item m="1" x="5907"/>
        <item m="1" x="5969"/>
        <item m="1" x="6010"/>
        <item m="1" x="6097"/>
        <item m="1" x="6201"/>
        <item m="1" x="5701"/>
        <item m="1" x="5748"/>
        <item m="1" x="5824"/>
        <item m="1" x="6711"/>
        <item m="1" x="7907"/>
        <item m="1" x="2354"/>
        <item m="1" x="3708"/>
        <item m="1" x="4965"/>
        <item m="1" x="6741"/>
        <item m="1" x="7930"/>
        <item m="1" x="2376"/>
        <item m="1" x="3730"/>
        <item m="1" x="4993"/>
        <item m="1" x="6771"/>
        <item m="1" x="7951"/>
        <item m="1" x="2390"/>
        <item m="1" x="3749"/>
        <item m="1" x="5016"/>
        <item m="1" x="6813"/>
        <item m="1" x="7971"/>
        <item m="1" x="2397"/>
        <item m="1" x="3764"/>
        <item m="1" x="5037"/>
        <item m="1" x="6845"/>
        <item m="1" x="7979"/>
        <item m="1" x="2404"/>
        <item m="1" x="2423"/>
        <item m="1" x="2439"/>
        <item m="1" x="2459"/>
        <item m="1" x="2478"/>
        <item m="1" x="2500"/>
        <item m="1" x="2518"/>
        <item m="1" x="2535"/>
        <item m="1" x="2416"/>
        <item m="1" x="2425"/>
        <item m="1" x="2441"/>
        <item m="1" x="2461"/>
        <item m="1" x="2480"/>
        <item m="1" x="2502"/>
        <item m="1" x="2521"/>
        <item m="1" x="2538"/>
        <item m="1" x="2417"/>
        <item m="1" x="2426"/>
        <item m="1" x="2442"/>
        <item m="1" x="2462"/>
        <item m="1" x="2481"/>
        <item m="1" x="2504"/>
        <item m="1" x="2523"/>
        <item m="1" x="2539"/>
        <item m="1" x="3780"/>
        <item m="1" x="5055"/>
        <item m="1" x="6874"/>
        <item m="1" x="7996"/>
        <item m="1" x="2409"/>
        <item m="1" x="3798"/>
        <item m="1" x="6900"/>
        <item m="1" x="1197"/>
        <item m="1" x="2420"/>
        <item m="1" x="6925"/>
        <item m="1" x="1211"/>
        <item m="1" x="2418"/>
        <item m="1" x="2427"/>
        <item m="1" x="2443"/>
        <item m="1" x="2463"/>
        <item m="1" x="2482"/>
        <item m="1" x="2505"/>
        <item m="1" x="2524"/>
        <item m="1" x="2540"/>
        <item m="1" x="2419"/>
        <item m="1" x="2428"/>
        <item m="1" x="2444"/>
        <item m="1" x="2464"/>
        <item m="1" x="2483"/>
        <item m="1" x="2506"/>
        <item m="1" x="5772"/>
        <item m="1" x="7040"/>
        <item m="1" x="1484"/>
        <item m="1" x="4312"/>
        <item m="1" x="4324"/>
        <item m="1" x="4340"/>
        <item m="1" x="4367"/>
        <item m="1" x="4397"/>
        <item m="1" x="4433"/>
        <item m="1" x="4471"/>
        <item m="1" x="4506"/>
        <item m="1" x="4295"/>
        <item m="1" x="4313"/>
        <item m="1" x="4325"/>
        <item m="1" x="4341"/>
        <item m="1" x="4369"/>
        <item m="1" x="4399"/>
        <item m="1" x="4436"/>
        <item m="1" x="4473"/>
        <item m="1" x="4296"/>
        <item m="1" x="4314"/>
        <item m="1" x="4326"/>
        <item m="1" x="4343"/>
        <item m="1" x="4371"/>
        <item m="1" x="4401"/>
        <item m="1" x="4438"/>
        <item m="1" x="4475"/>
        <item m="1" x="4297"/>
        <item m="1" x="4315"/>
        <item m="1" x="4327"/>
        <item m="1" x="4344"/>
        <item m="1" x="4372"/>
        <item m="1" x="4402"/>
        <item m="1" x="4439"/>
        <item m="1" x="4476"/>
        <item m="1" x="4299"/>
        <item m="1" x="4317"/>
        <item m="1" x="4328"/>
        <item m="1" x="4346"/>
        <item m="1" x="4374"/>
        <item m="1" x="4405"/>
        <item m="1" x="4442"/>
        <item m="1" x="4479"/>
        <item m="1" x="4300"/>
        <item m="1" x="4318"/>
        <item m="1" x="4329"/>
        <item m="1" x="4347"/>
        <item m="1" x="4375"/>
        <item m="1" x="4406"/>
        <item m="1" x="4443"/>
        <item m="1" x="4480"/>
        <item m="1" x="4301"/>
        <item m="1" x="4319"/>
        <item m="1" x="4330"/>
        <item m="1" x="4348"/>
        <item m="1" x="4377"/>
        <item m="1" x="4408"/>
        <item m="1" x="4444"/>
        <item m="1" x="4481"/>
        <item m="1" x="4302"/>
        <item m="1" x="4320"/>
        <item m="1" x="4331"/>
        <item m="1" x="4349"/>
        <item m="1" x="4378"/>
        <item m="1" x="4409"/>
        <item m="1" x="4445"/>
        <item m="1" x="4482"/>
        <item m="1" x="4304"/>
        <item m="1" x="4321"/>
        <item m="1" x="4333"/>
        <item m="1" x="4351"/>
        <item m="1" x="4380"/>
        <item m="1" x="4413"/>
        <item m="1" x="4449"/>
        <item m="1" x="4486"/>
        <item m="1" x="4305"/>
        <item m="1" x="4322"/>
        <item m="1" x="4334"/>
        <item m="1" x="4352"/>
        <item m="1" x="4381"/>
        <item m="1" x="4414"/>
        <item m="1" x="4450"/>
        <item m="1" x="4488"/>
        <item m="1" x="7473"/>
        <item m="1" x="7474"/>
        <item m="1" x="7476"/>
        <item m="1" x="7477"/>
        <item m="1" x="7479"/>
        <item m="1" x="7481"/>
        <item m="1" x="7484"/>
        <item m="1" x="7486"/>
        <item m="1" x="7488"/>
        <item m="1" x="7510"/>
        <item m="1" x="7537"/>
        <item m="1" x="7567"/>
        <item m="1" x="7597"/>
        <item m="1" x="7629"/>
        <item m="1" x="7653"/>
        <item m="1" x="7677"/>
        <item m="1" x="7478"/>
        <item m="1" x="7511"/>
        <item m="1" x="7539"/>
        <item m="1" x="7569"/>
        <item m="1" x="7599"/>
        <item m="1" x="7631"/>
        <item m="1" x="7654"/>
        <item m="1" x="7678"/>
        <item m="1" x="7480"/>
        <item m="1" x="7512"/>
        <item m="1" x="7541"/>
        <item m="1" x="7570"/>
        <item m="1" x="7600"/>
        <item m="1" x="7632"/>
        <item m="1" x="7655"/>
        <item m="1" x="7679"/>
        <item m="1" x="7482"/>
        <item m="1" x="7513"/>
        <item m="1" x="7542"/>
        <item m="1" x="7571"/>
        <item m="1" x="7601"/>
        <item m="1" x="7633"/>
        <item m="1" x="7656"/>
        <item m="1" x="7680"/>
        <item m="1" x="4342"/>
        <item m="1" x="4699"/>
        <item m="1" x="7485"/>
        <item m="1" x="7514"/>
        <item m="1" x="7543"/>
        <item m="1" x="7572"/>
        <item m="1" x="7602"/>
        <item m="1" x="7634"/>
        <item m="1" x="7657"/>
        <item m="1" x="7681"/>
        <item m="1" x="5581"/>
        <item m="1" x="5908"/>
        <item m="1" x="7487"/>
        <item m="1" x="7516"/>
        <item m="1" x="7545"/>
        <item m="1" x="7574"/>
        <item m="1" x="7604"/>
        <item m="1" x="7636"/>
        <item m="1" x="7659"/>
        <item m="1" x="7682"/>
        <item m="1" x="7489"/>
        <item m="1" x="7517"/>
        <item m="1" x="7546"/>
        <item m="1" x="7575"/>
        <item m="1" x="7605"/>
        <item m="1" x="7637"/>
        <item m="1" x="7660"/>
        <item m="1" x="7683"/>
        <item m="1" x="7490"/>
        <item m="1" x="7518"/>
        <item m="1" x="7547"/>
        <item m="1" x="7576"/>
        <item m="1" x="7606"/>
        <item m="1" x="7638"/>
        <item m="1" x="7661"/>
        <item m="1" x="7684"/>
        <item m="1" x="7491"/>
        <item m="1" x="7519"/>
        <item m="1" x="7550"/>
        <item m="1" x="7578"/>
        <item m="1" x="7609"/>
        <item m="1" x="7639"/>
        <item m="1" x="7662"/>
        <item m="1" x="7685"/>
        <item m="1" x="7493"/>
        <item m="1" x="7522"/>
        <item m="1" x="7553"/>
        <item m="1" x="7579"/>
        <item m="1" x="7610"/>
        <item m="1" x="7640"/>
        <item m="1" x="7666"/>
        <item m="1" x="7689"/>
        <item m="1" x="4198"/>
        <item m="1" x="4199"/>
        <item m="1" x="4201"/>
        <item m="1" x="4203"/>
        <item m="1" x="4205"/>
        <item m="1" x="2629"/>
        <item m="1" x="4123"/>
        <item m="1" x="5793"/>
        <item m="1" x="7062"/>
        <item m="1" x="1500"/>
        <item m="1" x="2655"/>
        <item m="1" x="4147"/>
        <item m="1" x="5820"/>
        <item m="1" x="7079"/>
        <item m="1" x="1515"/>
        <item m="1" x="2676"/>
        <item m="1" x="4168"/>
        <item m="1" x="5837"/>
        <item m="1" x="7095"/>
        <item m="1" x="1526"/>
        <item m="1" x="2696"/>
        <item m="1" x="4193"/>
        <item m="1" x="5856"/>
        <item m="1" x="7110"/>
        <item m="1" x="1552"/>
        <item m="1" x="2730"/>
        <item m="1" x="4225"/>
        <item m="1" x="5878"/>
        <item m="1" x="7123"/>
        <item m="1" x="1577"/>
        <item m="1" x="2764"/>
        <item m="1" x="5910"/>
        <item m="1" x="7140"/>
        <item m="1" x="1602"/>
        <item m="1" x="5925"/>
        <item m="1" x="7155"/>
        <item m="1" x="3571"/>
        <item m="1" x="5939"/>
        <item m="1" x="2235"/>
        <item m="1" x="3594"/>
        <item m="1" x="7795"/>
        <item m="1" x="2269"/>
        <item m="1" x="3620"/>
        <item m="1" x="5774"/>
        <item m="1" x="7041"/>
        <item m="1" x="1485"/>
        <item m="1" x="2630"/>
        <item m="1" x="4125"/>
        <item m="1" x="5498"/>
        <item m="1" x="5546"/>
        <item m="1" x="5579"/>
        <item m="1" x="5611"/>
        <item m="1" x="5641"/>
        <item m="1" x="5667"/>
        <item m="1" x="5692"/>
        <item m="1" x="5710"/>
        <item m="1" x="5454"/>
        <item m="1" x="5500"/>
        <item m="1" x="5547"/>
        <item m="1" x="5580"/>
        <item m="1" x="5612"/>
        <item m="1" x="5642"/>
        <item m="1" x="5669"/>
        <item m="1" x="5694"/>
        <item m="1" x="5455"/>
        <item m="1" x="5501"/>
        <item m="1" x="5548"/>
        <item m="1" x="5582"/>
        <item m="1" x="5613"/>
        <item m="1" x="5643"/>
        <item m="1" x="5670"/>
        <item m="1" x="5695"/>
        <item m="1" x="5456"/>
        <item m="1" x="5502"/>
        <item m="1" x="5549"/>
        <item m="1" x="5583"/>
        <item m="1" x="5614"/>
        <item m="1" x="5644"/>
        <item m="1" x="5671"/>
        <item m="1" x="5698"/>
        <item m="1" x="5457"/>
        <item m="1" x="5503"/>
        <item m="1" x="5550"/>
        <item m="1" x="5585"/>
        <item m="1" x="5615"/>
        <item m="1" x="5645"/>
        <item m="1" x="5672"/>
        <item m="1" x="5700"/>
        <item m="1" x="5458"/>
        <item m="1" x="5504"/>
        <item m="1" x="5551"/>
        <item m="1" x="5586"/>
        <item m="1" x="5616"/>
        <item m="1" x="5646"/>
        <item m="1" x="5673"/>
        <item m="1" x="5702"/>
        <item m="1" x="5459"/>
        <item m="1" x="5505"/>
        <item m="1" x="5552"/>
        <item m="1" x="5588"/>
        <item m="1" x="5618"/>
        <item m="1" x="5648"/>
        <item m="1" x="5675"/>
        <item m="1" x="5703"/>
        <item m="1" x="5460"/>
        <item m="1" x="5506"/>
        <item m="1" x="5553"/>
        <item m="1" x="5589"/>
        <item m="1" x="5620"/>
        <item m="1" x="5649"/>
        <item m="1" x="5676"/>
        <item m="1" x="5705"/>
        <item m="1" x="5463"/>
        <item m="1" x="5509"/>
        <item m="1" x="5554"/>
        <item m="1" x="5590"/>
        <item m="1" x="5621"/>
        <item m="1" x="5650"/>
        <item m="1" x="5677"/>
        <item m="1" x="5706"/>
        <item m="1" x="5466"/>
        <item m="1" x="5512"/>
        <item m="1" x="5555"/>
        <item m="1" x="5591"/>
        <item m="1" x="5622"/>
        <item m="1" x="5651"/>
        <item m="1" x="5678"/>
        <item m="1" x="5707"/>
        <item m="1" x="1878"/>
        <item m="1" x="1879"/>
        <item m="1" x="1880"/>
        <item m="1" x="7515"/>
        <item m="1" x="7520"/>
        <item m="1" x="4206"/>
        <item m="1" x="7257"/>
        <item m="1" x="2700"/>
        <item m="1" x="2727"/>
        <item m="1" x="2736"/>
        <item m="1" x="2760"/>
        <item m="1" x="2768"/>
        <item m="1" x="2783"/>
        <item m="1" x="2791"/>
        <item m="1" x="2803"/>
        <item m="1" x="2815"/>
        <item m="1" x="1621"/>
        <item m="1" x="1626"/>
        <item m="1" x="1639"/>
        <item m="1" x="1645"/>
        <item m="1" x="1656"/>
        <item m="1" x="1661"/>
        <item m="1" x="1672"/>
        <item m="1" x="1679"/>
        <item m="1" x="1691"/>
        <item m="1" x="1697"/>
        <item m="1" x="7196"/>
        <item m="1" x="7200"/>
        <item m="1" x="7208"/>
        <item m="1" x="7212"/>
        <item m="1" x="7224"/>
        <item m="1" x="7233"/>
        <item m="1" x="7246"/>
        <item m="1" x="7260"/>
        <item m="1" x="7273"/>
        <item m="1" x="7287"/>
        <item m="1" x="6012"/>
        <item m="1" x="6017"/>
        <item m="1" x="6022"/>
        <item m="1" x="6027"/>
        <item m="1" x="6037"/>
        <item m="1" x="6047"/>
        <item m="1" x="6064"/>
        <item m="1" x="6082"/>
        <item m="1" x="6103"/>
        <item m="1" x="6113"/>
        <item m="1" x="4898"/>
        <item m="1" x="4909"/>
        <item m="1" x="4911"/>
        <item m="1" x="4927"/>
        <item m="1" x="4936"/>
        <item m="1" x="4954"/>
        <item m="1" x="4963"/>
        <item m="1" x="4978"/>
        <item m="1" x="4990"/>
        <item m="1" x="3760"/>
        <item m="1" x="3772"/>
        <item m="1" x="3777"/>
        <item m="1" x="3787"/>
        <item m="1" x="3794"/>
        <item m="1" x="3986"/>
        <item m="1" x="5169"/>
        <item m="1" x="6473"/>
        <item m="1" x="7709"/>
        <item m="1" x="2073"/>
        <item m="1" x="3514"/>
        <item m="1" x="1441"/>
        <item m="1" x="2592"/>
        <item m="1" x="4059"/>
        <item m="1" x="5214"/>
        <item m="1" x="6523"/>
        <item m="1" x="7729"/>
        <item m="1" x="2147"/>
        <item m="1" x="3276"/>
        <item m="1" x="2533"/>
        <item m="1" x="1899"/>
        <item m="1" x="1432"/>
        <item m="1" x="7608"/>
        <item m="1" x="4598"/>
        <item m="1" x="3917"/>
        <item m="1" x="3336"/>
        <item m="1" x="2587"/>
        <item m="1" x="1968"/>
        <item m="1" x="5776"/>
        <item m="1" x="5130"/>
        <item m="1" x="4648"/>
        <item m="1" x="4047"/>
        <item m="1" x="3404"/>
        <item m="1" x="7043"/>
        <item m="1" x="6422"/>
        <item m="1" x="5854"/>
        <item m="1" x="5204"/>
        <item m="1" x="4733"/>
        <item m="1" x="1487"/>
        <item m="1" x="7669"/>
        <item m="1" x="7106"/>
        <item m="1" x="6508"/>
        <item m="1" x="5933"/>
        <item m="1" x="2632"/>
        <item m="1" x="2021"/>
        <item m="1" x="1549"/>
        <item m="1" x="7727"/>
        <item m="1" x="7166"/>
        <item m="1" x="4126"/>
        <item m="1" x="3456"/>
        <item m="1" x="2725"/>
        <item m="1" x="2131"/>
        <item m="1" x="1637"/>
        <item m="1" x="2508"/>
        <item m="1" x="2514"/>
        <item m="1" x="2526"/>
        <item m="1" x="2531"/>
        <item m="1" x="2542"/>
        <item m="1" x="2549"/>
        <item m="1" x="1387"/>
        <item m="1" x="1400"/>
        <item m="1" x="1408"/>
        <item m="1" x="1420"/>
        <item m="1" x="1430"/>
        <item m="1" x="1443"/>
        <item m="1" x="1452"/>
        <item m="1" x="1460"/>
        <item m="1" x="1469"/>
        <item m="1" x="1482"/>
        <item m="1" x="7023"/>
        <item m="1" x="7033"/>
        <item m="1" x="7044"/>
        <item m="1" x="7056"/>
        <item m="1" x="7063"/>
        <item m="1" x="7071"/>
        <item m="1" x="7081"/>
        <item m="1" x="7088"/>
        <item m="1" x="7097"/>
        <item m="1" x="7103"/>
        <item m="1" x="5835"/>
        <item m="1" x="5844"/>
        <item m="1" x="5685"/>
        <item m="1" x="5734"/>
        <item m="1" x="5811"/>
        <item m="1" x="5902"/>
        <item m="1" x="5963"/>
        <item m="1" x="6005"/>
        <item m="1" x="6091"/>
        <item m="1" x="6194"/>
        <item m="1" x="5690"/>
        <item m="1" x="5739"/>
        <item m="1" x="5817"/>
        <item m="1" x="5905"/>
        <item m="1" x="5968"/>
        <item m="1" x="6009"/>
        <item m="1" x="6094"/>
        <item m="1" x="6199"/>
        <item m="1" x="5697"/>
        <item m="1" x="5744"/>
        <item m="1" x="5822"/>
        <item m="1" x="5911"/>
        <item m="1" x="5970"/>
        <item m="1" x="6011"/>
        <item m="1" x="6100"/>
        <item m="1" x="6203"/>
        <item m="1" x="5704"/>
        <item m="1" x="5750"/>
        <item m="1" x="5826"/>
        <item m="1" x="6732"/>
        <item m="1" x="7923"/>
        <item m="1" x="2367"/>
        <item m="1" x="3724"/>
        <item m="1" x="4983"/>
        <item m="1" x="6761"/>
        <item m="1" x="7944"/>
        <item m="1" x="2383"/>
        <item m="1" x="3743"/>
        <item m="1" x="5008"/>
        <item m="1" x="6804"/>
        <item m="1" x="7967"/>
        <item m="1" x="2394"/>
        <item m="1" x="3758"/>
        <item m="1" x="5031"/>
        <item m="1" x="6838"/>
        <item m="1" x="7975"/>
        <item m="1" x="2401"/>
        <item m="1" x="3775"/>
        <item m="1" x="5049"/>
        <item m="1" x="6866"/>
        <item m="1" x="7993"/>
        <item m="1" x="2407"/>
        <item m="1" x="1310"/>
        <item m="1" x="1334"/>
        <item m="1" x="1358"/>
        <item m="1" x="1372"/>
        <item m="1" x="1393"/>
        <item m="1" x="1413"/>
        <item m="1" x="1434"/>
        <item m="1" x="1454"/>
        <item m="1" x="1474"/>
        <item m="1" x="1283"/>
        <item m="1" x="1313"/>
        <item m="1" x="1337"/>
        <item m="1" x="1361"/>
        <item m="1" x="1375"/>
        <item m="1" x="1395"/>
        <item m="1" x="1415"/>
        <item m="1" x="1436"/>
        <item m="1" x="1456"/>
        <item m="1" x="1477"/>
        <item m="1" x="1284"/>
        <item m="1" x="1315"/>
        <item m="1" x="1338"/>
        <item m="1" x="1362"/>
        <item m="1" x="1376"/>
        <item m="1" x="1396"/>
        <item m="1" x="1417"/>
        <item m="1" x="1438"/>
        <item m="1" x="1457"/>
        <item m="1" x="1479"/>
        <item m="1" x="3791"/>
        <item m="1" x="5067"/>
        <item m="1" x="6894"/>
        <item m="1" x="2412"/>
        <item m="1" x="3810"/>
        <item m="1" x="6916"/>
        <item m="1" x="1209"/>
        <item m="1" x="2422"/>
        <item m="1" x="4525"/>
        <item m="1" x="6945"/>
        <item m="1" x="1232"/>
        <item m="1" x="1285"/>
        <item m="1" x="1316"/>
        <item m="1" x="1339"/>
        <item m="1" x="1363"/>
        <item m="1" x="1377"/>
        <item m="1" x="1397"/>
        <item m="1" x="1418"/>
        <item m="1" x="1440"/>
        <item m="1" x="1458"/>
        <item m="1" x="1480"/>
        <item m="1" x="1286"/>
        <item m="1" x="1317"/>
        <item m="1" x="1340"/>
        <item m="1" x="1364"/>
        <item m="1" x="1378"/>
        <item m="1" x="1398"/>
        <item m="1" x="5781"/>
        <item m="1" x="7053"/>
        <item m="1" x="1494"/>
        <item m="1" x="2950"/>
        <item m="1" x="2981"/>
        <item m="1" x="3014"/>
        <item m="1" x="3046"/>
        <item m="1" x="3083"/>
        <item m="1" x="3119"/>
        <item m="1" x="3156"/>
        <item m="1" x="3197"/>
        <item m="1" x="3243"/>
        <item m="1" x="2922"/>
        <item m="1" x="2952"/>
        <item m="1" x="2983"/>
        <item m="1" x="3016"/>
        <item m="1" x="3048"/>
        <item m="1" x="3085"/>
        <item m="1" x="3122"/>
        <item m="1" x="3158"/>
        <item m="1" x="3199"/>
        <item m="1" x="3245"/>
        <item m="1" x="2924"/>
        <item m="1" x="2954"/>
        <item m="1" x="2985"/>
        <item m="1" x="3018"/>
        <item m="1" x="3050"/>
        <item m="1" x="3087"/>
        <item m="1" x="3124"/>
        <item m="1" x="3160"/>
        <item m="1" x="3201"/>
        <item m="1" x="3247"/>
        <item m="1" x="2926"/>
        <item m="1" x="2957"/>
        <item m="1" x="2988"/>
        <item m="1" x="3021"/>
        <item m="1" x="3053"/>
        <item m="1" x="3090"/>
        <item m="1" x="3127"/>
        <item m="1" x="3163"/>
        <item m="1" x="3204"/>
        <item m="1" x="3250"/>
        <item m="1" x="2929"/>
        <item m="1" x="2960"/>
        <item m="1" x="2991"/>
        <item m="1" x="3025"/>
        <item m="1" x="3057"/>
        <item m="1" x="3094"/>
        <item m="1" x="3131"/>
        <item m="1" x="3167"/>
        <item m="1" x="3207"/>
        <item m="1" x="3253"/>
        <item m="1" x="2932"/>
        <item m="1" x="2963"/>
        <item m="1" x="2994"/>
        <item m="1" x="3028"/>
        <item m="1" x="3060"/>
        <item m="1" x="3097"/>
        <item m="1" x="3134"/>
        <item m="1" x="3170"/>
        <item m="1" x="3210"/>
        <item m="1" x="3256"/>
        <item m="1" x="2935"/>
        <item m="1" x="2966"/>
        <item m="1" x="2997"/>
        <item m="1" x="3031"/>
        <item m="1" x="3063"/>
        <item m="1" x="3100"/>
        <item m="1" x="3137"/>
        <item m="1" x="3173"/>
        <item m="1" x="3213"/>
        <item m="1" x="3259"/>
        <item m="1" x="2938"/>
        <item m="1" x="2969"/>
        <item m="1" x="3000"/>
        <item m="1" x="3034"/>
        <item m="1" x="3066"/>
        <item m="1" x="3103"/>
        <item m="1" x="3140"/>
        <item m="1" x="3176"/>
        <item m="1" x="3216"/>
        <item m="1" x="3262"/>
        <item m="1" x="2941"/>
        <item m="1" x="2972"/>
        <item m="1" x="3003"/>
        <item m="1" x="3037"/>
        <item m="1" x="3070"/>
        <item m="1" x="3108"/>
        <item m="1" x="3145"/>
        <item m="1" x="3181"/>
        <item m="1" x="3221"/>
        <item m="1" x="3267"/>
        <item m="1" x="2944"/>
        <item m="1" x="2975"/>
        <item m="1" x="3007"/>
        <item m="1" x="3040"/>
        <item m="1" x="3073"/>
        <item m="1" x="3111"/>
        <item m="1" x="3148"/>
        <item m="1" x="3185"/>
        <item m="1" x="3225"/>
        <item m="1" x="3271"/>
        <item m="1" x="6303"/>
        <item m="1" x="6343"/>
        <item m="1" x="6381"/>
        <item m="1" x="6305"/>
        <item m="1" x="6345"/>
        <item m="1" x="6383"/>
        <item m="1" x="6307"/>
        <item m="1" x="6347"/>
        <item m="1" x="6385"/>
        <item m="1" x="6310"/>
        <item m="1" x="6353"/>
        <item m="1" x="6390"/>
        <item m="1" x="6313"/>
        <item m="1" x="6356"/>
        <item m="1" x="6393"/>
        <item m="1" x="6316"/>
        <item m="1" x="6359"/>
        <item m="1" x="6396"/>
        <item m="1" x="6319"/>
        <item m="1" x="6362"/>
        <item m="1" x="6399"/>
        <item m="1" x="6322"/>
        <item m="1" x="6365"/>
        <item m="1" x="6403"/>
        <item m="1" x="6325"/>
        <item m="1" x="6368"/>
        <item m="1" x="6406"/>
        <item m="1" x="6328"/>
        <item m="1" x="6370"/>
        <item m="1" x="6408"/>
        <item m="1" x="6349"/>
        <item m="1" x="6387"/>
        <item m="1" x="6420"/>
        <item m="1" x="6441"/>
        <item m="1" x="6461"/>
        <item m="1" x="6487"/>
        <item m="1" x="6513"/>
        <item m="1" x="6548"/>
        <item m="1" x="6583"/>
        <item m="1" x="6312"/>
        <item m="1" x="6355"/>
        <item m="1" x="6392"/>
        <item m="1" x="6424"/>
        <item m="1" x="6443"/>
        <item m="1" x="6463"/>
        <item m="1" x="6489"/>
        <item m="1" x="6515"/>
        <item m="1" x="6550"/>
        <item m="1" x="6585"/>
        <item m="1" x="6315"/>
        <item m="1" x="6358"/>
        <item m="1" x="6395"/>
        <item m="1" x="6426"/>
        <item m="1" x="6445"/>
        <item m="1" x="6465"/>
        <item m="1" x="6491"/>
        <item m="1" x="6517"/>
        <item m="1" x="6552"/>
        <item m="1" x="6587"/>
        <item m="1" x="6318"/>
        <item m="1" x="6361"/>
        <item m="1" x="6398"/>
        <item m="1" x="6429"/>
        <item m="1" x="6447"/>
        <item m="1" x="6469"/>
        <item m="1" x="6493"/>
        <item m="1" x="6520"/>
        <item m="1" x="6554"/>
        <item m="1" x="6589"/>
        <item m="1" x="6321"/>
        <item m="1" x="6364"/>
        <item m="1" x="6401"/>
        <item m="1" x="6432"/>
        <item m="1" x="6450"/>
        <item m="1" x="6471"/>
        <item m="1" x="6495"/>
        <item m="1" x="6522"/>
        <item m="1" x="6556"/>
        <item m="1" x="6592"/>
        <item m="1" x="6324"/>
        <item m="1" x="6367"/>
        <item m="1" x="6405"/>
        <item m="1" x="6435"/>
        <item m="1" x="6453"/>
        <item m="1" x="6475"/>
        <item m="1" x="6498"/>
        <item m="1" x="6525"/>
        <item m="1" x="6558"/>
        <item m="1" x="6594"/>
        <item m="1" x="6327"/>
        <item m="1" x="6369"/>
        <item m="1" x="6407"/>
        <item m="1" x="6436"/>
        <item m="1" x="6454"/>
        <item m="1" x="6476"/>
        <item m="1" x="6499"/>
        <item m="1" x="6526"/>
        <item m="1" x="6559"/>
        <item m="1" x="6595"/>
        <item m="1" x="6329"/>
        <item m="1" x="6371"/>
        <item m="1" x="6409"/>
        <item m="1" x="6437"/>
        <item m="1" x="6455"/>
        <item m="1" x="6477"/>
        <item m="1" x="6500"/>
        <item m="1" x="6527"/>
        <item m="1" x="6560"/>
        <item m="1" x="6596"/>
        <item m="1" x="6330"/>
        <item m="1" x="6372"/>
        <item m="1" x="6410"/>
        <item m="1" x="6438"/>
        <item m="1" x="6456"/>
        <item m="1" x="6561"/>
        <item m="1" x="6597"/>
        <item m="1" x="6333"/>
        <item m="1" x="6376"/>
        <item m="1" x="6415"/>
        <item m="1" x="6439"/>
        <item m="1" x="6457"/>
        <item m="1" x="6478"/>
        <item m="1" x="6504"/>
        <item m="1" x="6531"/>
        <item m="1" x="6565"/>
        <item m="1" x="6601"/>
        <item m="1" x="2805"/>
        <item m="1" x="2828"/>
        <item m="1" x="2849"/>
        <item m="1" x="2806"/>
        <item m="1" x="2829"/>
        <item m="1" x="2850"/>
        <item m="1" x="2808"/>
        <item m="1" x="2831"/>
        <item m="1" x="2852"/>
        <item m="1" x="2809"/>
        <item m="1" x="2832"/>
        <item m="1" x="2853"/>
        <item m="1" x="2810"/>
        <item m="1" x="2833"/>
        <item m="1" x="2854"/>
        <item m="1" x="2811"/>
        <item m="1" x="2834"/>
        <item m="1" x="2855"/>
        <item m="1" x="2812"/>
        <item m="1" x="2835"/>
        <item m="1" x="2856"/>
        <item m="1" x="2639"/>
        <item m="1" x="4130"/>
        <item m="1" x="5802"/>
        <item m="1" x="7070"/>
        <item m="1" x="1507"/>
        <item m="1" x="2660"/>
        <item m="1" x="4152"/>
        <item m="1" x="5829"/>
        <item m="1" x="7087"/>
        <item m="1" x="1520"/>
        <item m="1" x="2681"/>
        <item m="1" x="4175"/>
        <item m="1" x="5846"/>
        <item m="1" x="7101"/>
        <item m="1" x="1541"/>
        <item m="1" x="2710"/>
        <item m="1" x="4208"/>
        <item m="1" x="5864"/>
        <item m="1" x="7117"/>
        <item m="1" x="1569"/>
        <item m="1" x="2745"/>
        <item m="1" x="4231"/>
        <item m="1" x="5890"/>
        <item m="1" x="7130"/>
        <item m="1" x="1592"/>
        <item m="1" x="2778"/>
        <item m="1" x="5919"/>
        <item m="1" x="7149"/>
        <item m="1" x="1618"/>
        <item m="1" x="3562"/>
        <item m="1" x="5931"/>
        <item m="1" x="7164"/>
        <item m="1" x="2212"/>
        <item m="1" x="3583"/>
        <item m="1" x="5944"/>
        <item m="1" x="7779"/>
        <item m="1" x="2253"/>
        <item m="1" x="3611"/>
        <item m="1" x="6632"/>
        <item m="1" x="7806"/>
        <item m="1" x="2280"/>
        <item m="1" x="3633"/>
        <item m="1" x="5783"/>
        <item m="1" x="7054"/>
        <item m="1" x="1495"/>
        <item m="1" x="2641"/>
        <item m="1" x="4133"/>
        <item m="1" x="4386"/>
        <item m="1" x="4421"/>
        <item m="1" x="4459"/>
        <item m="1" x="4495"/>
        <item m="1" x="4517"/>
        <item m="1" x="4535"/>
        <item m="1" x="4549"/>
        <item m="1" x="4567"/>
        <item m="1" x="4583"/>
        <item m="1" x="4359"/>
        <item m="1" x="4388"/>
        <item m="1" x="4423"/>
        <item m="1" x="4461"/>
        <item m="1" x="4497"/>
        <item m="1" x="4519"/>
        <item m="1" x="4538"/>
        <item m="1" x="4551"/>
        <item m="1" x="4569"/>
        <item m="1" x="4585"/>
        <item m="1" x="4361"/>
        <item m="1" x="4390"/>
        <item m="1" x="4425"/>
        <item m="1" x="4463"/>
        <item m="1" x="4499"/>
        <item m="1" x="4521"/>
        <item m="1" x="4540"/>
        <item m="1" x="4553"/>
        <item m="1" x="4570"/>
        <item m="1" x="4586"/>
        <item m="1" x="4362"/>
        <item m="1" x="4391"/>
        <item m="1" x="4426"/>
        <item m="1" x="4464"/>
        <item m="1" x="4500"/>
        <item m="1" x="4522"/>
        <item m="1" x="4541"/>
        <item m="1" x="4554"/>
        <item m="1" x="4571"/>
        <item m="1" x="4588"/>
        <item m="1" x="4363"/>
        <item m="1" x="4393"/>
        <item m="1" x="4428"/>
        <item m="1" x="4466"/>
        <item m="1" x="4501"/>
        <item m="1" x="4523"/>
        <item m="1" x="4542"/>
        <item m="1" x="4555"/>
        <item m="1" x="4572"/>
        <item m="1" x="4590"/>
        <item m="1" x="4364"/>
        <item m="1" x="4394"/>
        <item m="1" x="4429"/>
        <item m="1" x="4467"/>
        <item m="1" x="4502"/>
        <item m="1" x="4524"/>
        <item m="1" x="4543"/>
        <item m="1" x="4557"/>
        <item m="1" x="4574"/>
        <item m="1" x="4592"/>
        <item m="1" x="4365"/>
        <item m="1" x="4395"/>
        <item m="1" x="4430"/>
        <item m="1" x="4468"/>
        <item m="1" x="4503"/>
        <item m="1" x="4526"/>
        <item m="1" x="4544"/>
        <item m="1" x="4558"/>
        <item m="1" x="4575"/>
        <item m="1" x="4593"/>
        <item m="1" x="4366"/>
        <item m="1" x="4396"/>
        <item m="1" x="4431"/>
        <item m="1" x="4469"/>
        <item m="1" x="4504"/>
        <item m="1" x="4527"/>
        <item m="1" x="4545"/>
        <item m="1" x="4559"/>
        <item m="1" x="4576"/>
        <item m="1" x="4594"/>
        <item m="1" x="4368"/>
        <item m="1" x="4398"/>
        <item m="1" x="4434"/>
        <item m="1" x="4472"/>
        <item m="1" x="4507"/>
        <item m="1" x="4528"/>
        <item m="1" x="4546"/>
        <item m="1" x="4560"/>
        <item m="1" x="4577"/>
        <item m="1" x="4595"/>
        <item m="1" x="4370"/>
        <item m="1" x="4400"/>
        <item m="1" x="4437"/>
        <item m="1" x="4474"/>
        <item m="1" x="4508"/>
        <item m="1" x="4529"/>
        <item m="1" x="4547"/>
        <item m="1" x="4561"/>
        <item m="1" x="4578"/>
        <item m="1" x="4596"/>
        <item m="1" x="7592"/>
        <item m="1" x="7622"/>
        <item m="1" x="7642"/>
        <item m="1" x="7593"/>
        <item m="1" x="7623"/>
        <item m="1" x="7643"/>
        <item m="1" x="7594"/>
        <item m="1" x="7624"/>
        <item m="1" x="7644"/>
        <item m="1" x="7135"/>
        <item m="1" x="7145"/>
        <item m="1" x="7151"/>
        <item m="1" x="3940"/>
        <item m="1" x="3958"/>
        <item m="1" x="3973"/>
        <item m="1" x="4000"/>
        <item m="1" x="4012"/>
        <item m="1" x="4038"/>
        <item m="1" x="4049"/>
        <item m="1" x="4075"/>
        <item m="1" x="4084"/>
        <item m="1" x="2591"/>
        <item m="1" x="2601"/>
        <item m="1" x="2605"/>
        <item m="1" x="2611"/>
        <item m="1" x="2627"/>
        <item m="1" x="2637"/>
        <item m="1" x="2653"/>
        <item m="1" x="2658"/>
        <item m="1" x="2674"/>
        <item m="1" x="2679"/>
        <item m="1" x="1509"/>
        <item m="1" x="1517"/>
        <item m="1" x="1522"/>
        <item m="1" x="1530"/>
        <item m="1" x="1545"/>
        <item m="1" x="1555"/>
        <item m="1" x="1572"/>
        <item m="1" x="1580"/>
        <item m="1" x="1596"/>
        <item m="1" x="1605"/>
        <item m="1" x="7128"/>
        <item m="1" x="7137"/>
        <item m="1" x="7147"/>
        <item m="1" x="7153"/>
        <item m="1" x="7162"/>
        <item m="1" x="7168"/>
        <item m="1" x="7175"/>
        <item m="1" x="7178"/>
        <item m="1" x="7184"/>
        <item m="1" x="7188"/>
        <item m="1" x="5950"/>
        <item m="1" x="5957"/>
        <item m="1" x="5972"/>
        <item m="1" x="5975"/>
        <item m="1" x="5980"/>
        <item m="1" x="5982"/>
        <item m="1" x="5986"/>
        <item m="1" x="5988"/>
        <item m="1" x="5991"/>
        <item m="1" x="5999"/>
        <item m="1" x="4811"/>
        <item m="1" x="4814"/>
        <item m="1" x="4822"/>
        <item m="1" x="4825"/>
        <item m="1" x="4835"/>
        <item m="1" x="4838"/>
        <item m="1" x="4849"/>
        <item m="1" x="4858"/>
        <item m="1" x="4871"/>
        <item m="1" x="4880"/>
        <item m="1" x="3606"/>
        <item m="1" x="3617"/>
        <item m="1" x="3629"/>
        <item m="1" x="3640"/>
        <item m="1" x="3652"/>
        <item m="1" x="3662"/>
        <item m="1" x="3674"/>
        <item m="1" x="3684"/>
        <item m="1" x="3696"/>
        <item m="1" x="4159"/>
        <item m="1" x="3501"/>
        <item m="1" x="2773"/>
        <item m="1" x="2206"/>
        <item m="1" x="5938"/>
        <item m="1" x="5255"/>
        <item m="1" x="4803"/>
        <item m="1" x="4247"/>
        <item m="1" x="3579"/>
        <item m="1" x="7169"/>
        <item m="1" x="6640"/>
        <item m="1" x="5983"/>
        <item m="1" x="5292"/>
        <item m="1" x="4841"/>
        <item m="1" x="1642"/>
        <item m="1" x="7815"/>
        <item m="1" x="7210"/>
        <item m="1" x="6723"/>
        <item m="1" x="6025"/>
        <item m="1" x="2827"/>
        <item m="1" x="2290"/>
        <item m="1" x="1700"/>
        <item m="1" x="7918"/>
        <item m="1" x="7305"/>
        <item m="1" x="4274"/>
        <item m="1" x="3637"/>
        <item m="1" x="2905"/>
        <item m="1" x="2361"/>
        <item m="1" x="1719"/>
        <item m="1" x="5336"/>
        <item m="1" x="4894"/>
        <item m="1" x="4311"/>
        <item m="1" x="3722"/>
        <item m="1" x="2948"/>
        <item m="1" x="6807"/>
        <item m="1" x="3854"/>
        <item m="1" x="3868"/>
        <item m="1" x="3884"/>
        <item m="1" x="3901"/>
        <item m="1" x="3920"/>
        <item m="1" x="3947"/>
        <item m="1" x="3983"/>
        <item m="1" x="4020"/>
        <item m="1" x="4057"/>
        <item m="1" x="3839"/>
        <item m="1" x="3856"/>
        <item m="1" x="3870"/>
        <item m="1" x="3885"/>
        <item m="1" x="3902"/>
        <item m="1" x="3921"/>
        <item m="1" x="3949"/>
        <item m="1" x="3988"/>
        <item m="1" x="4023"/>
        <item m="1" x="4060"/>
        <item m="1" x="3842"/>
        <item m="1" x="3857"/>
        <item m="1" x="3871"/>
        <item m="1" x="3886"/>
        <item m="1" x="3903"/>
        <item m="1" x="3922"/>
        <item m="1" x="3950"/>
        <item m="1" x="3990"/>
        <item m="1" x="4025"/>
        <item m="1" x="4062"/>
        <item m="1" x="3843"/>
        <item m="1" x="3858"/>
        <item m="1" x="3872"/>
        <item m="1" x="3887"/>
        <item m="1" x="3904"/>
        <item m="1" x="3923"/>
        <item m="1" x="3951"/>
        <item m="1" x="3992"/>
        <item m="1" x="4027"/>
        <item m="1" x="4064"/>
        <item m="1" x="3844"/>
        <item m="1" x="3859"/>
        <item m="1" x="3873"/>
        <item m="1" x="3888"/>
        <item m="1" x="3905"/>
        <item m="1" x="3924"/>
        <item m="1" x="3952"/>
        <item m="1" x="3994"/>
        <item m="1" x="4029"/>
        <item m="1" x="4066"/>
        <item m="1" x="3845"/>
        <item m="1" x="3860"/>
        <item m="1" x="3874"/>
        <item m="1" x="3890"/>
        <item m="1" x="3908"/>
        <item m="1" x="3928"/>
        <item m="1" x="3956"/>
        <item m="1" x="3996"/>
        <item m="1" x="4033"/>
        <item m="1" x="4070"/>
        <item m="1" x="3846"/>
        <item m="1" x="3861"/>
        <item m="1" x="3875"/>
        <item m="1" x="3892"/>
        <item m="1" x="3910"/>
        <item m="1" x="3929"/>
        <item m="1" x="3957"/>
        <item m="1" x="3998"/>
        <item m="1" x="4036"/>
        <item m="1" x="4073"/>
        <item m="1" x="3847"/>
        <item m="1" x="3862"/>
        <item m="1" x="3876"/>
        <item m="1" x="3893"/>
        <item m="1" x="3911"/>
        <item m="1" x="3930"/>
        <item m="1" x="3959"/>
        <item m="1" x="4001"/>
        <item m="1" x="4039"/>
        <item m="1" x="4076"/>
        <item m="1" x="3848"/>
        <item m="1" x="3863"/>
        <item m="1" x="3877"/>
        <item m="1" x="3894"/>
        <item m="1" x="3912"/>
        <item m="1" x="3931"/>
        <item m="1" x="3960"/>
        <item m="1" x="4002"/>
        <item m="1" x="4040"/>
        <item m="1" x="4077"/>
        <item m="1" x="3849"/>
        <item m="1" x="3864"/>
        <item m="1" x="3878"/>
        <item m="1" x="3895"/>
        <item m="1" x="3913"/>
        <item m="1" x="3932"/>
        <item m="1" x="3962"/>
        <item m="1" x="4004"/>
        <item m="1" x="4041"/>
        <item m="1" x="4078"/>
        <item m="1" x="7125"/>
        <item m="1" x="7143"/>
        <item m="1" x="7158"/>
        <item m="1" x="7173"/>
        <item m="1" x="7182"/>
        <item m="1" x="7193"/>
        <item m="1" x="7205"/>
        <item m="1" x="7217"/>
        <item m="1" x="7239"/>
        <item m="1" x="7266"/>
        <item m="1" x="7126"/>
        <item m="1" x="7144"/>
        <item m="1" x="7160"/>
        <item m="1" x="5293"/>
        <item m="1" x="5404"/>
        <item m="1" x="5570"/>
        <item m="1" x="5681"/>
        <item m="1" x="5730"/>
        <item m="1" x="5254"/>
        <item m="1" x="5294"/>
        <item m="1" x="5405"/>
        <item m="1" x="5574"/>
        <item m="1" x="5687"/>
        <item m="1" x="5736"/>
        <item m="1" x="5256"/>
        <item m="1" x="5295"/>
        <item m="1" x="5409"/>
        <item m="1" x="5577"/>
        <item m="1" x="5691"/>
        <item m="1" x="5740"/>
        <item m="1" x="5260"/>
        <item m="1" x="5297"/>
        <item m="1" x="5413"/>
        <item m="1" x="5584"/>
        <item m="1" x="5699"/>
        <item m="1" x="5290"/>
        <item m="1" x="6706"/>
        <item m="1" x="7904"/>
        <item m="1" x="2352"/>
        <item m="1" x="3706"/>
        <item m="1" x="5296"/>
        <item m="1" x="6733"/>
        <item m="1" x="7926"/>
        <item m="1" x="2371"/>
        <item m="1" x="3727"/>
        <item m="1" x="5302"/>
        <item m="1" x="6763"/>
        <item m="1" x="7947"/>
        <item m="1" x="2387"/>
        <item m="1" x="3746"/>
        <item m="1" x="5335"/>
        <item m="1" x="6805"/>
        <item m="1" x="7969"/>
        <item m="1" x="2395"/>
        <item m="1" x="3762"/>
        <item m="1" x="5370"/>
        <item m="1" x="6840"/>
        <item m="1" x="7977"/>
        <item m="1" x="2402"/>
        <item m="1" x="3779"/>
        <item m="1" x="5411"/>
        <item m="1" x="6869"/>
        <item m="1" x="7995"/>
        <item m="1" x="2408"/>
        <item m="1" x="3796"/>
        <item m="1" x="5453"/>
        <item m="1" x="6896"/>
        <item m="1" x="2414"/>
        <item m="1" x="3815"/>
        <item m="1" x="5499"/>
        <item m="1" x="6919"/>
        <item m="1" x="4587"/>
        <item m="1" x="5766"/>
        <item m="1" x="7035"/>
        <item m="1" x="5141"/>
        <item m="1" x="5157"/>
        <item m="1" x="5182"/>
        <item m="1" x="5205"/>
        <item m="1" x="5224"/>
        <item m="1" x="5142"/>
        <item m="1" x="5158"/>
        <item m="1" x="5183"/>
        <item m="1" x="5206"/>
        <item m="1" x="5225"/>
        <item m="1" x="5143"/>
        <item m="1" x="5159"/>
        <item m="1" x="5184"/>
        <item m="1" x="5207"/>
        <item m="1" x="5226"/>
        <item m="1" x="1476"/>
        <item m="1" x="2622"/>
        <item m="1" x="4605"/>
        <item m="1" x="5786"/>
        <item m="1" x="7058"/>
        <item m="1" x="1498"/>
        <item m="1" x="2650"/>
        <item m="1" x="4618"/>
        <item m="1" x="5809"/>
        <item m="1" x="7073"/>
        <item m="1" x="1511"/>
        <item m="1" x="2669"/>
        <item m="1" x="4635"/>
        <item m="1" x="5832"/>
        <item m="1" x="7090"/>
        <item m="1" x="1523"/>
        <item m="1" x="2690"/>
        <item m="1" x="4646"/>
        <item m="1" x="5852"/>
        <item m="1" x="7104"/>
        <item m="1" x="1547"/>
        <item m="1" x="2722"/>
        <item m="1" x="4662"/>
        <item m="1" x="5871"/>
        <item m="1" x="7119"/>
        <item m="1" x="1573"/>
        <item m="1" x="2756"/>
        <item m="1" x="4689"/>
        <item m="1" x="5900"/>
        <item m="1" x="7134"/>
        <item m="1" x="1597"/>
        <item m="1" x="2781"/>
        <item m="1" x="4715"/>
        <item m="1" x="5924"/>
        <item m="1" x="7150"/>
        <item m="1" x="1623"/>
        <item m="1" x="2801"/>
        <item m="1" x="4739"/>
        <item m="1" x="5936"/>
        <item m="1" x="7167"/>
        <item m="1" x="1641"/>
        <item m="1" x="2826"/>
        <item m="1" x="4757"/>
        <item m="1" x="5947"/>
        <item m="1" x="7177"/>
        <item m="1" x="1659"/>
        <item m="1" x="2848"/>
        <item m="1" x="4589"/>
        <item m="1" x="5769"/>
        <item m="1" x="7036"/>
        <item m="1" x="1478"/>
        <item m="1" x="2624"/>
        <item m="1" x="2511"/>
        <item m="1" x="2516"/>
        <item m="1" x="2528"/>
        <item m="1" x="2534"/>
        <item m="1" x="2546"/>
        <item m="1" x="2551"/>
        <item m="1" x="2558"/>
        <item m="1" x="2566"/>
        <item m="1" x="2574"/>
        <item m="1" x="1392"/>
        <item m="1" x="1403"/>
        <item m="1" x="1411"/>
        <item m="1" x="1425"/>
        <item m="1" x="1433"/>
        <item m="1" x="1447"/>
        <item m="1" x="1453"/>
        <item m="1" x="1464"/>
        <item m="1" x="1473"/>
        <item m="1" x="1489"/>
        <item m="1" x="7027"/>
        <item m="1" x="7037"/>
        <item m="1" x="7048"/>
        <item m="1" x="7059"/>
        <item m="1" x="7067"/>
        <item m="1" x="7076"/>
        <item m="1" x="7084"/>
        <item m="1" x="7093"/>
        <item m="1" x="7099"/>
        <item m="1" x="7108"/>
        <item m="1" x="5839"/>
        <item m="1" x="5848"/>
        <item m="1" x="5857"/>
        <item m="1" x="5866"/>
        <item m="1" x="5879"/>
        <item m="1" x="5893"/>
        <item m="1" x="5912"/>
        <item m="1" x="5922"/>
        <item m="1" x="5927"/>
        <item m="1" x="5935"/>
        <item m="1" x="4719"/>
        <item m="1" x="4730"/>
        <item m="1" x="4741"/>
        <item m="1" x="4752"/>
        <item m="1" x="4759"/>
        <item m="1" x="4768"/>
        <item m="1" x="4779"/>
        <item m="1" x="4787"/>
        <item m="1" x="4794"/>
        <item m="1" x="4800"/>
        <item m="1" x="3475"/>
        <item m="1" x="3483"/>
        <item m="1" x="3498"/>
        <item m="1" x="3505"/>
        <item m="1" x="3521"/>
        <item m="1" x="3526"/>
        <item m="1" x="3540"/>
        <item m="1" x="3546"/>
        <item m="1" x="3559"/>
        <item m="1" x="3566"/>
        <item m="1" x="2156"/>
        <item m="1" x="2175"/>
        <item m="1" x="2200"/>
        <item m="1" x="2217"/>
        <item m="1" x="2241"/>
        <item m="1" x="2258"/>
        <item m="1" x="2270"/>
        <item m="1" x="2285"/>
        <item m="1" x="2293"/>
        <item m="1" x="7111"/>
        <item m="1" x="1557"/>
        <item m="1" x="2731"/>
        <item m="1" x="4226"/>
        <item m="1" x="5283"/>
        <item m="1" x="6681"/>
        <item m="1" x="4701"/>
        <item m="1" x="5914"/>
        <item m="1" x="7141"/>
        <item m="1" x="1607"/>
        <item m="1" x="2787"/>
        <item m="1" x="4257"/>
        <item m="1" x="5301"/>
        <item m="1" x="4986"/>
        <item m="1" x="4392"/>
        <item m="1" x="3789"/>
        <item m="1" x="3081"/>
        <item m="1" x="2445"/>
        <item m="1" x="6200"/>
        <item m="1" x="5638"/>
        <item m="1" x="5059"/>
        <item m="1" x="4513"/>
        <item m="1" x="3850"/>
        <item m="1" x="7401"/>
        <item m="1" x="6953"/>
        <item m="1" x="6236"/>
        <item m="1" x="5713"/>
        <item m="1" x="5089"/>
        <item m="1" x="1749"/>
        <item m="1" x="1314"/>
        <item m="1" x="7444"/>
        <item m="1" x="6982"/>
        <item m="1" x="6278"/>
        <item m="1" x="3191"/>
        <item m="1" x="2499"/>
        <item m="1" x="1840"/>
        <item m="1" x="1391"/>
        <item m="1" x="7551"/>
        <item m="1" x="4564"/>
        <item m="1" x="3882"/>
        <item m="1" x="3302"/>
        <item m="1" x="2562"/>
        <item m="1" x="1928"/>
        <item m="1" x="5747"/>
        <item m="1" x="5102"/>
        <item m="1" x="4622"/>
        <item m="1" x="3972"/>
        <item m="1" x="3368"/>
        <item m="1" x="7981"/>
        <item m="1" x="7997"/>
        <item m="1" x="1198"/>
        <item m="1" x="1212"/>
        <item m="1" x="1235"/>
        <item m="1" x="1259"/>
        <item m="1" x="1290"/>
        <item m="1" x="1323"/>
        <item m="1" x="1347"/>
        <item m="1" x="7982"/>
        <item m="1" x="7998"/>
        <item m="1" x="1199"/>
        <item m="1" x="1214"/>
        <item m="1" x="1237"/>
        <item m="1" x="1261"/>
        <item m="1" x="1292"/>
        <item m="1" x="1324"/>
        <item m="1" x="1348"/>
        <item m="1" x="7984"/>
        <item m="1" x="7999"/>
        <item m="1" x="1200"/>
        <item m="1" x="1216"/>
        <item m="1" x="1239"/>
        <item m="1" x="1263"/>
        <item m="1" x="1294"/>
        <item m="1" x="1325"/>
        <item m="1" x="1349"/>
        <item m="1" x="7985"/>
        <item m="1" x="1201"/>
        <item m="1" x="1218"/>
        <item m="1" x="1241"/>
        <item m="1" x="1265"/>
        <item m="1" x="1296"/>
        <item m="1" x="1326"/>
        <item m="1" x="1350"/>
        <item m="1" x="7986"/>
        <item m="1" x="1202"/>
        <item m="1" x="1221"/>
        <item m="1" x="1244"/>
        <item m="1" x="1269"/>
        <item m="1" x="1298"/>
        <item m="1" x="1327"/>
        <item m="1" x="1351"/>
        <item m="1" x="7987"/>
        <item m="1" x="1203"/>
        <item m="1" x="1223"/>
        <item m="1" x="1246"/>
        <item m="1" x="1271"/>
        <item m="1" x="1300"/>
        <item m="1" x="1328"/>
        <item m="1" x="1352"/>
        <item m="1" x="7988"/>
        <item m="1" x="1204"/>
        <item m="1" x="1225"/>
        <item m="1" x="1248"/>
        <item m="1" x="1273"/>
        <item m="1" x="1302"/>
        <item m="1" x="1329"/>
        <item m="1" x="1353"/>
        <item m="1" x="7989"/>
        <item m="1" x="1205"/>
        <item m="1" x="5640"/>
        <item m="1" x="5660"/>
        <item m="1" x="1227"/>
        <item m="1" x="1251"/>
        <item m="1" x="1276"/>
        <item m="1" x="1305"/>
        <item m="1" x="1331"/>
        <item m="1" x="1355"/>
        <item m="1" x="7990"/>
        <item m="1" x="1206"/>
        <item m="1" x="1229"/>
        <item m="1" x="1254"/>
        <item m="1" x="1278"/>
        <item m="1" x="1307"/>
        <item m="1" x="1332"/>
        <item m="1" x="1356"/>
        <item m="1" x="7991"/>
        <item m="1" x="1207"/>
        <item m="1" x="1231"/>
        <item m="1" x="1256"/>
        <item m="1" x="1280"/>
        <item m="1" x="1309"/>
        <item m="1" x="1333"/>
        <item m="1" x="1357"/>
        <item m="1" x="4603"/>
        <item m="1" x="4615"/>
        <item m="1" x="4632"/>
        <item m="1" x="4644"/>
        <item m="1" x="4657"/>
        <item m="1" x="4682"/>
        <item m="1" x="4709"/>
        <item m="1" x="4734"/>
        <item m="1" x="4755"/>
        <item m="1" x="4775"/>
        <item m="1" x="4604"/>
        <item m="1" x="4616"/>
        <item m="1" x="4633"/>
        <item m="1" x="6603"/>
        <item m="1" x="6682"/>
        <item m="1" x="6820"/>
        <item m="1" x="6933"/>
        <item m="1" x="6957"/>
        <item m="1" x="6990"/>
        <item m="1" x="7049"/>
        <item m="1" x="7114"/>
        <item m="1" x="6607"/>
        <item m="1" x="6686"/>
        <item m="1" x="6828"/>
        <item m="1" x="6939"/>
        <item m="1" x="6958"/>
        <item m="1" x="6991"/>
        <item m="1" x="7051"/>
        <item m="1" x="7115"/>
        <item m="1" x="6613"/>
        <item m="1" x="6696"/>
        <item m="1" x="6834"/>
        <item m="1" x="6943"/>
        <item m="1" x="6959"/>
        <item m="1" x="6994"/>
        <item m="1" x="7055"/>
        <item m="1" x="7118"/>
        <item m="1" x="6620"/>
        <item m="1" x="6705"/>
        <item m="1" x="6839"/>
        <item m="1" x="7197"/>
        <item m="1" x="1683"/>
        <item m="1" x="2879"/>
        <item m="1" x="4289"/>
        <item m="1" x="5447"/>
        <item m="1" x="7209"/>
        <item m="1" x="1698"/>
        <item m="1" x="2901"/>
        <item m="1" x="4308"/>
        <item m="1" x="7227"/>
        <item m="1" x="1703"/>
        <item m="1" x="2911"/>
        <item m="1" x="4938"/>
        <item m="1" x="7250"/>
        <item m="1" x="1707"/>
        <item m="1" x="3714"/>
        <item m="1" x="4966"/>
        <item m="1" x="7279"/>
        <item m="1" x="2378"/>
        <item m="1" x="3736"/>
        <item m="1" x="4994"/>
        <item m="1" x="7953"/>
        <item m="1" x="2391"/>
        <item m="1" x="3753"/>
        <item m="1" x="5017"/>
        <item m="1" x="6824"/>
        <item m="1" x="7973"/>
        <item m="1" x="2398"/>
        <item m="1" x="3770"/>
        <item m="1" x="5038"/>
        <item m="1" x="6855"/>
        <item m="1" x="7983"/>
        <item m="1" x="2405"/>
        <item m="1" x="6268"/>
        <item m="1" x="7538"/>
        <item m="1" x="1922"/>
        <item m="1" x="3356"/>
        <item m="1" x="4676"/>
        <item m="1" x="6290"/>
        <item m="1" x="7568"/>
        <item m="1" x="1936"/>
        <item m="1" x="3382"/>
        <item m="1" x="6331"/>
        <item m="1" x="7598"/>
        <item m="1" x="1962"/>
        <item m="1" x="4101"/>
        <item m="1" x="6374"/>
        <item m="1" x="7630"/>
        <item m="1" x="2633"/>
        <item m="1" x="4128"/>
        <item m="1" x="6413"/>
        <item m="1" x="1502"/>
        <item m="1" x="2656"/>
        <item m="1" x="4150"/>
        <item m="1" x="7080"/>
        <item m="1" x="1518"/>
        <item m="1" x="2677"/>
        <item m="1" x="4171"/>
        <item m="1" x="5843"/>
        <item m="1" x="7096"/>
        <item m="1" x="1532"/>
        <item m="1" x="2697"/>
        <item m="1" x="4197"/>
        <item m="1" x="5861"/>
        <item m="1" x="7112"/>
        <item m="1" x="1558"/>
        <item m="1" x="2732"/>
        <item m="1" x="4227"/>
        <item m="1" x="5885"/>
        <item m="1" x="7124"/>
        <item m="1" x="1582"/>
        <item m="1" x="2765"/>
        <item m="1" x="4245"/>
        <item m="1" x="5917"/>
        <item m="1" x="7142"/>
        <item m="1" x="1608"/>
        <item m="1" x="2788"/>
        <item m="1" x="4258"/>
        <item m="1" x="6271"/>
        <item m="1" x="7540"/>
        <item m="1" x="1925"/>
        <item m="1" x="3357"/>
        <item m="1" x="4678"/>
        <item m="1" x="7494"/>
        <item m="1" x="1887"/>
        <item m="1" x="3333"/>
        <item m="1" x="4645"/>
        <item m="1" x="5850"/>
        <item m="1" x="7102"/>
        <item m="1" x="1546"/>
        <item m="1" x="2717"/>
        <item m="1" x="6279"/>
        <item m="1" x="7554"/>
        <item m="1" x="1929"/>
        <item m="1" x="3373"/>
        <item m="1" x="4683"/>
        <item m="1" x="5896"/>
        <item m="1" x="7133"/>
        <item m="1" x="1721"/>
        <item m="1" x="7376"/>
        <item m="1" x="6950"/>
        <item m="1" x="3745"/>
        <item m="1" x="3005"/>
        <item m="1" x="2410"/>
        <item m="1" x="1740"/>
        <item m="1" x="1267"/>
        <item m="1" x="5013"/>
        <item m="1" x="4435"/>
        <item m="1" x="3808"/>
        <item m="1" x="3120"/>
        <item m="1" x="2470"/>
        <item m="1" x="6216"/>
        <item m="1" x="5668"/>
        <item m="1" x="5080"/>
        <item m="1" x="4536"/>
        <item m="1" x="3865"/>
        <item m="1" x="7414"/>
        <item m="1" x="6962"/>
        <item m="1" x="6242"/>
        <item m="1" x="5720"/>
        <item m="1" x="5094"/>
        <item m="1" x="1768"/>
        <item m="1" x="1341"/>
        <item m="1" x="7469"/>
        <item m="1" x="6995"/>
        <item m="1" x="6297"/>
        <item m="1" x="3230"/>
        <item m="1" x="2517"/>
        <item m="1" x="1872"/>
        <item m="1" x="1412"/>
        <item m="1" x="7581"/>
        <item m="1" x="4580"/>
        <item m="1" x="2122"/>
        <item m="1" x="2166"/>
        <item m="1" x="2209"/>
        <item m="1" x="2250"/>
        <item m="1" x="2278"/>
        <item m="1" x="2303"/>
        <item m="1" x="2321"/>
        <item m="1" x="2339"/>
        <item m="1" x="2357"/>
        <item m="1" x="2085"/>
        <item m="1" x="2123"/>
        <item m="1" x="2167"/>
        <item m="1" x="2210"/>
        <item m="1" x="2251"/>
        <item m="1" x="2279"/>
        <item m="1" x="2304"/>
        <item m="1" x="2322"/>
        <item m="1" x="2340"/>
        <item m="1" x="2358"/>
        <item m="1" x="2086"/>
        <item m="1" x="2124"/>
        <item m="1" x="2168"/>
        <item m="1" x="2213"/>
        <item m="1" x="2254"/>
        <item m="1" x="2281"/>
        <item m="1" x="2305"/>
        <item m="1" x="2323"/>
        <item m="1" x="2341"/>
        <item m="1" x="2359"/>
        <item m="1" x="2087"/>
        <item m="1" x="2125"/>
        <item m="1" x="2169"/>
        <item m="1" x="2214"/>
        <item m="1" x="2255"/>
        <item m="1" x="2282"/>
        <item m="1" x="2306"/>
        <item m="1" x="2324"/>
        <item m="1" x="2342"/>
        <item m="1" x="2360"/>
        <item m="1" x="2088"/>
        <item m="1" x="2126"/>
        <item m="1" x="2170"/>
        <item m="1" x="2215"/>
        <item m="1" x="2256"/>
        <item m="1" x="2283"/>
        <item m="1" x="2308"/>
        <item m="1" x="2328"/>
        <item m="1" x="2345"/>
        <item m="1" x="2362"/>
        <item m="1" x="2089"/>
        <item m="1" x="2127"/>
        <item m="1" x="2172"/>
        <item m="1" x="2216"/>
        <item m="1" x="2257"/>
        <item m="1" x="2284"/>
        <item m="1" x="2310"/>
        <item m="1" x="2329"/>
        <item m="1" x="2346"/>
        <item m="1" x="2363"/>
        <item m="1" x="2092"/>
        <item m="1" x="2130"/>
        <item m="1" x="2176"/>
        <item m="1" x="2218"/>
        <item m="1" x="2259"/>
        <item m="1" x="2286"/>
        <item m="1" x="2311"/>
        <item m="1" x="2330"/>
        <item m="1" x="2347"/>
        <item m="1" x="2364"/>
        <item m="1" x="2095"/>
        <item m="1" x="2134"/>
        <item m="1" x="2179"/>
        <item m="1" x="2221"/>
        <item m="1" x="6246"/>
        <item m="1" x="6248"/>
        <item m="1" x="6252"/>
        <item m="1" x="6259"/>
        <item m="1" x="6275"/>
        <item m="1" x="6288"/>
        <item m="1" x="6292"/>
        <item m="1" x="6301"/>
        <item m="1" x="6334"/>
        <item m="1" x="5095"/>
        <item m="1" x="5097"/>
        <item m="1" x="5098"/>
        <item m="1" x="5103"/>
        <item m="1" x="5108"/>
        <item m="1" x="5114"/>
        <item m="1" x="5124"/>
        <item m="1" x="5133"/>
        <item m="1" x="5140"/>
        <item m="1" x="5149"/>
        <item m="1" x="3933"/>
        <item m="1" x="3942"/>
        <item m="1" x="3963"/>
        <item m="1" x="3975"/>
        <item m="1" x="4005"/>
        <item m="1" x="4013"/>
        <item m="1" x="4042"/>
        <item m="1" x="4050"/>
        <item m="1" x="4079"/>
        <item m="1" x="4085"/>
        <item m="1" x="2593"/>
        <item m="1" x="2602"/>
        <item m="1" x="2262"/>
        <item m="1" x="2287"/>
        <item m="1" x="2312"/>
        <item m="1" x="2331"/>
        <item m="1" x="2348"/>
        <item m="1" x="2365"/>
        <item m="1" x="2097"/>
        <item m="1" x="2136"/>
        <item m="1" x="2181"/>
        <item m="1" x="2223"/>
        <item m="1" x="2263"/>
        <item m="1" x="2288"/>
        <item m="1" x="2313"/>
        <item m="1" x="2332"/>
        <item m="1" x="2350"/>
        <item m="1" x="2368"/>
        <item m="1" x="2098"/>
        <item m="1" x="2137"/>
        <item m="1" x="2183"/>
        <item m="1" x="2224"/>
        <item m="1" x="2264"/>
        <item m="1" x="2289"/>
        <item m="1" x="2315"/>
        <item m="1" x="2333"/>
        <item m="1" x="2351"/>
        <item m="1" x="2369"/>
        <item m="1" x="5542"/>
        <item m="1" x="5572"/>
        <item m="1" x="5608"/>
        <item m="1" x="5637"/>
        <item m="1" x="5666"/>
        <item m="1" x="5686"/>
        <item m="1" x="5709"/>
        <item m="1" x="5715"/>
        <item m="1" x="5721"/>
        <item m="1" x="5735"/>
        <item m="1" x="5544"/>
        <item m="1" x="5576"/>
        <item m="1" x="5609"/>
        <item m="1" x="1751"/>
        <item m="1" x="1846"/>
        <item m="1" x="1937"/>
        <item m="1" x="2034"/>
        <item m="1" x="2158"/>
        <item m="1" x="2294"/>
        <item m="1" x="2374"/>
        <item m="1" x="1753"/>
        <item m="1" x="1848"/>
        <item m="1" x="1941"/>
        <item m="1" x="2035"/>
        <item m="1" x="2163"/>
        <item m="1" x="2298"/>
        <item m="1" x="2377"/>
        <item m="1" x="1755"/>
        <item m="1" x="1851"/>
        <item m="1" x="1943"/>
        <item m="1" x="2037"/>
        <item m="1" x="2164"/>
        <item m="1" x="2299"/>
        <item m="1" x="2379"/>
        <item m="1" x="1756"/>
        <item m="1" x="1861"/>
        <item m="1" x="3628"/>
        <item m="1" x="4883"/>
        <item m="1" x="6083"/>
        <item m="1" x="7338"/>
        <item m="1" x="1725"/>
        <item m="1" x="3651"/>
        <item m="1" x="4900"/>
        <item m="1" x="6115"/>
        <item m="1" x="7351"/>
        <item m="1" x="1731"/>
        <item m="1" x="3673"/>
        <item m="1" x="4913"/>
        <item m="1" x="6134"/>
        <item m="1" x="7364"/>
        <item m="1" x="1737"/>
        <item m="1" x="3695"/>
        <item m="1" x="4939"/>
        <item m="1" x="6156"/>
        <item m="1" x="7377"/>
        <item m="1" x="1741"/>
        <item m="1" x="3717"/>
        <item m="1" x="4967"/>
        <item m="1" x="6187"/>
        <item m="1" x="7391"/>
        <item m="1" x="1746"/>
        <item m="1" x="3739"/>
        <item m="1" x="4995"/>
        <item m="1" x="6211"/>
        <item m="1" x="7409"/>
        <item m="1" x="1757"/>
        <item m="1" x="3755"/>
        <item m="1" x="5018"/>
        <item m="1" x="6217"/>
        <item m="1" x="7418"/>
        <item m="1" x="1784"/>
        <item m="1" x="3773"/>
        <item m="1" x="5039"/>
        <item m="1" x="6219"/>
        <item m="1" x="7425"/>
        <item m="1" x="1810"/>
        <item m="1" x="3788"/>
        <item m="1" x="5056"/>
        <item m="1" x="6235"/>
        <item m="1" x="7438"/>
        <item m="1" x="2569"/>
        <item m="1" x="4006"/>
        <item m="1" x="5176"/>
        <item m="1" x="6479"/>
        <item m="1" x="5240"/>
        <item m="1" x="5244"/>
        <item m="1" x="5249"/>
        <item m="1" x="5253"/>
        <item m="1" x="5261"/>
        <item m="1" x="5266"/>
        <item m="1" x="5270"/>
        <item m="1" x="5278"/>
        <item m="1" x="5282"/>
        <item m="1" x="4200"/>
        <item m="1" x="4222"/>
        <item m="1" x="4228"/>
        <item m="1" x="4243"/>
        <item m="1" x="4246"/>
        <item m="1" x="4251"/>
        <item m="1" x="4259"/>
        <item m="1" x="4263"/>
        <item m="1" x="4269"/>
        <item m="1" x="4273"/>
        <item m="1" x="2807"/>
        <item m="1" x="2825"/>
        <item m="1" x="2830"/>
        <item m="1" x="2846"/>
        <item m="1" x="2851"/>
        <item m="1" x="2867"/>
        <item m="1" x="2874"/>
        <item m="1" x="2888"/>
        <item m="1" x="2895"/>
        <item m="1" x="2903"/>
        <item m="1" x="1695"/>
        <item m="1" x="1699"/>
        <item m="1" x="1701"/>
        <item m="1" x="1704"/>
        <item m="1" x="1706"/>
        <item m="1" x="1708"/>
        <item m="1" x="1713"/>
        <item m="1" x="1714"/>
        <item m="1" x="1717"/>
        <item m="1" x="1718"/>
        <item m="1" x="7285"/>
        <item m="1" x="7290"/>
        <item m="1" x="7306"/>
        <item m="1" x="7321"/>
        <item m="1" x="7325"/>
        <item m="1" x="7337"/>
        <item m="1" x="7339"/>
        <item m="1" x="7350"/>
        <item m="1" x="7352"/>
        <item m="1" x="7363"/>
        <item m="1" x="6119"/>
        <item m="1" x="6132"/>
        <item m="1" x="6140"/>
        <item m="1" x="6154"/>
        <item m="1" x="6160"/>
        <item m="1" x="6184"/>
        <item m="1" x="6197"/>
        <item m="1" x="6209"/>
        <item m="1" x="6214"/>
        <item m="1" x="5040"/>
        <item m="1" x="5054"/>
        <item m="1" x="5057"/>
        <item m="1" x="5072"/>
        <item m="1" x="5073"/>
        <item m="1" x="4403"/>
        <item m="1" x="4599"/>
        <item m="1" x="4748"/>
        <item m="1" x="4853"/>
        <item m="1" x="3600"/>
        <item m="1" x="4415"/>
        <item m="1" x="4600"/>
        <item m="1" x="4751"/>
        <item m="1" x="4857"/>
        <item m="1" x="3604"/>
        <item m="1" x="4416"/>
        <item m="1" x="4602"/>
        <item m="1" x="4754"/>
        <item m="1" x="4861"/>
        <item m="1" x="3612"/>
        <item m="1" x="4427"/>
        <item m="1" x="4606"/>
        <item m="1" x="4758"/>
        <item m="1" x="4870"/>
        <item m="1" x="3615"/>
        <item m="1" x="4440"/>
        <item m="1" x="4609"/>
        <item m="1" x="4763"/>
        <item m="1" x="4875"/>
        <item m="1" x="3622"/>
        <item m="1" x="4451"/>
        <item m="1" x="4611"/>
        <item m="1" x="4767"/>
        <item m="1" x="4879"/>
        <item m="1" x="3626"/>
        <item m="1" x="4453"/>
        <item m="1" x="4614"/>
        <item m="1" x="4774"/>
        <item m="1" x="4882"/>
        <item m="1" x="3635"/>
        <item m="1" x="4465"/>
        <item m="1" x="4621"/>
        <item m="1" x="4778"/>
        <item m="1" x="4892"/>
        <item m="1" x="3638"/>
        <item m="1" x="4477"/>
        <item m="1" x="4626"/>
        <item m="1" x="4783"/>
        <item m="1" x="4895"/>
        <item m="1" x="3644"/>
        <item m="1" x="4489"/>
        <item m="1" x="4628"/>
        <item m="1" x="4786"/>
        <item m="1" x="2871"/>
        <item m="1" x="3792"/>
        <item m="1" x="3918"/>
        <item m="1" x="4164"/>
        <item m="1" x="4283"/>
        <item m="1" x="2873"/>
        <item m="1" x="3797"/>
        <item m="1" x="3927"/>
        <item m="1" x="4169"/>
        <item m="1" x="4285"/>
        <item m="1" x="2875"/>
        <item m="1" x="3800"/>
        <item m="1" x="3936"/>
        <item m="1" x="4172"/>
        <item m="1" x="4288"/>
        <item m="1" x="2885"/>
        <item m="1" x="3806"/>
        <item m="1" x="3939"/>
        <item m="1" x="4176"/>
        <item m="1" x="4290"/>
        <item m="1" x="2892"/>
        <item m="1" x="3811"/>
        <item m="1" x="3944"/>
        <item m="1" x="4188"/>
        <item m="1" x="4294"/>
        <item m="1" x="2894"/>
        <item m="1" x="3816"/>
        <item m="1" x="3955"/>
        <item m="1" x="4194"/>
        <item m="1" x="4303"/>
        <item m="1" x="2898"/>
        <item m="1" x="3819"/>
        <item m="1" x="3967"/>
        <item m="1" x="3666"/>
        <item m="1" x="3688"/>
        <item m="1" x="3709"/>
        <item m="1" x="3731"/>
        <item m="1" x="3667"/>
        <item m="1" x="3689"/>
        <item m="1" x="3710"/>
        <item m="1" x="3732"/>
        <item m="1" x="3668"/>
        <item m="1" x="3690"/>
        <item m="1" x="3711"/>
        <item m="1" x="3733"/>
        <item m="1" x="3669"/>
        <item m="1" x="3691"/>
        <item m="1" x="3712"/>
        <item m="1" x="3734"/>
        <item m="1" x="3647"/>
        <item m="1" x="3670"/>
        <item m="1" x="3692"/>
        <item m="1" x="3713"/>
        <item m="1" x="3735"/>
        <item m="1" x="3648"/>
        <item m="1" x="3671"/>
        <item m="1" x="3693"/>
        <item m="1" x="3715"/>
        <item m="1" x="3737"/>
        <item m="1" x="3650"/>
        <item m="1" x="3672"/>
        <item m="1" x="3694"/>
        <item m="1" x="3716"/>
        <item m="1" x="3738"/>
        <item m="1" x="3653"/>
        <item m="1" x="3675"/>
        <item m="1" x="3697"/>
        <item m="1" x="3718"/>
        <item m="1" x="3740"/>
        <item m="1" x="3657"/>
        <item m="1" x="3678"/>
        <item m="1" x="3700"/>
        <item m="1" x="3721"/>
        <item m="1" x="3741"/>
        <item m="1" x="3658"/>
        <item m="1" x="3679"/>
        <item m="1" x="6734"/>
        <item m="1" x="6750"/>
        <item m="1" x="6764"/>
        <item m="1" x="6793"/>
        <item m="1" x="6806"/>
        <item m="1" x="5406"/>
        <item m="1" x="5424"/>
        <item m="1" x="5449"/>
        <item m="1" x="5473"/>
        <item m="1" x="5496"/>
        <item m="1" x="5519"/>
        <item m="1" x="5543"/>
        <item m="1" x="5558"/>
        <item m="1" x="5575"/>
        <item m="1" x="4335"/>
        <item m="1" x="4345"/>
        <item m="1" x="4353"/>
        <item m="1" x="4373"/>
        <item m="1" x="4382"/>
        <item m="1" x="4404"/>
        <item m="1" x="4417"/>
        <item m="1" x="4441"/>
        <item m="1" x="4454"/>
        <item m="1" x="4478"/>
        <item m="1" x="3012"/>
        <item m="1" x="3023"/>
        <item m="1" x="3044"/>
        <item m="1" x="3055"/>
        <item m="1" x="3077"/>
        <item m="1" x="3092"/>
        <item m="1" x="3115"/>
        <item m="1" x="3129"/>
        <item m="1" x="3152"/>
        <item m="1" x="3165"/>
        <item m="1" x="1743"/>
        <item m="1" x="1745"/>
        <item m="1" x="1748"/>
        <item m="1" x="1754"/>
        <item m="1" x="1763"/>
        <item m="1" x="1770"/>
        <item m="1" x="1792"/>
        <item m="1" x="1796"/>
        <item m="1" x="1816"/>
        <item m="1" x="1820"/>
        <item m="1" x="7426"/>
        <item m="1" x="7433"/>
        <item m="1" x="7442"/>
        <item m="1" x="7455"/>
        <item m="1" x="7461"/>
        <item m="1" x="7475"/>
        <item m="1" x="7499"/>
        <item m="1" x="7509"/>
        <item m="1" x="7526"/>
        <item m="1" x="7536"/>
        <item m="1" x="6253"/>
        <item m="1" x="6917"/>
        <item m="1" x="6918"/>
        <item m="1" x="6920"/>
        <item m="1" x="6922"/>
        <item m="1" x="6928"/>
        <item m="1" x="6935"/>
        <item m="1" x="6941"/>
        <item m="1" x="6944"/>
        <item m="1" x="6946"/>
        <item m="1" x="6947"/>
        <item m="1" x="6189"/>
        <item m="1" x="6192"/>
        <item m="1" x="6196"/>
        <item m="1" x="6202"/>
        <item m="1" x="6206"/>
        <item m="1" x="6207"/>
        <item m="1" x="6208"/>
        <item m="1" x="6210"/>
        <item m="1" x="6212"/>
        <item m="1" x="6213"/>
        <item m="1" x="1524"/>
        <item m="1" x="1550"/>
        <item m="1" x="1575"/>
        <item m="1" x="1600"/>
        <item m="1" x="1527"/>
        <item m="1" x="1553"/>
        <item m="1" x="1578"/>
        <item m="1" x="1603"/>
        <item m="1" x="1529"/>
        <item m="1" x="1554"/>
        <item m="1" x="1579"/>
        <item m="1" x="1604"/>
        <item m="1" x="1531"/>
        <item m="1" x="1556"/>
        <item m="1" x="1581"/>
        <item m="1" x="1606"/>
        <item m="1" x="5606"/>
        <item m="1" x="5619"/>
        <item m="1" x="5635"/>
        <item m="1" x="7690"/>
        <item m="1" x="6590"/>
        <item m="1" x="5966"/>
        <item m="1" x="5277"/>
        <item m="1" x="4820"/>
        <item m="1" x="4268"/>
        <item m="1" x="7766"/>
        <item m="1" x="7189"/>
        <item m="1" x="6676"/>
        <item m="1" x="6001"/>
        <item m="1" x="5332"/>
        <item m="1" x="2236"/>
        <item m="1" x="1677"/>
        <item m="1" x="7871"/>
        <item m="1" x="7258"/>
        <item m="1" x="6790"/>
        <item m="1" x="3595"/>
        <item m="1" x="2872"/>
        <item m="1" x="2334"/>
        <item m="1" x="1712"/>
        <item m="1" x="7960"/>
        <item m="1" x="4856"/>
        <item m="1" x="4284"/>
        <item m="1" x="3683"/>
        <item m="1" x="2916"/>
        <item m="1" x="2392"/>
        <item m="1" x="6044"/>
        <item m="1" x="5412"/>
        <item m="1" x="4932"/>
        <item m="1" x="4339"/>
        <item m="1" x="3756"/>
        <item m="1" x="6871"/>
        <item m="1" x="6142"/>
        <item m="1" x="5573"/>
        <item m="1" x="5023"/>
        <item m="1" x="1966"/>
        <item m="1" x="7437"/>
        <item m="1" x="7457"/>
        <item m="1" x="7495"/>
        <item m="1" x="7523"/>
        <item m="1" x="7555"/>
        <item m="1" x="7580"/>
        <item m="1" x="7611"/>
        <item m="1" x="7439"/>
        <item m="1" x="7458"/>
        <item m="1" x="7496"/>
        <item m="1" x="7524"/>
        <item m="1" x="7556"/>
        <item m="1" x="7582"/>
        <item m="1" x="7612"/>
        <item m="1" x="7440"/>
        <item m="1" x="7459"/>
        <item m="1" x="7497"/>
        <item m="1" x="7525"/>
        <item m="1" x="7557"/>
        <item m="1" x="7583"/>
        <item m="1" x="7613"/>
        <item m="1" x="7443"/>
        <item m="1" x="7462"/>
        <item m="1" x="7500"/>
        <item m="1" x="7527"/>
        <item m="1" x="7558"/>
        <item m="1" x="7584"/>
        <item m="1" x="7614"/>
        <item m="1" x="7445"/>
        <item m="1" x="7463"/>
        <item m="1" x="7501"/>
        <item m="1" x="7528"/>
        <item m="1" x="7559"/>
        <item m="1" x="7585"/>
        <item m="1" x="7615"/>
        <item m="1" x="7446"/>
        <item m="1" x="7464"/>
        <item m="1" x="7502"/>
        <item m="1" x="7529"/>
        <item m="1" x="7560"/>
        <item m="1" x="7586"/>
        <item m="1" x="7616"/>
        <item m="1" x="7447"/>
        <item m="1" x="7465"/>
        <item m="1" x="7503"/>
        <item m="1" x="7530"/>
        <item m="1" x="7561"/>
        <item m="1" x="7587"/>
        <item m="1" x="7617"/>
        <item m="1" x="7427"/>
        <item m="1" x="7448"/>
        <item m="1" x="1990"/>
        <item m="1" x="1994"/>
        <item m="1" x="2012"/>
        <item m="1" x="2017"/>
        <item m="1" x="2036"/>
        <item m="1" x="2042"/>
        <item m="1" x="2058"/>
        <item m="1" x="2062"/>
        <item m="1" x="2084"/>
        <item m="1" x="7699"/>
        <item m="1" x="7710"/>
        <item m="1" x="7715"/>
        <item m="1" x="7720"/>
        <item m="1" x="7725"/>
        <item m="1" x="7730"/>
        <item m="1" x="7737"/>
        <item m="1" x="7743"/>
        <item m="1" x="7752"/>
        <item m="1" x="7767"/>
        <item m="1" x="6602"/>
        <item m="1" x="6621"/>
        <item m="1" x="6626"/>
        <item m="1" x="6639"/>
        <item m="1" x="6642"/>
        <item m="1" x="6655"/>
        <item m="1" x="6657"/>
        <item m="1" x="6677"/>
        <item m="1" x="7467"/>
        <item m="1" x="7504"/>
        <item m="1" x="7531"/>
        <item m="1" x="7562"/>
        <item m="1" x="7588"/>
        <item m="1" x="7618"/>
        <item m="1" x="7430"/>
        <item m="1" x="7451"/>
        <item m="1" x="7468"/>
        <item m="1" x="7505"/>
        <item m="1" x="7532"/>
        <item m="1" x="7564"/>
        <item m="1" x="7590"/>
        <item m="1" x="7620"/>
        <item m="1" x="7431"/>
        <item m="1" x="7452"/>
        <item m="1" x="7470"/>
        <item m="1" x="7506"/>
        <item m="1" x="7533"/>
        <item m="1" x="7565"/>
        <item m="1" x="7591"/>
        <item m="1" x="7621"/>
        <item m="1" x="4086"/>
        <item m="1" x="4115"/>
        <item m="1" x="4140"/>
        <item m="1" x="4161"/>
        <item m="1" x="4185"/>
        <item m="1" x="4217"/>
        <item m="1" x="4238"/>
        <item m="1" x="4250"/>
        <item m="1" x="4262"/>
        <item m="1" x="4272"/>
        <item m="1" x="4087"/>
        <item m="1" x="4117"/>
        <item m="1" x="4142"/>
        <item m="1" x="1758"/>
        <item m="1" x="1866"/>
        <item m="1" x="1945"/>
        <item m="1" x="2038"/>
        <item m="1" x="2171"/>
        <item m="1" x="2309"/>
        <item m="1" x="2381"/>
        <item m="1" x="1760"/>
        <item m="1" x="1871"/>
        <item m="1" x="1949"/>
        <item m="1" x="2040"/>
        <item m="1" x="2182"/>
        <item m="1" x="2314"/>
        <item m="1" x="2384"/>
        <item m="1" x="1761"/>
        <item m="1" x="1873"/>
        <item m="1" x="1950"/>
        <item m="1" x="2043"/>
        <item m="1" x="2185"/>
        <item m="1" x="2316"/>
        <item m="1" x="2385"/>
        <item m="1" x="1764"/>
        <item m="1" x="1874"/>
        <item m="1" x="3704"/>
        <item m="1" x="4961"/>
        <item m="1" x="6171"/>
        <item m="1" x="7389"/>
        <item m="1" x="1744"/>
        <item m="1" x="3725"/>
        <item m="1" x="4988"/>
        <item m="1" x="6205"/>
        <item m="1" x="7405"/>
        <item m="1" x="1750"/>
        <item m="1" x="3744"/>
        <item m="1" x="5012"/>
        <item m="1" x="6215"/>
        <item m="1" x="7413"/>
        <item m="1" x="1767"/>
        <item m="1" x="3761"/>
        <item m="1" x="5035"/>
        <item m="1" x="6218"/>
        <item m="1" x="7421"/>
        <item m="1" x="1794"/>
        <item m="1" x="3778"/>
        <item m="1" x="5053"/>
        <item m="1" x="6225"/>
        <item m="1" x="7432"/>
        <item m="1" x="1818"/>
        <item m="1" x="3795"/>
        <item m="1" x="5071"/>
        <item m="1" x="6239"/>
        <item m="1" x="7454"/>
        <item m="1" x="1845"/>
        <item m="1" x="3814"/>
        <item m="1" x="5085"/>
        <item m="1" x="6245"/>
        <item m="1" x="7472"/>
        <item m="1" x="1877"/>
        <item m="1" x="3829"/>
        <item m="1" x="5086"/>
        <item m="1" x="6251"/>
        <item m="1" x="7508"/>
        <item m="1" x="1903"/>
        <item m="1" x="3840"/>
        <item m="1" x="5087"/>
        <item m="1" x="6265"/>
        <item m="1" x="7535"/>
        <item m="1" x="7908"/>
        <item m="1" x="7924"/>
        <item m="1" x="7931"/>
        <item m="1" x="7945"/>
        <item m="1" x="7952"/>
        <item m="1" x="7968"/>
        <item m="1" x="7972"/>
        <item m="1" x="7976"/>
        <item m="1" x="7980"/>
        <item m="1" x="6830"/>
        <item m="1" x="6841"/>
        <item m="1" x="6860"/>
        <item m="1" x="6870"/>
        <item m="1" x="6888"/>
        <item m="1" x="6897"/>
        <item m="1" x="6914"/>
        <item m="1" x="6921"/>
        <item m="1" x="6942"/>
        <item m="1" x="6948"/>
        <item m="1" x="5571"/>
        <item m="1" x="5592"/>
        <item m="1" x="5607"/>
        <item m="1" x="5623"/>
        <item m="1" x="5636"/>
        <item m="1" x="5652"/>
        <item m="1" x="5665"/>
        <item m="1" x="4512"/>
        <item m="1" x="4530"/>
        <item m="1" x="4533"/>
        <item m="1" x="4432"/>
        <item m="1" x="4608"/>
        <item m="1" x="4762"/>
        <item m="1" x="4872"/>
        <item m="1" x="3621"/>
        <item m="1" x="4446"/>
        <item m="1" x="4610"/>
        <item m="1" x="4766"/>
        <item m="1" x="4878"/>
        <item m="1" x="3625"/>
        <item m="1" x="4452"/>
        <item m="1" x="4613"/>
        <item m="1" x="4773"/>
        <item m="1" x="4881"/>
        <item m="1" x="3634"/>
        <item m="1" x="4455"/>
        <item m="1" x="4617"/>
        <item m="1" x="4776"/>
        <item m="1" x="4890"/>
        <item m="1" x="3636"/>
        <item m="1" x="4470"/>
        <item m="1" x="4624"/>
        <item m="1" x="4782"/>
        <item m="1" x="4893"/>
        <item m="1" x="3643"/>
        <item m="1" x="4483"/>
        <item m="1" x="4627"/>
        <item m="1" x="4785"/>
        <item m="1" x="3646"/>
        <item m="1" x="4490"/>
        <item m="1" x="4630"/>
        <item m="1" x="4790"/>
        <item m="1" x="3659"/>
        <item m="1" x="4491"/>
        <item m="1" x="4634"/>
        <item m="1" x="4791"/>
        <item m="1" x="3661"/>
        <item m="1" x="4505"/>
        <item m="1" x="4638"/>
        <item m="1" x="4797"/>
        <item m="1" x="4509"/>
        <item m="1" x="4640"/>
        <item m="1" x="4798"/>
        <item m="1" x="2889"/>
        <item m="1" x="3807"/>
        <item m="1" x="3941"/>
        <item m="1" x="4182"/>
        <item m="1" x="4291"/>
        <item m="1" x="2893"/>
        <item m="1" x="3813"/>
        <item m="1" x="3948"/>
        <item m="1" x="4191"/>
        <item m="1" x="4298"/>
        <item m="1" x="2896"/>
        <item m="1" x="3817"/>
        <item m="1" x="3961"/>
        <item m="1" x="4196"/>
        <item m="1" x="4306"/>
        <item m="1" x="2902"/>
        <item m="1" x="3825"/>
        <item m="1" x="3969"/>
        <item m="1" x="4202"/>
        <item m="1" x="4309"/>
        <item m="1" x="2904"/>
        <item m="1" x="3826"/>
        <item m="1" x="3974"/>
        <item m="1" x="4214"/>
        <item m="1" x="4310"/>
        <item m="1" x="2908"/>
        <item m="1" x="3828"/>
        <item m="1" x="3987"/>
        <item m="1" x="4223"/>
        <item m="1" x="4316"/>
        <item m="1" x="2909"/>
        <item m="1" x="3830"/>
        <item m="1" x="4003"/>
        <item m="1" x="3759"/>
        <item m="1" x="3766"/>
        <item m="1" x="3776"/>
        <item m="1" x="3782"/>
        <item m="1" x="3793"/>
        <item m="1" x="3801"/>
        <item m="1" x="3812"/>
        <item m="1" x="3820"/>
        <item m="1" x="3827"/>
        <item m="1" x="2415"/>
        <item m="1" x="2421"/>
        <item m="1" x="2424"/>
        <item m="1" x="2436"/>
        <item m="1" x="2440"/>
        <item m="1" x="2455"/>
        <item m="1" x="2460"/>
        <item m="1" x="2475"/>
        <item m="1" x="2479"/>
        <item m="1" x="2493"/>
        <item m="1" x="1282"/>
        <item m="1" x="1288"/>
        <item m="1" x="1312"/>
        <item m="1" x="1321"/>
        <item m="1" x="1336"/>
        <item m="1" x="1346"/>
        <item m="1" x="1360"/>
        <item m="1" x="1369"/>
        <item m="1" x="1374"/>
        <item m="1" x="1384"/>
        <item m="1" x="6970"/>
        <item m="1" x="6974"/>
        <item m="1" x="6981"/>
        <item m="1" x="6985"/>
        <item m="1" x="6993"/>
        <item m="1" x="6999"/>
        <item m="1" x="7005"/>
        <item m="1" x="7009"/>
        <item m="1" x="7016"/>
        <item m="1" x="7020"/>
        <item m="1" x="5751"/>
        <item m="1" x="5753"/>
        <item m="1" x="5759"/>
        <item m="1" x="5768"/>
        <item m="1" x="5779"/>
        <item m="1" x="5788"/>
        <item m="1" x="5798"/>
        <item m="1" x="5812"/>
        <item m="1" x="5827"/>
        <item m="1" x="5833"/>
        <item m="1" x="4625"/>
        <item m="1" x="4631"/>
        <item m="1" x="4639"/>
        <item m="1" x="4643"/>
        <item m="1" x="4651"/>
        <item m="1" x="4656"/>
        <item m="1" x="4671"/>
        <item m="1" x="4679"/>
        <item m="1" x="4700"/>
        <item m="1" x="4707"/>
        <item m="1" x="3376"/>
        <item m="1" x="3381"/>
        <item m="1" x="3387"/>
        <item m="1" x="3400"/>
        <item m="1" x="3407"/>
        <item m="1" x="3422"/>
        <item m="1" x="3427"/>
        <item m="1" x="3442"/>
        <item m="1" x="3450"/>
        <item m="1" x="3468"/>
        <item m="1" x="2013"/>
        <item m="1" x="5755"/>
        <item m="1" x="5757"/>
        <item m="1" x="5758"/>
        <item m="1" x="5760"/>
        <item m="1" x="5762"/>
        <item m="1" x="5765"/>
        <item m="1" x="5767"/>
        <item m="1" x="5770"/>
        <item m="1" x="5773"/>
        <item m="1" x="5778"/>
        <item m="1" x="5110"/>
        <item m="1" x="5113"/>
        <item m="1" x="5115"/>
        <item m="1" x="5119"/>
        <item m="1" x="5120"/>
        <item m="1" x="5123"/>
        <item m="1" x="5125"/>
        <item m="1" x="5127"/>
        <item m="1" x="5128"/>
        <item m="1" x="5132"/>
        <item m="1" x="5276"/>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m="1" x="1724"/>
        <item m="1" x="1196"/>
        <item m="1" x="1732"/>
        <item m="1" x="6910"/>
        <item x="0"/>
      </items>
    </pivotField>
    <pivotField compact="0" outline="0" showAll="0" defaultSubtotal="0">
      <items count="640">
        <item x="0"/>
        <item x="1"/>
        <item x="2"/>
        <item x="1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6"/>
        <item x="67"/>
        <item x="68"/>
        <item x="69"/>
        <item x="70"/>
        <item x="71"/>
        <item x="72"/>
        <item x="73"/>
        <item x="74"/>
        <item x="75"/>
        <item x="76"/>
        <item x="77"/>
        <item x="78"/>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8"/>
        <item x="169"/>
        <item x="170"/>
        <item x="171"/>
        <item x="172"/>
        <item x="173"/>
        <item x="174"/>
        <item x="175"/>
        <item x="476"/>
        <item x="178"/>
        <item x="346"/>
        <item x="335"/>
        <item x="345"/>
        <item x="65"/>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65"/>
        <item x="166"/>
        <item x="167"/>
        <item x="334"/>
        <item x="336"/>
        <item x="337"/>
        <item x="339"/>
        <item m="1" x="569"/>
        <item x="342"/>
        <item x="344"/>
        <item x="370"/>
        <item x="359"/>
        <item x="347"/>
        <item x="349"/>
        <item x="350"/>
        <item x="351"/>
        <item x="354"/>
        <item x="356"/>
        <item x="357"/>
        <item m="1" x="633"/>
        <item m="1" x="523"/>
        <item m="1" x="580"/>
        <item m="1" x="613"/>
        <item m="1" x="568"/>
        <item m="1" x="604"/>
        <item m="1" x="636"/>
        <item m="1" x="518"/>
        <item x="508"/>
        <item x="490"/>
        <item x="500"/>
        <item x="308"/>
        <item x="510"/>
        <item x="480"/>
        <item x="482"/>
        <item x="511"/>
        <item x="512"/>
        <item m="1" x="525"/>
        <item m="1" x="610"/>
        <item x="244"/>
        <item x="229"/>
        <item x="231"/>
        <item x="223"/>
        <item x="225"/>
        <item x="227"/>
        <item x="411"/>
        <item x="180"/>
        <item x="426"/>
        <item x="413"/>
        <item x="417"/>
        <item x="423"/>
        <item x="425"/>
        <item x="427"/>
        <item x="428"/>
        <item x="432"/>
        <item x="434"/>
        <item x="446"/>
        <item x="442"/>
        <item x="443"/>
        <item x="436"/>
        <item m="1" x="602"/>
        <item m="1" x="559"/>
        <item m="1" x="584"/>
        <item m="1" x="570"/>
        <item x="352"/>
        <item x="353"/>
        <item m="1" x="540"/>
        <item m="1" x="597"/>
        <item m="1" x="542"/>
        <item m="1" x="579"/>
        <item m="1" x="590"/>
        <item x="371"/>
        <item m="1" x="620"/>
        <item m="1" x="622"/>
        <item m="1" x="529"/>
        <item m="1" x="564"/>
        <item m="1" x="581"/>
        <item m="1" x="609"/>
        <item m="1" x="603"/>
        <item m="1" x="560"/>
        <item m="1" x="539"/>
        <item m="1" x="611"/>
        <item m="1" x="535"/>
        <item m="1" x="615"/>
        <item m="1" x="619"/>
        <item m="1" x="605"/>
        <item m="1" x="524"/>
        <item m="1" x="555"/>
        <item m="1" x="573"/>
        <item m="1" x="558"/>
        <item m="1" x="634"/>
        <item m="1" x="627"/>
        <item m="1" x="617"/>
        <item m="1" x="531"/>
        <item m="1" x="572"/>
        <item m="1" x="544"/>
        <item m="1" x="571"/>
        <item m="1" x="519"/>
        <item m="1" x="565"/>
        <item m="1" x="549"/>
        <item m="1" x="608"/>
        <item m="1" x="522"/>
        <item m="1" x="527"/>
        <item m="1" x="548"/>
        <item m="1" x="596"/>
        <item x="513"/>
        <item x="264"/>
        <item x="323"/>
        <item x="317"/>
        <item x="315"/>
        <item x="318"/>
        <item x="316"/>
        <item x="294"/>
        <item x="280"/>
        <item m="1" x="566"/>
        <item x="295"/>
        <item x="281"/>
        <item m="1" x="589"/>
        <item x="221"/>
        <item x="230"/>
        <item x="262"/>
        <item x="263"/>
        <item x="265"/>
        <item x="266"/>
        <item x="268"/>
        <item x="269"/>
        <item x="270"/>
        <item m="1" x="521"/>
        <item m="1" x="516"/>
        <item m="1" x="583"/>
        <item m="1" x="612"/>
        <item x="252"/>
        <item x="397"/>
        <item x="408"/>
        <item m="1" x="550"/>
        <item x="360"/>
        <item x="394"/>
        <item x="400"/>
        <item m="1" x="632"/>
        <item x="255"/>
        <item m="1" x="541"/>
        <item x="273"/>
        <item x="275"/>
        <item x="286"/>
        <item x="287"/>
        <item x="276"/>
        <item x="278"/>
        <item m="1" x="561"/>
        <item m="1" x="630"/>
        <item x="203"/>
        <item x="277"/>
        <item x="279"/>
        <item m="1" x="517"/>
        <item m="1" x="534"/>
        <item m="1" x="592"/>
        <item m="1" x="514"/>
        <item x="319"/>
        <item x="321"/>
        <item x="325"/>
        <item x="327"/>
        <item x="320"/>
        <item x="322"/>
        <item x="326"/>
        <item x="328"/>
        <item x="483"/>
        <item x="232"/>
        <item x="250"/>
        <item m="1" x="606"/>
        <item m="1" x="614"/>
        <item m="1" x="623"/>
        <item x="447"/>
        <item x="448"/>
        <item x="181"/>
        <item m="1" x="607"/>
        <item x="361"/>
        <item x="399"/>
        <item x="401"/>
        <item x="241"/>
        <item x="187"/>
        <item m="1" x="582"/>
        <item x="242"/>
        <item x="190"/>
        <item x="196"/>
        <item x="485"/>
        <item x="484"/>
        <item x="486"/>
        <item x="488"/>
        <item x="494"/>
        <item x="495"/>
        <item x="496"/>
        <item x="497"/>
        <item x="459"/>
        <item x="481"/>
        <item x="292"/>
        <item x="293"/>
        <item x="296"/>
        <item x="297"/>
        <item x="298"/>
        <item x="313"/>
        <item x="314"/>
        <item x="329"/>
        <item x="330"/>
        <item x="333"/>
        <item x="503"/>
        <item x="355"/>
        <item m="1" x="515"/>
        <item x="251"/>
        <item m="1" x="577"/>
        <item x="257"/>
        <item x="258"/>
        <item x="259"/>
        <item x="260"/>
        <item x="261"/>
        <item x="274"/>
        <item x="288"/>
        <item x="290"/>
        <item x="289"/>
        <item x="291"/>
        <item x="299"/>
        <item x="301"/>
        <item x="303"/>
        <item x="305"/>
        <item x="307"/>
        <item x="309"/>
        <item x="311"/>
        <item x="300"/>
        <item x="302"/>
        <item x="310"/>
        <item x="312"/>
        <item x="331"/>
        <item x="332"/>
        <item x="487"/>
        <item x="493"/>
        <item x="504"/>
        <item x="505"/>
        <item x="509"/>
        <item x="226"/>
        <item x="224"/>
        <item x="324"/>
        <item x="455"/>
        <item x="477"/>
        <item x="478"/>
        <item x="460"/>
        <item x="452"/>
        <item x="453"/>
        <item x="179"/>
        <item x="195"/>
        <item x="191"/>
        <item x="197"/>
        <item x="198"/>
        <item x="199"/>
        <item x="405"/>
        <item x="450"/>
        <item x="475"/>
        <item x="506"/>
        <item x="247"/>
        <item x="412"/>
        <item x="414"/>
        <item x="429"/>
        <item x="437"/>
        <item x="438"/>
        <item x="439"/>
        <item x="441"/>
        <item x="479"/>
        <item x="367"/>
        <item x="422"/>
        <item x="456"/>
        <item x="182"/>
        <item x="183"/>
        <item x="184"/>
        <item x="185"/>
        <item x="186"/>
        <item x="433"/>
        <item x="440"/>
        <item x="444"/>
        <item x="449"/>
        <item x="451"/>
        <item x="489"/>
        <item x="491"/>
        <item m="1" x="533"/>
        <item x="498"/>
        <item x="499"/>
        <item m="1" x="556"/>
        <item m="1" x="545"/>
        <item m="1" x="591"/>
        <item m="1" x="638"/>
        <item m="1" x="554"/>
        <item m="1" x="598"/>
        <item m="1" x="563"/>
        <item m="1" x="574"/>
        <item m="1" x="631"/>
        <item m="1" x="595"/>
        <item m="1" x="635"/>
        <item m="1" x="587"/>
        <item m="1" x="616"/>
        <item x="234"/>
        <item x="235"/>
        <item x="236"/>
        <item x="237"/>
        <item x="238"/>
        <item x="239"/>
        <item x="240"/>
        <item x="193"/>
        <item m="1" x="546"/>
        <item m="1" x="520"/>
        <item m="1" x="639"/>
        <item m="1" x="537"/>
        <item m="1" x="553"/>
        <item m="1" x="626"/>
        <item m="1" x="637"/>
        <item m="1" x="528"/>
        <item m="1" x="625"/>
        <item x="461"/>
        <item x="507"/>
        <item x="176"/>
        <item x="188"/>
        <item x="189"/>
        <item x="192"/>
        <item x="458"/>
        <item x="462"/>
        <item x="228"/>
        <item x="254"/>
        <item x="256"/>
        <item x="253"/>
        <item x="282"/>
        <item x="283"/>
        <item x="271"/>
        <item x="272"/>
        <item x="284"/>
        <item x="285"/>
        <item x="304"/>
        <item x="306"/>
        <item x="463"/>
        <item x="464"/>
        <item x="465"/>
        <item x="466"/>
        <item x="467"/>
        <item x="468"/>
        <item x="469"/>
        <item x="470"/>
        <item x="471"/>
        <item x="472"/>
        <item m="1" x="530"/>
        <item x="245"/>
        <item x="246"/>
        <item x="233"/>
        <item x="222"/>
        <item x="248"/>
        <item m="1" x="567"/>
        <item m="1" x="532"/>
        <item m="1" x="624"/>
        <item m="1" x="536"/>
        <item m="1" x="621"/>
        <item m="1" x="526"/>
        <item m="1" x="600"/>
        <item m="1" x="538"/>
        <item m="1" x="543"/>
        <item m="1" x="557"/>
        <item m="1" x="594"/>
        <item m="1" x="552"/>
        <item m="1" x="576"/>
        <item m="1" x="562"/>
        <item m="1" x="618"/>
        <item m="1" x="575"/>
        <item m="1" x="578"/>
        <item m="1" x="629"/>
        <item m="1" x="586"/>
        <item m="1" x="551"/>
        <item m="1" x="601"/>
        <item m="1" x="585"/>
        <item m="1" x="547"/>
        <item m="1" x="588"/>
        <item x="209"/>
        <item x="200"/>
        <item x="201"/>
        <item x="202"/>
        <item x="204"/>
        <item x="205"/>
        <item x="206"/>
        <item x="207"/>
        <item x="208"/>
        <item x="210"/>
        <item x="243"/>
        <item x="358"/>
        <item x="372"/>
        <item x="374"/>
        <item x="375"/>
        <item x="376"/>
        <item x="377"/>
        <item x="378"/>
        <item x="379"/>
        <item x="380"/>
        <item x="381"/>
        <item x="382"/>
        <item x="383"/>
        <item m="1" x="599"/>
        <item m="1" x="628"/>
        <item x="386"/>
        <item x="387"/>
        <item x="403"/>
        <item x="406"/>
        <item x="407"/>
        <item x="340"/>
        <item x="348"/>
        <item x="402"/>
        <item x="363"/>
        <item x="364"/>
        <item x="365"/>
        <item x="366"/>
        <item x="368"/>
        <item x="369"/>
        <item m="1" x="593"/>
        <item x="343"/>
        <item x="396"/>
        <item x="398"/>
        <item x="410"/>
        <item x="362"/>
        <item x="388"/>
        <item x="194"/>
        <item x="211"/>
        <item x="212"/>
        <item x="213"/>
        <item x="214"/>
        <item x="215"/>
        <item x="216"/>
        <item x="217"/>
        <item x="218"/>
        <item x="219"/>
        <item x="220"/>
        <item x="249"/>
        <item x="267"/>
        <item x="338"/>
        <item x="341"/>
        <item x="373"/>
        <item x="384"/>
        <item x="385"/>
        <item x="389"/>
        <item x="390"/>
        <item x="391"/>
        <item x="392"/>
        <item x="393"/>
        <item x="395"/>
        <item x="404"/>
        <item x="409"/>
        <item x="415"/>
        <item x="416"/>
        <item x="418"/>
        <item x="419"/>
        <item x="420"/>
        <item x="421"/>
        <item x="424"/>
        <item x="430"/>
        <item x="431"/>
        <item x="435"/>
        <item x="445"/>
        <item x="454"/>
        <item x="457"/>
        <item x="473"/>
        <item x="474"/>
        <item x="492"/>
        <item x="501"/>
        <item x="502"/>
      </items>
    </pivotField>
    <pivotField compact="0" outline="0" showAll="0" defaultSubtotal="0">
      <items count="799">
        <item x="0"/>
        <item x="1"/>
        <item x="457"/>
        <item x="3"/>
        <item x="4"/>
        <item x="5"/>
        <item x="6"/>
        <item x="7"/>
        <item x="8"/>
        <item x="9"/>
        <item x="11"/>
        <item x="13"/>
        <item x="18"/>
        <item x="19"/>
        <item x="21"/>
        <item x="22"/>
        <item x="23"/>
        <item x="24"/>
        <item x="25"/>
        <item x="26"/>
        <item x="27"/>
        <item x="28"/>
        <item x="29"/>
        <item x="35"/>
        <item x="36"/>
        <item x="37"/>
        <item x="39"/>
        <item x="44"/>
        <item x="45"/>
        <item x="46"/>
        <item x="47"/>
        <item x="51"/>
        <item x="52"/>
        <item x="53"/>
        <item x="14"/>
        <item x="61"/>
        <item x="62"/>
        <item x="63"/>
        <item x="64"/>
        <item x="65"/>
        <item x="68"/>
        <item x="69"/>
        <item x="71"/>
        <item x="72"/>
        <item x="73"/>
        <item x="74"/>
        <item x="75"/>
        <item x="76"/>
        <item x="77"/>
        <item x="78"/>
        <item x="79"/>
        <item x="156"/>
        <item x="157"/>
        <item x="138"/>
        <item x="158"/>
        <item x="159"/>
        <item x="160"/>
        <item x="162"/>
        <item x="164"/>
        <item x="165"/>
        <item x="137"/>
        <item x="139"/>
        <item x="140"/>
        <item x="141"/>
        <item x="142"/>
        <item x="143"/>
        <item x="145"/>
        <item x="147"/>
        <item x="152"/>
        <item x="154"/>
        <item x="170"/>
        <item x="171"/>
        <item x="172"/>
        <item x="173"/>
        <item x="174"/>
        <item x="175"/>
        <item x="168"/>
        <item x="161"/>
        <item x="163"/>
        <item x="10"/>
        <item x="17"/>
        <item x="20"/>
        <item x="59"/>
        <item x="144"/>
        <item x="146"/>
        <item x="148"/>
        <item x="149"/>
        <item x="150"/>
        <item x="151"/>
        <item x="169"/>
        <item x="153"/>
        <item x="155"/>
        <item x="2"/>
        <item x="12"/>
        <item x="30"/>
        <item x="31"/>
        <item x="32"/>
        <item x="33"/>
        <item x="34"/>
        <item x="38"/>
        <item x="40"/>
        <item x="41"/>
        <item x="42"/>
        <item x="43"/>
        <item x="48"/>
        <item x="49"/>
        <item x="50"/>
        <item x="54"/>
        <item x="57"/>
        <item x="58"/>
        <item x="177"/>
        <item x="15"/>
        <item x="55"/>
        <item x="56"/>
        <item x="338"/>
        <item x="477"/>
        <item x="340"/>
        <item x="178"/>
        <item x="233"/>
        <item x="345"/>
        <item x="449"/>
        <item x="362"/>
        <item x="16"/>
        <item x="60"/>
        <item x="66"/>
        <item x="70"/>
        <item x="67"/>
        <item x="80"/>
        <item x="81"/>
        <item x="82"/>
        <item x="83"/>
        <item x="86"/>
        <item x="88"/>
        <item x="89"/>
        <item x="90"/>
        <item x="91"/>
        <item x="92"/>
        <item x="95"/>
        <item x="99"/>
        <item x="100"/>
        <item x="101"/>
        <item x="102"/>
        <item x="103"/>
        <item x="104"/>
        <item x="105"/>
        <item x="106"/>
        <item x="107"/>
        <item x="108"/>
        <item x="113"/>
        <item x="114"/>
        <item x="115"/>
        <item x="116"/>
        <item x="117"/>
        <item x="118"/>
        <item x="119"/>
        <item x="120"/>
        <item x="121"/>
        <item x="122"/>
        <item x="123"/>
        <item x="124"/>
        <item x="125"/>
        <item x="126"/>
        <item x="127"/>
        <item x="128"/>
        <item x="129"/>
        <item x="167"/>
        <item x="84"/>
        <item x="85"/>
        <item x="87"/>
        <item x="93"/>
        <item x="94"/>
        <item x="96"/>
        <item x="97"/>
        <item x="98"/>
        <item x="109"/>
        <item x="110"/>
        <item x="111"/>
        <item x="112"/>
        <item x="130"/>
        <item x="131"/>
        <item x="132"/>
        <item x="133"/>
        <item x="134"/>
        <item x="135"/>
        <item x="136"/>
        <item x="166"/>
        <item m="1" x="531"/>
        <item x="248"/>
        <item x="336"/>
        <item x="337"/>
        <item m="1" x="692"/>
        <item x="343"/>
        <item x="371"/>
        <item x="360"/>
        <item x="348"/>
        <item x="509"/>
        <item x="491"/>
        <item x="501"/>
        <item x="511"/>
        <item x="481"/>
        <item m="1" x="631"/>
        <item x="513"/>
        <item m="1" x="676"/>
        <item m="1" x="790"/>
        <item m="1" x="606"/>
        <item x="514"/>
        <item x="241"/>
        <item x="187"/>
        <item x="211"/>
        <item x="190"/>
        <item x="197"/>
        <item x="194"/>
        <item x="244"/>
        <item x="229"/>
        <item x="231"/>
        <item x="223"/>
        <item x="412"/>
        <item x="180"/>
        <item x="181"/>
        <item x="427"/>
        <item x="424"/>
        <item x="426"/>
        <item x="222"/>
        <item x="443"/>
        <item x="429"/>
        <item x="428"/>
        <item x="437"/>
        <item x="438"/>
        <item m="1" x="750"/>
        <item x="195"/>
        <item x="191"/>
        <item x="196"/>
        <item x="198"/>
        <item x="199"/>
        <item m="1" x="775"/>
        <item m="1" x="776"/>
        <item x="346"/>
        <item x="352"/>
        <item x="353"/>
        <item m="1" x="787"/>
        <item m="1" x="696"/>
        <item x="368"/>
        <item x="372"/>
        <item x="373"/>
        <item m="1" x="578"/>
        <item x="203"/>
        <item x="505"/>
        <item m="1" x="575"/>
        <item x="325"/>
        <item x="221"/>
        <item x="232"/>
        <item m="1" x="605"/>
        <item x="230"/>
        <item m="1" x="784"/>
        <item x="252"/>
        <item m="1" x="693"/>
        <item m="1" x="552"/>
        <item x="265"/>
        <item x="268"/>
        <item m="1" x="698"/>
        <item m="1" x="632"/>
        <item m="1" x="524"/>
        <item m="1" x="741"/>
        <item m="1" x="743"/>
        <item m="1" x="649"/>
        <item m="1" x="516"/>
        <item m="1" x="517"/>
        <item m="1" x="539"/>
        <item m="1" x="659"/>
        <item m="1" x="629"/>
        <item m="1" x="580"/>
        <item x="398"/>
        <item x="401"/>
        <item x="409"/>
        <item x="504"/>
        <item x="317"/>
        <item x="354"/>
        <item x="355"/>
        <item x="357"/>
        <item x="358"/>
        <item x="361"/>
        <item x="395"/>
        <item m="1" x="767"/>
        <item m="1" x="783"/>
        <item m="1" x="657"/>
        <item x="275"/>
        <item m="1" x="633"/>
        <item x="287"/>
        <item m="1" x="714"/>
        <item m="1" x="705"/>
        <item m="1" x="713"/>
        <item m="1" x="645"/>
        <item m="1" x="587"/>
        <item x="483"/>
        <item x="484"/>
        <item x="225"/>
        <item x="246"/>
        <item x="448"/>
        <item x="452"/>
        <item x="400"/>
        <item x="402"/>
        <item x="447"/>
        <item x="350"/>
        <item x="486"/>
        <item x="487"/>
        <item x="495"/>
        <item x="496"/>
        <item x="497"/>
        <item x="498"/>
        <item x="460"/>
        <item x="482"/>
        <item m="1" x="519"/>
        <item x="293"/>
        <item m="1" x="622"/>
        <item m="1" x="734"/>
        <item x="299"/>
        <item m="1" x="571"/>
        <item m="1" x="621"/>
        <item m="1" x="551"/>
        <item m="1" x="521"/>
        <item m="1" x="710"/>
        <item x="485"/>
        <item x="356"/>
        <item m="1" x="536"/>
        <item x="227"/>
        <item m="1" x="739"/>
        <item x="251"/>
        <item m="1" x="740"/>
        <item m="1" x="700"/>
        <item m="1" x="795"/>
        <item x="261"/>
        <item x="274"/>
        <item m="1" x="725"/>
        <item m="1" x="603"/>
        <item x="289"/>
        <item x="291"/>
        <item x="270"/>
        <item m="1" x="525"/>
        <item m="1" x="742"/>
        <item m="1" x="726"/>
        <item m="1" x="529"/>
        <item m="1" x="527"/>
        <item m="1" x="745"/>
        <item x="301"/>
        <item x="309"/>
        <item m="1" x="735"/>
        <item m="1" x="588"/>
        <item m="1" x="598"/>
        <item x="333"/>
        <item x="488"/>
        <item x="489"/>
        <item x="494"/>
        <item x="226"/>
        <item x="224"/>
        <item m="1" x="673"/>
        <item m="1" x="526"/>
        <item x="258"/>
        <item m="1" x="794"/>
        <item m="1" x="764"/>
        <item m="1" x="702"/>
        <item m="1" x="612"/>
        <item m="1" x="722"/>
        <item m="1" x="576"/>
        <item m="1" x="772"/>
        <item m="1" x="561"/>
        <item m="1" x="747"/>
        <item m="1" x="667"/>
        <item m="1" x="785"/>
        <item m="1" x="634"/>
        <item m="1" x="594"/>
        <item m="1" x="697"/>
        <item m="1" x="614"/>
        <item m="1" x="724"/>
        <item x="303"/>
        <item m="1" x="672"/>
        <item m="1" x="681"/>
        <item m="1" x="786"/>
        <item m="1" x="613"/>
        <item m="1" x="723"/>
        <item x="319"/>
        <item m="1" x="671"/>
        <item m="1" x="680"/>
        <item x="510"/>
        <item x="456"/>
        <item x="479"/>
        <item x="461"/>
        <item x="454"/>
        <item x="453"/>
        <item x="179"/>
        <item x="242"/>
        <item x="347"/>
        <item m="1" x="779"/>
        <item x="451"/>
        <item x="476"/>
        <item x="478"/>
        <item x="507"/>
        <item x="247"/>
        <item x="349"/>
        <item x="351"/>
        <item m="1" x="618"/>
        <item m="1" x="620"/>
        <item x="413"/>
        <item x="414"/>
        <item x="415"/>
        <item x="430"/>
        <item x="433"/>
        <item x="435"/>
        <item x="439"/>
        <item x="440"/>
        <item x="442"/>
        <item x="480"/>
        <item m="1" x="690"/>
        <item x="364"/>
        <item m="1" x="738"/>
        <item m="1" x="636"/>
        <item m="1" x="557"/>
        <item m="1" x="579"/>
        <item m="1" x="535"/>
        <item m="1" x="763"/>
        <item m="1" x="615"/>
        <item m="1" x="554"/>
        <item m="1" x="751"/>
        <item m="1" x="716"/>
        <item m="1" x="642"/>
        <item m="1" x="637"/>
        <item m="1" x="728"/>
        <item m="1" x="768"/>
        <item m="1" x="555"/>
        <item m="1" x="752"/>
        <item m="1" x="717"/>
        <item m="1" x="643"/>
        <item m="1" x="638"/>
        <item m="1" x="729"/>
        <item m="1" x="769"/>
        <item m="1" x="556"/>
        <item m="1" x="753"/>
        <item m="1" x="718"/>
        <item m="1" x="644"/>
        <item m="1" x="639"/>
        <item m="1" x="730"/>
        <item m="1" x="770"/>
        <item x="423"/>
        <item x="506"/>
        <item x="182"/>
        <item x="418"/>
        <item x="434"/>
        <item x="444"/>
        <item x="445"/>
        <item x="450"/>
        <item x="490"/>
        <item x="492"/>
        <item x="499"/>
        <item x="500"/>
        <item m="1" x="546"/>
        <item m="1" x="586"/>
        <item m="1" x="677"/>
        <item m="1" x="755"/>
        <item m="1" x="674"/>
        <item m="1" x="537"/>
        <item m="1" x="757"/>
        <item m="1" x="686"/>
        <item m="1" x="565"/>
        <item m="1" x="567"/>
        <item m="1" x="572"/>
        <item m="1" x="719"/>
        <item x="512"/>
        <item x="183"/>
        <item x="184"/>
        <item x="185"/>
        <item x="186"/>
        <item m="1" x="706"/>
        <item m="1" x="653"/>
        <item x="234"/>
        <item x="235"/>
        <item x="236"/>
        <item x="237"/>
        <item x="238"/>
        <item x="239"/>
        <item x="240"/>
        <item x="193"/>
        <item m="1" x="661"/>
        <item m="1" x="532"/>
        <item m="1" x="758"/>
        <item m="1" x="641"/>
        <item m="1" x="733"/>
        <item m="1" x="744"/>
        <item m="1" x="707"/>
        <item m="1" x="684"/>
        <item x="441"/>
        <item m="1" x="652"/>
        <item x="462"/>
        <item x="508"/>
        <item x="176"/>
        <item x="188"/>
        <item x="189"/>
        <item x="192"/>
        <item m="1" x="540"/>
        <item m="1" x="563"/>
        <item m="1" x="635"/>
        <item m="1" x="599"/>
        <item m="1" x="695"/>
        <item m="1" x="562"/>
        <item m="1" x="682"/>
        <item m="1" x="625"/>
        <item m="1" x="791"/>
        <item m="1" x="760"/>
        <item m="1" x="590"/>
        <item m="1" x="699"/>
        <item m="1" x="542"/>
        <item m="1" x="771"/>
        <item m="1" x="683"/>
        <item m="1" x="777"/>
        <item m="1" x="679"/>
        <item m="1" x="627"/>
        <item m="1" x="566"/>
        <item m="1" x="754"/>
        <item m="1" x="669"/>
        <item m="1" x="780"/>
        <item m="1" x="595"/>
        <item m="1" x="663"/>
        <item m="1" x="737"/>
        <item m="1" x="547"/>
        <item m="1" x="797"/>
        <item m="1" x="570"/>
        <item m="1" x="715"/>
        <item m="1" x="522"/>
        <item m="1" x="601"/>
        <item m="1" x="626"/>
        <item m="1" x="665"/>
        <item m="1" x="548"/>
        <item m="1" x="651"/>
        <item m="1" x="675"/>
        <item m="1" x="765"/>
        <item m="1" x="573"/>
        <item m="1" x="624"/>
        <item m="1" x="736"/>
        <item m="1" x="685"/>
        <item m="1" x="596"/>
        <item m="1" x="664"/>
        <item m="1" x="589"/>
        <item m="1" x="773"/>
        <item m="1" x="708"/>
        <item m="1" x="762"/>
        <item m="1" x="694"/>
        <item m="1" x="670"/>
        <item m="1" x="704"/>
        <item m="1" x="610"/>
        <item m="1" x="549"/>
        <item m="1" x="798"/>
        <item m="1" x="541"/>
        <item m="1" x="666"/>
        <item m="1" x="650"/>
        <item m="1" x="709"/>
        <item m="1" x="574"/>
        <item m="1" x="584"/>
        <item m="1" x="607"/>
        <item x="459"/>
        <item x="463"/>
        <item m="1" x="520"/>
        <item m="1" x="660"/>
        <item m="1" x="602"/>
        <item m="1" x="648"/>
        <item m="1" x="616"/>
        <item m="1" x="640"/>
        <item m="1" x="533"/>
        <item m="1" x="774"/>
        <item x="250"/>
        <item m="1" x="655"/>
        <item m="1" x="564"/>
        <item x="257"/>
        <item x="260"/>
        <item x="262"/>
        <item x="263"/>
        <item x="264"/>
        <item x="266"/>
        <item x="269"/>
        <item x="288"/>
        <item m="1" x="559"/>
        <item x="256"/>
        <item m="1" x="792"/>
        <item x="294"/>
        <item x="295"/>
        <item m="1" x="720"/>
        <item m="1" x="656"/>
        <item m="1" x="582"/>
        <item m="1" x="662"/>
        <item m="1" x="545"/>
        <item m="1" x="569"/>
        <item m="1" x="581"/>
        <item m="1" x="781"/>
        <item m="1" x="721"/>
        <item x="300"/>
        <item x="302"/>
        <item m="1" x="568"/>
        <item m="1" x="558"/>
        <item x="308"/>
        <item m="1" x="668"/>
        <item m="1" x="553"/>
        <item x="316"/>
        <item x="318"/>
        <item x="324"/>
        <item x="332"/>
        <item m="1" x="617"/>
        <item m="1" x="619"/>
        <item x="464"/>
        <item x="465"/>
        <item x="466"/>
        <item x="467"/>
        <item x="468"/>
        <item m="1" x="654"/>
        <item m="1" x="749"/>
        <item m="1" x="687"/>
        <item x="472"/>
        <item x="473"/>
        <item m="1" x="543"/>
        <item x="245"/>
        <item x="469"/>
        <item x="470"/>
        <item x="471"/>
        <item m="1" x="658"/>
        <item m="1" x="756"/>
        <item x="210"/>
        <item m="1" x="761"/>
        <item x="290"/>
        <item m="1" x="591"/>
        <item m="1" x="703"/>
        <item m="1" x="691"/>
        <item m="1" x="609"/>
        <item m="1" x="688"/>
        <item m="1" x="530"/>
        <item m="1" x="796"/>
        <item m="1" x="611"/>
        <item m="1" x="600"/>
        <item m="1" x="515"/>
        <item m="1" x="597"/>
        <item m="1" x="528"/>
        <item m="1" x="585"/>
        <item m="1" x="550"/>
        <item m="1" x="727"/>
        <item m="1" x="711"/>
        <item m="1" x="583"/>
        <item m="1" x="712"/>
        <item m="1" x="782"/>
        <item m="1" x="793"/>
        <item m="1" x="759"/>
        <item m="1" x="630"/>
        <item m="1" x="778"/>
        <item m="1" x="766"/>
        <item m="1" x="748"/>
        <item m="1" x="732"/>
        <item m="1" x="746"/>
        <item m="1" x="701"/>
        <item m="1" x="731"/>
        <item x="228"/>
        <item x="254"/>
        <item x="253"/>
        <item x="209"/>
        <item x="255"/>
        <item x="259"/>
        <item x="273"/>
        <item x="276"/>
        <item x="277"/>
        <item x="278"/>
        <item x="279"/>
        <item x="280"/>
        <item x="281"/>
        <item x="282"/>
        <item x="283"/>
        <item x="271"/>
        <item x="272"/>
        <item x="284"/>
        <item x="285"/>
        <item x="286"/>
        <item x="292"/>
        <item x="296"/>
        <item x="298"/>
        <item m="1" x="646"/>
        <item m="1" x="628"/>
        <item m="1" x="608"/>
        <item m="1" x="577"/>
        <item m="1" x="518"/>
        <item m="1" x="788"/>
        <item m="1" x="534"/>
        <item m="1" x="523"/>
        <item x="314"/>
        <item x="315"/>
        <item x="320"/>
        <item x="321"/>
        <item x="322"/>
        <item x="323"/>
        <item x="326"/>
        <item x="327"/>
        <item x="328"/>
        <item x="329"/>
        <item x="330"/>
        <item x="331"/>
        <item x="334"/>
        <item x="200"/>
        <item x="201"/>
        <item x="202"/>
        <item x="204"/>
        <item x="205"/>
        <item x="206"/>
        <item x="207"/>
        <item x="208"/>
        <item x="243"/>
        <item x="359"/>
        <item x="375"/>
        <item x="376"/>
        <item x="377"/>
        <item x="378"/>
        <item x="379"/>
        <item x="380"/>
        <item x="381"/>
        <item x="382"/>
        <item x="383"/>
        <item m="1" x="544"/>
        <item m="1" x="604"/>
        <item x="387"/>
        <item x="388"/>
        <item x="404"/>
        <item x="408"/>
        <item m="1" x="789"/>
        <item x="344"/>
        <item x="403"/>
        <item m="1" x="560"/>
        <item m="1" x="593"/>
        <item m="1" x="592"/>
        <item m="1" x="623"/>
        <item x="384"/>
        <item x="397"/>
        <item x="399"/>
        <item m="1" x="647"/>
        <item m="1" x="689"/>
        <item x="411"/>
        <item x="366"/>
        <item m="1" x="538"/>
        <item x="369"/>
        <item x="370"/>
        <item x="335"/>
        <item x="363"/>
        <item m="1" x="678"/>
        <item x="365"/>
        <item x="367"/>
        <item x="212"/>
        <item x="213"/>
        <item x="214"/>
        <item x="215"/>
        <item x="216"/>
        <item x="217"/>
        <item x="218"/>
        <item x="219"/>
        <item x="220"/>
        <item x="249"/>
        <item x="267"/>
        <item x="297"/>
        <item x="304"/>
        <item x="305"/>
        <item x="306"/>
        <item x="307"/>
        <item x="310"/>
        <item x="311"/>
        <item x="312"/>
        <item x="313"/>
        <item x="339"/>
        <item x="341"/>
        <item x="342"/>
        <item x="374"/>
        <item x="385"/>
        <item x="386"/>
        <item x="389"/>
        <item x="390"/>
        <item x="391"/>
        <item x="392"/>
        <item x="393"/>
        <item x="394"/>
        <item x="396"/>
        <item x="405"/>
        <item x="406"/>
        <item x="407"/>
        <item x="410"/>
        <item x="416"/>
        <item x="417"/>
        <item x="419"/>
        <item x="420"/>
        <item x="421"/>
        <item x="422"/>
        <item x="425"/>
        <item x="431"/>
        <item x="432"/>
        <item x="436"/>
        <item x="446"/>
        <item x="455"/>
        <item x="458"/>
        <item x="474"/>
        <item x="475"/>
        <item x="493"/>
        <item x="502"/>
        <item x="503"/>
      </items>
    </pivotField>
    <pivotField compact="0" outline="0" showAll="0" defaultSubtotal="0">
      <items count="589">
        <item x="0"/>
        <item x="2"/>
        <item x="3"/>
        <item x="4"/>
        <item x="5"/>
        <item x="6"/>
        <item x="7"/>
        <item x="8"/>
        <item x="9"/>
        <item x="10"/>
        <item x="53"/>
        <item x="14"/>
        <item x="17"/>
        <item x="19"/>
        <item x="20"/>
        <item x="22"/>
        <item x="24"/>
        <item x="25"/>
        <item x="26"/>
        <item x="28"/>
        <item x="29"/>
        <item x="30"/>
        <item x="31"/>
        <item x="32"/>
        <item x="34"/>
        <item x="35"/>
        <item x="38"/>
        <item x="39"/>
        <item x="40"/>
        <item x="41"/>
        <item x="42"/>
        <item x="43"/>
        <item x="44"/>
        <item x="45"/>
        <item x="15"/>
        <item x="46"/>
        <item x="47"/>
        <item x="48"/>
        <item x="49"/>
        <item x="50"/>
        <item x="51"/>
        <item x="52"/>
        <item x="55"/>
        <item x="56"/>
        <item x="57"/>
        <item x="60"/>
        <item x="61"/>
        <item x="62"/>
        <item x="65"/>
        <item x="66"/>
        <item x="67"/>
        <item x="68"/>
        <item x="69"/>
        <item x="70"/>
        <item x="71"/>
        <item x="72"/>
        <item x="73"/>
        <item x="74"/>
        <item x="75"/>
        <item x="76"/>
        <item x="77"/>
        <item x="79"/>
        <item x="81"/>
        <item x="82"/>
        <item x="83"/>
        <item x="85"/>
        <item x="86"/>
        <item x="157"/>
        <item x="158"/>
        <item x="159"/>
        <item x="161"/>
        <item x="162"/>
        <item x="163"/>
        <item x="164"/>
        <item x="166"/>
        <item x="138"/>
        <item x="142"/>
        <item x="143"/>
        <item x="144"/>
        <item x="146"/>
        <item x="152"/>
        <item x="181"/>
        <item x="182"/>
        <item x="183"/>
        <item x="184"/>
        <item x="185"/>
        <item x="186"/>
        <item x="187"/>
        <item x="188"/>
        <item x="178"/>
        <item x="180"/>
        <item x="64"/>
        <item x="36"/>
        <item x="18"/>
        <item x="23"/>
        <item x="27"/>
        <item x="59"/>
        <item x="80"/>
        <item x="139"/>
        <item x="140"/>
        <item x="141"/>
        <item x="145"/>
        <item x="147"/>
        <item x="148"/>
        <item x="149"/>
        <item x="150"/>
        <item x="151"/>
        <item x="179"/>
        <item x="153"/>
        <item x="154"/>
        <item x="155"/>
        <item x="156"/>
        <item x="160"/>
        <item x="11"/>
        <item x="12"/>
        <item x="13"/>
        <item x="21"/>
        <item x="33"/>
        <item x="37"/>
        <item x="54"/>
        <item x="78"/>
        <item x="16"/>
        <item x="58"/>
        <item x="203"/>
        <item x="380"/>
        <item x="381"/>
        <item x="165"/>
        <item x="63"/>
        <item x="84"/>
        <item x="87"/>
        <item x="88"/>
        <item x="89"/>
        <item x="90"/>
        <item x="91"/>
        <item x="92"/>
        <item x="93"/>
        <item x="94"/>
        <item x="95"/>
        <item x="96"/>
        <item x="97"/>
        <item x="98"/>
        <item x="99"/>
        <item x="100"/>
        <item x="101"/>
        <item x="102"/>
        <item x="103"/>
        <item x="104"/>
        <item x="105"/>
        <item x="106"/>
        <item x="108"/>
        <item x="109"/>
        <item x="110"/>
        <item x="111"/>
        <item x="112"/>
        <item x="115"/>
        <item x="116"/>
        <item x="117"/>
        <item x="118"/>
        <item x="119"/>
        <item x="120"/>
        <item x="121"/>
        <item x="122"/>
        <item x="123"/>
        <item x="124"/>
        <item x="125"/>
        <item x="126"/>
        <item x="127"/>
        <item x="128"/>
        <item x="129"/>
        <item x="130"/>
        <item x="131"/>
        <item x="132"/>
        <item x="133"/>
        <item x="134"/>
        <item x="135"/>
        <item x="136"/>
        <item x="167"/>
        <item x="168"/>
        <item x="169"/>
        <item x="170"/>
        <item x="171"/>
        <item x="172"/>
        <item x="173"/>
        <item x="174"/>
        <item x="175"/>
        <item x="176"/>
        <item x="177"/>
        <item x="282"/>
        <item m="1" x="459"/>
        <item x="210"/>
        <item x="284"/>
        <item x="285"/>
        <item x="286"/>
        <item x="288"/>
        <item x="289"/>
        <item x="290"/>
        <item x="291"/>
        <item x="294"/>
        <item x="296"/>
        <item m="1" x="520"/>
        <item m="1" x="478"/>
        <item x="300"/>
        <item x="189"/>
        <item m="1" x="563"/>
        <item x="228"/>
        <item x="224"/>
        <item x="227"/>
        <item x="229"/>
        <item x="225"/>
        <item m="1" x="529"/>
        <item x="363"/>
        <item m="1" x="494"/>
        <item x="292"/>
        <item x="293"/>
        <item x="305"/>
        <item m="1" x="578"/>
        <item m="1" x="577"/>
        <item m="1" x="516"/>
        <item x="309"/>
        <item x="308"/>
        <item m="1" x="560"/>
        <item m="1" x="515"/>
        <item m="1" x="567"/>
        <item m="1" x="534"/>
        <item m="1" x="533"/>
        <item m="1" x="479"/>
        <item m="1" x="493"/>
        <item m="1" x="461"/>
        <item m="1" x="496"/>
        <item m="1" x="551"/>
        <item m="1" x="455"/>
        <item m="1" x="456"/>
        <item m="1" x="580"/>
        <item m="1" x="527"/>
        <item m="1" x="542"/>
        <item m="1" x="554"/>
        <item m="1" x="553"/>
        <item m="1" x="445"/>
        <item m="1" x="452"/>
        <item m="1" x="562"/>
        <item m="1" x="561"/>
        <item m="1" x="539"/>
        <item m="1" x="475"/>
        <item m="1" x="454"/>
        <item m="1" x="525"/>
        <item m="1" x="526"/>
        <item m="1" x="457"/>
        <item m="1" x="582"/>
        <item x="214"/>
        <item m="1" x="468"/>
        <item x="230"/>
        <item m="1" x="480"/>
        <item x="233"/>
        <item x="231"/>
        <item m="1" x="450"/>
        <item m="1" x="514"/>
        <item m="1" x="469"/>
        <item m="1" x="532"/>
        <item m="1" x="570"/>
        <item x="238"/>
        <item x="237"/>
        <item x="239"/>
        <item m="1" x="569"/>
        <item m="1" x="566"/>
        <item m="1" x="585"/>
        <item m="1" x="498"/>
        <item m="1" x="484"/>
        <item m="1" x="547"/>
        <item m="1" x="541"/>
        <item m="1" x="571"/>
        <item m="1" x="466"/>
        <item m="1" x="517"/>
        <item m="1" x="518"/>
        <item m="1" x="476"/>
        <item m="1" x="513"/>
        <item x="259"/>
        <item m="1" x="449"/>
        <item m="1" x="535"/>
        <item m="1" x="536"/>
        <item m="1" x="540"/>
        <item m="1" x="465"/>
        <item x="260"/>
        <item m="1" x="531"/>
        <item m="1" x="565"/>
        <item m="1" x="549"/>
        <item x="267"/>
        <item x="269"/>
        <item x="271"/>
        <item x="273"/>
        <item m="1" x="584"/>
        <item m="1" x="502"/>
        <item x="268"/>
        <item x="270"/>
        <item x="272"/>
        <item x="274"/>
        <item m="1" x="568"/>
        <item m="1" x="509"/>
        <item x="277"/>
        <item x="279"/>
        <item m="1" x="576"/>
        <item x="278"/>
        <item x="280"/>
        <item m="1" x="586"/>
        <item x="400"/>
        <item m="1" x="528"/>
        <item m="1" x="448"/>
        <item m="1" x="505"/>
        <item x="326"/>
        <item x="306"/>
        <item x="328"/>
        <item x="329"/>
        <item x="330"/>
        <item x="331"/>
        <item x="332"/>
        <item x="333"/>
        <item x="334"/>
        <item m="1" x="572"/>
        <item x="364"/>
        <item x="196"/>
        <item m="1" x="511"/>
        <item x="327"/>
        <item x="416"/>
        <item x="419"/>
        <item x="397"/>
        <item m="1" x="491"/>
        <item x="402"/>
        <item x="405"/>
        <item x="399"/>
        <item x="407"/>
        <item x="412"/>
        <item x="413"/>
        <item x="414"/>
        <item x="415"/>
        <item x="423"/>
        <item x="217"/>
        <item x="218"/>
        <item m="1" x="462"/>
        <item m="1" x="579"/>
        <item x="219"/>
        <item x="406"/>
        <item x="411"/>
        <item x="422"/>
        <item m="1" x="522"/>
        <item m="1" x="530"/>
        <item m="1" x="519"/>
        <item x="375"/>
        <item x="398"/>
        <item x="383"/>
        <item x="372"/>
        <item x="403"/>
        <item x="191"/>
        <item x="404"/>
        <item x="1"/>
        <item x="107"/>
        <item x="113"/>
        <item x="114"/>
        <item x="137"/>
        <item x="212"/>
        <item x="339"/>
        <item x="365"/>
        <item x="368"/>
        <item x="369"/>
        <item x="370"/>
        <item x="367"/>
        <item x="371"/>
        <item m="1" x="548"/>
        <item m="1" x="537"/>
        <item x="283"/>
        <item x="295"/>
        <item x="338"/>
        <item m="1" x="555"/>
        <item x="341"/>
        <item m="1" x="481"/>
        <item m="1" x="467"/>
        <item x="356"/>
        <item x="358"/>
        <item m="1" x="558"/>
        <item x="350"/>
        <item x="355"/>
        <item m="1" x="500"/>
        <item x="190"/>
        <item x="373"/>
        <item x="376"/>
        <item m="1" x="575"/>
        <item x="379"/>
        <item x="425"/>
        <item x="192"/>
        <item x="193"/>
        <item x="195"/>
        <item m="1" x="557"/>
        <item x="207"/>
        <item x="208"/>
        <item x="209"/>
        <item m="1" x="474"/>
        <item x="408"/>
        <item x="409"/>
        <item x="410"/>
        <item x="417"/>
        <item x="418"/>
        <item x="385"/>
        <item m="1" x="501"/>
        <item x="389"/>
        <item x="390"/>
        <item m="1" x="523"/>
        <item m="1" x="487"/>
        <item x="395"/>
        <item m="1" x="486"/>
        <item m="1" x="581"/>
        <item x="194"/>
        <item m="1" x="483"/>
        <item m="1" x="587"/>
        <item m="1" x="521"/>
        <item m="1" x="464"/>
        <item m="1" x="543"/>
        <item x="235"/>
        <item m="1" x="477"/>
        <item m="1" x="472"/>
        <item m="1" x="504"/>
        <item m="1" x="451"/>
        <item m="1" x="588"/>
        <item x="366"/>
        <item x="382"/>
        <item x="384"/>
        <item m="1" x="573"/>
        <item m="1" x="564"/>
        <item m="1" x="458"/>
        <item m="1" x="492"/>
        <item m="1" x="460"/>
        <item x="197"/>
        <item x="198"/>
        <item m="1" x="497"/>
        <item x="401"/>
        <item x="240"/>
        <item x="241"/>
        <item x="242"/>
        <item x="243"/>
        <item x="244"/>
        <item x="245"/>
        <item x="246"/>
        <item x="247"/>
        <item x="248"/>
        <item x="249"/>
        <item x="250"/>
        <item m="1" x="499"/>
        <item m="1" x="446"/>
        <item m="1" x="470"/>
        <item m="1" x="489"/>
        <item x="255"/>
        <item x="256"/>
        <item x="257"/>
        <item x="258"/>
        <item x="261"/>
        <item x="262"/>
        <item m="1" x="559"/>
        <item x="386"/>
        <item x="387"/>
        <item x="388"/>
        <item x="391"/>
        <item x="392"/>
        <item x="393"/>
        <item x="394"/>
        <item x="424"/>
        <item x="426"/>
        <item x="427"/>
        <item x="428"/>
        <item x="429"/>
        <item x="430"/>
        <item x="431"/>
        <item x="432"/>
        <item x="433"/>
        <item x="434"/>
        <item x="435"/>
        <item x="436"/>
        <item x="437"/>
        <item x="438"/>
        <item x="439"/>
        <item x="440"/>
        <item x="441"/>
        <item x="442"/>
        <item m="1" x="495"/>
        <item x="444"/>
        <item m="1" x="508"/>
        <item x="211"/>
        <item x="213"/>
        <item x="215"/>
        <item m="1" x="510"/>
        <item x="226"/>
        <item x="232"/>
        <item x="234"/>
        <item x="236"/>
        <item m="1" x="482"/>
        <item x="201"/>
        <item m="1" x="490"/>
        <item m="1" x="471"/>
        <item m="1" x="453"/>
        <item m="1" x="507"/>
        <item m="1" x="506"/>
        <item m="1" x="503"/>
        <item m="1" x="512"/>
        <item m="1" x="550"/>
        <item m="1" x="545"/>
        <item m="1" x="556"/>
        <item m="1" x="447"/>
        <item m="1" x="488"/>
        <item m="1" x="463"/>
        <item m="1" x="546"/>
        <item m="1" x="538"/>
        <item x="340"/>
        <item m="1" x="552"/>
        <item x="314"/>
        <item x="315"/>
        <item x="316"/>
        <item x="336"/>
        <item x="297"/>
        <item x="298"/>
        <item x="299"/>
        <item x="304"/>
        <item x="335"/>
        <item m="1" x="473"/>
        <item x="310"/>
        <item x="311"/>
        <item m="1" x="583"/>
        <item m="1" x="485"/>
        <item m="1" x="574"/>
        <item x="307"/>
        <item m="1" x="524"/>
        <item x="318"/>
        <item x="199"/>
        <item x="200"/>
        <item x="202"/>
        <item m="1" x="544"/>
        <item x="205"/>
        <item x="206"/>
        <item x="216"/>
        <item x="220"/>
        <item x="221"/>
        <item x="222"/>
        <item x="223"/>
        <item x="251"/>
        <item x="252"/>
        <item x="253"/>
        <item x="254"/>
        <item x="263"/>
        <item x="264"/>
        <item x="265"/>
        <item x="266"/>
        <item x="275"/>
        <item x="276"/>
        <item x="281"/>
        <item x="287"/>
        <item x="301"/>
        <item x="302"/>
        <item x="303"/>
        <item x="312"/>
        <item x="313"/>
        <item x="317"/>
        <item x="319"/>
        <item x="320"/>
        <item x="321"/>
        <item x="322"/>
        <item x="323"/>
        <item x="324"/>
        <item x="325"/>
        <item x="337"/>
        <item x="342"/>
        <item x="343"/>
        <item x="344"/>
        <item x="345"/>
        <item x="346"/>
        <item x="347"/>
        <item x="348"/>
        <item x="349"/>
        <item x="351"/>
        <item x="352"/>
        <item x="353"/>
        <item x="354"/>
        <item x="357"/>
        <item x="359"/>
        <item x="360"/>
        <item x="361"/>
        <item x="362"/>
        <item x="374"/>
        <item x="377"/>
        <item x="378"/>
        <item x="396"/>
        <item x="420"/>
        <item x="421"/>
        <item x="443"/>
        <item x="204"/>
      </items>
    </pivotField>
    <pivotField compact="0" outline="0" showAll="0" defaultSubtotal="0"/>
    <pivotField name="custom_SourceSystem" compact="0" outline="0" showAll="0" defaultSubtotal="0">
      <items count="15">
        <item x="0"/>
        <item x="1"/>
        <item x="2"/>
        <item x="3"/>
        <item x="4"/>
        <item x="5"/>
        <item x="6"/>
        <item x="7"/>
        <item m="1" x="12"/>
        <item m="1" x="14"/>
        <item x="10"/>
        <item x="11"/>
        <item m="1" x="13"/>
        <item x="8"/>
        <item x="9"/>
      </items>
    </pivotField>
    <pivotField compact="0" outline="0" showAll="0" defaultSubtotal="0">
      <items count="58">
        <item x="0"/>
        <item x="1"/>
        <item x="23"/>
        <item m="1" x="47"/>
        <item x="2"/>
        <item x="4"/>
        <item x="5"/>
        <item x="6"/>
        <item x="8"/>
        <item x="9"/>
        <item x="10"/>
        <item x="11"/>
        <item x="12"/>
        <item x="13"/>
        <item x="14"/>
        <item x="15"/>
        <item x="16"/>
        <item x="17"/>
        <item x="20"/>
        <item m="1" x="39"/>
        <item x="24"/>
        <item m="1" x="37"/>
        <item x="18"/>
        <item x="19"/>
        <item m="1" x="28"/>
        <item m="1" x="38"/>
        <item m="1" x="30"/>
        <item m="1" x="29"/>
        <item m="1" x="49"/>
        <item m="1" x="44"/>
        <item m="1" x="41"/>
        <item m="1" x="42"/>
        <item m="1" x="46"/>
        <item m="1" x="32"/>
        <item m="1" x="33"/>
        <item m="1" x="45"/>
        <item m="1" x="55"/>
        <item m="1" x="43"/>
        <item m="1" x="51"/>
        <item m="1" x="50"/>
        <item m="1" x="48"/>
        <item m="1" x="57"/>
        <item m="1" x="36"/>
        <item m="1" x="35"/>
        <item m="1" x="56"/>
        <item m="1" x="52"/>
        <item m="1" x="31"/>
        <item m="1" x="53"/>
        <item m="1" x="54"/>
        <item m="1" x="34"/>
        <item m="1" x="40"/>
        <item x="3"/>
        <item m="1" x="27"/>
        <item x="7"/>
        <item x="21"/>
        <item x="22"/>
        <item x="25"/>
        <item x="26"/>
      </items>
    </pivotField>
    <pivotField compact="0" outline="0" showAll="0" defaultSubtotal="0">
      <items count="12">
        <item x="2"/>
        <item x="4"/>
        <item x="1"/>
        <item x="3"/>
        <item x="0"/>
        <item x="5"/>
        <item x="6"/>
        <item x="7"/>
        <item x="8"/>
        <item x="10"/>
        <item m="1" x="11"/>
        <item x="9"/>
      </items>
    </pivotField>
    <pivotField compact="0" outline="0" showAll="0"/>
    <pivotField compact="0" outline="0" showAll="0"/>
    <pivotField compact="0" outline="0" showAll="0"/>
    <pivotField compact="0" outline="0" showAll="0" defaultSubtotal="0"/>
    <pivotField axis="axisRow" compact="0" outline="0" showAll="0" defaultSubtotal="0">
      <items count="2109">
        <item x="0"/>
        <item x="1"/>
        <item x="3"/>
        <item x="4"/>
        <item x="5"/>
        <item x="6"/>
        <item x="7"/>
        <item x="8"/>
        <item x="9"/>
        <item x="27"/>
        <item x="28"/>
        <item x="30"/>
        <item x="33"/>
        <item x="34"/>
        <item x="35"/>
        <item x="36"/>
        <item x="37"/>
        <item x="38"/>
        <item x="39"/>
        <item x="40"/>
        <item x="41"/>
        <item x="47"/>
        <item x="48"/>
        <item x="49"/>
        <item x="51"/>
        <item x="56"/>
        <item x="57"/>
        <item x="58"/>
        <item x="59"/>
        <item x="63"/>
        <item x="64"/>
        <item x="65"/>
        <item x="89"/>
        <item x="113"/>
        <item x="114"/>
        <item x="119"/>
        <item x="120"/>
        <item x="121"/>
        <item x="122"/>
        <item x="127"/>
        <item x="138"/>
        <item x="145"/>
        <item x="146"/>
        <item x="148"/>
        <item x="149"/>
        <item x="150"/>
        <item x="151"/>
        <item x="152"/>
        <item x="153"/>
        <item x="155"/>
        <item x="156"/>
        <item x="157"/>
        <item x="158"/>
        <item x="251"/>
        <item x="252"/>
        <item x="253"/>
        <item x="254"/>
        <item x="255"/>
        <item x="256"/>
        <item x="232"/>
        <item x="233"/>
        <item x="234"/>
        <item x="235"/>
        <item x="236"/>
        <item x="237"/>
        <item x="238"/>
        <item x="240"/>
        <item x="242"/>
        <item x="247"/>
        <item x="249"/>
        <item x="302"/>
        <item x="303"/>
        <item x="304"/>
        <item x="305"/>
        <item x="306"/>
        <item x="307"/>
        <item x="309"/>
        <item x="310"/>
        <item x="311"/>
        <item x="312"/>
        <item x="313"/>
        <item x="314"/>
        <item x="315"/>
        <item x="316"/>
        <item x="317"/>
        <item x="318"/>
        <item x="319"/>
        <item x="286"/>
        <item x="287"/>
        <item x="288"/>
        <item x="289"/>
        <item x="290"/>
        <item x="292"/>
        <item x="293"/>
        <item x="295"/>
        <item x="297"/>
        <item x="257"/>
        <item x="258"/>
        <item x="259"/>
        <item x="260"/>
        <item x="261"/>
        <item x="262"/>
        <item x="308"/>
        <item x="10"/>
        <item x="11"/>
        <item x="13"/>
        <item x="15"/>
        <item x="16"/>
        <item x="17"/>
        <item x="32"/>
        <item x="71"/>
        <item x="72"/>
        <item x="74"/>
        <item x="76"/>
        <item x="77"/>
        <item x="78"/>
        <item x="79"/>
        <item x="80"/>
        <item x="81"/>
        <item x="239"/>
        <item x="241"/>
        <item x="243"/>
        <item x="244"/>
        <item x="245"/>
        <item x="246"/>
        <item x="291"/>
        <item x="294"/>
        <item x="296"/>
        <item x="298"/>
        <item x="299"/>
        <item x="300"/>
        <item x="301"/>
        <item x="248"/>
        <item x="250"/>
        <item x="2"/>
        <item x="12"/>
        <item x="14"/>
        <item x="29"/>
        <item x="31"/>
        <item x="42"/>
        <item x="43"/>
        <item x="44"/>
        <item x="45"/>
        <item x="46"/>
        <item x="50"/>
        <item x="75"/>
        <item x="124"/>
        <item x="128"/>
        <item x="90"/>
        <item x="92"/>
        <item x="93"/>
        <item x="94"/>
        <item x="95"/>
        <item x="139"/>
        <item x="141"/>
        <item x="144"/>
        <item x="73"/>
        <item x="91"/>
        <item x="115"/>
        <item x="116"/>
        <item x="117"/>
        <item x="118"/>
        <item x="123"/>
        <item x="125"/>
        <item x="126"/>
        <item x="140"/>
        <item x="142"/>
        <item x="143"/>
        <item x="147"/>
        <item x="154"/>
        <item x="52"/>
        <item x="53"/>
        <item x="54"/>
        <item x="55"/>
        <item x="60"/>
        <item x="61"/>
        <item x="62"/>
        <item x="66"/>
        <item x="69"/>
        <item x="70"/>
        <item x="18"/>
        <item x="67"/>
        <item x="68"/>
        <item x="19"/>
        <item x="20"/>
        <item x="21"/>
        <item x="22"/>
        <item x="23"/>
        <item x="24"/>
        <item x="25"/>
        <item x="26"/>
        <item x="82"/>
        <item x="83"/>
        <item x="84"/>
        <item x="85"/>
        <item x="86"/>
        <item x="87"/>
        <item x="88"/>
        <item x="96"/>
        <item x="97"/>
        <item x="98"/>
        <item x="99"/>
        <item x="100"/>
        <item x="101"/>
        <item x="102"/>
        <item x="103"/>
        <item x="104"/>
        <item x="129"/>
        <item x="130"/>
        <item x="131"/>
        <item x="132"/>
        <item x="133"/>
        <item x="134"/>
        <item x="135"/>
        <item x="136"/>
        <item x="137"/>
        <item x="105"/>
        <item x="106"/>
        <item x="107"/>
        <item x="108"/>
        <item x="109"/>
        <item x="110"/>
        <item x="111"/>
        <item x="112"/>
        <item x="159"/>
        <item x="160"/>
        <item x="161"/>
        <item x="162"/>
        <item x="165"/>
        <item x="167"/>
        <item x="168"/>
        <item x="169"/>
        <item x="170"/>
        <item x="171"/>
        <item x="172"/>
        <item x="173"/>
        <item x="176"/>
        <item x="180"/>
        <item x="181"/>
        <item x="182"/>
        <item x="183"/>
        <item x="184"/>
        <item x="185"/>
        <item x="186"/>
        <item x="187"/>
        <item x="188"/>
        <item x="189"/>
        <item x="190"/>
        <item x="191"/>
        <item x="192"/>
        <item x="193"/>
        <item x="194"/>
        <item x="199"/>
        <item x="200"/>
        <item x="201"/>
        <item x="202"/>
        <item x="203"/>
        <item x="204"/>
        <item x="205"/>
        <item x="206"/>
        <item x="207"/>
        <item x="208"/>
        <item x="209"/>
        <item x="210"/>
        <item x="211"/>
        <item x="212"/>
        <item x="213"/>
        <item x="214"/>
        <item x="215"/>
        <item x="216"/>
        <item x="217"/>
        <item x="218"/>
        <item x="219"/>
        <item x="220"/>
        <item x="221"/>
        <item x="222"/>
        <item x="223"/>
        <item x="224"/>
        <item x="276"/>
        <item x="277"/>
        <item x="280"/>
        <item x="284"/>
        <item x="285"/>
        <item x="163"/>
        <item x="164"/>
        <item x="166"/>
        <item x="174"/>
        <item x="175"/>
        <item x="177"/>
        <item x="178"/>
        <item x="179"/>
        <item x="195"/>
        <item x="196"/>
        <item x="197"/>
        <item x="198"/>
        <item x="225"/>
        <item x="226"/>
        <item x="227"/>
        <item x="228"/>
        <item x="229"/>
        <item x="230"/>
        <item x="231"/>
        <item x="278"/>
        <item x="279"/>
        <item x="281"/>
        <item x="282"/>
        <item x="283"/>
        <item x="263"/>
        <item x="264"/>
        <item x="265"/>
        <item x="266"/>
        <item x="267"/>
        <item x="268"/>
        <item x="269"/>
        <item x="270"/>
        <item x="271"/>
        <item x="272"/>
        <item x="273"/>
        <item x="274"/>
        <item x="275"/>
        <item m="1" x="1466"/>
        <item m="1" x="1907"/>
        <item m="1" x="1881"/>
        <item m="1" x="1469"/>
        <item m="1" x="1908"/>
        <item m="1" x="1204"/>
        <item m="1" x="1500"/>
        <item m="1" x="1827"/>
        <item m="1" x="1817"/>
        <item m="1" x="1587"/>
        <item x="773"/>
        <item x="743"/>
        <item x="720"/>
        <item x="725"/>
        <item x="726"/>
        <item x="1123"/>
        <item x="1126"/>
        <item x="1132"/>
        <item x="1133"/>
        <item x="1138"/>
        <item x="1139"/>
        <item x="1154"/>
        <item x="1155"/>
        <item m="1" x="1184"/>
        <item x="1164"/>
        <item m="1" x="1397"/>
        <item m="1" x="1574"/>
        <item x="1168"/>
        <item x="1169"/>
        <item x="1178"/>
        <item x="412"/>
        <item m="1" x="1928"/>
        <item x="439"/>
        <item x="440"/>
        <item x="441"/>
        <item x="447"/>
        <item x="443"/>
        <item x="901"/>
        <item x="903"/>
        <item x="904"/>
        <item x="905"/>
        <item x="906"/>
        <item x="926"/>
        <item x="461"/>
        <item x="462"/>
        <item x="971"/>
        <item x="973"/>
        <item x="974"/>
        <item x="975"/>
        <item x="976"/>
        <item x="950"/>
        <item m="1" x="1808"/>
        <item m="1" x="1314"/>
        <item m="1" x="1381"/>
        <item m="1" x="1899"/>
        <item x="344"/>
        <item x="345"/>
        <item x="346"/>
        <item x="347"/>
        <item x="348"/>
        <item x="349"/>
        <item m="1" x="1948"/>
        <item m="1" x="1949"/>
        <item m="1" x="2028"/>
        <item x="733"/>
        <item x="734"/>
        <item m="1" x="1199"/>
        <item m="1" x="1436"/>
        <item m="1" x="1561"/>
        <item m="1" x="1865"/>
        <item m="1" x="1211"/>
        <item m="1" x="1929"/>
        <item m="1" x="1611"/>
        <item m="1" x="1903"/>
        <item x="749"/>
        <item m="1" x="1535"/>
        <item m="1" x="1301"/>
        <item m="1" x="1630"/>
        <item x="754"/>
        <item x="774"/>
        <item x="775"/>
        <item x="934"/>
        <item x="935"/>
        <item x="381"/>
        <item x="382"/>
        <item x="383"/>
        <item x="391"/>
        <item x="396"/>
        <item x="397"/>
        <item x="902"/>
        <item x="392"/>
        <item x="393"/>
        <item x="394"/>
        <item x="401"/>
        <item m="1" x="1798"/>
        <item m="1" x="1441"/>
        <item m="1" x="1496"/>
        <item m="1" x="1999"/>
        <item m="1" x="1790"/>
        <item m="1" x="1910"/>
        <item m="1" x="1988"/>
        <item m="1" x="1822"/>
        <item m="1" x="1982"/>
        <item m="1" x="1310"/>
        <item m="1" x="1369"/>
        <item m="1" x="1262"/>
        <item m="1" x="1198"/>
        <item m="1" x="1722"/>
        <item m="1" x="1916"/>
        <item m="1" x="1349"/>
        <item m="1" x="1940"/>
        <item m="1" x="1794"/>
        <item m="1" x="1407"/>
        <item m="1" x="1182"/>
        <item x="1135"/>
        <item x="1157"/>
        <item x="1171"/>
        <item x="385"/>
        <item x="395"/>
        <item x="827"/>
        <item x="730"/>
        <item x="845"/>
        <item x="848"/>
        <item m="1" x="2019"/>
        <item x="884"/>
        <item x="1105"/>
        <item x="1106"/>
        <item x="735"/>
        <item x="736"/>
        <item x="738"/>
        <item x="739"/>
        <item x="810"/>
        <item m="1" x="1367"/>
        <item x="812"/>
        <item m="1" x="1942"/>
        <item x="823"/>
        <item x="821"/>
        <item x="825"/>
        <item m="1" x="1713"/>
        <item m="1" x="2011"/>
        <item x="854"/>
        <item x="890"/>
        <item x="891"/>
        <item x="892"/>
        <item x="895"/>
        <item m="1" x="1271"/>
        <item m="1" x="1870"/>
        <item m="1" x="1789"/>
        <item m="1" x="1797"/>
        <item m="1" x="1235"/>
        <item m="1" x="2104"/>
        <item m="1" x="1638"/>
        <item m="1" x="1896"/>
        <item m="1" x="2031"/>
        <item m="1" x="2084"/>
        <item m="1" x="1622"/>
        <item m="1" x="2070"/>
        <item m="1" x="1747"/>
        <item m="1" x="1405"/>
        <item m="1" x="1311"/>
        <item m="1" x="2061"/>
        <item x="1142"/>
        <item x="1143"/>
        <item x="1124"/>
        <item x="387"/>
        <item x="398"/>
        <item x="402"/>
        <item x="449"/>
        <item x="457"/>
        <item x="458"/>
        <item x="460"/>
        <item x="1019"/>
        <item x="1020"/>
        <item x="1022"/>
        <item m="1" x="1883"/>
        <item m="1" x="1191"/>
        <item x="350"/>
        <item x="413"/>
        <item x="414"/>
        <item x="846"/>
        <item x="1017"/>
        <item x="1018"/>
        <item x="416"/>
        <item x="417"/>
        <item x="824"/>
        <item x="731"/>
        <item m="1" x="1956"/>
        <item x="1129"/>
        <item x="1136"/>
        <item m="1" x="1304"/>
        <item m="1" x="1392"/>
        <item m="1" x="1729"/>
        <item m="1" x="1781"/>
        <item m="1" x="1551"/>
        <item m="1" x="1841"/>
        <item m="1" x="1779"/>
        <item m="1" x="1538"/>
        <item m="1" x="1387"/>
        <item m="1" x="1989"/>
        <item m="1" x="1762"/>
        <item m="1" x="1450"/>
        <item m="1" x="2091"/>
        <item m="1" x="1344"/>
        <item m="1" x="1599"/>
        <item m="1" x="1189"/>
        <item m="1" x="1275"/>
        <item m="1" x="1868"/>
        <item m="1" x="1771"/>
        <item m="1" x="1885"/>
        <item m="1" x="1309"/>
        <item m="1" x="1423"/>
        <item m="1" x="1389"/>
        <item m="1" x="1341"/>
        <item m="1" x="1181"/>
        <item m="1" x="1268"/>
        <item m="1" x="1591"/>
        <item m="1" x="1401"/>
        <item m="1" x="1458"/>
        <item m="1" x="1295"/>
        <item m="1" x="1688"/>
        <item m="1" x="1254"/>
        <item m="1" x="1857"/>
        <item m="1" x="2008"/>
        <item m="1" x="1241"/>
        <item m="1" x="1958"/>
        <item m="1" x="1909"/>
        <item m="1" x="1279"/>
        <item m="1" x="1661"/>
        <item m="1" x="1447"/>
        <item m="1" x="1728"/>
        <item m="1" x="1229"/>
        <item m="1" x="1810"/>
        <item m="1" x="1290"/>
        <item m="1" x="1246"/>
        <item m="1" x="1926"/>
        <item m="1" x="1835"/>
        <item m="1" x="1660"/>
        <item m="1" x="1328"/>
        <item m="1" x="1549"/>
        <item m="1" x="1843"/>
        <item m="1" x="1482"/>
        <item m="1" x="1980"/>
        <item m="1" x="1559"/>
        <item m="1" x="1935"/>
        <item m="1" x="1597"/>
        <item m="1" x="1227"/>
        <item m="1" x="1360"/>
        <item x="813"/>
        <item x="814"/>
        <item x="815"/>
        <item x="817"/>
        <item m="1" x="2072"/>
        <item x="831"/>
        <item x="829"/>
        <item m="1" x="1997"/>
        <item m="1" x="1205"/>
        <item m="1" x="2044"/>
        <item m="1" x="1193"/>
        <item m="1" x="1478"/>
        <item m="1" x="2005"/>
        <item m="1" x="1834"/>
        <item x="849"/>
        <item x="885"/>
        <item x="1078"/>
        <item x="1079"/>
        <item x="1080"/>
        <item x="1081"/>
        <item x="1082"/>
        <item x="1083"/>
        <item x="1086"/>
        <item x="1087"/>
        <item x="1091"/>
        <item m="1" x="1765"/>
        <item x="1095"/>
        <item x="1096"/>
        <item x="1097"/>
        <item x="1098"/>
        <item x="1099"/>
        <item x="1102"/>
        <item m="1" x="1468"/>
        <item m="1" x="1371"/>
        <item m="1" x="1782"/>
        <item x="745"/>
        <item x="737"/>
        <item x="728"/>
        <item m="1" x="1573"/>
        <item m="1" x="1767"/>
        <item x="811"/>
        <item m="1" x="1821"/>
        <item m="1" x="1869"/>
        <item x="927"/>
        <item x="972"/>
        <item x="389"/>
        <item m="1" x="1580"/>
        <item x="404"/>
        <item x="445"/>
        <item m="1" x="1613"/>
        <item m="1" x="1906"/>
        <item m="1" x="1703"/>
        <item m="1" x="1470"/>
        <item m="1" x="1220"/>
        <item m="1" x="2054"/>
        <item m="1" x="2000"/>
        <item m="1" x="1370"/>
        <item m="1" x="1726"/>
        <item m="1" x="1708"/>
        <item m="1" x="1887"/>
        <item m="1" x="1772"/>
        <item m="1" x="1422"/>
        <item m="1" x="1694"/>
        <item m="1" x="2032"/>
        <item m="1" x="1565"/>
        <item m="1" x="1967"/>
        <item m="1" x="1840"/>
        <item m="1" x="1261"/>
        <item m="1" x="1245"/>
        <item m="1" x="1740"/>
        <item m="1" x="1584"/>
        <item m="1" x="2082"/>
        <item m="1" x="1692"/>
        <item m="1" x="1705"/>
        <item m="1" x="1374"/>
        <item m="1" x="1517"/>
        <item m="1" x="1410"/>
        <item m="1" x="1231"/>
        <item m="1" x="1876"/>
        <item m="1" x="1232"/>
        <item m="1" x="1647"/>
        <item m="1" x="1610"/>
        <item m="1" x="2027"/>
        <item m="1" x="1222"/>
        <item m="1" x="1258"/>
        <item m="1" x="1768"/>
        <item m="1" x="1363"/>
        <item m="1" x="1884"/>
        <item m="1" x="1194"/>
        <item m="1" x="1721"/>
        <item m="1" x="1874"/>
        <item m="1" x="1608"/>
        <item m="1" x="1203"/>
        <item m="1" x="2035"/>
        <item m="1" x="2066"/>
        <item m="1" x="2086"/>
        <item m="1" x="1850"/>
        <item m="1" x="2065"/>
        <item m="1" x="2071"/>
        <item m="1" x="1643"/>
        <item m="1" x="1430"/>
        <item m="1" x="1615"/>
        <item m="1" x="1921"/>
        <item x="1088"/>
        <item x="1089"/>
        <item x="1094"/>
        <item x="1160"/>
        <item x="1175"/>
        <item x="388"/>
        <item x="400"/>
        <item x="403"/>
        <item x="444"/>
        <item m="1" x="1596"/>
        <item m="1" x="1719"/>
        <item m="1" x="2016"/>
        <item m="1" x="1454"/>
        <item m="1" x="1871"/>
        <item m="1" x="1725"/>
        <item m="1" x="1897"/>
        <item m="1" x="1741"/>
        <item m="1" x="1931"/>
        <item m="1" x="1505"/>
        <item m="1" x="1922"/>
        <item m="1" x="1780"/>
        <item m="1" x="1403"/>
        <item m="1" x="2042"/>
        <item m="1" x="2078"/>
        <item m="1" x="1858"/>
        <item m="1" x="1670"/>
        <item m="1" x="1307"/>
        <item m="1" x="1513"/>
        <item m="1" x="1849"/>
        <item m="1" x="1736"/>
        <item m="1" x="1732"/>
        <item m="1" x="1514"/>
        <item m="1" x="1358"/>
        <item m="1" x="2026"/>
        <item m="1" x="1351"/>
        <item m="1" x="1525"/>
        <item m="1" x="1386"/>
        <item m="1" x="1704"/>
        <item m="1" x="1180"/>
        <item m="1" x="2009"/>
        <item m="1" x="1914"/>
        <item m="1" x="1785"/>
        <item m="1" x="1224"/>
        <item m="1" x="1581"/>
        <item m="1" x="1364"/>
        <item m="1" x="1607"/>
        <item m="1" x="1487"/>
        <item m="1" x="1854"/>
        <item m="1" x="2048"/>
        <item m="1" x="1457"/>
        <item m="1" x="1751"/>
        <item m="1" x="1453"/>
        <item m="1" x="2014"/>
        <item m="1" x="1455"/>
        <item m="1" x="1578"/>
        <item m="1" x="1568"/>
        <item m="1" x="2017"/>
        <item m="1" x="1859"/>
        <item m="1" x="2025"/>
        <item m="1" x="1563"/>
        <item m="1" x="1737"/>
        <item m="1" x="1507"/>
        <item m="1" x="1592"/>
        <item m="1" x="1801"/>
        <item m="1" x="1239"/>
        <item m="1" x="1904"/>
        <item m="1" x="2030"/>
        <item m="1" x="1800"/>
        <item m="1" x="1471"/>
        <item m="1" x="1743"/>
        <item m="1" x="1365"/>
        <item m="1" x="2015"/>
        <item x="1130"/>
        <item x="1035"/>
        <item x="1036"/>
        <item x="1037"/>
        <item x="1107"/>
        <item m="1" x="1495"/>
        <item m="1" x="1614"/>
        <item m="1" x="1606"/>
        <item m="1" x="1531"/>
        <item m="1" x="1462"/>
        <item m="1" x="1444"/>
        <item m="1" x="1953"/>
        <item m="1" x="1451"/>
        <item m="1" x="1793"/>
        <item m="1" x="1864"/>
        <item m="1" x="2055"/>
        <item m="1" x="1718"/>
        <item m="1" x="1548"/>
        <item m="1" x="1758"/>
        <item x="1030"/>
        <item x="1031"/>
        <item x="1033"/>
        <item x="1034"/>
        <item m="1" x="1598"/>
        <item m="1" x="1493"/>
        <item m="1" x="1206"/>
        <item m="1" x="1685"/>
        <item x="423"/>
        <item x="424"/>
        <item x="425"/>
        <item x="427"/>
        <item x="428"/>
        <item x="430"/>
        <item m="1" x="1336"/>
        <item m="1" x="1889"/>
        <item x="826"/>
        <item m="1" x="1831"/>
        <item m="1" x="1605"/>
        <item m="1" x="1706"/>
        <item x="1023"/>
        <item x="1024"/>
        <item x="1029"/>
        <item x="1064"/>
        <item x="1065"/>
        <item x="1066"/>
        <item x="1067"/>
        <item x="1068"/>
        <item x="1069"/>
        <item x="1070"/>
        <item m="1" x="2093"/>
        <item x="1085"/>
        <item x="1108"/>
        <item x="1109"/>
        <item x="1110"/>
        <item m="1" x="1971"/>
        <item x="1112"/>
        <item x="1113"/>
        <item x="1125"/>
        <item x="1137"/>
        <item x="1140"/>
        <item x="1141"/>
        <item x="1158"/>
        <item x="1159"/>
        <item x="1172"/>
        <item x="1173"/>
        <item x="1174"/>
        <item x="386"/>
        <item x="928"/>
        <item x="929"/>
        <item x="930"/>
        <item x="931"/>
        <item x="932"/>
        <item x="1131"/>
        <item x="459"/>
        <item m="1" x="2051"/>
        <item m="1" x="1577"/>
        <item m="1" x="2074"/>
        <item m="1" x="1666"/>
        <item m="1" x="1566"/>
        <item m="1" x="1415"/>
        <item m="1" x="1303"/>
        <item m="1" x="1604"/>
        <item m="1" x="1601"/>
        <item x="721"/>
        <item x="732"/>
        <item m="1" x="1335"/>
        <item m="1" x="1773"/>
        <item m="1" x="1319"/>
        <item m="1" x="1891"/>
        <item m="1" x="1947"/>
        <item x="909"/>
        <item x="933"/>
        <item x="936"/>
        <item x="939"/>
        <item x="977"/>
        <item x="978"/>
        <item x="979"/>
        <item x="981"/>
        <item x="1071"/>
        <item x="1072"/>
        <item x="1073"/>
        <item x="1074"/>
        <item x="1075"/>
        <item x="1076"/>
        <item x="1077"/>
        <item m="1" x="1939"/>
        <item m="1" x="1786"/>
        <item m="1" x="1557"/>
        <item m="1" x="1936"/>
        <item x="744"/>
        <item x="750"/>
        <item m="1" x="1333"/>
        <item m="1" x="1686"/>
        <item m="1" x="1437"/>
        <item m="1" x="1667"/>
        <item m="1" x="1383"/>
        <item m="1" x="1238"/>
        <item m="1" x="1247"/>
        <item m="1" x="1518"/>
        <item m="1" x="1943"/>
        <item m="1" x="1621"/>
        <item m="1" x="1426"/>
        <item m="1" x="1644"/>
        <item m="1" x="1384"/>
        <item m="1" x="1368"/>
        <item m="1" x="1300"/>
        <item m="1" x="1700"/>
        <item m="1" x="1398"/>
        <item m="1" x="1207"/>
        <item m="1" x="1413"/>
        <item m="1" x="2083"/>
        <item m="1" x="2067"/>
        <item m="1" x="1760"/>
        <item m="1" x="1242"/>
        <item m="1" x="1848"/>
        <item m="1" x="1650"/>
        <item m="1" x="1867"/>
        <item m="1" x="1588"/>
        <item m="1" x="1562"/>
        <item x="852"/>
        <item m="1" x="1293"/>
        <item m="1" x="1512"/>
        <item m="1" x="1376"/>
        <item m="1" x="1449"/>
        <item m="1" x="1714"/>
        <item m="1" x="1396"/>
        <item m="1" x="1523"/>
        <item m="1" x="1877"/>
        <item m="1" x="1977"/>
        <item m="1" x="1270"/>
        <item m="1" x="1361"/>
        <item m="1" x="1923"/>
        <item m="1" x="1528"/>
        <item m="1" x="1540"/>
        <item m="1" x="1633"/>
        <item m="1" x="1735"/>
        <item m="1" x="1955"/>
        <item m="1" x="2047"/>
        <item m="1" x="1680"/>
        <item m="1" x="1313"/>
        <item m="1" x="1334"/>
        <item m="1" x="2107"/>
        <item m="1" x="1266"/>
        <item m="1" x="1484"/>
        <item m="1" x="1550"/>
        <item m="1" x="1219"/>
        <item m="1" x="1774"/>
        <item m="1" x="1792"/>
        <item x="907"/>
        <item x="908"/>
        <item x="918"/>
        <item x="919"/>
        <item x="922"/>
        <item x="924"/>
        <item x="951"/>
        <item x="952"/>
        <item x="953"/>
        <item x="954"/>
        <item x="955"/>
        <item x="956"/>
        <item x="957"/>
        <item x="958"/>
        <item x="959"/>
        <item x="960"/>
        <item x="961"/>
        <item x="1114"/>
        <item m="1" x="1809"/>
        <item x="418"/>
        <item m="1" x="1400"/>
        <item x="912"/>
        <item x="940"/>
        <item x="941"/>
        <item x="944"/>
        <item x="947"/>
        <item x="948"/>
        <item x="985"/>
        <item x="986"/>
        <item x="987"/>
        <item x="988"/>
        <item x="989"/>
        <item x="990"/>
        <item x="991"/>
        <item x="992"/>
        <item x="993"/>
        <item x="994"/>
        <item x="995"/>
        <item x="997"/>
        <item x="999"/>
        <item x="1000"/>
        <item x="1001"/>
        <item x="1002"/>
        <item x="1003"/>
        <item x="1004"/>
        <item x="1005"/>
        <item x="1006"/>
        <item x="1007"/>
        <item x="1008"/>
        <item x="1009"/>
        <item x="1010"/>
        <item x="1021"/>
        <item x="1026"/>
        <item x="1027"/>
        <item x="1028"/>
        <item x="1090"/>
        <item x="1092"/>
        <item x="1100"/>
        <item x="1101"/>
        <item x="1144"/>
        <item x="1145"/>
        <item x="1147"/>
        <item x="1148"/>
        <item x="1149"/>
        <item x="1150"/>
        <item x="1151"/>
        <item x="1152"/>
        <item x="1153"/>
        <item x="1162"/>
        <item x="1166"/>
        <item x="1176"/>
        <item x="1177"/>
        <item x="1179"/>
        <item m="1" x="1289"/>
        <item m="1" x="1425"/>
        <item m="1" x="1981"/>
        <item m="1" x="1593"/>
        <item m="1" x="1717"/>
        <item m="1" x="2080"/>
        <item m="1" x="1594"/>
        <item m="1" x="1653"/>
        <item m="1" x="1927"/>
        <item x="405"/>
        <item x="406"/>
        <item x="407"/>
        <item x="408"/>
        <item x="409"/>
        <item x="410"/>
        <item x="411"/>
        <item x="419"/>
        <item x="420"/>
        <item x="421"/>
        <item x="422"/>
        <item x="433"/>
        <item m="1" x="1394"/>
        <item m="1" x="1346"/>
        <item m="1" x="1428"/>
        <item m="1" x="1987"/>
        <item m="1" x="1448"/>
        <item m="1" x="1432"/>
        <item m="1" x="1742"/>
        <item m="1" x="1323"/>
        <item m="1" x="1230"/>
        <item m="1" x="1677"/>
        <item m="1" x="1846"/>
        <item m="1" x="1727"/>
        <item m="1" x="1938"/>
        <item m="1" x="2004"/>
        <item m="1" x="1252"/>
        <item m="1" x="1752"/>
        <item x="946"/>
        <item x="962"/>
        <item x="963"/>
        <item x="966"/>
        <item x="968"/>
        <item x="969"/>
        <item x="970"/>
        <item x="1025"/>
        <item m="1" x="1492"/>
        <item m="1" x="1570"/>
        <item m="1" x="1820"/>
        <item m="1" x="1214"/>
        <item m="1" x="1733"/>
        <item m="1" x="1284"/>
        <item x="1045"/>
        <item x="1046"/>
        <item m="1" x="1720"/>
        <item m="1" x="1711"/>
        <item m="1" x="1388"/>
        <item m="1" x="1248"/>
        <item m="1" x="1527"/>
        <item m="1" x="1991"/>
        <item m="1" x="1541"/>
        <item m="1" x="1281"/>
        <item m="1" x="1438"/>
        <item m="1" x="1359"/>
        <item m="1" x="1995"/>
        <item m="1" x="1748"/>
        <item x="1116"/>
        <item x="1117"/>
        <item x="1118"/>
        <item x="1119"/>
        <item m="1" x="2096"/>
        <item m="1" x="1826"/>
        <item m="1" x="1915"/>
        <item x="320"/>
        <item x="321"/>
        <item x="322"/>
        <item x="323"/>
        <item x="324"/>
        <item x="325"/>
        <item x="326"/>
        <item x="327"/>
        <item x="328"/>
        <item x="329"/>
        <item x="330"/>
        <item x="331"/>
        <item m="1" x="2034"/>
        <item x="332"/>
        <item x="333"/>
        <item x="334"/>
        <item x="335"/>
        <item x="336"/>
        <item x="337"/>
        <item x="338"/>
        <item x="339"/>
        <item m="1" x="1345"/>
        <item x="342"/>
        <item x="343"/>
        <item m="1" x="1626"/>
        <item x="415"/>
        <item x="426"/>
        <item x="429"/>
        <item x="432"/>
        <item m="1" x="2094"/>
        <item m="1" x="1485"/>
        <item m="1" x="1476"/>
        <item m="1" x="2102"/>
        <item m="1" x="1946"/>
        <item m="1" x="1209"/>
        <item m="1" x="1213"/>
        <item m="1" x="2089"/>
        <item m="1" x="1825"/>
        <item m="1" x="1682"/>
        <item m="1" x="2029"/>
        <item m="1" x="1959"/>
        <item m="1" x="1382"/>
        <item m="1" x="1675"/>
        <item m="1" x="1646"/>
        <item m="1" x="1723"/>
        <item m="1" x="2001"/>
        <item m="1" x="1440"/>
        <item m="1" x="1342"/>
        <item m="1" x="1986"/>
        <item m="1" x="2022"/>
        <item m="1" x="1375"/>
        <item m="1" x="1481"/>
        <item m="1" x="1257"/>
        <item m="1" x="1856"/>
        <item m="1" x="1838"/>
        <item m="1" x="1479"/>
        <item m="1" x="1308"/>
        <item m="1" x="1696"/>
        <item m="1" x="1524"/>
        <item m="1" x="1474"/>
        <item m="1" x="1972"/>
        <item m="1" x="1237"/>
        <item m="1" x="1424"/>
        <item m="1" x="2041"/>
        <item m="1" x="1616"/>
        <item m="1" x="1272"/>
        <item m="1" x="1970"/>
        <item m="1" x="1924"/>
        <item m="1" x="1390"/>
        <item m="1" x="1264"/>
        <item m="1" x="1673"/>
        <item m="1" x="1640"/>
        <item m="1" x="1542"/>
        <item m="1" x="1545"/>
        <item m="1" x="1560"/>
        <item m="1" x="1941"/>
        <item m="1" x="1339"/>
        <item m="1" x="1480"/>
        <item m="1" x="1902"/>
        <item m="1" x="1330"/>
        <item m="1" x="1504"/>
        <item m="1" x="1805"/>
        <item m="1" x="1187"/>
        <item m="1" x="1744"/>
        <item m="1" x="1572"/>
        <item m="1" x="1443"/>
        <item m="1" x="1431"/>
        <item m="1" x="2040"/>
        <item m="1" x="1460"/>
        <item m="1" x="1892"/>
        <item m="1" x="1353"/>
        <item m="1" x="1974"/>
        <item m="1" x="1553"/>
        <item m="1" x="1212"/>
        <item m="1" x="2018"/>
        <item m="1" x="1265"/>
        <item m="1" x="1913"/>
        <item m="1" x="1411"/>
        <item m="1" x="1473"/>
        <item m="1" x="2056"/>
        <item m="1" x="1218"/>
        <item m="1" x="1190"/>
        <item m="1" x="1620"/>
        <item m="1" x="1526"/>
        <item m="1" x="1919"/>
        <item m="1" x="1315"/>
        <item m="1" x="1750"/>
        <item m="1" x="1853"/>
        <item m="1" x="1404"/>
        <item m="1" x="1250"/>
        <item m="1" x="1716"/>
        <item m="1" x="1302"/>
        <item m="1" x="1486"/>
        <item m="1" x="1406"/>
        <item m="1" x="1316"/>
        <item m="1" x="1693"/>
        <item m="1" x="1757"/>
        <item m="1" x="1418"/>
        <item m="1" x="1555"/>
        <item m="1" x="1932"/>
        <item m="1" x="1804"/>
        <item m="1" x="1354"/>
        <item m="1" x="2101"/>
        <item m="1" x="1590"/>
        <item m="1" x="1600"/>
        <item m="1" x="1992"/>
        <item m="1" x="1699"/>
        <item m="1" x="2063"/>
        <item m="1" x="1483"/>
        <item m="1" x="1192"/>
        <item m="1" x="1240"/>
        <item m="1" x="1851"/>
        <item m="1" x="1442"/>
        <item m="1" x="1654"/>
        <item m="1" x="1575"/>
        <item m="1" x="1882"/>
        <item m="1" x="1689"/>
        <item m="1" x="1745"/>
        <item m="1" x="1917"/>
        <item m="1" x="1879"/>
        <item m="1" x="1950"/>
        <item m="1" x="2049"/>
        <item m="1" x="1195"/>
        <item m="1" x="1350"/>
        <item m="1" x="1274"/>
        <item m="1" x="1511"/>
        <item m="1" x="1687"/>
        <item m="1" x="1734"/>
        <item m="1" x="1416"/>
        <item m="1" x="1546"/>
        <item m="1" x="1690"/>
        <item m="1" x="1749"/>
        <item m="1" x="2038"/>
        <item m="1" x="2106"/>
        <item m="1" x="2033"/>
        <item m="1" x="1216"/>
        <item m="1" x="1552"/>
        <item m="1" x="1911"/>
        <item m="1" x="1886"/>
        <item m="1" x="2075"/>
        <item m="1" x="1312"/>
        <item m="1" x="1961"/>
        <item m="1" x="1537"/>
        <item m="1" x="1417"/>
        <item m="1" x="1863"/>
        <item m="1" x="1465"/>
        <item m="1" x="1595"/>
        <item m="1" x="1960"/>
        <item m="1" x="1327"/>
        <item m="1" x="1356"/>
        <item m="1" x="1684"/>
        <item m="1" x="1255"/>
        <item m="1" x="2024"/>
        <item m="1" x="2052"/>
        <item m="1" x="1976"/>
        <item m="1" x="1249"/>
        <item m="1" x="1900"/>
        <item m="1" x="1739"/>
        <item m="1" x="1236"/>
        <item m="1" x="1188"/>
        <item m="1" x="1529"/>
        <item m="1" x="1399"/>
        <item m="1" x="1652"/>
        <item m="1" x="1612"/>
        <item m="1" x="2037"/>
        <item m="1" x="1759"/>
        <item m="1" x="1788"/>
        <item m="1" x="2060"/>
        <item m="1" x="1429"/>
        <item m="1" x="2002"/>
        <item m="1" x="1379"/>
        <item m="1" x="1698"/>
        <item m="1" x="2087"/>
        <item m="1" x="1866"/>
        <item m="1" x="1645"/>
        <item m="1" x="1619"/>
        <item m="1" x="2012"/>
        <item m="1" x="1669"/>
        <item m="1" x="2076"/>
        <item m="1" x="1842"/>
        <item m="1" x="1221"/>
        <item m="1" x="1715"/>
        <item m="1" x="1543"/>
        <item m="1" x="1292"/>
        <item m="1" x="1990"/>
        <item m="1" x="1763"/>
        <item m="1" x="1761"/>
        <item m="1" x="1658"/>
        <item m="1" x="1547"/>
        <item m="1" x="1954"/>
        <item m="1" x="2013"/>
        <item m="1" x="1567"/>
        <item m="1" x="1833"/>
        <item m="1" x="1951"/>
        <item m="1" x="1589"/>
        <item m="1" x="1973"/>
        <item m="1" x="1223"/>
        <item m="1" x="1318"/>
        <item m="1" x="1695"/>
        <item m="1" x="1520"/>
        <item m="1" x="1802"/>
        <item m="1" x="1325"/>
        <item m="1" x="2007"/>
        <item m="1" x="1320"/>
        <item m="1" x="1754"/>
        <item m="1" x="1391"/>
        <item m="1" x="1516"/>
        <item m="1" x="1459"/>
        <item m="1" x="1233"/>
        <item m="1" x="1253"/>
        <item m="1" x="1278"/>
        <item m="1" x="1215"/>
        <item m="1" x="2073"/>
        <item m="1" x="1625"/>
        <item m="1" x="1427"/>
        <item m="1" x="1510"/>
        <item m="1" x="1623"/>
        <item m="1" x="1918"/>
        <item m="1" x="1683"/>
        <item m="1" x="1945"/>
        <item m="1" x="1395"/>
        <item m="1" x="1787"/>
        <item m="1" x="1724"/>
        <item m="1" x="1380"/>
        <item m="1" x="1888"/>
        <item m="1" x="1766"/>
        <item m="1" x="1186"/>
        <item m="1" x="1494"/>
        <item m="1" x="1795"/>
        <item m="1" x="1993"/>
        <item m="1" x="1434"/>
        <item x="1039"/>
        <item x="1040"/>
        <item x="1041"/>
        <item x="1042"/>
        <item x="1043"/>
        <item x="1044"/>
        <item x="1047"/>
        <item m="1" x="1287"/>
        <item m="1" x="1299"/>
        <item m="1" x="1753"/>
        <item m="1" x="1998"/>
        <item m="1" x="2090"/>
        <item m="1" x="1277"/>
        <item m="1" x="1571"/>
        <item m="1" x="1920"/>
        <item x="1084"/>
        <item x="1111"/>
        <item x="1115"/>
        <item m="1" x="1285"/>
        <item m="1" x="1709"/>
        <item m="1" x="1632"/>
        <item m="1" x="1489"/>
        <item m="1" x="1217"/>
        <item m="1" x="2003"/>
        <item x="464"/>
        <item x="465"/>
        <item m="1" x="1348"/>
        <item x="467"/>
        <item x="468"/>
        <item x="469"/>
        <item x="470"/>
        <item m="1" x="1872"/>
        <item m="1" x="1930"/>
        <item m="1" x="1937"/>
        <item m="1" x="1508"/>
        <item x="493"/>
        <item x="494"/>
        <item m="1" x="1533"/>
        <item x="496"/>
        <item x="497"/>
        <item x="498"/>
        <item x="499"/>
        <item x="500"/>
        <item x="501"/>
        <item x="503"/>
        <item m="1" x="1816"/>
        <item x="505"/>
        <item x="506"/>
        <item x="507"/>
        <item m="1" x="2043"/>
        <item x="508"/>
        <item x="509"/>
        <item m="1" x="2036"/>
        <item m="1" x="1355"/>
        <item m="1" x="2079"/>
        <item m="1" x="1298"/>
        <item m="1" x="1530"/>
        <item m="1" x="1338"/>
        <item m="1" x="1811"/>
        <item m="1" x="1558"/>
        <item m="1" x="2108"/>
        <item m="1" x="1208"/>
        <item m="1" x="1738"/>
        <item m="1" x="1952"/>
        <item m="1" x="1746"/>
        <item m="1" x="1463"/>
        <item m="1" x="1994"/>
        <item m="1" x="2006"/>
        <item m="1" x="1828"/>
        <item m="1" x="1730"/>
        <item m="1" x="1642"/>
        <item m="1" x="1297"/>
        <item m="1" x="1845"/>
        <item m="1" x="1280"/>
        <item m="1" x="1317"/>
        <item m="1" x="1322"/>
        <item m="1" x="1627"/>
        <item m="1" x="1855"/>
        <item m="1" x="1837"/>
        <item m="1" x="1269"/>
        <item m="1" x="2068"/>
        <item m="1" x="1256"/>
        <item m="1" x="1456"/>
        <item m="1" x="1862"/>
        <item m="1" x="1357"/>
        <item m="1" x="1707"/>
        <item m="1" x="2099"/>
        <item m="1" x="1477"/>
        <item m="1" x="1636"/>
        <item m="1" x="1979"/>
        <item m="1" x="2095"/>
        <item m="1" x="1532"/>
        <item m="1" x="1829"/>
        <item m="1" x="1283"/>
        <item m="1" x="1861"/>
        <item m="1" x="2058"/>
        <item m="1" x="2088"/>
        <item m="1" x="1905"/>
        <item m="1" x="1875"/>
        <item m="1" x="1263"/>
        <item m="1" x="1475"/>
        <item m="1" x="1617"/>
        <item m="1" x="2057"/>
        <item m="1" x="2059"/>
        <item m="1" x="2039"/>
        <item m="1" x="1814"/>
        <item m="1" x="1964"/>
        <item m="1" x="2053"/>
        <item m="1" x="1185"/>
        <item m="1" x="1710"/>
        <item m="1" x="1362"/>
        <item m="1" x="1515"/>
        <item m="1" x="1702"/>
        <item m="1" x="1305"/>
        <item m="1" x="1679"/>
        <item m="1" x="1609"/>
        <item m="1" x="1830"/>
        <item m="1" x="2064"/>
        <item m="1" x="1243"/>
        <item m="1" x="1681"/>
        <item m="1" x="1202"/>
        <item m="1" x="1890"/>
        <item m="1" x="1944"/>
        <item x="1048"/>
        <item x="1049"/>
        <item x="1050"/>
        <item x="1051"/>
        <item x="1052"/>
        <item m="1" x="1659"/>
        <item m="1" x="1712"/>
        <item m="1" x="1291"/>
        <item x="1056"/>
        <item x="1057"/>
        <item m="1" x="2098"/>
        <item m="1" x="1629"/>
        <item x="1121"/>
        <item m="1" x="1509"/>
        <item m="1" x="1461"/>
        <item x="1165"/>
        <item m="1" x="1824"/>
        <item m="1" x="1201"/>
        <item m="1" x="1731"/>
        <item x="450"/>
        <item x="451"/>
        <item x="453"/>
        <item x="454"/>
        <item x="455"/>
        <item x="456"/>
        <item x="466"/>
        <item m="1" x="1984"/>
        <item m="1" x="1569"/>
        <item x="495"/>
        <item x="504"/>
        <item m="1" x="1832"/>
        <item m="1" x="2103"/>
        <item m="1" x="1503"/>
        <item m="1" x="1452"/>
        <item m="1" x="2077"/>
        <item m="1" x="1839"/>
        <item m="1" x="1624"/>
        <item m="1" x="1823"/>
        <item m="1" x="1996"/>
        <item m="1" x="1676"/>
        <item m="1" x="1439"/>
        <item m="1" x="1603"/>
        <item m="1" x="1756"/>
        <item m="1" x="1331"/>
        <item m="1" x="1764"/>
        <item m="1" x="1251"/>
        <item m="1" x="1306"/>
        <item m="1" x="1799"/>
        <item m="1" x="2020"/>
        <item m="1" x="1497"/>
        <item m="1" x="1576"/>
        <item m="1" x="2021"/>
        <item x="1053"/>
        <item x="1054"/>
        <item x="1055"/>
        <item x="1120"/>
        <item x="1163"/>
        <item m="1" x="1446"/>
        <item m="1" x="1267"/>
        <item m="1" x="1901"/>
        <item m="1" x="1420"/>
        <item m="1" x="1697"/>
        <item m="1" x="1244"/>
        <item m="1" x="1501"/>
        <item m="1" x="1664"/>
        <item m="1" x="1634"/>
        <item m="1" x="1668"/>
        <item m="1" x="1631"/>
        <item m="1" x="1894"/>
        <item m="1" x="1197"/>
        <item m="1" x="1665"/>
        <item m="1" x="1419"/>
        <item m="1" x="1655"/>
        <item m="1" x="1499"/>
        <item m="1" x="1556"/>
        <item m="1" x="1880"/>
        <item m="1" x="1983"/>
        <item m="1" x="1352"/>
        <item m="1" x="1402"/>
        <item m="1" x="1502"/>
        <item m="1" x="1662"/>
        <item m="1" x="1755"/>
        <item m="1" x="1775"/>
        <item m="1" x="1472"/>
        <item m="1" x="1506"/>
        <item m="1" x="1968"/>
        <item m="1" x="1519"/>
        <item m="1" x="1878"/>
        <item m="1" x="1412"/>
        <item m="1" x="1657"/>
        <item m="1" x="1671"/>
        <item m="1" x="1343"/>
        <item m="1" x="1818"/>
        <item m="1" x="1674"/>
        <item m="1" x="1373"/>
        <item m="1" x="1282"/>
        <item m="1" x="1836"/>
        <item m="1" x="2069"/>
        <item m="1" x="1288"/>
        <item m="1" x="1844"/>
        <item m="1" x="1648"/>
        <item m="1" x="1196"/>
        <item m="1" x="1366"/>
        <item m="1" x="1618"/>
        <item x="366"/>
        <item x="367"/>
        <item m="1" x="2081"/>
        <item m="1" x="1294"/>
        <item m="1" x="1585"/>
        <item m="1" x="2023"/>
        <item m="1" x="1498"/>
        <item m="1" x="1852"/>
        <item m="1" x="1554"/>
        <item m="1" x="1445"/>
        <item m="1" x="1637"/>
        <item m="1" x="1273"/>
        <item m="1" x="1769"/>
        <item m="1" x="1691"/>
        <item m="1" x="1812"/>
        <item m="1" x="1340"/>
        <item m="1" x="1260"/>
        <item m="1" x="1791"/>
        <item m="1" x="2092"/>
        <item m="1" x="1602"/>
        <item m="1" x="2045"/>
        <item m="1" x="1895"/>
        <item m="1" x="1228"/>
        <item m="1" x="1408"/>
        <item m="1" x="1678"/>
        <item m="1" x="1803"/>
        <item m="1" x="2050"/>
        <item m="1" x="1583"/>
        <item m="1" x="1539"/>
        <item m="1" x="2105"/>
        <item m="1" x="1985"/>
        <item m="1" x="1378"/>
        <item m="1" x="1409"/>
        <item m="1" x="1579"/>
        <item m="1" x="1210"/>
        <item m="1" x="1925"/>
        <item m="1" x="1672"/>
        <item m="1" x="1324"/>
        <item m="1" x="1435"/>
        <item m="1" x="1491"/>
        <item m="1" x="1663"/>
        <item m="1" x="1783"/>
        <item m="1" x="1582"/>
        <item m="1" x="1421"/>
        <item m="1" x="1234"/>
        <item m="1" x="1893"/>
        <item m="1" x="1433"/>
        <item m="1" x="1490"/>
        <item m="1" x="1847"/>
        <item m="1" x="1777"/>
        <item m="1" x="1873"/>
        <item m="1" x="1326"/>
        <item m="1" x="1934"/>
        <item m="1" x="2010"/>
        <item m="1" x="2046"/>
        <item m="1" x="1815"/>
        <item m="1" x="1225"/>
        <item x="472"/>
        <item x="473"/>
        <item m="1" x="1337"/>
        <item m="1" x="1641"/>
        <item m="1" x="1296"/>
        <item m="1" x="1321"/>
        <item m="1" x="1635"/>
        <item m="1" x="1978"/>
        <item m="1" x="1975"/>
        <item m="1" x="1776"/>
        <item x="390"/>
        <item x="446"/>
        <item x="471"/>
        <item x="474"/>
        <item x="475"/>
        <item x="476"/>
        <item x="477"/>
        <item x="478"/>
        <item x="480"/>
        <item x="481"/>
        <item x="479"/>
        <item x="482"/>
        <item x="483"/>
        <item x="484"/>
        <item x="485"/>
        <item x="486"/>
        <item x="487"/>
        <item x="488"/>
        <item x="489"/>
        <item x="490"/>
        <item x="491"/>
        <item x="492"/>
        <item x="512"/>
        <item x="513"/>
        <item x="514"/>
        <item x="515"/>
        <item x="516"/>
        <item x="517"/>
        <item x="518"/>
        <item x="519"/>
        <item x="520"/>
        <item x="521"/>
        <item x="522"/>
        <item x="523"/>
        <item x="524"/>
        <item x="525"/>
        <item x="526"/>
        <item x="510"/>
        <item x="511"/>
        <item x="527"/>
        <item x="528"/>
        <item x="529"/>
        <item x="530"/>
        <item x="531"/>
        <item x="532"/>
        <item x="533"/>
        <item x="534"/>
        <item x="535"/>
        <item x="536"/>
        <item x="537"/>
        <item x="538"/>
        <item x="539"/>
        <item x="540"/>
        <item x="541"/>
        <item x="542"/>
        <item x="543"/>
        <item x="546"/>
        <item x="547"/>
        <item x="548"/>
        <item x="549"/>
        <item x="550"/>
        <item x="551"/>
        <item x="552"/>
        <item x="553"/>
        <item x="554"/>
        <item x="555"/>
        <item x="556"/>
        <item x="557"/>
        <item x="558"/>
        <item x="559"/>
        <item x="560"/>
        <item x="561"/>
        <item x="562"/>
        <item x="563"/>
        <item x="564"/>
        <item x="565"/>
        <item x="566"/>
        <item x="567"/>
        <item x="569"/>
        <item x="570"/>
        <item x="571"/>
        <item x="572"/>
        <item x="573"/>
        <item x="574"/>
        <item x="577"/>
        <item x="578"/>
        <item x="579"/>
        <item x="580"/>
        <item x="581"/>
        <item x="582"/>
        <item x="583"/>
        <item x="584"/>
        <item x="585"/>
        <item x="586"/>
        <item x="587"/>
        <item x="588"/>
        <item x="589"/>
        <item x="590"/>
        <item x="591"/>
        <item x="592"/>
        <item x="593"/>
        <item x="594"/>
        <item x="595"/>
        <item x="596"/>
        <item x="597"/>
        <item x="598"/>
        <item x="600"/>
        <item x="601"/>
        <item x="602"/>
        <item x="603"/>
        <item x="604"/>
        <item x="605"/>
        <item x="606"/>
        <item x="607"/>
        <item x="608"/>
        <item x="609"/>
        <item x="610"/>
        <item x="611"/>
        <item x="612"/>
        <item x="613"/>
        <item x="615"/>
        <item x="616"/>
        <item x="617"/>
        <item x="618"/>
        <item x="620"/>
        <item x="621"/>
        <item x="622"/>
        <item x="623"/>
        <item x="624"/>
        <item x="625"/>
        <item x="626"/>
        <item x="627"/>
        <item x="628"/>
        <item x="629"/>
        <item x="630"/>
        <item x="631"/>
        <item x="632"/>
        <item x="633"/>
        <item x="634"/>
        <item x="636"/>
        <item x="637"/>
        <item x="638"/>
        <item x="639"/>
        <item x="641"/>
        <item x="642"/>
        <item x="643"/>
        <item x="644"/>
        <item x="645"/>
        <item x="646"/>
        <item x="647"/>
        <item x="648"/>
        <item x="649"/>
        <item x="650"/>
        <item x="651"/>
        <item x="652"/>
        <item x="653"/>
        <item x="654"/>
        <item x="655"/>
        <item x="656"/>
        <item x="657"/>
        <item x="658"/>
        <item x="659"/>
        <item x="661"/>
        <item x="662"/>
        <item x="663"/>
        <item x="664"/>
        <item x="665"/>
        <item x="666"/>
        <item x="667"/>
        <item x="668"/>
        <item x="669"/>
        <item x="670"/>
        <item x="671"/>
        <item x="672"/>
        <item x="673"/>
        <item x="674"/>
        <item x="675"/>
        <item x="676"/>
        <item x="677"/>
        <item x="678"/>
        <item x="679"/>
        <item x="680"/>
        <item x="682"/>
        <item x="683"/>
        <item x="684"/>
        <item x="685"/>
        <item x="686"/>
        <item x="687"/>
        <item x="688"/>
        <item x="689"/>
        <item x="690"/>
        <item x="691"/>
        <item x="692"/>
        <item x="693"/>
        <item x="694"/>
        <item x="695"/>
        <item x="696"/>
        <item x="697"/>
        <item x="698"/>
        <item x="699"/>
        <item x="700"/>
        <item x="701"/>
        <item x="702"/>
        <item x="703"/>
        <item x="704"/>
        <item x="340"/>
        <item x="351"/>
        <item x="352"/>
        <item x="353"/>
        <item x="354"/>
        <item x="355"/>
        <item x="357"/>
        <item x="358"/>
        <item x="359"/>
        <item x="360"/>
        <item x="361"/>
        <item x="362"/>
        <item x="363"/>
        <item x="364"/>
        <item x="365"/>
        <item x="431"/>
        <item x="434"/>
        <item x="435"/>
        <item x="436"/>
        <item x="437"/>
        <item x="438"/>
        <item x="448"/>
        <item x="544"/>
        <item x="545"/>
        <item x="575"/>
        <item x="576"/>
        <item m="1" x="1933"/>
        <item x="741"/>
        <item x="777"/>
        <item x="778"/>
        <item x="779"/>
        <item x="780"/>
        <item x="781"/>
        <item x="782"/>
        <item x="783"/>
        <item x="784"/>
        <item x="785"/>
        <item m="1" x="2100"/>
        <item m="1" x="1276"/>
        <item x="792"/>
        <item x="793"/>
        <item x="794"/>
        <item x="797"/>
        <item m="1" x="1536"/>
        <item x="855"/>
        <item x="856"/>
        <item x="858"/>
        <item m="1" x="1628"/>
        <item m="1" x="1639"/>
        <item m="1" x="1286"/>
        <item m="1" x="1969"/>
        <item m="1" x="1898"/>
        <item m="1" x="2062"/>
        <item m="1" x="1957"/>
        <item m="1" x="1488"/>
        <item m="1" x="1701"/>
        <item m="1" x="2085"/>
        <item m="1" x="1372"/>
        <item x="880"/>
        <item x="881"/>
        <item x="882"/>
        <item x="883"/>
        <item x="356"/>
        <item m="1" x="1962"/>
        <item m="1" x="1912"/>
        <item m="1" x="1807"/>
        <item m="1" x="1784"/>
        <item m="1" x="1656"/>
        <item m="1" x="1651"/>
        <item m="1" x="1183"/>
        <item m="1" x="1586"/>
        <item x="786"/>
        <item x="787"/>
        <item x="788"/>
        <item m="1" x="1649"/>
        <item m="1" x="1778"/>
        <item x="820"/>
        <item x="822"/>
        <item x="828"/>
        <item x="830"/>
        <item x="832"/>
        <item x="833"/>
        <item x="835"/>
        <item x="836"/>
        <item x="837"/>
        <item x="838"/>
        <item x="839"/>
        <item x="840"/>
        <item x="841"/>
        <item x="842"/>
        <item x="843"/>
        <item x="844"/>
        <item x="847"/>
        <item x="850"/>
        <item x="851"/>
        <item m="1" x="1467"/>
        <item m="1" x="1522"/>
        <item m="1" x="1965"/>
        <item m="1" x="1385"/>
        <item m="1" x="1770"/>
        <item m="1" x="1860"/>
        <item x="887"/>
        <item x="896"/>
        <item x="722"/>
        <item x="723"/>
        <item x="724"/>
        <item m="1" x="1226"/>
        <item m="1" x="1329"/>
        <item m="1" x="1332"/>
        <item m="1" x="1813"/>
        <item m="1" x="1377"/>
        <item m="1" x="1534"/>
        <item x="888"/>
        <item x="889"/>
        <item x="752"/>
        <item m="1" x="1966"/>
        <item m="1" x="1564"/>
        <item m="1" x="2097"/>
        <item x="755"/>
        <item x="756"/>
        <item x="758"/>
        <item x="761"/>
        <item m="1" x="1464"/>
        <item x="763"/>
        <item m="1" x="1347"/>
        <item x="764"/>
        <item x="765"/>
        <item x="766"/>
        <item x="770"/>
        <item m="1" x="1414"/>
        <item x="772"/>
        <item m="1" x="1819"/>
        <item x="705"/>
        <item x="729"/>
        <item x="740"/>
        <item x="746"/>
        <item x="747"/>
        <item x="748"/>
        <item m="1" x="1200"/>
        <item m="1" x="1544"/>
        <item m="1" x="1521"/>
        <item x="834"/>
        <item x="886"/>
        <item x="706"/>
        <item x="707"/>
        <item x="708"/>
        <item x="709"/>
        <item x="710"/>
        <item x="712"/>
        <item m="1" x="1963"/>
        <item x="715"/>
        <item x="716"/>
        <item x="717"/>
        <item x="718"/>
        <item x="719"/>
        <item x="757"/>
        <item x="759"/>
        <item m="1" x="1259"/>
        <item x="768"/>
        <item m="1" x="1796"/>
        <item m="1" x="1393"/>
        <item m="1" x="1806"/>
        <item x="751"/>
        <item x="753"/>
        <item x="760"/>
        <item x="762"/>
        <item x="769"/>
        <item x="771"/>
        <item x="853"/>
        <item x="341"/>
        <item x="368"/>
        <item x="369"/>
        <item x="370"/>
        <item x="371"/>
        <item x="372"/>
        <item x="373"/>
        <item x="374"/>
        <item x="375"/>
        <item x="376"/>
        <item x="377"/>
        <item x="378"/>
        <item x="379"/>
        <item x="380"/>
        <item x="384"/>
        <item x="399"/>
        <item x="442"/>
        <item x="452"/>
        <item x="463"/>
        <item x="502"/>
        <item x="568"/>
        <item x="599"/>
        <item x="614"/>
        <item x="619"/>
        <item x="635"/>
        <item x="640"/>
        <item x="660"/>
        <item x="681"/>
        <item x="711"/>
        <item x="713"/>
        <item x="714"/>
        <item x="727"/>
        <item x="742"/>
        <item x="767"/>
        <item x="776"/>
        <item x="789"/>
        <item x="790"/>
        <item x="791"/>
        <item x="795"/>
        <item x="796"/>
        <item x="798"/>
        <item x="799"/>
        <item x="800"/>
        <item x="801"/>
        <item x="802"/>
        <item x="803"/>
        <item x="804"/>
        <item x="805"/>
        <item x="806"/>
        <item x="807"/>
        <item x="808"/>
        <item x="809"/>
        <item x="816"/>
        <item x="818"/>
        <item x="819"/>
        <item x="857"/>
        <item x="859"/>
        <item x="860"/>
        <item x="861"/>
        <item x="862"/>
        <item x="863"/>
        <item x="864"/>
        <item x="865"/>
        <item x="866"/>
        <item x="867"/>
        <item x="868"/>
        <item x="869"/>
        <item x="870"/>
        <item x="871"/>
        <item x="872"/>
        <item x="873"/>
        <item x="874"/>
        <item x="875"/>
        <item x="876"/>
        <item x="877"/>
        <item x="878"/>
        <item x="879"/>
        <item x="893"/>
        <item x="894"/>
        <item x="897"/>
        <item x="898"/>
        <item x="899"/>
        <item x="900"/>
        <item x="910"/>
        <item x="911"/>
        <item x="913"/>
        <item x="914"/>
        <item x="915"/>
        <item x="916"/>
        <item x="917"/>
        <item x="920"/>
        <item x="921"/>
        <item x="923"/>
        <item x="925"/>
        <item x="937"/>
        <item x="938"/>
        <item x="942"/>
        <item x="943"/>
        <item x="945"/>
        <item x="949"/>
        <item x="964"/>
        <item x="965"/>
        <item x="967"/>
        <item x="980"/>
        <item x="982"/>
        <item x="983"/>
        <item x="984"/>
        <item x="996"/>
        <item x="998"/>
        <item x="1011"/>
        <item x="1012"/>
        <item x="1013"/>
        <item x="1014"/>
        <item x="1015"/>
        <item x="1016"/>
        <item x="1032"/>
        <item x="1038"/>
        <item x="1058"/>
        <item x="1059"/>
        <item x="1060"/>
        <item x="1061"/>
        <item x="1062"/>
        <item x="1063"/>
        <item x="1093"/>
        <item x="1103"/>
        <item x="1104"/>
        <item x="1122"/>
        <item x="1127"/>
        <item x="1128"/>
        <item x="1134"/>
        <item x="1146"/>
        <item x="1156"/>
        <item x="1161"/>
        <item x="1167"/>
        <item x="1170"/>
      </items>
    </pivotField>
    <pivotField compact="0" outline="0" showAll="0"/>
    <pivotField compact="0" outline="0" showAll="0" defaultSubtotal="0">
      <items count="3">
        <item x="0"/>
        <item m="1" x="1"/>
        <item m="1" x="2"/>
      </items>
    </pivotField>
    <pivotField compact="0" outline="0" showAll="0" defaultSubtotal="0">
      <items count="15">
        <item x="1"/>
        <item x="2"/>
        <item x="0"/>
        <item x="7"/>
        <item x="5"/>
        <item x="3"/>
        <item x="12"/>
        <item x="6"/>
        <item x="4"/>
        <item x="8"/>
        <item m="1" x="13"/>
        <item m="1" x="14"/>
        <item x="9"/>
        <item x="10"/>
        <item x="11"/>
      </items>
    </pivotField>
    <pivotField compact="0" outline="0" showAll="0" defaultSubtotal="0">
      <items count="10">
        <item x="0"/>
        <item x="1"/>
        <item x="2"/>
        <item x="6"/>
        <item x="5"/>
        <item x="9"/>
        <item x="3"/>
        <item x="7"/>
        <item x="8"/>
        <item x="4"/>
      </items>
    </pivotField>
    <pivotField compact="0" outline="0" showAll="0"/>
    <pivotField compact="0" outline="0" showAll="0"/>
    <pivotField compact="0" outline="0" showAll="0"/>
    <pivotField compact="0" outline="0" showAll="0"/>
    <pivotField axis="axisRow" compact="0" outline="0" showAll="0" defaultSubtotal="0">
      <items count="223">
        <item x="0"/>
        <item m="1" x="144"/>
        <item x="1"/>
        <item x="2"/>
        <item x="4"/>
        <item x="5"/>
        <item x="6"/>
        <item x="7"/>
        <item x="8"/>
        <item x="9"/>
        <item x="10"/>
        <item x="11"/>
        <item x="12"/>
        <item x="13"/>
        <item x="14"/>
        <item x="15"/>
        <item x="16"/>
        <item x="19"/>
        <item x="20"/>
        <item x="18"/>
        <item x="22"/>
        <item x="23"/>
        <item x="24"/>
        <item x="21"/>
        <item x="3"/>
        <item m="1" x="113"/>
        <item m="1" x="184"/>
        <item m="1" x="166"/>
        <item m="1" x="177"/>
        <item m="1" x="214"/>
        <item m="1" x="125"/>
        <item m="1" x="217"/>
        <item m="1" x="109"/>
        <item m="1" x="179"/>
        <item x="90"/>
        <item x="44"/>
        <item m="1" x="199"/>
        <item m="1" x="191"/>
        <item m="1" x="163"/>
        <item m="1" x="183"/>
        <item m="1" x="196"/>
        <item x="34"/>
        <item m="1" x="209"/>
        <item x="35"/>
        <item m="1" x="116"/>
        <item m="1" x="141"/>
        <item m="1" x="133"/>
        <item m="1" x="118"/>
        <item m="1" x="167"/>
        <item m="1" x="207"/>
        <item m="1" x="150"/>
        <item m="1" x="219"/>
        <item x="43"/>
        <item x="91"/>
        <item m="1" x="159"/>
        <item m="1" x="212"/>
        <item m="1" x="194"/>
        <item m="1" x="189"/>
        <item m="1" x="190"/>
        <item m="1" x="143"/>
        <item m="1" x="222"/>
        <item m="1" x="216"/>
        <item m="1" x="111"/>
        <item m="1" x="170"/>
        <item m="1" x="156"/>
        <item m="1" x="124"/>
        <item m="1" x="221"/>
        <item m="1" x="187"/>
        <item m="1" x="215"/>
        <item m="1" x="202"/>
        <item m="1" x="117"/>
        <item m="1" x="157"/>
        <item m="1" x="134"/>
        <item x="93"/>
        <item m="1" x="195"/>
        <item m="1" x="211"/>
        <item x="92"/>
        <item m="1" x="119"/>
        <item m="1" x="131"/>
        <item x="17"/>
        <item m="1" x="142"/>
        <item m="1" x="169"/>
        <item m="1" x="220"/>
        <item m="1" x="149"/>
        <item m="1" x="147"/>
        <item m="1" x="171"/>
        <item m="1" x="201"/>
        <item m="1" x="200"/>
        <item m="1" x="126"/>
        <item m="1" x="110"/>
        <item m="1" x="218"/>
        <item m="1" x="138"/>
        <item m="1" x="162"/>
        <item m="1" x="208"/>
        <item m="1" x="185"/>
        <item m="1" x="132"/>
        <item m="1" x="135"/>
        <item m="1" x="120"/>
        <item m="1" x="182"/>
        <item m="1" x="173"/>
        <item m="1" x="130"/>
        <item m="1" x="128"/>
        <item m="1" x="188"/>
        <item m="1" x="203"/>
        <item m="1" x="213"/>
        <item m="1" x="198"/>
        <item m="1" x="154"/>
        <item m="1" x="153"/>
        <item m="1" x="178"/>
        <item m="1" x="206"/>
        <item m="1" x="139"/>
        <item m="1" x="197"/>
        <item m="1" x="122"/>
        <item m="1" x="186"/>
        <item m="1" x="152"/>
        <item m="1" x="192"/>
        <item m="1" x="160"/>
        <item m="1" x="193"/>
        <item m="1" x="161"/>
        <item m="1" x="165"/>
        <item m="1" x="164"/>
        <item m="1" x="123"/>
        <item m="1" x="136"/>
        <item m="1" x="181"/>
        <item m="1" x="151"/>
        <item m="1" x="204"/>
        <item m="1" x="180"/>
        <item m="1" x="140"/>
        <item m="1" x="148"/>
        <item m="1" x="155"/>
        <item m="1" x="174"/>
        <item m="1" x="158"/>
        <item m="1" x="145"/>
        <item m="1" x="127"/>
        <item m="1" x="137"/>
        <item m="1" x="114"/>
        <item m="1" x="210"/>
        <item m="1" x="168"/>
        <item m="1" x="115"/>
        <item m="1" x="205"/>
        <item m="1" x="129"/>
        <item m="1" x="176"/>
        <item m="1" x="175"/>
        <item m="1" x="146"/>
        <item m="1" x="121"/>
        <item m="1" x="112"/>
        <item m="1" x="172"/>
        <item x="25"/>
        <item x="26"/>
        <item x="27"/>
        <item x="28"/>
        <item x="29"/>
        <item x="30"/>
        <item x="31"/>
        <item x="32"/>
        <item x="33"/>
        <item x="36"/>
        <item x="37"/>
        <item x="38"/>
        <item x="39"/>
        <item x="40"/>
        <item x="41"/>
        <item x="42"/>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4"/>
        <item x="95"/>
        <item x="96"/>
        <item x="97"/>
        <item x="98"/>
        <item x="99"/>
        <item x="100"/>
        <item x="101"/>
        <item x="102"/>
        <item x="103"/>
        <item x="104"/>
        <item x="105"/>
        <item x="106"/>
        <item x="107"/>
        <item x="108"/>
      </items>
      <extLst>
        <ext xmlns:x14="http://schemas.microsoft.com/office/spreadsheetml/2009/9/main" uri="{2946ED86-A175-432a-8AC1-64E0C546D7DE}">
          <x14:pivotField fillDownLabels="1"/>
        </ext>
      </extLst>
    </pivotField>
    <pivotField axis="axisRow" compact="0" outline="0" showAll="0" defaultSubtotal="0">
      <items count="602">
        <item x="0"/>
        <item x="1"/>
        <item x="2"/>
        <item x="311"/>
        <item x="3"/>
        <item x="4"/>
        <item x="5"/>
        <item x="6"/>
        <item x="7"/>
        <item x="8"/>
        <item x="9"/>
        <item x="10"/>
        <item x="11"/>
        <item x="12"/>
        <item x="13"/>
        <item x="17"/>
        <item x="19"/>
        <item x="20"/>
        <item x="21"/>
        <item x="22"/>
        <item x="23"/>
        <item x="24"/>
        <item x="25"/>
        <item x="26"/>
        <item x="27"/>
        <item x="28"/>
        <item x="30"/>
        <item x="31"/>
        <item x="32"/>
        <item x="33"/>
        <item x="34"/>
        <item x="35"/>
        <item x="37"/>
        <item x="40"/>
        <item x="42"/>
        <item x="43"/>
        <item x="44"/>
        <item x="45"/>
        <item x="46"/>
        <item x="47"/>
        <item x="48"/>
        <item x="49"/>
        <item x="50"/>
        <item x="51"/>
        <item x="14"/>
        <item x="52"/>
        <item x="53"/>
        <item x="54"/>
        <item x="55"/>
        <item x="56"/>
        <item x="57"/>
        <item x="58"/>
        <item x="59"/>
        <item x="60"/>
        <item x="61"/>
        <item x="62"/>
        <item x="63"/>
        <item x="64"/>
        <item x="65"/>
        <item x="66"/>
        <item x="85"/>
        <item x="67"/>
        <item x="86"/>
        <item x="87"/>
        <item x="88"/>
        <item x="89"/>
        <item x="90"/>
        <item x="91"/>
        <item x="92"/>
        <item x="68"/>
        <item x="69"/>
        <item x="70"/>
        <item x="71"/>
        <item x="72"/>
        <item x="73"/>
        <item x="74"/>
        <item x="75"/>
        <item x="76"/>
        <item x="77"/>
        <item x="78"/>
        <item x="79"/>
        <item x="80"/>
        <item x="81"/>
        <item x="82"/>
        <item x="83"/>
        <item x="84"/>
        <item x="93"/>
        <item x="94"/>
        <item x="95"/>
        <item x="16"/>
        <item x="18"/>
        <item x="29"/>
        <item x="36"/>
        <item x="38"/>
        <item x="39"/>
        <item x="41"/>
        <item x="96"/>
        <item x="15"/>
        <item x="224"/>
        <item x="306"/>
        <item x="328"/>
        <item x="226"/>
        <item x="97"/>
        <item x="141"/>
        <item x="132"/>
        <item m="1" x="448"/>
        <item x="231"/>
        <item x="246"/>
        <item m="1" x="441"/>
        <item m="1" x="464"/>
        <item m="1" x="590"/>
        <item m="1" x="552"/>
        <item x="340"/>
        <item x="350"/>
        <item x="331"/>
        <item x="342"/>
        <item x="357"/>
        <item m="1" x="434"/>
        <item m="1" x="593"/>
        <item m="1" x="390"/>
        <item m="1" x="549"/>
        <item x="106"/>
        <item m="1" x="560"/>
        <item x="108"/>
        <item x="112"/>
        <item x="133"/>
        <item x="280"/>
        <item x="281"/>
        <item x="293"/>
        <item x="291"/>
        <item x="294"/>
        <item x="302"/>
        <item x="109"/>
        <item x="113"/>
        <item x="114"/>
        <item x="115"/>
        <item m="1" x="468"/>
        <item m="1" x="469"/>
        <item m="1" x="466"/>
        <item m="1" x="419"/>
        <item m="1" x="485"/>
        <item m="1" x="473"/>
        <item x="118"/>
        <item x="353"/>
        <item m="1" x="565"/>
        <item m="1" x="433"/>
        <item m="1" x="364"/>
        <item m="1" x="471"/>
        <item m="1" x="514"/>
        <item m="1" x="518"/>
        <item m="1" x="535"/>
        <item m="1" x="369"/>
        <item m="1" x="483"/>
        <item m="1" x="366"/>
        <item m="1" x="418"/>
        <item m="1" x="515"/>
        <item m="1" x="516"/>
        <item m="1" x="499"/>
        <item m="1" x="600"/>
        <item m="1" x="404"/>
        <item m="1" x="490"/>
        <item m="1" x="491"/>
        <item m="1" x="540"/>
        <item m="1" x="529"/>
        <item m="1" x="416"/>
        <item m="1" x="450"/>
        <item m="1" x="545"/>
        <item x="333"/>
        <item x="334"/>
        <item x="135"/>
        <item x="335"/>
        <item x="308"/>
        <item x="336"/>
        <item x="344"/>
        <item x="345"/>
        <item x="346"/>
        <item x="347"/>
        <item x="313"/>
        <item x="332"/>
        <item x="358"/>
        <item m="1" x="554"/>
        <item m="1" x="435"/>
        <item x="222"/>
        <item x="223"/>
        <item m="1" x="585"/>
        <item x="229"/>
        <item x="232"/>
        <item x="234"/>
        <item x="236"/>
        <item x="237"/>
        <item x="238"/>
        <item x="239"/>
        <item x="240"/>
        <item x="242"/>
        <item x="243"/>
        <item x="245"/>
        <item m="1" x="583"/>
        <item m="1" x="436"/>
        <item x="252"/>
        <item x="253"/>
        <item x="254"/>
        <item m="1" x="538"/>
        <item m="1" x="539"/>
        <item m="1" x="578"/>
        <item m="1" x="533"/>
        <item m="1" x="569"/>
        <item m="1" x="443"/>
        <item m="1" x="398"/>
        <item m="1" x="558"/>
        <item m="1" x="495"/>
        <item m="1" x="522"/>
        <item m="1" x="510"/>
        <item m="1" x="381"/>
        <item m="1" x="537"/>
        <item m="1" x="408"/>
        <item m="1" x="563"/>
        <item m="1" x="512"/>
        <item m="1" x="526"/>
        <item m="1" x="519"/>
        <item m="1" x="388"/>
        <item m="1" x="547"/>
        <item m="1" x="431"/>
        <item m="1" x="580"/>
        <item m="1" x="524"/>
        <item m="1" x="542"/>
        <item m="1" x="531"/>
        <item m="1" x="410"/>
        <item m="1" x="567"/>
        <item x="275"/>
        <item x="235"/>
        <item x="276"/>
        <item x="241"/>
        <item m="1" x="377"/>
        <item m="1" x="470"/>
        <item m="1" x="457"/>
        <item m="1" x="430"/>
        <item m="1" x="461"/>
        <item m="1" x="413"/>
        <item m="1" x="479"/>
        <item m="1" x="375"/>
        <item m="1" x="587"/>
        <item m="1" x="532"/>
        <item m="1" x="426"/>
        <item m="1" x="527"/>
        <item m="1" x="439"/>
        <item m="1" x="507"/>
        <item m="1" x="442"/>
        <item m="1" x="465"/>
        <item x="329"/>
        <item m="1" x="449"/>
        <item m="1" x="544"/>
        <item m="1" x="462"/>
        <item m="1" x="403"/>
        <item x="337"/>
        <item x="338"/>
        <item x="343"/>
        <item x="134"/>
        <item m="1" x="509"/>
        <item m="1" x="551"/>
        <item m="1" x="467"/>
        <item m="1" x="373"/>
        <item m="1" x="452"/>
        <item m="1" x="543"/>
        <item m="1" x="601"/>
        <item m="1" x="489"/>
        <item m="1" x="572"/>
        <item m="1" x="504"/>
        <item m="1" x="365"/>
        <item m="1" x="506"/>
        <item m="1" x="492"/>
        <item m="1" x="414"/>
        <item m="1" x="488"/>
        <item m="1" x="455"/>
        <item m="1" x="594"/>
        <item m="1" x="472"/>
        <item m="1" x="445"/>
        <item m="1" x="576"/>
        <item m="1" x="476"/>
        <item m="1" x="456"/>
        <item m="1" x="595"/>
        <item m="1" x="562"/>
        <item m="1" x="446"/>
        <item m="1" x="577"/>
        <item x="356"/>
        <item x="330"/>
        <item x="314"/>
        <item m="1" x="406"/>
        <item x="309"/>
        <item x="98"/>
        <item x="136"/>
        <item x="137"/>
        <item x="139"/>
        <item x="140"/>
        <item m="1" x="458"/>
        <item x="233"/>
        <item x="295"/>
        <item x="355"/>
        <item x="148"/>
        <item m="1" x="361"/>
        <item x="284"/>
        <item x="282"/>
        <item x="296"/>
        <item x="299"/>
        <item x="300"/>
        <item x="303"/>
        <item x="283"/>
        <item x="304"/>
        <item x="305"/>
        <item m="1" x="402"/>
        <item x="248"/>
        <item m="1" x="383"/>
        <item m="1" x="508"/>
        <item m="1" x="597"/>
        <item x="354"/>
        <item x="101"/>
        <item x="287"/>
        <item x="339"/>
        <item x="341"/>
        <item x="348"/>
        <item x="349"/>
        <item m="1" x="474"/>
        <item m="1" x="553"/>
        <item m="1" x="447"/>
        <item m="1" x="438"/>
        <item m="1" x="384"/>
        <item m="1" x="423"/>
        <item m="1" x="412"/>
        <item x="142"/>
        <item x="143"/>
        <item x="144"/>
        <item x="145"/>
        <item x="146"/>
        <item x="147"/>
        <item x="111"/>
        <item m="1" x="421"/>
        <item m="1" x="386"/>
        <item m="1" x="550"/>
        <item m="1" x="399"/>
        <item m="1" x="463"/>
        <item m="1" x="367"/>
        <item m="1" x="368"/>
        <item m="1" x="393"/>
        <item x="107"/>
        <item x="110"/>
        <item m="1" x="372"/>
        <item m="1" x="500"/>
        <item m="1" x="454"/>
        <item m="1" x="584"/>
        <item m="1" x="385"/>
        <item m="1" x="511"/>
        <item m="1" x="498"/>
        <item m="1" x="374"/>
        <item m="1" x="437"/>
        <item m="1" x="574"/>
        <item m="1" x="389"/>
        <item m="1" x="513"/>
        <item m="1" x="478"/>
        <item m="1" x="517"/>
        <item m="1" x="400"/>
        <item m="1" x="425"/>
        <item m="1" x="401"/>
        <item m="1" x="475"/>
        <item m="1" x="427"/>
        <item m="1" x="459"/>
        <item m="1" x="520"/>
        <item m="1" x="359"/>
        <item m="1" x="378"/>
        <item m="1" x="411"/>
        <item m="1" x="548"/>
        <item m="1" x="477"/>
        <item m="1" x="451"/>
        <item m="1" x="556"/>
        <item m="1" x="564"/>
        <item m="1" x="482"/>
        <item m="1" x="561"/>
        <item m="1" x="568"/>
        <item m="1" x="496"/>
        <item m="1" x="591"/>
        <item m="1" x="589"/>
        <item m="1" x="598"/>
        <item m="1" x="575"/>
        <item m="1" x="392"/>
        <item m="1" x="523"/>
        <item m="1" x="362"/>
        <item m="1" x="497"/>
        <item m="1" x="592"/>
        <item m="1" x="521"/>
        <item m="1" x="360"/>
        <item m="1" x="573"/>
        <item m="1" x="557"/>
        <item m="1" x="391"/>
        <item m="1" x="394"/>
        <item x="315"/>
        <item m="1" x="599"/>
        <item m="1" x="582"/>
        <item m="1" x="536"/>
        <item m="1" x="379"/>
        <item m="1" x="541"/>
        <item x="150"/>
        <item x="151"/>
        <item x="152"/>
        <item x="153"/>
        <item x="154"/>
        <item x="155"/>
        <item x="157"/>
        <item x="158"/>
        <item x="160"/>
        <item x="161"/>
        <item x="162"/>
        <item x="163"/>
        <item x="164"/>
        <item x="165"/>
        <item x="166"/>
        <item x="168"/>
        <item m="1" x="566"/>
        <item x="169"/>
        <item x="170"/>
        <item m="1" x="501"/>
        <item m="1" x="596"/>
        <item m="1" x="424"/>
        <item m="1" x="444"/>
        <item m="1" x="371"/>
        <item m="1" x="415"/>
        <item m="1" x="417"/>
        <item m="1" x="559"/>
        <item m="1" x="579"/>
        <item m="1" x="405"/>
        <item m="1" x="484"/>
        <item m="1" x="429"/>
        <item m="1" x="409"/>
        <item m="1" x="528"/>
        <item m="1" x="363"/>
        <item m="1" x="481"/>
        <item m="1" x="420"/>
        <item m="1" x="546"/>
        <item m="1" x="486"/>
        <item m="1" x="382"/>
        <item x="159"/>
        <item x="156"/>
        <item x="189"/>
        <item x="190"/>
        <item x="175"/>
        <item x="176"/>
        <item x="177"/>
        <item x="178"/>
        <item x="179"/>
        <item x="180"/>
        <item x="181"/>
        <item x="182"/>
        <item x="171"/>
        <item x="183"/>
        <item x="184"/>
        <item x="191"/>
        <item x="192"/>
        <item x="193"/>
        <item x="194"/>
        <item x="195"/>
        <item x="196"/>
        <item x="197"/>
        <item x="198"/>
        <item x="199"/>
        <item x="200"/>
        <item x="201"/>
        <item x="202"/>
        <item x="203"/>
        <item x="204"/>
        <item x="205"/>
        <item x="206"/>
        <item x="207"/>
        <item x="208"/>
        <item x="209"/>
        <item x="210"/>
        <item x="211"/>
        <item x="212"/>
        <item x="213"/>
        <item x="214"/>
        <item x="215"/>
        <item x="216"/>
        <item x="217"/>
        <item x="185"/>
        <item x="186"/>
        <item x="187"/>
        <item x="188"/>
        <item m="1" x="395"/>
        <item m="1" x="396"/>
        <item m="1" x="397"/>
        <item m="1" x="503"/>
        <item m="1" x="534"/>
        <item x="138"/>
        <item x="173"/>
        <item x="174"/>
        <item x="172"/>
        <item m="1" x="588"/>
        <item x="124"/>
        <item m="1" x="407"/>
        <item m="1" x="440"/>
        <item m="1" x="525"/>
        <item m="1" x="432"/>
        <item m="1" x="502"/>
        <item m="1" x="380"/>
        <item m="1" x="505"/>
        <item m="1" x="581"/>
        <item m="1" x="387"/>
        <item m="1" x="460"/>
        <item m="1" x="586"/>
        <item m="1" x="571"/>
        <item m="1" x="494"/>
        <item m="1" x="370"/>
        <item m="1" x="376"/>
        <item m="1" x="530"/>
        <item x="123"/>
        <item x="116"/>
        <item x="117"/>
        <item x="119"/>
        <item x="120"/>
        <item x="121"/>
        <item x="122"/>
        <item x="244"/>
        <item x="256"/>
        <item x="257"/>
        <item x="258"/>
        <item x="259"/>
        <item x="260"/>
        <item x="261"/>
        <item x="262"/>
        <item x="263"/>
        <item x="264"/>
        <item m="1" x="428"/>
        <item m="1" x="453"/>
        <item x="267"/>
        <item m="1" x="570"/>
        <item x="230"/>
        <item x="277"/>
        <item x="249"/>
        <item m="1" x="555"/>
        <item m="1" x="487"/>
        <item m="1" x="493"/>
        <item x="274"/>
        <item m="1" x="480"/>
        <item x="279"/>
        <item x="250"/>
        <item x="251"/>
        <item x="247"/>
        <item m="1" x="422"/>
        <item x="99"/>
        <item x="100"/>
        <item x="102"/>
        <item x="103"/>
        <item x="104"/>
        <item x="105"/>
        <item x="125"/>
        <item x="126"/>
        <item x="127"/>
        <item x="128"/>
        <item x="129"/>
        <item x="130"/>
        <item x="131"/>
        <item x="149"/>
        <item x="167"/>
        <item x="218"/>
        <item x="219"/>
        <item x="220"/>
        <item x="221"/>
        <item x="225"/>
        <item x="227"/>
        <item x="228"/>
        <item x="255"/>
        <item x="265"/>
        <item x="266"/>
        <item x="268"/>
        <item x="269"/>
        <item x="270"/>
        <item x="271"/>
        <item x="272"/>
        <item x="273"/>
        <item x="278"/>
        <item x="285"/>
        <item x="286"/>
        <item x="288"/>
        <item x="289"/>
        <item x="290"/>
        <item x="292"/>
        <item x="297"/>
        <item x="298"/>
        <item x="301"/>
        <item x="307"/>
        <item x="310"/>
        <item x="312"/>
        <item x="316"/>
        <item x="317"/>
        <item x="318"/>
        <item x="319"/>
        <item x="320"/>
        <item x="321"/>
        <item x="322"/>
        <item x="323"/>
        <item x="324"/>
        <item x="325"/>
        <item x="326"/>
        <item x="327"/>
        <item x="351"/>
        <item x="352"/>
      </items>
      <extLst>
        <ext xmlns:x14="http://schemas.microsoft.com/office/spreadsheetml/2009/9/main" uri="{2946ED86-A175-432a-8AC1-64E0C546D7DE}">
          <x14:pivotField fillDownLabels="1"/>
        </ext>
      </extLst>
    </pivotField>
    <pivotField compact="0" outline="0" showAll="0" defaultSubtotal="0">
      <items count="3">
        <item x="0"/>
        <item x="1"/>
        <item m="1" x="2"/>
      </items>
    </pivotField>
    <pivotField compact="0" outline="0" showAll="0"/>
    <pivotField axis="axisPage" compact="0" outline="0" showAll="0">
      <items count="13">
        <item x="0"/>
        <item x="1"/>
        <item x="5"/>
        <item x="2"/>
        <item x="3"/>
        <item m="1" x="9"/>
        <item m="1" x="6"/>
        <item x="4"/>
        <item m="1" x="8"/>
        <item m="1" x="10"/>
        <item m="1" x="7"/>
        <item m="1" x="1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x="1"/>
        <item x="2"/>
        <item t="default"/>
      </items>
    </pivotField>
    <pivotField compact="0" outline="0" showAll="0"/>
    <pivotField compact="0" outline="0" showAll="0" defaultSubtotal="0"/>
    <pivotField compact="0" outline="0" showAll="0"/>
    <pivotField compact="0" outline="0" showAll="0"/>
  </pivotFields>
  <rowFields count="3">
    <field x="92"/>
    <field x="93"/>
    <field x="83"/>
  </rowFields>
  <rowItems count="55">
    <i>
      <x v="41"/>
      <x/>
      <x v="403"/>
    </i>
    <i r="1">
      <x v="96"/>
      <x v="404"/>
    </i>
    <i r="1">
      <x v="102"/>
      <x v="405"/>
    </i>
    <i r="1">
      <x v="104"/>
      <x v="1988"/>
    </i>
    <i r="1">
      <x v="125"/>
      <x v="437"/>
    </i>
    <i r="1">
      <x v="169"/>
      <x v="484"/>
    </i>
    <i r="1">
      <x v="256"/>
      <x v="808"/>
    </i>
    <i r="1">
      <x v="289"/>
      <x v="675"/>
    </i>
    <i r="1">
      <x v="290"/>
      <x v="612"/>
    </i>
    <i r="1">
      <x v="291"/>
      <x v="406"/>
    </i>
    <i r="1">
      <x v="488"/>
      <x v="1600"/>
    </i>
    <i>
      <x v="43"/>
      <x/>
      <x v="410"/>
    </i>
    <i r="1">
      <x v="96"/>
      <x v="411"/>
    </i>
    <i r="1">
      <x v="102"/>
      <x v="412"/>
    </i>
    <i r="1">
      <x v="292"/>
      <x v="438"/>
    </i>
    <i>
      <x v="156"/>
      <x/>
      <x v="407"/>
    </i>
    <i r="1">
      <x v="96"/>
      <x v="408"/>
    </i>
    <i r="1">
      <x v="102"/>
      <x v="485"/>
    </i>
    <i r="1">
      <x v="103"/>
      <x v="676"/>
    </i>
    <i r="1">
      <x v="104"/>
      <x v="1989"/>
    </i>
    <i r="1">
      <x v="125"/>
      <x v="413"/>
    </i>
    <i r="1">
      <x v="169"/>
      <x v="486"/>
    </i>
    <i r="1">
      <x v="289"/>
      <x v="677"/>
    </i>
    <i r="1">
      <x v="290"/>
      <x v="614"/>
    </i>
    <i>
      <x v="157"/>
      <x/>
      <x v="992"/>
    </i>
    <i r="1">
      <x v="327"/>
      <x v="993"/>
    </i>
    <i r="1">
      <x v="328"/>
      <x v="994"/>
    </i>
    <i r="1">
      <x v="329"/>
      <x v="995"/>
    </i>
    <i r="1">
      <x v="330"/>
      <x v="996"/>
    </i>
    <i r="1">
      <x v="331"/>
      <x v="997"/>
    </i>
    <i r="1">
      <x v="332"/>
      <x v="998"/>
    </i>
    <i>
      <x v="161"/>
      <x/>
      <x v="352"/>
    </i>
    <i r="1">
      <x v="96"/>
      <x v="353"/>
    </i>
    <i r="1">
      <x v="102"/>
      <x v="354"/>
    </i>
    <i r="1">
      <x v="104"/>
      <x v="1990"/>
    </i>
    <i r="1">
      <x v="125"/>
      <x v="356"/>
    </i>
    <i r="1">
      <x v="256"/>
      <x v="678"/>
    </i>
    <i r="1">
      <x v="290"/>
      <x v="615"/>
    </i>
    <i r="1">
      <x v="291"/>
      <x v="1826"/>
    </i>
    <i r="1">
      <x v="292"/>
      <x v="355"/>
    </i>
    <i r="1">
      <x v="488"/>
      <x v="1601"/>
    </i>
    <i>
      <x v="162"/>
      <x/>
      <x v="487"/>
    </i>
    <i r="1">
      <x v="96"/>
      <x v="1448"/>
    </i>
    <i r="1">
      <x v="102"/>
      <x v="1449"/>
    </i>
    <i r="1">
      <x v="104"/>
      <x v="1991"/>
    </i>
    <i r="1">
      <x v="125"/>
      <x v="1450"/>
    </i>
    <i r="1">
      <x v="169"/>
      <x v="1452"/>
    </i>
    <i r="1">
      <x v="256"/>
      <x v="1451"/>
    </i>
    <i r="1">
      <x v="290"/>
      <x v="1453"/>
    </i>
    <i>
      <x v="207"/>
      <x/>
      <x v="2083"/>
    </i>
    <i r="1">
      <x v="398"/>
      <x v="2084"/>
    </i>
    <i r="1">
      <x v="400"/>
      <x v="2085"/>
    </i>
    <i r="1">
      <x v="402"/>
      <x v="2086"/>
    </i>
    <i r="1">
      <x v="403"/>
      <x v="2087"/>
    </i>
    <i r="1">
      <x v="404"/>
      <x v="2088"/>
    </i>
  </rowItems>
  <colItems count="1">
    <i/>
  </colItems>
  <pageFields count="5">
    <pageField fld="126" hier="-1"/>
    <pageField fld="120" hier="-1"/>
    <pageField fld="138" hier="-1"/>
    <pageField fld="1" hier="-1"/>
    <pageField fld="96" item="4" hier="-1"/>
  </pageFields>
  <dataFields count="1">
    <dataField name="Count of 負責領域" fld="1" subtotal="count" baseField="0" baseItem="0"/>
  </dataFields>
  <formats count="43">
    <format dxfId="81">
      <pivotArea type="all" dataOnly="0" outline="0" fieldPosition="0"/>
    </format>
    <format dxfId="80">
      <pivotArea field="49" type="button" dataOnly="0" labelOnly="1" outline="0"/>
    </format>
    <format dxfId="79">
      <pivotArea field="53" type="button" dataOnly="0" labelOnly="1" outline="0"/>
    </format>
    <format dxfId="78">
      <pivotArea field="71" type="button" dataOnly="0" labelOnly="1" outline="0"/>
    </format>
    <format dxfId="77">
      <pivotArea field="47" type="button" dataOnly="0" labelOnly="1" outline="0"/>
    </format>
    <format dxfId="76">
      <pivotArea field="44" type="button" dataOnly="0" labelOnly="1" outline="0"/>
    </format>
    <format dxfId="75">
      <pivotArea field="72" type="button" dataOnly="0" labelOnly="1" outline="0"/>
    </format>
    <format dxfId="74">
      <pivotArea field="73" type="button" dataOnly="0" labelOnly="1" outline="0"/>
    </format>
    <format dxfId="73">
      <pivotArea field="48" type="button" dataOnly="0" labelOnly="1" outline="0"/>
    </format>
    <format dxfId="72">
      <pivotArea field="50" type="button" dataOnly="0" labelOnly="1" outline="0"/>
    </format>
    <format dxfId="71">
      <pivotArea field="74" type="button" dataOnly="0" labelOnly="1" outline="0"/>
    </format>
    <format dxfId="70">
      <pivotArea field="54" type="button" dataOnly="0" labelOnly="1" outline="0"/>
    </format>
    <format dxfId="69">
      <pivotArea field="51" type="button" dataOnly="0" labelOnly="1" outline="0"/>
    </format>
    <format dxfId="68">
      <pivotArea field="65" type="button" dataOnly="0" labelOnly="1" outline="0"/>
    </format>
    <format dxfId="67">
      <pivotArea field="76" type="button" dataOnly="0" labelOnly="1" outline="0"/>
    </format>
    <format dxfId="66">
      <pivotArea field="69" type="button" dataOnly="0" labelOnly="1" outline="0"/>
    </format>
    <format dxfId="65">
      <pivotArea type="all" dataOnly="0" outline="0" fieldPosition="0"/>
    </format>
    <format dxfId="64">
      <pivotArea field="70" type="button" dataOnly="0" labelOnly="1" outline="0"/>
    </format>
    <format dxfId="63">
      <pivotArea field="83" type="button" dataOnly="0" labelOnly="1" outline="0" axis="axisRow" fieldPosition="2"/>
    </format>
    <format dxfId="62">
      <pivotArea field="49" type="button" dataOnly="0" labelOnly="1" outline="0"/>
    </format>
    <format dxfId="61">
      <pivotArea field="53" type="button" dataOnly="0" labelOnly="1" outline="0"/>
    </format>
    <format dxfId="60">
      <pivotArea field="71" type="button" dataOnly="0" labelOnly="1" outline="0"/>
    </format>
    <format dxfId="59">
      <pivotArea field="47" type="button" dataOnly="0" labelOnly="1" outline="0"/>
    </format>
    <format dxfId="58">
      <pivotArea field="44" type="button" dataOnly="0" labelOnly="1" outline="0"/>
    </format>
    <format dxfId="57">
      <pivotArea field="72" type="button" dataOnly="0" labelOnly="1" outline="0"/>
    </format>
    <format dxfId="56">
      <pivotArea field="73" type="button" dataOnly="0" labelOnly="1" outline="0"/>
    </format>
    <format dxfId="55">
      <pivotArea field="48" type="button" dataOnly="0" labelOnly="1" outline="0"/>
    </format>
    <format dxfId="54">
      <pivotArea field="50" type="button" dataOnly="0" labelOnly="1" outline="0"/>
    </format>
    <format dxfId="53">
      <pivotArea field="54" type="button" dataOnly="0" labelOnly="1" outline="0"/>
    </format>
    <format dxfId="52">
      <pivotArea field="51" type="button" dataOnly="0" labelOnly="1" outline="0"/>
    </format>
    <format dxfId="51">
      <pivotArea field="65" type="button" dataOnly="0" labelOnly="1" outline="0"/>
    </format>
    <format dxfId="50">
      <pivotArea field="67" type="button" dataOnly="0" labelOnly="1" outline="0"/>
    </format>
    <format dxfId="49">
      <pivotArea field="76" type="button" dataOnly="0" labelOnly="1" outline="0"/>
    </format>
    <format dxfId="48">
      <pivotArea field="74" type="button" dataOnly="0" labelOnly="1" outline="0"/>
    </format>
    <format dxfId="47">
      <pivotArea field="69" type="button" dataOnly="0" labelOnly="1" outline="0"/>
    </format>
    <format dxfId="46">
      <pivotArea field="77" type="button" dataOnly="0" labelOnly="1" outline="0"/>
    </format>
    <format dxfId="45">
      <pivotArea field="78" type="button" dataOnly="0" labelOnly="1" outline="0"/>
    </format>
    <format dxfId="44">
      <pivotArea field="85" type="button" dataOnly="0" labelOnly="1" outline="0"/>
    </format>
    <format dxfId="43">
      <pivotArea field="86" type="button" dataOnly="0" labelOnly="1" outline="0"/>
    </format>
    <format dxfId="42">
      <pivotArea field="87" type="button" dataOnly="0" labelOnly="1" outline="0"/>
    </format>
    <format dxfId="41">
      <pivotArea field="92" type="button" dataOnly="0" labelOnly="1" outline="0" axis="axisRow" fieldPosition="0"/>
    </format>
    <format dxfId="40">
      <pivotArea field="93" type="button" dataOnly="0" labelOnly="1" outline="0" axis="axisRow" fieldPosition="1"/>
    </format>
    <format dxfId="39">
      <pivotArea field="94" type="button" dataOnly="0" labelOnly="1" outline="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樞紐分析表1" cacheId="7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6:J458" firstHeaderRow="2" firstDataRow="2" firstDataCol="9" rowPageCount="4" colPageCount="1"/>
  <pivotFields count="143">
    <pivotField compact="0" outline="0" showAll="0"/>
    <pivotField axis="axisPage" dataField="1" compact="0" outline="0" showAll="0">
      <items count="11">
        <item x="0"/>
        <item x="1"/>
        <item x="2"/>
        <item x="9"/>
        <item x="6"/>
        <item x="5"/>
        <item x="3"/>
        <item x="7"/>
        <item x="8"/>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301">
        <item x="60"/>
        <item x="0"/>
        <item x="1"/>
        <item x="3"/>
        <item x="4"/>
        <item x="5"/>
        <item x="6"/>
        <item x="7"/>
        <item x="8"/>
        <item x="9"/>
        <item x="12"/>
        <item x="14"/>
        <item x="19"/>
        <item x="20"/>
        <item x="22"/>
        <item x="23"/>
        <item x="24"/>
        <item x="25"/>
        <item x="26"/>
        <item x="27"/>
        <item x="28"/>
        <item x="29"/>
        <item x="30"/>
        <item x="36"/>
        <item x="37"/>
        <item x="38"/>
        <item x="40"/>
        <item x="45"/>
        <item x="46"/>
        <item x="47"/>
        <item x="48"/>
        <item x="52"/>
        <item x="53"/>
        <item x="54"/>
        <item x="15"/>
        <item x="137"/>
        <item x="138"/>
        <item x="119"/>
        <item x="139"/>
        <item x="140"/>
        <item x="141"/>
        <item x="143"/>
        <item x="145"/>
        <item x="146"/>
        <item x="118"/>
        <item x="120"/>
        <item x="121"/>
        <item x="122"/>
        <item x="123"/>
        <item x="124"/>
        <item x="126"/>
        <item x="128"/>
        <item x="133"/>
        <item x="135"/>
        <item x="142"/>
        <item x="144"/>
        <item x="10"/>
        <item x="18"/>
        <item x="21"/>
        <item x="125"/>
        <item x="127"/>
        <item x="129"/>
        <item x="130"/>
        <item x="131"/>
        <item x="132"/>
        <item x="134"/>
        <item x="136"/>
        <item x="2"/>
        <item x="11"/>
        <item x="13"/>
        <item x="31"/>
        <item x="32"/>
        <item x="33"/>
        <item x="34"/>
        <item x="35"/>
        <item x="39"/>
        <item x="41"/>
        <item x="42"/>
        <item x="43"/>
        <item x="44"/>
        <item x="49"/>
        <item x="50"/>
        <item x="51"/>
        <item x="55"/>
        <item x="58"/>
        <item x="59"/>
        <item x="16"/>
        <item x="56"/>
        <item x="57"/>
        <item x="164"/>
        <item x="155"/>
        <item x="167"/>
        <item m="1" x="256"/>
        <item x="17"/>
        <item x="61"/>
        <item x="62"/>
        <item x="63"/>
        <item x="64"/>
        <item x="67"/>
        <item x="69"/>
        <item x="70"/>
        <item x="71"/>
        <item x="72"/>
        <item x="73"/>
        <item x="76"/>
        <item x="80"/>
        <item x="81"/>
        <item x="82"/>
        <item x="83"/>
        <item x="84"/>
        <item x="85"/>
        <item x="86"/>
        <item x="87"/>
        <item x="88"/>
        <item x="89"/>
        <item x="94"/>
        <item x="95"/>
        <item x="96"/>
        <item x="97"/>
        <item x="98"/>
        <item x="99"/>
        <item x="100"/>
        <item x="101"/>
        <item x="102"/>
        <item x="103"/>
        <item x="104"/>
        <item x="105"/>
        <item x="106"/>
        <item x="107"/>
        <item x="108"/>
        <item x="109"/>
        <item x="110"/>
        <item x="65"/>
        <item x="66"/>
        <item x="68"/>
        <item x="74"/>
        <item x="75"/>
        <item x="77"/>
        <item x="78"/>
        <item x="79"/>
        <item x="90"/>
        <item x="91"/>
        <item x="92"/>
        <item x="93"/>
        <item x="111"/>
        <item x="112"/>
        <item x="113"/>
        <item x="114"/>
        <item x="115"/>
        <item x="116"/>
        <item x="117"/>
        <item x="219"/>
        <item x="221"/>
        <item x="222"/>
        <item x="223"/>
        <item x="224"/>
        <item x="239"/>
        <item x="236"/>
        <item x="238"/>
        <item x="240"/>
        <item x="241"/>
        <item x="250"/>
        <item x="220"/>
        <item x="156"/>
        <item x="157"/>
        <item x="158"/>
        <item x="160"/>
        <item m="1" x="271"/>
        <item x="166"/>
        <item x="168"/>
        <item x="170"/>
        <item x="175"/>
        <item x="176"/>
        <item x="183"/>
        <item m="1" x="294"/>
        <item m="1" x="293"/>
        <item x="188"/>
        <item x="195"/>
        <item x="190"/>
        <item x="210"/>
        <item x="153"/>
        <item x="177"/>
        <item x="178"/>
        <item x="180"/>
        <item x="181"/>
        <item m="1" x="290"/>
        <item x="172"/>
        <item x="184"/>
        <item x="173"/>
        <item m="1" x="275"/>
        <item x="154"/>
        <item x="179"/>
        <item m="1" x="262"/>
        <item x="147"/>
        <item x="148"/>
        <item x="150"/>
        <item x="151"/>
        <item x="169"/>
        <item m="1" x="298"/>
        <item x="149"/>
        <item x="174"/>
        <item m="1" x="288"/>
        <item m="1" x="289"/>
        <item x="225"/>
        <item x="226"/>
        <item x="227"/>
        <item x="242"/>
        <item x="245"/>
        <item x="247"/>
        <item x="251"/>
        <item m="1" x="272"/>
        <item x="186"/>
        <item m="1" x="261"/>
        <item m="1" x="265"/>
        <item m="1" x="268"/>
        <item m="1" x="266"/>
        <item m="1" x="283"/>
        <item m="1" x="299"/>
        <item m="1" x="255"/>
        <item m="1" x="284"/>
        <item m="1" x="285"/>
        <item m="1" x="280"/>
        <item m="1" x="279"/>
        <item m="1" x="263"/>
        <item m="1" x="273"/>
        <item m="1" x="270"/>
        <item m="1" x="295"/>
        <item m="1" x="297"/>
        <item m="1" x="292"/>
        <item m="1" x="291"/>
        <item m="1" x="269"/>
        <item m="1" x="277"/>
        <item m="1" x="274"/>
        <item m="1" x="257"/>
        <item m="1" x="258"/>
        <item m="1" x="260"/>
        <item m="1" x="259"/>
        <item m="1" x="276"/>
        <item m="1" x="296"/>
        <item m="1" x="286"/>
        <item x="235"/>
        <item x="249"/>
        <item x="252"/>
        <item x="254"/>
        <item x="230"/>
        <item x="246"/>
        <item x="253"/>
        <item m="1" x="281"/>
        <item m="1" x="282"/>
        <item x="182"/>
        <item x="189"/>
        <item x="196"/>
        <item x="197"/>
        <item x="198"/>
        <item x="199"/>
        <item x="200"/>
        <item x="201"/>
        <item x="202"/>
        <item x="203"/>
        <item x="204"/>
        <item m="1" x="287"/>
        <item m="1" x="300"/>
        <item x="208"/>
        <item x="209"/>
        <item x="163"/>
        <item x="165"/>
        <item x="171"/>
        <item x="185"/>
        <item m="1" x="264"/>
        <item m="1" x="267"/>
        <item m="1" x="278"/>
        <item x="214"/>
        <item x="212"/>
        <item x="211"/>
        <item x="187"/>
        <item x="152"/>
        <item x="159"/>
        <item x="161"/>
        <item x="162"/>
        <item x="191"/>
        <item x="192"/>
        <item x="193"/>
        <item x="194"/>
        <item x="205"/>
        <item x="206"/>
        <item x="207"/>
        <item x="213"/>
        <item x="215"/>
        <item x="216"/>
        <item x="217"/>
        <item x="218"/>
        <item x="228"/>
        <item x="229"/>
        <item x="231"/>
        <item x="232"/>
        <item x="233"/>
        <item x="234"/>
        <item x="237"/>
        <item x="243"/>
        <item x="244"/>
        <item x="248"/>
      </items>
    </pivotField>
    <pivotField compact="0" outline="0" showAll="0"/>
    <pivotField compact="0" outline="0" showAll="0"/>
    <pivotField compact="0" outline="0" showAll="0" defaultSubtotal="0"/>
    <pivotField compact="0" outline="0" showAll="0"/>
    <pivotField compact="0" outline="0" showAll="0"/>
    <pivotField compact="0" outline="0" showAll="0"/>
    <pivotField axis="axisRow" compact="0" outline="0" showAll="0" defaultSubtotal="0">
      <items count="693">
        <item x="0"/>
        <item x="1"/>
        <item x="3"/>
        <item x="4"/>
        <item x="5"/>
        <item x="6"/>
        <item x="7"/>
        <item x="8"/>
        <item x="9"/>
        <item x="10"/>
        <item x="11"/>
        <item x="12"/>
        <item x="13"/>
        <item x="16"/>
        <item x="17"/>
        <item x="18"/>
        <item x="19"/>
        <item x="20"/>
        <item x="22"/>
        <item x="23"/>
        <item x="24"/>
        <item x="25"/>
        <item x="26"/>
        <item x="27"/>
        <item x="28"/>
        <item x="29"/>
        <item x="30"/>
        <item x="31"/>
        <item x="33"/>
        <item x="34"/>
        <item x="71"/>
        <item x="36"/>
        <item x="37"/>
        <item x="40"/>
        <item x="45"/>
        <item x="46"/>
        <item x="47"/>
        <item x="48"/>
        <item x="52"/>
        <item x="53"/>
        <item x="54"/>
        <item x="14"/>
        <item x="55"/>
        <item x="56"/>
        <item x="57"/>
        <item x="58"/>
        <item x="59"/>
        <item x="60"/>
        <item x="61"/>
        <item x="62"/>
        <item x="63"/>
        <item x="64"/>
        <item x="65"/>
        <item x="67"/>
        <item x="68"/>
        <item x="69"/>
        <item x="70"/>
        <item x="72"/>
        <item x="38"/>
        <item x="74"/>
        <item x="75"/>
        <item x="76"/>
        <item x="77"/>
        <item x="78"/>
        <item x="79"/>
        <item x="80"/>
        <item x="153"/>
        <item x="154"/>
        <item x="155"/>
        <item x="157"/>
        <item x="158"/>
        <item x="159"/>
        <item x="160"/>
        <item x="161"/>
        <item x="162"/>
        <item x="134"/>
        <item x="136"/>
        <item x="137"/>
        <item x="138"/>
        <item x="139"/>
        <item x="140"/>
        <item x="141"/>
        <item x="142"/>
        <item x="143"/>
        <item x="144"/>
        <item x="145"/>
        <item x="146"/>
        <item x="147"/>
        <item x="148"/>
        <item x="174"/>
        <item x="175"/>
        <item x="176"/>
        <item x="177"/>
        <item x="178"/>
        <item x="179"/>
        <item x="172"/>
        <item x="135"/>
        <item x="173"/>
        <item x="21"/>
        <item x="149"/>
        <item x="151"/>
        <item x="150"/>
        <item x="152"/>
        <item x="156"/>
        <item x="2"/>
        <item x="32"/>
        <item x="35"/>
        <item x="39"/>
        <item x="73"/>
        <item x="41"/>
        <item x="42"/>
        <item x="43"/>
        <item x="44"/>
        <item x="49"/>
        <item x="50"/>
        <item x="51"/>
        <item x="258"/>
        <item x="15"/>
        <item x="475"/>
        <item x="502"/>
        <item x="259"/>
        <item x="66"/>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63"/>
        <item x="164"/>
        <item x="165"/>
        <item x="166"/>
        <item x="167"/>
        <item x="168"/>
        <item x="169"/>
        <item x="170"/>
        <item x="171"/>
        <item x="344"/>
        <item x="430"/>
        <item m="1" x="617"/>
        <item x="239"/>
        <item x="347"/>
        <item x="348"/>
        <item x="349"/>
        <item x="351"/>
        <item x="354"/>
        <item x="359"/>
        <item m="1" x="619"/>
        <item m="1" x="593"/>
        <item m="1" x="595"/>
        <item m="1" x="562"/>
        <item m="1" x="685"/>
        <item m="1" x="609"/>
        <item m="1" x="686"/>
        <item m="1" x="581"/>
        <item m="1" x="679"/>
        <item m="1" x="618"/>
        <item m="1" x="597"/>
        <item m="1" x="664"/>
        <item m="1" x="557"/>
        <item m="1" x="599"/>
        <item m="1" x="657"/>
        <item m="1" x="578"/>
        <item m="1" x="590"/>
        <item x="534"/>
        <item x="516"/>
        <item x="526"/>
        <item x="318"/>
        <item x="536"/>
        <item x="506"/>
        <item x="508"/>
        <item x="509"/>
        <item x="537"/>
        <item x="538"/>
        <item m="1" x="643"/>
        <item m="1" x="616"/>
        <item m="1" x="550"/>
        <item x="539"/>
        <item m="1" x="631"/>
        <item m="1" x="542"/>
        <item m="1" x="637"/>
        <item x="250"/>
        <item x="226"/>
        <item x="227"/>
        <item x="237"/>
        <item x="428"/>
        <item x="447"/>
        <item x="434"/>
        <item x="444"/>
        <item x="446"/>
        <item x="471"/>
        <item x="464"/>
        <item x="449"/>
        <item x="467"/>
        <item x="457"/>
        <item m="1" x="687"/>
        <item x="352"/>
        <item x="356"/>
        <item x="357"/>
        <item x="358"/>
        <item m="1" x="677"/>
        <item x="372"/>
        <item m="1" x="606"/>
        <item m="1" x="540"/>
        <item m="1" x="680"/>
        <item m="1" x="602"/>
        <item x="376"/>
        <item x="380"/>
        <item x="383"/>
        <item x="384"/>
        <item m="1" x="654"/>
        <item m="1" x="621"/>
        <item m="1" x="556"/>
        <item m="1" x="629"/>
        <item m="1" x="649"/>
        <item m="1" x="648"/>
        <item m="1" x="584"/>
        <item m="1" x="585"/>
        <item m="1" x="652"/>
        <item m="1" x="575"/>
        <item m="1" x="574"/>
        <item m="1" x="668"/>
        <item m="1" x="669"/>
        <item m="1" x="670"/>
        <item m="1" x="671"/>
        <item m="1" x="625"/>
        <item m="1" x="650"/>
        <item m="1" x="646"/>
        <item m="1" x="566"/>
        <item m="1" x="568"/>
        <item m="1" x="570"/>
        <item m="1" x="572"/>
        <item m="1" x="563"/>
        <item m="1" x="651"/>
        <item m="1" x="647"/>
        <item m="1" x="567"/>
        <item m="1" x="569"/>
        <item m="1" x="571"/>
        <item m="1" x="573"/>
        <item m="1" x="564"/>
        <item x="274"/>
        <item x="333"/>
        <item x="327"/>
        <item x="325"/>
        <item x="328"/>
        <item x="326"/>
        <item x="304"/>
        <item x="290"/>
        <item m="1" x="688"/>
        <item x="305"/>
        <item x="291"/>
        <item m="1" x="604"/>
        <item x="429"/>
        <item x="225"/>
        <item x="236"/>
        <item x="238"/>
        <item x="257"/>
        <item x="272"/>
        <item x="273"/>
        <item x="275"/>
        <item x="276"/>
        <item x="278"/>
        <item x="279"/>
        <item x="280"/>
        <item m="1" x="603"/>
        <item m="1" x="605"/>
        <item m="1" x="690"/>
        <item m="1" x="628"/>
        <item x="262"/>
        <item x="412"/>
        <item x="424"/>
        <item m="1" x="552"/>
        <item x="373"/>
        <item x="370"/>
        <item x="418"/>
        <item x="265"/>
        <item m="1" x="624"/>
        <item x="283"/>
        <item x="285"/>
        <item x="296"/>
        <item x="297"/>
        <item x="286"/>
        <item x="288"/>
        <item m="1" x="666"/>
        <item m="1" x="579"/>
        <item x="207"/>
        <item x="287"/>
        <item x="289"/>
        <item m="1" x="640"/>
        <item m="1" x="630"/>
        <item m="1" x="634"/>
        <item m="1" x="615"/>
        <item x="329"/>
        <item x="331"/>
        <item x="335"/>
        <item x="337"/>
        <item x="330"/>
        <item x="332"/>
        <item x="336"/>
        <item x="338"/>
        <item m="1" x="635"/>
        <item m="1" x="659"/>
        <item m="1" x="656"/>
        <item m="1" x="541"/>
        <item m="1" x="614"/>
        <item x="472"/>
        <item x="473"/>
        <item x="260"/>
        <item m="1" x="587"/>
        <item x="408"/>
        <item x="409"/>
        <item x="374"/>
        <item x="414"/>
        <item m="1" x="613"/>
        <item m="1" x="623"/>
        <item m="1" x="611"/>
        <item x="419"/>
        <item m="1" x="554"/>
        <item x="247"/>
        <item x="181"/>
        <item x="182"/>
        <item x="184"/>
        <item x="185"/>
        <item x="191"/>
        <item x="215"/>
        <item x="248"/>
        <item x="193"/>
        <item m="1" x="684"/>
        <item x="511"/>
        <item x="510"/>
        <item x="512"/>
        <item x="514"/>
        <item x="520"/>
        <item x="521"/>
        <item x="522"/>
        <item x="523"/>
        <item x="485"/>
        <item x="507"/>
        <item x="302"/>
        <item x="303"/>
        <item x="306"/>
        <item x="307"/>
        <item x="308"/>
        <item x="323"/>
        <item x="324"/>
        <item x="339"/>
        <item x="340"/>
        <item x="343"/>
        <item x="529"/>
        <item x="231"/>
        <item x="261"/>
        <item m="1" x="551"/>
        <item m="1" x="633"/>
        <item x="267"/>
        <item x="268"/>
        <item x="269"/>
        <item x="270"/>
        <item x="271"/>
        <item x="284"/>
        <item x="298"/>
        <item x="300"/>
        <item x="299"/>
        <item x="301"/>
        <item x="309"/>
        <item x="311"/>
        <item x="313"/>
        <item x="315"/>
        <item x="317"/>
        <item x="319"/>
        <item x="321"/>
        <item x="310"/>
        <item x="312"/>
        <item x="320"/>
        <item x="322"/>
        <item x="341"/>
        <item x="342"/>
        <item x="513"/>
        <item x="519"/>
        <item x="530"/>
        <item x="531"/>
        <item x="535"/>
        <item x="232"/>
        <item x="233"/>
        <item m="1" x="582"/>
        <item x="334"/>
        <item x="481"/>
        <item x="503"/>
        <item x="504"/>
        <item x="486"/>
        <item x="478"/>
        <item x="479"/>
        <item x="183"/>
        <item x="186"/>
        <item x="198"/>
        <item x="194"/>
        <item x="200"/>
        <item x="201"/>
        <item m="1" x="600"/>
        <item m="1" x="601"/>
        <item m="1" x="586"/>
        <item m="1" x="612"/>
        <item m="1" x="672"/>
        <item x="476"/>
        <item x="501"/>
        <item x="532"/>
        <item x="433"/>
        <item x="254"/>
        <item x="345"/>
        <item x="346"/>
        <item x="431"/>
        <item m="1" x="610"/>
        <item x="435"/>
        <item m="1" x="620"/>
        <item m="1" x="553"/>
        <item x="450"/>
        <item m="1" x="588"/>
        <item x="455"/>
        <item x="458"/>
        <item x="459"/>
        <item x="460"/>
        <item x="461"/>
        <item x="463"/>
        <item x="505"/>
        <item x="443"/>
        <item x="482"/>
        <item x="187"/>
        <item x="188"/>
        <item x="189"/>
        <item x="190"/>
        <item m="1" x="627"/>
        <item x="454"/>
        <item x="462"/>
        <item x="469"/>
        <item x="474"/>
        <item x="477"/>
        <item x="515"/>
        <item x="517"/>
        <item m="1" x="548"/>
        <item x="524"/>
        <item x="525"/>
        <item m="1" x="608"/>
        <item m="1" x="674"/>
        <item m="1" x="589"/>
        <item m="1" x="675"/>
        <item m="1" x="660"/>
        <item m="1" x="607"/>
        <item m="1" x="678"/>
        <item m="1" x="676"/>
        <item m="1" x="661"/>
        <item m="1" x="683"/>
        <item m="1" x="655"/>
        <item m="1" x="547"/>
        <item x="240"/>
        <item x="241"/>
        <item x="242"/>
        <item x="243"/>
        <item x="244"/>
        <item x="245"/>
        <item x="246"/>
        <item m="1" x="598"/>
        <item m="1" x="558"/>
        <item m="1" x="658"/>
        <item m="1" x="591"/>
        <item m="1" x="667"/>
        <item m="1" x="580"/>
        <item m="1" x="641"/>
        <item m="1" x="673"/>
        <item m="1" x="544"/>
        <item x="487"/>
        <item x="533"/>
        <item x="180"/>
        <item x="192"/>
        <item m="1" x="596"/>
        <item x="195"/>
        <item x="484"/>
        <item x="488"/>
        <item x="234"/>
        <item x="264"/>
        <item x="266"/>
        <item x="263"/>
        <item x="292"/>
        <item x="293"/>
        <item x="281"/>
        <item x="282"/>
        <item x="294"/>
        <item x="295"/>
        <item x="314"/>
        <item x="316"/>
        <item m="1" x="653"/>
        <item x="489"/>
        <item x="490"/>
        <item x="491"/>
        <item x="492"/>
        <item x="493"/>
        <item x="494"/>
        <item x="495"/>
        <item x="496"/>
        <item x="497"/>
        <item x="498"/>
        <item m="1" x="594"/>
        <item x="251"/>
        <item x="252"/>
        <item x="253"/>
        <item x="228"/>
        <item x="255"/>
        <item x="199"/>
        <item x="196"/>
        <item x="202"/>
        <item m="1" x="691"/>
        <item m="1" x="577"/>
        <item m="1" x="636"/>
        <item m="1" x="565"/>
        <item x="206"/>
        <item m="1" x="642"/>
        <item m="1" x="543"/>
        <item m="1" x="663"/>
        <item m="1" x="576"/>
        <item m="1" x="546"/>
        <item m="1" x="638"/>
        <item m="1" x="665"/>
        <item m="1" x="692"/>
        <item m="1" x="592"/>
        <item m="1" x="583"/>
        <item m="1" x="561"/>
        <item m="1" x="639"/>
        <item m="1" x="681"/>
        <item m="1" x="545"/>
        <item m="1" x="622"/>
        <item m="1" x="632"/>
        <item m="1" x="626"/>
        <item m="1" x="682"/>
        <item m="1" x="559"/>
        <item m="1" x="549"/>
        <item m="1" x="689"/>
        <item m="1" x="662"/>
        <item x="212"/>
        <item x="213"/>
        <item x="432"/>
        <item x="448"/>
        <item x="203"/>
        <item x="204"/>
        <item x="205"/>
        <item x="208"/>
        <item x="209"/>
        <item x="210"/>
        <item x="211"/>
        <item x="214"/>
        <item x="249"/>
        <item x="371"/>
        <item x="387"/>
        <item x="388"/>
        <item x="389"/>
        <item x="390"/>
        <item x="391"/>
        <item x="392"/>
        <item x="393"/>
        <item x="394"/>
        <item x="395"/>
        <item x="396"/>
        <item m="1" x="645"/>
        <item m="1" x="644"/>
        <item x="353"/>
        <item x="400"/>
        <item x="421"/>
        <item x="399"/>
        <item x="423"/>
        <item x="360"/>
        <item m="1" x="555"/>
        <item x="377"/>
        <item x="355"/>
        <item x="410"/>
        <item x="411"/>
        <item x="413"/>
        <item x="420"/>
        <item x="426"/>
        <item x="378"/>
        <item x="379"/>
        <item x="381"/>
        <item x="382"/>
        <item x="375"/>
        <item m="1" x="560"/>
        <item x="197"/>
        <item x="216"/>
        <item x="217"/>
        <item x="218"/>
        <item x="219"/>
        <item x="220"/>
        <item x="221"/>
        <item x="222"/>
        <item x="223"/>
        <item x="224"/>
        <item x="229"/>
        <item x="230"/>
        <item x="235"/>
        <item x="256"/>
        <item x="277"/>
        <item x="350"/>
        <item x="361"/>
        <item x="362"/>
        <item x="363"/>
        <item x="364"/>
        <item x="365"/>
        <item x="366"/>
        <item x="367"/>
        <item x="368"/>
        <item x="369"/>
        <item x="385"/>
        <item x="386"/>
        <item x="397"/>
        <item x="398"/>
        <item x="401"/>
        <item x="402"/>
        <item x="403"/>
        <item x="404"/>
        <item x="405"/>
        <item x="406"/>
        <item x="407"/>
        <item x="415"/>
        <item x="416"/>
        <item x="417"/>
        <item x="422"/>
        <item x="425"/>
        <item x="427"/>
        <item x="436"/>
        <item x="437"/>
        <item x="438"/>
        <item x="439"/>
        <item x="440"/>
        <item x="441"/>
        <item x="442"/>
        <item x="445"/>
        <item x="451"/>
        <item x="452"/>
        <item x="453"/>
        <item x="456"/>
        <item x="465"/>
        <item x="466"/>
        <item x="468"/>
        <item x="470"/>
        <item x="480"/>
        <item x="483"/>
        <item x="499"/>
        <item x="500"/>
        <item x="518"/>
        <item x="527"/>
        <item x="528"/>
      </items>
    </pivotField>
    <pivotField axis="axisRow" compact="0" outline="0" showAll="0" defaultSubtotal="0">
      <items count="15">
        <item x="0"/>
        <item x="1"/>
        <item x="3"/>
        <item x="2"/>
        <item x="8"/>
        <item x="10"/>
        <item x="9"/>
        <item x="7"/>
        <item x="11"/>
        <item x="4"/>
        <item x="5"/>
        <item x="6"/>
        <item x="12"/>
        <item m="1" x="13"/>
        <item m="1" x="14"/>
      </items>
    </pivotField>
    <pivotField compact="0" outline="0" showAll="0"/>
    <pivotField axis="axisRow" compact="0" outline="0" showAll="0" defaultSubtotal="0">
      <items count="5">
        <item x="0"/>
        <item x="1"/>
        <item x="4"/>
        <item x="2"/>
        <item x="3"/>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8000">
        <item m="1" x="1752"/>
        <item m="1" x="1759"/>
        <item m="1" x="1769"/>
        <item m="1" x="1789"/>
        <item m="1" x="1795"/>
        <item m="1" x="1814"/>
        <item m="1" x="1819"/>
        <item m="1" x="1841"/>
        <item m="1" x="1847"/>
        <item m="1" x="7436"/>
        <item m="1" x="7453"/>
        <item m="1" x="7456"/>
        <item m="1" x="7471"/>
        <item m="1" x="7492"/>
        <item m="1" x="7507"/>
        <item m="1" x="7521"/>
        <item m="1" x="7534"/>
        <item m="1" x="7552"/>
        <item m="1" x="7566"/>
        <item m="1" x="6270"/>
        <item m="1" x="6286"/>
        <item m="1" x="6291"/>
        <item m="1" x="6300"/>
        <item m="1" x="6332"/>
        <item m="1" x="6341"/>
        <item m="1" x="6375"/>
        <item m="1" x="6379"/>
        <item m="1" x="6414"/>
        <item m="1" x="6418"/>
        <item m="1" x="5112"/>
        <item m="1" x="5122"/>
        <item m="1" x="5131"/>
        <item m="1" x="5138"/>
        <item m="1" x="5145"/>
        <item m="1" x="5153"/>
        <item m="1" x="5161"/>
        <item m="1" x="5180"/>
        <item m="1" x="5186"/>
        <item m="1" x="5202"/>
        <item m="1" x="4011"/>
        <item m="1" x="4032"/>
        <item m="1" x="4048"/>
        <item m="1" x="4069"/>
        <item m="1" x="4083"/>
        <item m="1" x="4098"/>
        <item m="1" x="4106"/>
        <item m="1" x="4124"/>
        <item m="1" x="4131"/>
        <item m="1" x="4148"/>
        <item m="1" x="2657"/>
        <item m="1" x="2670"/>
        <item m="1" x="2678"/>
        <item m="1" x="2691"/>
        <item m="1" x="2698"/>
        <item m="1" x="2723"/>
        <item m="1" x="2733"/>
        <item m="1" x="2757"/>
        <item m="1" x="1635"/>
        <item m="1" x="1643"/>
        <item m="1" x="5227"/>
        <item m="1" x="4756"/>
        <item m="1" x="4173"/>
        <item m="1" x="3520"/>
        <item m="1" x="7121"/>
        <item m="1" x="6546"/>
        <item m="1" x="5946"/>
        <item m="1" x="5265"/>
        <item m="1" x="4809"/>
        <item m="1" x="1574"/>
        <item m="1" x="7742"/>
        <item m="1" x="7176"/>
        <item m="1" x="6651"/>
        <item m="1" x="5987"/>
        <item m="1" x="2762"/>
        <item m="1" x="2184"/>
        <item m="1" x="1658"/>
        <item m="1" x="7837"/>
        <item m="1" x="7231"/>
        <item m="1" x="4244"/>
        <item m="1" x="3564"/>
        <item m="1" x="2847"/>
        <item m="1" x="2307"/>
        <item m="1" x="1705"/>
        <item m="1" x="5291"/>
        <item m="1" x="4837"/>
        <item m="1" x="4279"/>
        <item m="1" x="3660"/>
        <item m="1" x="2912"/>
        <item m="1" x="6707"/>
        <item m="1" x="6020"/>
        <item m="1" x="5368"/>
        <item m="1" x="4908"/>
        <item m="1" x="4323"/>
        <item m="1" x="7905"/>
        <item m="1" x="7274"/>
        <item m="1" x="7288"/>
        <item m="1" x="7299"/>
        <item m="1" x="7310"/>
        <item m="1" x="7324"/>
        <item m="1" x="6104"/>
        <item m="1" x="6114"/>
        <item m="1" x="6125"/>
        <item m="1" x="6133"/>
        <item m="1" x="6147"/>
        <item m="1" x="6155"/>
        <item m="1" x="6169"/>
        <item m="1" x="6186"/>
        <item m="1" x="6204"/>
        <item m="1" x="4979"/>
        <item m="1" x="4991"/>
        <item m="1" x="3277"/>
        <item m="1" x="3288"/>
        <item m="1" x="3305"/>
        <item m="1" x="3321"/>
        <item m="1" x="3339"/>
        <item m="1" x="3358"/>
        <item m="1" x="5862"/>
        <item m="1" x="5782"/>
        <item m="1" x="5865"/>
        <item m="1" x="5785"/>
        <item m="1" x="5868"/>
        <item m="1" x="5787"/>
        <item m="1" x="5872"/>
        <item m="1" x="2039"/>
        <item m="1" x="3478"/>
        <item m="1" x="4795"/>
        <item m="1" x="5977"/>
        <item m="1" x="7201"/>
        <item m="1" x="2060"/>
        <item m="1" x="3502"/>
        <item m="1" x="4805"/>
        <item m="1" x="5984"/>
        <item m="1" x="7213"/>
        <item m="1" x="2096"/>
        <item m="1" x="3524"/>
        <item m="1" x="4812"/>
        <item m="1" x="5989"/>
        <item m="1" x="7234"/>
        <item m="1" x="6280"/>
        <item m="1" x="6294"/>
        <item m="1" x="6336"/>
        <item m="1" x="6254"/>
        <item m="1" x="6281"/>
        <item m="1" x="6295"/>
        <item m="1" x="6337"/>
        <item m="1" x="6256"/>
        <item m="1" x="6283"/>
        <item m="1" x="6296"/>
        <item m="1" x="6338"/>
        <item m="1" x="2135"/>
        <item m="1" x="3544"/>
        <item m="1" x="4823"/>
        <item m="1" x="6007"/>
        <item m="1" x="7261"/>
        <item m="1" x="2180"/>
        <item m="1" x="3563"/>
        <item m="1" x="4836"/>
        <item m="1" x="6019"/>
        <item m="1" x="2222"/>
        <item m="1" x="6257"/>
        <item m="1" x="6284"/>
        <item m="1" x="6298"/>
        <item m="1" x="6339"/>
        <item m="1" x="1250"/>
        <item m="1" x="2454"/>
        <item m="1" x="3851"/>
        <item m="1" x="1234"/>
        <item m="1" x="1258"/>
        <item m="1" x="1289"/>
        <item m="1" x="1213"/>
        <item m="1" x="1236"/>
        <item m="1" x="1260"/>
        <item m="1" x="1291"/>
        <item m="1" x="1215"/>
        <item m="1" x="1238"/>
        <item m="1" x="1262"/>
        <item m="1" x="1293"/>
        <item m="1" x="1217"/>
        <item m="1" x="1240"/>
        <item m="1" x="1264"/>
        <item m="1" x="1295"/>
        <item m="1" x="1219"/>
        <item m="1" x="1242"/>
        <item m="1" x="1266"/>
        <item m="1" x="1297"/>
        <item m="1" x="1222"/>
        <item m="1" x="1245"/>
        <item m="1" x="1270"/>
        <item m="1" x="1299"/>
        <item m="1" x="1224"/>
        <item m="1" x="1247"/>
        <item m="1" x="1272"/>
        <item m="1" x="1301"/>
        <item m="1" x="1226"/>
        <item m="1" x="1249"/>
        <item m="1" x="1274"/>
        <item m="1" x="1303"/>
        <item m="1" x="1228"/>
        <item m="1" x="1252"/>
        <item m="1" x="1277"/>
        <item m="1" x="1306"/>
        <item m="1" x="1230"/>
        <item m="1" x="1255"/>
        <item m="1" x="1279"/>
        <item m="1" x="1308"/>
        <item m="1" x="4684"/>
        <item m="1" x="4710"/>
        <item m="1" x="4735"/>
        <item m="1" x="4659"/>
        <item m="1" x="4686"/>
        <item m="1" x="4712"/>
        <item m="1" x="4736"/>
        <item m="1" x="4660"/>
        <item m="1" x="4687"/>
        <item m="1" x="4713"/>
        <item m="1" x="4737"/>
        <item m="1" x="4661"/>
        <item m="1" x="4688"/>
        <item m="1" x="4714"/>
        <item m="1" x="4738"/>
        <item m="1" x="4663"/>
        <item m="1" x="4690"/>
        <item m="1" x="4716"/>
        <item m="1" x="4740"/>
        <item m="1" x="4666"/>
        <item m="1" x="4693"/>
        <item m="1" x="4720"/>
        <item m="1" x="4742"/>
        <item m="1" x="4667"/>
        <item m="1" x="4695"/>
        <item m="1" x="4722"/>
        <item m="1" x="4744"/>
        <item m="1" x="4668"/>
        <item m="1" x="4696"/>
        <item m="1" x="4723"/>
        <item m="1" x="4745"/>
        <item m="1" x="4669"/>
        <item m="1" x="4697"/>
        <item m="1" x="4724"/>
        <item m="1" x="4746"/>
        <item m="1" x="4670"/>
        <item m="1" x="4698"/>
        <item m="1" x="4725"/>
        <item m="1" x="4747"/>
        <item m="1" x="5090"/>
        <item m="1" x="6285"/>
        <item m="1" x="1275"/>
        <item m="1" x="2474"/>
        <item m="1" x="3866"/>
        <item m="1" x="5096"/>
        <item m="1" x="6299"/>
        <item m="1" x="1304"/>
        <item m="1" x="2492"/>
        <item m="1" x="3879"/>
        <item m="1" x="5099"/>
        <item m="1" x="6340"/>
        <item m="1" x="1330"/>
        <item m="1" x="2512"/>
        <item m="1" x="3898"/>
        <item m="1" x="5109"/>
        <item m="1" x="6378"/>
        <item m="1" x="1354"/>
        <item m="1" x="2529"/>
        <item m="1" x="3915"/>
        <item m="1" x="5126"/>
        <item m="1" x="1371"/>
        <item m="1" x="2547"/>
        <item m="1" x="3938"/>
        <item m="1" x="1388"/>
        <item m="1" x="2559"/>
        <item m="1" x="5851"/>
        <item m="1" x="1409"/>
        <item m="1" x="4658"/>
        <item m="1" x="5869"/>
        <item m="1" x="3375"/>
        <item m="1" x="4685"/>
        <item m="1" x="5898"/>
        <item m="1" x="1944"/>
        <item m="1" x="3386"/>
        <item m="1" x="4711"/>
        <item m="1" x="5923"/>
        <item m="1" x="1253"/>
        <item m="1" x="2457"/>
        <item m="1" x="3852"/>
        <item m="1" x="5091"/>
        <item m="1" x="6287"/>
        <item m="1" x="2446"/>
        <item m="1" x="2465"/>
        <item m="1" x="2484"/>
        <item m="1" x="2429"/>
        <item m="1" x="2447"/>
        <item m="1" x="2466"/>
        <item m="1" x="2485"/>
        <item m="1" x="2430"/>
        <item m="1" x="2448"/>
        <item m="1" x="2467"/>
        <item m="1" x="2486"/>
        <item m="1" x="2431"/>
        <item m="1" x="2449"/>
        <item m="1" x="2468"/>
        <item m="1" x="2487"/>
        <item m="1" x="2432"/>
        <item m="1" x="2450"/>
        <item m="1" x="2469"/>
        <item m="1" x="2488"/>
        <item m="1" x="2433"/>
        <item m="1" x="2451"/>
        <item m="1" x="2471"/>
        <item m="1" x="2489"/>
        <item m="1" x="2434"/>
        <item m="1" x="2452"/>
        <item m="1" x="2472"/>
        <item m="1" x="2490"/>
        <item m="1" x="2435"/>
        <item m="1" x="2453"/>
        <item m="1" x="2473"/>
        <item m="1" x="2491"/>
        <item m="1" x="2437"/>
        <item m="1" x="2456"/>
        <item m="1" x="2476"/>
        <item m="1" x="2494"/>
        <item m="1" x="2438"/>
        <item m="1" x="2458"/>
        <item m="1" x="2477"/>
        <item m="1" x="2495"/>
        <item m="1" x="5764"/>
        <item m="1" x="5777"/>
        <item m="1" x="5784"/>
        <item m="1" x="5794"/>
        <item m="1" x="5803"/>
        <item m="1" x="5823"/>
        <item m="1" x="5830"/>
        <item m="1" x="5838"/>
        <item m="1" x="5847"/>
        <item m="1" x="4637"/>
        <item m="1" x="4641"/>
        <item m="1" x="4649"/>
        <item m="1" x="4654"/>
        <item m="1" x="4664"/>
        <item m="1" x="4674"/>
        <item m="1" x="4691"/>
        <item m="1" x="4704"/>
        <item m="1" x="4717"/>
        <item m="1" x="4728"/>
        <item m="1" x="3384"/>
        <item m="1" x="3388"/>
        <item m="1" x="3405"/>
        <item m="1" x="3409"/>
        <item m="1" x="3425"/>
        <item m="1" x="3429"/>
        <item m="1" x="3445"/>
        <item m="1" x="3453"/>
        <item m="1" x="3473"/>
        <item m="1" x="3481"/>
        <item m="1" x="2080"/>
        <item m="1" x="2090"/>
        <item m="1" x="2114"/>
        <item m="1" x="2128"/>
        <item m="1" x="2154"/>
        <item m="1" x="2173"/>
        <item m="1" x="7824"/>
        <item m="1" x="6427"/>
        <item m="1" x="7673"/>
        <item m="1" x="2024"/>
        <item m="1" x="3461"/>
        <item m="1" x="3979"/>
        <item m="1" x="5164"/>
        <item m="1" x="6466"/>
        <item m="1" x="7706"/>
        <item m="1" x="2067"/>
        <item m="1" x="1747"/>
        <item m="1" x="1311"/>
        <item m="1" x="7441"/>
        <item m="1" x="6980"/>
        <item m="1" x="6277"/>
        <item m="1" x="3189"/>
        <item m="1" x="2497"/>
        <item m="1" x="1837"/>
        <item m="1" x="1389"/>
        <item m="1" x="7548"/>
        <item m="1" x="4562"/>
        <item m="1" x="3880"/>
        <item m="1" x="3300"/>
        <item m="1" x="2560"/>
        <item m="1" x="1926"/>
        <item m="1" x="5745"/>
        <item m="1" x="5100"/>
        <item m="1" x="4619"/>
        <item m="1" x="3970"/>
        <item m="1" x="3365"/>
        <item m="1" x="7010"/>
        <item m="1" x="6350"/>
        <item m="1" x="5813"/>
        <item m="1" x="5155"/>
        <item m="1" x="4680"/>
        <item m="1" x="1445"/>
        <item m="1" x="7625"/>
        <item m="1" x="7074"/>
        <item m="1" x="6458"/>
        <item m="1" x="5891"/>
        <item m="1" x="2595"/>
        <item m="1" x="1974"/>
        <item m="1" x="1512"/>
        <item m="1" x="7700"/>
        <item m="1" x="7131"/>
        <item m="1" x="5533"/>
        <item m="1" x="5545"/>
        <item m="1" x="5563"/>
        <item m="1" x="5578"/>
        <item m="1" x="5599"/>
        <item m="1" x="5610"/>
        <item m="1" x="5630"/>
        <item m="1" x="5639"/>
        <item m="1" x="5659"/>
        <item m="1" x="4384"/>
        <item m="1" x="4411"/>
        <item m="1" x="4418"/>
        <item m="1" x="4447"/>
        <item m="1" x="4456"/>
        <item m="1" x="4484"/>
        <item m="1" x="4492"/>
        <item m="1" x="4510"/>
        <item m="1" x="4514"/>
        <item m="1" x="4531"/>
        <item m="1" x="3079"/>
        <item m="1" x="3105"/>
        <item m="1" x="3116"/>
        <item m="1" x="3142"/>
        <item m="1" x="3153"/>
        <item m="1" x="3178"/>
        <item m="1" x="3192"/>
        <item m="1" x="3218"/>
        <item m="1" x="3231"/>
        <item m="1" x="3264"/>
        <item m="1" x="1765"/>
        <item m="1" x="1778"/>
        <item m="1" x="5870"/>
        <item m="1" x="5789"/>
        <item m="1" x="5873"/>
        <item m="1" x="5790"/>
        <item m="1" x="5875"/>
        <item m="1" x="5795"/>
        <item m="1" x="5880"/>
        <item m="1" x="2119"/>
        <item m="1" x="3538"/>
        <item m="1" x="4815"/>
        <item m="1" x="5993"/>
        <item m="1" x="7249"/>
        <item m="1" x="2161"/>
        <item m="1" x="3556"/>
        <item m="1" x="4826"/>
        <item m="1" x="6013"/>
        <item m="1" x="7277"/>
        <item m="1" x="2204"/>
        <item m="1" x="3577"/>
        <item m="1" x="4839"/>
        <item m="1" x="6023"/>
        <item m="1" x="2245"/>
        <item m="1" x="3602"/>
        <item m="1" x="4859"/>
        <item m="1" x="6822"/>
        <item m="1" x="7170"/>
        <item m="1" x="7179"/>
        <item m="1" x="7190"/>
        <item m="1" x="7202"/>
        <item m="1" x="7214"/>
        <item m="1" x="7235"/>
        <item m="1" x="7262"/>
        <item m="1" x="7289"/>
        <item m="1" x="7320"/>
        <item m="1" x="7156"/>
        <item m="1" x="7171"/>
        <item m="1" x="7180"/>
        <item m="1" x="7191"/>
        <item m="1" x="7203"/>
        <item m="1" x="7215"/>
        <item m="1" x="7236"/>
        <item m="1" x="7263"/>
        <item m="1" x="7291"/>
        <item m="1" x="7322"/>
        <item m="1" x="7157"/>
        <item m="1" x="7172"/>
        <item m="1" x="7181"/>
        <item m="1" x="7192"/>
        <item m="1" x="7204"/>
        <item m="1" x="7216"/>
        <item m="1" x="7237"/>
        <item m="1" x="7264"/>
        <item m="1" x="7292"/>
        <item m="1" x="7323"/>
        <item m="1" x="2273"/>
        <item m="1" x="3623"/>
        <item m="1" x="5387"/>
        <item m="1" x="6853"/>
        <item m="1" x="2295"/>
        <item m="1" x="4286"/>
        <item m="1" x="5431"/>
        <item m="1" x="6882"/>
        <item m="1" x="7159"/>
        <item m="1" x="7174"/>
        <item m="1" x="7183"/>
        <item m="1" x="7194"/>
        <item m="1" x="7206"/>
        <item m="1" x="7218"/>
        <item m="1" x="7240"/>
        <item m="1" x="7267"/>
        <item m="1" x="7294"/>
        <item m="1" x="1318"/>
        <item m="1" x="2501"/>
        <item m="1" x="3889"/>
        <item m="1" x="1972"/>
        <item m="1" x="1995"/>
        <item m="1" x="2018"/>
        <item m="1" x="2044"/>
        <item m="1" x="2063"/>
        <item m="1" x="2099"/>
        <item m="1" x="2138"/>
        <item m="1" x="2186"/>
        <item m="1" x="2228"/>
        <item m="1" x="1951"/>
        <item m="1" x="1973"/>
        <item m="1" x="1996"/>
        <item m="1" x="2019"/>
        <item m="1" x="2045"/>
        <item m="1" x="2064"/>
        <item m="1" x="2100"/>
        <item m="1" x="2139"/>
        <item m="1" x="2187"/>
        <item m="1" x="2229"/>
        <item m="1" x="1952"/>
        <item m="1" x="1976"/>
        <item m="1" x="1997"/>
        <item m="1" x="2022"/>
        <item m="1" x="2046"/>
        <item m="1" x="2065"/>
        <item m="1" x="2101"/>
        <item m="1" x="2140"/>
        <item m="1" x="2188"/>
        <item m="1" x="2230"/>
        <item m="1" x="1953"/>
        <item m="1" x="1977"/>
        <item m="1" x="1998"/>
        <item m="1" x="2023"/>
        <item m="1" x="2047"/>
        <item m="1" x="2066"/>
        <item m="1" x="2102"/>
        <item m="1" x="2141"/>
        <item m="1" x="2189"/>
        <item m="1" x="2232"/>
        <item m="1" x="1954"/>
        <item m="1" x="1978"/>
        <item m="1" x="1999"/>
        <item m="1" x="2025"/>
        <item m="1" x="2048"/>
        <item m="1" x="2069"/>
        <item m="1" x="2103"/>
        <item m="1" x="2143"/>
        <item m="1" x="2190"/>
        <item m="1" x="2234"/>
        <item m="1" x="1957"/>
        <item m="1" x="1982"/>
        <item m="1" x="2004"/>
        <item m="1" x="2028"/>
        <item m="1" x="2050"/>
        <item m="1" x="2070"/>
        <item m="1" x="2105"/>
        <item m="1" x="2145"/>
        <item m="1" x="2192"/>
        <item m="1" x="2237"/>
        <item m="1" x="1958"/>
        <item m="1" x="1983"/>
        <item m="1" x="2005"/>
        <item m="1" x="2030"/>
        <item m="1" x="2052"/>
        <item m="1" x="2074"/>
        <item m="1" x="2108"/>
        <item m="1" x="2148"/>
        <item m="1" x="2194"/>
        <item m="1" x="2238"/>
        <item m="1" x="1959"/>
        <item m="1" x="1984"/>
        <item m="1" x="2006"/>
        <item m="1" x="2031"/>
        <item m="1" x="2053"/>
        <item m="1" x="2076"/>
        <item m="1" x="2110"/>
        <item m="1" x="2150"/>
        <item m="1" x="2196"/>
        <item m="1" x="2239"/>
        <item m="1" x="1960"/>
        <item m="1" x="1985"/>
        <item m="1" x="2007"/>
        <item m="1" x="2032"/>
        <item m="1" x="2054"/>
        <item m="1" x="2078"/>
        <item m="1" x="2112"/>
        <item m="1" x="2152"/>
        <item m="1" x="2198"/>
        <item m="1" x="2240"/>
        <item m="1" x="1961"/>
        <item m="1" x="1986"/>
        <item m="1" x="2008"/>
        <item m="1" x="2033"/>
        <item m="1" x="2055"/>
        <item m="1" x="2082"/>
        <item m="1" x="2116"/>
        <item m="1" x="2157"/>
        <item m="1" x="2201"/>
        <item m="1" x="2242"/>
        <item m="1" x="5305"/>
        <item m="1" x="5337"/>
        <item m="1" x="5371"/>
        <item m="1" x="5414"/>
        <item m="1" x="5461"/>
        <item m="1" x="5507"/>
        <item m="1" x="5306"/>
        <item m="1" x="5339"/>
        <item m="1" x="5373"/>
        <item m="1" x="5416"/>
        <item m="1" x="5464"/>
        <item m="1" x="5510"/>
        <item m="1" x="5308"/>
        <item m="1" x="5341"/>
        <item m="1" x="5375"/>
        <item m="1" x="5418"/>
        <item m="1" x="5467"/>
        <item m="1" x="5513"/>
        <item m="1" x="5310"/>
        <item m="1" x="5344"/>
        <item m="1" x="5378"/>
        <item m="1" x="5421"/>
        <item m="1" x="5470"/>
        <item m="1" x="5516"/>
        <item m="1" x="5313"/>
        <item m="1" x="5347"/>
        <item m="1" x="5381"/>
        <item m="1" x="5425"/>
        <item m="1" x="5474"/>
        <item m="1" x="5520"/>
        <item m="1" x="5316"/>
        <item m="1" x="5350"/>
        <item m="1" x="5384"/>
        <item m="1" x="5428"/>
        <item m="1" x="5477"/>
        <item m="1" x="5523"/>
        <item m="1" x="5319"/>
        <item m="1" x="5353"/>
        <item m="1" x="5389"/>
        <item m="1" x="5433"/>
        <item m="1" x="5481"/>
        <item m="1" x="5526"/>
        <item m="1" x="5322"/>
        <item m="1" x="5356"/>
        <item m="1" x="5392"/>
        <item m="1" x="5436"/>
        <item m="1" x="5484"/>
        <item m="1" x="5529"/>
        <item m="1" x="5325"/>
        <item m="1" x="5360"/>
        <item m="1" x="5396"/>
        <item m="1" x="5440"/>
        <item m="1" x="5488"/>
        <item m="1" x="5534"/>
        <item m="1" x="5328"/>
        <item m="1" x="5363"/>
        <item m="1" x="5399"/>
        <item m="1" x="5443"/>
        <item m="1" x="5491"/>
        <item m="1" x="5537"/>
        <item m="1" x="5343"/>
        <item m="1" x="5377"/>
        <item m="1" x="5420"/>
        <item m="1" x="5469"/>
        <item m="1" x="5515"/>
        <item m="1" x="5556"/>
        <item m="1" x="5593"/>
        <item m="1" x="5624"/>
        <item m="1" x="5653"/>
        <item m="1" x="5312"/>
        <item m="1" x="5346"/>
        <item m="1" x="5380"/>
        <item m="1" x="5423"/>
        <item m="1" x="5472"/>
        <item m="1" x="5518"/>
        <item m="1" x="5557"/>
        <item m="1" x="5594"/>
        <item m="1" x="5625"/>
        <item m="1" x="5654"/>
        <item m="1" x="5315"/>
        <item m="1" x="5349"/>
        <item m="1" x="5383"/>
        <item m="1" x="5427"/>
        <item m="1" x="5476"/>
        <item m="1" x="5522"/>
        <item m="1" x="5559"/>
        <item m="1" x="5595"/>
        <item m="1" x="5626"/>
        <item m="1" x="5655"/>
        <item m="1" x="5318"/>
        <item m="1" x="5352"/>
        <item m="1" x="5386"/>
        <item m="1" x="5430"/>
        <item m="1" x="5479"/>
        <item m="1" x="5525"/>
        <item m="1" x="5560"/>
        <item m="1" x="5596"/>
        <item m="1" x="5627"/>
        <item m="1" x="5656"/>
        <item m="1" x="5321"/>
        <item m="1" x="5355"/>
        <item m="1" x="5391"/>
        <item m="1" x="5435"/>
        <item m="1" x="5483"/>
        <item m="1" x="5528"/>
        <item m="1" x="5561"/>
        <item m="1" x="5597"/>
        <item m="1" x="5628"/>
        <item m="1" x="5657"/>
        <item m="1" x="5324"/>
        <item m="1" x="5358"/>
        <item m="1" x="5394"/>
        <item m="1" x="5438"/>
        <item m="1" x="5486"/>
        <item m="1" x="5531"/>
        <item m="1" x="5562"/>
        <item m="1" x="5598"/>
        <item m="1" x="5629"/>
        <item m="1" x="5658"/>
        <item m="1" x="5327"/>
        <item m="1" x="5362"/>
        <item m="1" x="5398"/>
        <item m="1" x="5442"/>
        <item m="1" x="5490"/>
        <item m="1" x="5536"/>
        <item m="1" x="5564"/>
        <item m="1" x="5600"/>
        <item m="1" x="5631"/>
        <item m="1" x="5661"/>
        <item m="1" x="5330"/>
        <item m="1" x="5365"/>
        <item m="1" x="5401"/>
        <item m="1" x="5445"/>
        <item m="1" x="5493"/>
        <item m="1" x="5539"/>
        <item m="1" x="5565"/>
        <item m="1" x="5601"/>
        <item m="1" x="5632"/>
        <item m="1" x="5662"/>
        <item m="1" x="5331"/>
        <item m="1" x="5366"/>
        <item m="1" x="5402"/>
        <item m="1" x="5446"/>
        <item m="1" x="5494"/>
        <item m="1" x="5540"/>
        <item m="1" x="5566"/>
        <item m="1" x="5602"/>
        <item m="1" x="5633"/>
        <item m="1" x="5663"/>
        <item m="1" x="5333"/>
        <item m="1" x="5367"/>
        <item m="1" x="5403"/>
        <item m="1" x="5448"/>
        <item m="1" x="5495"/>
        <item m="1" x="5541"/>
        <item m="1" x="5567"/>
        <item m="1" x="5603"/>
        <item m="1" x="5634"/>
        <item m="1" x="5664"/>
        <item m="1" x="1771"/>
        <item m="1" x="1797"/>
        <item m="1" x="1821"/>
        <item m="1" x="1849"/>
        <item m="1" x="1881"/>
        <item m="1" x="1904"/>
        <item m="1" x="1772"/>
        <item m="1" x="1799"/>
        <item m="1" x="1823"/>
        <item m="1" x="1852"/>
        <item m="1" x="1883"/>
        <item m="1" x="1906"/>
        <item m="1" x="1774"/>
        <item m="1" x="1801"/>
        <item m="1" x="1825"/>
        <item m="1" x="1854"/>
        <item m="1" x="1885"/>
        <item m="1" x="1908"/>
        <item m="1" x="1776"/>
        <item m="1" x="1803"/>
        <item m="1" x="1827"/>
        <item m="1" x="1856"/>
        <item m="1" x="1888"/>
        <item m="1" x="1910"/>
        <item m="1" x="1780"/>
        <item m="1" x="1806"/>
        <item m="1" x="1830"/>
        <item m="1" x="1859"/>
        <item m="1" x="1891"/>
        <item m="1" x="1912"/>
        <item m="1" x="1782"/>
        <item m="1" x="1808"/>
        <item m="1" x="1833"/>
        <item m="1" x="1863"/>
        <item m="1" x="1894"/>
        <item m="1" x="1915"/>
        <item m="1" x="1785"/>
        <item m="1" x="5104"/>
        <item m="1" x="6373"/>
        <item m="1" x="1342"/>
        <item m="1" x="2519"/>
        <item m="1" x="3906"/>
        <item m="1" x="5116"/>
        <item m="1" x="6411"/>
        <item m="1" x="1365"/>
        <item m="1" x="2536"/>
        <item m="1" x="3925"/>
        <item m="1" x="5134"/>
        <item m="1" x="1379"/>
        <item m="1" x="2552"/>
        <item m="1" x="3953"/>
        <item m="1" x="5841"/>
        <item m="1" x="1401"/>
        <item m="1" x="2567"/>
        <item m="1" x="4652"/>
        <item m="1" x="5859"/>
        <item m="1" x="1421"/>
        <item m="1" x="3354"/>
        <item m="1" x="4672"/>
        <item m="1" x="5883"/>
        <item m="1" x="1934"/>
        <item m="1" x="3379"/>
        <item m="1" x="4702"/>
        <item m="1" x="5915"/>
        <item m="1" x="7595"/>
        <item m="1" x="1955"/>
        <item m="1" x="3394"/>
        <item m="1" x="4726"/>
        <item m="1" x="5928"/>
        <item m="1" x="7627"/>
        <item m="1" x="1979"/>
        <item m="1" x="3416"/>
        <item m="1" x="4749"/>
        <item m="1" x="5941"/>
        <item m="1" x="7649"/>
        <item m="1" x="2000"/>
        <item m="1" x="3436"/>
        <item m="1" x="4764"/>
        <item m="1" x="5951"/>
        <item m="1" x="1319"/>
        <item m="1" x="2503"/>
        <item m="1" x="3891"/>
        <item m="1" x="5105"/>
        <item m="1" x="6377"/>
        <item m="1" x="3408"/>
        <item m="1" x="3428"/>
        <item m="1" x="3452"/>
        <item m="1" x="3480"/>
        <item m="1" x="3504"/>
        <item m="1" x="3525"/>
        <item m="1" x="3545"/>
        <item m="1" x="3565"/>
        <item m="1" x="3587"/>
        <item m="1" x="3390"/>
        <item m="1" x="3411"/>
        <item m="1" x="3431"/>
        <item m="1" x="3455"/>
        <item m="1" x="3484"/>
        <item m="1" x="3506"/>
        <item m="1" x="3527"/>
        <item m="1" x="3547"/>
        <item m="1" x="3567"/>
        <item m="1" x="3588"/>
        <item m="1" x="3391"/>
        <item m="1" x="3413"/>
        <item m="1" x="3433"/>
        <item m="1" x="3459"/>
        <item m="1" x="3487"/>
        <item m="1" x="3509"/>
        <item m="1" x="3530"/>
        <item m="1" x="3548"/>
        <item m="1" x="3568"/>
        <item m="1" x="3589"/>
        <item m="1" x="3392"/>
        <item m="1" x="3414"/>
        <item m="1" x="3434"/>
        <item m="1" x="3460"/>
        <item m="1" x="3488"/>
        <item m="1" x="3510"/>
        <item m="1" x="3531"/>
        <item m="1" x="3549"/>
        <item m="1" x="3569"/>
        <item m="1" x="3591"/>
        <item m="1" x="3393"/>
        <item m="1" x="3415"/>
        <item m="1" x="3435"/>
        <item m="1" x="3462"/>
        <item m="1" x="3489"/>
        <item m="1" x="3512"/>
        <item m="1" x="3532"/>
        <item m="1" x="3550"/>
        <item m="1" x="3570"/>
        <item m="1" x="3593"/>
        <item m="1" x="3397"/>
        <item m="1" x="3419"/>
        <item m="1" x="3439"/>
        <item m="1" x="3464"/>
        <item m="1" x="3490"/>
        <item m="1" x="3513"/>
        <item m="1" x="3533"/>
        <item m="1" x="3551"/>
        <item m="1" x="3572"/>
        <item m="1" x="3596"/>
        <item m="1" x="3398"/>
        <item m="1" x="3420"/>
        <item m="1" x="3440"/>
        <item m="1" x="3466"/>
        <item m="1" x="3492"/>
        <item m="1" x="3515"/>
        <item m="1" x="3534"/>
        <item m="1" x="3552"/>
        <item m="1" x="3573"/>
        <item m="1" x="3597"/>
        <item m="1" x="3399"/>
        <item m="1" x="3421"/>
        <item m="1" x="3441"/>
        <item m="1" x="3467"/>
        <item m="1" x="3493"/>
        <item m="1" x="3516"/>
        <item m="1" x="3535"/>
        <item m="1" x="3553"/>
        <item m="1" x="3574"/>
        <item m="1" x="3598"/>
        <item m="1" x="3401"/>
        <item m="1" x="3423"/>
        <item m="1" x="3443"/>
        <item m="1" x="3469"/>
        <item m="1" x="3494"/>
        <item m="1" x="3517"/>
        <item m="1" x="3536"/>
        <item m="1" x="3554"/>
        <item m="1" x="3575"/>
        <item m="1" x="3599"/>
        <item m="1" x="3402"/>
        <item m="1" x="3424"/>
        <item m="1" x="3444"/>
        <item m="1" x="3470"/>
        <item m="1" x="3495"/>
        <item m="1" x="3518"/>
        <item m="1" x="3537"/>
        <item m="1" x="3555"/>
        <item m="1" x="3576"/>
        <item m="1" x="3601"/>
        <item m="1" x="6769"/>
        <item m="1" x="6810"/>
        <item m="1" x="6842"/>
        <item m="1" x="6872"/>
        <item m="1" x="6898"/>
        <item m="1" x="6923"/>
        <item m="1" x="6772"/>
        <item m="1" x="6814"/>
        <item m="1" x="6846"/>
        <item m="1" x="6875"/>
        <item m="1" x="6901"/>
        <item m="1" x="6926"/>
        <item m="1" x="6774"/>
        <item m="1" x="6816"/>
        <item m="1" x="6848"/>
        <item m="1" x="6877"/>
        <item m="1" x="6903"/>
        <item m="1" x="6929"/>
        <item m="1" x="4642"/>
        <item m="1" x="4650"/>
        <item m="1" x="4655"/>
        <item m="1" x="4665"/>
        <item m="1" x="4675"/>
        <item m="1" x="4692"/>
        <item m="1" x="4705"/>
        <item m="1" x="4718"/>
        <item m="1" x="4729"/>
        <item m="1" x="3385"/>
        <item m="1" x="3389"/>
        <item m="1" x="3406"/>
        <item m="1" x="3410"/>
        <item m="1" x="3426"/>
        <item m="1" x="3430"/>
        <item m="1" x="3446"/>
        <item m="1" x="3454"/>
        <item m="1" x="3474"/>
        <item m="1" x="3482"/>
        <item m="1" x="2081"/>
        <item m="1" x="2091"/>
        <item m="1" x="2115"/>
        <item m="1" x="2129"/>
        <item m="1" x="2155"/>
        <item m="1" x="2174"/>
        <item m="1" x="7825"/>
        <item m="1" x="3980"/>
        <item m="1" x="5165"/>
        <item m="1" x="6467"/>
        <item m="1" x="7707"/>
        <item m="1" x="2068"/>
        <item m="1" x="3511"/>
        <item m="1" x="1439"/>
        <item m="1" x="2590"/>
        <item m="1" x="4054"/>
        <item m="1" x="5211"/>
        <item m="1" x="6518"/>
        <item m="1" x="7728"/>
        <item m="1" x="2142"/>
        <item m="1" x="3190"/>
        <item m="1" x="2498"/>
        <item m="1" x="1838"/>
        <item m="1" x="1390"/>
        <item m="1" x="7549"/>
        <item m="1" x="4563"/>
        <item m="1" x="3881"/>
        <item m="1" x="3301"/>
        <item m="1" x="2561"/>
        <item m="1" x="1927"/>
        <item m="1" x="5746"/>
        <item m="1" x="5101"/>
        <item m="1" x="4620"/>
        <item m="1" x="3971"/>
        <item m="1" x="3366"/>
        <item m="1" x="7011"/>
        <item m="1" x="6351"/>
        <item m="1" x="5814"/>
        <item m="1" x="5156"/>
        <item m="1" x="4681"/>
        <item m="1" x="1446"/>
        <item m="1" x="7626"/>
        <item m="1" x="7075"/>
        <item m="1" x="6459"/>
        <item m="1" x="5892"/>
        <item m="1" x="2596"/>
        <item m="1" x="1975"/>
        <item m="1" x="1513"/>
        <item m="1" x="7701"/>
        <item m="1" x="7132"/>
        <item m="1" x="4072"/>
        <item m="1" x="3412"/>
        <item m="1" x="2672"/>
        <item m="1" x="2059"/>
        <item m="1" x="1594"/>
        <item m="1" x="4412"/>
        <item m="1" x="4419"/>
        <item m="1" x="4448"/>
        <item m="1" x="4457"/>
        <item m="1" x="4485"/>
        <item m="1" x="4493"/>
        <item m="1" x="4511"/>
        <item m="1" x="4515"/>
        <item m="1" x="4532"/>
        <item m="1" x="3080"/>
        <item m="1" x="3106"/>
        <item m="1" x="3117"/>
        <item m="1" x="3143"/>
        <item m="1" x="3154"/>
        <item m="1" x="3179"/>
        <item m="1" x="3193"/>
        <item m="1" x="3219"/>
        <item m="1" x="3232"/>
        <item m="1" x="3265"/>
        <item m="1" x="1766"/>
        <item m="1" x="1779"/>
        <item m="1" x="1793"/>
        <item m="1" x="1805"/>
        <item m="1" x="1817"/>
        <item m="1" x="1829"/>
        <item m="1" x="1843"/>
        <item m="1" x="1858"/>
        <item m="1" x="1875"/>
        <item m="1" x="1890"/>
        <item m="1" x="7466"/>
        <item m="1" x="7483"/>
        <item m="1" x="5874"/>
        <item m="1" x="5791"/>
        <item m="1" x="5876"/>
        <item m="1" x="5796"/>
        <item m="1" x="5881"/>
        <item m="1" x="5797"/>
        <item m="1" x="5886"/>
        <item m="1" x="2162"/>
        <item m="1" x="3557"/>
        <item m="1" x="4827"/>
        <item m="1" x="6014"/>
        <item m="1" x="7278"/>
        <item m="1" x="2205"/>
        <item m="1" x="3578"/>
        <item m="1" x="4840"/>
        <item m="1" x="6024"/>
        <item m="1" x="2246"/>
        <item m="1" x="3603"/>
        <item m="1" x="4860"/>
        <item m="1" x="6823"/>
        <item m="1" x="2274"/>
        <item m="1" x="3624"/>
        <item m="1" x="5388"/>
        <item m="1" x="6854"/>
        <item m="1" x="4842"/>
        <item m="1" x="4862"/>
        <item m="1" x="4884"/>
        <item m="1" x="4901"/>
        <item m="1" x="4915"/>
        <item m="1" x="4940"/>
        <item m="1" x="4968"/>
        <item m="1" x="4996"/>
        <item m="1" x="5019"/>
        <item m="1" x="4831"/>
        <item m="1" x="4846"/>
        <item m="1" x="4867"/>
        <item m="1" x="4888"/>
        <item m="1" x="4905"/>
        <item m="1" x="4918"/>
        <item m="1" x="4943"/>
        <item m="1" x="4969"/>
        <item m="1" x="4997"/>
        <item m="1" x="5020"/>
        <item m="1" x="4832"/>
        <item m="1" x="4847"/>
        <item m="1" x="4868"/>
        <item m="1" x="4889"/>
        <item m="1" x="4906"/>
        <item m="1" x="4919"/>
        <item m="1" x="4944"/>
        <item m="1" x="4970"/>
        <item m="1" x="4998"/>
        <item m="1" x="5021"/>
        <item m="1" x="2296"/>
        <item m="1" x="4287"/>
        <item m="1" x="5432"/>
        <item m="1" x="6883"/>
        <item m="1" x="2897"/>
        <item m="1" x="4307"/>
        <item m="1" x="5480"/>
        <item m="1" x="6908"/>
        <item m="1" x="1702"/>
        <item m="1" x="4833"/>
        <item m="1" x="4848"/>
        <item m="1" x="4869"/>
        <item m="1" x="4891"/>
        <item m="1" x="4907"/>
        <item m="1" x="4920"/>
        <item m="1" x="4946"/>
        <item m="1" x="4972"/>
        <item m="1" x="5000"/>
        <item m="1" x="1343"/>
        <item m="1" x="2520"/>
        <item m="1" x="3907"/>
        <item m="1" x="6566"/>
        <item m="1" x="6604"/>
        <item m="1" x="6627"/>
        <item m="1" x="6643"/>
        <item m="1" x="6658"/>
        <item m="1" x="6683"/>
        <item m="1" x="6712"/>
        <item m="1" x="6742"/>
        <item m="1" x="6779"/>
        <item m="1" x="6532"/>
        <item m="1" x="6567"/>
        <item m="1" x="6605"/>
        <item m="1" x="6628"/>
        <item m="1" x="6644"/>
        <item m="1" x="6659"/>
        <item m="1" x="6684"/>
        <item m="1" x="6713"/>
        <item m="1" x="6743"/>
        <item m="1" x="6781"/>
        <item m="1" x="6533"/>
        <item m="1" x="6568"/>
        <item m="1" x="6606"/>
        <item m="1" x="6629"/>
        <item m="1" x="6645"/>
        <item m="1" x="6660"/>
        <item m="1" x="6685"/>
        <item m="1" x="6714"/>
        <item m="1" x="6744"/>
        <item m="1" x="6784"/>
        <item m="1" x="6534"/>
        <item m="1" x="6569"/>
        <item m="1" x="6608"/>
        <item m="1" x="6630"/>
        <item m="1" x="6646"/>
        <item m="1" x="6661"/>
        <item m="1" x="6687"/>
        <item m="1" x="6715"/>
        <item m="1" x="6745"/>
        <item m="1" x="6786"/>
        <item m="1" x="6535"/>
        <item m="1" x="6570"/>
        <item m="1" x="6609"/>
        <item m="1" x="6631"/>
        <item m="1" x="6647"/>
        <item m="1" x="6662"/>
        <item m="1" x="6688"/>
        <item m="1" x="6716"/>
        <item m="1" x="6746"/>
        <item m="1" x="6788"/>
        <item m="1" x="6537"/>
        <item m="1" x="6572"/>
        <item m="1" x="6611"/>
        <item m="1" x="6634"/>
        <item m="1" x="6649"/>
        <item m="1" x="6664"/>
        <item m="1" x="6691"/>
        <item m="1" x="6719"/>
        <item m="1" x="6748"/>
        <item m="1" x="6791"/>
        <item m="1" x="6539"/>
        <item m="1" x="6573"/>
        <item m="1" x="6612"/>
        <item m="1" x="6635"/>
        <item m="1" x="6650"/>
        <item m="1" x="6666"/>
        <item m="1" x="6693"/>
        <item m="1" x="6721"/>
        <item m="1" x="6751"/>
        <item m="1" x="6794"/>
        <item m="1" x="6540"/>
        <item m="1" x="6574"/>
        <item m="1" x="6614"/>
        <item m="1" x="6636"/>
        <item m="1" x="6652"/>
        <item m="1" x="6671"/>
        <item m="1" x="6697"/>
        <item m="1" x="6724"/>
        <item m="1" x="6753"/>
        <item m="1" x="6796"/>
        <item m="1" x="6541"/>
        <item m="1" x="6575"/>
        <item m="1" x="6615"/>
        <item m="1" x="6637"/>
        <item m="1" x="6653"/>
        <item m="1" x="6673"/>
        <item m="1" x="6699"/>
        <item m="1" x="6726"/>
        <item m="1" x="6755"/>
        <item m="1" x="6798"/>
        <item m="1" x="6542"/>
        <item m="1" x="6576"/>
        <item m="1" x="6616"/>
        <item m="1" x="6638"/>
        <item m="1" x="6654"/>
        <item m="1" x="6675"/>
        <item m="1" x="6701"/>
        <item m="1" x="6728"/>
        <item m="1" x="6757"/>
        <item m="1" x="6800"/>
        <item m="1" x="2920"/>
        <item m="1" x="2949"/>
        <item m="1" x="2980"/>
        <item m="1" x="3013"/>
        <item m="1" x="3045"/>
        <item m="1" x="3082"/>
        <item m="1" x="3118"/>
        <item m="1" x="3155"/>
        <item m="1" x="3196"/>
        <item m="1" x="3242"/>
        <item m="1" x="2921"/>
        <item m="1" x="2951"/>
        <item m="1" x="2982"/>
        <item m="1" x="3015"/>
        <item m="1" x="3047"/>
        <item m="1" x="3084"/>
        <item m="1" x="3121"/>
        <item m="1" x="3157"/>
        <item m="1" x="3198"/>
        <item m="1" x="3244"/>
        <item m="1" x="2923"/>
        <item m="1" x="2953"/>
        <item m="1" x="2984"/>
        <item m="1" x="3017"/>
        <item m="1" x="3049"/>
        <item m="1" x="3086"/>
        <item m="1" x="3123"/>
        <item m="1" x="3159"/>
        <item m="1" x="3200"/>
        <item m="1" x="3246"/>
        <item m="1" x="2925"/>
        <item m="1" x="2956"/>
        <item m="1" x="2987"/>
        <item m="1" x="3020"/>
        <item m="1" x="3052"/>
        <item m="1" x="3089"/>
        <item m="1" x="3126"/>
        <item m="1" x="3162"/>
        <item m="1" x="3203"/>
        <item m="1" x="3249"/>
        <item m="1" x="2928"/>
        <item m="1" x="2959"/>
        <item m="1" x="2990"/>
        <item m="1" x="3024"/>
        <item m="1" x="3056"/>
        <item m="1" x="3093"/>
        <item m="1" x="3130"/>
        <item m="1" x="3166"/>
        <item m="1" x="3206"/>
        <item m="1" x="3252"/>
        <item m="1" x="2931"/>
        <item m="1" x="2962"/>
        <item m="1" x="2993"/>
        <item m="1" x="3027"/>
        <item m="1" x="3059"/>
        <item m="1" x="3096"/>
        <item m="1" x="3133"/>
        <item m="1" x="3169"/>
        <item m="1" x="3209"/>
        <item m="1" x="3255"/>
        <item m="1" x="2934"/>
        <item m="1" x="2965"/>
        <item m="1" x="2996"/>
        <item m="1" x="3030"/>
        <item m="1" x="3062"/>
        <item m="1" x="3099"/>
        <item m="1" x="3136"/>
        <item m="1" x="3172"/>
        <item m="1" x="3212"/>
        <item m="1" x="3258"/>
        <item m="1" x="2937"/>
        <item m="1" x="2968"/>
        <item m="1" x="2999"/>
        <item m="1" x="3033"/>
        <item m="1" x="3065"/>
        <item m="1" x="3102"/>
        <item m="1" x="3139"/>
        <item m="1" x="3175"/>
        <item m="1" x="3215"/>
        <item m="1" x="3261"/>
        <item m="1" x="2940"/>
        <item m="1" x="2971"/>
        <item m="1" x="3002"/>
        <item m="1" x="3036"/>
        <item m="1" x="3069"/>
        <item m="1" x="3107"/>
        <item m="1" x="3144"/>
        <item m="1" x="3180"/>
        <item m="1" x="3220"/>
        <item m="1" x="3266"/>
        <item m="1" x="2943"/>
        <item m="1" x="2974"/>
        <item m="1" x="3006"/>
        <item m="1" x="3039"/>
        <item m="1" x="3072"/>
        <item m="1" x="3110"/>
        <item m="1" x="3147"/>
        <item m="1" x="3184"/>
        <item m="1" x="3224"/>
        <item m="1" x="3270"/>
        <item m="1" x="6302"/>
        <item m="1" x="6342"/>
        <item m="1" x="6380"/>
        <item m="1" x="6304"/>
        <item m="1" x="6344"/>
        <item m="1" x="6382"/>
        <item m="1" x="6306"/>
        <item m="1" x="6346"/>
        <item m="1" x="6384"/>
        <item m="1" x="6309"/>
        <item m="1" x="6352"/>
        <item m="1" x="6389"/>
        <item m="1" x="2955"/>
        <item m="1" x="2986"/>
        <item m="1" x="3019"/>
        <item m="1" x="3051"/>
        <item m="1" x="3088"/>
        <item m="1" x="3125"/>
        <item m="1" x="3161"/>
        <item m="1" x="3202"/>
        <item m="1" x="3248"/>
        <item m="1" x="2927"/>
        <item m="1" x="2958"/>
        <item m="1" x="2989"/>
        <item m="1" x="3022"/>
        <item m="1" x="3054"/>
        <item m="1" x="3091"/>
        <item m="1" x="3128"/>
        <item m="1" x="3164"/>
        <item m="1" x="3205"/>
        <item m="1" x="3251"/>
        <item m="1" x="2930"/>
        <item m="1" x="2961"/>
        <item m="1" x="2992"/>
        <item m="1" x="3026"/>
        <item m="1" x="3058"/>
        <item m="1" x="3095"/>
        <item m="1" x="3132"/>
        <item m="1" x="3168"/>
        <item m="1" x="3208"/>
        <item m="1" x="3254"/>
        <item m="1" x="2933"/>
        <item m="1" x="2964"/>
        <item m="1" x="2995"/>
        <item m="1" x="3029"/>
        <item m="1" x="3061"/>
        <item m="1" x="3098"/>
        <item m="1" x="3135"/>
        <item m="1" x="3171"/>
        <item m="1" x="3211"/>
        <item m="1" x="3257"/>
        <item m="1" x="2936"/>
        <item m="1" x="2967"/>
        <item m="1" x="2998"/>
        <item m="1" x="3032"/>
        <item m="1" x="3064"/>
        <item m="1" x="3101"/>
        <item m="1" x="3138"/>
        <item m="1" x="3174"/>
        <item m="1" x="3214"/>
        <item m="1" x="3260"/>
        <item m="1" x="2939"/>
        <item m="1" x="2970"/>
        <item m="1" x="3001"/>
        <item m="1" x="3035"/>
        <item m="1" x="3067"/>
        <item m="1" x="3104"/>
        <item m="1" x="3141"/>
        <item m="1" x="3177"/>
        <item m="1" x="3217"/>
        <item m="1" x="3263"/>
        <item m="1" x="2942"/>
        <item m="1" x="2973"/>
        <item m="1" x="3004"/>
        <item m="1" x="3038"/>
        <item m="1" x="3071"/>
        <item m="1" x="3109"/>
        <item m="1" x="3146"/>
        <item m="1" x="3182"/>
        <item m="1" x="3222"/>
        <item m="1" x="3268"/>
        <item m="1" x="2945"/>
        <item m="1" x="2976"/>
        <item m="1" x="3008"/>
        <item m="1" x="3041"/>
        <item m="1" x="3074"/>
        <item m="1" x="3112"/>
        <item m="1" x="3149"/>
        <item m="1" x="3186"/>
        <item m="1" x="3226"/>
        <item m="1" x="3272"/>
        <item m="1" x="2946"/>
        <item m="1" x="2977"/>
        <item m="1" x="3009"/>
        <item m="1" x="3042"/>
        <item m="1" x="3075"/>
        <item m="1" x="3113"/>
        <item m="1" x="3150"/>
        <item m="1" x="3187"/>
        <item m="1" x="3227"/>
        <item m="1" x="3273"/>
        <item m="1" x="2947"/>
        <item m="1" x="2978"/>
        <item m="1" x="3010"/>
        <item m="1" x="3043"/>
        <item m="1" x="3076"/>
        <item m="1" x="3114"/>
        <item m="1" x="3151"/>
        <item m="1" x="3188"/>
        <item m="1" x="3228"/>
        <item m="1" x="3274"/>
        <item m="1" x="6308"/>
        <item m="1" x="6348"/>
        <item m="1" x="6386"/>
        <item m="1" x="6419"/>
        <item m="1" x="6440"/>
        <item m="1" x="6460"/>
        <item m="1" x="6486"/>
        <item m="1" x="6512"/>
        <item m="1" x="6547"/>
        <item m="1" x="6582"/>
        <item m="1" x="6311"/>
        <item m="1" x="6354"/>
        <item m="1" x="6391"/>
        <item m="1" x="6423"/>
        <item m="1" x="6442"/>
        <item m="1" x="6462"/>
        <item m="1" x="6488"/>
        <item m="1" x="6514"/>
        <item m="1" x="6549"/>
        <item m="1" x="6584"/>
        <item m="1" x="6314"/>
        <item m="1" x="6357"/>
        <item m="1" x="6394"/>
        <item m="1" x="6425"/>
        <item m="1" x="6444"/>
        <item m="1" x="6464"/>
        <item m="1" x="6490"/>
        <item m="1" x="6516"/>
        <item m="1" x="6551"/>
        <item m="1" x="6586"/>
        <item m="1" x="6317"/>
        <item m="1" x="6360"/>
        <item m="1" x="6397"/>
        <item m="1" x="6428"/>
        <item m="1" x="6446"/>
        <item m="1" x="6468"/>
        <item m="1" x="6492"/>
        <item m="1" x="6519"/>
        <item m="1" x="6553"/>
        <item m="1" x="6588"/>
        <item m="1" x="6320"/>
        <item m="1" x="6363"/>
        <item m="1" x="6400"/>
        <item m="1" x="6431"/>
        <item m="1" x="6449"/>
        <item m="1" x="6470"/>
        <item m="1" x="6494"/>
        <item m="1" x="6521"/>
        <item m="1" x="6555"/>
        <item m="1" x="6591"/>
        <item m="1" x="6323"/>
        <item m="1" x="6366"/>
        <item m="1" x="6404"/>
        <item m="1" x="6434"/>
        <item m="1" x="6452"/>
        <item m="1" x="6474"/>
        <item m="1" x="6497"/>
        <item m="1" x="6524"/>
        <item m="1" x="6557"/>
        <item m="1" x="6593"/>
        <item m="1" x="6326"/>
        <item m="1" x="5117"/>
        <item m="1" x="6412"/>
        <item m="1" x="1366"/>
        <item m="1" x="2537"/>
        <item m="1" x="3926"/>
        <item m="1" x="5135"/>
        <item m="1" x="1380"/>
        <item m="1" x="2553"/>
        <item m="1" x="3954"/>
        <item m="1" x="5842"/>
        <item m="1" x="1402"/>
        <item m="1" x="2568"/>
        <item m="1" x="4653"/>
        <item m="1" x="5860"/>
        <item m="1" x="1422"/>
        <item m="1" x="3355"/>
        <item m="1" x="4673"/>
        <item m="1" x="5884"/>
        <item m="1" x="1935"/>
        <item m="1" x="3380"/>
        <item m="1" x="4703"/>
        <item m="1" x="5916"/>
        <item m="1" x="7596"/>
        <item m="1" x="1956"/>
        <item m="1" x="3395"/>
        <item m="1" x="4727"/>
        <item m="1" x="5929"/>
        <item m="1" x="7628"/>
        <item m="1" x="1980"/>
        <item m="1" x="3417"/>
        <item m="1" x="4750"/>
        <item m="1" x="5942"/>
        <item m="1" x="7650"/>
        <item m="1" x="2001"/>
        <item m="1" x="3437"/>
        <item m="1" x="4765"/>
        <item m="1" x="5952"/>
        <item m="1" x="7674"/>
        <item m="1" x="2026"/>
        <item m="1" x="3463"/>
        <item m="1" x="4784"/>
        <item m="1" x="5973"/>
        <item m="1" x="1344"/>
        <item m="1" x="2522"/>
        <item m="1" x="3909"/>
        <item m="1" x="5118"/>
        <item m="1" x="6416"/>
        <item m="1" x="7744"/>
        <item m="1" x="7768"/>
        <item m="1" x="7796"/>
        <item m="1" x="7823"/>
        <item m="1" x="7851"/>
        <item m="1" x="7880"/>
        <item m="1" x="7909"/>
        <item m="1" x="7932"/>
        <item m="1" x="7954"/>
        <item m="1" x="7731"/>
        <item m="1" x="7745"/>
        <item m="1" x="7769"/>
        <item m="1" x="7797"/>
        <item m="1" x="7826"/>
        <item m="1" x="7852"/>
        <item m="1" x="7881"/>
        <item m="1" x="7910"/>
        <item m="1" x="7933"/>
        <item m="1" x="7955"/>
        <item m="1" x="7732"/>
        <item m="1" x="7746"/>
        <item m="1" x="7772"/>
        <item m="1" x="7800"/>
        <item m="1" x="7829"/>
        <item m="1" x="7855"/>
        <item m="1" x="7884"/>
        <item m="1" x="7911"/>
        <item m="1" x="7934"/>
        <item m="1" x="7956"/>
        <item m="1" x="7734"/>
        <item m="1" x="7749"/>
        <item m="1" x="7776"/>
        <item m="1" x="7804"/>
        <item m="1" x="7833"/>
        <item m="1" x="7859"/>
        <item m="1" x="7887"/>
        <item m="1" x="7914"/>
        <item m="1" x="7936"/>
        <item m="1" x="7958"/>
        <item m="1" x="7735"/>
        <item m="1" x="7750"/>
        <item m="1" x="7777"/>
        <item m="1" x="7805"/>
        <item m="1" x="7834"/>
        <item m="1" x="7860"/>
        <item m="1" x="7888"/>
        <item m="1" x="7915"/>
        <item m="1" x="7937"/>
        <item m="1" x="7959"/>
        <item m="1" x="7736"/>
        <item m="1" x="7751"/>
        <item m="1" x="7780"/>
        <item m="1" x="7807"/>
        <item m="1" x="7835"/>
        <item m="1" x="7861"/>
        <item m="1" x="7889"/>
        <item m="1" x="7916"/>
        <item m="1" x="7938"/>
        <item m="1" x="7961"/>
        <item m="1" x="7738"/>
        <item m="1" x="7753"/>
        <item m="1" x="7781"/>
        <item m="1" x="7808"/>
        <item m="1" x="7836"/>
        <item m="1" x="7862"/>
        <item m="1" x="7890"/>
        <item m="1" x="7917"/>
        <item m="1" x="7939"/>
        <item m="1" x="7962"/>
        <item m="1" x="7739"/>
        <item m="1" x="7754"/>
        <item m="1" x="7782"/>
        <item m="1" x="7809"/>
        <item m="1" x="7838"/>
        <item m="1" x="7866"/>
        <item m="1" x="7893"/>
        <item m="1" x="7919"/>
        <item m="1" x="7940"/>
        <item m="1" x="7963"/>
        <item m="1" x="7740"/>
        <item m="1" x="7755"/>
        <item m="1" x="7783"/>
        <item m="1" x="7810"/>
        <item m="1" x="7839"/>
        <item m="1" x="7867"/>
        <item m="1" x="7894"/>
        <item m="1" x="7920"/>
        <item m="1" x="7941"/>
        <item m="1" x="7964"/>
        <item m="1" x="7741"/>
        <item m="1" x="7756"/>
        <item m="1" x="7784"/>
        <item m="1" x="7811"/>
        <item m="1" x="7840"/>
        <item m="1" x="7869"/>
        <item m="1" x="7895"/>
        <item m="1" x="7921"/>
        <item m="1" x="7942"/>
        <item m="1" x="7965"/>
        <item m="1" x="4357"/>
        <item m="1" x="4385"/>
        <item m="1" x="4420"/>
        <item m="1" x="4458"/>
        <item m="1" x="4494"/>
        <item m="1" x="4516"/>
        <item m="1" x="4534"/>
        <item m="1" x="4548"/>
        <item m="1" x="4566"/>
        <item m="1" x="4582"/>
        <item m="1" x="4358"/>
        <item m="1" x="4387"/>
        <item m="1" x="4422"/>
        <item m="1" x="4460"/>
        <item m="1" x="4496"/>
        <item m="1" x="4518"/>
        <item m="1" x="4537"/>
        <item m="1" x="4550"/>
        <item m="1" x="4568"/>
        <item m="1" x="4584"/>
        <item m="1" x="4360"/>
        <item m="1" x="4389"/>
        <item m="1" x="4424"/>
        <item m="1" x="4462"/>
        <item m="1" x="4498"/>
        <item m="1" x="4520"/>
        <item m="1" x="4539"/>
        <item m="1" x="4552"/>
        <item m="1" x="5708"/>
        <item m="1" x="5711"/>
        <item m="1" x="5714"/>
        <item m="1" x="5717"/>
        <item m="1" x="5719"/>
        <item m="1" x="5724"/>
        <item m="1" x="5728"/>
        <item m="1" x="5749"/>
        <item m="1" x="5752"/>
        <item m="1" x="4556"/>
        <item m="1" x="4565"/>
        <item m="1" x="4573"/>
        <item m="1" x="4581"/>
        <item m="1" x="4591"/>
        <item m="1" x="4601"/>
        <item m="1" x="4607"/>
        <item m="1" x="4612"/>
        <item m="1" x="4623"/>
        <item m="1" x="4629"/>
        <item m="1" x="3296"/>
        <item m="1" x="3303"/>
        <item m="1" x="3313"/>
        <item m="1" x="3319"/>
        <item m="1" x="3329"/>
        <item m="1" x="3337"/>
        <item m="1" x="3347"/>
        <item m="1" x="3352"/>
        <item m="1" x="3369"/>
        <item m="1" x="3377"/>
        <item m="1" x="1923"/>
        <item m="1" x="1931"/>
        <item m="1" x="1938"/>
        <item m="1" x="1946"/>
        <item m="1" x="1963"/>
        <item m="1" x="1969"/>
        <item m="1" x="1987"/>
        <item m="1" x="1991"/>
        <item m="1" x="2009"/>
        <item m="1" x="2014"/>
        <item m="1" x="7646"/>
        <item m="1" x="7663"/>
        <item m="1" x="7670"/>
        <item m="1" x="7686"/>
        <item m="1" x="7691"/>
        <item m="1" x="7696"/>
        <item m="1" x="7703"/>
        <item m="1" x="7712"/>
        <item m="1" x="7716"/>
        <item m="1" x="7721"/>
        <item m="1" x="6483"/>
        <item m="1" x="6501"/>
        <item m="1" x="6509"/>
        <item m="1" x="6528"/>
        <item m="1" x="6543"/>
        <item m="1" x="6562"/>
        <item m="1" x="6577"/>
        <item m="1" x="6598"/>
        <item m="1" x="6617"/>
        <item m="1" x="6623"/>
        <item m="1" x="5241"/>
        <item m="1" x="5246"/>
        <item m="1" x="5250"/>
        <item m="1" x="5257"/>
        <item m="1" x="5262"/>
        <item m="1" x="5267"/>
        <item m="1" x="5271"/>
        <item m="1" x="5279"/>
        <item m="1" x="5284"/>
        <item m="1" x="4113"/>
        <item m="1" x="3449"/>
        <item m="1" x="2705"/>
        <item m="1" x="2120"/>
        <item m="1" x="5906"/>
        <item m="1" x="5239"/>
        <item m="1" x="4777"/>
        <item m="1" x="4204"/>
        <item m="1" x="3539"/>
        <item m="1" x="7138"/>
        <item m="1" x="6580"/>
        <item m="1" x="5959"/>
        <item m="1" x="5274"/>
        <item m="1" x="4816"/>
        <item m="1" x="1598"/>
        <item m="1" x="7759"/>
        <item m="1" x="7185"/>
        <item m="1" x="6668"/>
        <item m="1" x="5994"/>
        <item m="1" x="2784"/>
        <item m="1" x="2225"/>
        <item m="1" x="1674"/>
        <item m="1" x="7863"/>
        <item m="1" x="7254"/>
        <item m="1" x="4252"/>
        <item m="1" x="3584"/>
        <item m="1" x="2868"/>
        <item m="1" x="2325"/>
        <item m="1" x="1709"/>
        <item m="1" x="5298"/>
        <item m="1" x="4850"/>
        <item m="1" x="4280"/>
        <item m="1" x="3680"/>
        <item m="1" x="2913"/>
        <item m="1" x="6735"/>
        <item m="1" x="7307"/>
        <item m="1" x="7326"/>
        <item m="1" x="7340"/>
        <item m="1" x="7353"/>
        <item m="1" x="7365"/>
        <item m="1" x="7378"/>
        <item m="1" x="7392"/>
        <item m="1" x="7308"/>
        <item m="1" x="7327"/>
        <item m="1" x="7341"/>
        <item m="1" x="7354"/>
        <item m="1" x="7367"/>
        <item m="1" x="7380"/>
        <item m="1" x="7393"/>
        <item m="1" x="7309"/>
        <item m="1" x="7328"/>
        <item m="1" x="7342"/>
        <item m="1" x="7355"/>
        <item m="1" x="7368"/>
        <item m="1" x="7381"/>
        <item m="1" x="7394"/>
        <item m="1" x="7311"/>
        <item m="1" x="7329"/>
        <item m="1" x="7343"/>
        <item m="1" x="7356"/>
        <item m="1" x="7369"/>
        <item m="1" x="7382"/>
        <item m="1" x="7397"/>
        <item m="1" x="7312"/>
        <item m="1" x="7330"/>
        <item m="1" x="7344"/>
        <item m="1" x="7357"/>
        <item m="1" x="7370"/>
        <item m="1" x="7383"/>
        <item m="1" x="7398"/>
        <item m="1" x="7313"/>
        <item m="1" x="7331"/>
        <item m="1" x="7345"/>
        <item m="1" x="7358"/>
        <item m="1" x="7371"/>
        <item m="1" x="7384"/>
        <item m="1" x="7399"/>
        <item m="1" x="7314"/>
        <item m="1" x="7332"/>
        <item m="1" x="7346"/>
        <item m="1" x="7359"/>
        <item m="1" x="7372"/>
        <item m="1" x="7385"/>
        <item m="1" x="7400"/>
        <item m="1" x="7315"/>
        <item m="1" x="2917"/>
        <item m="1" x="1726"/>
        <item m="1" x="1728"/>
        <item m="1" x="7333"/>
        <item m="1" x="7347"/>
        <item m="1" x="7360"/>
        <item m="1" x="7373"/>
        <item m="1" x="7386"/>
        <item m="1" x="7402"/>
        <item m="1" x="7316"/>
        <item m="1" x="7334"/>
        <item m="1" x="7348"/>
        <item m="1" x="7361"/>
        <item m="1" x="7374"/>
        <item m="1" x="7387"/>
        <item m="1" x="7403"/>
        <item m="1" x="7319"/>
        <item m="1" x="7336"/>
        <item m="1" x="7349"/>
        <item m="1" x="7362"/>
        <item m="1" x="7375"/>
        <item m="1" x="7388"/>
        <item m="1" x="7404"/>
        <item m="1" x="3837"/>
        <item m="1" x="3853"/>
        <item m="1" x="3867"/>
        <item m="1" x="3883"/>
        <item m="1" x="3900"/>
        <item m="1" x="3919"/>
        <item m="1" x="3946"/>
        <item m="1" x="3982"/>
        <item m="1" x="4019"/>
        <item m="1" x="4056"/>
        <item m="1" x="3838"/>
        <item m="1" x="3855"/>
        <item m="1" x="3869"/>
        <item m="1" x="6051"/>
        <item m="1" x="6158"/>
        <item m="1" x="6220"/>
        <item m="1" x="6258"/>
        <item m="1" x="6052"/>
        <item m="1" x="6159"/>
        <item m="1" x="6221"/>
        <item m="1" x="6260"/>
        <item m="1" x="6058"/>
        <item m="1" x="6164"/>
        <item m="1" x="6222"/>
        <item m="1" x="6261"/>
        <item m="1" x="7724"/>
        <item m="1" x="2121"/>
        <item m="1" x="3543"/>
        <item m="1" x="4818"/>
        <item m="1" x="6000"/>
        <item m="1" x="7733"/>
        <item m="1" x="2165"/>
        <item m="1" x="3560"/>
        <item m="1" x="4829"/>
        <item m="1" x="6018"/>
        <item m="1" x="7747"/>
        <item m="1" x="2207"/>
        <item m="1" x="3580"/>
        <item m="1" x="4843"/>
        <item m="1" x="6028"/>
        <item m="1" x="7773"/>
        <item m="1" x="2247"/>
        <item m="1" x="3607"/>
        <item m="1" x="4863"/>
        <item m="1" x="6048"/>
        <item m="1" x="7801"/>
        <item m="1" x="2275"/>
        <item m="1" x="3630"/>
        <item m="1" x="4885"/>
        <item m="1" x="6085"/>
        <item m="1" x="7830"/>
        <item m="1" x="2300"/>
        <item m="1" x="3654"/>
        <item m="1" x="4902"/>
        <item m="1" x="6116"/>
        <item m="1" x="7856"/>
        <item m="1" x="6955"/>
        <item m="1" x="1320"/>
        <item m="1" x="2509"/>
        <item m="1" x="3896"/>
        <item m="1" x="5106"/>
        <item m="1" x="6964"/>
        <item m="1" x="1345"/>
        <item m="1" x="2527"/>
        <item m="1" x="3914"/>
        <item m="1" x="5121"/>
        <item m="1" x="6967"/>
        <item m="1" x="1367"/>
        <item m="1" x="2543"/>
        <item m="1" x="3934"/>
        <item m="1" x="5136"/>
        <item m="1" x="6976"/>
        <item m="1" x="1381"/>
        <item m="1" x="2554"/>
        <item m="1" x="3964"/>
        <item m="1" x="5150"/>
        <item m="1" x="6987"/>
        <item m="1" x="1404"/>
        <item m="1" x="2570"/>
        <item m="1" x="4007"/>
        <item m="1" x="5177"/>
        <item m="1" x="7001"/>
        <item m="1" x="1426"/>
        <item m="1" x="2582"/>
        <item m="1" x="4043"/>
        <item m="1" x="5199"/>
        <item m="1" x="7012"/>
        <item m="1" x="1448"/>
        <item m="1" x="2597"/>
        <item m="1" x="4080"/>
        <item m="1" x="5221"/>
        <item m="1" x="7024"/>
        <item m="1" x="1465"/>
        <item m="1" x="2607"/>
        <item m="1" x="4102"/>
        <item m="1" x="7045"/>
        <item m="1" x="1490"/>
        <item m="1" x="2634"/>
        <item m="1" x="7064"/>
        <item m="1" x="1503"/>
        <item m="1" x="4770"/>
        <item m="1" x="6956"/>
        <item m="1" x="1322"/>
        <item m="1" x="2510"/>
        <item m="1" x="3897"/>
        <item m="1" x="5107"/>
        <item m="1" x="3304"/>
        <item m="1" x="3314"/>
        <item m="1" x="3320"/>
        <item m="1" x="3330"/>
        <item m="1" x="3338"/>
        <item m="1" x="3348"/>
        <item m="1" x="3353"/>
        <item m="1" x="3370"/>
        <item m="1" x="3378"/>
        <item m="1" x="1924"/>
        <item m="1" x="1932"/>
        <item m="1" x="1939"/>
        <item m="1" x="1947"/>
        <item m="1" x="1964"/>
        <item m="1" x="1970"/>
        <item m="1" x="1988"/>
        <item m="1" x="1992"/>
        <item m="1" x="2010"/>
        <item m="1" x="2015"/>
        <item m="1" x="7647"/>
        <item m="1" x="7664"/>
        <item m="1" x="7671"/>
        <item m="1" x="7687"/>
        <item m="1" x="7692"/>
        <item m="1" x="7697"/>
        <item m="1" x="7704"/>
        <item m="1" x="7713"/>
        <item m="1" x="7717"/>
        <item m="1" x="7722"/>
        <item m="1" x="6484"/>
        <item m="1" x="6502"/>
        <item m="1" x="6510"/>
        <item m="1" x="6529"/>
        <item m="1" x="6544"/>
        <item m="1" x="6563"/>
        <item m="1" x="6578"/>
        <item m="1" x="6599"/>
        <item m="1" x="6618"/>
        <item m="1" x="6624"/>
        <item m="1" x="5242"/>
        <item m="1" x="5247"/>
        <item m="1" x="5251"/>
        <item m="1" x="5258"/>
        <item m="1" x="5263"/>
        <item m="1" x="5268"/>
        <item m="1" x="5272"/>
        <item m="1" x="5280"/>
        <item m="1" x="5285"/>
        <item m="1" x="5288"/>
        <item m="1" x="4248"/>
        <item m="1" x="4255"/>
        <item m="1" x="4260"/>
        <item m="1" x="4266"/>
        <item m="1" x="4270"/>
        <item m="1" x="4275"/>
        <item m="1" x="4277"/>
        <item m="1" x="2899"/>
        <item m="1" x="2906"/>
        <item m="1" x="3396"/>
        <item m="1" x="7651"/>
        <item m="1" x="2002"/>
        <item m="1" x="6581"/>
        <item m="1" x="5960"/>
        <item m="1" x="5275"/>
        <item m="1" x="4817"/>
        <item m="1" x="1599"/>
        <item m="1" x="7760"/>
        <item m="1" x="7186"/>
        <item m="1" x="6669"/>
        <item m="1" x="5995"/>
        <item m="1" x="2785"/>
        <item m="1" x="2226"/>
        <item m="1" x="1675"/>
        <item m="1" x="7864"/>
        <item m="1" x="7255"/>
        <item m="1" x="4253"/>
        <item m="1" x="3585"/>
        <item m="1" x="2869"/>
        <item m="1" x="2326"/>
        <item m="1" x="1710"/>
        <item m="1" x="5299"/>
        <item m="1" x="4851"/>
        <item m="1" x="4281"/>
        <item m="1" x="3681"/>
        <item m="1" x="2914"/>
        <item m="1" x="6736"/>
        <item m="1" x="6032"/>
        <item m="1" x="5407"/>
        <item m="1" x="4923"/>
        <item m="1" x="4336"/>
        <item m="1" x="7927"/>
        <item m="1" x="7317"/>
        <item m="1" x="6867"/>
        <item m="1" x="6138"/>
        <item m="1" x="5568"/>
        <item m="1" x="2372"/>
        <item m="1" x="1727"/>
        <item m="1" x="1729"/>
        <item m="1" x="1733"/>
        <item m="1" x="1735"/>
        <item m="1" x="1738"/>
        <item m="1" x="7395"/>
        <item m="1" x="7407"/>
        <item m="1" x="7410"/>
        <item m="1" x="7416"/>
        <item m="1" x="7419"/>
        <item m="1" x="7423"/>
        <item m="1" x="7428"/>
        <item m="1" x="7434"/>
        <item m="1" x="7449"/>
        <item m="1" x="6233"/>
        <item m="1" x="6237"/>
        <item m="1" x="5937"/>
        <item m="1" x="5948"/>
        <item m="1" x="5965"/>
        <item m="1" x="5978"/>
        <item m="1" x="5985"/>
        <item m="1" x="5990"/>
        <item m="1" x="6059"/>
        <item m="1" x="6165"/>
        <item m="1" x="6223"/>
        <item m="1" x="6262"/>
        <item m="1" x="6068"/>
        <item m="1" x="6173"/>
        <item m="1" x="6226"/>
        <item m="1" x="6266"/>
        <item m="1" x="6075"/>
        <item m="1" x="6179"/>
        <item m="1" x="6229"/>
        <item m="1" x="6272"/>
        <item m="1" x="7748"/>
        <item m="1" x="2208"/>
        <item m="1" x="3581"/>
        <item m="1" x="4844"/>
        <item m="1" x="6029"/>
        <item m="1" x="7774"/>
        <item m="1" x="2248"/>
        <item m="1" x="3608"/>
        <item m="1" x="4864"/>
        <item m="1" x="6049"/>
        <item m="1" x="7802"/>
        <item m="1" x="2276"/>
        <item m="1" x="3631"/>
        <item m="1" x="4886"/>
        <item m="1" x="6086"/>
        <item m="1" x="7831"/>
        <item m="1" x="2301"/>
        <item m="1" x="3655"/>
        <item m="1" x="4903"/>
        <item m="1" x="6117"/>
        <item m="1" x="7857"/>
        <item m="1" x="2319"/>
        <item m="1" x="2104"/>
        <item m="1" x="2144"/>
        <item m="1" x="2191"/>
        <item m="1" x="2071"/>
        <item m="1" x="2106"/>
        <item m="1" x="2146"/>
        <item m="1" x="2193"/>
        <item m="1" x="2075"/>
        <item m="1" x="2109"/>
        <item m="1" x="2149"/>
        <item m="1" x="2195"/>
        <item m="1" x="3676"/>
        <item m="1" x="4916"/>
        <item m="1" x="6136"/>
        <item m="1" x="7885"/>
        <item m="1" x="2337"/>
        <item m="1" x="3698"/>
        <item m="1" x="4941"/>
        <item m="1" x="7912"/>
        <item m="1" x="2355"/>
        <item m="1" x="3719"/>
        <item m="1" x="2077"/>
        <item m="1" x="2111"/>
        <item m="1" x="2151"/>
        <item m="1" x="2197"/>
        <item m="1" x="2079"/>
        <item m="1" x="2113"/>
        <item m="1" x="2153"/>
        <item m="1" x="2199"/>
        <item m="1" x="6968"/>
        <item m="1" x="1368"/>
        <item m="1" x="2544"/>
        <item m="1" x="4015"/>
        <item m="1" x="4052"/>
        <item m="1" x="4089"/>
        <item m="1" x="3978"/>
        <item m="1" x="4017"/>
        <item m="1" x="4053"/>
        <item m="1" x="4090"/>
        <item m="1" x="3981"/>
        <item m="1" x="4018"/>
        <item m="1" x="4055"/>
        <item m="1" x="4091"/>
        <item m="1" x="3984"/>
        <item m="1" x="4021"/>
        <item m="1" x="4058"/>
        <item m="1" x="4092"/>
        <item m="1" x="3989"/>
        <item m="1" x="4024"/>
        <item m="1" x="4061"/>
        <item m="1" x="4093"/>
        <item m="1" x="3991"/>
        <item m="1" x="4026"/>
        <item m="1" x="4063"/>
        <item m="1" x="4094"/>
        <item m="1" x="3993"/>
        <item m="1" x="4028"/>
        <item m="1" x="4065"/>
        <item m="1" x="4095"/>
        <item m="1" x="3995"/>
        <item m="1" x="4030"/>
        <item m="1" x="4067"/>
        <item m="1" x="4096"/>
        <item m="1" x="3997"/>
        <item m="1" x="4034"/>
        <item m="1" x="4071"/>
        <item m="1" x="4099"/>
        <item m="1" x="3999"/>
        <item m="1" x="4037"/>
        <item m="1" x="4074"/>
        <item m="1" x="4100"/>
        <item m="1" x="7238"/>
        <item m="1" x="7265"/>
        <item m="1" x="7293"/>
        <item m="1" x="7219"/>
        <item m="1" x="7241"/>
        <item m="1" x="7268"/>
        <item m="1" x="7295"/>
        <item m="1" x="7220"/>
        <item m="1" x="7242"/>
        <item m="1" x="7269"/>
        <item m="1" x="7296"/>
        <item m="1" x="7221"/>
        <item m="1" x="7243"/>
        <item m="1" x="7270"/>
        <item m="1" x="7297"/>
        <item m="1" x="7222"/>
        <item m="1" x="7244"/>
        <item m="1" x="7271"/>
        <item m="1" x="7298"/>
        <item m="1" x="7225"/>
        <item m="1" x="7247"/>
        <item m="1" x="7275"/>
        <item m="1" x="7300"/>
        <item m="1" x="7226"/>
        <item m="1" x="7248"/>
        <item m="1" x="7276"/>
        <item m="1" x="7301"/>
        <item m="1" x="7228"/>
        <item m="1" x="7251"/>
        <item m="1" x="7280"/>
        <item m="1" x="7302"/>
        <item m="1" x="7229"/>
        <item m="1" x="7252"/>
        <item m="1" x="7281"/>
        <item m="1" x="7303"/>
        <item m="1" x="7230"/>
        <item m="1" x="7253"/>
        <item m="1" x="7282"/>
        <item m="1" x="7304"/>
        <item m="1" x="3935"/>
        <item m="1" x="5137"/>
        <item m="1" x="6977"/>
        <item m="1" x="1382"/>
        <item m="1" x="2555"/>
        <item m="1" x="3965"/>
        <item m="1" x="5151"/>
        <item m="1" x="6988"/>
        <item m="1" x="1405"/>
        <item m="1" x="2571"/>
        <item m="1" x="4008"/>
        <item m="1" x="5178"/>
        <item m="1" x="7002"/>
        <item m="1" x="1427"/>
        <item m="1" x="2583"/>
        <item m="1" x="4044"/>
        <item m="1" x="5200"/>
        <item m="1" x="7013"/>
        <item m="1" x="1449"/>
        <item m="1" x="2598"/>
        <item m="1" x="4081"/>
        <item m="1" x="5222"/>
        <item m="1" x="7025"/>
        <item m="1" x="1466"/>
        <item m="1" x="2608"/>
        <item m="1" x="4103"/>
        <item m="1" x="7046"/>
        <item m="1" x="1491"/>
        <item m="1" x="2635"/>
        <item m="1" x="7065"/>
        <item m="1" x="1504"/>
        <item m="1" x="4771"/>
        <item m="1" x="7082"/>
        <item m="1" x="3471"/>
        <item m="1" x="4788"/>
        <item m="1" x="2056"/>
        <item m="1" x="3496"/>
        <item m="1" x="4801"/>
        <item m="1" x="6969"/>
        <item m="1" x="1370"/>
        <item m="1" x="2545"/>
        <item m="1" x="3937"/>
        <item m="1" x="5139"/>
        <item m="1" x="5187"/>
        <item m="1" x="5209"/>
        <item m="1" x="5229"/>
        <item m="1" x="5163"/>
        <item m="1" x="5189"/>
        <item m="1" x="5210"/>
        <item m="1" x="5230"/>
        <item m="1" x="5166"/>
        <item m="1" x="5190"/>
        <item m="1" x="5212"/>
        <item m="1" x="5231"/>
        <item m="1" x="5167"/>
        <item m="1" x="5191"/>
        <item m="1" x="5213"/>
        <item m="1" x="5232"/>
        <item m="1" x="5170"/>
        <item m="1" x="5193"/>
        <item m="1" x="5215"/>
        <item m="1" x="5233"/>
        <item m="1" x="5171"/>
        <item m="1" x="5194"/>
        <item m="1" x="5216"/>
        <item m="1" x="5234"/>
        <item m="1" x="5172"/>
        <item m="1" x="5195"/>
        <item m="1" x="5217"/>
        <item m="1" x="5235"/>
        <item m="1" x="5173"/>
        <item m="1" x="5196"/>
        <item m="1" x="5218"/>
        <item m="1" x="5236"/>
        <item m="1" x="5174"/>
        <item m="1" x="5197"/>
        <item m="1" x="5219"/>
        <item m="1" x="5237"/>
        <item m="1" x="5175"/>
        <item m="1" x="5198"/>
        <item m="1" x="5220"/>
        <item m="1" x="5238"/>
        <item m="1" x="2565"/>
        <item m="1" x="2573"/>
        <item m="1" x="2578"/>
        <item m="1" x="2585"/>
        <item m="1" x="2589"/>
        <item m="1" x="2600"/>
        <item m="1" x="2604"/>
        <item m="1" x="2610"/>
        <item m="1" x="2625"/>
        <item m="1" x="1463"/>
        <item m="1" x="1472"/>
        <item m="1" x="1488"/>
        <item m="1" x="1496"/>
        <item m="1" x="1501"/>
        <item m="1" x="1508"/>
        <item m="1" x="1516"/>
        <item m="1" x="1521"/>
        <item m="1" x="1528"/>
        <item m="1" x="1543"/>
        <item m="1" x="7092"/>
        <item m="1" x="7098"/>
        <item m="1" x="7107"/>
        <item m="1" x="7113"/>
        <item m="1" x="7120"/>
        <item m="1" x="7127"/>
        <item m="1" x="7136"/>
        <item m="1" x="7146"/>
        <item m="1" x="7152"/>
        <item m="1" x="7161"/>
        <item m="1" x="5921"/>
        <item m="1" x="5926"/>
        <item m="1" x="5934"/>
        <item m="1" x="5940"/>
        <item m="1" x="5945"/>
        <item m="1" x="5949"/>
        <item m="1" x="5955"/>
        <item m="1" x="5971"/>
        <item m="1" x="5974"/>
        <item m="1" x="5979"/>
        <item m="1" x="4793"/>
        <item m="1" x="4799"/>
        <item m="1" x="4804"/>
        <item m="1" x="4807"/>
        <item m="1" x="4810"/>
        <item m="1" x="4813"/>
        <item m="1" x="4821"/>
        <item m="1" x="4824"/>
        <item m="1" x="4834"/>
        <item m="1" x="3605"/>
        <item m="1" x="3616"/>
        <item m="1" x="3627"/>
        <item m="1" x="3639"/>
        <item m="1" x="3649"/>
        <item m="1" x="1981"/>
        <item m="1" x="3418"/>
        <item m="1" x="6430"/>
        <item m="1" x="7675"/>
        <item m="1" x="2027"/>
        <item m="1" x="7412"/>
        <item m="1" x="6961"/>
        <item m="1" x="6241"/>
        <item m="1" x="5718"/>
        <item m="1" x="5093"/>
        <item m="1" x="1762"/>
        <item m="1" x="1335"/>
        <item m="1" x="7460"/>
        <item m="1" x="6992"/>
        <item m="1" x="6293"/>
        <item m="1" x="3229"/>
        <item m="1" x="2515"/>
        <item m="1" x="1868"/>
        <item m="1" x="1410"/>
        <item m="1" x="7577"/>
        <item m="1" x="4579"/>
        <item m="1" x="3899"/>
        <item m="1" x="3318"/>
        <item m="1" x="2575"/>
        <item m="1" x="1942"/>
        <item m="1" x="5756"/>
        <item m="1" x="5111"/>
        <item m="1" x="4636"/>
        <item m="1" x="4010"/>
        <item m="1" x="3383"/>
        <item m="1" x="7021"/>
        <item m="1" x="6388"/>
        <item m="1" x="5834"/>
        <item m="1" x="5181"/>
        <item m="1" x="4708"/>
        <item m="1" x="1462"/>
        <item m="1" x="7645"/>
        <item m="1" x="7091"/>
        <item m="1" x="6482"/>
        <item m="1" x="5920"/>
        <item m="1" x="2399"/>
        <item m="1" x="2403"/>
        <item m="1" x="1210"/>
        <item m="1" x="1220"/>
        <item m="1" x="1233"/>
        <item m="1" x="1243"/>
        <item m="1" x="1257"/>
        <item m="1" x="1268"/>
        <item m="1" x="1287"/>
        <item m="1" x="6952"/>
        <item m="1" x="6954"/>
        <item m="1" x="6960"/>
        <item m="1" x="6963"/>
        <item m="1" x="6965"/>
        <item m="1" x="6966"/>
        <item m="1" x="6971"/>
        <item m="1" x="6975"/>
        <item m="1" x="6983"/>
        <item m="1" x="6986"/>
        <item m="1" x="5712"/>
        <item m="1" x="5716"/>
        <item m="1" x="4819"/>
        <item m="1" x="4830"/>
        <item m="1" x="4845"/>
        <item m="1" x="4866"/>
        <item m="1" x="6062"/>
        <item m="1" x="6168"/>
        <item m="1" x="6224"/>
        <item m="1" x="6263"/>
        <item m="1" x="6073"/>
        <item m="1" x="6177"/>
        <item m="1" x="6228"/>
        <item m="1" x="6269"/>
        <item m="1" x="6077"/>
        <item m="1" x="6181"/>
        <item m="1" x="6231"/>
        <item m="1" x="6274"/>
        <item m="1" x="7764"/>
        <item m="1" x="2231"/>
        <item m="1" x="3590"/>
        <item m="1" x="4854"/>
        <item m="1" x="6040"/>
        <item m="1" x="7793"/>
        <item m="1" x="2267"/>
        <item m="1" x="3618"/>
        <item m="1" x="4876"/>
        <item m="1" x="6067"/>
        <item m="1" x="7820"/>
        <item m="1" x="2291"/>
        <item m="1" x="3641"/>
        <item m="1" x="4896"/>
        <item m="1" x="6107"/>
        <item m="1" x="7848"/>
        <item m="1" x="2317"/>
        <item m="1" x="3663"/>
        <item m="1" x="4910"/>
        <item m="1" x="6128"/>
        <item m="1" x="7878"/>
        <item m="1" x="2335"/>
        <item m="1" x="7785"/>
        <item m="1" x="7812"/>
        <item m="1" x="7841"/>
        <item m="1" x="7870"/>
        <item m="1" x="7897"/>
        <item m="1" x="7757"/>
        <item m="1" x="7786"/>
        <item m="1" x="7813"/>
        <item m="1" x="7842"/>
        <item m="1" x="7872"/>
        <item m="1" x="7898"/>
        <item m="1" x="7758"/>
        <item m="1" x="7787"/>
        <item m="1" x="7814"/>
        <item m="1" x="7843"/>
        <item m="1" x="7873"/>
        <item m="1" x="7899"/>
        <item m="1" x="3685"/>
        <item m="1" x="4934"/>
        <item m="1" x="6150"/>
        <item m="1" x="7903"/>
        <item m="1" x="5981"/>
        <item m="1" x="3705"/>
        <item m="1" x="7925"/>
        <item m="1" x="2370"/>
        <item m="1" x="3726"/>
        <item m="1" x="5587"/>
        <item m="1" x="7946"/>
        <item m="1" x="2386"/>
        <item m="1" x="4376"/>
        <item m="1" x="5617"/>
        <item m="1" x="2979"/>
        <item m="1" x="4407"/>
        <item m="1" x="5647"/>
        <item m="1" x="1722"/>
        <item m="1" x="5674"/>
        <item m="1" x="7765"/>
        <item m="1" x="2233"/>
        <item m="1" x="3592"/>
        <item m="1" x="4855"/>
        <item m="1" x="6042"/>
        <item m="1" x="7794"/>
        <item m="1" x="2268"/>
        <item m="1" x="3619"/>
        <item m="1" x="4877"/>
        <item m="1" x="6071"/>
        <item m="1" x="7821"/>
        <item m="1" x="2292"/>
        <item m="1" x="3642"/>
        <item m="1" x="4897"/>
        <item m="1" x="6109"/>
        <item m="1" x="7849"/>
        <item m="1" x="7762"/>
        <item m="1" x="7789"/>
        <item m="1" x="7816"/>
        <item m="1" x="7844"/>
        <item m="1" x="7874"/>
        <item m="1" x="7900"/>
        <item m="1" x="7763"/>
        <item m="1" x="7790"/>
        <item m="1" x="7817"/>
        <item m="1" x="7845"/>
        <item m="1" x="7875"/>
        <item m="1" x="6972"/>
        <item m="1" x="1373"/>
        <item m="1" x="2550"/>
        <item m="1" x="3943"/>
        <item m="1" x="5144"/>
        <item m="1" x="6984"/>
        <item m="1" x="2640"/>
        <item m="1" x="2661"/>
        <item m="1" x="2682"/>
        <item m="1" x="2711"/>
        <item m="1" x="2746"/>
        <item m="1" x="2614"/>
        <item m="1" x="2642"/>
        <item m="1" x="2662"/>
        <item m="1" x="2683"/>
        <item m="1" x="2713"/>
        <item m="1" x="2748"/>
        <item m="1" x="2615"/>
        <item m="1" x="2643"/>
        <item m="1" x="2663"/>
        <item m="1" x="2684"/>
        <item m="1" x="2715"/>
        <item m="1" x="2750"/>
        <item m="1" x="2616"/>
        <item m="1" x="2644"/>
        <item m="1" x="2664"/>
        <item m="1" x="2685"/>
        <item m="1" x="2716"/>
        <item m="1" x="2751"/>
        <item m="1" x="2617"/>
        <item m="1" x="2645"/>
        <item m="1" x="2665"/>
        <item m="1" x="2686"/>
        <item m="1" x="2718"/>
        <item m="1" x="2752"/>
        <item m="1" x="2618"/>
        <item m="1" x="2646"/>
        <item m="1" x="2666"/>
        <item m="1" x="2687"/>
        <item m="1" x="2719"/>
        <item m="1" x="2753"/>
        <item m="1" x="2619"/>
        <item m="1" x="2647"/>
        <item m="1" x="2667"/>
        <item m="1" x="2688"/>
        <item m="1" x="2720"/>
        <item m="1" x="2754"/>
        <item m="1" x="2620"/>
        <item m="1" x="2648"/>
        <item m="1" x="2668"/>
        <item m="1" x="2689"/>
        <item m="1" x="2721"/>
        <item m="1" x="2755"/>
        <item m="1" x="2623"/>
        <item m="1" x="2651"/>
        <item m="1" x="2671"/>
        <item m="1" x="2692"/>
        <item m="1" x="2724"/>
        <item m="1" x="2758"/>
        <item m="1" x="2626"/>
        <item m="1" x="2652"/>
        <item m="1" x="2673"/>
        <item m="1" x="2694"/>
        <item m="1" x="2728"/>
        <item m="1" x="2761"/>
        <item m="1" x="6053"/>
        <item m="1" x="6095"/>
        <item m="1" x="6120"/>
        <item m="1" x="6141"/>
        <item m="1" x="6161"/>
        <item m="1" x="6030"/>
        <item m="1" x="6054"/>
        <item m="1" x="6096"/>
        <item m="1" x="6121"/>
        <item m="1" x="6143"/>
        <item m="1" x="6162"/>
        <item m="1" x="6031"/>
        <item m="1" x="6055"/>
        <item m="1" x="6098"/>
        <item m="1" x="6122"/>
        <item m="1" x="6144"/>
        <item m="1" x="6163"/>
        <item m="1" x="6034"/>
        <item m="1" x="6060"/>
        <item m="1" x="6099"/>
        <item m="1" x="6123"/>
        <item m="1" x="6145"/>
        <item m="1" x="6166"/>
        <item m="1" x="6035"/>
        <item m="1" x="6061"/>
        <item m="1" x="6101"/>
        <item m="1" x="6124"/>
        <item m="1" x="6146"/>
        <item m="1" x="6167"/>
        <item m="1" x="6038"/>
        <item m="1" x="6065"/>
        <item m="1" x="6105"/>
        <item m="1" x="6126"/>
        <item m="1" x="6148"/>
        <item m="1" x="6170"/>
        <item m="1" x="6039"/>
        <item m="1" x="6066"/>
        <item m="1" x="6106"/>
        <item m="1" x="6127"/>
        <item m="1" x="6149"/>
        <item m="1" x="6172"/>
        <item m="1" x="6041"/>
        <item m="1" x="6070"/>
        <item m="1" x="6108"/>
        <item m="1" x="6129"/>
        <item m="1" x="6151"/>
        <item m="1" x="6175"/>
        <item m="1" x="6043"/>
        <item m="1" x="6072"/>
        <item m="1" x="6110"/>
        <item m="1" x="6130"/>
        <item m="1" x="6152"/>
        <item m="1" x="6176"/>
        <item m="1" x="6045"/>
        <item m="1" x="6074"/>
        <item m="1" x="6111"/>
        <item m="1" x="6131"/>
        <item m="1" x="6153"/>
        <item m="1" x="6178"/>
        <item m="1" x="1394"/>
        <item m="1" x="2563"/>
        <item m="1" x="3976"/>
        <item m="1" x="5160"/>
        <item m="1" x="6996"/>
        <item m="1" x="1414"/>
        <item m="1" x="2576"/>
        <item m="1" x="4014"/>
        <item m="1" x="5185"/>
        <item m="1" x="7006"/>
        <item m="1" x="1435"/>
        <item m="1" x="2588"/>
        <item m="1" x="4051"/>
        <item m="1" x="5208"/>
        <item m="1" x="7017"/>
        <item m="1" x="1455"/>
        <item m="1" x="2603"/>
        <item m="1" x="4088"/>
        <item m="1" x="5228"/>
        <item m="1" x="7034"/>
        <item m="1" x="1475"/>
        <item m="1" x="2621"/>
        <item m="1" x="4119"/>
        <item m="1" x="7057"/>
        <item m="1" x="1497"/>
        <item m="1" x="2649"/>
        <item m="1" x="4761"/>
        <item m="1" x="7072"/>
        <item m="1" x="1510"/>
        <item m="1" x="3451"/>
        <item m="1" x="4781"/>
        <item m="1" x="7089"/>
        <item m="1" x="2041"/>
        <item m="1" x="3479"/>
        <item m="1" x="4796"/>
        <item m="1" x="7702"/>
        <item m="1" x="2061"/>
        <item m="1" x="3503"/>
        <item m="1" x="4806"/>
        <item m="1" x="7029"/>
        <item m="1" x="6973"/>
        <item m="1" x="7868"/>
        <item m="1" x="3945"/>
        <item m="1" x="5146"/>
        <item m="1" x="6762"/>
        <item m="1" x="6783"/>
        <item m="1" x="2564"/>
        <item m="1" x="3977"/>
        <item m="1" x="5162"/>
        <item m="1" x="6997"/>
        <item m="1" x="1416"/>
        <item m="1" x="2577"/>
        <item m="1" x="4016"/>
        <item m="1" x="5188"/>
        <item m="1" x="7007"/>
        <item m="1" x="1437"/>
        <item m="1" x="4132"/>
        <item m="1" x="4153"/>
        <item m="1" x="4177"/>
        <item m="1" x="4209"/>
        <item m="1" x="4232"/>
        <item m="1" x="4109"/>
        <item m="1" x="4135"/>
        <item m="1" x="4155"/>
        <item m="1" x="4179"/>
        <item m="1" x="4211"/>
        <item m="1" x="4233"/>
        <item m="1" x="4110"/>
        <item m="1" x="4136"/>
        <item m="1" x="4156"/>
        <item m="1" x="4180"/>
        <item m="1" x="4212"/>
        <item m="1" x="4234"/>
        <item m="1" x="4111"/>
        <item m="1" x="4137"/>
        <item m="1" x="4157"/>
        <item m="1" x="4181"/>
        <item m="1" x="4213"/>
        <item m="1" x="4235"/>
        <item m="1" x="4112"/>
        <item m="1" x="4138"/>
        <item m="1" x="4158"/>
        <item m="1" x="4183"/>
        <item m="1" x="4215"/>
        <item m="1" x="4236"/>
        <item m="1" x="4114"/>
        <item m="1" x="4139"/>
        <item m="1" x="4160"/>
        <item m="1" x="4184"/>
        <item m="1" x="4216"/>
        <item m="1" x="4237"/>
        <item m="1" x="4116"/>
        <item m="1" x="4141"/>
        <item m="1" x="4162"/>
        <item m="1" x="4186"/>
        <item m="1" x="4218"/>
        <item m="1" x="4239"/>
        <item m="1" x="4118"/>
        <item m="1" x="4143"/>
        <item m="1" x="4163"/>
        <item m="1" x="4187"/>
        <item m="1" x="4219"/>
        <item m="1" x="4240"/>
        <item m="1" x="4120"/>
        <item m="1" x="4144"/>
        <item m="1" x="4165"/>
        <item m="1" x="4189"/>
        <item m="1" x="4220"/>
        <item m="1" x="4241"/>
        <item m="1" x="4121"/>
        <item m="1" x="4145"/>
        <item m="1" x="4166"/>
        <item m="1" x="4190"/>
        <item m="1" x="4221"/>
        <item m="1" x="4242"/>
        <item m="1" x="1933"/>
        <item m="1" x="1940"/>
        <item m="1" x="1948"/>
        <item m="1" x="1965"/>
        <item m="1" x="1971"/>
        <item m="1" x="1989"/>
        <item m="1" x="1993"/>
        <item m="1" x="2011"/>
        <item m="1" x="2016"/>
        <item m="1" x="7648"/>
        <item m="1" x="7665"/>
        <item m="1" x="7672"/>
        <item m="1" x="7688"/>
        <item m="1" x="7693"/>
        <item m="1" x="7698"/>
        <item m="1" x="7705"/>
        <item m="1" x="7714"/>
        <item m="1" x="7718"/>
        <item m="1" x="7723"/>
        <item m="1" x="6485"/>
        <item m="1" x="6503"/>
        <item m="1" x="6511"/>
        <item m="1" x="6530"/>
        <item m="1" x="6545"/>
        <item m="1" x="6564"/>
        <item m="1" x="6579"/>
        <item m="1" x="6600"/>
        <item m="1" x="6619"/>
        <item m="1" x="6625"/>
        <item m="1" x="5243"/>
        <item m="1" x="5248"/>
        <item m="1" x="5252"/>
        <item m="1" x="5259"/>
        <item m="1" x="5264"/>
        <item m="1" x="5269"/>
        <item m="1" x="5273"/>
        <item m="1" x="5281"/>
        <item m="1" x="5286"/>
        <item m="1" x="5289"/>
        <item m="1" x="4249"/>
        <item m="1" x="4256"/>
        <item m="1" x="4261"/>
        <item m="1" x="4267"/>
        <item m="1" x="4271"/>
        <item m="1" x="4276"/>
        <item m="1" x="4278"/>
        <item m="1" x="2900"/>
        <item m="1" x="2907"/>
        <item m="1" x="2910"/>
        <item m="1" x="7652"/>
        <item m="1" x="2003"/>
        <item m="1" x="3438"/>
        <item m="1" x="5147"/>
        <item m="1" x="6448"/>
        <item m="1" x="7694"/>
        <item m="1" x="2049"/>
        <item m="1" x="7761"/>
        <item m="1" x="7187"/>
        <item m="1" x="6670"/>
        <item m="1" x="5996"/>
        <item m="1" x="2786"/>
        <item m="1" x="2227"/>
        <item m="1" x="1676"/>
        <item m="1" x="7865"/>
        <item m="1" x="7256"/>
        <item m="1" x="4254"/>
        <item m="1" x="3586"/>
        <item m="1" x="2870"/>
        <item m="1" x="2327"/>
        <item m="1" x="1711"/>
        <item m="1" x="5300"/>
        <item m="1" x="4852"/>
        <item m="1" x="4282"/>
        <item m="1" x="3682"/>
        <item m="1" x="2915"/>
        <item m="1" x="6737"/>
        <item m="1" x="6033"/>
        <item m="1" x="5408"/>
        <item m="1" x="4924"/>
        <item m="1" x="4337"/>
        <item m="1" x="7928"/>
        <item m="1" x="7318"/>
        <item m="1" x="6868"/>
        <item m="1" x="6139"/>
        <item m="1" x="5569"/>
        <item m="1" x="2373"/>
        <item m="1" x="1720"/>
        <item m="1" x="7994"/>
        <item m="1" x="7366"/>
        <item m="1" x="6949"/>
        <item m="1" x="3728"/>
        <item m="1" x="1730"/>
        <item m="1" x="1734"/>
        <item m="1" x="1736"/>
        <item m="1" x="1739"/>
        <item m="1" x="7396"/>
        <item m="1" x="7408"/>
        <item m="1" x="7411"/>
        <item m="1" x="7417"/>
        <item m="1" x="7420"/>
        <item m="1" x="7424"/>
        <item m="1" x="7429"/>
        <item m="1" x="7435"/>
        <item m="1" x="7450"/>
        <item m="1" x="6234"/>
        <item m="1" x="6238"/>
        <item m="1" x="6240"/>
        <item m="1" x="6244"/>
        <item m="1" x="6247"/>
        <item m="1" x="6250"/>
        <item m="1" x="6255"/>
        <item m="1" x="6264"/>
        <item m="1" x="6282"/>
        <item m="1" x="6289"/>
        <item m="1" x="5088"/>
        <item m="1" x="5092"/>
        <item m="1" x="3665"/>
        <item m="1" x="3687"/>
        <item m="1" x="6069"/>
        <item m="1" x="6174"/>
        <item m="1" x="6227"/>
        <item m="1" x="6267"/>
        <item m="1" x="6076"/>
        <item m="1" x="6180"/>
        <item m="1" x="6230"/>
        <item m="1" x="6273"/>
        <item m="1" x="6079"/>
        <item m="1" x="6183"/>
        <item m="1" x="6232"/>
        <item m="1" x="6276"/>
        <item m="1" x="7775"/>
        <item m="1" x="2249"/>
        <item m="1" x="3609"/>
        <item m="1" x="4865"/>
        <item m="1" x="6050"/>
        <item m="1" x="7803"/>
        <item m="1" x="2277"/>
        <item m="1" x="3632"/>
        <item m="1" x="4887"/>
        <item m="1" x="6087"/>
        <item m="1" x="7832"/>
        <item m="1" x="2302"/>
        <item m="1" x="3656"/>
        <item m="1" x="4904"/>
        <item m="1" x="6118"/>
        <item m="1" x="7858"/>
        <item m="1" x="2320"/>
        <item m="1" x="3677"/>
        <item m="1" x="4917"/>
        <item m="1" x="6137"/>
        <item m="1" x="7886"/>
        <item m="1" x="2338"/>
        <item m="1" x="3699"/>
        <item m="1" x="6689"/>
        <item m="1" x="6717"/>
        <item m="1" x="6747"/>
        <item m="1" x="6789"/>
        <item m="1" x="6831"/>
        <item m="1" x="6861"/>
        <item m="1" x="6889"/>
        <item m="1" x="6665"/>
        <item m="1" x="6692"/>
        <item m="1" x="6720"/>
        <item m="1" x="6749"/>
        <item m="1" x="6792"/>
        <item m="1" x="6832"/>
        <item m="1" x="6862"/>
        <item m="1" x="6890"/>
        <item m="1" x="6667"/>
        <item m="1" x="6694"/>
        <item m="1" x="6722"/>
        <item m="1" x="6752"/>
        <item m="1" x="6795"/>
        <item m="1" x="6833"/>
        <item m="1" x="6863"/>
        <item m="1" x="6891"/>
        <item m="1" x="4942"/>
        <item m="1" x="7913"/>
        <item m="1" x="2356"/>
        <item m="1" x="3720"/>
        <item m="1" x="7935"/>
        <item m="1" x="2380"/>
        <item m="1" x="5604"/>
        <item m="1" x="7957"/>
        <item m="1" x="6672"/>
        <item m="1" x="6698"/>
        <item m="1" x="6725"/>
        <item m="1" x="6754"/>
        <item m="1" x="6797"/>
        <item m="1" x="6835"/>
        <item m="1" x="6864"/>
        <item m="1" x="6892"/>
        <item m="1" x="6674"/>
        <item m="1" x="6700"/>
        <item m="1" x="6727"/>
        <item m="1" x="6756"/>
        <item m="1" x="6799"/>
        <item m="1" x="6978"/>
        <item m="1" x="1383"/>
        <item m="1" x="2556"/>
        <item m="1" x="1559"/>
        <item m="1" x="1583"/>
        <item m="1" x="1609"/>
        <item m="1" x="1627"/>
        <item m="1" x="1646"/>
        <item m="1" x="1662"/>
        <item m="1" x="1680"/>
        <item m="1" x="1564"/>
        <item m="1" x="1533"/>
        <item m="1" x="1560"/>
        <item m="1" x="1584"/>
        <item m="1" x="1610"/>
        <item m="1" x="1628"/>
        <item m="1" x="1647"/>
        <item m="1" x="1663"/>
        <item m="1" x="1681"/>
        <item m="1" x="1534"/>
        <item m="1" x="1561"/>
        <item m="1" x="1585"/>
        <item m="1" x="1611"/>
        <item m="1" x="1629"/>
        <item m="1" x="1648"/>
        <item m="1" x="1664"/>
        <item m="1" x="1682"/>
        <item m="1" x="1535"/>
        <item m="1" x="1562"/>
        <item m="1" x="1586"/>
        <item m="1" x="1612"/>
        <item m="1" x="1630"/>
        <item m="1" x="1649"/>
        <item m="1" x="1665"/>
        <item m="1" x="1684"/>
        <item m="1" x="1536"/>
        <item m="1" x="1563"/>
        <item m="1" x="1587"/>
        <item m="1" x="1613"/>
        <item m="1" x="1631"/>
        <item m="1" x="1650"/>
        <item m="1" x="1666"/>
        <item m="1" x="1685"/>
        <item m="1" x="1537"/>
        <item m="1" x="1565"/>
        <item m="1" x="1588"/>
        <item m="1" x="1614"/>
        <item m="1" x="1632"/>
        <item m="1" x="1651"/>
        <item m="1" x="1667"/>
        <item m="1" x="1686"/>
        <item m="1" x="1538"/>
        <item m="1" x="1566"/>
        <item m="1" x="1589"/>
        <item m="1" x="1615"/>
        <item m="1" x="1633"/>
        <item m="1" x="1652"/>
        <item m="1" x="1668"/>
        <item m="1" x="1687"/>
        <item m="1" x="1539"/>
        <item m="1" x="1567"/>
        <item m="1" x="1590"/>
        <item m="1" x="1616"/>
        <item m="1" x="1634"/>
        <item m="1" x="1653"/>
        <item m="1" x="1669"/>
        <item m="1" x="1688"/>
        <item m="1" x="1542"/>
        <item m="1" x="1570"/>
        <item m="1" x="1593"/>
        <item m="1" x="1619"/>
        <item m="1" x="1636"/>
        <item m="1" x="1654"/>
        <item m="1" x="1670"/>
        <item m="1" x="1689"/>
        <item m="1" x="1544"/>
        <item m="1" x="1571"/>
        <item m="1" x="1595"/>
        <item m="1" x="1622"/>
        <item m="1" x="1640"/>
        <item m="1" x="1657"/>
        <item m="1" x="1673"/>
        <item m="1" x="1692"/>
        <item m="1" x="4914"/>
        <item m="1" x="4945"/>
        <item m="1" x="4971"/>
        <item m="1" x="4999"/>
        <item m="1" x="5022"/>
        <item m="1" x="5041"/>
        <item m="1" x="5058"/>
        <item m="1" x="5074"/>
        <item m="1" x="4921"/>
        <item m="1" x="4947"/>
        <item m="1" x="4973"/>
        <item m="1" x="5001"/>
        <item m="1" x="5024"/>
        <item m="1" x="5042"/>
        <item m="1" x="5060"/>
        <item m="1" x="5075"/>
        <item m="1" x="4922"/>
        <item m="1" x="4948"/>
        <item m="1" x="4974"/>
        <item m="1" x="5002"/>
        <item m="1" x="5025"/>
        <item m="1" x="5043"/>
        <item m="1" x="5061"/>
        <item m="1" x="5076"/>
        <item m="1" x="4925"/>
        <item m="1" x="4951"/>
        <item m="1" x="4975"/>
        <item m="1" x="5003"/>
        <item m="1" x="5026"/>
        <item m="1" x="5044"/>
        <item m="1" x="5062"/>
        <item m="1" x="5077"/>
        <item m="1" x="4926"/>
        <item m="1" x="4952"/>
        <item m="1" x="4976"/>
        <item m="1" x="5004"/>
        <item m="1" x="5027"/>
        <item m="1" x="5045"/>
        <item m="1" x="5063"/>
        <item m="1" x="5078"/>
        <item m="1" x="4928"/>
        <item m="1" x="4955"/>
        <item m="1" x="4980"/>
        <item m="1" x="5005"/>
        <item m="1" x="5028"/>
        <item m="1" x="5046"/>
        <item m="1" x="5064"/>
        <item m="1" x="5079"/>
        <item m="1" x="4929"/>
        <item m="1" x="4956"/>
        <item m="1" x="4981"/>
        <item m="1" x="5006"/>
        <item m="1" x="5029"/>
        <item m="1" x="5047"/>
        <item m="1" x="5065"/>
        <item m="1" x="5081"/>
        <item m="1" x="4930"/>
        <item m="1" x="4958"/>
        <item m="1" x="4984"/>
        <item m="1" x="5009"/>
        <item m="1" x="5032"/>
        <item m="1" x="5050"/>
        <item m="1" x="5068"/>
        <item m="1" x="5082"/>
        <item m="1" x="4931"/>
        <item m="1" x="4959"/>
        <item m="1" x="4985"/>
        <item m="1" x="5010"/>
        <item m="1" x="5033"/>
        <item m="1" x="5051"/>
        <item m="1" x="5069"/>
        <item m="1" x="5083"/>
        <item m="1" x="4933"/>
        <item m="1" x="4960"/>
        <item m="1" x="4987"/>
        <item m="1" x="5011"/>
        <item m="1" x="5034"/>
        <item m="1" x="5052"/>
        <item m="1" x="5070"/>
        <item m="1" x="5084"/>
        <item m="1" x="3966"/>
        <item m="1" x="5152"/>
        <item m="1" x="6989"/>
        <item m="1" x="1406"/>
        <item m="1" x="2572"/>
        <item m="1" x="4009"/>
        <item m="1" x="5179"/>
        <item m="1" x="7003"/>
        <item m="1" x="1428"/>
        <item m="1" x="2584"/>
        <item m="1" x="4045"/>
        <item m="1" x="5201"/>
        <item m="1" x="7014"/>
        <item m="1" x="1450"/>
        <item m="1" x="2599"/>
        <item m="1" x="4082"/>
        <item m="1" x="5223"/>
        <item m="1" x="7026"/>
        <item m="1" x="1467"/>
        <item m="1" x="2609"/>
        <item m="1" x="4104"/>
        <item m="1" x="7047"/>
        <item m="1" x="1492"/>
        <item m="1" x="2636"/>
        <item m="1" x="7066"/>
        <item m="1" x="1505"/>
        <item m="1" x="4772"/>
        <item m="1" x="7083"/>
        <item m="1" x="3472"/>
        <item m="1" x="4789"/>
        <item m="1" x="2057"/>
        <item m="1" x="3497"/>
        <item m="1" x="4802"/>
        <item m="1" x="7711"/>
        <item m="1" x="2083"/>
        <item m="1" x="3519"/>
        <item m="1" x="4808"/>
        <item m="1" x="6979"/>
        <item m="1" x="1385"/>
        <item m="1" x="2557"/>
        <item m="1" x="3968"/>
        <item m="1" x="5154"/>
        <item m="1" x="2734"/>
        <item m="1" x="2766"/>
        <item m="1" x="2789"/>
        <item m="1" x="2813"/>
        <item m="1" x="2836"/>
        <item m="1" x="2857"/>
        <item m="1" x="2876"/>
        <item m="1" x="2701"/>
        <item m="1" x="2737"/>
        <item m="1" x="2769"/>
        <item m="1" x="2792"/>
        <item m="1" x="2816"/>
        <item m="1" x="2837"/>
        <item m="1" x="2858"/>
        <item m="1" x="2877"/>
        <item m="1" x="2702"/>
        <item m="1" x="2738"/>
        <item m="1" x="2770"/>
        <item m="1" x="2793"/>
        <item m="1" x="2817"/>
        <item m="1" x="2838"/>
        <item m="1" x="2859"/>
        <item m="1" x="2878"/>
        <item m="1" x="2703"/>
        <item m="1" x="2739"/>
        <item m="1" x="2771"/>
        <item m="1" x="2794"/>
        <item m="1" x="2818"/>
        <item m="1" x="2839"/>
        <item m="1" x="2860"/>
        <item m="1" x="2880"/>
        <item m="1" x="2704"/>
        <item m="1" x="2740"/>
        <item m="1" x="2772"/>
        <item m="1" x="2795"/>
        <item m="1" x="2819"/>
        <item m="1" x="2840"/>
        <item m="1" x="2861"/>
        <item m="1" x="2881"/>
        <item m="1" x="2706"/>
        <item m="1" x="2741"/>
        <item m="1" x="2774"/>
        <item m="1" x="2796"/>
        <item m="1" x="2820"/>
        <item m="1" x="2841"/>
        <item m="1" x="2862"/>
        <item m="1" x="2882"/>
        <item m="1" x="2707"/>
        <item m="1" x="2742"/>
        <item m="1" x="2775"/>
        <item m="1" x="2797"/>
        <item m="1" x="2821"/>
        <item m="1" x="2842"/>
        <item m="1" x="2863"/>
        <item m="1" x="2883"/>
        <item m="1" x="2708"/>
        <item m="1" x="2743"/>
        <item m="1" x="2776"/>
        <item m="1" x="2798"/>
        <item m="1" x="2822"/>
        <item m="1" x="2843"/>
        <item m="1" x="2864"/>
        <item m="1" x="2884"/>
        <item m="1" x="2712"/>
        <item m="1" x="2747"/>
        <item m="1" x="2779"/>
        <item m="1" x="2799"/>
        <item m="1" x="2823"/>
        <item m="1" x="2844"/>
        <item m="1" x="2865"/>
        <item m="1" x="2886"/>
        <item m="1" x="2714"/>
        <item m="1" x="2749"/>
        <item m="1" x="2780"/>
        <item m="1" x="2800"/>
        <item m="1" x="2824"/>
        <item m="1" x="2845"/>
        <item m="1" x="2866"/>
        <item m="1" x="2887"/>
        <item m="1" x="6135"/>
        <item m="1" x="7015"/>
        <item m="1" x="7018"/>
        <item m="1" x="7028"/>
        <item m="1" x="7038"/>
        <item m="1" x="7050"/>
        <item m="1" x="7060"/>
        <item m="1" x="7068"/>
        <item m="1" x="7077"/>
        <item m="1" x="7085"/>
        <item m="1" x="5805"/>
        <item m="1" x="5825"/>
        <item m="1" x="5831"/>
        <item m="1" x="5840"/>
        <item m="1" x="5849"/>
        <item m="1" x="5858"/>
        <item m="1" x="5867"/>
        <item m="1" x="5882"/>
        <item m="1" x="5895"/>
        <item m="1" x="5913"/>
        <item m="1" x="4677"/>
        <item m="1" x="4694"/>
        <item m="1" x="4706"/>
        <item m="1" x="4721"/>
        <item m="1" x="4731"/>
        <item m="1" x="4743"/>
        <item m="1" x="4753"/>
        <item m="1" x="4760"/>
        <item m="1" x="4769"/>
        <item m="1" x="4780"/>
        <item m="1" x="3432"/>
        <item m="1" x="3447"/>
        <item m="1" x="3457"/>
        <item m="1" x="3476"/>
        <item m="1" x="3485"/>
        <item m="1" x="3499"/>
        <item m="1" x="3507"/>
        <item m="1" x="3522"/>
        <item m="1" x="3528"/>
        <item m="1" x="3541"/>
        <item m="1" x="2093"/>
        <item m="1" x="2117"/>
        <item m="1" x="2132"/>
        <item m="1" x="2159"/>
        <item m="1" x="2177"/>
        <item m="1" x="2202"/>
        <item m="1" x="2219"/>
        <item m="1" x="2243"/>
        <item m="1" x="2260"/>
        <item m="1" x="2271"/>
        <item m="1" x="7770"/>
        <item m="1" x="7791"/>
        <item m="1" x="7798"/>
        <item m="1" x="7818"/>
        <item m="1" x="7827"/>
        <item m="1" x="7846"/>
        <item m="1" x="7853"/>
        <item m="1" x="7876"/>
        <item m="1" x="7882"/>
        <item m="1" x="7901"/>
        <item m="1" x="6678"/>
        <item m="1" x="6702"/>
        <item m="1" x="6708"/>
        <item m="1" x="6729"/>
        <item m="1" x="6738"/>
        <item m="1" x="6758"/>
        <item m="1" x="6767"/>
        <item m="1" x="6801"/>
        <item m="1" x="6808"/>
        <item m="1" x="5245"/>
        <item m="1" x="4792"/>
        <item m="1" x="4229"/>
        <item m="1" x="3558"/>
        <item m="1" x="7154"/>
        <item m="1" x="6622"/>
        <item m="1" x="5976"/>
        <item m="1" x="5287"/>
        <item m="1" x="4828"/>
        <item m="1" x="1624"/>
        <item m="1" x="7788"/>
        <item m="1" x="7198"/>
        <item m="1" x="6695"/>
        <item m="1" x="6015"/>
        <item m="1" x="2804"/>
        <item m="1" x="2265"/>
        <item m="1" x="1693"/>
        <item m="1" x="7891"/>
        <item m="1" x="7283"/>
        <item m="1" x="4264"/>
        <item m="1" x="3613"/>
        <item m="1" x="2890"/>
        <item m="1" x="2343"/>
        <item m="1" x="1715"/>
        <item m="1" x="5303"/>
        <item m="1" x="4873"/>
        <item m="1" x="4292"/>
        <item m="1" x="3701"/>
        <item m="1" x="2918"/>
        <item m="1" x="6765"/>
        <item m="1" x="6056"/>
        <item m="1" x="5450"/>
        <item m="1" x="4949"/>
        <item m="1" x="4354"/>
        <item m="1" x="7948"/>
        <item m="1" x="3278"/>
        <item m="1" x="3289"/>
        <item m="1" x="3306"/>
        <item m="1" x="3322"/>
        <item m="1" x="3340"/>
        <item m="1" x="3359"/>
        <item m="1" x="3279"/>
        <item m="1" x="3290"/>
        <item m="1" x="3307"/>
        <item m="1" x="3323"/>
        <item m="1" x="3341"/>
        <item m="1" x="3360"/>
        <item m="1" x="3233"/>
        <item m="1" x="3280"/>
        <item m="1" x="3291"/>
        <item m="1" x="3308"/>
        <item m="1" x="3324"/>
        <item m="1" x="3342"/>
        <item m="1" x="3361"/>
        <item m="1" x="3235"/>
        <item m="1" x="3281"/>
        <item m="1" x="3292"/>
        <item m="1" x="3309"/>
        <item m="1" x="3325"/>
        <item m="1" x="3343"/>
        <item m="1" x="3362"/>
        <item m="1" x="3236"/>
        <item m="1" x="3282"/>
        <item m="1" x="3293"/>
        <item m="1" x="3310"/>
        <item m="1" x="3326"/>
        <item m="1" x="3344"/>
        <item m="1" x="3363"/>
        <item m="1" x="3237"/>
        <item m="1" x="3283"/>
        <item m="1" x="3294"/>
        <item m="1" x="3311"/>
        <item m="1" x="3327"/>
        <item m="1" x="3345"/>
        <item m="1" x="3364"/>
        <item m="1" x="3238"/>
        <item m="1" x="3284"/>
        <item m="1" x="3295"/>
        <item m="1" x="3312"/>
        <item m="1" x="3328"/>
        <item m="1" x="3346"/>
        <item m="1" x="3367"/>
        <item m="1" x="3239"/>
        <item m="1" x="4487"/>
        <item m="1" x="3183"/>
        <item m="1" x="3194"/>
        <item m="1" x="3285"/>
        <item m="1" x="3297"/>
        <item m="1" x="3315"/>
        <item m="1" x="3331"/>
        <item m="1" x="3349"/>
        <item m="1" x="3371"/>
        <item m="1" x="3240"/>
        <item m="1" x="3286"/>
        <item m="1" x="3298"/>
        <item m="1" x="3316"/>
        <item m="1" x="3332"/>
        <item m="1" x="3350"/>
        <item m="1" x="3372"/>
        <item m="1" x="3241"/>
        <item m="1" x="3287"/>
        <item m="1" x="3299"/>
        <item m="1" x="3317"/>
        <item m="1" x="3334"/>
        <item m="1" x="3351"/>
        <item m="1" x="3374"/>
        <item m="1" x="6480"/>
        <item m="1" x="6505"/>
        <item m="1" x="6536"/>
        <item m="1" x="6571"/>
        <item m="1" x="6610"/>
        <item m="1" x="6633"/>
        <item m="1" x="6648"/>
        <item m="1" x="6663"/>
        <item m="1" x="6690"/>
        <item m="1" x="6718"/>
        <item m="1" x="6481"/>
        <item m="1" x="6506"/>
        <item m="1" x="6538"/>
        <item m="1" x="5725"/>
        <item m="1" x="5799"/>
        <item m="1" x="5887"/>
        <item m="1" x="5953"/>
        <item m="1" x="5992"/>
        <item m="1" x="6078"/>
        <item m="1" x="6182"/>
        <item m="1" x="5726"/>
        <item m="1" x="5800"/>
        <item m="1" x="5888"/>
        <item m="1" x="5954"/>
        <item m="1" x="5997"/>
        <item m="1" x="6080"/>
        <item m="1" x="6185"/>
        <item m="1" x="5679"/>
        <item m="1" x="5727"/>
        <item m="1" x="5804"/>
        <item m="1" x="5894"/>
        <item m="1" x="5956"/>
        <item m="1" x="5998"/>
        <item m="1" x="6084"/>
        <item m="1" x="6188"/>
        <item m="1" x="5682"/>
        <item m="1" x="5731"/>
        <item m="1" x="5807"/>
        <item m="1" x="6641"/>
        <item m="1" x="7822"/>
        <item m="1" x="2297"/>
        <item m="1" x="3645"/>
        <item m="1" x="4899"/>
        <item m="1" x="6656"/>
        <item m="1" x="7850"/>
        <item m="1" x="2318"/>
        <item m="1" x="3664"/>
        <item m="1" x="4912"/>
        <item m="1" x="6680"/>
        <item m="1" x="7879"/>
        <item m="1" x="2336"/>
        <item m="1" x="3686"/>
        <item m="1" x="4937"/>
        <item m="1" x="6710"/>
        <item m="1" x="7906"/>
        <item m="1" x="2353"/>
        <item m="1" x="3707"/>
        <item m="1" x="4964"/>
        <item m="1" x="6740"/>
        <item m="1" x="7929"/>
        <item m="1" x="2375"/>
        <item m="1" x="3729"/>
        <item m="1" x="4992"/>
        <item m="1" x="6770"/>
        <item m="1" x="7950"/>
        <item m="1" x="2389"/>
        <item m="1" x="3748"/>
        <item m="1" x="5015"/>
        <item m="1" x="6812"/>
        <item m="1" x="7970"/>
        <item m="1" x="2396"/>
        <item m="1" x="3763"/>
        <item m="1" x="5036"/>
        <item m="1" x="6844"/>
        <item m="1" x="7978"/>
        <item m="1" x="5722"/>
        <item m="1" x="6998"/>
        <item m="1" x="1423"/>
        <item m="1" x="2580"/>
        <item m="1" x="4031"/>
        <item m="1" x="5742"/>
        <item m="1" x="7008"/>
        <item m="1" x="1444"/>
        <item m="1" x="2594"/>
        <item m="1" x="4068"/>
        <item m="1" x="5754"/>
        <item m="1" x="7019"/>
        <item m="1" x="1461"/>
        <item m="1" x="2606"/>
        <item m="1" x="4097"/>
        <item m="1" x="5771"/>
        <item m="1" x="7039"/>
        <item m="1" x="1483"/>
        <item m="1" x="2628"/>
        <item m="1" x="4122"/>
        <item m="1" x="5792"/>
        <item m="1" x="7061"/>
        <item m="1" x="1499"/>
        <item m="1" x="2654"/>
        <item m="1" x="4146"/>
        <item m="1" x="5819"/>
        <item m="1" x="7078"/>
        <item m="1" x="1514"/>
        <item m="1" x="2675"/>
        <item m="1" x="4167"/>
        <item m="1" x="5836"/>
        <item m="1" x="7094"/>
        <item m="1" x="1525"/>
        <item m="1" x="2695"/>
        <item m="1" x="4192"/>
        <item m="1" x="5855"/>
        <item m="1" x="7109"/>
        <item m="1" x="1551"/>
        <item m="1" x="2729"/>
        <item m="1" x="4224"/>
        <item m="1" x="5877"/>
        <item m="1" x="7122"/>
        <item m="1" x="1576"/>
        <item m="1" x="2763"/>
        <item m="1" x="5909"/>
        <item m="1" x="7139"/>
        <item m="1" x="1601"/>
        <item m="1" x="5723"/>
        <item m="1" x="7000"/>
        <item m="1" x="1424"/>
        <item m="1" x="2581"/>
        <item m="1" x="4035"/>
        <item m="1" x="4108"/>
        <item m="1" x="4127"/>
        <item m="1" x="4134"/>
        <item m="1" x="4149"/>
        <item m="1" x="4154"/>
        <item m="1" x="4170"/>
        <item m="1" x="4178"/>
        <item m="1" x="4195"/>
        <item m="1" x="4210"/>
        <item m="1" x="2693"/>
        <item m="1" x="2699"/>
        <item m="1" x="2726"/>
        <item m="1" x="2735"/>
        <item m="1" x="2759"/>
        <item m="1" x="2767"/>
        <item m="1" x="2782"/>
        <item m="1" x="2790"/>
        <item m="1" x="2802"/>
        <item m="1" x="2814"/>
        <item m="1" x="1620"/>
        <item m="1" x="1625"/>
        <item m="1" x="1638"/>
        <item m="1" x="1644"/>
        <item m="1" x="1655"/>
        <item m="1" x="1660"/>
        <item m="1" x="1671"/>
        <item m="1" x="1678"/>
        <item m="1" x="1690"/>
        <item m="1" x="1696"/>
        <item m="1" x="7195"/>
        <item m="1" x="7199"/>
        <item m="1" x="7207"/>
        <item m="1" x="7211"/>
        <item m="1" x="7223"/>
        <item m="1" x="7232"/>
        <item m="1" x="7245"/>
        <item m="1" x="7259"/>
        <item m="1" x="7272"/>
        <item m="1" x="7286"/>
        <item m="1" x="6016"/>
        <item m="1" x="6021"/>
        <item m="1" x="6026"/>
        <item m="1" x="6036"/>
        <item m="1" x="6046"/>
        <item m="1" x="6063"/>
        <item m="1" x="6081"/>
        <item m="1" x="6102"/>
        <item m="1" x="6112"/>
        <item m="1" x="4935"/>
        <item m="1" x="4953"/>
        <item m="1" x="4962"/>
        <item m="1" x="4977"/>
        <item m="1" x="4989"/>
        <item m="1" x="6433"/>
        <item m="1" x="7676"/>
        <item m="1" x="2029"/>
        <item m="1" x="3465"/>
        <item m="1" x="3985"/>
        <item m="1" x="5168"/>
        <item m="1" x="6472"/>
        <item m="1" x="7708"/>
        <item m="1" x="2072"/>
        <item m="1" x="1791"/>
        <item m="1" x="1359"/>
        <item m="1" x="7498"/>
        <item m="1" x="7004"/>
        <item m="1" x="6335"/>
        <item m="1" x="3275"/>
        <item m="1" x="2532"/>
        <item m="1" x="1898"/>
        <item m="1" x="1431"/>
        <item m="1" x="7607"/>
        <item m="1" x="4597"/>
        <item m="1" x="3916"/>
        <item m="1" x="3335"/>
        <item m="1" x="2586"/>
        <item m="1" x="1967"/>
        <item m="1" x="5775"/>
        <item m="1" x="5129"/>
        <item m="1" x="4647"/>
        <item m="1" x="4046"/>
        <item m="1" x="3403"/>
        <item m="1" x="7042"/>
        <item m="1" x="6421"/>
        <item m="1" x="5853"/>
        <item m="1" x="5203"/>
        <item m="1" x="4732"/>
        <item m="1" x="1486"/>
        <item m="1" x="7668"/>
        <item m="1" x="7105"/>
        <item m="1" x="6507"/>
        <item m="1" x="5932"/>
        <item m="1" x="2631"/>
        <item m="1" x="2020"/>
        <item m="1" x="1548"/>
        <item m="1" x="7726"/>
        <item m="1" x="7165"/>
        <item m="1" x="3836"/>
        <item m="1" x="3841"/>
        <item m="1" x="2496"/>
        <item m="1" x="2507"/>
        <item m="1" x="2513"/>
        <item m="1" x="2525"/>
        <item m="1" x="2530"/>
        <item m="1" x="2541"/>
        <item m="1" x="2548"/>
        <item m="1" x="1386"/>
        <item m="1" x="1399"/>
        <item m="1" x="1407"/>
        <item m="1" x="1419"/>
        <item m="1" x="1429"/>
        <item m="1" x="1442"/>
        <item m="1" x="1451"/>
        <item m="1" x="1459"/>
        <item m="1" x="1468"/>
        <item m="1" x="1481"/>
        <item m="1" x="7022"/>
        <item m="1" x="7032"/>
        <item m="1" x="7390"/>
        <item m="1" x="7406"/>
        <item m="1" x="7415"/>
        <item m="1" x="7422"/>
        <item m="1" x="5680"/>
        <item m="1" x="5729"/>
        <item m="1" x="5806"/>
        <item m="1" x="5897"/>
        <item m="1" x="5958"/>
        <item m="1" x="6002"/>
        <item m="1" x="6088"/>
        <item m="1" x="6190"/>
        <item m="1" x="5684"/>
        <item m="1" x="5733"/>
        <item m="1" x="5810"/>
        <item m="1" x="5901"/>
        <item m="1" x="5962"/>
        <item m="1" x="6004"/>
        <item m="1" x="6090"/>
        <item m="1" x="6193"/>
        <item m="1" x="5689"/>
        <item m="1" x="5738"/>
        <item m="1" x="5816"/>
        <item m="1" x="5904"/>
        <item m="1" x="5967"/>
        <item m="1" x="6008"/>
        <item m="1" x="6093"/>
        <item m="1" x="6198"/>
        <item m="1" x="5696"/>
        <item m="1" x="5743"/>
        <item m="1" x="5821"/>
        <item m="1" x="6704"/>
        <item m="1" x="7896"/>
        <item m="1" x="2349"/>
        <item m="1" x="3703"/>
        <item m="1" x="4957"/>
        <item m="1" x="6731"/>
        <item m="1" x="7922"/>
        <item m="1" x="2366"/>
        <item m="1" x="3723"/>
        <item m="1" x="4982"/>
        <item m="1" x="6760"/>
        <item m="1" x="7943"/>
        <item m="1" x="2382"/>
        <item m="1" x="3742"/>
        <item m="1" x="5007"/>
        <item m="1" x="6803"/>
        <item m="1" x="7966"/>
        <item m="1" x="2393"/>
        <item m="1" x="3757"/>
        <item m="1" x="5030"/>
        <item m="1" x="6837"/>
        <item m="1" x="7974"/>
        <item m="1" x="2400"/>
        <item m="1" x="3765"/>
        <item m="1" x="3781"/>
        <item m="1" x="3799"/>
        <item m="1" x="3818"/>
        <item m="1" x="3831"/>
        <item m="1" x="3750"/>
        <item m="1" x="3767"/>
        <item m="1" x="3783"/>
        <item m="1" x="3802"/>
        <item m="1" x="3821"/>
        <item m="1" x="3832"/>
        <item m="1" x="3751"/>
        <item m="1" x="3768"/>
        <item m="1" x="3784"/>
        <item m="1" x="3803"/>
        <item m="1" x="3822"/>
        <item m="1" x="3833"/>
        <item m="1" x="3774"/>
        <item m="1" x="5048"/>
        <item m="1" x="6865"/>
        <item m="1" x="7992"/>
        <item m="1" x="2406"/>
        <item m="1" x="3790"/>
        <item m="1" x="5066"/>
        <item m="1" x="6893"/>
        <item m="1" x="2411"/>
        <item m="1" x="3809"/>
        <item m="1" x="6915"/>
        <item m="1" x="1208"/>
        <item m="1" x="3752"/>
        <item m="1" x="3769"/>
        <item m="1" x="3785"/>
        <item m="1" x="3804"/>
        <item m="1" x="3823"/>
        <item m="1" x="3834"/>
        <item m="1" x="3754"/>
        <item m="1" x="3771"/>
        <item m="1" x="3786"/>
        <item m="1" x="3805"/>
        <item m="1" x="3824"/>
        <item m="1" x="3835"/>
        <item m="1" x="5761"/>
        <item m="1" x="7030"/>
        <item m="1" x="1470"/>
        <item m="1" x="5338"/>
        <item m="1" x="5372"/>
        <item m="1" x="5415"/>
        <item m="1" x="5462"/>
        <item m="1" x="5508"/>
        <item m="1" x="5307"/>
        <item m="1" x="5340"/>
        <item m="1" x="5374"/>
        <item m="1" x="5417"/>
        <item m="1" x="5465"/>
        <item m="1" x="5511"/>
        <item m="1" x="5309"/>
        <item m="1" x="5342"/>
        <item m="1" x="5376"/>
        <item m="1" x="5419"/>
        <item m="1" x="5468"/>
        <item m="1" x="5514"/>
        <item m="1" x="5311"/>
        <item m="1" x="5345"/>
        <item m="1" x="5379"/>
        <item m="1" x="5422"/>
        <item m="1" x="5471"/>
        <item m="1" x="5517"/>
        <item m="1" x="5314"/>
        <item m="1" x="5348"/>
        <item m="1" x="5382"/>
        <item m="1" x="5426"/>
        <item m="1" x="5475"/>
        <item m="1" x="5521"/>
        <item m="1" x="5317"/>
        <item m="1" x="5351"/>
        <item m="1" x="5385"/>
        <item m="1" x="5429"/>
        <item m="1" x="5478"/>
        <item m="1" x="5524"/>
        <item m="1" x="5320"/>
        <item m="1" x="5354"/>
        <item m="1" x="5390"/>
        <item m="1" x="5434"/>
        <item m="1" x="5482"/>
        <item m="1" x="5527"/>
        <item m="1" x="5323"/>
        <item m="1" x="5357"/>
        <item m="1" x="5393"/>
        <item m="1" x="5437"/>
        <item m="1" x="5485"/>
        <item m="1" x="5530"/>
        <item m="1" x="5326"/>
        <item m="1" x="5361"/>
        <item m="1" x="5397"/>
        <item m="1" x="5441"/>
        <item m="1" x="5489"/>
        <item m="1" x="5535"/>
        <item m="1" x="5329"/>
        <item m="1" x="5364"/>
        <item m="1" x="5400"/>
        <item m="1" x="5444"/>
        <item m="1" x="5492"/>
        <item m="1" x="5538"/>
        <item m="1" x="1798"/>
        <item m="1" x="1822"/>
        <item m="1" x="1850"/>
        <item m="1" x="1882"/>
        <item m="1" x="1905"/>
        <item m="1" x="1773"/>
        <item m="1" x="1800"/>
        <item m="1" x="1824"/>
        <item m="1" x="1853"/>
        <item m="1" x="1884"/>
        <item m="1" x="1907"/>
        <item m="1" x="1775"/>
        <item m="1" x="1802"/>
        <item m="1" x="1826"/>
        <item m="1" x="1855"/>
        <item m="1" x="1886"/>
        <item m="1" x="1909"/>
        <item m="1" x="1777"/>
        <item m="1" x="1804"/>
        <item m="1" x="1828"/>
        <item m="1" x="1857"/>
        <item m="1" x="1889"/>
        <item m="1" x="1911"/>
        <item m="1" x="1781"/>
        <item m="1" x="1807"/>
        <item m="1" x="1831"/>
        <item m="1" x="1860"/>
        <item m="1" x="1892"/>
        <item m="1" x="1913"/>
        <item m="1" x="1783"/>
        <item m="1" x="1809"/>
        <item m="1" x="1834"/>
        <item m="1" x="1864"/>
        <item m="1" x="1895"/>
        <item m="1" x="1916"/>
        <item m="1" x="1786"/>
        <item m="1" x="1811"/>
        <item m="1" x="1835"/>
        <item m="1" x="1865"/>
        <item m="1" x="1896"/>
        <item m="1" x="1917"/>
        <item m="1" x="1787"/>
        <item m="1" x="1812"/>
        <item m="1" x="1836"/>
        <item m="1" x="1867"/>
        <item m="1" x="1897"/>
        <item m="1" x="1918"/>
        <item m="1" x="1788"/>
        <item m="1" x="1813"/>
        <item m="1" x="1839"/>
        <item m="1" x="1869"/>
        <item m="1" x="1900"/>
        <item m="1" x="1919"/>
        <item m="1" x="1790"/>
        <item m="1" x="1815"/>
        <item m="1" x="1842"/>
        <item m="1" x="1870"/>
        <item m="1" x="1901"/>
        <item m="1" x="1920"/>
        <item m="1" x="2612"/>
        <item m="1" x="4105"/>
        <item m="1" x="5780"/>
        <item m="1" x="7052"/>
        <item m="1" x="1493"/>
        <item m="1" x="2638"/>
        <item m="1" x="4129"/>
        <item m="1" x="5801"/>
        <item m="1" x="7069"/>
        <item m="1" x="1506"/>
        <item m="1" x="2659"/>
        <item m="1" x="4151"/>
        <item m="1" x="5828"/>
        <item m="1" x="7086"/>
        <item m="1" x="1519"/>
        <item m="1" x="2680"/>
        <item m="1" x="4174"/>
        <item m="1" x="5845"/>
        <item m="1" x="7100"/>
        <item m="1" x="1540"/>
        <item m="1" x="2709"/>
        <item m="1" x="4207"/>
        <item m="1" x="5863"/>
        <item m="1" x="7116"/>
        <item m="1" x="1568"/>
        <item m="1" x="2744"/>
        <item m="1" x="4230"/>
        <item m="1" x="5889"/>
        <item m="1" x="7129"/>
        <item m="1" x="1591"/>
        <item m="1" x="2777"/>
        <item m="1" x="5918"/>
        <item m="1" x="7148"/>
        <item m="1" x="1617"/>
        <item m="1" x="3561"/>
        <item m="1" x="5930"/>
        <item m="1" x="7163"/>
        <item m="1" x="2211"/>
        <item m="1" x="3582"/>
        <item m="1" x="5943"/>
        <item m="1" x="7778"/>
        <item m="1" x="2252"/>
        <item m="1" x="3610"/>
        <item m="1" x="5763"/>
        <item m="1" x="7031"/>
        <item m="1" x="1471"/>
        <item m="1" x="2613"/>
        <item m="1" x="4107"/>
        <item m="1" x="6811"/>
        <item m="1" x="6843"/>
        <item m="1" x="6873"/>
        <item m="1" x="6899"/>
        <item m="1" x="6924"/>
        <item m="1" x="6773"/>
        <item m="1" x="6815"/>
        <item m="1" x="6847"/>
        <item m="1" x="6876"/>
        <item m="1" x="6902"/>
        <item m="1" x="6927"/>
        <item m="1" x="6775"/>
        <item m="1" x="6817"/>
        <item m="1" x="6849"/>
        <item m="1" x="6878"/>
        <item m="1" x="6904"/>
        <item m="1" x="6930"/>
        <item m="1" x="6776"/>
        <item m="1" x="6818"/>
        <item m="1" x="6850"/>
        <item m="1" x="6879"/>
        <item m="1" x="6905"/>
        <item m="1" x="6931"/>
        <item m="1" x="6777"/>
        <item m="1" x="6819"/>
        <item m="1" x="6851"/>
        <item m="1" x="6880"/>
        <item m="1" x="6906"/>
        <item m="1" x="6932"/>
        <item m="1" x="6778"/>
        <item m="1" x="6821"/>
        <item m="1" x="6852"/>
        <item m="1" x="6881"/>
        <item m="1" x="6907"/>
        <item m="1" x="6934"/>
        <item m="1" x="6780"/>
        <item m="1" x="6825"/>
        <item m="1" x="6856"/>
        <item m="1" x="6884"/>
        <item m="1" x="6909"/>
        <item m="1" x="6936"/>
        <item m="1" x="6782"/>
        <item m="1" x="6826"/>
        <item m="1" x="6857"/>
        <item m="1" x="6885"/>
        <item m="1" x="6911"/>
        <item m="1" x="6937"/>
        <item m="1" x="6785"/>
        <item m="1" x="6827"/>
        <item m="1" x="6858"/>
        <item m="1" x="6886"/>
        <item m="1" x="6912"/>
        <item m="1" x="6938"/>
        <item m="1" x="6787"/>
        <item m="1" x="6829"/>
        <item m="1" x="6859"/>
        <item m="1" x="6887"/>
        <item m="1" x="6913"/>
        <item m="1" x="6940"/>
        <item m="1" x="3448"/>
        <item m="1" x="3458"/>
        <item m="1" x="3477"/>
        <item m="1" x="3486"/>
        <item m="1" x="3500"/>
        <item m="1" x="3508"/>
        <item m="1" x="3523"/>
        <item m="1" x="3529"/>
        <item m="1" x="3542"/>
        <item m="1" x="2094"/>
        <item m="1" x="2118"/>
        <item m="1" x="2133"/>
        <item m="1" x="2160"/>
        <item m="1" x="2178"/>
        <item m="1" x="2203"/>
        <item m="1" x="2220"/>
        <item m="1" x="2244"/>
        <item m="1" x="2261"/>
        <item m="1" x="2272"/>
        <item m="1" x="7771"/>
        <item m="1" x="7792"/>
        <item m="1" x="7799"/>
        <item m="1" x="7819"/>
        <item m="1" x="7828"/>
        <item m="1" x="7847"/>
        <item m="1" x="7854"/>
        <item m="1" x="7877"/>
        <item m="1" x="7883"/>
        <item m="1" x="7902"/>
        <item m="1" x="6679"/>
        <item m="1" x="6703"/>
        <item m="1" x="6709"/>
        <item m="1" x="6730"/>
        <item m="1" x="6739"/>
        <item m="1" x="6759"/>
        <item m="1" x="6768"/>
        <item m="1" x="6802"/>
        <item m="1" x="6809"/>
        <item m="1" x="6836"/>
        <item m="1" x="5334"/>
        <item m="1" x="5359"/>
        <item m="1" x="5369"/>
        <item m="1" x="5395"/>
        <item m="1" x="5410"/>
        <item m="1" x="5439"/>
        <item m="1" x="5452"/>
        <item m="1" x="5487"/>
        <item m="1" x="5497"/>
        <item m="1" x="5532"/>
        <item m="1" x="4332"/>
        <item m="1" x="4338"/>
        <item m="1" x="4350"/>
        <item m="1" x="4356"/>
        <item m="1" x="4379"/>
        <item m="1" x="4383"/>
        <item m="1" x="4410"/>
        <item m="1" x="3068"/>
        <item m="1" x="3078"/>
        <item m="1" x="5148"/>
        <item m="1" x="6451"/>
        <item m="1" x="7695"/>
        <item m="1" x="2051"/>
        <item m="1" x="3491"/>
        <item m="1" x="2579"/>
        <item m="1" x="4022"/>
        <item m="1" x="5192"/>
        <item m="1" x="6496"/>
        <item m="1" x="7719"/>
        <item m="1" x="2107"/>
        <item m="1" x="2266"/>
        <item m="1" x="1694"/>
        <item m="1" x="7892"/>
        <item m="1" x="7284"/>
        <item m="1" x="4265"/>
        <item m="1" x="3614"/>
        <item m="1" x="2891"/>
        <item m="1" x="2344"/>
        <item m="1" x="1716"/>
        <item m="1" x="5304"/>
        <item m="1" x="4874"/>
        <item m="1" x="4293"/>
        <item m="1" x="3702"/>
        <item m="1" x="2919"/>
        <item m="1" x="6766"/>
        <item m="1" x="6057"/>
        <item m="1" x="5451"/>
        <item m="1" x="4950"/>
        <item m="1" x="4355"/>
        <item m="1" x="7949"/>
        <item m="1" x="7335"/>
        <item m="1" x="6895"/>
        <item m="1" x="6157"/>
        <item m="1" x="5605"/>
        <item m="1" x="2388"/>
        <item m="1" x="1723"/>
        <item m="1" x="7379"/>
        <item m="1" x="6951"/>
        <item m="1" x="3747"/>
        <item m="1" x="3011"/>
        <item m="1" x="2413"/>
        <item m="1" x="1742"/>
        <item m="1" x="1281"/>
        <item m="1" x="5014"/>
        <item m="1" x="3195"/>
        <item m="1" x="3223"/>
        <item m="1" x="3234"/>
        <item m="1" x="3269"/>
        <item m="1" x="1832"/>
        <item m="1" x="1844"/>
        <item m="1" x="1862"/>
        <item m="1" x="1876"/>
        <item m="1" x="1893"/>
        <item m="1" x="1902"/>
        <item m="1" x="1914"/>
        <item m="1" x="1921"/>
        <item m="1" x="1930"/>
        <item m="1" x="7544"/>
        <item m="1" x="7563"/>
        <item m="1" x="7573"/>
        <item m="1" x="7589"/>
        <item m="1" x="7603"/>
        <item m="1" x="7619"/>
        <item m="1" x="7635"/>
        <item m="1" x="7641"/>
        <item m="1" x="7658"/>
        <item m="1" x="7667"/>
        <item m="1" x="6402"/>
        <item m="1" x="6417"/>
        <item m="1" x="6243"/>
        <item m="1" x="6249"/>
        <item m="1" x="5683"/>
        <item m="1" x="5732"/>
        <item m="1" x="5808"/>
        <item m="1" x="5899"/>
        <item m="1" x="5961"/>
        <item m="1" x="6003"/>
        <item m="1" x="6089"/>
        <item m="1" x="6191"/>
        <item m="1" x="5688"/>
        <item m="1" x="5737"/>
        <item m="1" x="5815"/>
        <item m="1" x="5903"/>
        <item m="1" x="5964"/>
        <item m="1" x="6006"/>
        <item m="1" x="6092"/>
        <item m="1" x="6195"/>
        <item m="1" x="5693"/>
        <item m="1" x="5741"/>
        <item m="1" x="5818"/>
        <item m="1" x="5907"/>
        <item m="1" x="5969"/>
        <item m="1" x="6010"/>
        <item m="1" x="6097"/>
        <item m="1" x="6201"/>
        <item m="1" x="5701"/>
        <item m="1" x="5748"/>
        <item m="1" x="5824"/>
        <item m="1" x="6711"/>
        <item m="1" x="7907"/>
        <item m="1" x="2354"/>
        <item m="1" x="3708"/>
        <item m="1" x="4965"/>
        <item m="1" x="6741"/>
        <item m="1" x="7930"/>
        <item m="1" x="2376"/>
        <item m="1" x="3730"/>
        <item m="1" x="4993"/>
        <item m="1" x="6771"/>
        <item m="1" x="7951"/>
        <item m="1" x="2390"/>
        <item m="1" x="3749"/>
        <item m="1" x="5016"/>
        <item m="1" x="6813"/>
        <item m="1" x="7971"/>
        <item m="1" x="2397"/>
        <item m="1" x="3764"/>
        <item m="1" x="5037"/>
        <item m="1" x="6845"/>
        <item m="1" x="7979"/>
        <item m="1" x="2404"/>
        <item m="1" x="2423"/>
        <item m="1" x="2439"/>
        <item m="1" x="2459"/>
        <item m="1" x="2478"/>
        <item m="1" x="2500"/>
        <item m="1" x="2518"/>
        <item m="1" x="2535"/>
        <item m="1" x="2416"/>
        <item m="1" x="2425"/>
        <item m="1" x="2441"/>
        <item m="1" x="2461"/>
        <item m="1" x="2480"/>
        <item m="1" x="2502"/>
        <item m="1" x="2521"/>
        <item m="1" x="2538"/>
        <item m="1" x="2417"/>
        <item m="1" x="2426"/>
        <item m="1" x="2442"/>
        <item m="1" x="2462"/>
        <item m="1" x="2481"/>
        <item m="1" x="2504"/>
        <item m="1" x="2523"/>
        <item m="1" x="2539"/>
        <item m="1" x="3780"/>
        <item m="1" x="5055"/>
        <item m="1" x="6874"/>
        <item m="1" x="7996"/>
        <item m="1" x="2409"/>
        <item m="1" x="3798"/>
        <item m="1" x="6900"/>
        <item m="1" x="1197"/>
        <item m="1" x="2420"/>
        <item m="1" x="6925"/>
        <item m="1" x="1211"/>
        <item m="1" x="2418"/>
        <item m="1" x="2427"/>
        <item m="1" x="2443"/>
        <item m="1" x="2463"/>
        <item m="1" x="2482"/>
        <item m="1" x="2505"/>
        <item m="1" x="2524"/>
        <item m="1" x="2540"/>
        <item m="1" x="2419"/>
        <item m="1" x="2428"/>
        <item m="1" x="2444"/>
        <item m="1" x="2464"/>
        <item m="1" x="2483"/>
        <item m="1" x="2506"/>
        <item m="1" x="5772"/>
        <item m="1" x="7040"/>
        <item m="1" x="1484"/>
        <item m="1" x="4312"/>
        <item m="1" x="4324"/>
        <item m="1" x="4340"/>
        <item m="1" x="4367"/>
        <item m="1" x="4397"/>
        <item m="1" x="4433"/>
        <item m="1" x="4471"/>
        <item m="1" x="4506"/>
        <item m="1" x="4295"/>
        <item m="1" x="4313"/>
        <item m="1" x="4325"/>
        <item m="1" x="4341"/>
        <item m="1" x="4369"/>
        <item m="1" x="4399"/>
        <item m="1" x="4436"/>
        <item m="1" x="4473"/>
        <item m="1" x="4296"/>
        <item m="1" x="4314"/>
        <item m="1" x="4326"/>
        <item m="1" x="4343"/>
        <item m="1" x="4371"/>
        <item m="1" x="4401"/>
        <item m="1" x="4438"/>
        <item m="1" x="4475"/>
        <item m="1" x="4297"/>
        <item m="1" x="4315"/>
        <item m="1" x="4327"/>
        <item m="1" x="4344"/>
        <item m="1" x="4372"/>
        <item m="1" x="4402"/>
        <item m="1" x="4439"/>
        <item m="1" x="4476"/>
        <item m="1" x="4299"/>
        <item m="1" x="4317"/>
        <item m="1" x="4328"/>
        <item m="1" x="4346"/>
        <item m="1" x="4374"/>
        <item m="1" x="4405"/>
        <item m="1" x="4442"/>
        <item m="1" x="4479"/>
        <item m="1" x="4300"/>
        <item m="1" x="4318"/>
        <item m="1" x="4329"/>
        <item m="1" x="4347"/>
        <item m="1" x="4375"/>
        <item m="1" x="4406"/>
        <item m="1" x="4443"/>
        <item m="1" x="4480"/>
        <item m="1" x="4301"/>
        <item m="1" x="4319"/>
        <item m="1" x="4330"/>
        <item m="1" x="4348"/>
        <item m="1" x="4377"/>
        <item m="1" x="4408"/>
        <item m="1" x="4444"/>
        <item m="1" x="4481"/>
        <item m="1" x="4302"/>
        <item m="1" x="4320"/>
        <item m="1" x="4331"/>
        <item m="1" x="4349"/>
        <item m="1" x="4378"/>
        <item m="1" x="4409"/>
        <item m="1" x="4445"/>
        <item m="1" x="4482"/>
        <item m="1" x="4304"/>
        <item m="1" x="4321"/>
        <item m="1" x="4333"/>
        <item m="1" x="4351"/>
        <item m="1" x="4380"/>
        <item m="1" x="4413"/>
        <item m="1" x="4449"/>
        <item m="1" x="4486"/>
        <item m="1" x="4305"/>
        <item m="1" x="4322"/>
        <item m="1" x="4334"/>
        <item m="1" x="4352"/>
        <item m="1" x="4381"/>
        <item m="1" x="4414"/>
        <item m="1" x="4450"/>
        <item m="1" x="4488"/>
        <item m="1" x="7473"/>
        <item m="1" x="7474"/>
        <item m="1" x="7476"/>
        <item m="1" x="7477"/>
        <item m="1" x="7479"/>
        <item m="1" x="7481"/>
        <item m="1" x="7484"/>
        <item m="1" x="7486"/>
        <item m="1" x="7488"/>
        <item m="1" x="7510"/>
        <item m="1" x="7537"/>
        <item m="1" x="7567"/>
        <item m="1" x="7597"/>
        <item m="1" x="7629"/>
        <item m="1" x="7653"/>
        <item m="1" x="7677"/>
        <item m="1" x="7478"/>
        <item m="1" x="7511"/>
        <item m="1" x="7539"/>
        <item m="1" x="7569"/>
        <item m="1" x="7599"/>
        <item m="1" x="7631"/>
        <item m="1" x="7654"/>
        <item m="1" x="7678"/>
        <item m="1" x="7480"/>
        <item m="1" x="7512"/>
        <item m="1" x="7541"/>
        <item m="1" x="7570"/>
        <item m="1" x="7600"/>
        <item m="1" x="7632"/>
        <item m="1" x="7655"/>
        <item m="1" x="7679"/>
        <item m="1" x="7482"/>
        <item m="1" x="7513"/>
        <item m="1" x="7542"/>
        <item m="1" x="7571"/>
        <item m="1" x="7601"/>
        <item m="1" x="7633"/>
        <item m="1" x="7656"/>
        <item m="1" x="7680"/>
        <item m="1" x="4342"/>
        <item m="1" x="4699"/>
        <item m="1" x="7485"/>
        <item m="1" x="7514"/>
        <item m="1" x="7543"/>
        <item m="1" x="7572"/>
        <item m="1" x="7602"/>
        <item m="1" x="7634"/>
        <item m="1" x="7657"/>
        <item m="1" x="7681"/>
        <item m="1" x="5581"/>
        <item m="1" x="5908"/>
        <item m="1" x="7487"/>
        <item m="1" x="7516"/>
        <item m="1" x="7545"/>
        <item m="1" x="7574"/>
        <item m="1" x="7604"/>
        <item m="1" x="7636"/>
        <item m="1" x="7659"/>
        <item m="1" x="7682"/>
        <item m="1" x="7489"/>
        <item m="1" x="7517"/>
        <item m="1" x="7546"/>
        <item m="1" x="7575"/>
        <item m="1" x="7605"/>
        <item m="1" x="7637"/>
        <item m="1" x="7660"/>
        <item m="1" x="7683"/>
        <item m="1" x="7490"/>
        <item m="1" x="7518"/>
        <item m="1" x="7547"/>
        <item m="1" x="7576"/>
        <item m="1" x="7606"/>
        <item m="1" x="7638"/>
        <item m="1" x="7661"/>
        <item m="1" x="7684"/>
        <item m="1" x="7491"/>
        <item m="1" x="7519"/>
        <item m="1" x="7550"/>
        <item m="1" x="7578"/>
        <item m="1" x="7609"/>
        <item m="1" x="7639"/>
        <item m="1" x="7662"/>
        <item m="1" x="7685"/>
        <item m="1" x="7493"/>
        <item m="1" x="7522"/>
        <item m="1" x="7553"/>
        <item m="1" x="7579"/>
        <item m="1" x="7610"/>
        <item m="1" x="7640"/>
        <item m="1" x="7666"/>
        <item m="1" x="7689"/>
        <item m="1" x="4198"/>
        <item m="1" x="4199"/>
        <item m="1" x="4201"/>
        <item m="1" x="4203"/>
        <item m="1" x="4205"/>
        <item m="1" x="2629"/>
        <item m="1" x="4123"/>
        <item m="1" x="5793"/>
        <item m="1" x="7062"/>
        <item m="1" x="1500"/>
        <item m="1" x="2655"/>
        <item m="1" x="4147"/>
        <item m="1" x="5820"/>
        <item m="1" x="7079"/>
        <item m="1" x="1515"/>
        <item m="1" x="2676"/>
        <item m="1" x="4168"/>
        <item m="1" x="5837"/>
        <item m="1" x="7095"/>
        <item m="1" x="1526"/>
        <item m="1" x="2696"/>
        <item m="1" x="4193"/>
        <item m="1" x="5856"/>
        <item m="1" x="7110"/>
        <item m="1" x="1552"/>
        <item m="1" x="2730"/>
        <item m="1" x="4225"/>
        <item m="1" x="5878"/>
        <item m="1" x="7123"/>
        <item m="1" x="1577"/>
        <item m="1" x="2764"/>
        <item m="1" x="5910"/>
        <item m="1" x="7140"/>
        <item m="1" x="1602"/>
        <item m="1" x="5925"/>
        <item m="1" x="7155"/>
        <item m="1" x="3571"/>
        <item m="1" x="5939"/>
        <item m="1" x="2235"/>
        <item m="1" x="3594"/>
        <item m="1" x="7795"/>
        <item m="1" x="2269"/>
        <item m="1" x="3620"/>
        <item m="1" x="5774"/>
        <item m="1" x="7041"/>
        <item m="1" x="1485"/>
        <item m="1" x="2630"/>
        <item m="1" x="4125"/>
        <item m="1" x="5498"/>
        <item m="1" x="5546"/>
        <item m="1" x="5579"/>
        <item m="1" x="5611"/>
        <item m="1" x="5641"/>
        <item m="1" x="5667"/>
        <item m="1" x="5692"/>
        <item m="1" x="5710"/>
        <item m="1" x="5454"/>
        <item m="1" x="5500"/>
        <item m="1" x="5547"/>
        <item m="1" x="5580"/>
        <item m="1" x="5612"/>
        <item m="1" x="5642"/>
        <item m="1" x="5669"/>
        <item m="1" x="5694"/>
        <item m="1" x="5455"/>
        <item m="1" x="5501"/>
        <item m="1" x="5548"/>
        <item m="1" x="5582"/>
        <item m="1" x="5613"/>
        <item m="1" x="5643"/>
        <item m="1" x="5670"/>
        <item m="1" x="5695"/>
        <item m="1" x="5456"/>
        <item m="1" x="5502"/>
        <item m="1" x="5549"/>
        <item m="1" x="5583"/>
        <item m="1" x="5614"/>
        <item m="1" x="5644"/>
        <item m="1" x="5671"/>
        <item m="1" x="5698"/>
        <item m="1" x="5457"/>
        <item m="1" x="5503"/>
        <item m="1" x="5550"/>
        <item m="1" x="5585"/>
        <item m="1" x="5615"/>
        <item m="1" x="5645"/>
        <item m="1" x="5672"/>
        <item m="1" x="5700"/>
        <item m="1" x="5458"/>
        <item m="1" x="5504"/>
        <item m="1" x="5551"/>
        <item m="1" x="5586"/>
        <item m="1" x="5616"/>
        <item m="1" x="5646"/>
        <item m="1" x="5673"/>
        <item m="1" x="5702"/>
        <item m="1" x="5459"/>
        <item m="1" x="5505"/>
        <item m="1" x="5552"/>
        <item m="1" x="5588"/>
        <item m="1" x="5618"/>
        <item m="1" x="5648"/>
        <item m="1" x="5675"/>
        <item m="1" x="5703"/>
        <item m="1" x="5460"/>
        <item m="1" x="5506"/>
        <item m="1" x="5553"/>
        <item m="1" x="5589"/>
        <item m="1" x="5620"/>
        <item m="1" x="5649"/>
        <item m="1" x="5676"/>
        <item m="1" x="5705"/>
        <item m="1" x="5463"/>
        <item m="1" x="5509"/>
        <item m="1" x="5554"/>
        <item m="1" x="5590"/>
        <item m="1" x="5621"/>
        <item m="1" x="5650"/>
        <item m="1" x="5677"/>
        <item m="1" x="5706"/>
        <item m="1" x="5466"/>
        <item m="1" x="5512"/>
        <item m="1" x="5555"/>
        <item m="1" x="5591"/>
        <item m="1" x="5622"/>
        <item m="1" x="5651"/>
        <item m="1" x="5678"/>
        <item m="1" x="5707"/>
        <item m="1" x="1878"/>
        <item m="1" x="1879"/>
        <item m="1" x="1880"/>
        <item m="1" x="7515"/>
        <item m="1" x="7520"/>
        <item m="1" x="4206"/>
        <item m="1" x="7257"/>
        <item m="1" x="2700"/>
        <item m="1" x="2727"/>
        <item m="1" x="2736"/>
        <item m="1" x="2760"/>
        <item m="1" x="2768"/>
        <item m="1" x="2783"/>
        <item m="1" x="2791"/>
        <item m="1" x="2803"/>
        <item m="1" x="2815"/>
        <item m="1" x="1621"/>
        <item m="1" x="1626"/>
        <item m="1" x="1639"/>
        <item m="1" x="1645"/>
        <item m="1" x="1656"/>
        <item m="1" x="1661"/>
        <item m="1" x="1672"/>
        <item m="1" x="1679"/>
        <item m="1" x="1691"/>
        <item m="1" x="1697"/>
        <item m="1" x="7196"/>
        <item m="1" x="7200"/>
        <item m="1" x="7208"/>
        <item m="1" x="7212"/>
        <item m="1" x="7224"/>
        <item m="1" x="7233"/>
        <item m="1" x="7246"/>
        <item m="1" x="7260"/>
        <item m="1" x="7273"/>
        <item m="1" x="7287"/>
        <item m="1" x="6012"/>
        <item m="1" x="6017"/>
        <item m="1" x="6022"/>
        <item m="1" x="6027"/>
        <item m="1" x="6037"/>
        <item m="1" x="6047"/>
        <item m="1" x="6064"/>
        <item m="1" x="6082"/>
        <item m="1" x="6103"/>
        <item m="1" x="6113"/>
        <item m="1" x="4898"/>
        <item m="1" x="4909"/>
        <item m="1" x="4911"/>
        <item m="1" x="4927"/>
        <item m="1" x="4936"/>
        <item m="1" x="4954"/>
        <item m="1" x="4963"/>
        <item m="1" x="4978"/>
        <item m="1" x="4990"/>
        <item m="1" x="3760"/>
        <item m="1" x="3772"/>
        <item m="1" x="3777"/>
        <item m="1" x="3787"/>
        <item m="1" x="3794"/>
        <item m="1" x="3986"/>
        <item m="1" x="5169"/>
        <item m="1" x="6473"/>
        <item m="1" x="7709"/>
        <item m="1" x="2073"/>
        <item m="1" x="3514"/>
        <item m="1" x="1441"/>
        <item m="1" x="2592"/>
        <item m="1" x="4059"/>
        <item m="1" x="5214"/>
        <item m="1" x="6523"/>
        <item m="1" x="7729"/>
        <item m="1" x="2147"/>
        <item m="1" x="3276"/>
        <item m="1" x="2533"/>
        <item m="1" x="1899"/>
        <item m="1" x="1432"/>
        <item m="1" x="7608"/>
        <item m="1" x="4598"/>
        <item m="1" x="3917"/>
        <item m="1" x="3336"/>
        <item m="1" x="2587"/>
        <item m="1" x="1968"/>
        <item m="1" x="5776"/>
        <item m="1" x="5130"/>
        <item m="1" x="4648"/>
        <item m="1" x="4047"/>
        <item m="1" x="3404"/>
        <item m="1" x="7043"/>
        <item m="1" x="6422"/>
        <item m="1" x="5854"/>
        <item m="1" x="5204"/>
        <item m="1" x="4733"/>
        <item m="1" x="1487"/>
        <item m="1" x="7669"/>
        <item m="1" x="7106"/>
        <item m="1" x="6508"/>
        <item m="1" x="5933"/>
        <item m="1" x="2632"/>
        <item m="1" x="2021"/>
        <item m="1" x="1549"/>
        <item m="1" x="7727"/>
        <item m="1" x="7166"/>
        <item m="1" x="4126"/>
        <item m="1" x="3456"/>
        <item m="1" x="2725"/>
        <item m="1" x="2131"/>
        <item m="1" x="1637"/>
        <item m="1" x="2508"/>
        <item m="1" x="2514"/>
        <item m="1" x="2526"/>
        <item m="1" x="2531"/>
        <item m="1" x="2542"/>
        <item m="1" x="2549"/>
        <item m="1" x="1387"/>
        <item m="1" x="1400"/>
        <item m="1" x="1408"/>
        <item m="1" x="1420"/>
        <item m="1" x="1430"/>
        <item m="1" x="1443"/>
        <item m="1" x="1452"/>
        <item m="1" x="1460"/>
        <item m="1" x="1469"/>
        <item m="1" x="1482"/>
        <item m="1" x="7023"/>
        <item m="1" x="7033"/>
        <item m="1" x="7044"/>
        <item m="1" x="7056"/>
        <item m="1" x="7063"/>
        <item m="1" x="7071"/>
        <item m="1" x="7081"/>
        <item m="1" x="7088"/>
        <item m="1" x="7097"/>
        <item m="1" x="7103"/>
        <item m="1" x="5835"/>
        <item m="1" x="5844"/>
        <item m="1" x="5685"/>
        <item m="1" x="5734"/>
        <item m="1" x="5811"/>
        <item m="1" x="5902"/>
        <item m="1" x="5963"/>
        <item m="1" x="6005"/>
        <item m="1" x="6091"/>
        <item m="1" x="6194"/>
        <item m="1" x="5690"/>
        <item m="1" x="5739"/>
        <item m="1" x="5817"/>
        <item m="1" x="5905"/>
        <item m="1" x="5968"/>
        <item m="1" x="6009"/>
        <item m="1" x="6094"/>
        <item m="1" x="6199"/>
        <item m="1" x="5697"/>
        <item m="1" x="5744"/>
        <item m="1" x="5822"/>
        <item m="1" x="5911"/>
        <item m="1" x="5970"/>
        <item m="1" x="6011"/>
        <item m="1" x="6100"/>
        <item m="1" x="6203"/>
        <item m="1" x="5704"/>
        <item m="1" x="5750"/>
        <item m="1" x="5826"/>
        <item m="1" x="6732"/>
        <item m="1" x="7923"/>
        <item m="1" x="2367"/>
        <item m="1" x="3724"/>
        <item m="1" x="4983"/>
        <item m="1" x="6761"/>
        <item m="1" x="7944"/>
        <item m="1" x="2383"/>
        <item m="1" x="3743"/>
        <item m="1" x="5008"/>
        <item m="1" x="6804"/>
        <item m="1" x="7967"/>
        <item m="1" x="2394"/>
        <item m="1" x="3758"/>
        <item m="1" x="5031"/>
        <item m="1" x="6838"/>
        <item m="1" x="7975"/>
        <item m="1" x="2401"/>
        <item m="1" x="3775"/>
        <item m="1" x="5049"/>
        <item m="1" x="6866"/>
        <item m="1" x="7993"/>
        <item m="1" x="2407"/>
        <item m="1" x="1310"/>
        <item m="1" x="1334"/>
        <item m="1" x="1358"/>
        <item m="1" x="1372"/>
        <item m="1" x="1393"/>
        <item m="1" x="1413"/>
        <item m="1" x="1434"/>
        <item m="1" x="1454"/>
        <item m="1" x="1474"/>
        <item m="1" x="1283"/>
        <item m="1" x="1313"/>
        <item m="1" x="1337"/>
        <item m="1" x="1361"/>
        <item m="1" x="1375"/>
        <item m="1" x="1395"/>
        <item m="1" x="1415"/>
        <item m="1" x="1436"/>
        <item m="1" x="1456"/>
        <item m="1" x="1477"/>
        <item m="1" x="1284"/>
        <item m="1" x="1315"/>
        <item m="1" x="1338"/>
        <item m="1" x="1362"/>
        <item m="1" x="1376"/>
        <item m="1" x="1396"/>
        <item m="1" x="1417"/>
        <item m="1" x="1438"/>
        <item m="1" x="1457"/>
        <item m="1" x="1479"/>
        <item m="1" x="3791"/>
        <item m="1" x="5067"/>
        <item m="1" x="6894"/>
        <item m="1" x="2412"/>
        <item m="1" x="3810"/>
        <item m="1" x="6916"/>
        <item m="1" x="1209"/>
        <item m="1" x="2422"/>
        <item m="1" x="4525"/>
        <item m="1" x="6945"/>
        <item m="1" x="1232"/>
        <item m="1" x="1285"/>
        <item m="1" x="1316"/>
        <item m="1" x="1339"/>
        <item m="1" x="1363"/>
        <item m="1" x="1377"/>
        <item m="1" x="1397"/>
        <item m="1" x="1418"/>
        <item m="1" x="1440"/>
        <item m="1" x="1458"/>
        <item m="1" x="1480"/>
        <item m="1" x="1286"/>
        <item m="1" x="1317"/>
        <item m="1" x="1340"/>
        <item m="1" x="1364"/>
        <item m="1" x="1378"/>
        <item m="1" x="1398"/>
        <item m="1" x="5781"/>
        <item m="1" x="7053"/>
        <item m="1" x="1494"/>
        <item m="1" x="2950"/>
        <item m="1" x="2981"/>
        <item m="1" x="3014"/>
        <item m="1" x="3046"/>
        <item m="1" x="3083"/>
        <item m="1" x="3119"/>
        <item m="1" x="3156"/>
        <item m="1" x="3197"/>
        <item m="1" x="3243"/>
        <item m="1" x="2922"/>
        <item m="1" x="2952"/>
        <item m="1" x="2983"/>
        <item m="1" x="3016"/>
        <item m="1" x="3048"/>
        <item m="1" x="3085"/>
        <item m="1" x="3122"/>
        <item m="1" x="3158"/>
        <item m="1" x="3199"/>
        <item m="1" x="3245"/>
        <item m="1" x="2924"/>
        <item m="1" x="2954"/>
        <item m="1" x="2985"/>
        <item m="1" x="3018"/>
        <item m="1" x="3050"/>
        <item m="1" x="3087"/>
        <item m="1" x="3124"/>
        <item m="1" x="3160"/>
        <item m="1" x="3201"/>
        <item m="1" x="3247"/>
        <item m="1" x="2926"/>
        <item m="1" x="2957"/>
        <item m="1" x="2988"/>
        <item m="1" x="3021"/>
        <item m="1" x="3053"/>
        <item m="1" x="3090"/>
        <item m="1" x="3127"/>
        <item m="1" x="3163"/>
        <item m="1" x="3204"/>
        <item m="1" x="3250"/>
        <item m="1" x="2929"/>
        <item m="1" x="2960"/>
        <item m="1" x="2991"/>
        <item m="1" x="3025"/>
        <item m="1" x="3057"/>
        <item m="1" x="3094"/>
        <item m="1" x="3131"/>
        <item m="1" x="3167"/>
        <item m="1" x="3207"/>
        <item m="1" x="3253"/>
        <item m="1" x="2932"/>
        <item m="1" x="2963"/>
        <item m="1" x="2994"/>
        <item m="1" x="3028"/>
        <item m="1" x="3060"/>
        <item m="1" x="3097"/>
        <item m="1" x="3134"/>
        <item m="1" x="3170"/>
        <item m="1" x="3210"/>
        <item m="1" x="3256"/>
        <item m="1" x="2935"/>
        <item m="1" x="2966"/>
        <item m="1" x="2997"/>
        <item m="1" x="3031"/>
        <item m="1" x="3063"/>
        <item m="1" x="3100"/>
        <item m="1" x="3137"/>
        <item m="1" x="3173"/>
        <item m="1" x="3213"/>
        <item m="1" x="3259"/>
        <item m="1" x="2938"/>
        <item m="1" x="2969"/>
        <item m="1" x="3000"/>
        <item m="1" x="3034"/>
        <item m="1" x="3066"/>
        <item m="1" x="3103"/>
        <item m="1" x="3140"/>
        <item m="1" x="3176"/>
        <item m="1" x="3216"/>
        <item m="1" x="3262"/>
        <item m="1" x="2941"/>
        <item m="1" x="2972"/>
        <item m="1" x="3003"/>
        <item m="1" x="3037"/>
        <item m="1" x="3070"/>
        <item m="1" x="3108"/>
        <item m="1" x="3145"/>
        <item m="1" x="3181"/>
        <item m="1" x="3221"/>
        <item m="1" x="3267"/>
        <item m="1" x="2944"/>
        <item m="1" x="2975"/>
        <item m="1" x="3007"/>
        <item m="1" x="3040"/>
        <item m="1" x="3073"/>
        <item m="1" x="3111"/>
        <item m="1" x="3148"/>
        <item m="1" x="3185"/>
        <item m="1" x="3225"/>
        <item m="1" x="3271"/>
        <item m="1" x="6303"/>
        <item m="1" x="6343"/>
        <item m="1" x="6381"/>
        <item m="1" x="6305"/>
        <item m="1" x="6345"/>
        <item m="1" x="6383"/>
        <item m="1" x="6307"/>
        <item m="1" x="6347"/>
        <item m="1" x="6385"/>
        <item m="1" x="6310"/>
        <item m="1" x="6353"/>
        <item m="1" x="6390"/>
        <item m="1" x="6313"/>
        <item m="1" x="6356"/>
        <item m="1" x="6393"/>
        <item m="1" x="6316"/>
        <item m="1" x="6359"/>
        <item m="1" x="6396"/>
        <item m="1" x="6319"/>
        <item m="1" x="6362"/>
        <item m="1" x="6399"/>
        <item m="1" x="6322"/>
        <item m="1" x="6365"/>
        <item m="1" x="6403"/>
        <item m="1" x="6325"/>
        <item m="1" x="6368"/>
        <item m="1" x="6406"/>
        <item m="1" x="6328"/>
        <item m="1" x="6370"/>
        <item m="1" x="6408"/>
        <item m="1" x="6349"/>
        <item m="1" x="6387"/>
        <item m="1" x="6420"/>
        <item m="1" x="6441"/>
        <item m="1" x="6461"/>
        <item m="1" x="6487"/>
        <item m="1" x="6513"/>
        <item m="1" x="6548"/>
        <item m="1" x="6583"/>
        <item m="1" x="6312"/>
        <item m="1" x="6355"/>
        <item m="1" x="6392"/>
        <item m="1" x="6424"/>
        <item m="1" x="6443"/>
        <item m="1" x="6463"/>
        <item m="1" x="6489"/>
        <item m="1" x="6515"/>
        <item m="1" x="6550"/>
        <item m="1" x="6585"/>
        <item m="1" x="6315"/>
        <item m="1" x="6358"/>
        <item m="1" x="6395"/>
        <item m="1" x="6426"/>
        <item m="1" x="6445"/>
        <item m="1" x="6465"/>
        <item m="1" x="6491"/>
        <item m="1" x="6517"/>
        <item m="1" x="6552"/>
        <item m="1" x="6587"/>
        <item m="1" x="6318"/>
        <item m="1" x="6361"/>
        <item m="1" x="6398"/>
        <item m="1" x="6429"/>
        <item m="1" x="6447"/>
        <item m="1" x="6469"/>
        <item m="1" x="6493"/>
        <item m="1" x="6520"/>
        <item m="1" x="6554"/>
        <item m="1" x="6589"/>
        <item m="1" x="6321"/>
        <item m="1" x="6364"/>
        <item m="1" x="6401"/>
        <item m="1" x="6432"/>
        <item m="1" x="6450"/>
        <item m="1" x="6471"/>
        <item m="1" x="6495"/>
        <item m="1" x="6522"/>
        <item m="1" x="6556"/>
        <item m="1" x="6592"/>
        <item m="1" x="6324"/>
        <item m="1" x="6367"/>
        <item m="1" x="6405"/>
        <item m="1" x="6435"/>
        <item m="1" x="6453"/>
        <item m="1" x="6475"/>
        <item m="1" x="6498"/>
        <item m="1" x="6525"/>
        <item m="1" x="6558"/>
        <item m="1" x="6594"/>
        <item m="1" x="6327"/>
        <item m="1" x="6369"/>
        <item m="1" x="6407"/>
        <item m="1" x="6436"/>
        <item m="1" x="6454"/>
        <item m="1" x="6476"/>
        <item m="1" x="6499"/>
        <item m="1" x="6526"/>
        <item m="1" x="6559"/>
        <item m="1" x="6595"/>
        <item m="1" x="6329"/>
        <item m="1" x="6371"/>
        <item m="1" x="6409"/>
        <item m="1" x="6437"/>
        <item m="1" x="6455"/>
        <item m="1" x="6477"/>
        <item m="1" x="6500"/>
        <item m="1" x="6527"/>
        <item m="1" x="6560"/>
        <item m="1" x="6596"/>
        <item m="1" x="6330"/>
        <item m="1" x="6372"/>
        <item m="1" x="6410"/>
        <item m="1" x="6438"/>
        <item m="1" x="6456"/>
        <item m="1" x="6561"/>
        <item m="1" x="6597"/>
        <item m="1" x="6333"/>
        <item m="1" x="6376"/>
        <item m="1" x="6415"/>
        <item m="1" x="6439"/>
        <item m="1" x="6457"/>
        <item m="1" x="6478"/>
        <item m="1" x="6504"/>
        <item m="1" x="6531"/>
        <item m="1" x="6565"/>
        <item m="1" x="6601"/>
        <item m="1" x="2805"/>
        <item m="1" x="2828"/>
        <item m="1" x="2849"/>
        <item m="1" x="2806"/>
        <item m="1" x="2829"/>
        <item m="1" x="2850"/>
        <item m="1" x="2808"/>
        <item m="1" x="2831"/>
        <item m="1" x="2852"/>
        <item m="1" x="2809"/>
        <item m="1" x="2832"/>
        <item m="1" x="2853"/>
        <item m="1" x="2810"/>
        <item m="1" x="2833"/>
        <item m="1" x="2854"/>
        <item m="1" x="2811"/>
        <item m="1" x="2834"/>
        <item m="1" x="2855"/>
        <item m="1" x="2812"/>
        <item m="1" x="2835"/>
        <item m="1" x="2856"/>
        <item m="1" x="2639"/>
        <item m="1" x="4130"/>
        <item m="1" x="5802"/>
        <item m="1" x="7070"/>
        <item m="1" x="1507"/>
        <item m="1" x="2660"/>
        <item m="1" x="4152"/>
        <item m="1" x="5829"/>
        <item m="1" x="7087"/>
        <item m="1" x="1520"/>
        <item m="1" x="2681"/>
        <item m="1" x="4175"/>
        <item m="1" x="5846"/>
        <item m="1" x="7101"/>
        <item m="1" x="1541"/>
        <item m="1" x="2710"/>
        <item m="1" x="4208"/>
        <item m="1" x="5864"/>
        <item m="1" x="7117"/>
        <item m="1" x="1569"/>
        <item m="1" x="2745"/>
        <item m="1" x="4231"/>
        <item m="1" x="5890"/>
        <item m="1" x="7130"/>
        <item m="1" x="1592"/>
        <item m="1" x="2778"/>
        <item m="1" x="5919"/>
        <item m="1" x="7149"/>
        <item m="1" x="1618"/>
        <item m="1" x="3562"/>
        <item m="1" x="5931"/>
        <item m="1" x="7164"/>
        <item m="1" x="2212"/>
        <item m="1" x="3583"/>
        <item m="1" x="5944"/>
        <item m="1" x="7779"/>
        <item m="1" x="2253"/>
        <item m="1" x="3611"/>
        <item m="1" x="6632"/>
        <item m="1" x="7806"/>
        <item m="1" x="2280"/>
        <item m="1" x="3633"/>
        <item m="1" x="5783"/>
        <item m="1" x="7054"/>
        <item m="1" x="1495"/>
        <item m="1" x="2641"/>
        <item m="1" x="4133"/>
        <item m="1" x="4386"/>
        <item m="1" x="4421"/>
        <item m="1" x="4459"/>
        <item m="1" x="4495"/>
        <item m="1" x="4517"/>
        <item m="1" x="4535"/>
        <item m="1" x="4549"/>
        <item m="1" x="4567"/>
        <item m="1" x="4583"/>
        <item m="1" x="4359"/>
        <item m="1" x="4388"/>
        <item m="1" x="4423"/>
        <item m="1" x="4461"/>
        <item m="1" x="4497"/>
        <item m="1" x="4519"/>
        <item m="1" x="4538"/>
        <item m="1" x="4551"/>
        <item m="1" x="4569"/>
        <item m="1" x="4585"/>
        <item m="1" x="4361"/>
        <item m="1" x="4390"/>
        <item m="1" x="4425"/>
        <item m="1" x="4463"/>
        <item m="1" x="4499"/>
        <item m="1" x="4521"/>
        <item m="1" x="4540"/>
        <item m="1" x="4553"/>
        <item m="1" x="4570"/>
        <item m="1" x="4586"/>
        <item m="1" x="4362"/>
        <item m="1" x="4391"/>
        <item m="1" x="4426"/>
        <item m="1" x="4464"/>
        <item m="1" x="4500"/>
        <item m="1" x="4522"/>
        <item m="1" x="4541"/>
        <item m="1" x="4554"/>
        <item m="1" x="4571"/>
        <item m="1" x="4588"/>
        <item m="1" x="4363"/>
        <item m="1" x="4393"/>
        <item m="1" x="4428"/>
        <item m="1" x="4466"/>
        <item m="1" x="4501"/>
        <item m="1" x="4523"/>
        <item m="1" x="4542"/>
        <item m="1" x="4555"/>
        <item m="1" x="4572"/>
        <item m="1" x="4590"/>
        <item m="1" x="4364"/>
        <item m="1" x="4394"/>
        <item m="1" x="4429"/>
        <item m="1" x="4467"/>
        <item m="1" x="4502"/>
        <item m="1" x="4524"/>
        <item m="1" x="4543"/>
        <item m="1" x="4557"/>
        <item m="1" x="4574"/>
        <item m="1" x="4592"/>
        <item m="1" x="4365"/>
        <item m="1" x="4395"/>
        <item m="1" x="4430"/>
        <item m="1" x="4468"/>
        <item m="1" x="4503"/>
        <item m="1" x="4526"/>
        <item m="1" x="4544"/>
        <item m="1" x="4558"/>
        <item m="1" x="4575"/>
        <item m="1" x="4593"/>
        <item m="1" x="4366"/>
        <item m="1" x="4396"/>
        <item m="1" x="4431"/>
        <item m="1" x="4469"/>
        <item m="1" x="4504"/>
        <item m="1" x="4527"/>
        <item m="1" x="4545"/>
        <item m="1" x="4559"/>
        <item m="1" x="4576"/>
        <item m="1" x="4594"/>
        <item m="1" x="4368"/>
        <item m="1" x="4398"/>
        <item m="1" x="4434"/>
        <item m="1" x="4472"/>
        <item m="1" x="4507"/>
        <item m="1" x="4528"/>
        <item m="1" x="4546"/>
        <item m="1" x="4560"/>
        <item m="1" x="4577"/>
        <item m="1" x="4595"/>
        <item m="1" x="4370"/>
        <item m="1" x="4400"/>
        <item m="1" x="4437"/>
        <item m="1" x="4474"/>
        <item m="1" x="4508"/>
        <item m="1" x="4529"/>
        <item m="1" x="4547"/>
        <item m="1" x="4561"/>
        <item m="1" x="4578"/>
        <item m="1" x="4596"/>
        <item m="1" x="7592"/>
        <item m="1" x="7622"/>
        <item m="1" x="7642"/>
        <item m="1" x="7593"/>
        <item m="1" x="7623"/>
        <item m="1" x="7643"/>
        <item m="1" x="7594"/>
        <item m="1" x="7624"/>
        <item m="1" x="7644"/>
        <item m="1" x="7135"/>
        <item m="1" x="7145"/>
        <item m="1" x="7151"/>
        <item m="1" x="3940"/>
        <item m="1" x="3958"/>
        <item m="1" x="3973"/>
        <item m="1" x="4000"/>
        <item m="1" x="4012"/>
        <item m="1" x="4038"/>
        <item m="1" x="4049"/>
        <item m="1" x="4075"/>
        <item m="1" x="4084"/>
        <item m="1" x="2591"/>
        <item m="1" x="2601"/>
        <item m="1" x="2605"/>
        <item m="1" x="2611"/>
        <item m="1" x="2627"/>
        <item m="1" x="2637"/>
        <item m="1" x="2653"/>
        <item m="1" x="2658"/>
        <item m="1" x="2674"/>
        <item m="1" x="2679"/>
        <item m="1" x="1509"/>
        <item m="1" x="1517"/>
        <item m="1" x="1522"/>
        <item m="1" x="1530"/>
        <item m="1" x="1545"/>
        <item m="1" x="1555"/>
        <item m="1" x="1572"/>
        <item m="1" x="1580"/>
        <item m="1" x="1596"/>
        <item m="1" x="1605"/>
        <item m="1" x="7128"/>
        <item m="1" x="7137"/>
        <item m="1" x="7147"/>
        <item m="1" x="7153"/>
        <item m="1" x="7162"/>
        <item m="1" x="7168"/>
        <item m="1" x="7175"/>
        <item m="1" x="7178"/>
        <item m="1" x="7184"/>
        <item m="1" x="7188"/>
        <item m="1" x="5950"/>
        <item m="1" x="5957"/>
        <item m="1" x="5972"/>
        <item m="1" x="5975"/>
        <item m="1" x="5980"/>
        <item m="1" x="5982"/>
        <item m="1" x="5986"/>
        <item m="1" x="5988"/>
        <item m="1" x="5991"/>
        <item m="1" x="5999"/>
        <item m="1" x="4811"/>
        <item m="1" x="4814"/>
        <item m="1" x="4822"/>
        <item m="1" x="4825"/>
        <item m="1" x="4835"/>
        <item m="1" x="4838"/>
        <item m="1" x="4849"/>
        <item m="1" x="4858"/>
        <item m="1" x="4871"/>
        <item m="1" x="4880"/>
        <item m="1" x="3606"/>
        <item m="1" x="3617"/>
        <item m="1" x="3629"/>
        <item m="1" x="3640"/>
        <item m="1" x="3652"/>
        <item m="1" x="3662"/>
        <item m="1" x="3674"/>
        <item m="1" x="3684"/>
        <item m="1" x="3696"/>
        <item m="1" x="4159"/>
        <item m="1" x="3501"/>
        <item m="1" x="2773"/>
        <item m="1" x="2206"/>
        <item m="1" x="5938"/>
        <item m="1" x="5255"/>
        <item m="1" x="4803"/>
        <item m="1" x="4247"/>
        <item m="1" x="3579"/>
        <item m="1" x="7169"/>
        <item m="1" x="6640"/>
        <item m="1" x="5983"/>
        <item m="1" x="5292"/>
        <item m="1" x="4841"/>
        <item m="1" x="1642"/>
        <item m="1" x="7815"/>
        <item m="1" x="7210"/>
        <item m="1" x="6723"/>
        <item m="1" x="6025"/>
        <item m="1" x="2827"/>
        <item m="1" x="2290"/>
        <item m="1" x="1700"/>
        <item m="1" x="7918"/>
        <item m="1" x="7305"/>
        <item m="1" x="4274"/>
        <item m="1" x="3637"/>
        <item m="1" x="2905"/>
        <item m="1" x="2361"/>
        <item m="1" x="1719"/>
        <item m="1" x="5336"/>
        <item m="1" x="4894"/>
        <item m="1" x="4311"/>
        <item m="1" x="3722"/>
        <item m="1" x="2948"/>
        <item m="1" x="6807"/>
        <item m="1" x="3854"/>
        <item m="1" x="3868"/>
        <item m="1" x="3884"/>
        <item m="1" x="3901"/>
        <item m="1" x="3920"/>
        <item m="1" x="3947"/>
        <item m="1" x="3983"/>
        <item m="1" x="4020"/>
        <item m="1" x="4057"/>
        <item m="1" x="3839"/>
        <item m="1" x="3856"/>
        <item m="1" x="3870"/>
        <item m="1" x="3885"/>
        <item m="1" x="3902"/>
        <item m="1" x="3921"/>
        <item m="1" x="3949"/>
        <item m="1" x="3988"/>
        <item m="1" x="4023"/>
        <item m="1" x="4060"/>
        <item m="1" x="3842"/>
        <item m="1" x="3857"/>
        <item m="1" x="3871"/>
        <item m="1" x="3886"/>
        <item m="1" x="3903"/>
        <item m="1" x="3922"/>
        <item m="1" x="3950"/>
        <item m="1" x="3990"/>
        <item m="1" x="4025"/>
        <item m="1" x="4062"/>
        <item m="1" x="3843"/>
        <item m="1" x="3858"/>
        <item m="1" x="3872"/>
        <item m="1" x="3887"/>
        <item m="1" x="3904"/>
        <item m="1" x="3923"/>
        <item m="1" x="3951"/>
        <item m="1" x="3992"/>
        <item m="1" x="4027"/>
        <item m="1" x="4064"/>
        <item m="1" x="3844"/>
        <item m="1" x="3859"/>
        <item m="1" x="3873"/>
        <item m="1" x="3888"/>
        <item m="1" x="3905"/>
        <item m="1" x="3924"/>
        <item m="1" x="3952"/>
        <item m="1" x="3994"/>
        <item m="1" x="4029"/>
        <item m="1" x="4066"/>
        <item m="1" x="3845"/>
        <item m="1" x="3860"/>
        <item m="1" x="3874"/>
        <item m="1" x="3890"/>
        <item m="1" x="3908"/>
        <item m="1" x="3928"/>
        <item m="1" x="3956"/>
        <item m="1" x="3996"/>
        <item m="1" x="4033"/>
        <item m="1" x="4070"/>
        <item m="1" x="3846"/>
        <item m="1" x="3861"/>
        <item m="1" x="3875"/>
        <item m="1" x="3892"/>
        <item m="1" x="3910"/>
        <item m="1" x="3929"/>
        <item m="1" x="3957"/>
        <item m="1" x="3998"/>
        <item m="1" x="4036"/>
        <item m="1" x="4073"/>
        <item m="1" x="3847"/>
        <item m="1" x="3862"/>
        <item m="1" x="3876"/>
        <item m="1" x="3893"/>
        <item m="1" x="3911"/>
        <item m="1" x="3930"/>
        <item m="1" x="3959"/>
        <item m="1" x="4001"/>
        <item m="1" x="4039"/>
        <item m="1" x="4076"/>
        <item m="1" x="3848"/>
        <item m="1" x="3863"/>
        <item m="1" x="3877"/>
        <item m="1" x="3894"/>
        <item m="1" x="3912"/>
        <item m="1" x="3931"/>
        <item m="1" x="3960"/>
        <item m="1" x="4002"/>
        <item m="1" x="4040"/>
        <item m="1" x="4077"/>
        <item m="1" x="3849"/>
        <item m="1" x="3864"/>
        <item m="1" x="3878"/>
        <item m="1" x="3895"/>
        <item m="1" x="3913"/>
        <item m="1" x="3932"/>
        <item m="1" x="3962"/>
        <item m="1" x="4004"/>
        <item m="1" x="4041"/>
        <item m="1" x="4078"/>
        <item m="1" x="7125"/>
        <item m="1" x="7143"/>
        <item m="1" x="7158"/>
        <item m="1" x="7173"/>
        <item m="1" x="7182"/>
        <item m="1" x="7193"/>
        <item m="1" x="7205"/>
        <item m="1" x="7217"/>
        <item m="1" x="7239"/>
        <item m="1" x="7266"/>
        <item m="1" x="7126"/>
        <item m="1" x="7144"/>
        <item m="1" x="7160"/>
        <item m="1" x="5293"/>
        <item m="1" x="5404"/>
        <item m="1" x="5570"/>
        <item m="1" x="5681"/>
        <item m="1" x="5730"/>
        <item m="1" x="5254"/>
        <item m="1" x="5294"/>
        <item m="1" x="5405"/>
        <item m="1" x="5574"/>
        <item m="1" x="5687"/>
        <item m="1" x="5736"/>
        <item m="1" x="5256"/>
        <item m="1" x="5295"/>
        <item m="1" x="5409"/>
        <item m="1" x="5577"/>
        <item m="1" x="5691"/>
        <item m="1" x="5740"/>
        <item m="1" x="5260"/>
        <item m="1" x="5297"/>
        <item m="1" x="5413"/>
        <item m="1" x="5584"/>
        <item m="1" x="5699"/>
        <item m="1" x="5290"/>
        <item m="1" x="6706"/>
        <item m="1" x="7904"/>
        <item m="1" x="2352"/>
        <item m="1" x="3706"/>
        <item m="1" x="5296"/>
        <item m="1" x="6733"/>
        <item m="1" x="7926"/>
        <item m="1" x="2371"/>
        <item m="1" x="3727"/>
        <item m="1" x="5302"/>
        <item m="1" x="6763"/>
        <item m="1" x="7947"/>
        <item m="1" x="2387"/>
        <item m="1" x="3746"/>
        <item m="1" x="5335"/>
        <item m="1" x="6805"/>
        <item m="1" x="7969"/>
        <item m="1" x="2395"/>
        <item m="1" x="3762"/>
        <item m="1" x="5370"/>
        <item m="1" x="6840"/>
        <item m="1" x="7977"/>
        <item m="1" x="2402"/>
        <item m="1" x="3779"/>
        <item m="1" x="5411"/>
        <item m="1" x="6869"/>
        <item m="1" x="7995"/>
        <item m="1" x="2408"/>
        <item m="1" x="3796"/>
        <item m="1" x="5453"/>
        <item m="1" x="6896"/>
        <item m="1" x="2414"/>
        <item m="1" x="3815"/>
        <item m="1" x="5499"/>
        <item m="1" x="6919"/>
        <item m="1" x="4587"/>
        <item m="1" x="5766"/>
        <item m="1" x="7035"/>
        <item m="1" x="5141"/>
        <item m="1" x="5157"/>
        <item m="1" x="5182"/>
        <item m="1" x="5205"/>
        <item m="1" x="5224"/>
        <item m="1" x="5142"/>
        <item m="1" x="5158"/>
        <item m="1" x="5183"/>
        <item m="1" x="5206"/>
        <item m="1" x="5225"/>
        <item m="1" x="5143"/>
        <item m="1" x="5159"/>
        <item m="1" x="5184"/>
        <item m="1" x="5207"/>
        <item m="1" x="5226"/>
        <item m="1" x="1476"/>
        <item m="1" x="2622"/>
        <item m="1" x="4605"/>
        <item m="1" x="5786"/>
        <item m="1" x="7058"/>
        <item m="1" x="1498"/>
        <item m="1" x="2650"/>
        <item m="1" x="4618"/>
        <item m="1" x="5809"/>
        <item m="1" x="7073"/>
        <item m="1" x="1511"/>
        <item m="1" x="2669"/>
        <item m="1" x="4635"/>
        <item m="1" x="5832"/>
        <item m="1" x="7090"/>
        <item m="1" x="1523"/>
        <item m="1" x="2690"/>
        <item m="1" x="4646"/>
        <item m="1" x="5852"/>
        <item m="1" x="7104"/>
        <item m="1" x="1547"/>
        <item m="1" x="2722"/>
        <item m="1" x="4662"/>
        <item m="1" x="5871"/>
        <item m="1" x="7119"/>
        <item m="1" x="1573"/>
        <item m="1" x="2756"/>
        <item m="1" x="4689"/>
        <item m="1" x="5900"/>
        <item m="1" x="7134"/>
        <item m="1" x="1597"/>
        <item m="1" x="2781"/>
        <item m="1" x="4715"/>
        <item m="1" x="5924"/>
        <item m="1" x="7150"/>
        <item m="1" x="1623"/>
        <item m="1" x="2801"/>
        <item m="1" x="4739"/>
        <item m="1" x="5936"/>
        <item m="1" x="7167"/>
        <item m="1" x="1641"/>
        <item m="1" x="2826"/>
        <item m="1" x="4757"/>
        <item m="1" x="5947"/>
        <item m="1" x="7177"/>
        <item m="1" x="1659"/>
        <item m="1" x="2848"/>
        <item m="1" x="4589"/>
        <item m="1" x="5769"/>
        <item m="1" x="7036"/>
        <item m="1" x="1478"/>
        <item m="1" x="2624"/>
        <item m="1" x="2511"/>
        <item m="1" x="2516"/>
        <item m="1" x="2528"/>
        <item m="1" x="2534"/>
        <item m="1" x="2546"/>
        <item m="1" x="2551"/>
        <item m="1" x="2558"/>
        <item m="1" x="2566"/>
        <item m="1" x="2574"/>
        <item m="1" x="1392"/>
        <item m="1" x="1403"/>
        <item m="1" x="1411"/>
        <item m="1" x="1425"/>
        <item m="1" x="1433"/>
        <item m="1" x="1447"/>
        <item m="1" x="1453"/>
        <item m="1" x="1464"/>
        <item m="1" x="1473"/>
        <item m="1" x="1489"/>
        <item m="1" x="7027"/>
        <item m="1" x="7037"/>
        <item m="1" x="7048"/>
        <item m="1" x="7059"/>
        <item m="1" x="7067"/>
        <item m="1" x="7076"/>
        <item m="1" x="7084"/>
        <item m="1" x="7093"/>
        <item m="1" x="7099"/>
        <item m="1" x="7108"/>
        <item m="1" x="5839"/>
        <item m="1" x="5848"/>
        <item m="1" x="5857"/>
        <item m="1" x="5866"/>
        <item m="1" x="5879"/>
        <item m="1" x="5893"/>
        <item m="1" x="5912"/>
        <item m="1" x="5922"/>
        <item m="1" x="5927"/>
        <item m="1" x="5935"/>
        <item m="1" x="4719"/>
        <item m="1" x="4730"/>
        <item m="1" x="4741"/>
        <item m="1" x="4752"/>
        <item m="1" x="4759"/>
        <item m="1" x="4768"/>
        <item m="1" x="4779"/>
        <item m="1" x="4787"/>
        <item m="1" x="4794"/>
        <item m="1" x="4800"/>
        <item m="1" x="3475"/>
        <item m="1" x="3483"/>
        <item m="1" x="3498"/>
        <item m="1" x="3505"/>
        <item m="1" x="3521"/>
        <item m="1" x="3526"/>
        <item m="1" x="3540"/>
        <item m="1" x="3546"/>
        <item m="1" x="3559"/>
        <item m="1" x="3566"/>
        <item m="1" x="2156"/>
        <item m="1" x="2175"/>
        <item m="1" x="2200"/>
        <item m="1" x="2217"/>
        <item m="1" x="2241"/>
        <item m="1" x="2258"/>
        <item m="1" x="2270"/>
        <item m="1" x="2285"/>
        <item m="1" x="2293"/>
        <item m="1" x="7111"/>
        <item m="1" x="1557"/>
        <item m="1" x="2731"/>
        <item m="1" x="4226"/>
        <item m="1" x="5283"/>
        <item m="1" x="6681"/>
        <item m="1" x="4701"/>
        <item m="1" x="5914"/>
        <item m="1" x="7141"/>
        <item m="1" x="1607"/>
        <item m="1" x="2787"/>
        <item m="1" x="4257"/>
        <item m="1" x="5301"/>
        <item m="1" x="4986"/>
        <item m="1" x="4392"/>
        <item m="1" x="3789"/>
        <item m="1" x="3081"/>
        <item m="1" x="2445"/>
        <item m="1" x="6200"/>
        <item m="1" x="5638"/>
        <item m="1" x="5059"/>
        <item m="1" x="4513"/>
        <item m="1" x="3850"/>
        <item m="1" x="7401"/>
        <item m="1" x="6953"/>
        <item m="1" x="6236"/>
        <item m="1" x="5713"/>
        <item m="1" x="5089"/>
        <item m="1" x="1749"/>
        <item m="1" x="1314"/>
        <item m="1" x="7444"/>
        <item m="1" x="6982"/>
        <item m="1" x="6278"/>
        <item m="1" x="3191"/>
        <item m="1" x="2499"/>
        <item m="1" x="1840"/>
        <item m="1" x="1391"/>
        <item m="1" x="7551"/>
        <item m="1" x="4564"/>
        <item m="1" x="3882"/>
        <item m="1" x="3302"/>
        <item m="1" x="2562"/>
        <item m="1" x="1928"/>
        <item m="1" x="5747"/>
        <item m="1" x="5102"/>
        <item m="1" x="4622"/>
        <item m="1" x="3972"/>
        <item m="1" x="3368"/>
        <item m="1" x="7981"/>
        <item m="1" x="7997"/>
        <item m="1" x="1198"/>
        <item m="1" x="1212"/>
        <item m="1" x="1235"/>
        <item m="1" x="1259"/>
        <item m="1" x="1290"/>
        <item m="1" x="1323"/>
        <item m="1" x="1347"/>
        <item m="1" x="7982"/>
        <item m="1" x="7998"/>
        <item m="1" x="1199"/>
        <item m="1" x="1214"/>
        <item m="1" x="1237"/>
        <item m="1" x="1261"/>
        <item m="1" x="1292"/>
        <item m="1" x="1324"/>
        <item m="1" x="1348"/>
        <item m="1" x="7984"/>
        <item m="1" x="7999"/>
        <item m="1" x="1200"/>
        <item m="1" x="1216"/>
        <item m="1" x="1239"/>
        <item m="1" x="1263"/>
        <item m="1" x="1294"/>
        <item m="1" x="1325"/>
        <item m="1" x="1349"/>
        <item m="1" x="7985"/>
        <item m="1" x="1201"/>
        <item m="1" x="1218"/>
        <item m="1" x="1241"/>
        <item m="1" x="1265"/>
        <item m="1" x="1296"/>
        <item m="1" x="1326"/>
        <item m="1" x="1350"/>
        <item m="1" x="7986"/>
        <item m="1" x="1202"/>
        <item m="1" x="1221"/>
        <item m="1" x="1244"/>
        <item m="1" x="1269"/>
        <item m="1" x="1298"/>
        <item m="1" x="1327"/>
        <item m="1" x="1351"/>
        <item m="1" x="7987"/>
        <item m="1" x="1203"/>
        <item m="1" x="1223"/>
        <item m="1" x="1246"/>
        <item m="1" x="1271"/>
        <item m="1" x="1300"/>
        <item m="1" x="1328"/>
        <item m="1" x="1352"/>
        <item m="1" x="7988"/>
        <item m="1" x="1204"/>
        <item m="1" x="1225"/>
        <item m="1" x="1248"/>
        <item m="1" x="1273"/>
        <item m="1" x="1302"/>
        <item m="1" x="1329"/>
        <item m="1" x="1353"/>
        <item m="1" x="7989"/>
        <item m="1" x="1205"/>
        <item m="1" x="5640"/>
        <item m="1" x="5660"/>
        <item m="1" x="1227"/>
        <item m="1" x="1251"/>
        <item m="1" x="1276"/>
        <item m="1" x="1305"/>
        <item m="1" x="1331"/>
        <item m="1" x="1355"/>
        <item m="1" x="7990"/>
        <item m="1" x="1206"/>
        <item m="1" x="1229"/>
        <item m="1" x="1254"/>
        <item m="1" x="1278"/>
        <item m="1" x="1307"/>
        <item m="1" x="1332"/>
        <item m="1" x="1356"/>
        <item m="1" x="7991"/>
        <item m="1" x="1207"/>
        <item m="1" x="1231"/>
        <item m="1" x="1256"/>
        <item m="1" x="1280"/>
        <item m="1" x="1309"/>
        <item m="1" x="1333"/>
        <item m="1" x="1357"/>
        <item m="1" x="4603"/>
        <item m="1" x="4615"/>
        <item m="1" x="4632"/>
        <item m="1" x="4644"/>
        <item m="1" x="4657"/>
        <item m="1" x="4682"/>
        <item m="1" x="4709"/>
        <item m="1" x="4734"/>
        <item m="1" x="4755"/>
        <item m="1" x="4775"/>
        <item m="1" x="4604"/>
        <item m="1" x="4616"/>
        <item m="1" x="4633"/>
        <item m="1" x="6603"/>
        <item m="1" x="6682"/>
        <item m="1" x="6820"/>
        <item m="1" x="6933"/>
        <item m="1" x="6957"/>
        <item m="1" x="6990"/>
        <item m="1" x="7049"/>
        <item m="1" x="7114"/>
        <item m="1" x="6607"/>
        <item m="1" x="6686"/>
        <item m="1" x="6828"/>
        <item m="1" x="6939"/>
        <item m="1" x="6958"/>
        <item m="1" x="6991"/>
        <item m="1" x="7051"/>
        <item m="1" x="7115"/>
        <item m="1" x="6613"/>
        <item m="1" x="6696"/>
        <item m="1" x="6834"/>
        <item m="1" x="6943"/>
        <item m="1" x="6959"/>
        <item m="1" x="6994"/>
        <item m="1" x="7055"/>
        <item m="1" x="7118"/>
        <item m="1" x="6620"/>
        <item m="1" x="6705"/>
        <item m="1" x="6839"/>
        <item m="1" x="7197"/>
        <item m="1" x="1683"/>
        <item m="1" x="2879"/>
        <item m="1" x="4289"/>
        <item m="1" x="5447"/>
        <item m="1" x="7209"/>
        <item m="1" x="1698"/>
        <item m="1" x="2901"/>
        <item m="1" x="4308"/>
        <item m="1" x="7227"/>
        <item m="1" x="1703"/>
        <item m="1" x="2911"/>
        <item m="1" x="4938"/>
        <item m="1" x="7250"/>
        <item m="1" x="1707"/>
        <item m="1" x="3714"/>
        <item m="1" x="4966"/>
        <item m="1" x="7279"/>
        <item m="1" x="2378"/>
        <item m="1" x="3736"/>
        <item m="1" x="4994"/>
        <item m="1" x="7953"/>
        <item m="1" x="2391"/>
        <item m="1" x="3753"/>
        <item m="1" x="5017"/>
        <item m="1" x="6824"/>
        <item m="1" x="7973"/>
        <item m="1" x="2398"/>
        <item m="1" x="3770"/>
        <item m="1" x="5038"/>
        <item m="1" x="6855"/>
        <item m="1" x="7983"/>
        <item m="1" x="2405"/>
        <item m="1" x="6268"/>
        <item m="1" x="7538"/>
        <item m="1" x="1922"/>
        <item m="1" x="3356"/>
        <item m="1" x="4676"/>
        <item m="1" x="6290"/>
        <item m="1" x="7568"/>
        <item m="1" x="1936"/>
        <item m="1" x="3382"/>
        <item m="1" x="6331"/>
        <item m="1" x="7598"/>
        <item m="1" x="1962"/>
        <item m="1" x="4101"/>
        <item m="1" x="6374"/>
        <item m="1" x="7630"/>
        <item m="1" x="2633"/>
        <item m="1" x="4128"/>
        <item m="1" x="6413"/>
        <item m="1" x="1502"/>
        <item m="1" x="2656"/>
        <item m="1" x="4150"/>
        <item m="1" x="7080"/>
        <item m="1" x="1518"/>
        <item m="1" x="2677"/>
        <item m="1" x="4171"/>
        <item m="1" x="5843"/>
        <item m="1" x="7096"/>
        <item m="1" x="1532"/>
        <item m="1" x="2697"/>
        <item m="1" x="4197"/>
        <item m="1" x="5861"/>
        <item m="1" x="7112"/>
        <item m="1" x="1558"/>
        <item m="1" x="2732"/>
        <item m="1" x="4227"/>
        <item m="1" x="5885"/>
        <item m="1" x="7124"/>
        <item m="1" x="1582"/>
        <item m="1" x="2765"/>
        <item m="1" x="4245"/>
        <item m="1" x="5917"/>
        <item m="1" x="7142"/>
        <item m="1" x="1608"/>
        <item m="1" x="2788"/>
        <item m="1" x="4258"/>
        <item m="1" x="6271"/>
        <item m="1" x="7540"/>
        <item m="1" x="1925"/>
        <item m="1" x="3357"/>
        <item m="1" x="4678"/>
        <item m="1" x="7494"/>
        <item m="1" x="1887"/>
        <item m="1" x="3333"/>
        <item m="1" x="4645"/>
        <item m="1" x="5850"/>
        <item m="1" x="7102"/>
        <item m="1" x="1546"/>
        <item m="1" x="2717"/>
        <item m="1" x="6279"/>
        <item m="1" x="7554"/>
        <item m="1" x="1929"/>
        <item m="1" x="3373"/>
        <item m="1" x="4683"/>
        <item m="1" x="5896"/>
        <item m="1" x="7133"/>
        <item m="1" x="1721"/>
        <item m="1" x="7376"/>
        <item m="1" x="6950"/>
        <item m="1" x="3745"/>
        <item m="1" x="3005"/>
        <item m="1" x="2410"/>
        <item m="1" x="1740"/>
        <item m="1" x="1267"/>
        <item m="1" x="5013"/>
        <item m="1" x="4435"/>
        <item m="1" x="3808"/>
        <item m="1" x="3120"/>
        <item m="1" x="2470"/>
        <item m="1" x="6216"/>
        <item m="1" x="5668"/>
        <item m="1" x="5080"/>
        <item m="1" x="4536"/>
        <item m="1" x="3865"/>
        <item m="1" x="7414"/>
        <item m="1" x="6962"/>
        <item m="1" x="6242"/>
        <item m="1" x="5720"/>
        <item m="1" x="5094"/>
        <item m="1" x="1768"/>
        <item m="1" x="1341"/>
        <item m="1" x="7469"/>
        <item m="1" x="6995"/>
        <item m="1" x="6297"/>
        <item m="1" x="3230"/>
        <item m="1" x="2517"/>
        <item m="1" x="1872"/>
        <item m="1" x="1412"/>
        <item m="1" x="7581"/>
        <item m="1" x="4580"/>
        <item m="1" x="2122"/>
        <item m="1" x="2166"/>
        <item m="1" x="2209"/>
        <item m="1" x="2250"/>
        <item m="1" x="2278"/>
        <item m="1" x="2303"/>
        <item m="1" x="2321"/>
        <item m="1" x="2339"/>
        <item m="1" x="2357"/>
        <item m="1" x="2085"/>
        <item m="1" x="2123"/>
        <item m="1" x="2167"/>
        <item m="1" x="2210"/>
        <item m="1" x="2251"/>
        <item m="1" x="2279"/>
        <item m="1" x="2304"/>
        <item m="1" x="2322"/>
        <item m="1" x="2340"/>
        <item m="1" x="2358"/>
        <item m="1" x="2086"/>
        <item m="1" x="2124"/>
        <item m="1" x="2168"/>
        <item m="1" x="2213"/>
        <item m="1" x="2254"/>
        <item m="1" x="2281"/>
        <item m="1" x="2305"/>
        <item m="1" x="2323"/>
        <item m="1" x="2341"/>
        <item m="1" x="2359"/>
        <item m="1" x="2087"/>
        <item m="1" x="2125"/>
        <item m="1" x="2169"/>
        <item m="1" x="2214"/>
        <item m="1" x="2255"/>
        <item m="1" x="2282"/>
        <item m="1" x="2306"/>
        <item m="1" x="2324"/>
        <item m="1" x="2342"/>
        <item m="1" x="2360"/>
        <item m="1" x="2088"/>
        <item m="1" x="2126"/>
        <item m="1" x="2170"/>
        <item m="1" x="2215"/>
        <item m="1" x="2256"/>
        <item m="1" x="2283"/>
        <item m="1" x="2308"/>
        <item m="1" x="2328"/>
        <item m="1" x="2345"/>
        <item m="1" x="2362"/>
        <item m="1" x="2089"/>
        <item m="1" x="2127"/>
        <item m="1" x="2172"/>
        <item m="1" x="2216"/>
        <item m="1" x="2257"/>
        <item m="1" x="2284"/>
        <item m="1" x="2310"/>
        <item m="1" x="2329"/>
        <item m="1" x="2346"/>
        <item m="1" x="2363"/>
        <item m="1" x="2092"/>
        <item m="1" x="2130"/>
        <item m="1" x="2176"/>
        <item m="1" x="2218"/>
        <item m="1" x="2259"/>
        <item m="1" x="2286"/>
        <item m="1" x="2311"/>
        <item m="1" x="2330"/>
        <item m="1" x="2347"/>
        <item m="1" x="2364"/>
        <item m="1" x="2095"/>
        <item m="1" x="2134"/>
        <item m="1" x="2179"/>
        <item m="1" x="2221"/>
        <item m="1" x="6246"/>
        <item m="1" x="6248"/>
        <item m="1" x="6252"/>
        <item m="1" x="6259"/>
        <item m="1" x="6275"/>
        <item m="1" x="6288"/>
        <item m="1" x="6292"/>
        <item m="1" x="6301"/>
        <item m="1" x="6334"/>
        <item m="1" x="5095"/>
        <item m="1" x="5097"/>
        <item m="1" x="5098"/>
        <item m="1" x="5103"/>
        <item m="1" x="5108"/>
        <item m="1" x="5114"/>
        <item m="1" x="5124"/>
        <item m="1" x="5133"/>
        <item m="1" x="5140"/>
        <item m="1" x="5149"/>
        <item m="1" x="3933"/>
        <item m="1" x="3942"/>
        <item m="1" x="3963"/>
        <item m="1" x="3975"/>
        <item m="1" x="4005"/>
        <item m="1" x="4013"/>
        <item m="1" x="4042"/>
        <item m="1" x="4050"/>
        <item m="1" x="4079"/>
        <item m="1" x="4085"/>
        <item m="1" x="2593"/>
        <item m="1" x="2602"/>
        <item m="1" x="2262"/>
        <item m="1" x="2287"/>
        <item m="1" x="2312"/>
        <item m="1" x="2331"/>
        <item m="1" x="2348"/>
        <item m="1" x="2365"/>
        <item m="1" x="2097"/>
        <item m="1" x="2136"/>
        <item m="1" x="2181"/>
        <item m="1" x="2223"/>
        <item m="1" x="2263"/>
        <item m="1" x="2288"/>
        <item m="1" x="2313"/>
        <item m="1" x="2332"/>
        <item m="1" x="2350"/>
        <item m="1" x="2368"/>
        <item m="1" x="2098"/>
        <item m="1" x="2137"/>
        <item m="1" x="2183"/>
        <item m="1" x="2224"/>
        <item m="1" x="2264"/>
        <item m="1" x="2289"/>
        <item m="1" x="2315"/>
        <item m="1" x="2333"/>
        <item m="1" x="2351"/>
        <item m="1" x="2369"/>
        <item m="1" x="5542"/>
        <item m="1" x="5572"/>
        <item m="1" x="5608"/>
        <item m="1" x="5637"/>
        <item m="1" x="5666"/>
        <item m="1" x="5686"/>
        <item m="1" x="5709"/>
        <item m="1" x="5715"/>
        <item m="1" x="5721"/>
        <item m="1" x="5735"/>
        <item m="1" x="5544"/>
        <item m="1" x="5576"/>
        <item m="1" x="5609"/>
        <item m="1" x="1751"/>
        <item m="1" x="1846"/>
        <item m="1" x="1937"/>
        <item m="1" x="2034"/>
        <item m="1" x="2158"/>
        <item m="1" x="2294"/>
        <item m="1" x="2374"/>
        <item m="1" x="1753"/>
        <item m="1" x="1848"/>
        <item m="1" x="1941"/>
        <item m="1" x="2035"/>
        <item m="1" x="2163"/>
        <item m="1" x="2298"/>
        <item m="1" x="2377"/>
        <item m="1" x="1755"/>
        <item m="1" x="1851"/>
        <item m="1" x="1943"/>
        <item m="1" x="2037"/>
        <item m="1" x="2164"/>
        <item m="1" x="2299"/>
        <item m="1" x="2379"/>
        <item m="1" x="1756"/>
        <item m="1" x="1861"/>
        <item m="1" x="3628"/>
        <item m="1" x="4883"/>
        <item m="1" x="6083"/>
        <item m="1" x="7338"/>
        <item m="1" x="1725"/>
        <item m="1" x="3651"/>
        <item m="1" x="4900"/>
        <item m="1" x="6115"/>
        <item m="1" x="7351"/>
        <item m="1" x="1731"/>
        <item m="1" x="3673"/>
        <item m="1" x="4913"/>
        <item m="1" x="6134"/>
        <item m="1" x="7364"/>
        <item m="1" x="1737"/>
        <item m="1" x="3695"/>
        <item m="1" x="4939"/>
        <item m="1" x="6156"/>
        <item m="1" x="7377"/>
        <item m="1" x="1741"/>
        <item m="1" x="3717"/>
        <item m="1" x="4967"/>
        <item m="1" x="6187"/>
        <item m="1" x="7391"/>
        <item m="1" x="1746"/>
        <item m="1" x="3739"/>
        <item m="1" x="4995"/>
        <item m="1" x="6211"/>
        <item m="1" x="7409"/>
        <item m="1" x="1757"/>
        <item m="1" x="3755"/>
        <item m="1" x="5018"/>
        <item m="1" x="6217"/>
        <item m="1" x="7418"/>
        <item m="1" x="1784"/>
        <item m="1" x="3773"/>
        <item m="1" x="5039"/>
        <item m="1" x="6219"/>
        <item m="1" x="7425"/>
        <item m="1" x="1810"/>
        <item m="1" x="3788"/>
        <item m="1" x="5056"/>
        <item m="1" x="6235"/>
        <item m="1" x="7438"/>
        <item m="1" x="2569"/>
        <item m="1" x="4006"/>
        <item m="1" x="5176"/>
        <item m="1" x="6479"/>
        <item m="1" x="5240"/>
        <item m="1" x="5244"/>
        <item m="1" x="5249"/>
        <item m="1" x="5253"/>
        <item m="1" x="5261"/>
        <item m="1" x="5266"/>
        <item m="1" x="5270"/>
        <item m="1" x="5278"/>
        <item m="1" x="5282"/>
        <item m="1" x="4200"/>
        <item m="1" x="4222"/>
        <item m="1" x="4228"/>
        <item m="1" x="4243"/>
        <item m="1" x="4246"/>
        <item m="1" x="4251"/>
        <item m="1" x="4259"/>
        <item m="1" x="4263"/>
        <item m="1" x="4269"/>
        <item m="1" x="4273"/>
        <item m="1" x="2807"/>
        <item m="1" x="2825"/>
        <item m="1" x="2830"/>
        <item m="1" x="2846"/>
        <item m="1" x="2851"/>
        <item m="1" x="2867"/>
        <item m="1" x="2874"/>
        <item m="1" x="2888"/>
        <item m="1" x="2895"/>
        <item m="1" x="2903"/>
        <item m="1" x="1695"/>
        <item m="1" x="1699"/>
        <item m="1" x="1701"/>
        <item m="1" x="1704"/>
        <item m="1" x="1706"/>
        <item m="1" x="1708"/>
        <item m="1" x="1713"/>
        <item m="1" x="1714"/>
        <item m="1" x="1717"/>
        <item m="1" x="1718"/>
        <item m="1" x="7285"/>
        <item m="1" x="7290"/>
        <item m="1" x="7306"/>
        <item m="1" x="7321"/>
        <item m="1" x="7325"/>
        <item m="1" x="7337"/>
        <item m="1" x="7339"/>
        <item m="1" x="7350"/>
        <item m="1" x="7352"/>
        <item m="1" x="7363"/>
        <item m="1" x="6119"/>
        <item m="1" x="6132"/>
        <item m="1" x="6140"/>
        <item m="1" x="6154"/>
        <item m="1" x="6160"/>
        <item m="1" x="6184"/>
        <item m="1" x="6197"/>
        <item m="1" x="6209"/>
        <item m="1" x="6214"/>
        <item m="1" x="5040"/>
        <item m="1" x="5054"/>
        <item m="1" x="5057"/>
        <item m="1" x="5072"/>
        <item m="1" x="5073"/>
        <item m="1" x="4403"/>
        <item m="1" x="4599"/>
        <item m="1" x="4748"/>
        <item m="1" x="4853"/>
        <item m="1" x="3600"/>
        <item m="1" x="4415"/>
        <item m="1" x="4600"/>
        <item m="1" x="4751"/>
        <item m="1" x="4857"/>
        <item m="1" x="3604"/>
        <item m="1" x="4416"/>
        <item m="1" x="4602"/>
        <item m="1" x="4754"/>
        <item m="1" x="4861"/>
        <item m="1" x="3612"/>
        <item m="1" x="4427"/>
        <item m="1" x="4606"/>
        <item m="1" x="4758"/>
        <item m="1" x="4870"/>
        <item m="1" x="3615"/>
        <item m="1" x="4440"/>
        <item m="1" x="4609"/>
        <item m="1" x="4763"/>
        <item m="1" x="4875"/>
        <item m="1" x="3622"/>
        <item m="1" x="4451"/>
        <item m="1" x="4611"/>
        <item m="1" x="4767"/>
        <item m="1" x="4879"/>
        <item m="1" x="3626"/>
        <item m="1" x="4453"/>
        <item m="1" x="4614"/>
        <item m="1" x="4774"/>
        <item m="1" x="4882"/>
        <item m="1" x="3635"/>
        <item m="1" x="4465"/>
        <item m="1" x="4621"/>
        <item m="1" x="4778"/>
        <item m="1" x="4892"/>
        <item m="1" x="3638"/>
        <item m="1" x="4477"/>
        <item m="1" x="4626"/>
        <item m="1" x="4783"/>
        <item m="1" x="4895"/>
        <item m="1" x="3644"/>
        <item m="1" x="4489"/>
        <item m="1" x="4628"/>
        <item m="1" x="4786"/>
        <item m="1" x="2871"/>
        <item m="1" x="3792"/>
        <item m="1" x="3918"/>
        <item m="1" x="4164"/>
        <item m="1" x="4283"/>
        <item m="1" x="2873"/>
        <item m="1" x="3797"/>
        <item m="1" x="3927"/>
        <item m="1" x="4169"/>
        <item m="1" x="4285"/>
        <item m="1" x="2875"/>
        <item m="1" x="3800"/>
        <item m="1" x="3936"/>
        <item m="1" x="4172"/>
        <item m="1" x="4288"/>
        <item m="1" x="2885"/>
        <item m="1" x="3806"/>
        <item m="1" x="3939"/>
        <item m="1" x="4176"/>
        <item m="1" x="4290"/>
        <item m="1" x="2892"/>
        <item m="1" x="3811"/>
        <item m="1" x="3944"/>
        <item m="1" x="4188"/>
        <item m="1" x="4294"/>
        <item m="1" x="2894"/>
        <item m="1" x="3816"/>
        <item m="1" x="3955"/>
        <item m="1" x="4194"/>
        <item m="1" x="4303"/>
        <item m="1" x="2898"/>
        <item m="1" x="3819"/>
        <item m="1" x="3967"/>
        <item m="1" x="3666"/>
        <item m="1" x="3688"/>
        <item m="1" x="3709"/>
        <item m="1" x="3731"/>
        <item m="1" x="3667"/>
        <item m="1" x="3689"/>
        <item m="1" x="3710"/>
        <item m="1" x="3732"/>
        <item m="1" x="3668"/>
        <item m="1" x="3690"/>
        <item m="1" x="3711"/>
        <item m="1" x="3733"/>
        <item m="1" x="3669"/>
        <item m="1" x="3691"/>
        <item m="1" x="3712"/>
        <item m="1" x="3734"/>
        <item m="1" x="3647"/>
        <item m="1" x="3670"/>
        <item m="1" x="3692"/>
        <item m="1" x="3713"/>
        <item m="1" x="3735"/>
        <item m="1" x="3648"/>
        <item m="1" x="3671"/>
        <item m="1" x="3693"/>
        <item m="1" x="3715"/>
        <item m="1" x="3737"/>
        <item m="1" x="3650"/>
        <item m="1" x="3672"/>
        <item m="1" x="3694"/>
        <item m="1" x="3716"/>
        <item m="1" x="3738"/>
        <item m="1" x="3653"/>
        <item m="1" x="3675"/>
        <item m="1" x="3697"/>
        <item m="1" x="3718"/>
        <item m="1" x="3740"/>
        <item m="1" x="3657"/>
        <item m="1" x="3678"/>
        <item m="1" x="3700"/>
        <item m="1" x="3721"/>
        <item m="1" x="3741"/>
        <item m="1" x="3658"/>
        <item m="1" x="3679"/>
        <item m="1" x="6734"/>
        <item m="1" x="6750"/>
        <item m="1" x="6764"/>
        <item m="1" x="6793"/>
        <item m="1" x="6806"/>
        <item m="1" x="5406"/>
        <item m="1" x="5424"/>
        <item m="1" x="5449"/>
        <item m="1" x="5473"/>
        <item m="1" x="5496"/>
        <item m="1" x="5519"/>
        <item m="1" x="5543"/>
        <item m="1" x="5558"/>
        <item m="1" x="5575"/>
        <item m="1" x="4335"/>
        <item m="1" x="4345"/>
        <item m="1" x="4353"/>
        <item m="1" x="4373"/>
        <item m="1" x="4382"/>
        <item m="1" x="4404"/>
        <item m="1" x="4417"/>
        <item m="1" x="4441"/>
        <item m="1" x="4454"/>
        <item m="1" x="4478"/>
        <item m="1" x="3012"/>
        <item m="1" x="3023"/>
        <item m="1" x="3044"/>
        <item m="1" x="3055"/>
        <item m="1" x="3077"/>
        <item m="1" x="3092"/>
        <item m="1" x="3115"/>
        <item m="1" x="3129"/>
        <item m="1" x="3152"/>
        <item m="1" x="3165"/>
        <item m="1" x="1743"/>
        <item m="1" x="1745"/>
        <item m="1" x="1748"/>
        <item m="1" x="1754"/>
        <item m="1" x="1763"/>
        <item m="1" x="1770"/>
        <item m="1" x="1792"/>
        <item m="1" x="1796"/>
        <item m="1" x="1816"/>
        <item m="1" x="1820"/>
        <item m="1" x="7426"/>
        <item m="1" x="7433"/>
        <item m="1" x="7442"/>
        <item m="1" x="7455"/>
        <item m="1" x="7461"/>
        <item m="1" x="7475"/>
        <item m="1" x="7499"/>
        <item m="1" x="7509"/>
        <item m="1" x="7526"/>
        <item m="1" x="7536"/>
        <item m="1" x="6253"/>
        <item m="1" x="6917"/>
        <item m="1" x="6918"/>
        <item m="1" x="6920"/>
        <item m="1" x="6922"/>
        <item m="1" x="6928"/>
        <item m="1" x="6935"/>
        <item m="1" x="6941"/>
        <item m="1" x="6944"/>
        <item m="1" x="6946"/>
        <item m="1" x="6947"/>
        <item m="1" x="6189"/>
        <item m="1" x="6192"/>
        <item m="1" x="6196"/>
        <item m="1" x="6202"/>
        <item m="1" x="6206"/>
        <item m="1" x="6207"/>
        <item m="1" x="6208"/>
        <item m="1" x="6210"/>
        <item m="1" x="6212"/>
        <item m="1" x="6213"/>
        <item m="1" x="1524"/>
        <item m="1" x="1550"/>
        <item m="1" x="1575"/>
        <item m="1" x="1600"/>
        <item m="1" x="1527"/>
        <item m="1" x="1553"/>
        <item m="1" x="1578"/>
        <item m="1" x="1603"/>
        <item m="1" x="1529"/>
        <item m="1" x="1554"/>
        <item m="1" x="1579"/>
        <item m="1" x="1604"/>
        <item m="1" x="1531"/>
        <item m="1" x="1556"/>
        <item m="1" x="1581"/>
        <item m="1" x="1606"/>
        <item m="1" x="5606"/>
        <item m="1" x="5619"/>
        <item m="1" x="5635"/>
        <item m="1" x="7690"/>
        <item m="1" x="6590"/>
        <item m="1" x="5966"/>
        <item m="1" x="5277"/>
        <item m="1" x="4820"/>
        <item m="1" x="4268"/>
        <item m="1" x="7766"/>
        <item m="1" x="7189"/>
        <item m="1" x="6676"/>
        <item m="1" x="6001"/>
        <item m="1" x="5332"/>
        <item m="1" x="2236"/>
        <item m="1" x="1677"/>
        <item m="1" x="7871"/>
        <item m="1" x="7258"/>
        <item m="1" x="6790"/>
        <item m="1" x="3595"/>
        <item m="1" x="2872"/>
        <item m="1" x="2334"/>
        <item m="1" x="1712"/>
        <item m="1" x="7960"/>
        <item m="1" x="4856"/>
        <item m="1" x="4284"/>
        <item m="1" x="3683"/>
        <item m="1" x="2916"/>
        <item m="1" x="2392"/>
        <item m="1" x="6044"/>
        <item m="1" x="5412"/>
        <item m="1" x="4932"/>
        <item m="1" x="4339"/>
        <item m="1" x="3756"/>
        <item m="1" x="6871"/>
        <item m="1" x="6142"/>
        <item m="1" x="5573"/>
        <item m="1" x="5023"/>
        <item m="1" x="1966"/>
        <item m="1" x="7437"/>
        <item m="1" x="7457"/>
        <item m="1" x="7495"/>
        <item m="1" x="7523"/>
        <item m="1" x="7555"/>
        <item m="1" x="7580"/>
        <item m="1" x="7611"/>
        <item m="1" x="7439"/>
        <item m="1" x="7458"/>
        <item m="1" x="7496"/>
        <item m="1" x="7524"/>
        <item m="1" x="7556"/>
        <item m="1" x="7582"/>
        <item m="1" x="7612"/>
        <item m="1" x="7440"/>
        <item m="1" x="7459"/>
        <item m="1" x="7497"/>
        <item m="1" x="7525"/>
        <item m="1" x="7557"/>
        <item m="1" x="7583"/>
        <item m="1" x="7613"/>
        <item m="1" x="7443"/>
        <item m="1" x="7462"/>
        <item m="1" x="7500"/>
        <item m="1" x="7527"/>
        <item m="1" x="7558"/>
        <item m="1" x="7584"/>
        <item m="1" x="7614"/>
        <item m="1" x="7445"/>
        <item m="1" x="7463"/>
        <item m="1" x="7501"/>
        <item m="1" x="7528"/>
        <item m="1" x="7559"/>
        <item m="1" x="7585"/>
        <item m="1" x="7615"/>
        <item m="1" x="7446"/>
        <item m="1" x="7464"/>
        <item m="1" x="7502"/>
        <item m="1" x="7529"/>
        <item m="1" x="7560"/>
        <item m="1" x="7586"/>
        <item m="1" x="7616"/>
        <item m="1" x="7447"/>
        <item m="1" x="7465"/>
        <item m="1" x="7503"/>
        <item m="1" x="7530"/>
        <item m="1" x="7561"/>
        <item m="1" x="7587"/>
        <item m="1" x="7617"/>
        <item m="1" x="7427"/>
        <item m="1" x="7448"/>
        <item m="1" x="1990"/>
        <item m="1" x="1994"/>
        <item m="1" x="2012"/>
        <item m="1" x="2017"/>
        <item m="1" x="2036"/>
        <item m="1" x="2042"/>
        <item m="1" x="2058"/>
        <item m="1" x="2062"/>
        <item m="1" x="2084"/>
        <item m="1" x="7699"/>
        <item m="1" x="7710"/>
        <item m="1" x="7715"/>
        <item m="1" x="7720"/>
        <item m="1" x="7725"/>
        <item m="1" x="7730"/>
        <item m="1" x="7737"/>
        <item m="1" x="7743"/>
        <item m="1" x="7752"/>
        <item m="1" x="7767"/>
        <item m="1" x="6602"/>
        <item m="1" x="6621"/>
        <item m="1" x="6626"/>
        <item m="1" x="6639"/>
        <item m="1" x="6642"/>
        <item m="1" x="6655"/>
        <item m="1" x="6657"/>
        <item m="1" x="6677"/>
        <item m="1" x="7467"/>
        <item m="1" x="7504"/>
        <item m="1" x="7531"/>
        <item m="1" x="7562"/>
        <item m="1" x="7588"/>
        <item m="1" x="7618"/>
        <item m="1" x="7430"/>
        <item m="1" x="7451"/>
        <item m="1" x="7468"/>
        <item m="1" x="7505"/>
        <item m="1" x="7532"/>
        <item m="1" x="7564"/>
        <item m="1" x="7590"/>
        <item m="1" x="7620"/>
        <item m="1" x="7431"/>
        <item m="1" x="7452"/>
        <item m="1" x="7470"/>
        <item m="1" x="7506"/>
        <item m="1" x="7533"/>
        <item m="1" x="7565"/>
        <item m="1" x="7591"/>
        <item m="1" x="7621"/>
        <item m="1" x="4086"/>
        <item m="1" x="4115"/>
        <item m="1" x="4140"/>
        <item m="1" x="4161"/>
        <item m="1" x="4185"/>
        <item m="1" x="4217"/>
        <item m="1" x="4238"/>
        <item m="1" x="4250"/>
        <item m="1" x="4262"/>
        <item m="1" x="4272"/>
        <item m="1" x="4087"/>
        <item m="1" x="4117"/>
        <item m="1" x="4142"/>
        <item m="1" x="1758"/>
        <item m="1" x="1866"/>
        <item m="1" x="1945"/>
        <item m="1" x="2038"/>
        <item m="1" x="2171"/>
        <item m="1" x="2309"/>
        <item m="1" x="2381"/>
        <item m="1" x="1760"/>
        <item m="1" x="1871"/>
        <item m="1" x="1949"/>
        <item m="1" x="2040"/>
        <item m="1" x="2182"/>
        <item m="1" x="2314"/>
        <item m="1" x="2384"/>
        <item m="1" x="1761"/>
        <item m="1" x="1873"/>
        <item m="1" x="1950"/>
        <item m="1" x="2043"/>
        <item m="1" x="2185"/>
        <item m="1" x="2316"/>
        <item m="1" x="2385"/>
        <item m="1" x="1764"/>
        <item m="1" x="1874"/>
        <item m="1" x="3704"/>
        <item m="1" x="4961"/>
        <item m="1" x="6171"/>
        <item m="1" x="7389"/>
        <item m="1" x="1744"/>
        <item m="1" x="3725"/>
        <item m="1" x="4988"/>
        <item m="1" x="6205"/>
        <item m="1" x="7405"/>
        <item m="1" x="1750"/>
        <item m="1" x="3744"/>
        <item m="1" x="5012"/>
        <item m="1" x="6215"/>
        <item m="1" x="7413"/>
        <item m="1" x="1767"/>
        <item m="1" x="3761"/>
        <item m="1" x="5035"/>
        <item m="1" x="6218"/>
        <item m="1" x="7421"/>
        <item m="1" x="1794"/>
        <item m="1" x="3778"/>
        <item m="1" x="5053"/>
        <item m="1" x="6225"/>
        <item m="1" x="7432"/>
        <item m="1" x="1818"/>
        <item m="1" x="3795"/>
        <item m="1" x="5071"/>
        <item m="1" x="6239"/>
        <item m="1" x="7454"/>
        <item m="1" x="1845"/>
        <item m="1" x="3814"/>
        <item m="1" x="5085"/>
        <item m="1" x="6245"/>
        <item m="1" x="7472"/>
        <item m="1" x="1877"/>
        <item m="1" x="3829"/>
        <item m="1" x="5086"/>
        <item m="1" x="6251"/>
        <item m="1" x="7508"/>
        <item m="1" x="1903"/>
        <item m="1" x="3840"/>
        <item m="1" x="5087"/>
        <item m="1" x="6265"/>
        <item m="1" x="7535"/>
        <item m="1" x="7908"/>
        <item m="1" x="7924"/>
        <item m="1" x="7931"/>
        <item m="1" x="7945"/>
        <item m="1" x="7952"/>
        <item m="1" x="7968"/>
        <item m="1" x="7972"/>
        <item m="1" x="7976"/>
        <item m="1" x="7980"/>
        <item m="1" x="6830"/>
        <item m="1" x="6841"/>
        <item m="1" x="6860"/>
        <item m="1" x="6870"/>
        <item m="1" x="6888"/>
        <item m="1" x="6897"/>
        <item m="1" x="6914"/>
        <item m="1" x="6921"/>
        <item m="1" x="6942"/>
        <item m="1" x="6948"/>
        <item m="1" x="5571"/>
        <item m="1" x="5592"/>
        <item m="1" x="5607"/>
        <item m="1" x="5623"/>
        <item m="1" x="5636"/>
        <item m="1" x="5652"/>
        <item m="1" x="5665"/>
        <item m="1" x="4512"/>
        <item m="1" x="4530"/>
        <item m="1" x="4533"/>
        <item m="1" x="4432"/>
        <item m="1" x="4608"/>
        <item m="1" x="4762"/>
        <item m="1" x="4872"/>
        <item m="1" x="3621"/>
        <item m="1" x="4446"/>
        <item m="1" x="4610"/>
        <item m="1" x="4766"/>
        <item m="1" x="4878"/>
        <item m="1" x="3625"/>
        <item m="1" x="4452"/>
        <item m="1" x="4613"/>
        <item m="1" x="4773"/>
        <item m="1" x="4881"/>
        <item m="1" x="3634"/>
        <item m="1" x="4455"/>
        <item m="1" x="4617"/>
        <item m="1" x="4776"/>
        <item m="1" x="4890"/>
        <item m="1" x="3636"/>
        <item m="1" x="4470"/>
        <item m="1" x="4624"/>
        <item m="1" x="4782"/>
        <item m="1" x="4893"/>
        <item m="1" x="3643"/>
        <item m="1" x="4483"/>
        <item m="1" x="4627"/>
        <item m="1" x="4785"/>
        <item m="1" x="3646"/>
        <item m="1" x="4490"/>
        <item m="1" x="4630"/>
        <item m="1" x="4790"/>
        <item m="1" x="3659"/>
        <item m="1" x="4491"/>
        <item m="1" x="4634"/>
        <item m="1" x="4791"/>
        <item m="1" x="3661"/>
        <item m="1" x="4505"/>
        <item m="1" x="4638"/>
        <item m="1" x="4797"/>
        <item m="1" x="4509"/>
        <item m="1" x="4640"/>
        <item m="1" x="4798"/>
        <item m="1" x="2889"/>
        <item m="1" x="3807"/>
        <item m="1" x="3941"/>
        <item m="1" x="4182"/>
        <item m="1" x="4291"/>
        <item m="1" x="2893"/>
        <item m="1" x="3813"/>
        <item m="1" x="3948"/>
        <item m="1" x="4191"/>
        <item m="1" x="4298"/>
        <item m="1" x="2896"/>
        <item m="1" x="3817"/>
        <item m="1" x="3961"/>
        <item m="1" x="4196"/>
        <item m="1" x="4306"/>
        <item m="1" x="2902"/>
        <item m="1" x="3825"/>
        <item m="1" x="3969"/>
        <item m="1" x="4202"/>
        <item m="1" x="4309"/>
        <item m="1" x="2904"/>
        <item m="1" x="3826"/>
        <item m="1" x="3974"/>
        <item m="1" x="4214"/>
        <item m="1" x="4310"/>
        <item m="1" x="2908"/>
        <item m="1" x="3828"/>
        <item m="1" x="3987"/>
        <item m="1" x="4223"/>
        <item m="1" x="4316"/>
        <item m="1" x="2909"/>
        <item m="1" x="3830"/>
        <item m="1" x="4003"/>
        <item m="1" x="3759"/>
        <item m="1" x="3766"/>
        <item m="1" x="3776"/>
        <item m="1" x="3782"/>
        <item m="1" x="3793"/>
        <item m="1" x="3801"/>
        <item m="1" x="3812"/>
        <item m="1" x="3820"/>
        <item m="1" x="3827"/>
        <item m="1" x="2415"/>
        <item m="1" x="2421"/>
        <item m="1" x="2424"/>
        <item m="1" x="2436"/>
        <item m="1" x="2440"/>
        <item m="1" x="2455"/>
        <item m="1" x="2460"/>
        <item m="1" x="2475"/>
        <item m="1" x="2479"/>
        <item m="1" x="2493"/>
        <item m="1" x="1282"/>
        <item m="1" x="1288"/>
        <item m="1" x="1312"/>
        <item m="1" x="1321"/>
        <item m="1" x="1336"/>
        <item m="1" x="1346"/>
        <item m="1" x="1360"/>
        <item m="1" x="1369"/>
        <item m="1" x="1374"/>
        <item m="1" x="1384"/>
        <item m="1" x="6970"/>
        <item m="1" x="6974"/>
        <item m="1" x="6981"/>
        <item m="1" x="6985"/>
        <item m="1" x="6993"/>
        <item m="1" x="6999"/>
        <item m="1" x="7005"/>
        <item m="1" x="7009"/>
        <item m="1" x="7016"/>
        <item m="1" x="7020"/>
        <item m="1" x="5751"/>
        <item m="1" x="5753"/>
        <item m="1" x="5759"/>
        <item m="1" x="5768"/>
        <item m="1" x="5779"/>
        <item m="1" x="5788"/>
        <item m="1" x="5798"/>
        <item m="1" x="5812"/>
        <item m="1" x="5827"/>
        <item m="1" x="5833"/>
        <item m="1" x="4625"/>
        <item m="1" x="4631"/>
        <item m="1" x="4639"/>
        <item m="1" x="4643"/>
        <item m="1" x="4651"/>
        <item m="1" x="4656"/>
        <item m="1" x="4671"/>
        <item m="1" x="4679"/>
        <item m="1" x="4700"/>
        <item m="1" x="4707"/>
        <item m="1" x="3376"/>
        <item m="1" x="3381"/>
        <item m="1" x="3387"/>
        <item m="1" x="3400"/>
        <item m="1" x="3407"/>
        <item m="1" x="3422"/>
        <item m="1" x="3427"/>
        <item m="1" x="3442"/>
        <item m="1" x="3450"/>
        <item m="1" x="3468"/>
        <item m="1" x="2013"/>
        <item m="1" x="5755"/>
        <item m="1" x="5757"/>
        <item m="1" x="5758"/>
        <item m="1" x="5760"/>
        <item m="1" x="5762"/>
        <item m="1" x="5765"/>
        <item m="1" x="5767"/>
        <item m="1" x="5770"/>
        <item m="1" x="5773"/>
        <item m="1" x="5778"/>
        <item m="1" x="5110"/>
        <item m="1" x="5113"/>
        <item m="1" x="5115"/>
        <item m="1" x="5119"/>
        <item m="1" x="5120"/>
        <item m="1" x="5123"/>
        <item m="1" x="5125"/>
        <item m="1" x="5127"/>
        <item m="1" x="5128"/>
        <item m="1" x="5132"/>
        <item m="1" x="5276"/>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m="1" x="1724"/>
        <item m="1" x="1196"/>
        <item m="1" x="1732"/>
        <item m="1" x="6910"/>
        <item x="0"/>
      </items>
    </pivotField>
    <pivotField axis="axisRow" compact="0" outline="0" showAll="0" defaultSubtotal="0">
      <items count="640">
        <item x="0"/>
        <item x="1"/>
        <item x="2"/>
        <item x="1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6"/>
        <item x="67"/>
        <item x="68"/>
        <item x="69"/>
        <item x="70"/>
        <item x="71"/>
        <item x="72"/>
        <item x="73"/>
        <item x="74"/>
        <item x="75"/>
        <item x="76"/>
        <item x="77"/>
        <item x="78"/>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8"/>
        <item x="169"/>
        <item x="170"/>
        <item x="171"/>
        <item x="172"/>
        <item x="173"/>
        <item x="174"/>
        <item x="175"/>
        <item x="476"/>
        <item x="178"/>
        <item x="346"/>
        <item x="335"/>
        <item x="345"/>
        <item x="65"/>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65"/>
        <item x="166"/>
        <item x="167"/>
        <item x="334"/>
        <item x="336"/>
        <item x="337"/>
        <item x="339"/>
        <item m="1" x="569"/>
        <item x="342"/>
        <item x="344"/>
        <item x="370"/>
        <item x="359"/>
        <item x="347"/>
        <item x="349"/>
        <item x="350"/>
        <item x="351"/>
        <item x="354"/>
        <item x="356"/>
        <item x="357"/>
        <item m="1" x="633"/>
        <item m="1" x="523"/>
        <item m="1" x="580"/>
        <item m="1" x="613"/>
        <item m="1" x="568"/>
        <item m="1" x="604"/>
        <item m="1" x="636"/>
        <item m="1" x="518"/>
        <item x="508"/>
        <item x="490"/>
        <item x="500"/>
        <item x="308"/>
        <item x="510"/>
        <item x="480"/>
        <item x="482"/>
        <item x="511"/>
        <item x="512"/>
        <item m="1" x="525"/>
        <item m="1" x="610"/>
        <item x="244"/>
        <item x="229"/>
        <item x="231"/>
        <item x="223"/>
        <item x="225"/>
        <item x="227"/>
        <item x="411"/>
        <item x="180"/>
        <item x="426"/>
        <item x="413"/>
        <item x="417"/>
        <item x="423"/>
        <item x="425"/>
        <item x="427"/>
        <item x="428"/>
        <item x="432"/>
        <item x="434"/>
        <item x="446"/>
        <item x="442"/>
        <item x="443"/>
        <item x="436"/>
        <item m="1" x="602"/>
        <item m="1" x="559"/>
        <item m="1" x="584"/>
        <item m="1" x="570"/>
        <item x="352"/>
        <item x="353"/>
        <item m="1" x="540"/>
        <item m="1" x="597"/>
        <item m="1" x="542"/>
        <item m="1" x="579"/>
        <item m="1" x="590"/>
        <item x="371"/>
        <item m="1" x="620"/>
        <item m="1" x="622"/>
        <item m="1" x="529"/>
        <item m="1" x="564"/>
        <item m="1" x="581"/>
        <item m="1" x="609"/>
        <item m="1" x="603"/>
        <item m="1" x="560"/>
        <item m="1" x="539"/>
        <item m="1" x="611"/>
        <item m="1" x="535"/>
        <item m="1" x="615"/>
        <item m="1" x="619"/>
        <item m="1" x="605"/>
        <item m="1" x="524"/>
        <item m="1" x="555"/>
        <item m="1" x="573"/>
        <item m="1" x="558"/>
        <item m="1" x="634"/>
        <item m="1" x="627"/>
        <item m="1" x="617"/>
        <item m="1" x="531"/>
        <item m="1" x="572"/>
        <item m="1" x="544"/>
        <item m="1" x="571"/>
        <item m="1" x="519"/>
        <item m="1" x="565"/>
        <item m="1" x="549"/>
        <item m="1" x="608"/>
        <item m="1" x="522"/>
        <item m="1" x="527"/>
        <item m="1" x="548"/>
        <item m="1" x="596"/>
        <item x="513"/>
        <item x="264"/>
        <item x="323"/>
        <item x="317"/>
        <item x="315"/>
        <item x="318"/>
        <item x="316"/>
        <item x="294"/>
        <item x="280"/>
        <item m="1" x="566"/>
        <item x="295"/>
        <item x="281"/>
        <item m="1" x="589"/>
        <item x="221"/>
        <item x="230"/>
        <item x="262"/>
        <item x="263"/>
        <item x="265"/>
        <item x="266"/>
        <item x="268"/>
        <item x="269"/>
        <item x="270"/>
        <item m="1" x="521"/>
        <item m="1" x="516"/>
        <item m="1" x="583"/>
        <item m="1" x="612"/>
        <item x="252"/>
        <item x="397"/>
        <item x="408"/>
        <item m="1" x="550"/>
        <item x="360"/>
        <item x="394"/>
        <item x="400"/>
        <item m="1" x="632"/>
        <item x="255"/>
        <item m="1" x="541"/>
        <item x="273"/>
        <item x="275"/>
        <item x="286"/>
        <item x="287"/>
        <item x="276"/>
        <item x="278"/>
        <item m="1" x="561"/>
        <item m="1" x="630"/>
        <item x="203"/>
        <item x="277"/>
        <item x="279"/>
        <item m="1" x="517"/>
        <item m="1" x="534"/>
        <item m="1" x="592"/>
        <item m="1" x="514"/>
        <item x="319"/>
        <item x="321"/>
        <item x="325"/>
        <item x="327"/>
        <item x="320"/>
        <item x="322"/>
        <item x="326"/>
        <item x="328"/>
        <item x="483"/>
        <item x="232"/>
        <item x="250"/>
        <item m="1" x="606"/>
        <item m="1" x="614"/>
        <item m="1" x="623"/>
        <item x="447"/>
        <item x="448"/>
        <item x="181"/>
        <item m="1" x="607"/>
        <item x="361"/>
        <item x="399"/>
        <item x="401"/>
        <item x="241"/>
        <item x="187"/>
        <item m="1" x="582"/>
        <item x="242"/>
        <item x="190"/>
        <item x="196"/>
        <item x="485"/>
        <item x="484"/>
        <item x="486"/>
        <item x="488"/>
        <item x="494"/>
        <item x="495"/>
        <item x="496"/>
        <item x="497"/>
        <item x="459"/>
        <item x="481"/>
        <item x="292"/>
        <item x="293"/>
        <item x="296"/>
        <item x="297"/>
        <item x="298"/>
        <item x="313"/>
        <item x="314"/>
        <item x="329"/>
        <item x="330"/>
        <item x="333"/>
        <item x="503"/>
        <item x="355"/>
        <item m="1" x="515"/>
        <item x="251"/>
        <item m="1" x="577"/>
        <item x="257"/>
        <item x="258"/>
        <item x="259"/>
        <item x="260"/>
        <item x="261"/>
        <item x="274"/>
        <item x="288"/>
        <item x="290"/>
        <item x="289"/>
        <item x="291"/>
        <item x="299"/>
        <item x="301"/>
        <item x="303"/>
        <item x="305"/>
        <item x="307"/>
        <item x="309"/>
        <item x="311"/>
        <item x="300"/>
        <item x="302"/>
        <item x="310"/>
        <item x="312"/>
        <item x="331"/>
        <item x="332"/>
        <item x="487"/>
        <item x="493"/>
        <item x="504"/>
        <item x="505"/>
        <item x="509"/>
        <item x="226"/>
        <item x="224"/>
        <item x="324"/>
        <item x="455"/>
        <item x="477"/>
        <item x="478"/>
        <item x="460"/>
        <item x="452"/>
        <item x="453"/>
        <item x="179"/>
        <item x="195"/>
        <item x="191"/>
        <item x="197"/>
        <item x="198"/>
        <item x="199"/>
        <item x="405"/>
        <item x="450"/>
        <item x="475"/>
        <item x="506"/>
        <item x="247"/>
        <item x="412"/>
        <item x="414"/>
        <item x="429"/>
        <item x="437"/>
        <item x="438"/>
        <item x="439"/>
        <item x="441"/>
        <item x="479"/>
        <item x="367"/>
        <item x="422"/>
        <item x="456"/>
        <item x="182"/>
        <item x="183"/>
        <item x="184"/>
        <item x="185"/>
        <item x="186"/>
        <item x="433"/>
        <item x="440"/>
        <item x="444"/>
        <item x="449"/>
        <item x="451"/>
        <item x="489"/>
        <item x="491"/>
        <item m="1" x="533"/>
        <item x="498"/>
        <item x="499"/>
        <item m="1" x="556"/>
        <item m="1" x="545"/>
        <item m="1" x="591"/>
        <item m="1" x="638"/>
        <item m="1" x="554"/>
        <item m="1" x="598"/>
        <item m="1" x="563"/>
        <item m="1" x="574"/>
        <item m="1" x="631"/>
        <item m="1" x="595"/>
        <item m="1" x="635"/>
        <item m="1" x="587"/>
        <item m="1" x="616"/>
        <item x="234"/>
        <item x="235"/>
        <item x="236"/>
        <item x="237"/>
        <item x="238"/>
        <item x="239"/>
        <item x="240"/>
        <item x="193"/>
        <item m="1" x="546"/>
        <item m="1" x="520"/>
        <item m="1" x="639"/>
        <item m="1" x="537"/>
        <item m="1" x="553"/>
        <item m="1" x="626"/>
        <item m="1" x="637"/>
        <item m="1" x="528"/>
        <item m="1" x="625"/>
        <item x="461"/>
        <item x="507"/>
        <item x="176"/>
        <item x="188"/>
        <item x="189"/>
        <item x="192"/>
        <item x="458"/>
        <item x="462"/>
        <item x="228"/>
        <item x="254"/>
        <item x="256"/>
        <item x="253"/>
        <item x="282"/>
        <item x="283"/>
        <item x="271"/>
        <item x="272"/>
        <item x="284"/>
        <item x="285"/>
        <item x="304"/>
        <item x="306"/>
        <item x="463"/>
        <item x="464"/>
        <item x="465"/>
        <item x="466"/>
        <item x="467"/>
        <item x="468"/>
        <item x="469"/>
        <item x="470"/>
        <item x="471"/>
        <item x="472"/>
        <item m="1" x="530"/>
        <item x="245"/>
        <item x="246"/>
        <item x="233"/>
        <item x="222"/>
        <item x="248"/>
        <item m="1" x="567"/>
        <item m="1" x="532"/>
        <item m="1" x="624"/>
        <item m="1" x="536"/>
        <item m="1" x="621"/>
        <item m="1" x="526"/>
        <item m="1" x="600"/>
        <item m="1" x="538"/>
        <item m="1" x="543"/>
        <item m="1" x="557"/>
        <item m="1" x="594"/>
        <item m="1" x="552"/>
        <item m="1" x="576"/>
        <item m="1" x="562"/>
        <item m="1" x="618"/>
        <item m="1" x="575"/>
        <item m="1" x="578"/>
        <item m="1" x="629"/>
        <item m="1" x="586"/>
        <item m="1" x="551"/>
        <item m="1" x="601"/>
        <item m="1" x="585"/>
        <item m="1" x="547"/>
        <item m="1" x="588"/>
        <item x="209"/>
        <item x="200"/>
        <item x="201"/>
        <item x="202"/>
        <item x="204"/>
        <item x="205"/>
        <item x="206"/>
        <item x="207"/>
        <item x="208"/>
        <item x="210"/>
        <item x="243"/>
        <item x="358"/>
        <item x="372"/>
        <item x="374"/>
        <item x="375"/>
        <item x="376"/>
        <item x="377"/>
        <item x="378"/>
        <item x="379"/>
        <item x="380"/>
        <item x="381"/>
        <item x="382"/>
        <item x="383"/>
        <item m="1" x="599"/>
        <item m="1" x="628"/>
        <item x="386"/>
        <item x="387"/>
        <item x="403"/>
        <item x="406"/>
        <item x="407"/>
        <item x="340"/>
        <item x="348"/>
        <item x="402"/>
        <item x="363"/>
        <item x="364"/>
        <item x="365"/>
        <item x="366"/>
        <item x="368"/>
        <item x="369"/>
        <item m="1" x="593"/>
        <item x="343"/>
        <item x="396"/>
        <item x="398"/>
        <item x="410"/>
        <item x="362"/>
        <item x="388"/>
        <item x="194"/>
        <item x="211"/>
        <item x="212"/>
        <item x="213"/>
        <item x="214"/>
        <item x="215"/>
        <item x="216"/>
        <item x="217"/>
        <item x="218"/>
        <item x="219"/>
        <item x="220"/>
        <item x="249"/>
        <item x="267"/>
        <item x="338"/>
        <item x="341"/>
        <item x="373"/>
        <item x="384"/>
        <item x="385"/>
        <item x="389"/>
        <item x="390"/>
        <item x="391"/>
        <item x="392"/>
        <item x="393"/>
        <item x="395"/>
        <item x="404"/>
        <item x="409"/>
        <item x="415"/>
        <item x="416"/>
        <item x="418"/>
        <item x="419"/>
        <item x="420"/>
        <item x="421"/>
        <item x="424"/>
        <item x="430"/>
        <item x="431"/>
        <item x="435"/>
        <item x="445"/>
        <item x="454"/>
        <item x="457"/>
        <item x="473"/>
        <item x="474"/>
        <item x="492"/>
        <item x="501"/>
        <item x="502"/>
      </items>
    </pivotField>
    <pivotField axis="axisRow" compact="0" outline="0" showAll="0" defaultSubtotal="0">
      <items count="799">
        <item x="0"/>
        <item x="1"/>
        <item x="457"/>
        <item x="3"/>
        <item x="4"/>
        <item x="5"/>
        <item x="6"/>
        <item x="7"/>
        <item x="8"/>
        <item x="9"/>
        <item x="11"/>
        <item x="13"/>
        <item x="18"/>
        <item x="19"/>
        <item x="21"/>
        <item x="22"/>
        <item x="23"/>
        <item x="24"/>
        <item x="25"/>
        <item x="26"/>
        <item x="27"/>
        <item x="28"/>
        <item x="29"/>
        <item x="35"/>
        <item x="36"/>
        <item x="37"/>
        <item x="39"/>
        <item x="44"/>
        <item x="45"/>
        <item x="46"/>
        <item x="47"/>
        <item x="51"/>
        <item x="52"/>
        <item x="53"/>
        <item x="14"/>
        <item x="61"/>
        <item x="62"/>
        <item x="63"/>
        <item x="64"/>
        <item x="65"/>
        <item x="68"/>
        <item x="69"/>
        <item x="71"/>
        <item x="72"/>
        <item x="73"/>
        <item x="74"/>
        <item x="75"/>
        <item x="76"/>
        <item x="77"/>
        <item x="78"/>
        <item x="79"/>
        <item x="156"/>
        <item x="157"/>
        <item x="138"/>
        <item x="158"/>
        <item x="159"/>
        <item x="160"/>
        <item x="162"/>
        <item x="164"/>
        <item x="165"/>
        <item x="137"/>
        <item x="139"/>
        <item x="140"/>
        <item x="141"/>
        <item x="142"/>
        <item x="143"/>
        <item x="145"/>
        <item x="147"/>
        <item x="152"/>
        <item x="154"/>
        <item x="170"/>
        <item x="171"/>
        <item x="172"/>
        <item x="173"/>
        <item x="174"/>
        <item x="175"/>
        <item x="168"/>
        <item x="161"/>
        <item x="163"/>
        <item x="10"/>
        <item x="17"/>
        <item x="20"/>
        <item x="59"/>
        <item x="144"/>
        <item x="146"/>
        <item x="148"/>
        <item x="149"/>
        <item x="150"/>
        <item x="151"/>
        <item x="169"/>
        <item x="153"/>
        <item x="155"/>
        <item x="2"/>
        <item x="12"/>
        <item x="30"/>
        <item x="31"/>
        <item x="32"/>
        <item x="33"/>
        <item x="34"/>
        <item x="38"/>
        <item x="40"/>
        <item x="41"/>
        <item x="42"/>
        <item x="43"/>
        <item x="48"/>
        <item x="49"/>
        <item x="50"/>
        <item x="54"/>
        <item x="57"/>
        <item x="58"/>
        <item x="177"/>
        <item x="15"/>
        <item x="55"/>
        <item x="56"/>
        <item x="338"/>
        <item x="477"/>
        <item x="340"/>
        <item x="178"/>
        <item x="233"/>
        <item x="345"/>
        <item x="449"/>
        <item x="362"/>
        <item x="16"/>
        <item x="60"/>
        <item x="66"/>
        <item x="70"/>
        <item x="67"/>
        <item x="80"/>
        <item x="81"/>
        <item x="82"/>
        <item x="83"/>
        <item x="86"/>
        <item x="88"/>
        <item x="89"/>
        <item x="90"/>
        <item x="91"/>
        <item x="92"/>
        <item x="95"/>
        <item x="99"/>
        <item x="100"/>
        <item x="101"/>
        <item x="102"/>
        <item x="103"/>
        <item x="104"/>
        <item x="105"/>
        <item x="106"/>
        <item x="107"/>
        <item x="108"/>
        <item x="113"/>
        <item x="114"/>
        <item x="115"/>
        <item x="116"/>
        <item x="117"/>
        <item x="118"/>
        <item x="119"/>
        <item x="120"/>
        <item x="121"/>
        <item x="122"/>
        <item x="123"/>
        <item x="124"/>
        <item x="125"/>
        <item x="126"/>
        <item x="127"/>
        <item x="128"/>
        <item x="129"/>
        <item x="167"/>
        <item x="84"/>
        <item x="85"/>
        <item x="87"/>
        <item x="93"/>
        <item x="94"/>
        <item x="96"/>
        <item x="97"/>
        <item x="98"/>
        <item x="109"/>
        <item x="110"/>
        <item x="111"/>
        <item x="112"/>
        <item x="130"/>
        <item x="131"/>
        <item x="132"/>
        <item x="133"/>
        <item x="134"/>
        <item x="135"/>
        <item x="136"/>
        <item x="166"/>
        <item m="1" x="531"/>
        <item x="248"/>
        <item x="336"/>
        <item x="337"/>
        <item m="1" x="692"/>
        <item x="343"/>
        <item x="371"/>
        <item x="360"/>
        <item x="348"/>
        <item x="509"/>
        <item x="491"/>
        <item x="501"/>
        <item x="511"/>
        <item x="481"/>
        <item m="1" x="631"/>
        <item x="513"/>
        <item m="1" x="676"/>
        <item m="1" x="790"/>
        <item m="1" x="606"/>
        <item x="514"/>
        <item x="241"/>
        <item x="187"/>
        <item x="211"/>
        <item x="190"/>
        <item x="197"/>
        <item x="194"/>
        <item x="244"/>
        <item x="229"/>
        <item x="231"/>
        <item x="223"/>
        <item x="412"/>
        <item x="180"/>
        <item x="181"/>
        <item x="427"/>
        <item x="424"/>
        <item x="426"/>
        <item x="222"/>
        <item x="443"/>
        <item x="429"/>
        <item x="428"/>
        <item x="437"/>
        <item x="438"/>
        <item m="1" x="750"/>
        <item x="195"/>
        <item x="191"/>
        <item x="196"/>
        <item x="198"/>
        <item x="199"/>
        <item m="1" x="775"/>
        <item m="1" x="776"/>
        <item x="346"/>
        <item x="352"/>
        <item x="353"/>
        <item m="1" x="787"/>
        <item m="1" x="696"/>
        <item x="368"/>
        <item x="372"/>
        <item x="373"/>
        <item m="1" x="578"/>
        <item x="203"/>
        <item x="505"/>
        <item m="1" x="575"/>
        <item x="325"/>
        <item x="221"/>
        <item x="232"/>
        <item m="1" x="605"/>
        <item x="230"/>
        <item m="1" x="784"/>
        <item x="252"/>
        <item m="1" x="693"/>
        <item m="1" x="552"/>
        <item x="265"/>
        <item x="268"/>
        <item m="1" x="698"/>
        <item m="1" x="632"/>
        <item m="1" x="524"/>
        <item m="1" x="741"/>
        <item m="1" x="743"/>
        <item m="1" x="649"/>
        <item m="1" x="516"/>
        <item m="1" x="517"/>
        <item m="1" x="539"/>
        <item m="1" x="659"/>
        <item m="1" x="629"/>
        <item m="1" x="580"/>
        <item x="398"/>
        <item x="401"/>
        <item x="409"/>
        <item x="504"/>
        <item x="317"/>
        <item x="354"/>
        <item x="355"/>
        <item x="357"/>
        <item x="358"/>
        <item x="361"/>
        <item x="395"/>
        <item m="1" x="767"/>
        <item m="1" x="783"/>
        <item m="1" x="657"/>
        <item x="275"/>
        <item m="1" x="633"/>
        <item x="287"/>
        <item m="1" x="714"/>
        <item m="1" x="705"/>
        <item m="1" x="713"/>
        <item m="1" x="645"/>
        <item m="1" x="587"/>
        <item x="483"/>
        <item x="484"/>
        <item x="225"/>
        <item x="246"/>
        <item x="448"/>
        <item x="452"/>
        <item x="400"/>
        <item x="402"/>
        <item x="447"/>
        <item x="350"/>
        <item x="486"/>
        <item x="487"/>
        <item x="495"/>
        <item x="496"/>
        <item x="497"/>
        <item x="498"/>
        <item x="460"/>
        <item x="482"/>
        <item m="1" x="519"/>
        <item x="293"/>
        <item m="1" x="622"/>
        <item m="1" x="734"/>
        <item x="299"/>
        <item m="1" x="571"/>
        <item m="1" x="621"/>
        <item m="1" x="551"/>
        <item m="1" x="521"/>
        <item m="1" x="710"/>
        <item x="485"/>
        <item x="356"/>
        <item m="1" x="536"/>
        <item x="227"/>
        <item m="1" x="739"/>
        <item x="251"/>
        <item m="1" x="740"/>
        <item m="1" x="700"/>
        <item m="1" x="795"/>
        <item x="261"/>
        <item x="274"/>
        <item m="1" x="725"/>
        <item m="1" x="603"/>
        <item x="289"/>
        <item x="291"/>
        <item x="270"/>
        <item m="1" x="525"/>
        <item m="1" x="742"/>
        <item m="1" x="726"/>
        <item m="1" x="529"/>
        <item m="1" x="527"/>
        <item m="1" x="745"/>
        <item x="301"/>
        <item x="309"/>
        <item m="1" x="735"/>
        <item m="1" x="588"/>
        <item m="1" x="598"/>
        <item x="333"/>
        <item x="488"/>
        <item x="489"/>
        <item x="494"/>
        <item x="226"/>
        <item x="224"/>
        <item m="1" x="673"/>
        <item m="1" x="526"/>
        <item x="258"/>
        <item m="1" x="794"/>
        <item m="1" x="764"/>
        <item m="1" x="702"/>
        <item m="1" x="612"/>
        <item m="1" x="722"/>
        <item m="1" x="576"/>
        <item m="1" x="772"/>
        <item m="1" x="561"/>
        <item m="1" x="747"/>
        <item m="1" x="667"/>
        <item m="1" x="785"/>
        <item m="1" x="634"/>
        <item m="1" x="594"/>
        <item m="1" x="697"/>
        <item m="1" x="614"/>
        <item m="1" x="724"/>
        <item x="303"/>
        <item m="1" x="672"/>
        <item m="1" x="681"/>
        <item m="1" x="786"/>
        <item m="1" x="613"/>
        <item m="1" x="723"/>
        <item x="319"/>
        <item m="1" x="671"/>
        <item m="1" x="680"/>
        <item x="510"/>
        <item x="456"/>
        <item x="479"/>
        <item x="461"/>
        <item x="454"/>
        <item x="453"/>
        <item x="179"/>
        <item x="242"/>
        <item x="347"/>
        <item m="1" x="779"/>
        <item x="451"/>
        <item x="476"/>
        <item x="478"/>
        <item x="507"/>
        <item x="247"/>
        <item x="349"/>
        <item x="351"/>
        <item m="1" x="618"/>
        <item m="1" x="620"/>
        <item x="413"/>
        <item x="414"/>
        <item x="415"/>
        <item x="430"/>
        <item x="433"/>
        <item x="435"/>
        <item x="439"/>
        <item x="440"/>
        <item x="442"/>
        <item x="480"/>
        <item m="1" x="690"/>
        <item x="364"/>
        <item m="1" x="738"/>
        <item m="1" x="636"/>
        <item m="1" x="557"/>
        <item m="1" x="579"/>
        <item m="1" x="535"/>
        <item m="1" x="763"/>
        <item m="1" x="615"/>
        <item m="1" x="554"/>
        <item m="1" x="751"/>
        <item m="1" x="716"/>
        <item m="1" x="642"/>
        <item m="1" x="637"/>
        <item m="1" x="728"/>
        <item m="1" x="768"/>
        <item m="1" x="555"/>
        <item m="1" x="752"/>
        <item m="1" x="717"/>
        <item m="1" x="643"/>
        <item m="1" x="638"/>
        <item m="1" x="729"/>
        <item m="1" x="769"/>
        <item m="1" x="556"/>
        <item m="1" x="753"/>
        <item m="1" x="718"/>
        <item m="1" x="644"/>
        <item m="1" x="639"/>
        <item m="1" x="730"/>
        <item m="1" x="770"/>
        <item x="423"/>
        <item x="506"/>
        <item x="182"/>
        <item x="418"/>
        <item x="434"/>
        <item x="444"/>
        <item x="445"/>
        <item x="450"/>
        <item x="490"/>
        <item x="492"/>
        <item x="499"/>
        <item x="500"/>
        <item m="1" x="546"/>
        <item m="1" x="586"/>
        <item m="1" x="677"/>
        <item m="1" x="755"/>
        <item m="1" x="674"/>
        <item m="1" x="537"/>
        <item m="1" x="757"/>
        <item m="1" x="686"/>
        <item m="1" x="565"/>
        <item m="1" x="567"/>
        <item m="1" x="572"/>
        <item m="1" x="719"/>
        <item x="512"/>
        <item x="183"/>
        <item x="184"/>
        <item x="185"/>
        <item x="186"/>
        <item m="1" x="706"/>
        <item m="1" x="653"/>
        <item x="234"/>
        <item x="235"/>
        <item x="236"/>
        <item x="237"/>
        <item x="238"/>
        <item x="239"/>
        <item x="240"/>
        <item x="193"/>
        <item m="1" x="661"/>
        <item m="1" x="532"/>
        <item m="1" x="758"/>
        <item m="1" x="641"/>
        <item m="1" x="733"/>
        <item m="1" x="744"/>
        <item m="1" x="707"/>
        <item m="1" x="684"/>
        <item x="441"/>
        <item m="1" x="652"/>
        <item x="462"/>
        <item x="508"/>
        <item x="176"/>
        <item x="188"/>
        <item x="189"/>
        <item x="192"/>
        <item m="1" x="540"/>
        <item m="1" x="563"/>
        <item m="1" x="635"/>
        <item m="1" x="599"/>
        <item m="1" x="695"/>
        <item m="1" x="562"/>
        <item m="1" x="682"/>
        <item m="1" x="625"/>
        <item m="1" x="791"/>
        <item m="1" x="760"/>
        <item m="1" x="590"/>
        <item m="1" x="699"/>
        <item m="1" x="542"/>
        <item m="1" x="771"/>
        <item m="1" x="683"/>
        <item m="1" x="777"/>
        <item m="1" x="679"/>
        <item m="1" x="627"/>
        <item m="1" x="566"/>
        <item m="1" x="754"/>
        <item m="1" x="669"/>
        <item m="1" x="780"/>
        <item m="1" x="595"/>
        <item m="1" x="663"/>
        <item m="1" x="737"/>
        <item m="1" x="547"/>
        <item m="1" x="797"/>
        <item m="1" x="570"/>
        <item m="1" x="715"/>
        <item m="1" x="522"/>
        <item m="1" x="601"/>
        <item m="1" x="626"/>
        <item m="1" x="665"/>
        <item m="1" x="548"/>
        <item m="1" x="651"/>
        <item m="1" x="675"/>
        <item m="1" x="765"/>
        <item m="1" x="573"/>
        <item m="1" x="624"/>
        <item m="1" x="736"/>
        <item m="1" x="685"/>
        <item m="1" x="596"/>
        <item m="1" x="664"/>
        <item m="1" x="589"/>
        <item m="1" x="773"/>
        <item m="1" x="708"/>
        <item m="1" x="762"/>
        <item m="1" x="694"/>
        <item m="1" x="670"/>
        <item m="1" x="704"/>
        <item m="1" x="610"/>
        <item m="1" x="549"/>
        <item m="1" x="798"/>
        <item m="1" x="541"/>
        <item m="1" x="666"/>
        <item m="1" x="650"/>
        <item m="1" x="709"/>
        <item m="1" x="574"/>
        <item m="1" x="584"/>
        <item m="1" x="607"/>
        <item x="459"/>
        <item x="463"/>
        <item m="1" x="520"/>
        <item m="1" x="660"/>
        <item m="1" x="602"/>
        <item m="1" x="648"/>
        <item m="1" x="616"/>
        <item m="1" x="640"/>
        <item m="1" x="533"/>
        <item m="1" x="774"/>
        <item x="250"/>
        <item m="1" x="655"/>
        <item m="1" x="564"/>
        <item x="257"/>
        <item x="260"/>
        <item x="262"/>
        <item x="263"/>
        <item x="264"/>
        <item x="266"/>
        <item x="269"/>
        <item x="288"/>
        <item m="1" x="559"/>
        <item x="256"/>
        <item m="1" x="792"/>
        <item x="294"/>
        <item x="295"/>
        <item m="1" x="720"/>
        <item m="1" x="656"/>
        <item m="1" x="582"/>
        <item m="1" x="662"/>
        <item m="1" x="545"/>
        <item m="1" x="569"/>
        <item m="1" x="581"/>
        <item m="1" x="781"/>
        <item m="1" x="721"/>
        <item x="300"/>
        <item x="302"/>
        <item m="1" x="568"/>
        <item m="1" x="558"/>
        <item x="308"/>
        <item m="1" x="668"/>
        <item m="1" x="553"/>
        <item x="316"/>
        <item x="318"/>
        <item x="324"/>
        <item x="332"/>
        <item m="1" x="617"/>
        <item m="1" x="619"/>
        <item x="464"/>
        <item x="465"/>
        <item x="466"/>
        <item x="467"/>
        <item x="468"/>
        <item m="1" x="654"/>
        <item m="1" x="749"/>
        <item m="1" x="687"/>
        <item x="472"/>
        <item x="473"/>
        <item m="1" x="543"/>
        <item x="245"/>
        <item x="469"/>
        <item x="470"/>
        <item x="471"/>
        <item m="1" x="658"/>
        <item m="1" x="756"/>
        <item x="210"/>
        <item m="1" x="761"/>
        <item x="290"/>
        <item m="1" x="591"/>
        <item m="1" x="703"/>
        <item m="1" x="691"/>
        <item m="1" x="609"/>
        <item m="1" x="688"/>
        <item m="1" x="530"/>
        <item m="1" x="796"/>
        <item m="1" x="611"/>
        <item m="1" x="600"/>
        <item m="1" x="515"/>
        <item m="1" x="597"/>
        <item m="1" x="528"/>
        <item m="1" x="585"/>
        <item m="1" x="550"/>
        <item m="1" x="727"/>
        <item m="1" x="711"/>
        <item m="1" x="583"/>
        <item m="1" x="712"/>
        <item m="1" x="782"/>
        <item m="1" x="793"/>
        <item m="1" x="759"/>
        <item m="1" x="630"/>
        <item m="1" x="778"/>
        <item m="1" x="766"/>
        <item m="1" x="748"/>
        <item m="1" x="732"/>
        <item m="1" x="746"/>
        <item m="1" x="701"/>
        <item m="1" x="731"/>
        <item x="228"/>
        <item x="254"/>
        <item x="253"/>
        <item x="209"/>
        <item x="255"/>
        <item x="259"/>
        <item x="273"/>
        <item x="276"/>
        <item x="277"/>
        <item x="278"/>
        <item x="279"/>
        <item x="280"/>
        <item x="281"/>
        <item x="282"/>
        <item x="283"/>
        <item x="271"/>
        <item x="272"/>
        <item x="284"/>
        <item x="285"/>
        <item x="286"/>
        <item x="292"/>
        <item x="296"/>
        <item x="298"/>
        <item m="1" x="646"/>
        <item m="1" x="628"/>
        <item m="1" x="608"/>
        <item m="1" x="577"/>
        <item m="1" x="518"/>
        <item m="1" x="788"/>
        <item m="1" x="534"/>
        <item m="1" x="523"/>
        <item x="314"/>
        <item x="315"/>
        <item x="320"/>
        <item x="321"/>
        <item x="322"/>
        <item x="323"/>
        <item x="326"/>
        <item x="327"/>
        <item x="328"/>
        <item x="329"/>
        <item x="330"/>
        <item x="331"/>
        <item x="334"/>
        <item x="200"/>
        <item x="201"/>
        <item x="202"/>
        <item x="204"/>
        <item x="205"/>
        <item x="206"/>
        <item x="207"/>
        <item x="208"/>
        <item x="243"/>
        <item x="359"/>
        <item x="375"/>
        <item x="376"/>
        <item x="377"/>
        <item x="378"/>
        <item x="379"/>
        <item x="380"/>
        <item x="381"/>
        <item x="382"/>
        <item x="383"/>
        <item m="1" x="544"/>
        <item m="1" x="604"/>
        <item x="387"/>
        <item x="388"/>
        <item x="404"/>
        <item x="408"/>
        <item m="1" x="789"/>
        <item x="344"/>
        <item x="403"/>
        <item m="1" x="560"/>
        <item m="1" x="593"/>
        <item m="1" x="592"/>
        <item m="1" x="623"/>
        <item x="384"/>
        <item x="397"/>
        <item x="399"/>
        <item m="1" x="647"/>
        <item m="1" x="689"/>
        <item x="411"/>
        <item x="366"/>
        <item m="1" x="538"/>
        <item x="369"/>
        <item x="370"/>
        <item x="335"/>
        <item x="363"/>
        <item m="1" x="678"/>
        <item x="365"/>
        <item x="367"/>
        <item x="212"/>
        <item x="213"/>
        <item x="214"/>
        <item x="215"/>
        <item x="216"/>
        <item x="217"/>
        <item x="218"/>
        <item x="219"/>
        <item x="220"/>
        <item x="249"/>
        <item x="267"/>
        <item x="297"/>
        <item x="304"/>
        <item x="305"/>
        <item x="306"/>
        <item x="307"/>
        <item x="310"/>
        <item x="311"/>
        <item x="312"/>
        <item x="313"/>
        <item x="339"/>
        <item x="341"/>
        <item x="342"/>
        <item x="374"/>
        <item x="385"/>
        <item x="386"/>
        <item x="389"/>
        <item x="390"/>
        <item x="391"/>
        <item x="392"/>
        <item x="393"/>
        <item x="394"/>
        <item x="396"/>
        <item x="405"/>
        <item x="406"/>
        <item x="407"/>
        <item x="410"/>
        <item x="416"/>
        <item x="417"/>
        <item x="419"/>
        <item x="420"/>
        <item x="421"/>
        <item x="422"/>
        <item x="425"/>
        <item x="431"/>
        <item x="432"/>
        <item x="436"/>
        <item x="446"/>
        <item x="455"/>
        <item x="458"/>
        <item x="474"/>
        <item x="475"/>
        <item x="493"/>
        <item x="502"/>
        <item x="503"/>
      </items>
    </pivotField>
    <pivotField axis="axisRow" compact="0" outline="0" showAll="0" defaultSubtotal="0">
      <items count="589">
        <item x="0"/>
        <item x="2"/>
        <item x="3"/>
        <item x="4"/>
        <item x="5"/>
        <item x="6"/>
        <item x="7"/>
        <item x="8"/>
        <item x="9"/>
        <item x="10"/>
        <item x="53"/>
        <item x="14"/>
        <item x="17"/>
        <item x="19"/>
        <item x="20"/>
        <item x="22"/>
        <item x="24"/>
        <item x="25"/>
        <item x="26"/>
        <item x="28"/>
        <item x="29"/>
        <item x="30"/>
        <item x="31"/>
        <item x="32"/>
        <item x="34"/>
        <item x="35"/>
        <item x="38"/>
        <item x="39"/>
        <item x="40"/>
        <item x="41"/>
        <item x="42"/>
        <item x="43"/>
        <item x="44"/>
        <item x="45"/>
        <item x="15"/>
        <item x="46"/>
        <item x="47"/>
        <item x="48"/>
        <item x="49"/>
        <item x="50"/>
        <item x="51"/>
        <item x="52"/>
        <item x="55"/>
        <item x="56"/>
        <item x="57"/>
        <item x="60"/>
        <item x="61"/>
        <item x="62"/>
        <item x="65"/>
        <item x="66"/>
        <item x="67"/>
        <item x="68"/>
        <item x="69"/>
        <item x="70"/>
        <item x="71"/>
        <item x="72"/>
        <item x="73"/>
        <item x="74"/>
        <item x="75"/>
        <item x="76"/>
        <item x="77"/>
        <item x="79"/>
        <item x="81"/>
        <item x="82"/>
        <item x="83"/>
        <item x="85"/>
        <item x="86"/>
        <item x="157"/>
        <item x="158"/>
        <item x="159"/>
        <item x="161"/>
        <item x="162"/>
        <item x="163"/>
        <item x="164"/>
        <item x="166"/>
        <item x="138"/>
        <item x="142"/>
        <item x="143"/>
        <item x="144"/>
        <item x="146"/>
        <item x="152"/>
        <item x="181"/>
        <item x="182"/>
        <item x="183"/>
        <item x="184"/>
        <item x="185"/>
        <item x="186"/>
        <item x="187"/>
        <item x="188"/>
        <item x="178"/>
        <item x="180"/>
        <item x="64"/>
        <item x="36"/>
        <item x="18"/>
        <item x="23"/>
        <item x="27"/>
        <item x="59"/>
        <item x="80"/>
        <item x="139"/>
        <item x="140"/>
        <item x="141"/>
        <item x="145"/>
        <item x="147"/>
        <item x="148"/>
        <item x="149"/>
        <item x="150"/>
        <item x="151"/>
        <item x="179"/>
        <item x="153"/>
        <item x="154"/>
        <item x="155"/>
        <item x="156"/>
        <item x="160"/>
        <item x="11"/>
        <item x="12"/>
        <item x="13"/>
        <item x="21"/>
        <item x="33"/>
        <item x="37"/>
        <item x="54"/>
        <item x="78"/>
        <item x="16"/>
        <item x="58"/>
        <item x="203"/>
        <item x="380"/>
        <item x="381"/>
        <item x="165"/>
        <item x="63"/>
        <item x="84"/>
        <item x="87"/>
        <item x="88"/>
        <item x="89"/>
        <item x="90"/>
        <item x="91"/>
        <item x="92"/>
        <item x="93"/>
        <item x="94"/>
        <item x="95"/>
        <item x="96"/>
        <item x="97"/>
        <item x="98"/>
        <item x="99"/>
        <item x="100"/>
        <item x="101"/>
        <item x="102"/>
        <item x="103"/>
        <item x="104"/>
        <item x="105"/>
        <item x="106"/>
        <item x="108"/>
        <item x="109"/>
        <item x="110"/>
        <item x="111"/>
        <item x="112"/>
        <item x="115"/>
        <item x="116"/>
        <item x="117"/>
        <item x="118"/>
        <item x="119"/>
        <item x="120"/>
        <item x="121"/>
        <item x="122"/>
        <item x="123"/>
        <item x="124"/>
        <item x="125"/>
        <item x="126"/>
        <item x="127"/>
        <item x="128"/>
        <item x="129"/>
        <item x="130"/>
        <item x="131"/>
        <item x="132"/>
        <item x="133"/>
        <item x="134"/>
        <item x="135"/>
        <item x="136"/>
        <item x="167"/>
        <item x="168"/>
        <item x="169"/>
        <item x="170"/>
        <item x="171"/>
        <item x="172"/>
        <item x="173"/>
        <item x="174"/>
        <item x="175"/>
        <item x="176"/>
        <item x="177"/>
        <item x="282"/>
        <item m="1" x="459"/>
        <item x="210"/>
        <item x="284"/>
        <item x="285"/>
        <item x="286"/>
        <item x="288"/>
        <item x="289"/>
        <item x="290"/>
        <item x="291"/>
        <item x="294"/>
        <item x="296"/>
        <item m="1" x="520"/>
        <item m="1" x="478"/>
        <item x="300"/>
        <item x="189"/>
        <item m="1" x="563"/>
        <item x="228"/>
        <item x="224"/>
        <item x="227"/>
        <item x="229"/>
        <item x="225"/>
        <item m="1" x="529"/>
        <item x="363"/>
        <item m="1" x="494"/>
        <item x="292"/>
        <item x="293"/>
        <item x="305"/>
        <item m="1" x="578"/>
        <item m="1" x="577"/>
        <item m="1" x="516"/>
        <item x="309"/>
        <item x="308"/>
        <item m="1" x="560"/>
        <item m="1" x="515"/>
        <item m="1" x="567"/>
        <item m="1" x="534"/>
        <item m="1" x="533"/>
        <item m="1" x="479"/>
        <item m="1" x="493"/>
        <item m="1" x="461"/>
        <item m="1" x="496"/>
        <item m="1" x="551"/>
        <item m="1" x="455"/>
        <item m="1" x="456"/>
        <item m="1" x="580"/>
        <item m="1" x="527"/>
        <item m="1" x="542"/>
        <item m="1" x="554"/>
        <item m="1" x="553"/>
        <item m="1" x="445"/>
        <item m="1" x="452"/>
        <item m="1" x="562"/>
        <item m="1" x="561"/>
        <item m="1" x="539"/>
        <item m="1" x="475"/>
        <item m="1" x="454"/>
        <item m="1" x="525"/>
        <item m="1" x="526"/>
        <item m="1" x="457"/>
        <item m="1" x="582"/>
        <item x="214"/>
        <item m="1" x="468"/>
        <item x="230"/>
        <item m="1" x="480"/>
        <item x="233"/>
        <item x="231"/>
        <item m="1" x="450"/>
        <item m="1" x="514"/>
        <item m="1" x="469"/>
        <item m="1" x="532"/>
        <item m="1" x="570"/>
        <item x="238"/>
        <item x="237"/>
        <item x="239"/>
        <item m="1" x="569"/>
        <item m="1" x="566"/>
        <item m="1" x="585"/>
        <item m="1" x="498"/>
        <item m="1" x="484"/>
        <item m="1" x="547"/>
        <item m="1" x="541"/>
        <item m="1" x="571"/>
        <item m="1" x="466"/>
        <item m="1" x="517"/>
        <item m="1" x="518"/>
        <item m="1" x="476"/>
        <item m="1" x="513"/>
        <item x="259"/>
        <item m="1" x="449"/>
        <item m="1" x="535"/>
        <item m="1" x="536"/>
        <item m="1" x="540"/>
        <item m="1" x="465"/>
        <item x="260"/>
        <item m="1" x="531"/>
        <item m="1" x="565"/>
        <item m="1" x="549"/>
        <item x="267"/>
        <item x="269"/>
        <item x="271"/>
        <item x="273"/>
        <item m="1" x="584"/>
        <item m="1" x="502"/>
        <item x="268"/>
        <item x="270"/>
        <item x="272"/>
        <item x="274"/>
        <item m="1" x="568"/>
        <item m="1" x="509"/>
        <item x="277"/>
        <item x="279"/>
        <item m="1" x="576"/>
        <item x="278"/>
        <item x="280"/>
        <item m="1" x="586"/>
        <item x="400"/>
        <item m="1" x="528"/>
        <item m="1" x="448"/>
        <item m="1" x="505"/>
        <item x="326"/>
        <item x="306"/>
        <item x="328"/>
        <item x="329"/>
        <item x="330"/>
        <item x="331"/>
        <item x="332"/>
        <item x="333"/>
        <item x="334"/>
        <item m="1" x="572"/>
        <item x="364"/>
        <item x="196"/>
        <item m="1" x="511"/>
        <item x="327"/>
        <item x="416"/>
        <item x="419"/>
        <item x="397"/>
        <item m="1" x="491"/>
        <item x="402"/>
        <item x="405"/>
        <item x="399"/>
        <item x="407"/>
        <item x="412"/>
        <item x="413"/>
        <item x="414"/>
        <item x="415"/>
        <item x="423"/>
        <item x="217"/>
        <item x="218"/>
        <item m="1" x="462"/>
        <item m="1" x="579"/>
        <item x="219"/>
        <item x="406"/>
        <item x="411"/>
        <item x="422"/>
        <item m="1" x="522"/>
        <item m="1" x="530"/>
        <item m="1" x="519"/>
        <item x="375"/>
        <item x="398"/>
        <item x="383"/>
        <item x="372"/>
        <item x="403"/>
        <item x="191"/>
        <item x="404"/>
        <item x="1"/>
        <item x="107"/>
        <item x="113"/>
        <item x="114"/>
        <item x="137"/>
        <item x="212"/>
        <item x="339"/>
        <item x="365"/>
        <item x="368"/>
        <item x="369"/>
        <item x="370"/>
        <item x="367"/>
        <item x="371"/>
        <item m="1" x="548"/>
        <item m="1" x="537"/>
        <item x="283"/>
        <item x="295"/>
        <item x="338"/>
        <item m="1" x="555"/>
        <item x="341"/>
        <item m="1" x="481"/>
        <item m="1" x="467"/>
        <item x="356"/>
        <item x="358"/>
        <item m="1" x="558"/>
        <item x="350"/>
        <item x="355"/>
        <item m="1" x="500"/>
        <item x="190"/>
        <item x="373"/>
        <item x="376"/>
        <item m="1" x="575"/>
        <item x="379"/>
        <item x="425"/>
        <item x="192"/>
        <item x="193"/>
        <item x="195"/>
        <item m="1" x="557"/>
        <item x="207"/>
        <item x="208"/>
        <item x="209"/>
        <item m="1" x="474"/>
        <item x="408"/>
        <item x="409"/>
        <item x="410"/>
        <item x="417"/>
        <item x="418"/>
        <item x="385"/>
        <item m="1" x="501"/>
        <item x="389"/>
        <item x="390"/>
        <item m="1" x="523"/>
        <item m="1" x="487"/>
        <item x="395"/>
        <item m="1" x="486"/>
        <item m="1" x="581"/>
        <item x="194"/>
        <item m="1" x="483"/>
        <item m="1" x="587"/>
        <item m="1" x="521"/>
        <item m="1" x="464"/>
        <item m="1" x="543"/>
        <item x="235"/>
        <item m="1" x="477"/>
        <item m="1" x="472"/>
        <item m="1" x="504"/>
        <item m="1" x="451"/>
        <item m="1" x="588"/>
        <item x="366"/>
        <item x="382"/>
        <item x="384"/>
        <item m="1" x="573"/>
        <item m="1" x="564"/>
        <item m="1" x="458"/>
        <item m="1" x="492"/>
        <item m="1" x="460"/>
        <item x="197"/>
        <item x="198"/>
        <item m="1" x="497"/>
        <item x="401"/>
        <item x="240"/>
        <item x="241"/>
        <item x="242"/>
        <item x="243"/>
        <item x="244"/>
        <item x="245"/>
        <item x="246"/>
        <item x="247"/>
        <item x="248"/>
        <item x="249"/>
        <item x="250"/>
        <item m="1" x="499"/>
        <item m="1" x="446"/>
        <item m="1" x="470"/>
        <item m="1" x="489"/>
        <item x="255"/>
        <item x="256"/>
        <item x="257"/>
        <item x="258"/>
        <item x="261"/>
        <item x="262"/>
        <item m="1" x="559"/>
        <item x="386"/>
        <item x="387"/>
        <item x="388"/>
        <item x="391"/>
        <item x="392"/>
        <item x="393"/>
        <item x="394"/>
        <item x="424"/>
        <item x="426"/>
        <item x="427"/>
        <item x="428"/>
        <item x="429"/>
        <item x="430"/>
        <item x="431"/>
        <item x="432"/>
        <item x="433"/>
        <item x="434"/>
        <item x="435"/>
        <item x="436"/>
        <item x="437"/>
        <item x="438"/>
        <item x="439"/>
        <item x="440"/>
        <item x="441"/>
        <item x="442"/>
        <item m="1" x="495"/>
        <item x="444"/>
        <item m="1" x="508"/>
        <item x="211"/>
        <item x="213"/>
        <item x="215"/>
        <item m="1" x="510"/>
        <item x="226"/>
        <item x="232"/>
        <item x="234"/>
        <item x="236"/>
        <item m="1" x="482"/>
        <item x="201"/>
        <item m="1" x="490"/>
        <item m="1" x="471"/>
        <item m="1" x="453"/>
        <item m="1" x="507"/>
        <item m="1" x="506"/>
        <item m="1" x="503"/>
        <item m="1" x="512"/>
        <item m="1" x="550"/>
        <item m="1" x="545"/>
        <item m="1" x="556"/>
        <item m="1" x="447"/>
        <item m="1" x="488"/>
        <item m="1" x="463"/>
        <item m="1" x="546"/>
        <item m="1" x="538"/>
        <item x="340"/>
        <item m="1" x="552"/>
        <item x="314"/>
        <item x="315"/>
        <item x="316"/>
        <item x="336"/>
        <item x="297"/>
        <item x="298"/>
        <item x="299"/>
        <item x="304"/>
        <item x="335"/>
        <item m="1" x="473"/>
        <item x="310"/>
        <item x="311"/>
        <item m="1" x="583"/>
        <item m="1" x="485"/>
        <item m="1" x="574"/>
        <item x="307"/>
        <item m="1" x="524"/>
        <item x="318"/>
        <item x="199"/>
        <item x="200"/>
        <item x="202"/>
        <item m="1" x="544"/>
        <item x="205"/>
        <item x="206"/>
        <item x="216"/>
        <item x="220"/>
        <item x="221"/>
        <item x="222"/>
        <item x="223"/>
        <item x="251"/>
        <item x="252"/>
        <item x="253"/>
        <item x="254"/>
        <item x="263"/>
        <item x="264"/>
        <item x="265"/>
        <item x="266"/>
        <item x="275"/>
        <item x="276"/>
        <item x="281"/>
        <item x="287"/>
        <item x="301"/>
        <item x="302"/>
        <item x="303"/>
        <item x="312"/>
        <item x="313"/>
        <item x="317"/>
        <item x="319"/>
        <item x="320"/>
        <item x="321"/>
        <item x="322"/>
        <item x="323"/>
        <item x="324"/>
        <item x="325"/>
        <item x="337"/>
        <item x="342"/>
        <item x="343"/>
        <item x="344"/>
        <item x="345"/>
        <item x="346"/>
        <item x="347"/>
        <item x="348"/>
        <item x="349"/>
        <item x="351"/>
        <item x="352"/>
        <item x="353"/>
        <item x="354"/>
        <item x="357"/>
        <item x="359"/>
        <item x="360"/>
        <item x="361"/>
        <item x="362"/>
        <item x="374"/>
        <item x="377"/>
        <item x="378"/>
        <item x="396"/>
        <item x="420"/>
        <item x="421"/>
        <item x="443"/>
        <item x="204"/>
      </items>
    </pivotField>
    <pivotField compact="0" outline="0" showAll="0"/>
    <pivotField axis="axisRow" compact="0" outline="0" showAll="0">
      <items count="16">
        <item x="0"/>
        <item x="1"/>
        <item x="2"/>
        <item x="3"/>
        <item x="4"/>
        <item x="5"/>
        <item x="6"/>
        <item x="7"/>
        <item m="1" x="12"/>
        <item m="1" x="14"/>
        <item x="10"/>
        <item x="11"/>
        <item m="1" x="13"/>
        <item x="8"/>
        <item x="9"/>
        <item t="default"/>
      </items>
    </pivotField>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x="1"/>
        <item x="2"/>
        <item t="default"/>
      </items>
    </pivotField>
    <pivotField compact="0" outline="0" showAll="0"/>
    <pivotField compact="0" outline="0" showAll="0" defaultSubtotal="0"/>
    <pivotField compact="0" outline="0" showAll="0"/>
    <pivotField compact="0" outline="0" showAll="0"/>
  </pivotFields>
  <rowFields count="9">
    <field x="43"/>
    <field x="50"/>
    <field x="51"/>
    <field x="53"/>
    <field x="71"/>
    <field x="72"/>
    <field x="73"/>
    <field x="74"/>
    <field x="76"/>
  </rowFields>
  <rowItems count="451">
    <i>
      <x/>
      <x v="47"/>
      <x v="1"/>
      <x/>
      <x v="6870"/>
      <x v="60"/>
      <x v="82"/>
      <x v="40"/>
      <x/>
    </i>
    <i r="1">
      <x v="48"/>
      <x v="1"/>
      <x/>
      <x v="6881"/>
      <x v="61"/>
      <x v="123"/>
      <x v="44"/>
      <x/>
    </i>
    <i r="1">
      <x v="49"/>
      <x v="1"/>
      <x v="1"/>
      <x v="6886"/>
      <x v="62"/>
      <x v="35"/>
      <x v="122"/>
      <x/>
    </i>
    <i r="1">
      <x v="50"/>
      <x v="1"/>
      <x v="1"/>
      <x v="6887"/>
      <x v="63"/>
      <x v="36"/>
      <x v="96"/>
      <x/>
    </i>
    <i r="1">
      <x v="51"/>
      <x v="1"/>
      <x v="1"/>
      <x v="6893"/>
      <x v="64"/>
      <x v="38"/>
      <x v="46"/>
      <x/>
    </i>
    <i r="1">
      <x v="52"/>
      <x v="1"/>
      <x v="1"/>
      <x v="6894"/>
      <x v="65"/>
      <x v="39"/>
      <x v="47"/>
      <x/>
    </i>
    <i r="1">
      <x v="55"/>
      <x v="1"/>
      <x/>
      <x v="6904"/>
      <x v="68"/>
      <x v="126"/>
      <x v="52"/>
      <x/>
    </i>
    <i r="1">
      <x v="56"/>
      <x v="1"/>
      <x/>
      <x v="6912"/>
      <x v="69"/>
      <x v="40"/>
      <x v="56"/>
      <x/>
    </i>
    <i r="1">
      <x v="57"/>
      <x v="1"/>
      <x/>
      <x v="6920"/>
      <x v="71"/>
      <x v="41"/>
      <x v="59"/>
      <x/>
    </i>
    <i r="1">
      <x v="59"/>
      <x v="1"/>
      <x/>
      <x v="6928"/>
      <x v="72"/>
      <x v="125"/>
      <x v="61"/>
      <x/>
    </i>
    <i r="1">
      <x v="61"/>
      <x v="1"/>
      <x v="1"/>
      <x v="6949"/>
      <x v="74"/>
      <x v="45"/>
      <x v="16"/>
      <x/>
    </i>
    <i r="1">
      <x v="62"/>
      <x v="1"/>
      <x v="1"/>
      <x v="6950"/>
      <x v="75"/>
      <x v="46"/>
      <x v="16"/>
      <x/>
    </i>
    <i r="1">
      <x v="64"/>
      <x v="1"/>
      <x v="1"/>
      <x v="6956"/>
      <x v="77"/>
      <x v="49"/>
      <x v="16"/>
      <x/>
    </i>
    <i r="1">
      <x v="65"/>
      <x v="1"/>
      <x v="1"/>
      <x v="6957"/>
      <x v="78"/>
      <x v="50"/>
      <x v="16"/>
      <x/>
    </i>
    <i r="1">
      <x v="89"/>
      <x v="2"/>
      <x/>
      <x v="7117"/>
      <x v="110"/>
      <x v="70"/>
      <x v="81"/>
      <x/>
    </i>
    <i r="1">
      <x v="93"/>
      <x v="2"/>
      <x/>
      <x v="7126"/>
      <x v="114"/>
      <x v="74"/>
      <x v="86"/>
      <x/>
    </i>
    <i r="1">
      <x v="94"/>
      <x v="2"/>
      <x/>
      <x v="7131"/>
      <x v="115"/>
      <x v="75"/>
      <x v="88"/>
      <x/>
    </i>
    <i r="1">
      <x v="95"/>
      <x v="2"/>
      <x/>
      <x v="7101"/>
      <x v="108"/>
      <x v="76"/>
      <x v="89"/>
      <x/>
    </i>
    <i r="1">
      <x v="119"/>
      <x v="12"/>
      <x v="1"/>
      <x v="7880"/>
      <x v="116"/>
      <x v="115"/>
      <x v="202"/>
      <x/>
    </i>
    <i r="1">
      <x v="121"/>
      <x v="1"/>
      <x/>
      <x v="6895"/>
      <x v="121"/>
      <x v="124"/>
      <x v="127"/>
      <x/>
    </i>
    <i r="1">
      <x v="175"/>
      <x v="3"/>
      <x/>
      <x v="7062"/>
      <x v="179"/>
      <x v="185"/>
      <x v="176"/>
      <x/>
    </i>
    <i r="1">
      <x v="177"/>
      <x v="3"/>
      <x/>
      <x v="7075"/>
      <x v="181"/>
      <x v="165"/>
      <x v="179"/>
      <x/>
    </i>
    <i r="1">
      <x v="184"/>
      <x v="4"/>
      <x/>
      <x v="7520"/>
      <x v="182"/>
      <x v="739"/>
      <x v="187"/>
      <x v="1"/>
    </i>
    <i r="1">
      <x v="187"/>
      <x v="10"/>
      <x v="3"/>
      <x v="7215"/>
      <x v="523"/>
      <x v="118"/>
      <x v="189"/>
      <x/>
    </i>
    <i r="1">
      <x v="188"/>
      <x v="4"/>
      <x v="4"/>
      <x v="7523"/>
      <x v="119"/>
      <x v="188"/>
      <x v="190"/>
      <x v="1"/>
    </i>
    <i r="1">
      <x v="189"/>
      <x v="4"/>
      <x v="4"/>
      <x v="7524"/>
      <x v="183"/>
      <x v="189"/>
      <x v="191"/>
      <x v="3"/>
    </i>
    <i r="1">
      <x v="190"/>
      <x v="4"/>
      <x v="4"/>
      <x v="7525"/>
      <x v="184"/>
      <x v="114"/>
      <x v="192"/>
      <x v="3"/>
    </i>
    <i r="1">
      <x v="191"/>
      <x v="4"/>
      <x v="4"/>
      <x v="7527"/>
      <x v="185"/>
      <x v="116"/>
      <x v="193"/>
      <x v="3"/>
    </i>
    <i r="1">
      <x v="192"/>
      <x v="4"/>
      <x v="4"/>
      <x v="7530"/>
      <x v="187"/>
      <x v="191"/>
      <x v="195"/>
      <x v="4"/>
    </i>
    <i r="1">
      <x v="193"/>
      <x v="4"/>
      <x/>
      <x v="7535"/>
      <x v="191"/>
      <x v="194"/>
      <x v="197"/>
      <x v="2"/>
    </i>
    <i r="1">
      <x v="211"/>
      <x v="12"/>
      <x/>
      <x v="7938"/>
      <x v="206"/>
      <x v="195"/>
      <x v="465"/>
      <x/>
    </i>
    <i r="1">
      <x v="212"/>
      <x v="12"/>
      <x v="1"/>
      <x v="7906"/>
      <x v="207"/>
      <x v="196"/>
      <x v="395"/>
      <x/>
    </i>
    <i r="1">
      <x v="213"/>
      <x v="12"/>
      <x v="1"/>
      <x v="7917"/>
      <x v="208"/>
      <x v="197"/>
      <x v="322"/>
      <x/>
    </i>
    <i r="1">
      <x v="215"/>
      <x v="12"/>
      <x/>
      <x v="7947"/>
      <x v="210"/>
      <x v="198"/>
      <x v="467"/>
      <x/>
    </i>
    <i r="1">
      <x v="216"/>
      <x v="12"/>
      <x v="3"/>
      <x v="7888"/>
      <x v="211"/>
      <x v="199"/>
      <x v="327"/>
      <x/>
    </i>
    <i r="1">
      <x v="217"/>
      <x v="12"/>
      <x v="1"/>
      <x v="7891"/>
      <x v="212"/>
      <x v="293"/>
      <x v="202"/>
      <x/>
    </i>
    <i r="1">
      <x v="218"/>
      <x v="12"/>
      <x v="1"/>
      <x v="7892"/>
      <x v="342"/>
      <x v="294"/>
      <x v="303"/>
      <x/>
    </i>
    <i r="1">
      <x v="219"/>
      <x v="12"/>
      <x/>
      <x v="7959"/>
      <x v="213"/>
      <x v="465"/>
      <x v="472"/>
      <x/>
    </i>
    <i r="1">
      <x v="220"/>
      <x v="12"/>
      <x/>
      <x v="7969"/>
      <x v="214"/>
      <x v="201"/>
      <x v="476"/>
      <x/>
    </i>
    <i r="1">
      <x v="224"/>
      <x v="12"/>
      <x/>
      <x v="7983"/>
      <x v="283"/>
      <x v="205"/>
      <x v="480"/>
      <x/>
    </i>
    <i r="1">
      <x v="228"/>
      <x v="10"/>
      <x/>
      <x v="7254"/>
      <x v="217"/>
      <x v="212"/>
      <x v="202"/>
      <x/>
    </i>
    <i r="1">
      <x v="231"/>
      <x v="10"/>
      <x v="1"/>
      <x v="7210"/>
      <x v="219"/>
      <x v="214"/>
      <x v="392"/>
      <x/>
    </i>
    <i r="1">
      <x v="237"/>
      <x v="8"/>
      <x/>
      <x v="7832"/>
      <x v="234"/>
      <x v="301"/>
      <x v="210"/>
      <x/>
    </i>
    <i r="1">
      <x v="238"/>
      <x v="5"/>
      <x/>
      <x v="7786"/>
      <x v="235"/>
      <x v="223"/>
      <x v="202"/>
      <x v="5"/>
    </i>
    <i r="1">
      <x v="240"/>
      <x v="5"/>
      <x/>
      <x v="7800"/>
      <x v="236"/>
      <x v="446"/>
      <x v="202"/>
      <x v="5"/>
    </i>
    <i r="1">
      <x v="244"/>
      <x v="4"/>
      <x v="4"/>
      <x v="7532"/>
      <x v="188"/>
      <x v="119"/>
      <x v="196"/>
      <x v="4"/>
    </i>
    <i r="1">
      <x v="245"/>
      <x v="4"/>
      <x v="2"/>
      <x v="7533"/>
      <x v="120"/>
      <x v="236"/>
      <x v="212"/>
      <x v="1"/>
    </i>
    <i r="1">
      <x v="246"/>
      <x v="4"/>
      <x v="2"/>
      <x v="7534"/>
      <x v="118"/>
      <x v="390"/>
      <x v="213"/>
      <x v="1"/>
    </i>
    <i r="1">
      <x v="248"/>
      <x v="4"/>
      <x/>
      <x v="7558"/>
      <x v="190"/>
      <x v="193"/>
      <x v="214"/>
      <x v="2"/>
    </i>
    <i r="1">
      <x v="253"/>
      <x v="4"/>
      <x v="2"/>
      <x v="7565"/>
      <x v="583"/>
      <x v="412"/>
      <x v="219"/>
      <x v="2"/>
    </i>
    <i r="1">
      <x v="254"/>
      <x v="4"/>
      <x v="2"/>
      <x v="7569"/>
      <x v="442"/>
      <x v="241"/>
      <x v="218"/>
      <x v="2"/>
    </i>
    <i r="1">
      <x v="255"/>
      <x v="6"/>
      <x/>
      <x v="7588"/>
      <x v="189"/>
      <x v="192"/>
      <x v="123"/>
      <x v="5"/>
    </i>
    <i r="1">
      <x v="256"/>
      <x v="6"/>
      <x v="4"/>
      <x v="7589"/>
      <x v="249"/>
      <x v="242"/>
      <x v="123"/>
      <x v="5"/>
    </i>
    <i r="1">
      <x v="287"/>
      <x v="7"/>
      <x v="1"/>
      <x v="7314"/>
      <x v="284"/>
      <x v="573"/>
      <x v="534"/>
      <x/>
    </i>
    <i r="1">
      <x v="294"/>
      <x v="7"/>
      <x v="1"/>
      <x v="7338"/>
      <x v="291"/>
      <x v="664"/>
      <x v="250"/>
      <x/>
    </i>
    <i r="1">
      <x v="297"/>
      <x v="7"/>
      <x v="1"/>
      <x v="7339"/>
      <x v="294"/>
      <x v="665"/>
      <x v="253"/>
      <x/>
    </i>
    <i r="1">
      <x v="300"/>
      <x v="10"/>
      <x/>
      <x v="7196"/>
      <x v="296"/>
      <x v="249"/>
      <x v="202"/>
      <x/>
    </i>
    <i r="1">
      <x v="301"/>
      <x v="10"/>
      <x/>
      <x v="7207"/>
      <x v="297"/>
      <x v="252"/>
      <x v="202"/>
      <x/>
    </i>
    <i r="1">
      <x v="302"/>
      <x v="10"/>
      <x/>
      <x v="7211"/>
      <x v="343"/>
      <x v="250"/>
      <x v="202"/>
      <x/>
    </i>
    <i r="1">
      <x v="303"/>
      <x v="7"/>
      <x/>
      <x v="7279"/>
      <x v="344"/>
      <x v="566"/>
      <x v="202"/>
      <x/>
    </i>
    <i r="1">
      <x v="304"/>
      <x v="7"/>
      <x/>
      <x v="7308"/>
      <x v="298"/>
      <x v="571"/>
      <x v="202"/>
      <x/>
    </i>
    <i r="1">
      <x v="305"/>
      <x v="7"/>
      <x v="1"/>
      <x v="7313"/>
      <x v="299"/>
      <x v="572"/>
      <x v="202"/>
      <x/>
    </i>
    <i r="1">
      <x v="306"/>
      <x v="7"/>
      <x v="1"/>
      <x v="7315"/>
      <x v="300"/>
      <x v="257"/>
      <x v="535"/>
      <x/>
    </i>
    <i r="1">
      <x v="307"/>
      <x v="7"/>
      <x/>
      <x v="7316"/>
      <x v="301"/>
      <x v="574"/>
      <x v="202"/>
      <x/>
    </i>
    <i r="1">
      <x v="308"/>
      <x v="7"/>
      <x v="1"/>
      <x v="7322"/>
      <x v="302"/>
      <x v="258"/>
      <x v="202"/>
      <x/>
    </i>
    <i r="1">
      <x v="309"/>
      <x v="7"/>
      <x v="1"/>
      <x v="7323"/>
      <x v="303"/>
      <x v="575"/>
      <x v="534"/>
      <x/>
    </i>
    <i r="1">
      <x v="310"/>
      <x v="7"/>
      <x v="1"/>
      <x v="7324"/>
      <x v="304"/>
      <x v="336"/>
      <x v="535"/>
      <x/>
    </i>
    <i r="1">
      <x v="315"/>
      <x v="7"/>
      <x v="1"/>
      <x v="7285"/>
      <x v="309"/>
      <x v="254"/>
      <x v="335"/>
      <x/>
    </i>
    <i r="1">
      <x v="322"/>
      <x v="7"/>
      <x/>
      <x v="7289"/>
      <x v="317"/>
      <x v="657"/>
      <x v="202"/>
      <x/>
    </i>
    <i r="1">
      <x v="324"/>
      <x v="7"/>
      <x/>
      <x v="7327"/>
      <x v="319"/>
      <x v="659"/>
      <x v="202"/>
      <x/>
    </i>
    <i r="1">
      <x v="325"/>
      <x v="7"/>
      <x v="1"/>
      <x v="7333"/>
      <x v="320"/>
      <x v="285"/>
      <x v="202"/>
      <x/>
    </i>
    <i r="1">
      <x v="326"/>
      <x v="7"/>
      <x/>
      <x v="7344"/>
      <x v="321"/>
      <x v="672"/>
      <x v="202"/>
      <x/>
    </i>
    <i r="1">
      <x v="327"/>
      <x v="7"/>
      <x v="1"/>
      <x v="7349"/>
      <x v="322"/>
      <x v="287"/>
      <x v="202"/>
      <x/>
    </i>
    <i r="1">
      <x v="328"/>
      <x v="7"/>
      <x v="1"/>
      <x v="7334"/>
      <x v="323"/>
      <x v="660"/>
      <x v="486"/>
      <x/>
    </i>
    <i r="1">
      <x v="329"/>
      <x v="7"/>
      <x v="1"/>
      <x v="7336"/>
      <x v="324"/>
      <x v="662"/>
      <x v="204"/>
      <x/>
    </i>
    <i r="1">
      <x v="333"/>
      <x v="7"/>
      <x v="1"/>
      <x v="7335"/>
      <x v="328"/>
      <x v="661"/>
      <x v="206"/>
      <x/>
    </i>
    <i r="1">
      <x v="334"/>
      <x v="7"/>
      <x v="1"/>
      <x v="7337"/>
      <x v="329"/>
      <x v="663"/>
      <x v="207"/>
      <x/>
    </i>
    <i r="1">
      <x v="352"/>
      <x v="8"/>
      <x/>
      <x v="7834"/>
      <x v="348"/>
      <x v="297"/>
      <x v="202"/>
      <x/>
    </i>
    <i r="1">
      <x v="353"/>
      <x v="8"/>
      <x v="1"/>
      <x v="7835"/>
      <x v="349"/>
      <x v="120"/>
      <x v="359"/>
      <x/>
    </i>
    <i r="1">
      <x v="358"/>
      <x v="4"/>
      <x v="4"/>
      <x v="7561"/>
      <x v="352"/>
      <x v="121"/>
      <x v="308"/>
      <x v="4"/>
    </i>
    <i r="1">
      <x v="365"/>
      <x v="9"/>
      <x/>
      <x v="7227"/>
      <x v="355"/>
      <x v="206"/>
      <x v="202"/>
      <x/>
    </i>
    <i r="1">
      <x v="366"/>
      <x v="9"/>
      <x v="3"/>
      <x v="7136"/>
      <x v="3"/>
      <x v="110"/>
      <x v="202"/>
      <x/>
    </i>
    <i r="1">
      <x v="367"/>
      <x v="9"/>
      <x v="3"/>
      <x v="7137"/>
      <x v="117"/>
      <x v="117"/>
      <x v="202"/>
      <x/>
    </i>
    <i r="1">
      <x v="368"/>
      <x v="9"/>
      <x v="3"/>
      <x v="7139"/>
      <x v="224"/>
      <x v="217"/>
      <x v="202"/>
      <x/>
    </i>
    <i r="1">
      <x v="369"/>
      <x v="9"/>
      <x v="3"/>
      <x v="7140"/>
      <x v="350"/>
      <x v="218"/>
      <x v="202"/>
      <x/>
    </i>
    <i r="1">
      <x v="370"/>
      <x v="9"/>
      <x v="1"/>
      <x v="7146"/>
      <x v="356"/>
      <x v="207"/>
      <x v="318"/>
      <x/>
    </i>
    <i r="1">
      <x v="371"/>
      <x v="9"/>
      <x/>
      <x v="7181"/>
      <x v="597"/>
      <x v="208"/>
      <x v="529"/>
      <x/>
    </i>
    <i r="1">
      <x v="372"/>
      <x v="9"/>
      <x/>
      <x v="7238"/>
      <x v="358"/>
      <x v="389"/>
      <x v="202"/>
      <x/>
    </i>
    <i r="1">
      <x v="373"/>
      <x v="9"/>
      <x v="1"/>
      <x v="7154"/>
      <x v="359"/>
      <x v="209"/>
      <x v="428"/>
      <x/>
    </i>
    <i r="1">
      <x v="375"/>
      <x v="12"/>
      <x v="1"/>
      <x v="7900"/>
      <x v="361"/>
      <x v="303"/>
      <x v="351"/>
      <x/>
    </i>
    <i r="1">
      <x v="376"/>
      <x v="12"/>
      <x/>
      <x v="7893"/>
      <x v="362"/>
      <x v="321"/>
      <x v="202"/>
      <x/>
    </i>
    <i r="1">
      <x v="377"/>
      <x v="12"/>
      <x v="1"/>
      <x v="7901"/>
      <x v="363"/>
      <x v="304"/>
      <x v="326"/>
      <x/>
    </i>
    <i r="1">
      <x v="378"/>
      <x v="12"/>
      <x v="1"/>
      <x v="7904"/>
      <x v="364"/>
      <x v="350"/>
      <x v="328"/>
      <x/>
    </i>
    <i r="1">
      <x v="379"/>
      <x v="12"/>
      <x v="1"/>
      <x v="7910"/>
      <x v="365"/>
      <x v="305"/>
      <x v="329"/>
      <x/>
    </i>
    <i r="1">
      <x v="380"/>
      <x v="12"/>
      <x v="1"/>
      <x v="7911"/>
      <x v="366"/>
      <x v="306"/>
      <x v="330"/>
      <x/>
    </i>
    <i r="1">
      <x v="381"/>
      <x v="12"/>
      <x v="1"/>
      <x v="7912"/>
      <x v="367"/>
      <x v="307"/>
      <x v="331"/>
      <x/>
    </i>
    <i r="1">
      <x v="382"/>
      <x v="12"/>
      <x v="1"/>
      <x v="7913"/>
      <x v="368"/>
      <x v="308"/>
      <x v="332"/>
      <x/>
    </i>
    <i r="1">
      <x v="383"/>
      <x v="12"/>
      <x v="3"/>
      <x v="7858"/>
      <x v="369"/>
      <x v="309"/>
      <x v="421"/>
      <x/>
    </i>
    <i r="1">
      <x v="384"/>
      <x v="12"/>
      <x v="1"/>
      <x v="7890"/>
      <x v="370"/>
      <x v="310"/>
      <x v="202"/>
      <x/>
    </i>
    <i r="1">
      <x v="385"/>
      <x v="7"/>
      <x/>
      <x v="7354"/>
      <x v="371"/>
      <x v="673"/>
      <x v="202"/>
      <x/>
    </i>
    <i r="1">
      <x v="387"/>
      <x v="7"/>
      <x/>
      <x v="7384"/>
      <x v="373"/>
      <x v="674"/>
      <x v="202"/>
      <x/>
    </i>
    <i r="1">
      <x v="388"/>
      <x v="7"/>
      <x/>
      <x v="7415"/>
      <x v="374"/>
      <x v="675"/>
      <x v="202"/>
      <x/>
    </i>
    <i r="1">
      <x v="390"/>
      <x v="7"/>
      <x/>
      <x v="7435"/>
      <x v="376"/>
      <x v="684"/>
      <x v="202"/>
      <x/>
    </i>
    <i r="1">
      <x v="391"/>
      <x v="7"/>
      <x/>
      <x v="7456"/>
      <x v="377"/>
      <x v="685"/>
      <x v="202"/>
      <x/>
    </i>
    <i r="1">
      <x v="392"/>
      <x v="7"/>
      <x/>
      <x v="7476"/>
      <x v="378"/>
      <x v="694"/>
      <x v="202"/>
      <x/>
    </i>
    <i r="1">
      <x v="393"/>
      <x v="7"/>
      <x/>
      <x v="7497"/>
      <x v="379"/>
      <x v="695"/>
      <x v="202"/>
      <x/>
    </i>
    <i r="1">
      <x v="394"/>
      <x v="7"/>
      <x/>
      <x v="7508"/>
      <x v="380"/>
      <x v="696"/>
      <x v="202"/>
      <x/>
    </i>
    <i r="1">
      <x v="395"/>
      <x v="12"/>
      <x/>
      <x v="7920"/>
      <x v="381"/>
      <x v="274"/>
      <x v="202"/>
      <x/>
    </i>
    <i r="1">
      <x v="396"/>
      <x v="10"/>
      <x v="3"/>
      <x v="7202"/>
      <x v="221"/>
      <x v="295"/>
      <x v="202"/>
      <x/>
    </i>
    <i r="1">
      <x v="397"/>
      <x v="7"/>
      <x v="1"/>
      <x v="7284"/>
      <x v="384"/>
      <x v="326"/>
      <x v="334"/>
      <x/>
    </i>
    <i r="1">
      <x v="400"/>
      <x v="7"/>
      <x v="1"/>
      <x v="7297"/>
      <x v="386"/>
      <x v="569"/>
      <x v="534"/>
      <x/>
    </i>
    <i r="1">
      <x v="401"/>
      <x v="7"/>
      <x v="1"/>
      <x v="7298"/>
      <x v="387"/>
      <x v="356"/>
      <x v="535"/>
      <x/>
    </i>
    <i r="1">
      <x v="402"/>
      <x v="7"/>
      <x/>
      <x v="7299"/>
      <x v="388"/>
      <x v="658"/>
      <x v="202"/>
      <x/>
    </i>
    <i r="1">
      <x v="403"/>
      <x v="7"/>
      <x v="1"/>
      <x v="7306"/>
      <x v="389"/>
      <x v="570"/>
      <x v="536"/>
      <x/>
    </i>
    <i r="1">
      <x v="404"/>
      <x v="7"/>
      <x v="1"/>
      <x v="7307"/>
      <x v="390"/>
      <x v="330"/>
      <x v="537"/>
      <x/>
    </i>
    <i r="1">
      <x v="405"/>
      <x v="7"/>
      <x v="1"/>
      <x v="7332"/>
      <x v="391"/>
      <x v="331"/>
      <x v="202"/>
      <x/>
    </i>
    <i r="1">
      <x v="406"/>
      <x v="7"/>
      <x v="1"/>
      <x v="7350"/>
      <x v="392"/>
      <x v="576"/>
      <x v="489"/>
      <x/>
    </i>
    <i r="1">
      <x v="407"/>
      <x v="7"/>
      <x v="1"/>
      <x v="7352"/>
      <x v="393"/>
      <x v="623"/>
      <x v="259"/>
      <x/>
    </i>
    <i r="1">
      <x v="408"/>
      <x v="7"/>
      <x v="1"/>
      <x v="7351"/>
      <x v="394"/>
      <x v="334"/>
      <x v="260"/>
      <x/>
    </i>
    <i r="1">
      <x v="409"/>
      <x v="7"/>
      <x v="1"/>
      <x v="7353"/>
      <x v="395"/>
      <x v="335"/>
      <x v="261"/>
      <x/>
    </i>
    <i r="1">
      <x v="423"/>
      <x v="12"/>
      <x v="1"/>
      <x v="7903"/>
      <x v="409"/>
      <x v="349"/>
      <x v="339"/>
      <x/>
    </i>
    <i r="1">
      <x v="424"/>
      <x v="12"/>
      <x v="1"/>
      <x v="7909"/>
      <x v="410"/>
      <x v="351"/>
      <x v="340"/>
      <x/>
    </i>
    <i r="1">
      <x v="425"/>
      <x v="12"/>
      <x v="1"/>
      <x v="7927"/>
      <x v="411"/>
      <x v="246"/>
      <x v="341"/>
      <x/>
    </i>
    <i r="1">
      <x v="426"/>
      <x v="12"/>
      <x v="1"/>
      <x v="7929"/>
      <x v="412"/>
      <x v="442"/>
      <x v="461"/>
      <x/>
    </i>
    <i r="1">
      <x v="428"/>
      <x v="10"/>
      <x v="3"/>
      <x v="7203"/>
      <x v="414"/>
      <x v="352"/>
      <x v="202"/>
      <x/>
    </i>
    <i r="1">
      <x v="429"/>
      <x v="10"/>
      <x v="3"/>
      <x v="7204"/>
      <x v="222"/>
      <x v="324"/>
      <x v="531"/>
      <x/>
    </i>
    <i r="1">
      <x v="432"/>
      <x v="8"/>
      <x/>
      <x v="7850"/>
      <x v="417"/>
      <x v="383"/>
      <x v="345"/>
      <x/>
    </i>
    <i r="1">
      <x v="433"/>
      <x v="12"/>
      <x/>
      <x v="7881"/>
      <x v="418"/>
      <x v="394"/>
      <x v="202"/>
      <x/>
    </i>
    <i r="1">
      <x v="435"/>
      <x v="12"/>
      <x v="1"/>
      <x v="7859"/>
      <x v="420"/>
      <x v="385"/>
      <x v="347"/>
      <x/>
    </i>
    <i r="1">
      <x v="436"/>
      <x v="8"/>
      <x/>
      <x v="7845"/>
      <x v="421"/>
      <x v="387"/>
      <x v="348"/>
      <x/>
    </i>
    <i r="1">
      <x v="437"/>
      <x v="8"/>
      <x v="1"/>
      <x v="7846"/>
      <x v="422"/>
      <x v="386"/>
      <x v="381"/>
      <x/>
    </i>
    <i r="1">
      <x v="438"/>
      <x v="9"/>
      <x v="3"/>
      <x v="7138"/>
      <x v="423"/>
      <x v="388"/>
      <x v="380"/>
      <x/>
    </i>
    <i r="1">
      <x v="439"/>
      <x v="9"/>
      <x v="1"/>
      <x v="7141"/>
      <x v="445"/>
      <x v="443"/>
      <x v="350"/>
      <x/>
    </i>
    <i r="4">
      <x v="7153"/>
      <x v="494"/>
      <x v="494"/>
      <x v="202"/>
      <x/>
    </i>
    <i r="1">
      <x v="440"/>
      <x v="9"/>
      <x/>
      <x v="7159"/>
      <x v="424"/>
      <x v="229"/>
      <x v="202"/>
      <x/>
    </i>
    <i r="1">
      <x v="441"/>
      <x v="9"/>
      <x v="3"/>
      <x v="7155"/>
      <x v="425"/>
      <x v="230"/>
      <x v="202"/>
      <x/>
    </i>
    <i r="1">
      <x v="442"/>
      <x v="9"/>
      <x/>
      <x v="7162"/>
      <x v="426"/>
      <x v="210"/>
      <x v="202"/>
      <x/>
    </i>
    <i r="1">
      <x v="443"/>
      <x v="9"/>
      <x v="1"/>
      <x v="7163"/>
      <x v="427"/>
      <x v="232"/>
      <x v="202"/>
      <x/>
    </i>
    <i r="1">
      <x v="449"/>
      <x v="8"/>
      <x/>
      <x v="7838"/>
      <x v="430"/>
      <x v="392"/>
      <x v="202"/>
      <x/>
    </i>
    <i r="1">
      <x v="450"/>
      <x v="12"/>
      <x/>
      <x v="7879"/>
      <x v="431"/>
      <x v="393"/>
      <x v="202"/>
      <x/>
    </i>
    <i r="1">
      <x v="451"/>
      <x v="12"/>
      <x v="1"/>
      <x v="7930"/>
      <x v="432"/>
      <x v="395"/>
      <x v="385"/>
      <x/>
    </i>
    <i r="1">
      <x v="469"/>
      <x v="12"/>
      <x/>
      <x v="7886"/>
      <x v="441"/>
      <x v="410"/>
      <x v="202"/>
      <x/>
    </i>
    <i r="1">
      <x v="471"/>
      <x v="8"/>
      <x v="1"/>
      <x v="7851"/>
      <x v="444"/>
      <x v="2"/>
      <x v="382"/>
      <x/>
    </i>
    <i r="1">
      <x v="472"/>
      <x v="9"/>
      <x v="1"/>
      <x v="7142"/>
      <x v="446"/>
      <x v="466"/>
      <x v="386"/>
      <x/>
    </i>
    <i r="1">
      <x v="473"/>
      <x v="9"/>
      <x v="1"/>
      <x v="7143"/>
      <x v="447"/>
      <x v="467"/>
      <x v="387"/>
      <x/>
    </i>
    <i r="1">
      <x v="474"/>
      <x v="9"/>
      <x v="1"/>
      <x v="7144"/>
      <x v="448"/>
      <x v="468"/>
      <x v="408"/>
      <x/>
    </i>
    <i r="1">
      <x v="475"/>
      <x v="9"/>
      <x v="1"/>
      <x v="7145"/>
      <x v="449"/>
      <x v="469"/>
      <x v="388"/>
      <x/>
    </i>
    <i r="1">
      <x v="479"/>
      <x v="5"/>
      <x/>
      <x v="7814"/>
      <x v="452"/>
      <x v="447"/>
      <x v="202"/>
      <x v="5"/>
    </i>
    <i r="1">
      <x v="480"/>
      <x v="8"/>
      <x v="1"/>
      <x v="7836"/>
      <x v="453"/>
      <x v="448"/>
      <x v="420"/>
      <x/>
    </i>
    <i r="1">
      <x v="481"/>
      <x v="8"/>
      <x v="1"/>
      <x v="7844"/>
      <x v="454"/>
      <x v="298"/>
      <x v="364"/>
      <x/>
    </i>
    <i r="1">
      <x v="482"/>
      <x v="12"/>
      <x v="1"/>
      <x v="7905"/>
      <x v="455"/>
      <x v="449"/>
      <x v="394"/>
      <x/>
    </i>
    <i r="1">
      <x v="483"/>
      <x v="12"/>
      <x v="1"/>
      <x v="7907"/>
      <x v="456"/>
      <x v="450"/>
      <x v="394"/>
      <x/>
    </i>
    <i r="1">
      <x v="485"/>
      <x v="12"/>
      <x v="1"/>
      <x v="7915"/>
      <x v="458"/>
      <x v="451"/>
      <x v="397"/>
      <x/>
    </i>
    <i r="1">
      <x v="486"/>
      <x v="12"/>
      <x v="1"/>
      <x v="7916"/>
      <x v="459"/>
      <x v="452"/>
      <x v="398"/>
      <x/>
    </i>
    <i r="1">
      <x v="499"/>
      <x v="10"/>
      <x/>
      <x v="7220"/>
      <x v="473"/>
      <x v="472"/>
      <x v="202"/>
      <x/>
    </i>
    <i r="1">
      <x v="500"/>
      <x v="10"/>
      <x v="1"/>
      <x v="7221"/>
      <x v="474"/>
      <x v="473"/>
      <x v="202"/>
      <x/>
    </i>
    <i r="1">
      <x v="501"/>
      <x v="10"/>
      <x v="1"/>
      <x v="7222"/>
      <x v="475"/>
      <x v="474"/>
      <x v="202"/>
      <x/>
    </i>
    <i r="1">
      <x v="502"/>
      <x v="10"/>
      <x v="1"/>
      <x v="7223"/>
      <x v="476"/>
      <x v="475"/>
      <x v="202"/>
      <x/>
    </i>
    <i r="1">
      <x v="503"/>
      <x v="10"/>
      <x v="1"/>
      <x v="7224"/>
      <x v="477"/>
      <x v="476"/>
      <x v="202"/>
      <x/>
    </i>
    <i r="1">
      <x v="504"/>
      <x v="10"/>
      <x v="1"/>
      <x v="7225"/>
      <x v="478"/>
      <x v="477"/>
      <x v="202"/>
      <x/>
    </i>
    <i r="1">
      <x v="505"/>
      <x v="10"/>
      <x v="1"/>
      <x v="7226"/>
      <x v="479"/>
      <x v="478"/>
      <x v="202"/>
      <x/>
    </i>
    <i r="1">
      <x v="515"/>
      <x v="12"/>
      <x/>
      <x v="7860"/>
      <x v="490"/>
      <x v="490"/>
      <x v="202"/>
      <x/>
    </i>
    <i r="1">
      <x v="516"/>
      <x v="12"/>
      <x/>
      <x v="7931"/>
      <x v="491"/>
      <x v="491"/>
      <x v="202"/>
      <x/>
    </i>
    <i r="1">
      <x v="517"/>
      <x v="9"/>
      <x/>
      <x v="7135"/>
      <x v="492"/>
      <x v="492"/>
      <x v="202"/>
      <x/>
    </i>
    <i r="1">
      <x v="518"/>
      <x v="9"/>
      <x/>
      <x v="7147"/>
      <x v="493"/>
      <x v="493"/>
      <x v="202"/>
      <x/>
    </i>
    <i r="1">
      <x v="520"/>
      <x v="9"/>
      <x v="1"/>
      <x v="7156"/>
      <x v="495"/>
      <x v="495"/>
      <x v="429"/>
      <x/>
    </i>
    <i r="1">
      <x v="521"/>
      <x v="12"/>
      <x/>
      <x v="7854"/>
      <x v="496"/>
      <x v="556"/>
      <x v="202"/>
      <x/>
    </i>
    <i r="1">
      <x v="522"/>
      <x v="12"/>
      <x v="1"/>
      <x v="7862"/>
      <x v="497"/>
      <x v="557"/>
      <x v="422"/>
      <x/>
    </i>
    <i r="1">
      <x v="523"/>
      <x v="10"/>
      <x v="3"/>
      <x v="7205"/>
      <x v="498"/>
      <x v="653"/>
      <x v="531"/>
      <x/>
    </i>
    <i r="1">
      <x v="524"/>
      <x v="7"/>
      <x v="1"/>
      <x v="7288"/>
      <x v="499"/>
      <x v="654"/>
      <x v="535"/>
      <x/>
    </i>
    <i r="1">
      <x v="525"/>
      <x v="7"/>
      <x v="1"/>
      <x v="7294"/>
      <x v="500"/>
      <x v="578"/>
      <x v="335"/>
      <x/>
    </i>
    <i r="1">
      <x v="526"/>
      <x v="7"/>
      <x v="1"/>
      <x v="7286"/>
      <x v="501"/>
      <x v="655"/>
      <x v="338"/>
      <x/>
    </i>
    <i r="1">
      <x v="527"/>
      <x v="7"/>
      <x v="1"/>
      <x v="7340"/>
      <x v="502"/>
      <x v="666"/>
      <x v="487"/>
      <x/>
    </i>
    <i r="1">
      <x v="528"/>
      <x v="7"/>
      <x v="1"/>
      <x v="7341"/>
      <x v="503"/>
      <x v="667"/>
      <x v="252"/>
      <x/>
    </i>
    <i r="1">
      <x v="529"/>
      <x v="7"/>
      <x v="1"/>
      <x v="7325"/>
      <x v="504"/>
      <x v="668"/>
      <x v="205"/>
      <x/>
    </i>
    <i r="1">
      <x v="530"/>
      <x v="7"/>
      <x v="1"/>
      <x v="7326"/>
      <x v="505"/>
      <x v="669"/>
      <x v="208"/>
      <x/>
    </i>
    <i r="1">
      <x v="531"/>
      <x v="7"/>
      <x v="1"/>
      <x v="7342"/>
      <x v="506"/>
      <x v="670"/>
      <x v="488"/>
      <x/>
    </i>
    <i r="1">
      <x v="532"/>
      <x v="7"/>
      <x v="1"/>
      <x v="7343"/>
      <x v="507"/>
      <x v="671"/>
      <x v="414"/>
      <x/>
    </i>
    <i r="1">
      <x v="536"/>
      <x v="12"/>
      <x v="1"/>
      <x v="7863"/>
      <x v="510"/>
      <x v="604"/>
      <x v="399"/>
      <x/>
    </i>
    <i r="1">
      <x v="537"/>
      <x v="12"/>
      <x v="1"/>
      <x v="7864"/>
      <x v="511"/>
      <x v="605"/>
      <x v="454"/>
      <x/>
    </i>
    <i r="1">
      <x v="538"/>
      <x v="12"/>
      <x v="1"/>
      <x v="7865"/>
      <x v="512"/>
      <x v="606"/>
      <x v="455"/>
      <x/>
    </i>
    <i r="1">
      <x v="539"/>
      <x v="12"/>
      <x v="1"/>
      <x v="7866"/>
      <x v="513"/>
      <x v="607"/>
      <x v="456"/>
      <x/>
    </i>
    <i r="1">
      <x v="540"/>
      <x v="12"/>
      <x v="1"/>
      <x v="7867"/>
      <x v="514"/>
      <x v="608"/>
      <x v="401"/>
      <x/>
    </i>
    <i r="1">
      <x v="541"/>
      <x v="12"/>
      <x v="1"/>
      <x v="7868"/>
      <x v="515"/>
      <x v="616"/>
      <x v="402"/>
      <x/>
    </i>
    <i r="1">
      <x v="542"/>
      <x v="12"/>
      <x v="1"/>
      <x v="7869"/>
      <x v="516"/>
      <x v="617"/>
      <x v="457"/>
      <x/>
    </i>
    <i r="1">
      <x v="543"/>
      <x v="12"/>
      <x v="1"/>
      <x v="7870"/>
      <x v="517"/>
      <x v="618"/>
      <x v="458"/>
      <x/>
    </i>
    <i r="1">
      <x v="544"/>
      <x v="12"/>
      <x v="1"/>
      <x v="7871"/>
      <x v="518"/>
      <x v="612"/>
      <x v="459"/>
      <x/>
    </i>
    <i r="1">
      <x v="545"/>
      <x v="12"/>
      <x v="1"/>
      <x v="7872"/>
      <x v="519"/>
      <x v="613"/>
      <x v="460"/>
      <x/>
    </i>
    <i r="1">
      <x v="550"/>
      <x v="10"/>
      <x v="3"/>
      <x v="7199"/>
      <x v="524"/>
      <x v="222"/>
      <x v="588"/>
      <x/>
    </i>
    <i r="1">
      <x v="552"/>
      <x v="9"/>
      <x v="1"/>
      <x v="7161"/>
      <x v="360"/>
      <x v="231"/>
      <x v="202"/>
      <x/>
    </i>
    <i r="1">
      <x v="553"/>
      <x v="9"/>
      <x v="1"/>
      <x v="7157"/>
      <x v="480"/>
      <x v="479"/>
      <x v="527"/>
      <x/>
    </i>
    <i r="1">
      <x v="554"/>
      <x v="9"/>
      <x v="1"/>
      <x v="7164"/>
      <x v="428"/>
      <x v="233"/>
      <x v="202"/>
      <x/>
    </i>
    <i r="1">
      <x v="582"/>
      <x v="9"/>
      <x v="1"/>
      <x v="7178"/>
      <x v="558"/>
      <x v="704"/>
      <x v="202"/>
      <x/>
    </i>
    <i r="1">
      <x v="583"/>
      <x v="9"/>
      <x v="1"/>
      <x v="7179"/>
      <x v="550"/>
      <x v="656"/>
      <x v="202"/>
      <x/>
    </i>
    <i r="1">
      <x v="586"/>
      <x v="9"/>
      <x v="1"/>
      <x v="7166"/>
      <x v="551"/>
      <x v="697"/>
      <x v="202"/>
      <x/>
    </i>
    <i r="1">
      <x v="587"/>
      <x v="9"/>
      <x v="1"/>
      <x v="7167"/>
      <x v="552"/>
      <x v="698"/>
      <x v="202"/>
      <x/>
    </i>
    <i r="1">
      <x v="588"/>
      <x v="9"/>
      <x/>
      <x v="7168"/>
      <x v="553"/>
      <x v="699"/>
      <x v="202"/>
      <x/>
    </i>
    <i r="1">
      <x v="589"/>
      <x v="9"/>
      <x v="1"/>
      <x v="7173"/>
      <x v="554"/>
      <x v="700"/>
      <x v="202"/>
      <x/>
    </i>
    <i r="1">
      <x v="590"/>
      <x v="9"/>
      <x v="1"/>
      <x v="7174"/>
      <x v="555"/>
      <x v="701"/>
      <x v="202"/>
      <x/>
    </i>
    <i r="1">
      <x v="591"/>
      <x v="9"/>
      <x/>
      <x v="7175"/>
      <x v="556"/>
      <x v="702"/>
      <x v="202"/>
      <x/>
    </i>
    <i r="1">
      <x v="592"/>
      <x v="9"/>
      <x v="1"/>
      <x v="7177"/>
      <x v="557"/>
      <x v="703"/>
      <x v="428"/>
      <x/>
    </i>
    <i r="1">
      <x v="593"/>
      <x v="9"/>
      <x v="1"/>
      <x v="7180"/>
      <x v="559"/>
      <x v="621"/>
      <x v="491"/>
      <x/>
    </i>
    <i r="1">
      <x v="594"/>
      <x v="9"/>
      <x/>
      <x v="7249"/>
      <x v="560"/>
      <x v="705"/>
      <x v="202"/>
      <x/>
    </i>
    <i r="1">
      <x v="595"/>
      <x v="4"/>
      <x v="2"/>
      <x v="7556"/>
      <x v="561"/>
      <x v="706"/>
      <x v="516"/>
      <x v="6"/>
    </i>
    <i r="1">
      <x v="596"/>
      <x v="6"/>
      <x v="4"/>
      <x v="7592"/>
      <x v="563"/>
      <x v="707"/>
      <x v="509"/>
      <x v="5"/>
    </i>
    <i r="1">
      <x v="597"/>
      <x v="6"/>
      <x v="4"/>
      <x v="7593"/>
      <x v="564"/>
      <x v="708"/>
      <x v="123"/>
      <x v="5"/>
    </i>
    <i r="1">
      <x v="598"/>
      <x v="6"/>
      <x v="4"/>
      <x v="7594"/>
      <x v="565"/>
      <x v="709"/>
      <x v="510"/>
      <x v="5"/>
    </i>
    <i r="1">
      <x v="599"/>
      <x v="6"/>
      <x v="4"/>
      <x v="7595"/>
      <x v="566"/>
      <x v="710"/>
      <x v="511"/>
      <x v="5"/>
    </i>
    <i r="1">
      <x v="600"/>
      <x v="6"/>
      <x v="2"/>
      <x v="7596"/>
      <x v="567"/>
      <x v="711"/>
      <x v="123"/>
      <x v="5"/>
    </i>
    <i r="1">
      <x v="601"/>
      <x v="6"/>
      <x v="2"/>
      <x v="7597"/>
      <x v="568"/>
      <x v="712"/>
      <x v="123"/>
      <x v="5"/>
    </i>
    <i r="1">
      <x v="602"/>
      <x v="6"/>
      <x v="2"/>
      <x v="7598"/>
      <x v="569"/>
      <x v="713"/>
      <x v="123"/>
      <x v="5"/>
    </i>
    <i r="1">
      <x v="603"/>
      <x v="6"/>
      <x v="2"/>
      <x v="7599"/>
      <x v="570"/>
      <x v="714"/>
      <x v="123"/>
      <x v="5"/>
    </i>
    <i r="1">
      <x v="604"/>
      <x v="6"/>
      <x v="2"/>
      <x v="7600"/>
      <x v="571"/>
      <x v="715"/>
      <x v="123"/>
      <x v="5"/>
    </i>
    <i r="1">
      <x v="605"/>
      <x v="6"/>
      <x/>
      <x v="7601"/>
      <x v="572"/>
      <x v="729"/>
      <x v="123"/>
      <x v="5"/>
    </i>
    <i r="1">
      <x v="608"/>
      <x v="4"/>
      <x v="4"/>
      <x v="7529"/>
      <x v="610"/>
      <x v="766"/>
      <x v="123"/>
      <x/>
    </i>
    <i r="2">
      <x v="6"/>
      <x/>
      <x v="7607"/>
      <x v="575"/>
      <x v="718"/>
      <x v="123"/>
      <x v="5"/>
    </i>
    <i r="4">
      <x v="7613"/>
      <x v="595"/>
      <x v="770"/>
      <x v="123"/>
      <x v="5"/>
    </i>
    <i r="1">
      <x v="609"/>
      <x v="6"/>
      <x v="2"/>
      <x v="7612"/>
      <x v="576"/>
      <x v="719"/>
      <x v="526"/>
      <x v="5"/>
    </i>
    <i r="1">
      <x v="615"/>
      <x v="4"/>
      <x v="2"/>
      <x v="7566"/>
      <x v="584"/>
      <x v="742"/>
      <x v="213"/>
      <x v="2"/>
    </i>
    <i r="1">
      <x v="616"/>
      <x v="4"/>
      <x v="4"/>
      <x v="7531"/>
      <x v="590"/>
      <x v="723"/>
      <x v="196"/>
      <x v="4"/>
    </i>
    <i r="1">
      <x v="624"/>
      <x v="4"/>
      <x/>
      <x v="7570"/>
      <x v="587"/>
      <x v="737"/>
      <x v="519"/>
      <x v="2"/>
    </i>
    <i r="1">
      <x v="625"/>
      <x v="4"/>
      <x/>
      <x v="7579"/>
      <x v="588"/>
      <x v="738"/>
      <x v="520"/>
      <x v="2"/>
    </i>
    <i r="1">
      <x v="626"/>
      <x v="4"/>
      <x v="4"/>
      <x v="7562"/>
      <x v="594"/>
      <x v="740"/>
      <x v="524"/>
      <x v="4"/>
    </i>
    <i r="1">
      <x v="628"/>
      <x v="9"/>
      <x v="1"/>
      <x v="7158"/>
      <x v="596"/>
      <x v="211"/>
      <x v="528"/>
      <x/>
    </i>
    <i r="1">
      <x v="629"/>
      <x v="9"/>
      <x v="1"/>
      <x v="7183"/>
      <x v="598"/>
      <x v="744"/>
      <x v="202"/>
      <x/>
    </i>
    <i r="1">
      <x v="630"/>
      <x v="9"/>
      <x v="1"/>
      <x v="7184"/>
      <x v="599"/>
      <x v="745"/>
      <x v="202"/>
      <x/>
    </i>
    <i r="1">
      <x v="631"/>
      <x v="9"/>
      <x v="1"/>
      <x v="7185"/>
      <x v="600"/>
      <x v="746"/>
      <x v="202"/>
      <x/>
    </i>
    <i r="1">
      <x v="632"/>
      <x v="9"/>
      <x v="1"/>
      <x v="7186"/>
      <x v="601"/>
      <x v="747"/>
      <x v="202"/>
      <x/>
    </i>
    <i r="1">
      <x v="633"/>
      <x v="9"/>
      <x/>
      <x v="7187"/>
      <x v="602"/>
      <x v="748"/>
      <x v="123"/>
      <x/>
    </i>
    <i r="1">
      <x v="634"/>
      <x v="9"/>
      <x v="1"/>
      <x v="7188"/>
      <x v="603"/>
      <x v="749"/>
      <x v="202"/>
      <x/>
    </i>
    <i r="1">
      <x v="635"/>
      <x v="9"/>
      <x v="1"/>
      <x v="7190"/>
      <x v="604"/>
      <x v="750"/>
      <x v="202"/>
      <x/>
    </i>
    <i r="1">
      <x v="636"/>
      <x v="9"/>
      <x/>
      <x v="7191"/>
      <x v="605"/>
      <x v="751"/>
      <x v="123"/>
      <x/>
    </i>
    <i r="1">
      <x v="637"/>
      <x v="9"/>
      <x v="1"/>
      <x v="7194"/>
      <x v="606"/>
      <x v="752"/>
      <x v="202"/>
      <x/>
    </i>
    <i r="1">
      <x v="638"/>
      <x v="10"/>
      <x v="3"/>
      <x v="7200"/>
      <x v="220"/>
      <x v="215"/>
      <x v="202"/>
      <x/>
    </i>
    <i r="1">
      <x v="639"/>
      <x v="10"/>
      <x v="1"/>
      <x v="7201"/>
      <x v="415"/>
      <x v="353"/>
      <x v="202"/>
      <x/>
    </i>
    <i r="1">
      <x v="640"/>
      <x v="10"/>
      <x v="1"/>
      <x v="7206"/>
      <x v="218"/>
      <x v="213"/>
      <x v="532"/>
      <x/>
    </i>
    <i r="1">
      <x v="643"/>
      <x v="4"/>
      <x v="4"/>
      <x v="7526"/>
      <x v="609"/>
      <x v="764"/>
      <x v="549"/>
      <x v="3"/>
    </i>
    <i r="1">
      <x v="644"/>
      <x v="4"/>
      <x v="2"/>
      <x v="7546"/>
      <x v="192"/>
      <x v="302"/>
      <x v="198"/>
      <x v="5"/>
    </i>
    <i r="1">
      <x v="645"/>
      <x v="4"/>
      <x v="2"/>
      <x v="7547"/>
      <x v="193"/>
      <x v="398"/>
      <x v="513"/>
      <x v="5"/>
    </i>
    <i r="1">
      <x v="646"/>
      <x v="4"/>
      <x v="2"/>
      <x v="7548"/>
      <x v="194"/>
      <x v="237"/>
      <x v="198"/>
      <x v="5"/>
    </i>
    <i r="1">
      <x v="647"/>
      <x v="4"/>
      <x v="2"/>
      <x v="7549"/>
      <x v="242"/>
      <x v="238"/>
      <x v="514"/>
      <x v="6"/>
    </i>
    <i r="1">
      <x v="648"/>
      <x v="4"/>
      <x v="2"/>
      <x v="7550"/>
      <x v="243"/>
      <x v="276"/>
      <x v="515"/>
      <x v="7"/>
    </i>
    <i r="1">
      <x v="649"/>
      <x v="4"/>
      <x v="2"/>
      <x v="7551"/>
      <x v="195"/>
      <x v="277"/>
      <x v="201"/>
      <x v="7"/>
    </i>
    <i r="1">
      <x v="650"/>
      <x v="4"/>
      <x v="2"/>
      <x v="7552"/>
      <x v="382"/>
      <x v="322"/>
      <x v="550"/>
      <x v="6"/>
    </i>
    <i r="1">
      <x v="651"/>
      <x v="4"/>
      <x v="2"/>
      <x v="7553"/>
      <x v="196"/>
      <x v="278"/>
      <x v="551"/>
      <x v="6"/>
    </i>
    <i r="1">
      <x v="652"/>
      <x v="4"/>
      <x v="2"/>
      <x v="7554"/>
      <x v="197"/>
      <x v="279"/>
      <x v="552"/>
      <x v="6"/>
    </i>
    <i r="1">
      <x v="653"/>
      <x v="6"/>
      <x v="4"/>
      <x v="7590"/>
      <x v="562"/>
      <x v="243"/>
      <x v="553"/>
      <x v="5"/>
    </i>
    <i r="1">
      <x v="654"/>
      <x v="6"/>
      <x v="4"/>
      <x v="7591"/>
      <x v="611"/>
      <x v="767"/>
      <x v="554"/>
      <x v="5"/>
    </i>
    <i r="1">
      <x v="655"/>
      <x v="6"/>
      <x v="2"/>
      <x v="7605"/>
      <x v="612"/>
      <x v="768"/>
      <x v="123"/>
      <x v="5"/>
    </i>
    <i r="1">
      <x v="656"/>
      <x v="6"/>
      <x v="2"/>
      <x v="7606"/>
      <x v="613"/>
      <x v="769"/>
      <x v="123"/>
      <x v="5"/>
    </i>
    <i r="1">
      <x v="659"/>
      <x v="4"/>
      <x v="4"/>
      <x v="7618"/>
      <x v="614"/>
      <x v="771"/>
      <x v="558"/>
      <x v="4"/>
    </i>
    <i r="1">
      <x v="660"/>
      <x v="4"/>
      <x v="4"/>
      <x v="7621"/>
      <x v="615"/>
      <x v="772"/>
      <x v="559"/>
      <x v="13"/>
    </i>
    <i r="1">
      <x v="661"/>
      <x v="4"/>
      <x v="4"/>
      <x v="7622"/>
      <x v="616"/>
      <x v="773"/>
      <x v="560"/>
      <x v="14"/>
    </i>
    <i r="1">
      <x v="662"/>
      <x v="4"/>
      <x v="2"/>
      <x v="7623"/>
      <x v="617"/>
      <x v="774"/>
      <x v="561"/>
      <x v="14"/>
    </i>
    <i r="1">
      <x v="663"/>
      <x v="4"/>
      <x v="4"/>
      <x v="7624"/>
      <x v="618"/>
      <x v="775"/>
      <x v="562"/>
      <x v="14"/>
    </i>
    <i r="1">
      <x v="685"/>
      <x v="8"/>
      <x/>
      <x v="7826"/>
      <x v="632"/>
      <x v="791"/>
      <x v="202"/>
      <x/>
    </i>
    <i r="1">
      <x v="686"/>
      <x v="8"/>
      <x v="1"/>
      <x v="7847"/>
      <x v="633"/>
      <x v="792"/>
      <x v="581"/>
      <x/>
    </i>
    <i r="1">
      <x v="687"/>
      <x v="8"/>
      <x v="1"/>
      <x v="7853"/>
      <x v="634"/>
      <x v="793"/>
      <x v="583"/>
      <x/>
    </i>
    <i r="1">
      <x v="688"/>
      <x v="12"/>
      <x v="1"/>
      <x v="7873"/>
      <x v="635"/>
      <x v="794"/>
      <x v="405"/>
      <x/>
    </i>
    <i r="1">
      <x v="689"/>
      <x v="12"/>
      <x/>
      <x v="7874"/>
      <x v="636"/>
      <x v="795"/>
      <x v="202"/>
      <x/>
    </i>
    <i r="1">
      <x v="690"/>
      <x v="12"/>
      <x v="1"/>
      <x v="7908"/>
      <x v="637"/>
      <x v="796"/>
      <x v="396"/>
      <x/>
    </i>
    <i r="1">
      <x v="691"/>
      <x v="12"/>
      <x v="1"/>
      <x v="7918"/>
      <x v="638"/>
      <x v="797"/>
      <x v="585"/>
      <x/>
    </i>
    <i r="1">
      <x v="692"/>
      <x v="12"/>
      <x v="1"/>
      <x v="7919"/>
      <x v="639"/>
      <x v="798"/>
      <x v="586"/>
      <x/>
    </i>
    <i>
      <x v="1"/>
      <x/>
      <x/>
      <x/>
      <x v="7999"/>
      <x/>
      <x/>
      <x/>
      <x/>
    </i>
    <i>
      <x v="2"/>
      <x v="1"/>
      <x/>
      <x v="1"/>
      <x v="6800"/>
      <x v="1"/>
      <x v="1"/>
      <x v="352"/>
      <x/>
    </i>
    <i>
      <x v="3"/>
      <x v="2"/>
      <x v="1"/>
      <x/>
      <x v="6802"/>
      <x v="4"/>
      <x v="3"/>
      <x v="2"/>
      <x/>
    </i>
    <i>
      <x v="4"/>
      <x v="3"/>
      <x v="1"/>
      <x v="1"/>
      <x v="6803"/>
      <x v="5"/>
      <x v="4"/>
      <x v="3"/>
      <x/>
    </i>
    <i>
      <x v="5"/>
      <x v="4"/>
      <x v="1"/>
      <x v="1"/>
      <x v="6804"/>
      <x v="6"/>
      <x v="5"/>
      <x v="4"/>
      <x/>
    </i>
    <i>
      <x v="6"/>
      <x v="5"/>
      <x v="1"/>
      <x v="1"/>
      <x v="6805"/>
      <x v="7"/>
      <x v="6"/>
      <x v="5"/>
      <x/>
    </i>
    <i>
      <x v="7"/>
      <x v="6"/>
      <x v="1"/>
      <x/>
      <x v="6806"/>
      <x v="8"/>
      <x v="7"/>
      <x v="6"/>
      <x/>
    </i>
    <i>
      <x v="8"/>
      <x v="7"/>
      <x v="1"/>
      <x v="1"/>
      <x v="6807"/>
      <x v="9"/>
      <x v="8"/>
      <x v="7"/>
      <x/>
    </i>
    <i>
      <x v="9"/>
      <x v="8"/>
      <x v="1"/>
      <x v="1"/>
      <x v="6808"/>
      <x v="10"/>
      <x v="9"/>
      <x v="8"/>
      <x/>
    </i>
    <i>
      <x v="10"/>
      <x v="10"/>
      <x v="1"/>
      <x v="3"/>
      <x v="6812"/>
      <x v="12"/>
      <x v="10"/>
      <x v="114"/>
      <x/>
    </i>
    <i>
      <x v="11"/>
      <x v="12"/>
      <x v="1"/>
      <x v="1"/>
      <x v="6815"/>
      <x v="14"/>
      <x v="11"/>
      <x v="11"/>
      <x/>
    </i>
    <i>
      <x v="12"/>
      <x v="15"/>
      <x v="1"/>
      <x v="1"/>
      <x v="6825"/>
      <x v="19"/>
      <x v="12"/>
      <x v="13"/>
      <x/>
    </i>
    <i>
      <x v="13"/>
      <x v="16"/>
      <x v="1"/>
      <x/>
      <x v="6826"/>
      <x v="20"/>
      <x v="13"/>
      <x v="14"/>
      <x/>
    </i>
    <i>
      <x v="14"/>
      <x v="18"/>
      <x v="1"/>
      <x v="1"/>
      <x v="6832"/>
      <x v="22"/>
      <x v="14"/>
      <x v="16"/>
      <x/>
    </i>
    <i>
      <x v="15"/>
      <x v="19"/>
      <x v="1"/>
      <x v="1"/>
      <x v="6833"/>
      <x v="23"/>
      <x v="15"/>
      <x v="16"/>
      <x/>
    </i>
    <i>
      <x v="16"/>
      <x v="20"/>
      <x v="1"/>
      <x v="1"/>
      <x v="6834"/>
      <x v="24"/>
      <x v="16"/>
      <x v="17"/>
      <x/>
    </i>
    <i>
      <x v="17"/>
      <x v="21"/>
      <x v="1"/>
      <x v="1"/>
      <x v="6835"/>
      <x v="25"/>
      <x v="17"/>
      <x v="18"/>
      <x/>
    </i>
    <i>
      <x v="18"/>
      <x v="22"/>
      <x v="1"/>
      <x v="1"/>
      <x v="6836"/>
      <x v="26"/>
      <x v="18"/>
      <x v="95"/>
      <x/>
    </i>
    <i>
      <x v="19"/>
      <x v="23"/>
      <x v="1"/>
      <x v="1"/>
      <x v="6837"/>
      <x v="27"/>
      <x v="19"/>
      <x v="19"/>
      <x/>
    </i>
    <i>
      <x v="23"/>
      <x v="31"/>
      <x v="1"/>
      <x v="1"/>
      <x v="6846"/>
      <x v="36"/>
      <x v="23"/>
      <x v="24"/>
      <x/>
    </i>
    <i>
      <x v="24"/>
      <x v="32"/>
      <x v="1"/>
      <x v="1"/>
      <x v="6847"/>
      <x v="37"/>
      <x v="24"/>
      <x v="25"/>
      <x/>
    </i>
    <i>
      <x v="25"/>
      <x v="58"/>
      <x v="1"/>
      <x v="1"/>
      <x v="6848"/>
      <x v="38"/>
      <x v="25"/>
      <x v="92"/>
      <x/>
    </i>
    <i>
      <x v="27"/>
      <x v="34"/>
      <x v="1"/>
      <x v="1"/>
      <x v="6855"/>
      <x v="45"/>
      <x v="27"/>
      <x v="27"/>
      <x/>
    </i>
    <i>
      <x v="28"/>
      <x v="35"/>
      <x v="1"/>
      <x v="1"/>
      <x v="6856"/>
      <x v="46"/>
      <x v="28"/>
      <x v="28"/>
      <x/>
    </i>
    <i>
      <x v="29"/>
      <x v="36"/>
      <x v="1"/>
      <x v="1"/>
      <x v="6857"/>
      <x v="47"/>
      <x v="29"/>
      <x v="29"/>
      <x/>
    </i>
    <i>
      <x v="30"/>
      <x v="37"/>
      <x v="1"/>
      <x v="1"/>
      <x v="6858"/>
      <x v="48"/>
      <x v="30"/>
      <x v="30"/>
      <x/>
    </i>
    <i>
      <x v="31"/>
      <x v="38"/>
      <x v="1"/>
      <x v="1"/>
      <x v="6862"/>
      <x v="52"/>
      <x v="31"/>
      <x v="31"/>
      <x/>
    </i>
    <i>
      <x v="32"/>
      <x v="39"/>
      <x v="1"/>
      <x v="1"/>
      <x v="6863"/>
      <x v="53"/>
      <x v="32"/>
      <x v="32"/>
      <x/>
    </i>
    <i>
      <x v="33"/>
      <x v="40"/>
      <x v="1"/>
      <x v="1"/>
      <x v="6864"/>
      <x v="54"/>
      <x v="33"/>
      <x v="33"/>
      <x/>
    </i>
    <i>
      <x v="34"/>
      <x v="41"/>
      <x v="1"/>
      <x v="1"/>
      <x v="6816"/>
      <x v="15"/>
      <x v="34"/>
      <x v="34"/>
      <x/>
    </i>
    <i>
      <x v="35"/>
      <x v="66"/>
      <x v="2"/>
      <x/>
      <x v="7050"/>
      <x v="98"/>
      <x v="51"/>
      <x v="67"/>
      <x/>
    </i>
    <i>
      <x v="36"/>
      <x v="67"/>
      <x v="2"/>
      <x v="1"/>
      <x v="7051"/>
      <x v="99"/>
      <x v="52"/>
      <x v="68"/>
      <x/>
    </i>
    <i>
      <x v="37"/>
      <x v="96"/>
      <x v="2"/>
      <x v="1"/>
      <x v="7032"/>
      <x v="80"/>
      <x v="53"/>
      <x v="98"/>
      <x/>
    </i>
    <i>
      <x v="38"/>
      <x v="68"/>
      <x v="2"/>
      <x v="1"/>
      <x v="7053"/>
      <x v="100"/>
      <x v="54"/>
      <x v="69"/>
      <x/>
    </i>
    <i>
      <x v="39"/>
      <x v="103"/>
      <x v="2"/>
      <x v="1"/>
      <x v="7054"/>
      <x v="101"/>
      <x v="55"/>
      <x v="112"/>
      <x/>
    </i>
    <i>
      <x v="40"/>
      <x v="69"/>
      <x v="2"/>
      <x v="1"/>
      <x v="7055"/>
      <x v="102"/>
      <x v="56"/>
      <x v="70"/>
      <x/>
    </i>
    <i>
      <x v="41"/>
      <x v="71"/>
      <x v="2"/>
      <x v="1"/>
      <x v="7058"/>
      <x v="104"/>
      <x v="57"/>
      <x v="72"/>
      <x/>
    </i>
    <i>
      <x v="42"/>
      <x v="73"/>
      <x v="2"/>
      <x v="1"/>
      <x v="7060"/>
      <x v="106"/>
      <x v="58"/>
      <x v="126"/>
      <x/>
    </i>
    <i>
      <x v="43"/>
      <x v="74"/>
      <x v="2"/>
      <x v="1"/>
      <x v="7061"/>
      <x v="107"/>
      <x v="59"/>
      <x v="74"/>
      <x/>
    </i>
    <i>
      <x v="44"/>
      <x v="75"/>
      <x v="2"/>
      <x/>
      <x v="7031"/>
      <x v="79"/>
      <x v="60"/>
      <x v="75"/>
      <x/>
    </i>
    <i>
      <x v="45"/>
      <x v="76"/>
      <x v="2"/>
      <x v="1"/>
      <x v="7033"/>
      <x v="81"/>
      <x v="61"/>
      <x v="99"/>
      <x/>
    </i>
    <i>
      <x v="46"/>
      <x v="77"/>
      <x v="2"/>
      <x v="1"/>
      <x v="7034"/>
      <x v="82"/>
      <x v="62"/>
      <x v="100"/>
      <x/>
    </i>
    <i>
      <x v="47"/>
      <x v="78"/>
      <x v="2"/>
      <x v="1"/>
      <x v="7035"/>
      <x v="83"/>
      <x v="63"/>
      <x v="76"/>
      <x/>
    </i>
    <i>
      <x v="48"/>
      <x v="79"/>
      <x v="2"/>
      <x v="1"/>
      <x v="7036"/>
      <x v="84"/>
      <x v="64"/>
      <x v="77"/>
      <x/>
    </i>
    <i>
      <x v="49"/>
      <x v="80"/>
      <x v="2"/>
      <x v="1"/>
      <x v="7037"/>
      <x v="85"/>
      <x v="65"/>
      <x v="78"/>
      <x/>
    </i>
    <i>
      <x v="50"/>
      <x v="82"/>
      <x v="2"/>
      <x v="1"/>
      <x v="7039"/>
      <x v="87"/>
      <x v="66"/>
      <x v="79"/>
      <x/>
    </i>
    <i>
      <x v="51"/>
      <x v="84"/>
      <x v="2"/>
      <x v="1"/>
      <x v="7041"/>
      <x v="89"/>
      <x v="67"/>
      <x v="103"/>
      <x/>
    </i>
    <i>
      <x v="52"/>
      <x v="99"/>
      <x v="2"/>
      <x v="1"/>
      <x v="7046"/>
      <x v="94"/>
      <x v="68"/>
      <x v="108"/>
      <x/>
    </i>
    <i>
      <x v="53"/>
      <x v="100"/>
      <x v="2"/>
      <x v="1"/>
      <x v="7048"/>
      <x v="96"/>
      <x v="69"/>
      <x v="110"/>
      <x/>
    </i>
    <i>
      <x v="54"/>
      <x v="70"/>
      <x v="2"/>
      <x/>
      <x v="7056"/>
      <x v="103"/>
      <x v="77"/>
      <x v="71"/>
      <x/>
    </i>
    <i>
      <x v="55"/>
      <x v="72"/>
      <x v="2"/>
      <x v="1"/>
      <x v="7059"/>
      <x v="105"/>
      <x v="78"/>
      <x v="73"/>
      <x/>
    </i>
    <i>
      <x v="56"/>
      <x v="9"/>
      <x v="1"/>
      <x/>
      <x v="6809"/>
      <x v="11"/>
      <x v="79"/>
      <x v="9"/>
      <x/>
    </i>
    <i>
      <x v="57"/>
      <x v="14"/>
      <x v="1"/>
      <x v="1"/>
      <x v="6824"/>
      <x v="18"/>
      <x v="80"/>
      <x v="93"/>
      <x/>
    </i>
    <i>
      <x v="58"/>
      <x v="98"/>
      <x v="1"/>
      <x v="1"/>
      <x v="6831"/>
      <x v="21"/>
      <x v="81"/>
      <x v="94"/>
      <x/>
    </i>
    <i>
      <x v="59"/>
      <x v="81"/>
      <x v="2"/>
      <x v="1"/>
      <x v="7038"/>
      <x v="86"/>
      <x v="83"/>
      <x v="101"/>
      <x/>
    </i>
    <i>
      <x v="60"/>
      <x v="83"/>
      <x v="2"/>
      <x v="1"/>
      <x v="7040"/>
      <x v="88"/>
      <x v="84"/>
      <x v="102"/>
      <x/>
    </i>
    <i>
      <x v="61"/>
      <x v="85"/>
      <x v="2"/>
      <x v="1"/>
      <x v="7042"/>
      <x v="90"/>
      <x v="85"/>
      <x v="104"/>
      <x/>
    </i>
    <i>
      <x v="62"/>
      <x v="86"/>
      <x v="2"/>
      <x v="1"/>
      <x v="7043"/>
      <x v="91"/>
      <x v="86"/>
      <x v="105"/>
      <x/>
    </i>
    <i>
      <x v="63"/>
      <x v="87"/>
      <x v="2"/>
      <x v="1"/>
      <x v="7044"/>
      <x v="92"/>
      <x v="87"/>
      <x v="106"/>
      <x/>
    </i>
    <i>
      <x v="64"/>
      <x v="88"/>
      <x v="2"/>
      <x v="1"/>
      <x v="7045"/>
      <x v="93"/>
      <x v="88"/>
      <x v="80"/>
      <x/>
    </i>
    <i>
      <x v="65"/>
      <x v="101"/>
      <x v="2"/>
      <x v="1"/>
      <x v="7047"/>
      <x v="95"/>
      <x v="90"/>
      <x v="109"/>
      <x/>
    </i>
    <i>
      <x v="66"/>
      <x v="102"/>
      <x v="2"/>
      <x v="1"/>
      <x v="7049"/>
      <x v="97"/>
      <x v="91"/>
      <x v="111"/>
      <x/>
    </i>
    <i>
      <x v="67"/>
      <x v="104"/>
      <x/>
      <x v="1"/>
      <x v="6801"/>
      <x v="2"/>
      <x v="92"/>
      <x v="1"/>
      <x/>
    </i>
    <i>
      <x v="69"/>
      <x v="11"/>
      <x v="1"/>
      <x v="3"/>
      <x v="6813"/>
      <x v="13"/>
      <x v="93"/>
      <x v="115"/>
      <x/>
    </i>
    <i>
      <x v="70"/>
      <x v="27"/>
      <x v="1"/>
      <x v="1"/>
      <x v="6841"/>
      <x v="31"/>
      <x v="94"/>
      <x v="23"/>
      <x/>
    </i>
    <i>
      <x v="71"/>
      <x v="105"/>
      <x v="1"/>
      <x v="1"/>
      <x v="6842"/>
      <x v="32"/>
      <x v="95"/>
      <x v="117"/>
      <x/>
    </i>
    <i>
      <x v="72"/>
      <x v="28"/>
      <x v="1"/>
      <x v="1"/>
      <x v="6843"/>
      <x v="33"/>
      <x v="96"/>
      <x v="16"/>
      <x/>
    </i>
    <i>
      <x v="73"/>
      <x v="29"/>
      <x v="1"/>
      <x v="1"/>
      <x v="6844"/>
      <x v="34"/>
      <x v="97"/>
      <x v="16"/>
      <x/>
    </i>
    <i>
      <x v="75"/>
      <x v="107"/>
      <x v="1"/>
      <x v="1"/>
      <x v="6849"/>
      <x v="39"/>
      <x v="99"/>
      <x v="118"/>
      <x/>
    </i>
    <i>
      <x v="76"/>
      <x v="109"/>
      <x v="1"/>
      <x v="1"/>
      <x v="6851"/>
      <x v="41"/>
      <x v="100"/>
      <x v="16"/>
      <x/>
    </i>
    <i>
      <x v="77"/>
      <x v="110"/>
      <x v="1"/>
      <x v="1"/>
      <x v="6852"/>
      <x v="42"/>
      <x v="101"/>
      <x v="16"/>
      <x/>
    </i>
    <i>
      <x v="78"/>
      <x v="111"/>
      <x v="1"/>
      <x v="1"/>
      <x v="6853"/>
      <x v="43"/>
      <x v="102"/>
      <x v="16"/>
      <x/>
    </i>
    <i>
      <x v="79"/>
      <x v="112"/>
      <x v="1"/>
      <x v="1"/>
      <x v="6854"/>
      <x v="44"/>
      <x v="103"/>
      <x v="16"/>
      <x/>
    </i>
    <i>
      <x v="80"/>
      <x v="113"/>
      <x v="1"/>
      <x v="1"/>
      <x v="6859"/>
      <x v="49"/>
      <x v="104"/>
      <x v="16"/>
      <x/>
    </i>
    <i>
      <x v="81"/>
      <x v="114"/>
      <x v="1"/>
      <x v="1"/>
      <x v="6860"/>
      <x v="50"/>
      <x v="105"/>
      <x v="16"/>
      <x/>
    </i>
    <i>
      <x v="82"/>
      <x v="115"/>
      <x v="1"/>
      <x v="1"/>
      <x v="6861"/>
      <x v="51"/>
      <x v="106"/>
      <x v="16"/>
      <x/>
    </i>
    <i>
      <x v="83"/>
      <x v="42"/>
      <x v="1"/>
      <x v="1"/>
      <x v="6865"/>
      <x v="55"/>
      <x v="107"/>
      <x v="35"/>
      <x/>
    </i>
    <i>
      <x v="84"/>
      <x v="45"/>
      <x v="1"/>
      <x v="1"/>
      <x v="6868"/>
      <x v="58"/>
      <x v="108"/>
      <x v="38"/>
      <x/>
    </i>
    <i>
      <x v="86"/>
      <x v="117"/>
      <x v="1"/>
      <x v="1"/>
      <x v="6817"/>
      <x v="16"/>
      <x v="111"/>
      <x v="121"/>
      <x/>
    </i>
    <i>
      <x v="87"/>
      <x v="43"/>
      <x v="1"/>
      <x v="1"/>
      <x v="6866"/>
      <x v="56"/>
      <x v="112"/>
      <x v="36"/>
      <x/>
    </i>
    <i>
      <x v="88"/>
      <x v="44"/>
      <x v="1"/>
      <x v="1"/>
      <x v="6867"/>
      <x v="57"/>
      <x v="113"/>
      <x v="37"/>
      <x/>
    </i>
    <i>
      <x v="93"/>
      <x v="13"/>
      <x v="1"/>
      <x/>
      <x v="6818"/>
      <x v="17"/>
      <x v="122"/>
      <x v="12"/>
      <x/>
    </i>
    <i>
      <x v="94"/>
      <x v="122"/>
      <x v="3"/>
      <x/>
      <x v="6958"/>
      <x v="122"/>
      <x v="127"/>
      <x v="129"/>
      <x/>
    </i>
    <i>
      <x v="95"/>
      <x v="123"/>
      <x v="3"/>
      <x v="1"/>
      <x v="6959"/>
      <x v="123"/>
      <x v="128"/>
      <x v="130"/>
      <x/>
    </i>
    <i>
      <x v="96"/>
      <x v="124"/>
      <x v="3"/>
      <x v="1"/>
      <x v="6960"/>
      <x v="124"/>
      <x v="129"/>
      <x v="131"/>
      <x/>
    </i>
    <i>
      <x v="97"/>
      <x v="125"/>
      <x v="3"/>
      <x v="1"/>
      <x v="6961"/>
      <x v="125"/>
      <x v="130"/>
      <x v="132"/>
      <x/>
    </i>
    <i>
      <x v="98"/>
      <x v="128"/>
      <x v="3"/>
      <x v="1"/>
      <x v="6964"/>
      <x v="128"/>
      <x v="131"/>
      <x v="135"/>
      <x/>
    </i>
    <i>
      <x v="99"/>
      <x v="130"/>
      <x v="3"/>
      <x v="1"/>
      <x v="6966"/>
      <x v="130"/>
      <x v="132"/>
      <x v="137"/>
      <x/>
    </i>
    <i>
      <x v="100"/>
      <x v="131"/>
      <x v="3"/>
      <x v="1"/>
      <x v="6967"/>
      <x v="131"/>
      <x v="133"/>
      <x v="138"/>
      <x/>
    </i>
    <i>
      <x v="101"/>
      <x v="132"/>
      <x v="3"/>
      <x v="1"/>
      <x v="6968"/>
      <x v="132"/>
      <x v="134"/>
      <x v="139"/>
      <x/>
    </i>
    <i>
      <x v="102"/>
      <x v="133"/>
      <x v="3"/>
      <x v="1"/>
      <x v="6969"/>
      <x v="133"/>
      <x v="135"/>
      <x v="140"/>
      <x/>
    </i>
    <i>
      <x v="103"/>
      <x v="134"/>
      <x v="3"/>
      <x/>
      <x v="6970"/>
      <x v="134"/>
      <x v="136"/>
      <x v="141"/>
      <x/>
    </i>
    <i>
      <x v="104"/>
      <x v="138"/>
      <x v="3"/>
      <x v="1"/>
      <x v="6975"/>
      <x v="137"/>
      <x v="137"/>
      <x v="146"/>
      <x/>
    </i>
    <i>
      <x v="105"/>
      <x v="131"/>
      <x v="3"/>
      <x v="1"/>
      <x v="6979"/>
      <x v="141"/>
      <x v="138"/>
      <x v="138"/>
      <x/>
    </i>
    <i>
      <x v="106"/>
      <x v="142"/>
      <x v="3"/>
      <x/>
      <x v="6980"/>
      <x v="142"/>
      <x v="139"/>
      <x v="149"/>
      <x/>
    </i>
    <i>
      <x v="108"/>
      <x v="144"/>
      <x v="3"/>
      <x v="1"/>
      <x v="6984"/>
      <x v="144"/>
      <x v="141"/>
      <x v="151"/>
      <x/>
    </i>
    <i>
      <x v="109"/>
      <x v="145"/>
      <x v="3"/>
      <x v="1"/>
      <x v="6985"/>
      <x v="145"/>
      <x v="142"/>
      <x v="152"/>
      <x/>
    </i>
    <i>
      <x v="110"/>
      <x v="146"/>
      <x v="3"/>
      <x v="1"/>
      <x v="6986"/>
      <x v="146"/>
      <x v="143"/>
      <x v="153"/>
      <x/>
    </i>
    <i>
      <x v="111"/>
      <x v="147"/>
      <x v="3"/>
      <x v="1"/>
      <x v="6987"/>
      <x v="147"/>
      <x v="144"/>
      <x v="354"/>
      <x/>
    </i>
    <i>
      <x v="112"/>
      <x v="131"/>
      <x v="3"/>
      <x v="1"/>
      <x v="6988"/>
      <x v="148"/>
      <x v="145"/>
      <x v="138"/>
      <x/>
    </i>
    <i>
      <x v="113"/>
      <x v="148"/>
      <x v="3"/>
      <x v="1"/>
      <x v="6989"/>
      <x v="149"/>
      <x v="146"/>
      <x v="355"/>
      <x/>
    </i>
    <i>
      <x v="114"/>
      <x v="149"/>
      <x v="3"/>
      <x/>
      <x v="6990"/>
      <x v="150"/>
      <x v="147"/>
      <x v="154"/>
      <x/>
    </i>
    <i>
      <x v="115"/>
      <x v="131"/>
      <x v="3"/>
      <x v="1"/>
      <x v="6998"/>
      <x v="155"/>
      <x v="148"/>
      <x v="138"/>
      <x/>
    </i>
    <i>
      <x v="116"/>
      <x v="154"/>
      <x v="3"/>
      <x/>
      <x v="6999"/>
      <x v="156"/>
      <x v="149"/>
      <x v="159"/>
      <x/>
    </i>
    <i>
      <x v="117"/>
      <x v="131"/>
      <x v="3"/>
      <x v="1"/>
      <x v="7003"/>
      <x v="157"/>
      <x v="150"/>
      <x v="138"/>
      <x/>
    </i>
    <i>
      <x v="118"/>
      <x v="155"/>
      <x v="3"/>
      <x v="1"/>
      <x v="7004"/>
      <x v="158"/>
      <x v="151"/>
      <x v="160"/>
      <x/>
    </i>
    <i>
      <x v="119"/>
      <x v="156"/>
      <x v="3"/>
      <x v="1"/>
      <x v="7005"/>
      <x v="159"/>
      <x v="152"/>
      <x v="161"/>
      <x/>
    </i>
    <i>
      <x v="120"/>
      <x v="157"/>
      <x v="3"/>
      <x v="1"/>
      <x v="7006"/>
      <x v="160"/>
      <x v="153"/>
      <x v="162"/>
      <x/>
    </i>
    <i>
      <x v="121"/>
      <x v="158"/>
      <x v="3"/>
      <x v="1"/>
      <x v="7007"/>
      <x v="161"/>
      <x v="154"/>
      <x v="163"/>
      <x/>
    </i>
    <i>
      <x v="122"/>
      <x v="159"/>
      <x v="3"/>
      <x v="1"/>
      <x v="7008"/>
      <x v="162"/>
      <x v="155"/>
      <x v="164"/>
      <x/>
    </i>
    <i>
      <x v="124"/>
      <x v="131"/>
      <x v="3"/>
      <x v="1"/>
      <x v="7013"/>
      <x v="164"/>
      <x v="157"/>
      <x v="138"/>
      <x/>
    </i>
    <i>
      <x v="125"/>
      <x v="161"/>
      <x v="3"/>
      <x v="1"/>
      <x v="7014"/>
      <x v="165"/>
      <x v="158"/>
      <x v="166"/>
      <x/>
    </i>
    <i>
      <x v="126"/>
      <x v="162"/>
      <x v="3"/>
      <x v="1"/>
      <x v="7015"/>
      <x v="166"/>
      <x v="159"/>
      <x v="167"/>
      <x/>
    </i>
    <i>
      <x v="127"/>
      <x v="163"/>
      <x v="3"/>
      <x v="1"/>
      <x v="7016"/>
      <x v="167"/>
      <x v="160"/>
      <x v="168"/>
      <x/>
    </i>
    <i>
      <x v="128"/>
      <x v="164"/>
      <x v="3"/>
      <x v="1"/>
      <x v="7017"/>
      <x v="168"/>
      <x v="161"/>
      <x v="169"/>
      <x/>
    </i>
    <i>
      <x v="129"/>
      <x v="165"/>
      <x v="3"/>
      <x v="1"/>
      <x v="7018"/>
      <x v="169"/>
      <x v="162"/>
      <x v="170"/>
      <x/>
    </i>
    <i>
      <x v="131"/>
      <x v="167"/>
      <x v="3"/>
      <x v="1"/>
      <x v="7023"/>
      <x v="171"/>
      <x v="164"/>
      <x v="172"/>
      <x/>
    </i>
    <i>
      <x v="132"/>
      <x v="126"/>
      <x v="3"/>
      <x v="1"/>
      <x v="6962"/>
      <x v="126"/>
      <x v="166"/>
      <x v="133"/>
      <x/>
    </i>
    <i>
      <x v="133"/>
      <x v="127"/>
      <x v="3"/>
      <x v="1"/>
      <x v="6963"/>
      <x v="127"/>
      <x v="167"/>
      <x v="134"/>
      <x/>
    </i>
    <i>
      <x v="134"/>
      <x v="129"/>
      <x v="3"/>
      <x v="1"/>
      <x v="6965"/>
      <x v="129"/>
      <x v="168"/>
      <x v="136"/>
      <x/>
    </i>
    <i>
      <x v="135"/>
      <x v="136"/>
      <x v="3"/>
      <x v="1"/>
      <x v="6973"/>
      <x v="135"/>
      <x v="169"/>
      <x v="144"/>
      <x/>
    </i>
    <i>
      <x v="136"/>
      <x v="137"/>
      <x v="3"/>
      <x v="1"/>
      <x v="6974"/>
      <x v="136"/>
      <x v="170"/>
      <x v="145"/>
      <x/>
    </i>
    <i>
      <x v="137"/>
      <x v="139"/>
      <x v="3"/>
      <x v="1"/>
      <x v="6976"/>
      <x v="138"/>
      <x v="171"/>
      <x v="147"/>
      <x/>
    </i>
    <i>
      <x v="138"/>
      <x v="140"/>
      <x v="3"/>
      <x v="1"/>
      <x v="6977"/>
      <x v="139"/>
      <x v="172"/>
      <x v="148"/>
      <x/>
    </i>
    <i>
      <x v="139"/>
      <x v="141"/>
      <x v="3"/>
      <x v="1"/>
      <x v="6978"/>
      <x v="140"/>
      <x v="173"/>
      <x v="353"/>
      <x/>
    </i>
    <i>
      <x v="140"/>
      <x v="150"/>
      <x v="3"/>
      <x v="1"/>
      <x v="6994"/>
      <x v="151"/>
      <x v="174"/>
      <x v="155"/>
      <x/>
    </i>
    <i>
      <x v="141"/>
      <x v="151"/>
      <x v="3"/>
      <x v="1"/>
      <x v="6995"/>
      <x v="152"/>
      <x v="175"/>
      <x v="156"/>
      <x/>
    </i>
    <i>
      <x v="142"/>
      <x v="152"/>
      <x v="3"/>
      <x v="1"/>
      <x v="6996"/>
      <x v="153"/>
      <x v="176"/>
      <x v="157"/>
      <x/>
    </i>
    <i>
      <x v="143"/>
      <x v="153"/>
      <x v="3"/>
      <x v="1"/>
      <x v="6997"/>
      <x v="154"/>
      <x v="177"/>
      <x v="158"/>
      <x/>
    </i>
    <i>
      <x v="144"/>
      <x v="168"/>
      <x v="3"/>
      <x v="1"/>
      <x v="7024"/>
      <x v="172"/>
      <x v="178"/>
      <x v="173"/>
      <x/>
    </i>
    <i>
      <x v="145"/>
      <x v="169"/>
      <x v="3"/>
      <x v="1"/>
      <x v="7025"/>
      <x v="173"/>
      <x v="179"/>
      <x v="174"/>
      <x/>
    </i>
    <i>
      <x v="146"/>
      <x v="170"/>
      <x v="3"/>
      <x v="1"/>
      <x v="7026"/>
      <x v="174"/>
      <x v="180"/>
      <x v="175"/>
      <x/>
    </i>
    <i>
      <x v="147"/>
      <x v="171"/>
      <x v="3"/>
      <x v="1"/>
      <x v="7027"/>
      <x v="175"/>
      <x v="181"/>
      <x v="135"/>
      <x/>
    </i>
    <i>
      <x v="148"/>
      <x v="172"/>
      <x v="3"/>
      <x v="1"/>
      <x v="7028"/>
      <x v="176"/>
      <x v="182"/>
      <x v="135"/>
      <x/>
    </i>
    <i>
      <x v="149"/>
      <x v="173"/>
      <x v="3"/>
      <x v="1"/>
      <x v="7029"/>
      <x v="177"/>
      <x v="183"/>
      <x v="356"/>
      <x/>
    </i>
    <i>
      <x v="150"/>
      <x v="174"/>
      <x v="3"/>
      <x v="1"/>
      <x v="7030"/>
      <x v="178"/>
      <x v="184"/>
      <x v="135"/>
      <x/>
    </i>
    <i>
      <x v="151"/>
      <x v="232"/>
      <x v="5"/>
      <x/>
      <x v="7716"/>
      <x v="223"/>
      <x v="216"/>
      <x v="202"/>
      <x v="5"/>
    </i>
    <i>
      <x v="156"/>
      <x v="233"/>
      <x v="5"/>
      <x v="1"/>
      <x v="7747"/>
      <x v="225"/>
      <x v="219"/>
      <x v="202"/>
      <x v="5"/>
    </i>
    <i>
      <x v="157"/>
      <x v="235"/>
      <x v="5"/>
      <x v="1"/>
      <x v="7739"/>
      <x v="228"/>
      <x v="220"/>
      <x v="570"/>
      <x v="5"/>
    </i>
    <i>
      <x v="158"/>
      <x v="236"/>
      <x v="5"/>
      <x/>
      <x v="7741"/>
      <x v="229"/>
      <x v="221"/>
      <x v="202"/>
      <x v="5"/>
    </i>
    <i>
      <x v="159"/>
      <x v="585"/>
      <x v="5"/>
      <x v="1"/>
      <x v="7749"/>
      <x v="230"/>
      <x v="225"/>
      <x v="202"/>
      <x v="5"/>
    </i>
    <i>
      <x v="160"/>
      <x v="239"/>
      <x v="5"/>
      <x v="1"/>
      <x v="7750"/>
      <x v="231"/>
      <x v="224"/>
      <x v="377"/>
      <x v="5"/>
    </i>
    <i>
      <x v="161"/>
      <x v="465"/>
      <x v="5"/>
      <x v="1"/>
      <x v="7773"/>
      <x v="437"/>
      <x v="227"/>
      <x v="202"/>
      <x v="5"/>
    </i>
    <i>
      <x v="170"/>
      <x v="316"/>
      <x v="4"/>
      <x/>
      <x v="7642"/>
      <x v="310"/>
      <x v="271"/>
      <x v="197"/>
      <x v="2"/>
    </i>
    <i>
      <x v="173"/>
      <x v="321"/>
      <x v="4"/>
      <x/>
      <x v="7660"/>
      <x v="315"/>
      <x v="272"/>
      <x v="214"/>
      <x v="2"/>
    </i>
    <i>
      <x v="179"/>
      <x v="317"/>
      <x v="4"/>
      <x/>
      <x v="7699"/>
      <x v="311"/>
      <x v="273"/>
      <x v="123"/>
      <x v="5"/>
    </i>
    <i>
      <x v="180"/>
      <x v="356"/>
      <x v="4"/>
      <x/>
      <x v="7625"/>
      <x v="314"/>
      <x v="281"/>
      <x v="187"/>
      <x v="1"/>
    </i>
    <i>
      <x v="186"/>
      <x v="359"/>
      <x v="4"/>
      <x v="1"/>
      <x v="7648"/>
      <x v="353"/>
      <x v="299"/>
      <x v="309"/>
      <x v="4"/>
    </i>
    <i>
      <x v="187"/>
      <x v="363"/>
      <x v="4"/>
      <x v="1"/>
      <x v="7661"/>
      <x v="354"/>
      <x v="300"/>
      <x v="315"/>
      <x v="1"/>
    </i>
    <i>
      <x v="193"/>
      <x v="548"/>
      <x v="11"/>
      <x/>
      <x v="7272"/>
      <x v="522"/>
      <x v="296"/>
      <x v="482"/>
      <x/>
    </i>
    <i>
      <x v="196"/>
      <x v="551"/>
      <x v="11"/>
      <x/>
      <x v="7276"/>
      <x v="525"/>
      <x v="187"/>
      <x v="484"/>
      <x/>
    </i>
    <i>
      <x v="199"/>
      <x v="453"/>
      <x v="11"/>
      <x v="1"/>
      <x v="7274"/>
      <x v="433"/>
      <x v="396"/>
      <x v="483"/>
      <x/>
    </i>
    <i>
      <x v="203"/>
      <x v="452"/>
      <x v="5"/>
      <x v="1"/>
      <x v="7722"/>
      <x v="434"/>
      <x v="401"/>
      <x v="358"/>
      <x v="5"/>
    </i>
    <i>
      <x v="204"/>
      <x v="234"/>
      <x v="5"/>
      <x v="1"/>
      <x v="7723"/>
      <x v="226"/>
      <x v="402"/>
      <x v="507"/>
      <x v="5"/>
    </i>
    <i>
      <x v="205"/>
      <x v="458"/>
      <x v="5"/>
      <x v="1"/>
      <x v="7724"/>
      <x v="435"/>
      <x v="403"/>
      <x v="371"/>
      <x v="5"/>
    </i>
    <i>
      <x v="206"/>
      <x v="461"/>
      <x v="5"/>
      <x v="1"/>
      <x v="7751"/>
      <x v="436"/>
      <x v="404"/>
      <x v="572"/>
      <x v="5"/>
    </i>
    <i>
      <x v="207"/>
      <x v="680"/>
      <x v="5"/>
      <x v="1"/>
      <x v="7754"/>
      <x v="232"/>
      <x v="405"/>
      <x v="575"/>
      <x v="5"/>
    </i>
    <i>
      <x v="208"/>
      <x v="463"/>
      <x v="5"/>
      <x v="1"/>
      <x v="7763"/>
      <x v="233"/>
      <x v="406"/>
      <x v="570"/>
      <x v="5"/>
    </i>
    <i>
      <x v="209"/>
      <x v="466"/>
      <x v="5"/>
      <x v="1"/>
      <x v="7775"/>
      <x v="438"/>
      <x v="407"/>
      <x v="123"/>
      <x v="5"/>
    </i>
    <i>
      <x v="240"/>
      <x v="470"/>
      <x v="5"/>
      <x/>
      <x v="7733"/>
      <x v="443"/>
      <x v="441"/>
      <x v="202"/>
      <x v="5"/>
    </i>
    <i>
      <x v="241"/>
      <x v="241"/>
      <x v="5"/>
      <x/>
      <x v="7765"/>
      <x v="237"/>
      <x v="226"/>
      <x v="202"/>
      <x v="5"/>
    </i>
    <i>
      <x v="242"/>
      <x v="467"/>
      <x v="5"/>
      <x v="1"/>
      <x v="7776"/>
      <x v="439"/>
      <x v="408"/>
      <x v="374"/>
      <x v="5"/>
    </i>
    <i>
      <x v="243"/>
      <x v="468"/>
      <x v="5"/>
      <x v="1"/>
      <x v="7785"/>
      <x v="440"/>
      <x v="409"/>
      <x v="576"/>
      <x v="5"/>
    </i>
    <i>
      <x v="244"/>
      <x v="672"/>
      <x v="5"/>
      <x v="1"/>
      <x v="7727"/>
      <x v="227"/>
      <x v="444"/>
      <x v="566"/>
      <x v="5"/>
    </i>
    <i>
      <x v="245"/>
      <x v="477"/>
      <x v="5"/>
      <x/>
      <x v="7755"/>
      <x v="450"/>
      <x v="445"/>
      <x v="202"/>
      <x v="5"/>
    </i>
    <i>
      <x v="246"/>
      <x v="478"/>
      <x v="5"/>
      <x/>
      <x v="7777"/>
      <x v="451"/>
      <x v="488"/>
      <x v="202"/>
      <x v="5"/>
    </i>
    <i>
      <x v="250"/>
      <x v="610"/>
      <x v="6"/>
      <x/>
      <x v="7670"/>
      <x v="577"/>
      <x v="720"/>
      <x v="123"/>
      <x v="5"/>
    </i>
    <i>
      <x v="262"/>
      <x v="608"/>
      <x v="6"/>
      <x/>
      <x v="7695"/>
      <x v="579"/>
      <x v="721"/>
      <x v="123"/>
      <x v="5"/>
    </i>
    <i>
      <x v="265"/>
      <x v="617"/>
      <x v="4"/>
      <x v="3"/>
      <x v="7637"/>
      <x v="591"/>
      <x v="730"/>
      <x v="195"/>
      <x v="4"/>
    </i>
    <i>
      <x v="266"/>
      <x v="619"/>
      <x v="4"/>
      <x/>
      <x v="7647"/>
      <x v="592"/>
      <x v="731"/>
      <x v="197"/>
      <x v="2"/>
    </i>
    <i>
      <x v="267"/>
      <x v="620"/>
      <x v="4"/>
      <x v="1"/>
      <x v="7666"/>
      <x v="582"/>
      <x v="724"/>
      <x v="517"/>
      <x v="2"/>
    </i>
    <i>
      <x v="271"/>
      <x v="621"/>
      <x v="4"/>
      <x v="1"/>
      <x v="7711"/>
      <x v="593"/>
      <x v="734"/>
      <x v="123"/>
      <x v="3"/>
    </i>
    <i>
      <x v="275"/>
      <x v="641"/>
      <x v="11"/>
      <x v="1"/>
      <x v="7278"/>
      <x v="607"/>
      <x v="753"/>
      <x v="533"/>
      <x/>
    </i>
    <i>
      <x v="277"/>
      <x v="243"/>
      <x v="4"/>
      <x v="1"/>
      <x v="7633"/>
      <x v="619"/>
      <x v="776"/>
      <x v="194"/>
      <x v="1"/>
    </i>
    <i>
      <x v="280"/>
      <x v="667"/>
      <x v="6"/>
      <x/>
      <x v="7674"/>
      <x v="620"/>
      <x v="777"/>
      <x v="123"/>
      <x v="13"/>
    </i>
    <i>
      <x v="282"/>
      <x v="255"/>
      <x v="6"/>
      <x/>
      <x v="7678"/>
      <x v="429"/>
      <x v="778"/>
      <x v="123"/>
      <x v="5"/>
    </i>
    <i>
      <x v="283"/>
      <x v="612"/>
      <x v="6"/>
      <x/>
      <x v="7690"/>
      <x v="578"/>
      <x v="779"/>
      <x v="123"/>
      <x v="5"/>
    </i>
    <i>
      <x v="286"/>
      <x v="668"/>
      <x v="4"/>
      <x v="1"/>
      <x v="7708"/>
      <x v="621"/>
      <x v="780"/>
      <x v="563"/>
      <x v="3"/>
    </i>
    <i>
      <x v="291"/>
      <x v="670"/>
      <x v="5"/>
      <x v="1"/>
      <x v="7725"/>
      <x v="622"/>
      <x v="781"/>
      <x v="564"/>
      <x v="5"/>
    </i>
    <i>
      <x v="292"/>
      <x v="671"/>
      <x v="5"/>
      <x v="1"/>
      <x v="7726"/>
      <x v="623"/>
      <x v="782"/>
      <x v="565"/>
      <x v="5"/>
    </i>
    <i>
      <x v="293"/>
      <x v="673"/>
      <x v="5"/>
      <x/>
      <x v="7728"/>
      <x v="624"/>
      <x v="783"/>
      <x v="202"/>
      <x v="5"/>
    </i>
    <i>
      <x v="294"/>
      <x v="674"/>
      <x v="5"/>
      <x v="1"/>
      <x v="7729"/>
      <x v="625"/>
      <x v="784"/>
      <x v="567"/>
      <x v="5"/>
    </i>
    <i>
      <x v="295"/>
      <x v="675"/>
      <x v="5"/>
      <x v="1"/>
      <x v="7731"/>
      <x v="626"/>
      <x v="785"/>
      <x v="568"/>
      <x v="5"/>
    </i>
    <i>
      <x v="296"/>
      <x v="676"/>
      <x v="5"/>
      <x v="1"/>
      <x v="7732"/>
      <x v="627"/>
      <x v="786"/>
      <x v="569"/>
      <x v="5"/>
    </i>
    <i>
      <x v="297"/>
      <x v="677"/>
      <x v="5"/>
      <x v="1"/>
      <x v="7740"/>
      <x v="628"/>
      <x v="787"/>
      <x v="571"/>
      <x v="5"/>
    </i>
    <i>
      <x v="298"/>
      <x v="678"/>
      <x v="5"/>
      <x v="1"/>
      <x v="7752"/>
      <x v="629"/>
      <x v="788"/>
      <x v="573"/>
      <x v="5"/>
    </i>
    <i>
      <x v="299"/>
      <x v="679"/>
      <x v="5"/>
      <x v="1"/>
      <x v="7753"/>
      <x v="630"/>
      <x v="789"/>
      <x v="574"/>
      <x v="5"/>
    </i>
    <i>
      <x v="300"/>
      <x v="681"/>
      <x v="5"/>
      <x v="1"/>
      <x v="7764"/>
      <x v="631"/>
      <x v="790"/>
      <x v="571"/>
      <x v="5"/>
    </i>
  </rowItems>
  <colItems count="1">
    <i/>
  </colItems>
  <pageFields count="4">
    <pageField fld="126" item="0" hier="-1"/>
    <pageField fld="120" item="1" hier="-1"/>
    <pageField fld="1" hier="-1"/>
    <pageField fld="138" item="0" hier="-1"/>
  </pageFields>
  <dataFields count="1">
    <dataField name="計數 - 負責領域"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1300-000000000000}" name="樞紐分析表1" cacheId="7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5:E11" firstHeaderRow="2" firstDataRow="2" firstDataCol="4" rowPageCount="2" colPageCount="1"/>
  <pivotFields count="143">
    <pivotField compact="0" outline="0" showAll="0">
      <extLst>
        <ext xmlns:x14="http://schemas.microsoft.com/office/spreadsheetml/2009/9/main" uri="{2946ED86-A175-432a-8AC1-64E0C546D7DE}">
          <x14:pivotField fillDownLabels="1"/>
        </ext>
      </extLst>
    </pivotField>
    <pivotField axis="axisPage" dataField="1" compact="0" outline="0" showAll="0">
      <items count="11">
        <item x="0"/>
        <item x="1"/>
        <item x="2"/>
        <item x="9"/>
        <item x="6"/>
        <item x="5"/>
        <item x="3"/>
        <item x="7"/>
        <item x="8"/>
        <item x="4"/>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5">
        <item x="0"/>
        <item x="1"/>
        <item x="2"/>
        <item x="3"/>
        <item x="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items count="2">
        <item n=" "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4">
    <field x="80"/>
    <field x="81"/>
    <field x="88"/>
    <field x="89"/>
  </rowFields>
  <rowItems count="5">
    <i>
      <x/>
      <x/>
      <x/>
      <x/>
    </i>
    <i r="1">
      <x v="1"/>
      <x/>
      <x/>
    </i>
    <i r="1">
      <x v="2"/>
      <x/>
      <x/>
    </i>
    <i r="1">
      <x v="3"/>
      <x/>
      <x/>
    </i>
    <i r="1">
      <x v="4"/>
      <x/>
      <x/>
    </i>
  </rowItems>
  <colItems count="1">
    <i/>
  </colItems>
  <pageFields count="2">
    <pageField fld="126" item="0" hier="-1"/>
    <pageField fld="1" hier="-1"/>
  </pageFields>
  <dataFields count="1">
    <dataField name="計數 - 負責領域"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1400-000000000000}" name="樞紐分析表1" cacheId="7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B6:J8" firstHeaderRow="2" firstDataRow="2" firstDataCol="8" rowPageCount="4" colPageCount="1"/>
  <pivotFields count="143">
    <pivotField compact="0" outline="0" showAll="0"/>
    <pivotField axis="axisPage" dataField="1" compact="0" outline="0" showAll="0">
      <items count="11">
        <item x="0"/>
        <item x="1"/>
        <item x="2"/>
        <item x="9"/>
        <item x="6"/>
        <item x="5"/>
        <item x="3"/>
        <item x="7"/>
        <item x="8"/>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ascending" defaultSubtotal="0">
      <items count="1">
        <item x="0"/>
      </items>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799">
        <item x="0"/>
        <item x="1"/>
        <item x="457"/>
        <item x="3"/>
        <item x="4"/>
        <item x="5"/>
        <item x="6"/>
        <item x="7"/>
        <item x="8"/>
        <item x="9"/>
        <item x="11"/>
        <item x="13"/>
        <item x="18"/>
        <item x="19"/>
        <item x="21"/>
        <item x="22"/>
        <item x="23"/>
        <item x="24"/>
        <item x="25"/>
        <item x="26"/>
        <item x="27"/>
        <item x="28"/>
        <item x="29"/>
        <item x="35"/>
        <item x="36"/>
        <item x="37"/>
        <item x="39"/>
        <item x="44"/>
        <item x="45"/>
        <item x="46"/>
        <item x="47"/>
        <item x="51"/>
        <item x="52"/>
        <item x="53"/>
        <item x="14"/>
        <item x="61"/>
        <item x="62"/>
        <item x="63"/>
        <item x="64"/>
        <item x="65"/>
        <item x="68"/>
        <item x="69"/>
        <item x="71"/>
        <item x="72"/>
        <item x="73"/>
        <item x="74"/>
        <item x="75"/>
        <item x="76"/>
        <item x="77"/>
        <item x="78"/>
        <item x="79"/>
        <item x="156"/>
        <item x="157"/>
        <item x="138"/>
        <item x="158"/>
        <item x="159"/>
        <item x="160"/>
        <item x="162"/>
        <item x="164"/>
        <item x="165"/>
        <item x="137"/>
        <item x="139"/>
        <item x="140"/>
        <item x="141"/>
        <item x="142"/>
        <item x="143"/>
        <item x="145"/>
        <item x="147"/>
        <item x="152"/>
        <item x="154"/>
        <item x="170"/>
        <item x="171"/>
        <item x="172"/>
        <item x="173"/>
        <item x="174"/>
        <item x="175"/>
        <item x="168"/>
        <item x="161"/>
        <item x="163"/>
        <item x="10"/>
        <item x="17"/>
        <item x="20"/>
        <item x="59"/>
        <item x="144"/>
        <item x="146"/>
        <item x="148"/>
        <item x="149"/>
        <item x="150"/>
        <item x="151"/>
        <item x="169"/>
        <item x="153"/>
        <item x="155"/>
        <item x="2"/>
        <item x="12"/>
        <item x="30"/>
        <item x="31"/>
        <item x="32"/>
        <item x="33"/>
        <item x="34"/>
        <item x="38"/>
        <item x="40"/>
        <item x="41"/>
        <item x="42"/>
        <item x="43"/>
        <item x="48"/>
        <item x="49"/>
        <item x="50"/>
        <item x="54"/>
        <item x="57"/>
        <item x="58"/>
        <item x="177"/>
        <item x="15"/>
        <item x="55"/>
        <item x="56"/>
        <item x="338"/>
        <item x="477"/>
        <item x="340"/>
        <item x="178"/>
        <item x="233"/>
        <item x="345"/>
        <item x="449"/>
        <item x="362"/>
        <item x="16"/>
        <item x="60"/>
        <item x="66"/>
        <item x="70"/>
        <item x="67"/>
        <item x="80"/>
        <item x="81"/>
        <item x="82"/>
        <item x="83"/>
        <item x="86"/>
        <item x="88"/>
        <item x="89"/>
        <item x="90"/>
        <item x="91"/>
        <item x="92"/>
        <item x="95"/>
        <item x="99"/>
        <item x="100"/>
        <item x="101"/>
        <item x="102"/>
        <item x="103"/>
        <item x="104"/>
        <item x="105"/>
        <item x="106"/>
        <item x="107"/>
        <item x="108"/>
        <item x="113"/>
        <item x="114"/>
        <item x="115"/>
        <item x="116"/>
        <item x="117"/>
        <item x="118"/>
        <item x="119"/>
        <item x="120"/>
        <item x="121"/>
        <item x="122"/>
        <item x="123"/>
        <item x="124"/>
        <item x="125"/>
        <item x="126"/>
        <item x="127"/>
        <item x="128"/>
        <item x="129"/>
        <item x="167"/>
        <item x="84"/>
        <item x="85"/>
        <item x="87"/>
        <item x="93"/>
        <item x="94"/>
        <item x="96"/>
        <item x="97"/>
        <item x="98"/>
        <item x="109"/>
        <item x="110"/>
        <item x="111"/>
        <item x="112"/>
        <item x="130"/>
        <item x="131"/>
        <item x="132"/>
        <item x="133"/>
        <item x="134"/>
        <item x="135"/>
        <item x="136"/>
        <item x="166"/>
        <item m="1" x="616"/>
        <item x="248"/>
        <item x="336"/>
        <item x="337"/>
        <item m="1" x="758"/>
        <item x="343"/>
        <item x="371"/>
        <item x="360"/>
        <item x="348"/>
        <item x="509"/>
        <item x="491"/>
        <item x="501"/>
        <item x="511"/>
        <item x="481"/>
        <item m="1" x="785"/>
        <item x="513"/>
        <item m="1" x="734"/>
        <item m="1" x="528"/>
        <item m="1" x="541"/>
        <item x="514"/>
        <item x="241"/>
        <item x="187"/>
        <item x="211"/>
        <item x="190"/>
        <item x="197"/>
        <item x="194"/>
        <item x="244"/>
        <item x="229"/>
        <item x="231"/>
        <item x="223"/>
        <item x="412"/>
        <item x="180"/>
        <item x="181"/>
        <item x="427"/>
        <item x="424"/>
        <item x="426"/>
        <item x="222"/>
        <item x="443"/>
        <item x="429"/>
        <item x="428"/>
        <item x="437"/>
        <item x="438"/>
        <item m="1" x="770"/>
        <item x="195"/>
        <item x="191"/>
        <item x="196"/>
        <item x="198"/>
        <item x="199"/>
        <item m="1" x="636"/>
        <item m="1" x="637"/>
        <item x="346"/>
        <item x="352"/>
        <item x="353"/>
        <item m="1" x="773"/>
        <item m="1" x="592"/>
        <item x="368"/>
        <item x="372"/>
        <item x="373"/>
        <item m="1" x="632"/>
        <item x="203"/>
        <item x="505"/>
        <item m="1" x="666"/>
        <item x="325"/>
        <item x="221"/>
        <item x="232"/>
        <item m="1" x="560"/>
        <item x="230"/>
        <item m="1" x="641"/>
        <item x="252"/>
        <item m="1" x="647"/>
        <item m="1" x="619"/>
        <item x="265"/>
        <item x="268"/>
        <item m="1" x="651"/>
        <item m="1" x="524"/>
        <item m="1" x="559"/>
        <item m="1" x="653"/>
        <item m="1" x="609"/>
        <item m="1" x="792"/>
        <item m="1" x="738"/>
        <item m="1" x="689"/>
        <item m="1" x="676"/>
        <item m="1" x="645"/>
        <item m="1" x="520"/>
        <item m="1" x="557"/>
        <item x="398"/>
        <item x="401"/>
        <item x="409"/>
        <item x="504"/>
        <item x="317"/>
        <item x="354"/>
        <item x="355"/>
        <item x="357"/>
        <item x="358"/>
        <item x="361"/>
        <item x="395"/>
        <item m="1" x="589"/>
        <item m="1" x="688"/>
        <item m="1" x="603"/>
        <item x="275"/>
        <item m="1" x="771"/>
        <item x="287"/>
        <item m="1" x="721"/>
        <item m="1" x="716"/>
        <item m="1" x="714"/>
        <item m="1" x="797"/>
        <item m="1" x="730"/>
        <item x="483"/>
        <item x="484"/>
        <item x="225"/>
        <item x="246"/>
        <item x="448"/>
        <item x="452"/>
        <item x="400"/>
        <item x="402"/>
        <item x="447"/>
        <item x="350"/>
        <item x="486"/>
        <item x="487"/>
        <item x="495"/>
        <item x="496"/>
        <item x="497"/>
        <item x="498"/>
        <item x="460"/>
        <item x="482"/>
        <item m="1" x="779"/>
        <item x="293"/>
        <item m="1" x="727"/>
        <item m="1" x="643"/>
        <item x="299"/>
        <item m="1" x="573"/>
        <item m="1" x="786"/>
        <item m="1" x="585"/>
        <item m="1" x="669"/>
        <item m="1" x="550"/>
        <item x="485"/>
        <item x="356"/>
        <item m="1" x="677"/>
        <item x="227"/>
        <item m="1" x="639"/>
        <item x="251"/>
        <item m="1" x="579"/>
        <item m="1" x="646"/>
        <item m="1" x="623"/>
        <item x="261"/>
        <item x="274"/>
        <item m="1" x="607"/>
        <item m="1" x="613"/>
        <item x="289"/>
        <item x="291"/>
        <item x="270"/>
        <item m="1" x="661"/>
        <item m="1" x="635"/>
        <item m="1" x="629"/>
        <item m="1" x="686"/>
        <item m="1" x="565"/>
        <item m="1" x="655"/>
        <item x="301"/>
        <item x="309"/>
        <item m="1" x="665"/>
        <item m="1" x="731"/>
        <item m="1" x="633"/>
        <item x="333"/>
        <item x="488"/>
        <item x="489"/>
        <item x="494"/>
        <item x="226"/>
        <item x="224"/>
        <item m="1" x="705"/>
        <item m="1" x="682"/>
        <item x="258"/>
        <item m="1" x="777"/>
        <item m="1" x="529"/>
        <item m="1" x="753"/>
        <item m="1" x="708"/>
        <item m="1" x="523"/>
        <item m="1" x="658"/>
        <item m="1" x="614"/>
        <item m="1" x="782"/>
        <item m="1" x="681"/>
        <item m="1" x="516"/>
        <item m="1" x="535"/>
        <item m="1" x="527"/>
        <item m="1" x="577"/>
        <item m="1" x="518"/>
        <item m="1" x="628"/>
        <item m="1" x="713"/>
        <item x="303"/>
        <item m="1" x="605"/>
        <item m="1" x="767"/>
        <item m="1" x="789"/>
        <item m="1" x="627"/>
        <item m="1" x="712"/>
        <item x="319"/>
        <item m="1" x="604"/>
        <item m="1" x="766"/>
        <item x="510"/>
        <item x="456"/>
        <item x="479"/>
        <item x="461"/>
        <item x="454"/>
        <item x="453"/>
        <item x="179"/>
        <item x="242"/>
        <item x="347"/>
        <item m="1" x="781"/>
        <item x="451"/>
        <item x="476"/>
        <item x="478"/>
        <item x="507"/>
        <item x="247"/>
        <item x="349"/>
        <item x="351"/>
        <item m="1" x="744"/>
        <item m="1" x="745"/>
        <item x="413"/>
        <item x="414"/>
        <item x="415"/>
        <item x="430"/>
        <item x="433"/>
        <item x="435"/>
        <item x="439"/>
        <item x="440"/>
        <item x="442"/>
        <item x="480"/>
        <item m="1" x="566"/>
        <item x="364"/>
        <item m="1" x="761"/>
        <item m="1" x="671"/>
        <item m="1" x="539"/>
        <item m="1" x="756"/>
        <item m="1" x="599"/>
        <item m="1" x="675"/>
        <item m="1" x="791"/>
        <item m="1" x="558"/>
        <item m="1" x="741"/>
        <item m="1" x="662"/>
        <item m="1" x="698"/>
        <item m="1" x="678"/>
        <item m="1" x="538"/>
        <item m="1" x="685"/>
        <item m="1" x="574"/>
        <item m="1" x="750"/>
        <item m="1" x="683"/>
        <item m="1" x="706"/>
        <item m="1" x="692"/>
        <item m="1" x="551"/>
        <item m="1" x="693"/>
        <item m="1" x="591"/>
        <item m="1" x="769"/>
        <item m="1" x="704"/>
        <item m="1" x="729"/>
        <item m="1" x="710"/>
        <item m="1" x="576"/>
        <item m="1" x="717"/>
        <item x="423"/>
        <item x="506"/>
        <item x="182"/>
        <item x="418"/>
        <item x="434"/>
        <item x="444"/>
        <item x="445"/>
        <item x="450"/>
        <item x="490"/>
        <item x="492"/>
        <item x="499"/>
        <item x="500"/>
        <item m="1" x="569"/>
        <item m="1" x="739"/>
        <item m="1" x="748"/>
        <item m="1" x="664"/>
        <item m="1" x="743"/>
        <item m="1" x="611"/>
        <item m="1" x="540"/>
        <item m="1" x="746"/>
        <item m="1" x="654"/>
        <item m="1" x="602"/>
        <item m="1" x="587"/>
        <item m="1" x="759"/>
        <item x="512"/>
        <item x="183"/>
        <item x="184"/>
        <item x="185"/>
        <item x="186"/>
        <item m="1" x="597"/>
        <item m="1" x="554"/>
        <item x="234"/>
        <item x="235"/>
        <item x="236"/>
        <item x="237"/>
        <item x="238"/>
        <item x="239"/>
        <item x="240"/>
        <item x="193"/>
        <item m="1" x="590"/>
        <item m="1" x="547"/>
        <item m="1" x="656"/>
        <item m="1" x="638"/>
        <item m="1" x="588"/>
        <item m="1" x="567"/>
        <item m="1" x="526"/>
        <item m="1" x="580"/>
        <item x="441"/>
        <item m="1" x="549"/>
        <item x="462"/>
        <item x="508"/>
        <item x="176"/>
        <item x="188"/>
        <item x="189"/>
        <item x="192"/>
        <item m="1" x="722"/>
        <item m="1" x="612"/>
        <item m="1" x="694"/>
        <item m="1" x="663"/>
        <item m="1" x="531"/>
        <item m="1" x="634"/>
        <item m="1" x="521"/>
        <item m="1" x="561"/>
        <item m="1" x="701"/>
        <item m="1" x="660"/>
        <item m="1" x="533"/>
        <item m="1" x="596"/>
        <item m="1" x="625"/>
        <item m="1" x="556"/>
        <item m="1" x="537"/>
        <item m="1" x="670"/>
        <item m="1" x="690"/>
        <item m="1" x="570"/>
        <item m="1" x="724"/>
        <item m="1" x="542"/>
        <item m="1" x="726"/>
        <item m="1" x="571"/>
        <item m="1" x="707"/>
        <item m="1" x="562"/>
        <item m="1" x="622"/>
        <item m="1" x="699"/>
        <item m="1" x="783"/>
        <item m="1" x="536"/>
        <item m="1" x="581"/>
        <item m="1" x="754"/>
        <item m="1" x="644"/>
        <item m="1" x="608"/>
        <item m="1" x="702"/>
        <item m="1" x="742"/>
        <item m="1" x="649"/>
        <item m="1" x="763"/>
        <item m="1" x="760"/>
        <item m="1" x="787"/>
        <item m="1" x="684"/>
        <item m="1" x="621"/>
        <item m="1" x="610"/>
        <item m="1" x="572"/>
        <item m="1" x="775"/>
        <item m="1" x="776"/>
        <item m="1" x="563"/>
        <item m="1" x="778"/>
        <item m="1" x="788"/>
        <item m="1" x="737"/>
        <item m="1" x="736"/>
        <item m="1" x="680"/>
        <item m="1" x="794"/>
        <item m="1" x="700"/>
        <item m="1" x="784"/>
        <item m="1" x="624"/>
        <item m="1" x="703"/>
        <item m="1" x="648"/>
        <item m="1" x="555"/>
        <item m="1" x="795"/>
        <item m="1" x="617"/>
        <item m="1" x="733"/>
        <item x="459"/>
        <item x="463"/>
        <item m="1" x="584"/>
        <item m="1" x="755"/>
        <item m="1" x="725"/>
        <item m="1" x="630"/>
        <item m="1" x="790"/>
        <item m="1" x="543"/>
        <item m="1" x="595"/>
        <item m="1" x="728"/>
        <item x="250"/>
        <item m="1" x="774"/>
        <item m="1" x="548"/>
        <item x="257"/>
        <item x="260"/>
        <item x="262"/>
        <item x="263"/>
        <item x="264"/>
        <item x="266"/>
        <item x="269"/>
        <item x="288"/>
        <item m="1" x="606"/>
        <item x="256"/>
        <item m="1" x="751"/>
        <item x="294"/>
        <item x="295"/>
        <item m="1" x="600"/>
        <item m="1" x="757"/>
        <item m="1" x="546"/>
        <item m="1" x="720"/>
        <item m="1" x="578"/>
        <item m="1" x="568"/>
        <item m="1" x="732"/>
        <item m="1" x="519"/>
        <item m="1" x="552"/>
        <item x="300"/>
        <item x="302"/>
        <item m="1" x="752"/>
        <item m="1" x="768"/>
        <item x="308"/>
        <item m="1" x="765"/>
        <item m="1" x="659"/>
        <item x="316"/>
        <item x="318"/>
        <item x="324"/>
        <item x="332"/>
        <item m="1" x="582"/>
        <item m="1" x="583"/>
        <item x="464"/>
        <item x="465"/>
        <item x="466"/>
        <item x="467"/>
        <item x="468"/>
        <item m="1" x="652"/>
        <item m="1" x="618"/>
        <item m="1" x="631"/>
        <item x="472"/>
        <item x="473"/>
        <item m="1" x="719"/>
        <item x="245"/>
        <item x="469"/>
        <item x="470"/>
        <item x="471"/>
        <item m="1" x="798"/>
        <item m="1" x="530"/>
        <item x="210"/>
        <item m="1" x="598"/>
        <item x="290"/>
        <item m="1" x="586"/>
        <item m="1" x="679"/>
        <item m="1" x="657"/>
        <item m="1" x="793"/>
        <item m="1" x="762"/>
        <item m="1" x="772"/>
        <item m="1" x="534"/>
        <item m="1" x="575"/>
        <item m="1" x="601"/>
        <item m="1" x="723"/>
        <item m="1" x="709"/>
        <item m="1" x="764"/>
        <item m="1" x="735"/>
        <item m="1" x="626"/>
        <item m="1" x="668"/>
        <item m="1" x="780"/>
        <item m="1" x="544"/>
        <item m="1" x="695"/>
        <item m="1" x="615"/>
        <item m="1" x="740"/>
        <item m="1" x="620"/>
        <item m="1" x="711"/>
        <item m="1" x="697"/>
        <item m="1" x="673"/>
        <item m="1" x="642"/>
        <item m="1" x="796"/>
        <item m="1" x="640"/>
        <item m="1" x="545"/>
        <item m="1" x="553"/>
        <item x="228"/>
        <item x="254"/>
        <item x="253"/>
        <item x="209"/>
        <item x="255"/>
        <item x="259"/>
        <item x="273"/>
        <item x="276"/>
        <item x="277"/>
        <item x="278"/>
        <item x="279"/>
        <item x="280"/>
        <item x="281"/>
        <item x="282"/>
        <item x="283"/>
        <item x="271"/>
        <item x="272"/>
        <item x="284"/>
        <item x="285"/>
        <item x="286"/>
        <item x="292"/>
        <item x="296"/>
        <item x="298"/>
        <item m="1" x="691"/>
        <item m="1" x="522"/>
        <item m="1" x="715"/>
        <item m="1" x="525"/>
        <item m="1" x="667"/>
        <item m="1" x="747"/>
        <item m="1" x="564"/>
        <item m="1" x="515"/>
        <item x="314"/>
        <item x="315"/>
        <item x="320"/>
        <item x="321"/>
        <item x="322"/>
        <item x="323"/>
        <item x="326"/>
        <item x="327"/>
        <item x="328"/>
        <item x="329"/>
        <item x="330"/>
        <item x="331"/>
        <item x="334"/>
        <item x="200"/>
        <item x="201"/>
        <item x="202"/>
        <item x="204"/>
        <item x="205"/>
        <item x="206"/>
        <item x="207"/>
        <item x="208"/>
        <item x="243"/>
        <item x="359"/>
        <item x="375"/>
        <item x="376"/>
        <item x="377"/>
        <item x="378"/>
        <item x="379"/>
        <item x="380"/>
        <item x="381"/>
        <item x="382"/>
        <item x="383"/>
        <item m="1" x="650"/>
        <item m="1" x="674"/>
        <item x="387"/>
        <item x="388"/>
        <item x="404"/>
        <item x="408"/>
        <item m="1" x="749"/>
        <item x="344"/>
        <item x="403"/>
        <item m="1" x="696"/>
        <item m="1" x="594"/>
        <item m="1" x="593"/>
        <item m="1" x="687"/>
        <item x="384"/>
        <item x="397"/>
        <item x="399"/>
        <item m="1" x="532"/>
        <item m="1" x="718"/>
        <item x="411"/>
        <item x="366"/>
        <item m="1" x="672"/>
        <item x="369"/>
        <item x="370"/>
        <item x="335"/>
        <item x="363"/>
        <item m="1" x="517"/>
        <item x="365"/>
        <item x="367"/>
        <item x="212"/>
        <item x="213"/>
        <item x="214"/>
        <item x="215"/>
        <item x="216"/>
        <item x="217"/>
        <item x="218"/>
        <item x="219"/>
        <item x="220"/>
        <item x="249"/>
        <item x="267"/>
        <item x="297"/>
        <item x="304"/>
        <item x="305"/>
        <item x="306"/>
        <item x="307"/>
        <item x="310"/>
        <item x="311"/>
        <item x="312"/>
        <item x="313"/>
        <item x="339"/>
        <item x="341"/>
        <item x="342"/>
        <item x="374"/>
        <item x="385"/>
        <item x="386"/>
        <item x="389"/>
        <item x="390"/>
        <item x="391"/>
        <item x="392"/>
        <item x="393"/>
        <item x="394"/>
        <item x="396"/>
        <item x="405"/>
        <item x="406"/>
        <item x="407"/>
        <item x="410"/>
        <item x="416"/>
        <item x="417"/>
        <item x="419"/>
        <item x="420"/>
        <item x="421"/>
        <item x="422"/>
        <item x="425"/>
        <item x="431"/>
        <item x="432"/>
        <item x="436"/>
        <item x="446"/>
        <item x="455"/>
        <item x="458"/>
        <item x="474"/>
        <item x="475"/>
        <item x="493"/>
        <item x="502"/>
        <item x="503"/>
      </items>
    </pivotField>
    <pivotField axis="axisRow" compact="0" outline="0" showAll="0" defaultSubtotal="0">
      <items count="15">
        <item x="0"/>
        <item x="1"/>
        <item x="3"/>
        <item x="2"/>
        <item x="8"/>
        <item x="10"/>
        <item x="9"/>
        <item x="7"/>
        <item x="11"/>
        <item x="4"/>
        <item x="5"/>
        <item x="6"/>
        <item x="12"/>
        <item m="1" x="13"/>
        <item m="1" x="14"/>
      </items>
    </pivotField>
    <pivotField compact="0" outline="0" showAll="0" defaultSubtotal="0"/>
    <pivotField compact="0" outline="0" showAll="0"/>
    <pivotField compact="0" outline="0" showAll="0"/>
    <pivotField axis="axisRow" compact="0" outline="0" showAll="0" defaultSubtotal="0">
      <items count="15">
        <item x="0"/>
        <item x="1"/>
        <item x="2"/>
        <item x="3"/>
        <item x="4"/>
        <item x="5"/>
        <item x="6"/>
        <item x="7"/>
        <item m="1" x="14"/>
        <item m="1" x="13"/>
        <item x="10"/>
        <item x="11"/>
        <item m="1" x="12"/>
        <item x="8"/>
        <item x="9"/>
      </items>
    </pivotField>
    <pivotField axis="axisRow" compact="0" outline="0" showAll="0" defaultSubtotal="0">
      <items count="301">
        <item x="60"/>
        <item x="0"/>
        <item x="1"/>
        <item x="3"/>
        <item x="4"/>
        <item x="5"/>
        <item x="6"/>
        <item x="7"/>
        <item x="8"/>
        <item x="9"/>
        <item x="12"/>
        <item x="14"/>
        <item x="19"/>
        <item x="20"/>
        <item x="22"/>
        <item x="23"/>
        <item x="24"/>
        <item x="25"/>
        <item x="26"/>
        <item x="27"/>
        <item x="28"/>
        <item x="29"/>
        <item x="30"/>
        <item x="36"/>
        <item x="37"/>
        <item x="38"/>
        <item x="40"/>
        <item x="45"/>
        <item x="46"/>
        <item x="47"/>
        <item x="48"/>
        <item x="52"/>
        <item x="53"/>
        <item x="54"/>
        <item x="15"/>
        <item x="137"/>
        <item x="138"/>
        <item x="119"/>
        <item x="139"/>
        <item x="140"/>
        <item x="141"/>
        <item x="143"/>
        <item x="145"/>
        <item x="146"/>
        <item x="118"/>
        <item x="120"/>
        <item x="121"/>
        <item x="122"/>
        <item x="123"/>
        <item x="124"/>
        <item x="126"/>
        <item x="128"/>
        <item x="133"/>
        <item x="135"/>
        <item x="142"/>
        <item x="144"/>
        <item x="10"/>
        <item x="18"/>
        <item x="21"/>
        <item x="125"/>
        <item x="127"/>
        <item x="129"/>
        <item x="130"/>
        <item x="131"/>
        <item x="132"/>
        <item x="134"/>
        <item x="136"/>
        <item x="2"/>
        <item x="11"/>
        <item x="13"/>
        <item x="31"/>
        <item x="32"/>
        <item x="33"/>
        <item x="34"/>
        <item x="35"/>
        <item x="39"/>
        <item x="41"/>
        <item x="42"/>
        <item x="43"/>
        <item x="44"/>
        <item x="49"/>
        <item x="50"/>
        <item x="51"/>
        <item x="55"/>
        <item x="58"/>
        <item x="59"/>
        <item x="16"/>
        <item x="56"/>
        <item x="57"/>
        <item x="164"/>
        <item x="155"/>
        <item x="167"/>
        <item m="1" x="256"/>
        <item x="17"/>
        <item x="61"/>
        <item x="62"/>
        <item x="63"/>
        <item x="64"/>
        <item x="67"/>
        <item x="69"/>
        <item x="70"/>
        <item x="71"/>
        <item x="72"/>
        <item x="73"/>
        <item x="76"/>
        <item x="80"/>
        <item x="81"/>
        <item x="82"/>
        <item x="83"/>
        <item x="84"/>
        <item x="85"/>
        <item x="86"/>
        <item x="87"/>
        <item x="88"/>
        <item x="89"/>
        <item x="94"/>
        <item x="95"/>
        <item x="96"/>
        <item x="97"/>
        <item x="98"/>
        <item x="99"/>
        <item x="100"/>
        <item x="101"/>
        <item x="102"/>
        <item x="103"/>
        <item x="104"/>
        <item x="105"/>
        <item x="106"/>
        <item x="107"/>
        <item x="108"/>
        <item x="109"/>
        <item x="110"/>
        <item x="65"/>
        <item x="66"/>
        <item x="68"/>
        <item x="74"/>
        <item x="75"/>
        <item x="77"/>
        <item x="78"/>
        <item x="79"/>
        <item x="90"/>
        <item x="91"/>
        <item x="92"/>
        <item x="93"/>
        <item x="111"/>
        <item x="112"/>
        <item x="113"/>
        <item x="114"/>
        <item x="115"/>
        <item x="116"/>
        <item x="117"/>
        <item x="219"/>
        <item x="221"/>
        <item x="222"/>
        <item x="223"/>
        <item x="224"/>
        <item x="239"/>
        <item x="236"/>
        <item x="238"/>
        <item x="240"/>
        <item x="241"/>
        <item x="250"/>
        <item x="220"/>
        <item x="156"/>
        <item x="157"/>
        <item x="158"/>
        <item x="160"/>
        <item m="1" x="271"/>
        <item x="166"/>
        <item x="168"/>
        <item x="170"/>
        <item x="175"/>
        <item x="176"/>
        <item x="183"/>
        <item m="1" x="294"/>
        <item m="1" x="293"/>
        <item x="188"/>
        <item x="195"/>
        <item x="190"/>
        <item x="210"/>
        <item x="153"/>
        <item x="177"/>
        <item x="178"/>
        <item x="180"/>
        <item x="181"/>
        <item m="1" x="290"/>
        <item x="172"/>
        <item x="184"/>
        <item x="173"/>
        <item m="1" x="275"/>
        <item x="154"/>
        <item x="179"/>
        <item m="1" x="262"/>
        <item x="147"/>
        <item x="148"/>
        <item x="150"/>
        <item x="151"/>
        <item x="169"/>
        <item m="1" x="298"/>
        <item x="149"/>
        <item x="174"/>
        <item m="1" x="288"/>
        <item m="1" x="289"/>
        <item x="225"/>
        <item x="226"/>
        <item x="227"/>
        <item x="242"/>
        <item x="245"/>
        <item x="247"/>
        <item x="251"/>
        <item m="1" x="272"/>
        <item x="186"/>
        <item m="1" x="261"/>
        <item m="1" x="265"/>
        <item m="1" x="268"/>
        <item m="1" x="266"/>
        <item m="1" x="283"/>
        <item m="1" x="299"/>
        <item m="1" x="255"/>
        <item m="1" x="284"/>
        <item m="1" x="285"/>
        <item m="1" x="280"/>
        <item m="1" x="279"/>
        <item m="1" x="263"/>
        <item m="1" x="273"/>
        <item m="1" x="270"/>
        <item m="1" x="295"/>
        <item m="1" x="297"/>
        <item m="1" x="292"/>
        <item m="1" x="291"/>
        <item m="1" x="269"/>
        <item m="1" x="277"/>
        <item m="1" x="274"/>
        <item m="1" x="257"/>
        <item m="1" x="258"/>
        <item m="1" x="260"/>
        <item m="1" x="259"/>
        <item m="1" x="276"/>
        <item m="1" x="296"/>
        <item m="1" x="286"/>
        <item x="235"/>
        <item x="249"/>
        <item x="252"/>
        <item x="254"/>
        <item x="230"/>
        <item x="246"/>
        <item x="253"/>
        <item m="1" x="281"/>
        <item m="1" x="282"/>
        <item x="182"/>
        <item x="189"/>
        <item x="196"/>
        <item x="197"/>
        <item x="198"/>
        <item x="199"/>
        <item x="200"/>
        <item x="201"/>
        <item x="202"/>
        <item x="203"/>
        <item x="204"/>
        <item m="1" x="287"/>
        <item m="1" x="300"/>
        <item x="208"/>
        <item x="209"/>
        <item x="163"/>
        <item x="165"/>
        <item x="171"/>
        <item x="185"/>
        <item m="1" x="264"/>
        <item m="1" x="267"/>
        <item m="1" x="278"/>
        <item x="214"/>
        <item x="212"/>
        <item x="211"/>
        <item x="187"/>
        <item x="152"/>
        <item x="159"/>
        <item x="161"/>
        <item x="162"/>
        <item x="191"/>
        <item x="192"/>
        <item x="193"/>
        <item x="194"/>
        <item x="205"/>
        <item x="206"/>
        <item x="207"/>
        <item x="213"/>
        <item x="215"/>
        <item x="216"/>
        <item x="217"/>
        <item x="218"/>
        <item x="228"/>
        <item x="229"/>
        <item x="231"/>
        <item x="232"/>
        <item x="233"/>
        <item x="234"/>
        <item x="237"/>
        <item x="243"/>
        <item x="244"/>
        <item x="248"/>
      </items>
    </pivotField>
    <pivotField compact="0" outline="0" showAll="0" defaultSubtotal="0"/>
    <pivotField compact="0" outline="0" showAll="0"/>
    <pivotField compact="0" outline="0" showAll="0"/>
    <pivotField axis="axisRow" compact="0" outline="0" showAll="0" defaultSubtotal="0">
      <items count="1">
        <item x="0"/>
      </items>
    </pivotField>
    <pivotField compact="0" outline="0" showAll="0"/>
    <pivotField compact="0" outline="0" showAll="0" defaultSubtotal="0"/>
    <pivotField compact="0" outline="0" showAll="0" defaultSubtotal="0"/>
    <pivotField compact="0" outline="0" showAll="0"/>
    <pivotField axis="axisPage" compact="0" outline="0" showAll="0">
      <items count="3">
        <item x="1"/>
        <item x="0"/>
        <item t="default"/>
      </items>
    </pivotField>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x="1"/>
        <item x="2"/>
        <item t="default"/>
      </items>
    </pivotField>
    <pivotField compact="0" outline="0" showAll="0"/>
    <pivotField compact="0" outline="0" showAll="0" defaultSubtotal="0"/>
    <pivotField compact="0" outline="0" showAll="0"/>
    <pivotField compact="0" outline="0" showAll="0"/>
  </pivotFields>
  <rowFields count="8">
    <field x="104"/>
    <field x="105"/>
    <field x="103"/>
    <field x="116"/>
    <field x="106"/>
    <field x="112"/>
    <field x="107"/>
    <field x="111"/>
  </rowFields>
  <colItems count="1">
    <i/>
  </colItems>
  <pageFields count="4">
    <pageField fld="126" item="0" hier="-1"/>
    <pageField fld="1" item="1" hier="-1"/>
    <pageField fld="121" item="1" hier="-1"/>
    <pageField fld="138" hier="-1"/>
  </pageFields>
  <dataFields count="1">
    <dataField name="計數 - 負責領域"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1700-000000000000}" name="樞紐分析表1" cacheId="7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5:B22" firstHeaderRow="2" firstDataRow="2" firstDataCol="1" rowPageCount="2" colPageCount="1"/>
  <pivotFields count="143">
    <pivotField compact="0" outline="0" showAll="0">
      <extLst>
        <ext xmlns:x14="http://schemas.microsoft.com/office/spreadsheetml/2009/9/main" uri="{2946ED86-A175-432a-8AC1-64E0C546D7DE}">
          <x14:pivotField fillDownLabels="1"/>
        </ext>
      </extLst>
    </pivotField>
    <pivotField axis="axisPage" dataField="1" compact="0" outline="0" showAll="0">
      <items count="11">
        <item x="0"/>
        <item x="1"/>
        <item x="2"/>
        <item x="9"/>
        <item x="6"/>
        <item x="5"/>
        <item x="3"/>
        <item x="7"/>
        <item x="8"/>
        <item x="4"/>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223">
        <item x="0"/>
        <item m="1" x="144"/>
        <item x="1"/>
        <item x="2"/>
        <item x="4"/>
        <item x="5"/>
        <item x="6"/>
        <item x="7"/>
        <item x="8"/>
        <item x="9"/>
        <item x="10"/>
        <item x="11"/>
        <item x="12"/>
        <item x="13"/>
        <item x="14"/>
        <item x="15"/>
        <item x="16"/>
        <item x="19"/>
        <item x="20"/>
        <item x="18"/>
        <item x="22"/>
        <item x="23"/>
        <item x="24"/>
        <item x="21"/>
        <item x="3"/>
        <item m="1" x="113"/>
        <item m="1" x="184"/>
        <item m="1" x="166"/>
        <item m="1" x="177"/>
        <item m="1" x="214"/>
        <item m="1" x="125"/>
        <item m="1" x="217"/>
        <item m="1" x="109"/>
        <item m="1" x="179"/>
        <item x="90"/>
        <item x="44"/>
        <item m="1" x="199"/>
        <item m="1" x="191"/>
        <item m="1" x="163"/>
        <item m="1" x="183"/>
        <item m="1" x="196"/>
        <item x="34"/>
        <item m="1" x="209"/>
        <item x="35"/>
        <item m="1" x="116"/>
        <item m="1" x="141"/>
        <item m="1" x="133"/>
        <item m="1" x="118"/>
        <item m="1" x="167"/>
        <item m="1" x="207"/>
        <item m="1" x="150"/>
        <item m="1" x="219"/>
        <item x="43"/>
        <item x="91"/>
        <item m="1" x="159"/>
        <item m="1" x="212"/>
        <item m="1" x="194"/>
        <item m="1" x="189"/>
        <item m="1" x="190"/>
        <item m="1" x="143"/>
        <item m="1" x="222"/>
        <item m="1" x="216"/>
        <item m="1" x="111"/>
        <item m="1" x="170"/>
        <item m="1" x="156"/>
        <item m="1" x="124"/>
        <item m="1" x="221"/>
        <item m="1" x="187"/>
        <item m="1" x="215"/>
        <item m="1" x="202"/>
        <item m="1" x="117"/>
        <item m="1" x="157"/>
        <item m="1" x="134"/>
        <item x="93"/>
        <item m="1" x="195"/>
        <item m="1" x="211"/>
        <item x="92"/>
        <item m="1" x="119"/>
        <item m="1" x="131"/>
        <item x="17"/>
        <item m="1" x="142"/>
        <item m="1" x="169"/>
        <item m="1" x="220"/>
        <item m="1" x="149"/>
        <item m="1" x="147"/>
        <item m="1" x="171"/>
        <item m="1" x="201"/>
        <item m="1" x="200"/>
        <item m="1" x="126"/>
        <item m="1" x="110"/>
        <item m="1" x="218"/>
        <item m="1" x="138"/>
        <item m="1" x="162"/>
        <item m="1" x="208"/>
        <item m="1" x="185"/>
        <item m="1" x="132"/>
        <item m="1" x="135"/>
        <item m="1" x="120"/>
        <item m="1" x="182"/>
        <item m="1" x="173"/>
        <item m="1" x="130"/>
        <item m="1" x="128"/>
        <item m="1" x="188"/>
        <item m="1" x="203"/>
        <item m="1" x="213"/>
        <item m="1" x="198"/>
        <item m="1" x="154"/>
        <item m="1" x="153"/>
        <item m="1" x="178"/>
        <item m="1" x="206"/>
        <item m="1" x="139"/>
        <item m="1" x="197"/>
        <item m="1" x="122"/>
        <item m="1" x="186"/>
        <item m="1" x="152"/>
        <item m="1" x="192"/>
        <item m="1" x="160"/>
        <item m="1" x="193"/>
        <item m="1" x="161"/>
        <item m="1" x="165"/>
        <item m="1" x="164"/>
        <item m="1" x="123"/>
        <item m="1" x="136"/>
        <item m="1" x="181"/>
        <item m="1" x="151"/>
        <item m="1" x="204"/>
        <item m="1" x="180"/>
        <item m="1" x="140"/>
        <item m="1" x="148"/>
        <item m="1" x="155"/>
        <item m="1" x="174"/>
        <item m="1" x="158"/>
        <item m="1" x="145"/>
        <item m="1" x="127"/>
        <item m="1" x="137"/>
        <item m="1" x="114"/>
        <item m="1" x="210"/>
        <item m="1" x="168"/>
        <item m="1" x="115"/>
        <item m="1" x="205"/>
        <item m="1" x="129"/>
        <item m="1" x="176"/>
        <item m="1" x="175"/>
        <item m="1" x="146"/>
        <item m="1" x="121"/>
        <item m="1" x="112"/>
        <item m="1" x="172"/>
        <item x="25"/>
        <item x="26"/>
        <item x="27"/>
        <item x="28"/>
        <item x="29"/>
        <item x="30"/>
        <item x="31"/>
        <item x="32"/>
        <item x="33"/>
        <item x="36"/>
        <item x="37"/>
        <item x="38"/>
        <item x="39"/>
        <item x="40"/>
        <item x="41"/>
        <item x="42"/>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4"/>
        <item x="95"/>
        <item x="96"/>
        <item x="97"/>
        <item x="98"/>
        <item x="99"/>
        <item x="100"/>
        <item x="101"/>
        <item x="102"/>
        <item x="103"/>
        <item x="104"/>
        <item x="105"/>
        <item x="106"/>
        <item x="107"/>
        <item x="108"/>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1">
    <field x="92"/>
  </rowFields>
  <rowItems count="16">
    <i>
      <x v="2"/>
    </i>
    <i>
      <x v="3"/>
    </i>
    <i>
      <x v="4"/>
    </i>
    <i>
      <x v="5"/>
    </i>
    <i>
      <x v="6"/>
    </i>
    <i>
      <x v="7"/>
    </i>
    <i>
      <x v="8"/>
    </i>
    <i>
      <x v="9"/>
    </i>
    <i>
      <x v="10"/>
    </i>
    <i>
      <x v="11"/>
    </i>
    <i>
      <x v="12"/>
    </i>
    <i>
      <x v="13"/>
    </i>
    <i>
      <x v="14"/>
    </i>
    <i>
      <x v="15"/>
    </i>
    <i>
      <x v="16"/>
    </i>
    <i>
      <x v="24"/>
    </i>
  </rowItems>
  <colItems count="1">
    <i/>
  </colItems>
  <pageFields count="2">
    <pageField fld="126" item="0" hier="-1"/>
    <pageField fld="1" item="1" hier="-1"/>
  </pageFields>
  <dataFields count="1">
    <dataField name="計數 - 負責領域"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1800-000000000000}" name="樞紐分析表1" cacheId="7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5:C162" firstHeaderRow="2" firstDataRow="2" firstDataCol="2" rowPageCount="2" colPageCount="1"/>
  <pivotFields count="143">
    <pivotField compact="0" outline="0" showAll="0">
      <extLst>
        <ext xmlns:x14="http://schemas.microsoft.com/office/spreadsheetml/2009/9/main" uri="{2946ED86-A175-432a-8AC1-64E0C546D7DE}">
          <x14:pivotField fillDownLabels="1"/>
        </ext>
      </extLst>
    </pivotField>
    <pivotField axis="axisPage" dataField="1" compact="0" outline="0" showAll="0">
      <items count="11">
        <item x="0"/>
        <item x="1"/>
        <item x="2"/>
        <item x="9"/>
        <item x="6"/>
        <item x="5"/>
        <item x="3"/>
        <item x="7"/>
        <item x="8"/>
        <item x="4"/>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223">
        <item x="0"/>
        <item m="1" x="144"/>
        <item x="1"/>
        <item x="2"/>
        <item x="4"/>
        <item x="5"/>
        <item x="6"/>
        <item x="7"/>
        <item x="8"/>
        <item x="9"/>
        <item x="10"/>
        <item x="11"/>
        <item x="12"/>
        <item x="13"/>
        <item x="14"/>
        <item x="15"/>
        <item x="16"/>
        <item x="19"/>
        <item x="20"/>
        <item x="18"/>
        <item x="22"/>
        <item x="23"/>
        <item x="24"/>
        <item x="21"/>
        <item x="3"/>
        <item m="1" x="113"/>
        <item m="1" x="184"/>
        <item m="1" x="166"/>
        <item m="1" x="177"/>
        <item m="1" x="214"/>
        <item m="1" x="125"/>
        <item m="1" x="217"/>
        <item m="1" x="109"/>
        <item m="1" x="179"/>
        <item x="90"/>
        <item x="44"/>
        <item m="1" x="199"/>
        <item m="1" x="191"/>
        <item m="1" x="163"/>
        <item m="1" x="183"/>
        <item m="1" x="196"/>
        <item x="34"/>
        <item m="1" x="209"/>
        <item x="35"/>
        <item m="1" x="116"/>
        <item m="1" x="141"/>
        <item m="1" x="133"/>
        <item m="1" x="118"/>
        <item m="1" x="167"/>
        <item m="1" x="207"/>
        <item m="1" x="150"/>
        <item m="1" x="219"/>
        <item x="43"/>
        <item x="91"/>
        <item m="1" x="159"/>
        <item m="1" x="212"/>
        <item m="1" x="194"/>
        <item m="1" x="189"/>
        <item m="1" x="190"/>
        <item m="1" x="143"/>
        <item m="1" x="222"/>
        <item m="1" x="216"/>
        <item m="1" x="111"/>
        <item m="1" x="170"/>
        <item m="1" x="156"/>
        <item m="1" x="124"/>
        <item m="1" x="221"/>
        <item m="1" x="187"/>
        <item m="1" x="215"/>
        <item m="1" x="202"/>
        <item m="1" x="117"/>
        <item m="1" x="157"/>
        <item m="1" x="134"/>
        <item x="93"/>
        <item m="1" x="195"/>
        <item m="1" x="211"/>
        <item x="92"/>
        <item m="1" x="119"/>
        <item m="1" x="131"/>
        <item x="17"/>
        <item m="1" x="142"/>
        <item m="1" x="169"/>
        <item m="1" x="220"/>
        <item m="1" x="149"/>
        <item m="1" x="147"/>
        <item m="1" x="171"/>
        <item m="1" x="201"/>
        <item m="1" x="200"/>
        <item m="1" x="126"/>
        <item m="1" x="110"/>
        <item m="1" x="218"/>
        <item m="1" x="138"/>
        <item m="1" x="162"/>
        <item m="1" x="208"/>
        <item m="1" x="185"/>
        <item m="1" x="132"/>
        <item m="1" x="135"/>
        <item m="1" x="120"/>
        <item m="1" x="182"/>
        <item m="1" x="173"/>
        <item m="1" x="130"/>
        <item m="1" x="128"/>
        <item m="1" x="188"/>
        <item m="1" x="203"/>
        <item m="1" x="213"/>
        <item m="1" x="198"/>
        <item m="1" x="154"/>
        <item m="1" x="153"/>
        <item m="1" x="178"/>
        <item m="1" x="206"/>
        <item m="1" x="139"/>
        <item m="1" x="197"/>
        <item m="1" x="122"/>
        <item m="1" x="186"/>
        <item m="1" x="152"/>
        <item m="1" x="192"/>
        <item m="1" x="160"/>
        <item m="1" x="193"/>
        <item m="1" x="161"/>
        <item m="1" x="165"/>
        <item m="1" x="164"/>
        <item m="1" x="123"/>
        <item m="1" x="136"/>
        <item m="1" x="181"/>
        <item m="1" x="151"/>
        <item m="1" x="204"/>
        <item m="1" x="180"/>
        <item m="1" x="140"/>
        <item m="1" x="148"/>
        <item m="1" x="155"/>
        <item m="1" x="174"/>
        <item m="1" x="158"/>
        <item m="1" x="145"/>
        <item m="1" x="127"/>
        <item m="1" x="137"/>
        <item m="1" x="114"/>
        <item m="1" x="210"/>
        <item m="1" x="168"/>
        <item m="1" x="115"/>
        <item m="1" x="205"/>
        <item m="1" x="129"/>
        <item m="1" x="176"/>
        <item m="1" x="175"/>
        <item m="1" x="146"/>
        <item m="1" x="121"/>
        <item m="1" x="112"/>
        <item m="1" x="172"/>
        <item x="25"/>
        <item x="26"/>
        <item x="27"/>
        <item x="28"/>
        <item x="29"/>
        <item x="30"/>
        <item x="31"/>
        <item x="32"/>
        <item x="33"/>
        <item x="36"/>
        <item x="37"/>
        <item x="38"/>
        <item x="39"/>
        <item x="40"/>
        <item x="41"/>
        <item x="42"/>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4"/>
        <item x="95"/>
        <item x="96"/>
        <item x="97"/>
        <item x="98"/>
        <item x="99"/>
        <item x="100"/>
        <item x="101"/>
        <item x="102"/>
        <item x="103"/>
        <item x="104"/>
        <item x="105"/>
        <item x="106"/>
        <item x="107"/>
        <item x="108"/>
      </items>
      <extLst>
        <ext xmlns:x14="http://schemas.microsoft.com/office/spreadsheetml/2009/9/main" uri="{2946ED86-A175-432a-8AC1-64E0C546D7DE}">
          <x14:pivotField fillDownLabels="1"/>
        </ext>
      </extLst>
    </pivotField>
    <pivotField axis="axisRow" compact="0" outline="0" showAll="0" defaultSubtotal="0">
      <items count="602">
        <item x="0"/>
        <item x="1"/>
        <item x="2"/>
        <item x="311"/>
        <item x="3"/>
        <item x="4"/>
        <item x="5"/>
        <item x="6"/>
        <item x="7"/>
        <item x="8"/>
        <item x="9"/>
        <item x="10"/>
        <item x="11"/>
        <item x="12"/>
        <item x="13"/>
        <item x="17"/>
        <item x="19"/>
        <item x="20"/>
        <item x="21"/>
        <item x="22"/>
        <item x="23"/>
        <item x="24"/>
        <item x="25"/>
        <item x="26"/>
        <item x="27"/>
        <item x="28"/>
        <item x="30"/>
        <item x="31"/>
        <item x="32"/>
        <item x="33"/>
        <item x="34"/>
        <item x="35"/>
        <item x="37"/>
        <item x="40"/>
        <item x="42"/>
        <item x="43"/>
        <item x="44"/>
        <item x="45"/>
        <item x="46"/>
        <item x="47"/>
        <item x="48"/>
        <item x="49"/>
        <item x="50"/>
        <item x="51"/>
        <item x="14"/>
        <item x="52"/>
        <item x="53"/>
        <item x="54"/>
        <item x="55"/>
        <item x="56"/>
        <item x="57"/>
        <item x="58"/>
        <item x="59"/>
        <item x="60"/>
        <item x="61"/>
        <item x="62"/>
        <item x="63"/>
        <item x="64"/>
        <item x="65"/>
        <item x="66"/>
        <item x="85"/>
        <item x="67"/>
        <item x="86"/>
        <item x="87"/>
        <item x="88"/>
        <item x="89"/>
        <item x="90"/>
        <item x="91"/>
        <item x="92"/>
        <item x="68"/>
        <item x="69"/>
        <item x="70"/>
        <item x="71"/>
        <item x="72"/>
        <item x="73"/>
        <item x="74"/>
        <item x="75"/>
        <item x="76"/>
        <item x="77"/>
        <item x="78"/>
        <item x="79"/>
        <item x="80"/>
        <item x="81"/>
        <item x="82"/>
        <item x="83"/>
        <item x="84"/>
        <item x="93"/>
        <item x="94"/>
        <item x="95"/>
        <item x="16"/>
        <item x="18"/>
        <item x="29"/>
        <item x="36"/>
        <item x="38"/>
        <item x="39"/>
        <item x="41"/>
        <item x="96"/>
        <item x="15"/>
        <item x="224"/>
        <item x="306"/>
        <item x="328"/>
        <item x="226"/>
        <item x="97"/>
        <item x="141"/>
        <item x="132"/>
        <item m="1" x="448"/>
        <item x="231"/>
        <item x="246"/>
        <item m="1" x="441"/>
        <item m="1" x="464"/>
        <item m="1" x="590"/>
        <item m="1" x="552"/>
        <item x="340"/>
        <item x="350"/>
        <item x="331"/>
        <item x="342"/>
        <item x="357"/>
        <item m="1" x="434"/>
        <item m="1" x="593"/>
        <item m="1" x="390"/>
        <item m="1" x="549"/>
        <item x="106"/>
        <item m="1" x="560"/>
        <item x="108"/>
        <item x="112"/>
        <item x="133"/>
        <item x="280"/>
        <item x="281"/>
        <item x="293"/>
        <item x="291"/>
        <item x="294"/>
        <item x="302"/>
        <item x="109"/>
        <item x="113"/>
        <item x="114"/>
        <item x="115"/>
        <item m="1" x="468"/>
        <item m="1" x="469"/>
        <item m="1" x="466"/>
        <item m="1" x="419"/>
        <item m="1" x="485"/>
        <item m="1" x="473"/>
        <item x="118"/>
        <item x="353"/>
        <item m="1" x="565"/>
        <item m="1" x="433"/>
        <item m="1" x="364"/>
        <item m="1" x="471"/>
        <item m="1" x="514"/>
        <item m="1" x="518"/>
        <item m="1" x="535"/>
        <item m="1" x="369"/>
        <item m="1" x="483"/>
        <item m="1" x="366"/>
        <item m="1" x="418"/>
        <item m="1" x="515"/>
        <item m="1" x="516"/>
        <item m="1" x="499"/>
        <item m="1" x="600"/>
        <item m="1" x="404"/>
        <item m="1" x="490"/>
        <item m="1" x="491"/>
        <item m="1" x="540"/>
        <item m="1" x="529"/>
        <item m="1" x="416"/>
        <item m="1" x="450"/>
        <item m="1" x="545"/>
        <item x="333"/>
        <item x="334"/>
        <item x="135"/>
        <item x="335"/>
        <item x="308"/>
        <item x="336"/>
        <item x="344"/>
        <item x="345"/>
        <item x="346"/>
        <item x="347"/>
        <item x="313"/>
        <item x="332"/>
        <item x="358"/>
        <item m="1" x="554"/>
        <item m="1" x="435"/>
        <item x="222"/>
        <item x="223"/>
        <item m="1" x="585"/>
        <item x="229"/>
        <item x="232"/>
        <item x="234"/>
        <item x="236"/>
        <item x="237"/>
        <item x="238"/>
        <item x="239"/>
        <item x="240"/>
        <item x="242"/>
        <item x="243"/>
        <item x="245"/>
        <item m="1" x="583"/>
        <item m="1" x="436"/>
        <item x="252"/>
        <item x="253"/>
        <item x="254"/>
        <item m="1" x="538"/>
        <item m="1" x="539"/>
        <item m="1" x="578"/>
        <item m="1" x="533"/>
        <item m="1" x="569"/>
        <item m="1" x="443"/>
        <item m="1" x="398"/>
        <item m="1" x="558"/>
        <item m="1" x="495"/>
        <item m="1" x="522"/>
        <item m="1" x="510"/>
        <item m="1" x="381"/>
        <item m="1" x="537"/>
        <item m="1" x="408"/>
        <item m="1" x="563"/>
        <item m="1" x="512"/>
        <item m="1" x="526"/>
        <item m="1" x="519"/>
        <item m="1" x="388"/>
        <item m="1" x="547"/>
        <item m="1" x="431"/>
        <item m="1" x="580"/>
        <item m="1" x="524"/>
        <item m="1" x="542"/>
        <item m="1" x="531"/>
        <item m="1" x="410"/>
        <item m="1" x="567"/>
        <item x="275"/>
        <item x="235"/>
        <item x="276"/>
        <item x="241"/>
        <item m="1" x="377"/>
        <item m="1" x="470"/>
        <item m="1" x="457"/>
        <item m="1" x="430"/>
        <item m="1" x="461"/>
        <item m="1" x="413"/>
        <item m="1" x="479"/>
        <item m="1" x="375"/>
        <item m="1" x="587"/>
        <item m="1" x="532"/>
        <item m="1" x="426"/>
        <item m="1" x="527"/>
        <item m="1" x="439"/>
        <item m="1" x="507"/>
        <item m="1" x="442"/>
        <item m="1" x="465"/>
        <item x="329"/>
        <item m="1" x="449"/>
        <item m="1" x="544"/>
        <item m="1" x="462"/>
        <item m="1" x="403"/>
        <item x="337"/>
        <item x="338"/>
        <item x="343"/>
        <item x="134"/>
        <item m="1" x="509"/>
        <item m="1" x="551"/>
        <item m="1" x="467"/>
        <item m="1" x="373"/>
        <item m="1" x="452"/>
        <item m="1" x="543"/>
        <item m="1" x="601"/>
        <item m="1" x="489"/>
        <item m="1" x="572"/>
        <item m="1" x="504"/>
        <item m="1" x="365"/>
        <item m="1" x="506"/>
        <item m="1" x="492"/>
        <item m="1" x="414"/>
        <item m="1" x="488"/>
        <item m="1" x="455"/>
        <item m="1" x="594"/>
        <item m="1" x="472"/>
        <item m="1" x="445"/>
        <item m="1" x="576"/>
        <item m="1" x="476"/>
        <item m="1" x="456"/>
        <item m="1" x="595"/>
        <item m="1" x="562"/>
        <item m="1" x="446"/>
        <item m="1" x="577"/>
        <item x="356"/>
        <item x="330"/>
        <item x="314"/>
        <item m="1" x="406"/>
        <item x="309"/>
        <item x="98"/>
        <item x="136"/>
        <item x="137"/>
        <item x="139"/>
        <item x="140"/>
        <item m="1" x="458"/>
        <item x="233"/>
        <item x="295"/>
        <item x="355"/>
        <item x="148"/>
        <item m="1" x="361"/>
        <item x="284"/>
        <item x="282"/>
        <item x="296"/>
        <item x="299"/>
        <item x="300"/>
        <item x="303"/>
        <item x="283"/>
        <item x="304"/>
        <item x="305"/>
        <item m="1" x="402"/>
        <item x="248"/>
        <item m="1" x="383"/>
        <item m="1" x="508"/>
        <item m="1" x="597"/>
        <item x="354"/>
        <item x="101"/>
        <item x="287"/>
        <item x="339"/>
        <item x="341"/>
        <item x="348"/>
        <item x="349"/>
        <item m="1" x="474"/>
        <item m="1" x="553"/>
        <item m="1" x="447"/>
        <item m="1" x="438"/>
        <item m="1" x="384"/>
        <item m="1" x="423"/>
        <item m="1" x="412"/>
        <item x="142"/>
        <item x="143"/>
        <item x="144"/>
        <item x="145"/>
        <item x="146"/>
        <item x="147"/>
        <item x="111"/>
        <item m="1" x="421"/>
        <item m="1" x="386"/>
        <item m="1" x="550"/>
        <item m="1" x="399"/>
        <item m="1" x="463"/>
        <item m="1" x="367"/>
        <item m="1" x="368"/>
        <item m="1" x="393"/>
        <item x="107"/>
        <item x="110"/>
        <item m="1" x="372"/>
        <item m="1" x="500"/>
        <item m="1" x="454"/>
        <item m="1" x="584"/>
        <item m="1" x="385"/>
        <item m="1" x="511"/>
        <item m="1" x="498"/>
        <item m="1" x="374"/>
        <item m="1" x="437"/>
        <item m="1" x="574"/>
        <item m="1" x="389"/>
        <item m="1" x="513"/>
        <item m="1" x="478"/>
        <item m="1" x="517"/>
        <item m="1" x="400"/>
        <item m="1" x="425"/>
        <item m="1" x="401"/>
        <item m="1" x="475"/>
        <item m="1" x="427"/>
        <item m="1" x="459"/>
        <item m="1" x="520"/>
        <item m="1" x="359"/>
        <item m="1" x="378"/>
        <item m="1" x="411"/>
        <item m="1" x="548"/>
        <item m="1" x="477"/>
        <item m="1" x="451"/>
        <item m="1" x="556"/>
        <item m="1" x="564"/>
        <item m="1" x="482"/>
        <item m="1" x="561"/>
        <item m="1" x="568"/>
        <item m="1" x="496"/>
        <item m="1" x="591"/>
        <item m="1" x="589"/>
        <item m="1" x="598"/>
        <item m="1" x="575"/>
        <item m="1" x="392"/>
        <item m="1" x="523"/>
        <item m="1" x="362"/>
        <item m="1" x="497"/>
        <item m="1" x="592"/>
        <item m="1" x="521"/>
        <item m="1" x="360"/>
        <item m="1" x="573"/>
        <item m="1" x="557"/>
        <item m="1" x="391"/>
        <item m="1" x="394"/>
        <item x="315"/>
        <item m="1" x="599"/>
        <item m="1" x="582"/>
        <item m="1" x="536"/>
        <item m="1" x="379"/>
        <item m="1" x="541"/>
        <item x="150"/>
        <item x="151"/>
        <item x="152"/>
        <item x="153"/>
        <item x="154"/>
        <item x="155"/>
        <item x="157"/>
        <item x="158"/>
        <item x="160"/>
        <item x="161"/>
        <item x="162"/>
        <item x="163"/>
        <item x="164"/>
        <item x="165"/>
        <item x="166"/>
        <item x="168"/>
        <item m="1" x="566"/>
        <item x="169"/>
        <item x="170"/>
        <item m="1" x="501"/>
        <item m="1" x="596"/>
        <item m="1" x="424"/>
        <item m="1" x="444"/>
        <item m="1" x="371"/>
        <item m="1" x="415"/>
        <item m="1" x="417"/>
        <item m="1" x="559"/>
        <item m="1" x="579"/>
        <item m="1" x="405"/>
        <item m="1" x="484"/>
        <item m="1" x="429"/>
        <item m="1" x="409"/>
        <item m="1" x="528"/>
        <item m="1" x="363"/>
        <item m="1" x="481"/>
        <item m="1" x="420"/>
        <item m="1" x="546"/>
        <item m="1" x="486"/>
        <item m="1" x="382"/>
        <item x="159"/>
        <item x="156"/>
        <item x="189"/>
        <item x="190"/>
        <item x="175"/>
        <item x="176"/>
        <item x="177"/>
        <item x="178"/>
        <item x="179"/>
        <item x="180"/>
        <item x="181"/>
        <item x="182"/>
        <item x="171"/>
        <item x="183"/>
        <item x="184"/>
        <item x="191"/>
        <item x="192"/>
        <item x="193"/>
        <item x="194"/>
        <item x="195"/>
        <item x="196"/>
        <item x="197"/>
        <item x="198"/>
        <item x="199"/>
        <item x="200"/>
        <item x="201"/>
        <item x="202"/>
        <item x="203"/>
        <item x="204"/>
        <item x="205"/>
        <item x="206"/>
        <item x="207"/>
        <item x="208"/>
        <item x="209"/>
        <item x="210"/>
        <item x="211"/>
        <item x="212"/>
        <item x="213"/>
        <item x="214"/>
        <item x="215"/>
        <item x="216"/>
        <item x="217"/>
        <item x="185"/>
        <item x="186"/>
        <item x="187"/>
        <item x="188"/>
        <item m="1" x="395"/>
        <item m="1" x="396"/>
        <item m="1" x="397"/>
        <item m="1" x="503"/>
        <item m="1" x="534"/>
        <item x="138"/>
        <item x="173"/>
        <item x="174"/>
        <item x="172"/>
        <item m="1" x="588"/>
        <item x="124"/>
        <item m="1" x="407"/>
        <item m="1" x="440"/>
        <item m="1" x="525"/>
        <item m="1" x="432"/>
        <item m="1" x="502"/>
        <item m="1" x="380"/>
        <item m="1" x="505"/>
        <item m="1" x="581"/>
        <item m="1" x="387"/>
        <item m="1" x="460"/>
        <item m="1" x="586"/>
        <item m="1" x="571"/>
        <item m="1" x="494"/>
        <item m="1" x="370"/>
        <item m="1" x="376"/>
        <item m="1" x="530"/>
        <item x="123"/>
        <item x="116"/>
        <item x="117"/>
        <item x="119"/>
        <item x="120"/>
        <item x="121"/>
        <item x="122"/>
        <item x="244"/>
        <item x="256"/>
        <item x="257"/>
        <item x="258"/>
        <item x="259"/>
        <item x="260"/>
        <item x="261"/>
        <item x="262"/>
        <item x="263"/>
        <item x="264"/>
        <item m="1" x="428"/>
        <item m="1" x="453"/>
        <item x="267"/>
        <item m="1" x="570"/>
        <item x="230"/>
        <item x="277"/>
        <item x="249"/>
        <item m="1" x="555"/>
        <item m="1" x="487"/>
        <item m="1" x="493"/>
        <item x="274"/>
        <item m="1" x="480"/>
        <item x="279"/>
        <item x="250"/>
        <item x="251"/>
        <item x="247"/>
        <item m="1" x="422"/>
        <item x="99"/>
        <item x="100"/>
        <item x="102"/>
        <item x="103"/>
        <item x="104"/>
        <item x="105"/>
        <item x="125"/>
        <item x="126"/>
        <item x="127"/>
        <item x="128"/>
        <item x="129"/>
        <item x="130"/>
        <item x="131"/>
        <item x="149"/>
        <item x="167"/>
        <item x="218"/>
        <item x="219"/>
        <item x="220"/>
        <item x="221"/>
        <item x="225"/>
        <item x="227"/>
        <item x="228"/>
        <item x="255"/>
        <item x="265"/>
        <item x="266"/>
        <item x="268"/>
        <item x="269"/>
        <item x="270"/>
        <item x="271"/>
        <item x="272"/>
        <item x="273"/>
        <item x="278"/>
        <item x="285"/>
        <item x="286"/>
        <item x="288"/>
        <item x="289"/>
        <item x="290"/>
        <item x="292"/>
        <item x="297"/>
        <item x="298"/>
        <item x="301"/>
        <item x="307"/>
        <item x="310"/>
        <item x="312"/>
        <item x="316"/>
        <item x="317"/>
        <item x="318"/>
        <item x="319"/>
        <item x="320"/>
        <item x="321"/>
        <item x="322"/>
        <item x="323"/>
        <item x="324"/>
        <item x="325"/>
        <item x="326"/>
        <item x="327"/>
        <item x="351"/>
        <item x="352"/>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2">
    <field x="92"/>
    <field x="93"/>
  </rowFields>
  <rowItems count="156">
    <i>
      <x v="2"/>
      <x/>
    </i>
    <i r="1">
      <x v="4"/>
    </i>
    <i r="1">
      <x v="5"/>
    </i>
    <i r="1">
      <x v="6"/>
    </i>
    <i>
      <x v="3"/>
      <x/>
    </i>
    <i r="1">
      <x v="7"/>
    </i>
    <i r="1">
      <x v="8"/>
    </i>
    <i>
      <x v="4"/>
      <x/>
    </i>
    <i r="1">
      <x v="9"/>
    </i>
    <i r="1">
      <x v="10"/>
    </i>
    <i r="1">
      <x v="11"/>
    </i>
    <i r="1">
      <x v="12"/>
    </i>
    <i r="1">
      <x v="13"/>
    </i>
    <i r="1">
      <x v="15"/>
    </i>
    <i r="1">
      <x v="89"/>
    </i>
    <i>
      <x v="5"/>
      <x/>
    </i>
    <i r="1">
      <x v="9"/>
    </i>
    <i r="1">
      <x v="10"/>
    </i>
    <i r="1">
      <x v="11"/>
    </i>
    <i r="1">
      <x v="12"/>
    </i>
    <i r="1">
      <x v="16"/>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5"/>
    </i>
    <i r="1">
      <x v="46"/>
    </i>
    <i r="1">
      <x v="47"/>
    </i>
    <i r="1">
      <x v="48"/>
    </i>
    <i r="1">
      <x v="49"/>
    </i>
    <i r="1">
      <x v="90"/>
    </i>
    <i r="1">
      <x v="91"/>
    </i>
    <i r="1">
      <x v="92"/>
    </i>
    <i r="1">
      <x v="93"/>
    </i>
    <i r="1">
      <x v="94"/>
    </i>
    <i r="1">
      <x v="95"/>
    </i>
    <i>
      <x v="6"/>
      <x/>
    </i>
    <i r="1">
      <x v="9"/>
    </i>
    <i r="1">
      <x v="10"/>
    </i>
    <i r="1">
      <x v="11"/>
    </i>
    <i r="1">
      <x v="12"/>
    </i>
    <i r="1">
      <x v="13"/>
    </i>
    <i r="1">
      <x v="14"/>
    </i>
    <i r="1">
      <x v="15"/>
    </i>
    <i r="1">
      <x v="16"/>
    </i>
    <i r="1">
      <x v="89"/>
    </i>
    <i r="1">
      <x v="90"/>
    </i>
    <i>
      <x v="7"/>
      <x/>
    </i>
    <i r="1">
      <x v="9"/>
    </i>
    <i r="1">
      <x v="10"/>
    </i>
    <i r="1">
      <x v="11"/>
    </i>
    <i r="1">
      <x v="12"/>
    </i>
    <i r="1">
      <x v="50"/>
    </i>
    <i r="1">
      <x v="51"/>
    </i>
    <i>
      <x v="8"/>
      <x/>
    </i>
    <i r="1">
      <x v="9"/>
    </i>
    <i r="1">
      <x v="10"/>
    </i>
    <i r="1">
      <x v="11"/>
    </i>
    <i r="1">
      <x v="12"/>
    </i>
    <i r="1">
      <x v="52"/>
    </i>
    <i r="1">
      <x v="53"/>
    </i>
    <i>
      <x v="9"/>
      <x/>
    </i>
    <i r="1">
      <x v="9"/>
    </i>
    <i r="1">
      <x v="10"/>
    </i>
    <i r="1">
      <x v="11"/>
    </i>
    <i r="1">
      <x v="12"/>
    </i>
    <i r="1">
      <x v="21"/>
    </i>
    <i r="1">
      <x v="22"/>
    </i>
    <i r="1">
      <x v="23"/>
    </i>
    <i r="1">
      <x v="24"/>
    </i>
    <i>
      <x v="10"/>
      <x/>
    </i>
    <i r="1">
      <x v="9"/>
    </i>
    <i r="1">
      <x v="11"/>
    </i>
    <i r="1">
      <x v="12"/>
    </i>
    <i r="1">
      <x v="21"/>
    </i>
    <i r="1">
      <x v="22"/>
    </i>
    <i r="1">
      <x v="23"/>
    </i>
    <i r="1">
      <x v="24"/>
    </i>
    <i>
      <x v="11"/>
      <x/>
    </i>
    <i r="1">
      <x v="11"/>
    </i>
    <i r="1">
      <x v="12"/>
    </i>
    <i r="1">
      <x v="25"/>
    </i>
    <i r="1">
      <x v="26"/>
    </i>
    <i r="1">
      <x v="28"/>
    </i>
    <i r="1">
      <x v="29"/>
    </i>
    <i r="1">
      <x v="30"/>
    </i>
    <i>
      <x v="12"/>
      <x/>
    </i>
    <i r="1">
      <x v="11"/>
    </i>
    <i r="1">
      <x v="12"/>
    </i>
    <i r="1">
      <x v="26"/>
    </i>
    <i r="1">
      <x v="28"/>
    </i>
    <i r="1">
      <x v="31"/>
    </i>
    <i r="1">
      <x v="91"/>
    </i>
    <i r="1">
      <x v="92"/>
    </i>
    <i>
      <x v="13"/>
      <x/>
    </i>
    <i r="1">
      <x v="9"/>
    </i>
    <i r="1">
      <x v="11"/>
    </i>
    <i r="1">
      <x v="12"/>
    </i>
    <i r="1">
      <x v="25"/>
    </i>
    <i r="1">
      <x v="26"/>
    </i>
    <i r="1">
      <x v="28"/>
    </i>
    <i r="1">
      <x v="29"/>
    </i>
    <i r="1">
      <x v="30"/>
    </i>
    <i>
      <x v="14"/>
      <x/>
    </i>
    <i r="1">
      <x v="9"/>
    </i>
    <i r="1">
      <x v="11"/>
    </i>
    <i r="1">
      <x v="12"/>
    </i>
    <i r="1">
      <x v="26"/>
    </i>
    <i r="1">
      <x v="27"/>
    </i>
    <i r="1">
      <x v="32"/>
    </i>
    <i>
      <x v="15"/>
      <x/>
    </i>
    <i r="1">
      <x v="9"/>
    </i>
    <i r="1">
      <x v="11"/>
    </i>
    <i r="1">
      <x v="12"/>
    </i>
    <i r="1">
      <x v="54"/>
    </i>
    <i r="1">
      <x v="55"/>
    </i>
    <i r="1">
      <x v="56"/>
    </i>
    <i>
      <x v="16"/>
      <x/>
    </i>
    <i r="1">
      <x v="9"/>
    </i>
    <i r="1">
      <x v="11"/>
    </i>
    <i r="1">
      <x v="12"/>
    </i>
    <i r="1">
      <x v="57"/>
    </i>
    <i r="1">
      <x v="58"/>
    </i>
    <i r="1">
      <x v="59"/>
    </i>
    <i>
      <x v="24"/>
      <x/>
    </i>
    <i r="1">
      <x v="9"/>
    </i>
    <i r="1">
      <x v="10"/>
    </i>
    <i r="1">
      <x v="11"/>
    </i>
    <i r="1">
      <x v="12"/>
    </i>
    <i r="1">
      <x v="13"/>
    </i>
    <i r="1">
      <x v="14"/>
    </i>
    <i r="1">
      <x v="44"/>
    </i>
    <i r="1">
      <x v="97"/>
    </i>
  </rowItems>
  <colItems count="1">
    <i/>
  </colItems>
  <pageFields count="2">
    <pageField fld="126" item="0" hier="-1"/>
    <pageField fld="1" item="1" hier="-1"/>
  </pageFields>
  <dataFields count="1">
    <dataField name="計數 - 負責領域"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00000000-0007-0000-1A00-000003000000}" name="樞紐分析表4" cacheId="7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L4:L5" firstHeaderRow="1" firstDataRow="1" firstDataCol="1" rowPageCount="2" colPageCount="1"/>
  <pivotFields count="143">
    <pivotField compact="0" outline="0" showAll="0"/>
    <pivotField axis="axisPage" compact="0" outline="0" showAll="0">
      <items count="11">
        <item x="0"/>
        <item x="1"/>
        <item x="2"/>
        <item x="9"/>
        <item x="6"/>
        <item x="5"/>
        <item x="3"/>
        <item x="7"/>
        <item x="8"/>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axis="axisRow" compact="0" outline="0" showAll="0">
      <items count="16">
        <item x="0"/>
        <item x="1"/>
        <item x="2"/>
        <item x="3"/>
        <item x="4"/>
        <item x="5"/>
        <item x="6"/>
        <item x="7"/>
        <item m="1" x="12"/>
        <item m="1" x="14"/>
        <item x="10"/>
        <item x="11"/>
        <item m="1" x="13"/>
        <item x="8"/>
        <item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9"/>
  </rowFields>
  <rowItems count="1">
    <i>
      <x/>
    </i>
  </rowItems>
  <colItems count="1">
    <i/>
  </colItems>
  <pageFields count="2">
    <pageField fld="126" item="0" hier="-1"/>
    <pageField fld="1" item="1"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00000000-0007-0000-1A00-000001000000}" name="樞紐分析表2" cacheId="7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Q4:Q5" firstHeaderRow="1" firstDataRow="1" firstDataCol="1" rowPageCount="2" colPageCount="1"/>
  <pivotFields count="143">
    <pivotField compact="0" outline="0" showAll="0"/>
    <pivotField axis="axisPage" compact="0" outline="0" showAll="0">
      <items count="11">
        <item x="0"/>
        <item x="1"/>
        <item x="2"/>
        <item x="9"/>
        <item x="6"/>
        <item x="5"/>
        <item x="3"/>
        <item x="7"/>
        <item x="8"/>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items count="16">
        <item x="0"/>
        <item x="1"/>
        <item x="3"/>
        <item x="2"/>
        <item x="8"/>
        <item x="10"/>
        <item x="9"/>
        <item x="7"/>
        <item x="11"/>
        <item x="4"/>
        <item x="5"/>
        <item x="6"/>
        <item x="12"/>
        <item m="1" x="13"/>
        <item m="1" x="1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6"/>
  </rowFields>
  <rowItems count="1">
    <i>
      <x v="1"/>
    </i>
  </rowItems>
  <colItems count="1">
    <i/>
  </colItems>
  <pageFields count="2">
    <pageField fld="126" item="0" hier="-1"/>
    <pageField fld="1" item="1"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00000000-0007-0000-1A00-000000000000}" name="樞紐分析表1" cacheId="7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G4:G5" firstHeaderRow="1" firstDataRow="1" firstDataCol="1" rowPageCount="2" colPageCount="1"/>
  <pivotFields count="143">
    <pivotField compact="0" outline="0" showAll="0"/>
    <pivotField axis="axisPage" compact="0" outline="0" showAll="0">
      <items count="11">
        <item x="0"/>
        <item x="1"/>
        <item x="2"/>
        <item x="9"/>
        <item x="6"/>
        <item x="5"/>
        <item x="3"/>
        <item x="7"/>
        <item x="8"/>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axis="axisRow" compact="0" outline="0" showAll="0">
      <items count="16">
        <item x="0"/>
        <item x="1"/>
        <item x="2"/>
        <item x="3"/>
        <item x="4"/>
        <item x="5"/>
        <item x="6"/>
        <item x="7"/>
        <item m="1" x="12"/>
        <item m="1" x="14"/>
        <item x="10"/>
        <item x="11"/>
        <item m="1" x="13"/>
        <item x="8"/>
        <item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9"/>
  </rowFields>
  <rowItems count="1">
    <i>
      <x/>
    </i>
  </rowItems>
  <colItems count="1">
    <i/>
  </colItems>
  <pageFields count="2">
    <pageField fld="126" item="0" hier="-1"/>
    <pageField fld="1" item="1"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00000000-0007-0000-1A00-000002000000}" name="樞紐分析表3" cacheId="7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U4:U5" firstHeaderRow="1" firstDataRow="1" firstDataCol="1" rowPageCount="2" colPageCount="1"/>
  <pivotFields count="143">
    <pivotField compact="0" outline="0" showAll="0"/>
    <pivotField axis="axisPage" compact="0" outline="0" showAll="0">
      <items count="11">
        <item x="0"/>
        <item x="1"/>
        <item x="2"/>
        <item x="9"/>
        <item x="6"/>
        <item x="5"/>
        <item x="3"/>
        <item x="7"/>
        <item x="8"/>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axis="axisRow" compact="0" outline="0" showAll="0">
      <items count="16">
        <item x="1"/>
        <item x="2"/>
        <item x="0"/>
        <item x="7"/>
        <item x="5"/>
        <item x="3"/>
        <item x="12"/>
        <item x="6"/>
        <item x="4"/>
        <item x="8"/>
        <item m="1" x="13"/>
        <item m="1" x="14"/>
        <item x="9"/>
        <item x="10"/>
        <item x="1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7"/>
  </rowFields>
  <rowItems count="1">
    <i>
      <x/>
    </i>
  </rowItems>
  <colItems count="1">
    <i/>
  </colItems>
  <pageFields count="2">
    <pageField fld="126" item="0" hier="-1"/>
    <pageField fld="1" item="1"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00000000-0007-0000-1B00-000001000000}" name="PivotTable2" cacheId="7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G4:G5" firstHeaderRow="1" firstDataRow="1" firstDataCol="1" rowPageCount="2" colPageCount="1"/>
  <pivotFields count="143">
    <pivotField compact="0" outline="0" showAll="0"/>
    <pivotField axis="axisPage" compact="0" outline="0" showAll="0">
      <items count="11">
        <item x="0"/>
        <item x="1"/>
        <item x="2"/>
        <item x="9"/>
        <item x="6"/>
        <item x="5"/>
        <item x="3"/>
        <item x="7"/>
        <item x="8"/>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axis="axisRow" compact="0" outline="0" showAll="0">
      <items count="16">
        <item x="0"/>
        <item x="1"/>
        <item x="2"/>
        <item x="3"/>
        <item x="4"/>
        <item x="5"/>
        <item x="6"/>
        <item x="7"/>
        <item m="1" x="12"/>
        <item m="1" x="14"/>
        <item x="10"/>
        <item x="11"/>
        <item m="1" x="13"/>
        <item x="8"/>
        <item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9"/>
  </rowFields>
  <rowItems count="1">
    <i>
      <x/>
    </i>
  </rowItems>
  <colItems count="1">
    <i/>
  </colItems>
  <pageFields count="2">
    <pageField fld="126" item="0" hier="-1"/>
    <pageField fld="1" item="1"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00000000-0007-0000-1B00-000000000000}" name="PivotTable1" cacheId="7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Q4:Q5" firstHeaderRow="1" firstDataRow="1" firstDataCol="1" rowPageCount="2" colPageCount="1"/>
  <pivotFields count="143">
    <pivotField compact="0" outline="0" showAll="0"/>
    <pivotField axis="axisPage" compact="0" outline="0" showAll="0">
      <items count="11">
        <item x="0"/>
        <item x="1"/>
        <item x="2"/>
        <item x="9"/>
        <item x="6"/>
        <item x="5"/>
        <item x="3"/>
        <item x="7"/>
        <item x="8"/>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items count="16">
        <item x="0"/>
        <item x="1"/>
        <item x="3"/>
        <item x="2"/>
        <item x="8"/>
        <item x="10"/>
        <item x="9"/>
        <item x="7"/>
        <item x="11"/>
        <item x="4"/>
        <item x="5"/>
        <item x="6"/>
        <item x="12"/>
        <item m="1" x="13"/>
        <item m="1" x="1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6"/>
  </rowFields>
  <rowItems count="1">
    <i>
      <x v="1"/>
    </i>
  </rowItems>
  <colItems count="1">
    <i/>
  </colItems>
  <pageFields count="2">
    <pageField fld="126" item="0" hier="-1"/>
    <pageField fld="1" item="1"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00000000-0007-0000-1B00-000003000000}" name="PivotTable4" cacheId="7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L4:L5" firstHeaderRow="1" firstDataRow="1" firstDataCol="1" rowPageCount="2" colPageCount="1"/>
  <pivotFields count="143">
    <pivotField compact="0" outline="0" showAll="0"/>
    <pivotField axis="axisPage" compact="0" outline="0" showAll="0">
      <items count="11">
        <item x="0"/>
        <item x="1"/>
        <item x="2"/>
        <item x="9"/>
        <item x="6"/>
        <item x="5"/>
        <item x="3"/>
        <item x="7"/>
        <item x="8"/>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axis="axisRow" compact="0" outline="0" showAll="0">
      <items count="16">
        <item x="0"/>
        <item x="1"/>
        <item x="2"/>
        <item x="3"/>
        <item x="4"/>
        <item x="5"/>
        <item x="6"/>
        <item x="7"/>
        <item m="1" x="12"/>
        <item m="1" x="14"/>
        <item x="10"/>
        <item x="11"/>
        <item m="1" x="13"/>
        <item x="8"/>
        <item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9"/>
  </rowFields>
  <rowItems count="1">
    <i>
      <x/>
    </i>
  </rowItems>
  <colItems count="1">
    <i/>
  </colItems>
  <pageFields count="2">
    <pageField fld="126" item="0" hier="-1"/>
    <pageField fld="1" item="1"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00000000-0007-0000-1B00-000002000000}" name="PivotTable3" cacheId="7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U4:U5" firstHeaderRow="1" firstDataRow="1" firstDataCol="1" rowPageCount="2" colPageCount="1"/>
  <pivotFields count="143">
    <pivotField compact="0" outline="0" showAll="0"/>
    <pivotField axis="axisPage" compact="0" outline="0" showAll="0">
      <items count="11">
        <item x="0"/>
        <item x="1"/>
        <item x="2"/>
        <item x="9"/>
        <item x="6"/>
        <item x="5"/>
        <item x="3"/>
        <item x="7"/>
        <item x="8"/>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axis="axisRow" compact="0" outline="0" showAll="0">
      <items count="16">
        <item x="1"/>
        <item x="2"/>
        <item x="0"/>
        <item x="7"/>
        <item x="5"/>
        <item x="3"/>
        <item x="12"/>
        <item x="6"/>
        <item x="4"/>
        <item x="8"/>
        <item m="1" x="13"/>
        <item m="1" x="14"/>
        <item x="9"/>
        <item x="10"/>
        <item x="1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7"/>
  </rowFields>
  <rowItems count="1">
    <i>
      <x/>
    </i>
  </rowItems>
  <colItems count="1">
    <i/>
  </colItems>
  <pageFields count="2">
    <pageField fld="126" item="0" hier="-1"/>
    <pageField fld="1" item="1"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0000000}" name="表格1_3" displayName="表格1_3" ref="A1:E29" totalsRowShown="0" headerRowDxfId="526" headerRowCellStyle="常规 10">
  <autoFilter ref="A1:E29" xr:uid="{00000000-0009-0000-0100-000008000000}"/>
  <tableColumns count="5">
    <tableColumn id="1" xr3:uid="{00000000-0010-0000-0000-000001000000}" name="範本內容"/>
    <tableColumn id="2" xr3:uid="{00000000-0010-0000-0000-000002000000}" name="填寫內容" dataDxfId="525" dataCellStyle="常规 13 2"/>
    <tableColumn id="3" xr3:uid="{00000000-0010-0000-0000-000003000000}" name="填寫要求" dataDxfId="524" dataCellStyle="常规 13 2"/>
    <tableColumn id="4" xr3:uid="{00000000-0010-0000-0000-000004000000}" name="取值範圍"/>
    <tableColumn id="5" xr3:uid="{00000000-0010-0000-0000-000005000000}" name="範例"/>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1000000}" name="表格22" displayName="表格22" ref="A1:D11" totalsRowShown="0" headerRowDxfId="523" dataDxfId="522" headerRowCellStyle="常规 3 3">
  <autoFilter ref="A1:D11" xr:uid="{00000000-0009-0000-0100-000016000000}"/>
  <tableColumns count="4">
    <tableColumn id="1" xr3:uid="{00000000-0010-0000-0100-000001000000}" name="錯誤代碼" dataDxfId="521"/>
    <tableColumn id="2" xr3:uid="{00000000-0010-0000-0100-000002000000}" name="問題描述" dataDxfId="520"/>
    <tableColumn id="3" xr3:uid="{00000000-0010-0000-0100-000003000000}" name="建議處理方式" dataDxfId="519"/>
    <tableColumn id="4" xr3:uid="{00000000-0010-0000-0100-000004000000}" name="Level" dataDxfId="518"/>
  </tableColumns>
  <tableStyleInfo name="TableStyleMedium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2000000}" name="tblParamSetting" displayName="tblParamSetting" ref="A1:D20" totalsRowShown="0" headerRowDxfId="517" headerRowBorderDxfId="516" tableBorderDxfId="515">
  <autoFilter ref="A1:D20" xr:uid="{00000000-0009-0000-0100-000009000000}">
    <filterColumn colId="0" hiddenButton="1"/>
    <filterColumn colId="1" hiddenButton="1"/>
  </autoFilter>
  <tableColumns count="4">
    <tableColumn id="1" xr3:uid="{00000000-0010-0000-0200-000001000000}" name="Parameter Name" dataDxfId="514"/>
    <tableColumn id="2" xr3:uid="{00000000-0010-0000-0200-000002000000}" name="Parameter Value" dataDxfId="513"/>
    <tableColumn id="3" xr3:uid="{00000000-0010-0000-0200-000003000000}" name="Comment" dataDxfId="512"/>
    <tableColumn id="4" xr3:uid="{00000000-0010-0000-0200-000004000000}" name="Sample" dataDxfId="511"/>
  </tableColumns>
  <tableStyleInfo name="TableStyleLight1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3000000}" name="tblSQLParam242261" displayName="tblSQLParam242261" ref="T1:AA130" totalsRowShown="0" headerRowDxfId="510">
  <autoFilter ref="T1:AA130" xr:uid="{00000000-0009-0000-0100-00000A000000}"/>
  <tableColumns count="8">
    <tableColumn id="1" xr3:uid="{00000000-0010-0000-0300-000001000000}" name="Code"/>
    <tableColumn id="2" xr3:uid="{00000000-0010-0000-0300-000002000000}" name="Description"/>
    <tableColumn id="3" xr3:uid="{00000000-0010-0000-0300-000003000000}" name="Example"/>
    <tableColumn id="4" xr3:uid="{00000000-0010-0000-0300-000004000000}" name="Domain"/>
    <tableColumn id="5" xr3:uid="{00000000-0010-0000-0300-000005000000}" name="Default Value"/>
    <tableColumn id="6" xr3:uid="{00000000-0010-0000-0300-000006000000}" name="Type"/>
    <tableColumn id="7" xr3:uid="{00000000-0010-0000-0300-000007000000}" name="Scope"/>
    <tableColumn id="8" xr3:uid="{00000000-0010-0000-0300-000008000000}" name="Status"/>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Status" displayName="Status" ref="BT1:BX40" totalsRowShown="0">
  <autoFilter ref="BT1:BX40" xr:uid="{00000000-0009-0000-0100-000001000000}"/>
  <tableColumns count="5">
    <tableColumn id="5" xr3:uid="{00000000-0010-0000-0400-000005000000}" name="Domain" dataDxfId="508"/>
    <tableColumn id="1" xr3:uid="{00000000-0010-0000-0400-000001000000}" name="Status-Lastupd" dataDxfId="507"/>
    <tableColumn id="2" xr3:uid="{00000000-0010-0000-0400-000002000000}" name="ErrMessage"/>
    <tableColumn id="3" xr3:uid="{00000000-0010-0000-0400-000003000000}" name="資料備註"/>
    <tableColumn id="4" xr3:uid="{00000000-0010-0000-0400-000004000000}" name="合計"/>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表格5" displayName="表格5" ref="BK5:BO12" totalsRowCount="1">
  <autoFilter ref="BK5:BO11" xr:uid="{00000000-0009-0000-0100-000005000000}"/>
  <tableColumns count="5">
    <tableColumn id="1" xr3:uid="{00000000-0010-0000-0500-000001000000}" name="欄1"/>
    <tableColumn id="2" xr3:uid="{00000000-0010-0000-0500-000002000000}" name="欄2"/>
    <tableColumn id="3" xr3:uid="{00000000-0010-0000-0500-000003000000}" name="欄3">
      <calculatedColumnFormula>BF6</calculatedColumnFormula>
    </tableColumn>
    <tableColumn id="4" xr3:uid="{00000000-0010-0000-0500-000004000000}" name="欄4">
      <calculatedColumnFormula>BG6</calculatedColumnFormula>
    </tableColumn>
    <tableColumn id="5" xr3:uid="{00000000-0010-0000-0500-000005000000}" name="欄5">
      <calculatedColumnFormula>BH6</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表格6" displayName="表格6" ref="A1:C11" totalsRowShown="0">
  <autoFilter ref="A1:C11" xr:uid="{00000000-0009-0000-0100-000006000000}"/>
  <tableColumns count="3">
    <tableColumn id="1" xr3:uid="{00000000-0010-0000-0600-000001000000}" name="Agenda"/>
    <tableColumn id="2" xr3:uid="{00000000-0010-0000-0600-000002000000}" name="Description"/>
    <tableColumn id="3" xr3:uid="{00000000-0010-0000-0600-000003000000}" name="Usage"/>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7000000}" name="表格11" displayName="表格11" ref="CV1:CZ891" totalsRowShown="0" headerRowDxfId="506">
  <tableColumns count="5">
    <tableColumn id="1" xr3:uid="{00000000-0010-0000-0700-000001000000}" name="Domain"/>
    <tableColumn id="2" xr3:uid="{00000000-0010-0000-0700-000002000000}" name="Object"/>
    <tableColumn id="3" xr3:uid="{00000000-0010-0000-0700-000003000000}" name="Item"/>
    <tableColumn id="4" xr3:uid="{00000000-0010-0000-0700-000004000000}" name="LastUpdate" dataDxfId="505"/>
    <tableColumn id="5" xr3:uid="{00000000-0010-0000-0700-000005000000}" name="CurrentMatchFlag" dataDxfId="50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8000000}" name="表格12" displayName="表格12" ref="DE1:DF4" totalsRowShown="0">
  <autoFilter ref="DE1:DF4" xr:uid="{00000000-0009-0000-0100-00000C000000}"/>
  <tableColumns count="2">
    <tableColumn id="1" xr3:uid="{00000000-0010-0000-0800-000001000000}" name="Object"/>
    <tableColumn id="2" xr3:uid="{00000000-0010-0000-0800-000002000000}" name="Offset" dataDxfId="503">
      <calculatedColumnFormula>表格12[[#This Row],[Object]]&amp;"!"&amp;"B:B"</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9000000}" name="表格15" displayName="表格15" ref="V6:Z510" totalsRowShown="0" headerRowDxfId="180">
  <tableColumns count="5">
    <tableColumn id="1" xr3:uid="{00000000-0010-0000-0900-000001000000}" name="SNAPDATE" dataDxfId="179"/>
    <tableColumn id="2" xr3:uid="{00000000-0010-0000-0900-000002000000}" name="負責領域1" dataDxfId="178"/>
    <tableColumn id="3" xr3:uid="{00000000-0010-0000-0900-000003000000}" name="層級" dataDxfId="177"/>
    <tableColumn id="4" xr3:uid="{00000000-0010-0000-0900-000004000000}" name="資料表" dataDxfId="176"/>
    <tableColumn id="5" xr3:uid="{00000000-0010-0000-0900-000005000000}" name="資料項" dataDxfId="17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A000000}" name="表格20" displayName="表格20" ref="BC2:BD8" totalsRowShown="0" headerRowDxfId="174" dataDxfId="173">
  <autoFilter ref="BC2:BD8" xr:uid="{00000000-0009-0000-0100-000014000000}"/>
  <tableColumns count="2">
    <tableColumn id="1" xr3:uid="{00000000-0010-0000-0A00-000001000000}" name="Legend" dataDxfId="172"/>
    <tableColumn id="2" xr3:uid="{00000000-0010-0000-0A00-000002000000}" name="Value" dataDxfId="17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B000000}" name="表格21" displayName="表格21" ref="A1:C10" totalsRowShown="0" dataDxfId="170">
  <autoFilter ref="A1:C10" xr:uid="{00000000-0009-0000-0100-000015000000}"/>
  <tableColumns count="3">
    <tableColumn id="1" xr3:uid="{00000000-0010-0000-0B00-000001000000}" name="Agenda" dataDxfId="169"/>
    <tableColumn id="2" xr3:uid="{00000000-0010-0000-0B00-000002000000}" name="Purpose" dataDxfId="168"/>
    <tableColumn id="3" xr3:uid="{00000000-0010-0000-0B00-000003000000}" name="Timing" dataDxfId="167"/>
  </tableColumns>
  <tableStyleInfo name="TableStyleMedium16"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95FBB7E-141A-4068-A65C-AABECFB8F315}" name="表格2127" displayName="表格2127" ref="A1:C10" totalsRowShown="0" dataDxfId="132">
  <autoFilter ref="A1:C10" xr:uid="{995FBB7E-141A-4068-A65C-AABECFB8F315}"/>
  <tableColumns count="3">
    <tableColumn id="1" xr3:uid="{19EF1445-2931-4C7E-955E-74932ABDCF67}" name="Agenda" dataDxfId="131"/>
    <tableColumn id="2" xr3:uid="{F95A74C5-3E7D-4B38-A80F-2BFB7B5A524E}" name="Purpose" dataDxfId="130"/>
    <tableColumn id="3" xr3:uid="{BE2EB384-0916-47BD-A271-B171326DBE91}" name="Timing" dataDxfId="129"/>
  </tableColumns>
  <tableStyleInfo name="TableStyleMedium16"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C000000}" name="表格7" displayName="表格7" ref="A1:M107" totalsRowShown="0" dataDxfId="36">
  <autoFilter ref="A1:M107" xr:uid="{00000000-0009-0000-0100-000007000000}">
    <filterColumn colId="12">
      <filters>
        <filter val="Y"/>
      </filters>
    </filterColumn>
  </autoFilter>
  <sortState xmlns:xlrd2="http://schemas.microsoft.com/office/spreadsheetml/2017/richdata2" ref="A2:M107">
    <sortCondition ref="A1:A107"/>
  </sortState>
  <tableColumns count="13">
    <tableColumn id="1" xr3:uid="{00000000-0010-0000-0C00-000001000000}" name="Name" dataDxfId="35"/>
    <tableColumn id="2" xr3:uid="{00000000-0010-0000-0C00-000002000000}" name="Artifact Type" dataDxfId="34"/>
    <tableColumn id="3" xr3:uid="{00000000-0010-0000-0C00-000003000000}" name="Category" dataDxfId="33"/>
    <tableColumn id="4" xr3:uid="{00000000-0010-0000-0C00-000004000000}" name="Description" dataDxfId="32"/>
    <tableColumn id="5" xr3:uid="{00000000-0010-0000-0C00-000005000000}" name="Tags" dataDxfId="31"/>
    <tableColumn id="6" xr3:uid="{00000000-0010-0000-0C00-000006000000}" name="Classifications" dataDxfId="30"/>
    <tableColumn id="7" xr3:uid="{00000000-0010-0000-0C00-000007000000}" name="Stewards" dataDxfId="29"/>
    <tableColumn id="8" xr3:uid="{00000000-0010-0000-0C00-000008000000}" name="Related Terms" dataDxfId="28"/>
    <tableColumn id="9" xr3:uid="{00000000-0010-0000-0C00-000009000000}" name="Business Start" dataDxfId="27"/>
    <tableColumn id="10" xr3:uid="{00000000-0010-0000-0C00-00000A000000}" name="Business End" dataDxfId="26"/>
    <tableColumn id="11" xr3:uid="{00000000-0010-0000-0C00-00000B000000}" name="Secondary Categories" dataDxfId="25"/>
    <tableColumn id="12" xr3:uid="{00000000-0010-0000-0C00-00000C000000}" name="Parent Data Class" dataDxfId="24"/>
    <tableColumn id="13" xr3:uid="{00000000-0010-0000-0C00-00000D000000}" name="Status" dataDxfId="2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D000000}" name="表格4" displayName="表格4" ref="X1:Z25" totalsRowShown="0">
  <autoFilter ref="X1:Z25" xr:uid="{00000000-0009-0000-0100-000004000000}"/>
  <tableColumns count="3">
    <tableColumn id="1" xr3:uid="{00000000-0010-0000-0D00-000001000000}" name="Role"/>
    <tableColumn id="2" xr3:uid="{00000000-0010-0000-0D00-000002000000}" name="Domain" dataDxfId="22"/>
    <tableColumn id="3" xr3:uid="{00000000-0010-0000-0D00-000003000000}" name="Name"/>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E000000}" name="表格4_15" displayName="表格4_15" ref="X1:Z25" totalsRowShown="0">
  <autoFilter ref="X1:Z25" xr:uid="{00000000-0009-0000-0100-00000E000000}"/>
  <tableColumns count="3">
    <tableColumn id="1" xr3:uid="{00000000-0010-0000-0E00-000001000000}" name="Role"/>
    <tableColumn id="2" xr3:uid="{00000000-0010-0000-0E00-000002000000}" name="Domain" dataDxfId="21"/>
    <tableColumn id="3" xr3:uid="{00000000-0010-0000-0E00-000003000000}" name="Name"/>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F000000}" name="tblVersion" displayName="tblVersion" ref="A1:B20" totalsRowShown="0" headerRowDxfId="15" dataDxfId="14">
  <tableColumns count="2">
    <tableColumn id="1" xr3:uid="{00000000-0010-0000-0F00-000001000000}" name="MergeFile-Version" dataDxfId="13"/>
    <tableColumn id="2" xr3:uid="{00000000-0010-0000-0F00-000002000000}" name="Running Model" dataDxfId="12"/>
  </tableColumns>
  <tableStyleInfo name="TableStyleLight1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10000000}" name="tblParamList" displayName="tblParamList" ref="P1:V26" totalsRowShown="0" headerRowDxfId="11" dataDxfId="10">
  <autoFilter ref="P1:V26" xr:uid="{00000000-0009-0000-0100-000003000000}"/>
  <tableColumns count="7">
    <tableColumn id="1" xr3:uid="{00000000-0010-0000-1000-000001000000}" name="Parameter LOV" dataDxfId="9"/>
    <tableColumn id="2" xr3:uid="{00000000-0010-0000-1000-000002000000}" name="Description" dataDxfId="8"/>
    <tableColumn id="4" xr3:uid="{00000000-0010-0000-1000-000004000000}" name="Example" dataDxfId="7"/>
    <tableColumn id="3" xr3:uid="{00000000-0010-0000-1000-000003000000}" name="Domain" dataDxfId="6"/>
    <tableColumn id="6" xr3:uid="{00000000-0010-0000-1000-000006000000}" name="Default Value" dataDxfId="5"/>
    <tableColumn id="7" xr3:uid="{00000000-0010-0000-1000-000007000000}" name="Type" dataDxfId="4"/>
    <tableColumn id="8" xr3:uid="{00000000-0010-0000-1000-000008000000}" name="Scope" dataDxfId="3"/>
  </tableColumns>
  <tableStyleInfo name="TableStyleMedium11" showFirstColumn="1"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11000000}" name="tblDomain" displayName="tblDomain" ref="F1:F19" totalsRowShown="0" headerRowDxfId="2" dataDxfId="1">
  <autoFilter ref="F1:F19" xr:uid="{00000000-0009-0000-0100-00000D000000}"/>
  <tableColumns count="1">
    <tableColumn id="1" xr3:uid="{00000000-0010-0000-1100-000001000000}" name="Domain" dataDxfId="0"/>
  </tableColumns>
  <tableStyleInfo name="TableStyleMedium2"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1" dT="2021-02-18T06:08:19.39" personId="{9B53D3D6-D43F-4669-BEE5-855603E9E2AF}" id="{4B1941AF-4AE5-4AD3-90F1-BFF07AAE0B48}">
    <text>俗稱</text>
  </threadedComment>
  <threadedComment ref="V1" dT="2021-02-18T06:06:37.16" personId="{9B53D3D6-D43F-4669-BEE5-855603E9E2AF}" id="{5B837933-0D10-49E8-8C95-EEAF1DB81809}">
    <text>系統欄位名稱</text>
  </threadedComment>
</ThreadedComments>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table" Target="../tables/table7.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table" Target="../tables/table6.xml"/><Relationship Id="rId2" Type="http://schemas.openxmlformats.org/officeDocument/2006/relationships/pivotTable" Target="../pivotTables/pivotTable2.xml"/><Relationship Id="rId16" Type="http://schemas.openxmlformats.org/officeDocument/2006/relationships/comments" Target="../comments5.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table" Target="../tables/table5.xml"/><Relationship Id="rId5" Type="http://schemas.openxmlformats.org/officeDocument/2006/relationships/pivotTable" Target="../pivotTables/pivotTable5.xml"/><Relationship Id="rId15" Type="http://schemas.openxmlformats.org/officeDocument/2006/relationships/table" Target="../tables/table9.xml"/><Relationship Id="rId10" Type="http://schemas.openxmlformats.org/officeDocument/2006/relationships/vmlDrawing" Target="../drawings/vmlDrawing6.vml"/><Relationship Id="rId4" Type="http://schemas.openxmlformats.org/officeDocument/2006/relationships/pivotTable" Target="../pivotTables/pivotTable4.xml"/><Relationship Id="rId9" Type="http://schemas.openxmlformats.org/officeDocument/2006/relationships/printerSettings" Target="../printerSettings/printerSettings10.bin"/><Relationship Id="rId14"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5.xml.rels><?xml version="1.0" encoding="UTF-8" standalone="yes"?>
<Relationships xmlns="http://schemas.openxmlformats.org/package/2006/relationships"><Relationship Id="rId8" Type="http://schemas.openxmlformats.org/officeDocument/2006/relationships/pivotTable" Target="../pivotTables/pivotTable17.xml"/><Relationship Id="rId13" Type="http://schemas.openxmlformats.org/officeDocument/2006/relationships/table" Target="../tables/table11.xml"/><Relationship Id="rId3" Type="http://schemas.openxmlformats.org/officeDocument/2006/relationships/pivotTable" Target="../pivotTables/pivotTable12.xml"/><Relationship Id="rId7" Type="http://schemas.openxmlformats.org/officeDocument/2006/relationships/pivotTable" Target="../pivotTables/pivotTable16.xml"/><Relationship Id="rId12" Type="http://schemas.openxmlformats.org/officeDocument/2006/relationships/table" Target="../tables/table10.xml"/><Relationship Id="rId2" Type="http://schemas.openxmlformats.org/officeDocument/2006/relationships/pivotTable" Target="../pivotTables/pivotTable11.xml"/><Relationship Id="rId1" Type="http://schemas.openxmlformats.org/officeDocument/2006/relationships/pivotTable" Target="../pivotTables/pivotTable10.xml"/><Relationship Id="rId6" Type="http://schemas.openxmlformats.org/officeDocument/2006/relationships/pivotTable" Target="../pivotTables/pivotTable15.xml"/><Relationship Id="rId11" Type="http://schemas.openxmlformats.org/officeDocument/2006/relationships/drawing" Target="../drawings/drawing2.xml"/><Relationship Id="rId5" Type="http://schemas.openxmlformats.org/officeDocument/2006/relationships/pivotTable" Target="../pivotTables/pivotTable14.xml"/><Relationship Id="rId10" Type="http://schemas.openxmlformats.org/officeDocument/2006/relationships/printerSettings" Target="../printerSettings/printerSettings12.bin"/><Relationship Id="rId4" Type="http://schemas.openxmlformats.org/officeDocument/2006/relationships/pivotTable" Target="../pivotTables/pivotTable13.xml"/><Relationship Id="rId9" Type="http://schemas.openxmlformats.org/officeDocument/2006/relationships/pivotTable" Target="../pivotTables/pivotTable18.xml"/><Relationship Id="rId14" Type="http://schemas.openxmlformats.org/officeDocument/2006/relationships/table" Target="../tables/table12.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ivotTable" Target="../pivotTables/pivotTable19.xml"/></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20.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21.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14.bin"/><Relationship Id="rId6" Type="http://schemas.microsoft.com/office/2017/10/relationships/threadedComment" Target="../threadedComments/threadedComment1.xml"/><Relationship Id="rId5" Type="http://schemas.openxmlformats.org/officeDocument/2006/relationships/comments" Target="../comments6.xml"/><Relationship Id="rId4" Type="http://schemas.openxmlformats.org/officeDocument/2006/relationships/vmlDrawing" Target="../drawings/vmlDrawing7.vml"/></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22.xml"/></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23.xml"/></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2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25.xml"/></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26.xml"/></Relationships>
</file>

<file path=xl/worksheets/_rels/sheet28.xml.rels><?xml version="1.0" encoding="UTF-8" standalone="yes"?>
<Relationships xmlns="http://schemas.openxmlformats.org/package/2006/relationships"><Relationship Id="rId3" Type="http://schemas.openxmlformats.org/officeDocument/2006/relationships/pivotTable" Target="../pivotTables/pivotTable29.xml"/><Relationship Id="rId2" Type="http://schemas.openxmlformats.org/officeDocument/2006/relationships/pivotTable" Target="../pivotTables/pivotTable28.xml"/><Relationship Id="rId1" Type="http://schemas.openxmlformats.org/officeDocument/2006/relationships/pivotTable" Target="../pivotTables/pivotTable27.xml"/><Relationship Id="rId5" Type="http://schemas.openxmlformats.org/officeDocument/2006/relationships/table" Target="../tables/table15.xml"/><Relationship Id="rId4" Type="http://schemas.openxmlformats.org/officeDocument/2006/relationships/pivotTable" Target="../pivotTables/pivotTable30.xml"/></Relationships>
</file>

<file path=xl/worksheets/_rels/sheet29.xml.rels><?xml version="1.0" encoding="UTF-8" standalone="yes"?>
<Relationships xmlns="http://schemas.openxmlformats.org/package/2006/relationships"><Relationship Id="rId3" Type="http://schemas.openxmlformats.org/officeDocument/2006/relationships/pivotTable" Target="../pivotTables/pivotTable33.xml"/><Relationship Id="rId2" Type="http://schemas.openxmlformats.org/officeDocument/2006/relationships/pivotTable" Target="../pivotTables/pivotTable32.xml"/><Relationship Id="rId1" Type="http://schemas.openxmlformats.org/officeDocument/2006/relationships/pivotTable" Target="../pivotTables/pivotTable31.xml"/><Relationship Id="rId5" Type="http://schemas.openxmlformats.org/officeDocument/2006/relationships/table" Target="../tables/table16.xml"/><Relationship Id="rId4" Type="http://schemas.openxmlformats.org/officeDocument/2006/relationships/pivotTable" Target="../pivotTables/pivotTable34.xml"/></Relationships>
</file>

<file path=xl/worksheets/_rels/sheet30.xml.rels><?xml version="1.0" encoding="UTF-8" standalone="yes"?>
<Relationships xmlns="http://schemas.openxmlformats.org/package/2006/relationships"><Relationship Id="rId13" Type="http://schemas.openxmlformats.org/officeDocument/2006/relationships/hyperlink" Target="mailto:York.HE.Kuo@ibm.com" TargetMode="External"/><Relationship Id="rId18" Type="http://schemas.openxmlformats.org/officeDocument/2006/relationships/hyperlink" Target="mailto:Flora.Po@ibm.com" TargetMode="External"/><Relationship Id="rId26" Type="http://schemas.openxmlformats.org/officeDocument/2006/relationships/hyperlink" Target="mailto:kyle.wei@ibm.com" TargetMode="External"/><Relationship Id="rId39" Type="http://schemas.openxmlformats.org/officeDocument/2006/relationships/hyperlink" Target="mailto:fan.gang@inventec.com" TargetMode="External"/><Relationship Id="rId21" Type="http://schemas.openxmlformats.org/officeDocument/2006/relationships/hyperlink" Target="mailto:web.jesse@gmail.com" TargetMode="External"/><Relationship Id="rId34" Type="http://schemas.openxmlformats.org/officeDocument/2006/relationships/hyperlink" Target="mailto:&#160;chiou.iris@inventec.com" TargetMode="External"/><Relationship Id="rId42" Type="http://schemas.openxmlformats.org/officeDocument/2006/relationships/hyperlink" Target="mailto:Wang.Carol@inventec.com" TargetMode="External"/><Relationship Id="rId47" Type="http://schemas.openxmlformats.org/officeDocument/2006/relationships/hyperlink" Target="mailto:Tsai.Jack@inventec.com" TargetMode="External"/><Relationship Id="rId50" Type="http://schemas.openxmlformats.org/officeDocument/2006/relationships/hyperlink" Target="mailto:chen.albertyc@inventec.com" TargetMode="External"/><Relationship Id="rId55" Type="http://schemas.openxmlformats.org/officeDocument/2006/relationships/printerSettings" Target="../printerSettings/printerSettings17.bin"/><Relationship Id="rId7" Type="http://schemas.openxmlformats.org/officeDocument/2006/relationships/hyperlink" Target="mailto:Foster.Yo@ibm.com" TargetMode="External"/><Relationship Id="rId2" Type="http://schemas.openxmlformats.org/officeDocument/2006/relationships/hyperlink" Target="mailto:susanh@tw.ibm.com" TargetMode="External"/><Relationship Id="rId16" Type="http://schemas.openxmlformats.org/officeDocument/2006/relationships/hyperlink" Target="mailto:Belle.YJ.Lin@ibm.com" TargetMode="External"/><Relationship Id="rId29" Type="http://schemas.openxmlformats.org/officeDocument/2006/relationships/hyperlink" Target="mailto:wu.ivan@inventec.com" TargetMode="External"/><Relationship Id="rId11" Type="http://schemas.openxmlformats.org/officeDocument/2006/relationships/hyperlink" Target="mailto:hsiehmj@tw.ibm.com" TargetMode="External"/><Relationship Id="rId24" Type="http://schemas.openxmlformats.org/officeDocument/2006/relationships/hyperlink" Target="mailto:yvonne.yf.chiu@ibm.com" TargetMode="External"/><Relationship Id="rId32" Type="http://schemas.openxmlformats.org/officeDocument/2006/relationships/hyperlink" Target="mailto:yen.jerry@inventec.com" TargetMode="External"/><Relationship Id="rId37" Type="http://schemas.openxmlformats.org/officeDocument/2006/relationships/hyperlink" Target="mailto:Chen.Chih-yuan@inventec.com" TargetMode="External"/><Relationship Id="rId40" Type="http://schemas.openxmlformats.org/officeDocument/2006/relationships/hyperlink" Target="mailto:wang.ian@inventec.com" TargetMode="External"/><Relationship Id="rId45" Type="http://schemas.openxmlformats.org/officeDocument/2006/relationships/hyperlink" Target="mailto:Annie.Yang@ibm.com" TargetMode="External"/><Relationship Id="rId53" Type="http://schemas.openxmlformats.org/officeDocument/2006/relationships/hyperlink" Target="mailto:wu.gary@inventec.com" TargetMode="External"/><Relationship Id="rId5" Type="http://schemas.openxmlformats.org/officeDocument/2006/relationships/hyperlink" Target="mailto:Bucky.YH.Lee@ibm.com" TargetMode="External"/><Relationship Id="rId10" Type="http://schemas.openxmlformats.org/officeDocument/2006/relationships/hyperlink" Target="mailto:anlinda@tw.ibm.com" TargetMode="External"/><Relationship Id="rId19" Type="http://schemas.openxmlformats.org/officeDocument/2006/relationships/hyperlink" Target="mailto:jacob.lee@ibm.com" TargetMode="External"/><Relationship Id="rId31" Type="http://schemas.openxmlformats.org/officeDocument/2006/relationships/hyperlink" Target="mailto:feng.nicole@inventec.com" TargetMode="External"/><Relationship Id="rId44" Type="http://schemas.openxmlformats.org/officeDocument/2006/relationships/hyperlink" Target="mailto:chen.albertyc@inventec.com" TargetMode="External"/><Relationship Id="rId52" Type="http://schemas.openxmlformats.org/officeDocument/2006/relationships/hyperlink" Target="mailto:liang.sharon@inventec.com" TargetMode="External"/><Relationship Id="rId4" Type="http://schemas.openxmlformats.org/officeDocument/2006/relationships/hyperlink" Target="mailto:Ario.Chen@ibm.com" TargetMode="External"/><Relationship Id="rId9" Type="http://schemas.openxmlformats.org/officeDocument/2006/relationships/hyperlink" Target="mailto:jennchen@tw.ibm.com" TargetMode="External"/><Relationship Id="rId14" Type="http://schemas.openxmlformats.org/officeDocument/2006/relationships/hyperlink" Target="mailto:jennyc@tw.ibm.com" TargetMode="External"/><Relationship Id="rId22" Type="http://schemas.openxmlformats.org/officeDocument/2006/relationships/hyperlink" Target="mailto:yuyunpin@gmail.com" TargetMode="External"/><Relationship Id="rId27" Type="http://schemas.openxmlformats.org/officeDocument/2006/relationships/hyperlink" Target="mailto:lin.vincent@inventec.com" TargetMode="External"/><Relationship Id="rId30" Type="http://schemas.openxmlformats.org/officeDocument/2006/relationships/hyperlink" Target="mailto:Jeremy.Chiang@ibm.com" TargetMode="External"/><Relationship Id="rId35" Type="http://schemas.openxmlformats.org/officeDocument/2006/relationships/hyperlink" Target="mailto:&#160;yang.kenneth@inventec.com" TargetMode="External"/><Relationship Id="rId43" Type="http://schemas.openxmlformats.org/officeDocument/2006/relationships/hyperlink" Target="mailto:guo.gui-long@inventec.com" TargetMode="External"/><Relationship Id="rId48" Type="http://schemas.openxmlformats.org/officeDocument/2006/relationships/hyperlink" Target="mailto:chen.rex@inventec.com" TargetMode="External"/><Relationship Id="rId8" Type="http://schemas.openxmlformats.org/officeDocument/2006/relationships/hyperlink" Target="mailto:Irene.Lin@ibm.com" TargetMode="External"/><Relationship Id="rId51" Type="http://schemas.openxmlformats.org/officeDocument/2006/relationships/hyperlink" Target="mailto:wu.gary@inventec.com" TargetMode="External"/><Relationship Id="rId3" Type="http://schemas.openxmlformats.org/officeDocument/2006/relationships/hyperlink" Target="mailto:Anting.Teng@ibm.com" TargetMode="External"/><Relationship Id="rId12" Type="http://schemas.openxmlformats.org/officeDocument/2006/relationships/hyperlink" Target="mailto:winnielo@tw.ibm.com" TargetMode="External"/><Relationship Id="rId17" Type="http://schemas.openxmlformats.org/officeDocument/2006/relationships/hyperlink" Target="mailto:Lien.CL.Ku@ibm.com" TargetMode="External"/><Relationship Id="rId25" Type="http://schemas.openxmlformats.org/officeDocument/2006/relationships/hyperlink" Target="mailto:johnnyym@tw.ibm.com" TargetMode="External"/><Relationship Id="rId33" Type="http://schemas.openxmlformats.org/officeDocument/2006/relationships/hyperlink" Target="mailto:chiu.charles@inventec.com" TargetMode="External"/><Relationship Id="rId38" Type="http://schemas.openxmlformats.org/officeDocument/2006/relationships/hyperlink" Target="mailto:Tang.TomYW@inventec.com" TargetMode="External"/><Relationship Id="rId46" Type="http://schemas.openxmlformats.org/officeDocument/2006/relationships/hyperlink" Target="mailto:ma.vivian@inventec.com" TargetMode="External"/><Relationship Id="rId20" Type="http://schemas.openxmlformats.org/officeDocument/2006/relationships/hyperlink" Target="mailto:ashley.yh.lai@ibm.com" TargetMode="External"/><Relationship Id="rId41" Type="http://schemas.openxmlformats.org/officeDocument/2006/relationships/hyperlink" Target="mailto:Lai.Louis@inventec.com" TargetMode="External"/><Relationship Id="rId54" Type="http://schemas.openxmlformats.org/officeDocument/2006/relationships/hyperlink" Target="mailto:tsai.shang-ju@inventec.com" TargetMode="External"/><Relationship Id="rId1" Type="http://schemas.openxmlformats.org/officeDocument/2006/relationships/hyperlink" Target="mailto:jessewei@tw.ibm.com" TargetMode="External"/><Relationship Id="rId6" Type="http://schemas.openxmlformats.org/officeDocument/2006/relationships/hyperlink" Target="mailto:cathyl@tw.ibm.com" TargetMode="External"/><Relationship Id="rId15" Type="http://schemas.openxmlformats.org/officeDocument/2006/relationships/hyperlink" Target="mailto:yunpinyu@ibm.com" TargetMode="External"/><Relationship Id="rId23" Type="http://schemas.openxmlformats.org/officeDocument/2006/relationships/hyperlink" Target="mailto:chenhank@tw.ibm.com" TargetMode="External"/><Relationship Id="rId28" Type="http://schemas.openxmlformats.org/officeDocument/2006/relationships/hyperlink" Target="mailto:lin.george@inventec.com" TargetMode="External"/><Relationship Id="rId36" Type="http://schemas.openxmlformats.org/officeDocument/2006/relationships/hyperlink" Target="mailto:&#160;chen.ch@inventec.com" TargetMode="External"/><Relationship Id="rId49" Type="http://schemas.openxmlformats.org/officeDocument/2006/relationships/hyperlink" Target="mailto:hsieh.nydia@inventec.com"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customProperty" Target="../customProperty7.bin"/><Relationship Id="rId1" Type="http://schemas.openxmlformats.org/officeDocument/2006/relationships/printerSettings" Target="../printerSettings/printerSettings18.bin"/><Relationship Id="rId6" Type="http://schemas.openxmlformats.org/officeDocument/2006/relationships/comments" Target="../comments7.xml"/><Relationship Id="rId5" Type="http://schemas.openxmlformats.org/officeDocument/2006/relationships/table" Target="../tables/table18.xml"/><Relationship Id="rId4" Type="http://schemas.openxmlformats.org/officeDocument/2006/relationships/table" Target="../tables/table17.xml"/></Relationships>
</file>

<file path=xl/worksheets/_rels/sheet32.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printerSettings" Target="../printerSettings/printerSettings19.bin"/><Relationship Id="rId1" Type="http://schemas.openxmlformats.org/officeDocument/2006/relationships/hyperlink" Target="mailto:wu.gary@inventec.com" TargetMode="Externa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H25"/>
  <sheetViews>
    <sheetView topLeftCell="A17" zoomScale="85" zoomScaleNormal="85" workbookViewId="0">
      <selection activeCell="B35" sqref="B35"/>
    </sheetView>
  </sheetViews>
  <sheetFormatPr defaultColWidth="7.109375" defaultRowHeight="13.5"/>
  <cols>
    <col min="1" max="1" width="10.33203125" style="13" customWidth="1"/>
    <col min="2" max="2" width="25.109375" style="14" customWidth="1"/>
    <col min="3" max="3" width="22.44140625" style="14" customWidth="1"/>
    <col min="4" max="4" width="30.109375" style="14" customWidth="1"/>
    <col min="5" max="5" width="11.88671875" style="12" customWidth="1"/>
    <col min="6" max="6" width="12.88671875" style="12" customWidth="1"/>
    <col min="7" max="7" width="22.5546875" style="12" customWidth="1"/>
    <col min="8" max="8" width="32.33203125" style="12" customWidth="1"/>
    <col min="9" max="256" width="7.109375" style="12"/>
    <col min="257" max="257" width="7.109375" style="12" customWidth="1"/>
    <col min="258" max="258" width="13.33203125" style="12" customWidth="1"/>
    <col min="259" max="259" width="27.33203125" style="12" customWidth="1"/>
    <col min="260" max="260" width="26.5546875" style="12" customWidth="1"/>
    <col min="261" max="261" width="7.109375" style="12" customWidth="1"/>
    <col min="262" max="512" width="7.109375" style="12"/>
    <col min="513" max="513" width="7.109375" style="12" customWidth="1"/>
    <col min="514" max="514" width="13.33203125" style="12" customWidth="1"/>
    <col min="515" max="515" width="27.33203125" style="12" customWidth="1"/>
    <col min="516" max="516" width="26.5546875" style="12" customWidth="1"/>
    <col min="517" max="517" width="7.109375" style="12" customWidth="1"/>
    <col min="518" max="768" width="7.109375" style="12"/>
    <col min="769" max="769" width="7.109375" style="12" customWidth="1"/>
    <col min="770" max="770" width="13.33203125" style="12" customWidth="1"/>
    <col min="771" max="771" width="27.33203125" style="12" customWidth="1"/>
    <col min="772" max="772" width="26.5546875" style="12" customWidth="1"/>
    <col min="773" max="773" width="7.109375" style="12" customWidth="1"/>
    <col min="774" max="1024" width="7.109375" style="12"/>
    <col min="1025" max="1025" width="7.109375" style="12" customWidth="1"/>
    <col min="1026" max="1026" width="13.33203125" style="12" customWidth="1"/>
    <col min="1027" max="1027" width="27.33203125" style="12" customWidth="1"/>
    <col min="1028" max="1028" width="26.5546875" style="12" customWidth="1"/>
    <col min="1029" max="1029" width="7.109375" style="12" customWidth="1"/>
    <col min="1030" max="1280" width="7.109375" style="12"/>
    <col min="1281" max="1281" width="7.109375" style="12" customWidth="1"/>
    <col min="1282" max="1282" width="13.33203125" style="12" customWidth="1"/>
    <col min="1283" max="1283" width="27.33203125" style="12" customWidth="1"/>
    <col min="1284" max="1284" width="26.5546875" style="12" customWidth="1"/>
    <col min="1285" max="1285" width="7.109375" style="12" customWidth="1"/>
    <col min="1286" max="1536" width="7.109375" style="12"/>
    <col min="1537" max="1537" width="7.109375" style="12" customWidth="1"/>
    <col min="1538" max="1538" width="13.33203125" style="12" customWidth="1"/>
    <col min="1539" max="1539" width="27.33203125" style="12" customWidth="1"/>
    <col min="1540" max="1540" width="26.5546875" style="12" customWidth="1"/>
    <col min="1541" max="1541" width="7.109375" style="12" customWidth="1"/>
    <col min="1542" max="1792" width="7.109375" style="12"/>
    <col min="1793" max="1793" width="7.109375" style="12" customWidth="1"/>
    <col min="1794" max="1794" width="13.33203125" style="12" customWidth="1"/>
    <col min="1795" max="1795" width="27.33203125" style="12" customWidth="1"/>
    <col min="1796" max="1796" width="26.5546875" style="12" customWidth="1"/>
    <col min="1797" max="1797" width="7.109375" style="12" customWidth="1"/>
    <col min="1798" max="2048" width="7.109375" style="12"/>
    <col min="2049" max="2049" width="7.109375" style="12" customWidth="1"/>
    <col min="2050" max="2050" width="13.33203125" style="12" customWidth="1"/>
    <col min="2051" max="2051" width="27.33203125" style="12" customWidth="1"/>
    <col min="2052" max="2052" width="26.5546875" style="12" customWidth="1"/>
    <col min="2053" max="2053" width="7.109375" style="12" customWidth="1"/>
    <col min="2054" max="2304" width="7.109375" style="12"/>
    <col min="2305" max="2305" width="7.109375" style="12" customWidth="1"/>
    <col min="2306" max="2306" width="13.33203125" style="12" customWidth="1"/>
    <col min="2307" max="2307" width="27.33203125" style="12" customWidth="1"/>
    <col min="2308" max="2308" width="26.5546875" style="12" customWidth="1"/>
    <col min="2309" max="2309" width="7.109375" style="12" customWidth="1"/>
    <col min="2310" max="2560" width="7.109375" style="12"/>
    <col min="2561" max="2561" width="7.109375" style="12" customWidth="1"/>
    <col min="2562" max="2562" width="13.33203125" style="12" customWidth="1"/>
    <col min="2563" max="2563" width="27.33203125" style="12" customWidth="1"/>
    <col min="2564" max="2564" width="26.5546875" style="12" customWidth="1"/>
    <col min="2565" max="2565" width="7.109375" style="12" customWidth="1"/>
    <col min="2566" max="2816" width="7.109375" style="12"/>
    <col min="2817" max="2817" width="7.109375" style="12" customWidth="1"/>
    <col min="2818" max="2818" width="13.33203125" style="12" customWidth="1"/>
    <col min="2819" max="2819" width="27.33203125" style="12" customWidth="1"/>
    <col min="2820" max="2820" width="26.5546875" style="12" customWidth="1"/>
    <col min="2821" max="2821" width="7.109375" style="12" customWidth="1"/>
    <col min="2822" max="3072" width="7.109375" style="12"/>
    <col min="3073" max="3073" width="7.109375" style="12" customWidth="1"/>
    <col min="3074" max="3074" width="13.33203125" style="12" customWidth="1"/>
    <col min="3075" max="3075" width="27.33203125" style="12" customWidth="1"/>
    <col min="3076" max="3076" width="26.5546875" style="12" customWidth="1"/>
    <col min="3077" max="3077" width="7.109375" style="12" customWidth="1"/>
    <col min="3078" max="3328" width="7.109375" style="12"/>
    <col min="3329" max="3329" width="7.109375" style="12" customWidth="1"/>
    <col min="3330" max="3330" width="13.33203125" style="12" customWidth="1"/>
    <col min="3331" max="3331" width="27.33203125" style="12" customWidth="1"/>
    <col min="3332" max="3332" width="26.5546875" style="12" customWidth="1"/>
    <col min="3333" max="3333" width="7.109375" style="12" customWidth="1"/>
    <col min="3334" max="3584" width="7.109375" style="12"/>
    <col min="3585" max="3585" width="7.109375" style="12" customWidth="1"/>
    <col min="3586" max="3586" width="13.33203125" style="12" customWidth="1"/>
    <col min="3587" max="3587" width="27.33203125" style="12" customWidth="1"/>
    <col min="3588" max="3588" width="26.5546875" style="12" customWidth="1"/>
    <col min="3589" max="3589" width="7.109375" style="12" customWidth="1"/>
    <col min="3590" max="3840" width="7.109375" style="12"/>
    <col min="3841" max="3841" width="7.109375" style="12" customWidth="1"/>
    <col min="3842" max="3842" width="13.33203125" style="12" customWidth="1"/>
    <col min="3843" max="3843" width="27.33203125" style="12" customWidth="1"/>
    <col min="3844" max="3844" width="26.5546875" style="12" customWidth="1"/>
    <col min="3845" max="3845" width="7.109375" style="12" customWidth="1"/>
    <col min="3846" max="4096" width="7.109375" style="12"/>
    <col min="4097" max="4097" width="7.109375" style="12" customWidth="1"/>
    <col min="4098" max="4098" width="13.33203125" style="12" customWidth="1"/>
    <col min="4099" max="4099" width="27.33203125" style="12" customWidth="1"/>
    <col min="4100" max="4100" width="26.5546875" style="12" customWidth="1"/>
    <col min="4101" max="4101" width="7.109375" style="12" customWidth="1"/>
    <col min="4102" max="4352" width="7.109375" style="12"/>
    <col min="4353" max="4353" width="7.109375" style="12" customWidth="1"/>
    <col min="4354" max="4354" width="13.33203125" style="12" customWidth="1"/>
    <col min="4355" max="4355" width="27.33203125" style="12" customWidth="1"/>
    <col min="4356" max="4356" width="26.5546875" style="12" customWidth="1"/>
    <col min="4357" max="4357" width="7.109375" style="12" customWidth="1"/>
    <col min="4358" max="4608" width="7.109375" style="12"/>
    <col min="4609" max="4609" width="7.109375" style="12" customWidth="1"/>
    <col min="4610" max="4610" width="13.33203125" style="12" customWidth="1"/>
    <col min="4611" max="4611" width="27.33203125" style="12" customWidth="1"/>
    <col min="4612" max="4612" width="26.5546875" style="12" customWidth="1"/>
    <col min="4613" max="4613" width="7.109375" style="12" customWidth="1"/>
    <col min="4614" max="4864" width="7.109375" style="12"/>
    <col min="4865" max="4865" width="7.109375" style="12" customWidth="1"/>
    <col min="4866" max="4866" width="13.33203125" style="12" customWidth="1"/>
    <col min="4867" max="4867" width="27.33203125" style="12" customWidth="1"/>
    <col min="4868" max="4868" width="26.5546875" style="12" customWidth="1"/>
    <col min="4869" max="4869" width="7.109375" style="12" customWidth="1"/>
    <col min="4870" max="5120" width="7.109375" style="12"/>
    <col min="5121" max="5121" width="7.109375" style="12" customWidth="1"/>
    <col min="5122" max="5122" width="13.33203125" style="12" customWidth="1"/>
    <col min="5123" max="5123" width="27.33203125" style="12" customWidth="1"/>
    <col min="5124" max="5124" width="26.5546875" style="12" customWidth="1"/>
    <col min="5125" max="5125" width="7.109375" style="12" customWidth="1"/>
    <col min="5126" max="5376" width="7.109375" style="12"/>
    <col min="5377" max="5377" width="7.109375" style="12" customWidth="1"/>
    <col min="5378" max="5378" width="13.33203125" style="12" customWidth="1"/>
    <col min="5379" max="5379" width="27.33203125" style="12" customWidth="1"/>
    <col min="5380" max="5380" width="26.5546875" style="12" customWidth="1"/>
    <col min="5381" max="5381" width="7.109375" style="12" customWidth="1"/>
    <col min="5382" max="5632" width="7.109375" style="12"/>
    <col min="5633" max="5633" width="7.109375" style="12" customWidth="1"/>
    <col min="5634" max="5634" width="13.33203125" style="12" customWidth="1"/>
    <col min="5635" max="5635" width="27.33203125" style="12" customWidth="1"/>
    <col min="5636" max="5636" width="26.5546875" style="12" customWidth="1"/>
    <col min="5637" max="5637" width="7.109375" style="12" customWidth="1"/>
    <col min="5638" max="5888" width="7.109375" style="12"/>
    <col min="5889" max="5889" width="7.109375" style="12" customWidth="1"/>
    <col min="5890" max="5890" width="13.33203125" style="12" customWidth="1"/>
    <col min="5891" max="5891" width="27.33203125" style="12" customWidth="1"/>
    <col min="5892" max="5892" width="26.5546875" style="12" customWidth="1"/>
    <col min="5893" max="5893" width="7.109375" style="12" customWidth="1"/>
    <col min="5894" max="6144" width="7.109375" style="12"/>
    <col min="6145" max="6145" width="7.109375" style="12" customWidth="1"/>
    <col min="6146" max="6146" width="13.33203125" style="12" customWidth="1"/>
    <col min="6147" max="6147" width="27.33203125" style="12" customWidth="1"/>
    <col min="6148" max="6148" width="26.5546875" style="12" customWidth="1"/>
    <col min="6149" max="6149" width="7.109375" style="12" customWidth="1"/>
    <col min="6150" max="6400" width="7.109375" style="12"/>
    <col min="6401" max="6401" width="7.109375" style="12" customWidth="1"/>
    <col min="6402" max="6402" width="13.33203125" style="12" customWidth="1"/>
    <col min="6403" max="6403" width="27.33203125" style="12" customWidth="1"/>
    <col min="6404" max="6404" width="26.5546875" style="12" customWidth="1"/>
    <col min="6405" max="6405" width="7.109375" style="12" customWidth="1"/>
    <col min="6406" max="6656" width="7.109375" style="12"/>
    <col min="6657" max="6657" width="7.109375" style="12" customWidth="1"/>
    <col min="6658" max="6658" width="13.33203125" style="12" customWidth="1"/>
    <col min="6659" max="6659" width="27.33203125" style="12" customWidth="1"/>
    <col min="6660" max="6660" width="26.5546875" style="12" customWidth="1"/>
    <col min="6661" max="6661" width="7.109375" style="12" customWidth="1"/>
    <col min="6662" max="6912" width="7.109375" style="12"/>
    <col min="6913" max="6913" width="7.109375" style="12" customWidth="1"/>
    <col min="6914" max="6914" width="13.33203125" style="12" customWidth="1"/>
    <col min="6915" max="6915" width="27.33203125" style="12" customWidth="1"/>
    <col min="6916" max="6916" width="26.5546875" style="12" customWidth="1"/>
    <col min="6917" max="6917" width="7.109375" style="12" customWidth="1"/>
    <col min="6918" max="7168" width="7.109375" style="12"/>
    <col min="7169" max="7169" width="7.109375" style="12" customWidth="1"/>
    <col min="7170" max="7170" width="13.33203125" style="12" customWidth="1"/>
    <col min="7171" max="7171" width="27.33203125" style="12" customWidth="1"/>
    <col min="7172" max="7172" width="26.5546875" style="12" customWidth="1"/>
    <col min="7173" max="7173" width="7.109375" style="12" customWidth="1"/>
    <col min="7174" max="7424" width="7.109375" style="12"/>
    <col min="7425" max="7425" width="7.109375" style="12" customWidth="1"/>
    <col min="7426" max="7426" width="13.33203125" style="12" customWidth="1"/>
    <col min="7427" max="7427" width="27.33203125" style="12" customWidth="1"/>
    <col min="7428" max="7428" width="26.5546875" style="12" customWidth="1"/>
    <col min="7429" max="7429" width="7.109375" style="12" customWidth="1"/>
    <col min="7430" max="7680" width="7.109375" style="12"/>
    <col min="7681" max="7681" width="7.109375" style="12" customWidth="1"/>
    <col min="7682" max="7682" width="13.33203125" style="12" customWidth="1"/>
    <col min="7683" max="7683" width="27.33203125" style="12" customWidth="1"/>
    <col min="7684" max="7684" width="26.5546875" style="12" customWidth="1"/>
    <col min="7685" max="7685" width="7.109375" style="12" customWidth="1"/>
    <col min="7686" max="7936" width="7.109375" style="12"/>
    <col min="7937" max="7937" width="7.109375" style="12" customWidth="1"/>
    <col min="7938" max="7938" width="13.33203125" style="12" customWidth="1"/>
    <col min="7939" max="7939" width="27.33203125" style="12" customWidth="1"/>
    <col min="7940" max="7940" width="26.5546875" style="12" customWidth="1"/>
    <col min="7941" max="7941" width="7.109375" style="12" customWidth="1"/>
    <col min="7942" max="8192" width="7.109375" style="12"/>
    <col min="8193" max="8193" width="7.109375" style="12" customWidth="1"/>
    <col min="8194" max="8194" width="13.33203125" style="12" customWidth="1"/>
    <col min="8195" max="8195" width="27.33203125" style="12" customWidth="1"/>
    <col min="8196" max="8196" width="26.5546875" style="12" customWidth="1"/>
    <col min="8197" max="8197" width="7.109375" style="12" customWidth="1"/>
    <col min="8198" max="8448" width="7.109375" style="12"/>
    <col min="8449" max="8449" width="7.109375" style="12" customWidth="1"/>
    <col min="8450" max="8450" width="13.33203125" style="12" customWidth="1"/>
    <col min="8451" max="8451" width="27.33203125" style="12" customWidth="1"/>
    <col min="8452" max="8452" width="26.5546875" style="12" customWidth="1"/>
    <col min="8453" max="8453" width="7.109375" style="12" customWidth="1"/>
    <col min="8454" max="8704" width="7.109375" style="12"/>
    <col min="8705" max="8705" width="7.109375" style="12" customWidth="1"/>
    <col min="8706" max="8706" width="13.33203125" style="12" customWidth="1"/>
    <col min="8707" max="8707" width="27.33203125" style="12" customWidth="1"/>
    <col min="8708" max="8708" width="26.5546875" style="12" customWidth="1"/>
    <col min="8709" max="8709" width="7.109375" style="12" customWidth="1"/>
    <col min="8710" max="8960" width="7.109375" style="12"/>
    <col min="8961" max="8961" width="7.109375" style="12" customWidth="1"/>
    <col min="8962" max="8962" width="13.33203125" style="12" customWidth="1"/>
    <col min="8963" max="8963" width="27.33203125" style="12" customWidth="1"/>
    <col min="8964" max="8964" width="26.5546875" style="12" customWidth="1"/>
    <col min="8965" max="8965" width="7.109375" style="12" customWidth="1"/>
    <col min="8966" max="9216" width="7.109375" style="12"/>
    <col min="9217" max="9217" width="7.109375" style="12" customWidth="1"/>
    <col min="9218" max="9218" width="13.33203125" style="12" customWidth="1"/>
    <col min="9219" max="9219" width="27.33203125" style="12" customWidth="1"/>
    <col min="9220" max="9220" width="26.5546875" style="12" customWidth="1"/>
    <col min="9221" max="9221" width="7.109375" style="12" customWidth="1"/>
    <col min="9222" max="9472" width="7.109375" style="12"/>
    <col min="9473" max="9473" width="7.109375" style="12" customWidth="1"/>
    <col min="9474" max="9474" width="13.33203125" style="12" customWidth="1"/>
    <col min="9475" max="9475" width="27.33203125" style="12" customWidth="1"/>
    <col min="9476" max="9476" width="26.5546875" style="12" customWidth="1"/>
    <col min="9477" max="9477" width="7.109375" style="12" customWidth="1"/>
    <col min="9478" max="9728" width="7.109375" style="12"/>
    <col min="9729" max="9729" width="7.109375" style="12" customWidth="1"/>
    <col min="9730" max="9730" width="13.33203125" style="12" customWidth="1"/>
    <col min="9731" max="9731" width="27.33203125" style="12" customWidth="1"/>
    <col min="9732" max="9732" width="26.5546875" style="12" customWidth="1"/>
    <col min="9733" max="9733" width="7.109375" style="12" customWidth="1"/>
    <col min="9734" max="9984" width="7.109375" style="12"/>
    <col min="9985" max="9985" width="7.109375" style="12" customWidth="1"/>
    <col min="9986" max="9986" width="13.33203125" style="12" customWidth="1"/>
    <col min="9987" max="9987" width="27.33203125" style="12" customWidth="1"/>
    <col min="9988" max="9988" width="26.5546875" style="12" customWidth="1"/>
    <col min="9989" max="9989" width="7.109375" style="12" customWidth="1"/>
    <col min="9990" max="10240" width="7.109375" style="12"/>
    <col min="10241" max="10241" width="7.109375" style="12" customWidth="1"/>
    <col min="10242" max="10242" width="13.33203125" style="12" customWidth="1"/>
    <col min="10243" max="10243" width="27.33203125" style="12" customWidth="1"/>
    <col min="10244" max="10244" width="26.5546875" style="12" customWidth="1"/>
    <col min="10245" max="10245" width="7.109375" style="12" customWidth="1"/>
    <col min="10246" max="10496" width="7.109375" style="12"/>
    <col min="10497" max="10497" width="7.109375" style="12" customWidth="1"/>
    <col min="10498" max="10498" width="13.33203125" style="12" customWidth="1"/>
    <col min="10499" max="10499" width="27.33203125" style="12" customWidth="1"/>
    <col min="10500" max="10500" width="26.5546875" style="12" customWidth="1"/>
    <col min="10501" max="10501" width="7.109375" style="12" customWidth="1"/>
    <col min="10502" max="10752" width="7.109375" style="12"/>
    <col min="10753" max="10753" width="7.109375" style="12" customWidth="1"/>
    <col min="10754" max="10754" width="13.33203125" style="12" customWidth="1"/>
    <col min="10755" max="10755" width="27.33203125" style="12" customWidth="1"/>
    <col min="10756" max="10756" width="26.5546875" style="12" customWidth="1"/>
    <col min="10757" max="10757" width="7.109375" style="12" customWidth="1"/>
    <col min="10758" max="11008" width="7.109375" style="12"/>
    <col min="11009" max="11009" width="7.109375" style="12" customWidth="1"/>
    <col min="11010" max="11010" width="13.33203125" style="12" customWidth="1"/>
    <col min="11011" max="11011" width="27.33203125" style="12" customWidth="1"/>
    <col min="11012" max="11012" width="26.5546875" style="12" customWidth="1"/>
    <col min="11013" max="11013" width="7.109375" style="12" customWidth="1"/>
    <col min="11014" max="11264" width="7.109375" style="12"/>
    <col min="11265" max="11265" width="7.109375" style="12" customWidth="1"/>
    <col min="11266" max="11266" width="13.33203125" style="12" customWidth="1"/>
    <col min="11267" max="11267" width="27.33203125" style="12" customWidth="1"/>
    <col min="11268" max="11268" width="26.5546875" style="12" customWidth="1"/>
    <col min="11269" max="11269" width="7.109375" style="12" customWidth="1"/>
    <col min="11270" max="11520" width="7.109375" style="12"/>
    <col min="11521" max="11521" width="7.109375" style="12" customWidth="1"/>
    <col min="11522" max="11522" width="13.33203125" style="12" customWidth="1"/>
    <col min="11523" max="11523" width="27.33203125" style="12" customWidth="1"/>
    <col min="11524" max="11524" width="26.5546875" style="12" customWidth="1"/>
    <col min="11525" max="11525" width="7.109375" style="12" customWidth="1"/>
    <col min="11526" max="11776" width="7.109375" style="12"/>
    <col min="11777" max="11777" width="7.109375" style="12" customWidth="1"/>
    <col min="11778" max="11778" width="13.33203125" style="12" customWidth="1"/>
    <col min="11779" max="11779" width="27.33203125" style="12" customWidth="1"/>
    <col min="11780" max="11780" width="26.5546875" style="12" customWidth="1"/>
    <col min="11781" max="11781" width="7.109375" style="12" customWidth="1"/>
    <col min="11782" max="12032" width="7.109375" style="12"/>
    <col min="12033" max="12033" width="7.109375" style="12" customWidth="1"/>
    <col min="12034" max="12034" width="13.33203125" style="12" customWidth="1"/>
    <col min="12035" max="12035" width="27.33203125" style="12" customWidth="1"/>
    <col min="12036" max="12036" width="26.5546875" style="12" customWidth="1"/>
    <col min="12037" max="12037" width="7.109375" style="12" customWidth="1"/>
    <col min="12038" max="12288" width="7.109375" style="12"/>
    <col min="12289" max="12289" width="7.109375" style="12" customWidth="1"/>
    <col min="12290" max="12290" width="13.33203125" style="12" customWidth="1"/>
    <col min="12291" max="12291" width="27.33203125" style="12" customWidth="1"/>
    <col min="12292" max="12292" width="26.5546875" style="12" customWidth="1"/>
    <col min="12293" max="12293" width="7.109375" style="12" customWidth="1"/>
    <col min="12294" max="12544" width="7.109375" style="12"/>
    <col min="12545" max="12545" width="7.109375" style="12" customWidth="1"/>
    <col min="12546" max="12546" width="13.33203125" style="12" customWidth="1"/>
    <col min="12547" max="12547" width="27.33203125" style="12" customWidth="1"/>
    <col min="12548" max="12548" width="26.5546875" style="12" customWidth="1"/>
    <col min="12549" max="12549" width="7.109375" style="12" customWidth="1"/>
    <col min="12550" max="12800" width="7.109375" style="12"/>
    <col min="12801" max="12801" width="7.109375" style="12" customWidth="1"/>
    <col min="12802" max="12802" width="13.33203125" style="12" customWidth="1"/>
    <col min="12803" max="12803" width="27.33203125" style="12" customWidth="1"/>
    <col min="12804" max="12804" width="26.5546875" style="12" customWidth="1"/>
    <col min="12805" max="12805" width="7.109375" style="12" customWidth="1"/>
    <col min="12806" max="13056" width="7.109375" style="12"/>
    <col min="13057" max="13057" width="7.109375" style="12" customWidth="1"/>
    <col min="13058" max="13058" width="13.33203125" style="12" customWidth="1"/>
    <col min="13059" max="13059" width="27.33203125" style="12" customWidth="1"/>
    <col min="13060" max="13060" width="26.5546875" style="12" customWidth="1"/>
    <col min="13061" max="13061" width="7.109375" style="12" customWidth="1"/>
    <col min="13062" max="13312" width="7.109375" style="12"/>
    <col min="13313" max="13313" width="7.109375" style="12" customWidth="1"/>
    <col min="13314" max="13314" width="13.33203125" style="12" customWidth="1"/>
    <col min="13315" max="13315" width="27.33203125" style="12" customWidth="1"/>
    <col min="13316" max="13316" width="26.5546875" style="12" customWidth="1"/>
    <col min="13317" max="13317" width="7.109375" style="12" customWidth="1"/>
    <col min="13318" max="13568" width="7.109375" style="12"/>
    <col min="13569" max="13569" width="7.109375" style="12" customWidth="1"/>
    <col min="13570" max="13570" width="13.33203125" style="12" customWidth="1"/>
    <col min="13571" max="13571" width="27.33203125" style="12" customWidth="1"/>
    <col min="13572" max="13572" width="26.5546875" style="12" customWidth="1"/>
    <col min="13573" max="13573" width="7.109375" style="12" customWidth="1"/>
    <col min="13574" max="13824" width="7.109375" style="12"/>
    <col min="13825" max="13825" width="7.109375" style="12" customWidth="1"/>
    <col min="13826" max="13826" width="13.33203125" style="12" customWidth="1"/>
    <col min="13827" max="13827" width="27.33203125" style="12" customWidth="1"/>
    <col min="13828" max="13828" width="26.5546875" style="12" customWidth="1"/>
    <col min="13829" max="13829" width="7.109375" style="12" customWidth="1"/>
    <col min="13830" max="14080" width="7.109375" style="12"/>
    <col min="14081" max="14081" width="7.109375" style="12" customWidth="1"/>
    <col min="14082" max="14082" width="13.33203125" style="12" customWidth="1"/>
    <col min="14083" max="14083" width="27.33203125" style="12" customWidth="1"/>
    <col min="14084" max="14084" width="26.5546875" style="12" customWidth="1"/>
    <col min="14085" max="14085" width="7.109375" style="12" customWidth="1"/>
    <col min="14086" max="14336" width="7.109375" style="12"/>
    <col min="14337" max="14337" width="7.109375" style="12" customWidth="1"/>
    <col min="14338" max="14338" width="13.33203125" style="12" customWidth="1"/>
    <col min="14339" max="14339" width="27.33203125" style="12" customWidth="1"/>
    <col min="14340" max="14340" width="26.5546875" style="12" customWidth="1"/>
    <col min="14341" max="14341" width="7.109375" style="12" customWidth="1"/>
    <col min="14342" max="14592" width="7.109375" style="12"/>
    <col min="14593" max="14593" width="7.109375" style="12" customWidth="1"/>
    <col min="14594" max="14594" width="13.33203125" style="12" customWidth="1"/>
    <col min="14595" max="14595" width="27.33203125" style="12" customWidth="1"/>
    <col min="14596" max="14596" width="26.5546875" style="12" customWidth="1"/>
    <col min="14597" max="14597" width="7.109375" style="12" customWidth="1"/>
    <col min="14598" max="14848" width="7.109375" style="12"/>
    <col min="14849" max="14849" width="7.109375" style="12" customWidth="1"/>
    <col min="14850" max="14850" width="13.33203125" style="12" customWidth="1"/>
    <col min="14851" max="14851" width="27.33203125" style="12" customWidth="1"/>
    <col min="14852" max="14852" width="26.5546875" style="12" customWidth="1"/>
    <col min="14853" max="14853" width="7.109375" style="12" customWidth="1"/>
    <col min="14854" max="15104" width="7.109375" style="12"/>
    <col min="15105" max="15105" width="7.109375" style="12" customWidth="1"/>
    <col min="15106" max="15106" width="13.33203125" style="12" customWidth="1"/>
    <col min="15107" max="15107" width="27.33203125" style="12" customWidth="1"/>
    <col min="15108" max="15108" width="26.5546875" style="12" customWidth="1"/>
    <col min="15109" max="15109" width="7.109375" style="12" customWidth="1"/>
    <col min="15110" max="15360" width="7.109375" style="12"/>
    <col min="15361" max="15361" width="7.109375" style="12" customWidth="1"/>
    <col min="15362" max="15362" width="13.33203125" style="12" customWidth="1"/>
    <col min="15363" max="15363" width="27.33203125" style="12" customWidth="1"/>
    <col min="15364" max="15364" width="26.5546875" style="12" customWidth="1"/>
    <col min="15365" max="15365" width="7.109375" style="12" customWidth="1"/>
    <col min="15366" max="15616" width="7.109375" style="12"/>
    <col min="15617" max="15617" width="7.109375" style="12" customWidth="1"/>
    <col min="15618" max="15618" width="13.33203125" style="12" customWidth="1"/>
    <col min="15619" max="15619" width="27.33203125" style="12" customWidth="1"/>
    <col min="15620" max="15620" width="26.5546875" style="12" customWidth="1"/>
    <col min="15621" max="15621" width="7.109375" style="12" customWidth="1"/>
    <col min="15622" max="15872" width="7.109375" style="12"/>
    <col min="15873" max="15873" width="7.109375" style="12" customWidth="1"/>
    <col min="15874" max="15874" width="13.33203125" style="12" customWidth="1"/>
    <col min="15875" max="15875" width="27.33203125" style="12" customWidth="1"/>
    <col min="15876" max="15876" width="26.5546875" style="12" customWidth="1"/>
    <col min="15877" max="15877" width="7.109375" style="12" customWidth="1"/>
    <col min="15878" max="16128" width="7.109375" style="12"/>
    <col min="16129" max="16129" width="7.109375" style="12" customWidth="1"/>
    <col min="16130" max="16130" width="13.33203125" style="12" customWidth="1"/>
    <col min="16131" max="16131" width="27.33203125" style="12" customWidth="1"/>
    <col min="16132" max="16132" width="26.5546875" style="12" customWidth="1"/>
    <col min="16133" max="16133" width="7.109375" style="12" customWidth="1"/>
    <col min="16134" max="16384" width="7.109375" style="12"/>
  </cols>
  <sheetData>
    <row r="1" spans="1:8" s="9" customFormat="1" ht="15">
      <c r="A1" s="7" t="s">
        <v>0</v>
      </c>
      <c r="B1" s="7" t="s">
        <v>1</v>
      </c>
      <c r="C1" s="7" t="s">
        <v>2</v>
      </c>
      <c r="D1" s="7" t="s">
        <v>3</v>
      </c>
      <c r="E1" s="7" t="s">
        <v>4</v>
      </c>
      <c r="F1" s="8" t="s">
        <v>5</v>
      </c>
      <c r="G1" s="7" t="s">
        <v>6</v>
      </c>
      <c r="H1" s="9" t="s">
        <v>7</v>
      </c>
    </row>
    <row r="2" spans="1:8">
      <c r="A2" s="10">
        <v>44228</v>
      </c>
      <c r="B2" s="11" t="s">
        <v>8</v>
      </c>
      <c r="C2" s="11" t="s">
        <v>9</v>
      </c>
      <c r="D2" s="11" t="s">
        <v>9</v>
      </c>
      <c r="E2" s="11" t="s">
        <v>10</v>
      </c>
      <c r="F2" s="11" t="s">
        <v>11</v>
      </c>
      <c r="G2" s="11"/>
    </row>
    <row r="3" spans="1:8">
      <c r="A3" s="10">
        <v>44259</v>
      </c>
      <c r="B3" s="11" t="s">
        <v>8</v>
      </c>
      <c r="C3" s="11" t="s">
        <v>12</v>
      </c>
      <c r="D3" s="11" t="s">
        <v>13</v>
      </c>
      <c r="E3" s="11" t="s">
        <v>10</v>
      </c>
      <c r="F3" s="11" t="s">
        <v>11</v>
      </c>
      <c r="G3" s="11" t="s">
        <v>14</v>
      </c>
    </row>
    <row r="4" spans="1:8" ht="67.5">
      <c r="A4" s="10">
        <v>44267</v>
      </c>
      <c r="B4" s="11" t="s">
        <v>8</v>
      </c>
      <c r="C4" s="11" t="s">
        <v>15</v>
      </c>
      <c r="D4" s="11" t="s">
        <v>16</v>
      </c>
      <c r="E4" s="11" t="s">
        <v>10</v>
      </c>
      <c r="F4" s="11" t="s">
        <v>17</v>
      </c>
      <c r="G4" s="14" t="s">
        <v>18</v>
      </c>
      <c r="H4" s="14"/>
    </row>
    <row r="5" spans="1:8" ht="40.5">
      <c r="A5" s="10">
        <v>44289</v>
      </c>
      <c r="B5" s="11" t="s">
        <v>8</v>
      </c>
      <c r="C5" s="11" t="s">
        <v>19</v>
      </c>
      <c r="D5" s="11" t="s">
        <v>20</v>
      </c>
      <c r="E5" s="11" t="s">
        <v>10</v>
      </c>
      <c r="F5" s="11" t="s">
        <v>21</v>
      </c>
      <c r="G5" s="11"/>
      <c r="H5" s="14"/>
    </row>
    <row r="6" spans="1:8" ht="27">
      <c r="A6" s="10">
        <v>44289</v>
      </c>
      <c r="B6" s="11" t="s">
        <v>8</v>
      </c>
      <c r="C6" s="11" t="s">
        <v>22</v>
      </c>
      <c r="D6" s="11" t="s">
        <v>23</v>
      </c>
      <c r="E6" s="11" t="s">
        <v>10</v>
      </c>
      <c r="F6" s="11" t="s">
        <v>24</v>
      </c>
      <c r="G6" s="11"/>
    </row>
    <row r="7" spans="1:8" ht="54">
      <c r="A7" s="10">
        <v>44295</v>
      </c>
      <c r="B7" s="11" t="s">
        <v>8</v>
      </c>
      <c r="C7" s="11" t="s">
        <v>25</v>
      </c>
      <c r="D7" s="11" t="s">
        <v>26</v>
      </c>
      <c r="E7" s="11" t="s">
        <v>27</v>
      </c>
      <c r="F7" s="11" t="s">
        <v>28</v>
      </c>
      <c r="G7" s="11"/>
    </row>
    <row r="8" spans="1:8">
      <c r="A8" s="10">
        <v>44298</v>
      </c>
      <c r="B8" s="11" t="s">
        <v>8</v>
      </c>
      <c r="C8" s="11" t="s">
        <v>29</v>
      </c>
      <c r="D8" s="11" t="s">
        <v>30</v>
      </c>
      <c r="E8" s="11" t="s">
        <v>31</v>
      </c>
      <c r="F8" s="11" t="s">
        <v>32</v>
      </c>
      <c r="G8" s="11"/>
    </row>
    <row r="9" spans="1:8" ht="40.5">
      <c r="A9" s="10">
        <v>44300</v>
      </c>
      <c r="B9" s="11" t="s">
        <v>8</v>
      </c>
      <c r="C9" s="11" t="s">
        <v>33</v>
      </c>
      <c r="D9" s="11" t="s">
        <v>34</v>
      </c>
      <c r="E9" s="11" t="s">
        <v>35</v>
      </c>
      <c r="F9" s="11" t="s">
        <v>36</v>
      </c>
      <c r="G9" s="11"/>
    </row>
    <row r="10" spans="1:8">
      <c r="A10" s="10">
        <v>44361</v>
      </c>
      <c r="B10" s="11" t="s">
        <v>8</v>
      </c>
      <c r="C10" s="11" t="s">
        <v>37</v>
      </c>
      <c r="D10" s="11" t="s">
        <v>38</v>
      </c>
      <c r="E10" s="11" t="s">
        <v>39</v>
      </c>
      <c r="F10" s="11" t="s">
        <v>40</v>
      </c>
      <c r="G10" s="11"/>
    </row>
    <row r="11" spans="1:8" ht="40.5">
      <c r="A11" s="10">
        <v>44453</v>
      </c>
      <c r="B11" s="11" t="s">
        <v>8</v>
      </c>
      <c r="C11" s="11"/>
      <c r="D11" s="11" t="s">
        <v>41</v>
      </c>
      <c r="E11" s="11" t="s">
        <v>39</v>
      </c>
      <c r="F11" s="11" t="s">
        <v>42</v>
      </c>
      <c r="G11" s="11"/>
    </row>
    <row r="12" spans="1:8" ht="27">
      <c r="A12" s="10">
        <v>44453</v>
      </c>
      <c r="B12" s="11" t="s">
        <v>43</v>
      </c>
      <c r="C12" s="11" t="s">
        <v>44</v>
      </c>
      <c r="D12" s="11" t="s">
        <v>45</v>
      </c>
      <c r="E12" s="11" t="s">
        <v>39</v>
      </c>
      <c r="F12" s="11" t="s">
        <v>46</v>
      </c>
      <c r="G12" s="11"/>
    </row>
    <row r="13" spans="1:8" ht="27">
      <c r="A13" s="10">
        <v>44518</v>
      </c>
      <c r="B13" s="11" t="s">
        <v>8</v>
      </c>
      <c r="C13" s="11" t="s">
        <v>47</v>
      </c>
      <c r="D13" s="11" t="s">
        <v>48</v>
      </c>
      <c r="E13" s="11" t="s">
        <v>49</v>
      </c>
      <c r="F13" s="11" t="s">
        <v>50</v>
      </c>
      <c r="G13" s="398"/>
    </row>
    <row r="14" spans="1:8">
      <c r="A14" s="10">
        <v>44518</v>
      </c>
      <c r="B14" s="11" t="s">
        <v>51</v>
      </c>
      <c r="C14" s="11" t="s">
        <v>52</v>
      </c>
      <c r="D14" s="11" t="str">
        <f>C14</f>
        <v>Extension column def</v>
      </c>
      <c r="E14" s="11" t="s">
        <v>10</v>
      </c>
      <c r="F14" s="11" t="s">
        <v>50</v>
      </c>
      <c r="G14" s="398"/>
    </row>
    <row r="15" spans="1:8">
      <c r="A15" s="10">
        <v>44544</v>
      </c>
      <c r="B15" s="11" t="s">
        <v>43</v>
      </c>
      <c r="C15" s="11" t="s">
        <v>53</v>
      </c>
      <c r="D15" s="11"/>
      <c r="E15" s="11" t="s">
        <v>10</v>
      </c>
      <c r="F15" s="11" t="s">
        <v>54</v>
      </c>
      <c r="G15" s="398"/>
    </row>
    <row r="16" spans="1:8" ht="40.5">
      <c r="A16" s="10">
        <v>44565</v>
      </c>
      <c r="B16" s="11" t="s">
        <v>55</v>
      </c>
      <c r="C16" s="11" t="s">
        <v>56</v>
      </c>
      <c r="D16" s="11" t="s">
        <v>57</v>
      </c>
      <c r="E16" s="11" t="s">
        <v>10</v>
      </c>
      <c r="F16" s="11" t="s">
        <v>58</v>
      </c>
      <c r="G16" s="398" t="s">
        <v>59</v>
      </c>
    </row>
    <row r="17" spans="1:7">
      <c r="A17" s="10">
        <v>44617</v>
      </c>
      <c r="B17" s="11" t="s">
        <v>43</v>
      </c>
      <c r="C17" s="11" t="s">
        <v>60</v>
      </c>
      <c r="D17" s="11" t="s">
        <v>61</v>
      </c>
      <c r="E17" s="11" t="s">
        <v>10</v>
      </c>
      <c r="F17" s="11" t="s">
        <v>62</v>
      </c>
      <c r="G17" s="398"/>
    </row>
    <row r="18" spans="1:7">
      <c r="A18" s="10">
        <v>44676</v>
      </c>
      <c r="B18" s="11" t="s">
        <v>63</v>
      </c>
      <c r="C18" s="11" t="s">
        <v>60</v>
      </c>
      <c r="D18" s="11" t="s">
        <v>64</v>
      </c>
      <c r="E18" s="11" t="s">
        <v>10</v>
      </c>
      <c r="F18" s="11" t="s">
        <v>65</v>
      </c>
      <c r="G18" s="398"/>
    </row>
    <row r="19" spans="1:7">
      <c r="A19" s="10">
        <v>44693</v>
      </c>
      <c r="B19" s="11" t="s">
        <v>63</v>
      </c>
      <c r="C19" s="11" t="s">
        <v>66</v>
      </c>
      <c r="D19" s="11" t="s">
        <v>67</v>
      </c>
      <c r="E19" s="11" t="s">
        <v>10</v>
      </c>
      <c r="F19" s="11" t="s">
        <v>68</v>
      </c>
      <c r="G19" s="398"/>
    </row>
    <row r="20" spans="1:7" ht="30">
      <c r="A20" s="10">
        <v>44694</v>
      </c>
      <c r="B20" s="11" t="s">
        <v>69</v>
      </c>
      <c r="C20" s="429" t="s">
        <v>70</v>
      </c>
      <c r="D20" s="11" t="s">
        <v>71</v>
      </c>
      <c r="E20" s="11" t="s">
        <v>10</v>
      </c>
      <c r="F20" s="11" t="s">
        <v>72</v>
      </c>
      <c r="G20" s="398"/>
    </row>
    <row r="21" spans="1:7">
      <c r="A21" s="10">
        <v>44694</v>
      </c>
      <c r="B21" s="11" t="s">
        <v>43</v>
      </c>
      <c r="C21" s="11" t="s">
        <v>60</v>
      </c>
      <c r="D21" s="11" t="s">
        <v>73</v>
      </c>
      <c r="E21" s="11" t="s">
        <v>10</v>
      </c>
      <c r="F21" s="11" t="s">
        <v>74</v>
      </c>
      <c r="G21" s="398"/>
    </row>
    <row r="22" spans="1:7" ht="15">
      <c r="A22" s="10">
        <v>44727</v>
      </c>
      <c r="B22" s="11" t="s">
        <v>43</v>
      </c>
      <c r="C22" s="429" t="s">
        <v>75</v>
      </c>
      <c r="D22" s="443" t="s">
        <v>76</v>
      </c>
      <c r="E22" s="398" t="s">
        <v>77</v>
      </c>
      <c r="F22" s="398" t="s">
        <v>78</v>
      </c>
      <c r="G22" s="398"/>
    </row>
    <row r="23" spans="1:7" ht="30">
      <c r="A23" s="444">
        <v>44740</v>
      </c>
      <c r="B23" s="445" t="s">
        <v>79</v>
      </c>
      <c r="C23" s="446" t="s">
        <v>80</v>
      </c>
      <c r="D23" s="445" t="s">
        <v>81</v>
      </c>
      <c r="E23" s="445" t="s">
        <v>10</v>
      </c>
      <c r="F23" s="447" t="s">
        <v>82</v>
      </c>
      <c r="G23" s="447"/>
    </row>
    <row r="24" spans="1:7" ht="27">
      <c r="A24" s="448">
        <v>44855</v>
      </c>
      <c r="B24" s="449" t="s">
        <v>43</v>
      </c>
      <c r="C24" s="449" t="s">
        <v>83</v>
      </c>
      <c r="D24" s="443" t="s">
        <v>84</v>
      </c>
      <c r="E24" s="398" t="s">
        <v>77</v>
      </c>
      <c r="F24" s="398" t="s">
        <v>85</v>
      </c>
      <c r="G24" s="398"/>
    </row>
    <row r="25" spans="1:7" ht="40.5">
      <c r="A25" s="448">
        <v>44866</v>
      </c>
      <c r="B25" s="449" t="s">
        <v>43</v>
      </c>
      <c r="C25" s="449" t="s">
        <v>86</v>
      </c>
      <c r="D25" s="443" t="s">
        <v>87</v>
      </c>
      <c r="E25" s="398" t="s">
        <v>77</v>
      </c>
      <c r="F25" s="398" t="s">
        <v>88</v>
      </c>
      <c r="G25" s="398"/>
    </row>
  </sheetData>
  <phoneticPr fontId="4" type="noConversion"/>
  <pageMargins left="0.7" right="0.7" top="0.75" bottom="0.75" header="0.3" footer="0.3"/>
  <pageSetup paperSize="9" orientation="portrait" r:id="rId1"/>
  <customProperties>
    <customPr name="FM_PARAM" r:id="rId2"/>
    <customPr name="HASH_CODE" r:id="rId3"/>
  </customPropertie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0"/>
  <dimension ref="A1:K30"/>
  <sheetViews>
    <sheetView topLeftCell="A21" zoomScale="85" zoomScaleNormal="85" workbookViewId="0">
      <selection activeCell="C34" sqref="C34"/>
    </sheetView>
  </sheetViews>
  <sheetFormatPr defaultColWidth="7.33203125" defaultRowHeight="15.75"/>
  <cols>
    <col min="1" max="1" width="16.109375" style="262" customWidth="1"/>
    <col min="2" max="2" width="29.5546875" style="293" customWidth="1"/>
    <col min="3" max="3" width="89" style="293" customWidth="1"/>
    <col min="4" max="4" width="40.88671875" style="293" customWidth="1"/>
    <col min="5" max="5" width="38.88671875" style="271" customWidth="1"/>
    <col min="6" max="7" width="7.33203125" style="271"/>
    <col min="12" max="249" width="7.33203125" style="271"/>
    <col min="250" max="250" width="13" style="271" customWidth="1"/>
    <col min="251" max="251" width="21.5546875" style="271" customWidth="1"/>
    <col min="252" max="252" width="54.33203125" style="271" customWidth="1"/>
    <col min="253" max="253" width="55.44140625" style="271" customWidth="1"/>
    <col min="254" max="254" width="33.88671875" style="271" customWidth="1"/>
    <col min="255" max="505" width="7.33203125" style="271"/>
    <col min="506" max="506" width="13" style="271" customWidth="1"/>
    <col min="507" max="507" width="21.5546875" style="271" customWidth="1"/>
    <col min="508" max="508" width="54.33203125" style="271" customWidth="1"/>
    <col min="509" max="509" width="55.44140625" style="271" customWidth="1"/>
    <col min="510" max="510" width="33.88671875" style="271" customWidth="1"/>
    <col min="511" max="761" width="7.33203125" style="271"/>
    <col min="762" max="762" width="13" style="271" customWidth="1"/>
    <col min="763" max="763" width="21.5546875" style="271" customWidth="1"/>
    <col min="764" max="764" width="54.33203125" style="271" customWidth="1"/>
    <col min="765" max="765" width="55.44140625" style="271" customWidth="1"/>
    <col min="766" max="766" width="33.88671875" style="271" customWidth="1"/>
    <col min="767" max="1017" width="7.33203125" style="271"/>
    <col min="1018" max="1018" width="13" style="271" customWidth="1"/>
    <col min="1019" max="1019" width="21.5546875" style="271" customWidth="1"/>
    <col min="1020" max="1020" width="54.33203125" style="271" customWidth="1"/>
    <col min="1021" max="1021" width="55.44140625" style="271" customWidth="1"/>
    <col min="1022" max="1022" width="33.88671875" style="271" customWidth="1"/>
    <col min="1023" max="1273" width="7.33203125" style="271"/>
    <col min="1274" max="1274" width="13" style="271" customWidth="1"/>
    <col min="1275" max="1275" width="21.5546875" style="271" customWidth="1"/>
    <col min="1276" max="1276" width="54.33203125" style="271" customWidth="1"/>
    <col min="1277" max="1277" width="55.44140625" style="271" customWidth="1"/>
    <col min="1278" max="1278" width="33.88671875" style="271" customWidth="1"/>
    <col min="1279" max="1529" width="7.33203125" style="271"/>
    <col min="1530" max="1530" width="13" style="271" customWidth="1"/>
    <col min="1531" max="1531" width="21.5546875" style="271" customWidth="1"/>
    <col min="1532" max="1532" width="54.33203125" style="271" customWidth="1"/>
    <col min="1533" max="1533" width="55.44140625" style="271" customWidth="1"/>
    <col min="1534" max="1534" width="33.88671875" style="271" customWidth="1"/>
    <col min="1535" max="1785" width="7.33203125" style="271"/>
    <col min="1786" max="1786" width="13" style="271" customWidth="1"/>
    <col min="1787" max="1787" width="21.5546875" style="271" customWidth="1"/>
    <col min="1788" max="1788" width="54.33203125" style="271" customWidth="1"/>
    <col min="1789" max="1789" width="55.44140625" style="271" customWidth="1"/>
    <col min="1790" max="1790" width="33.88671875" style="271" customWidth="1"/>
    <col min="1791" max="2041" width="7.33203125" style="271"/>
    <col min="2042" max="2042" width="13" style="271" customWidth="1"/>
    <col min="2043" max="2043" width="21.5546875" style="271" customWidth="1"/>
    <col min="2044" max="2044" width="54.33203125" style="271" customWidth="1"/>
    <col min="2045" max="2045" width="55.44140625" style="271" customWidth="1"/>
    <col min="2046" max="2046" width="33.88671875" style="271" customWidth="1"/>
    <col min="2047" max="2297" width="7.33203125" style="271"/>
    <col min="2298" max="2298" width="13" style="271" customWidth="1"/>
    <col min="2299" max="2299" width="21.5546875" style="271" customWidth="1"/>
    <col min="2300" max="2300" width="54.33203125" style="271" customWidth="1"/>
    <col min="2301" max="2301" width="55.44140625" style="271" customWidth="1"/>
    <col min="2302" max="2302" width="33.88671875" style="271" customWidth="1"/>
    <col min="2303" max="2553" width="7.33203125" style="271"/>
    <col min="2554" max="2554" width="13" style="271" customWidth="1"/>
    <col min="2555" max="2555" width="21.5546875" style="271" customWidth="1"/>
    <col min="2556" max="2556" width="54.33203125" style="271" customWidth="1"/>
    <col min="2557" max="2557" width="55.44140625" style="271" customWidth="1"/>
    <col min="2558" max="2558" width="33.88671875" style="271" customWidth="1"/>
    <col min="2559" max="2809" width="7.33203125" style="271"/>
    <col min="2810" max="2810" width="13" style="271" customWidth="1"/>
    <col min="2811" max="2811" width="21.5546875" style="271" customWidth="1"/>
    <col min="2812" max="2812" width="54.33203125" style="271" customWidth="1"/>
    <col min="2813" max="2813" width="55.44140625" style="271" customWidth="1"/>
    <col min="2814" max="2814" width="33.88671875" style="271" customWidth="1"/>
    <col min="2815" max="3065" width="7.33203125" style="271"/>
    <col min="3066" max="3066" width="13" style="271" customWidth="1"/>
    <col min="3067" max="3067" width="21.5546875" style="271" customWidth="1"/>
    <col min="3068" max="3068" width="54.33203125" style="271" customWidth="1"/>
    <col min="3069" max="3069" width="55.44140625" style="271" customWidth="1"/>
    <col min="3070" max="3070" width="33.88671875" style="271" customWidth="1"/>
    <col min="3071" max="3321" width="7.33203125" style="271"/>
    <col min="3322" max="3322" width="13" style="271" customWidth="1"/>
    <col min="3323" max="3323" width="21.5546875" style="271" customWidth="1"/>
    <col min="3324" max="3324" width="54.33203125" style="271" customWidth="1"/>
    <col min="3325" max="3325" width="55.44140625" style="271" customWidth="1"/>
    <col min="3326" max="3326" width="33.88671875" style="271" customWidth="1"/>
    <col min="3327" max="3577" width="7.33203125" style="271"/>
    <col min="3578" max="3578" width="13" style="271" customWidth="1"/>
    <col min="3579" max="3579" width="21.5546875" style="271" customWidth="1"/>
    <col min="3580" max="3580" width="54.33203125" style="271" customWidth="1"/>
    <col min="3581" max="3581" width="55.44140625" style="271" customWidth="1"/>
    <col min="3582" max="3582" width="33.88671875" style="271" customWidth="1"/>
    <col min="3583" max="3833" width="7.33203125" style="271"/>
    <col min="3834" max="3834" width="13" style="271" customWidth="1"/>
    <col min="3835" max="3835" width="21.5546875" style="271" customWidth="1"/>
    <col min="3836" max="3836" width="54.33203125" style="271" customWidth="1"/>
    <col min="3837" max="3837" width="55.44140625" style="271" customWidth="1"/>
    <col min="3838" max="3838" width="33.88671875" style="271" customWidth="1"/>
    <col min="3839" max="4089" width="7.33203125" style="271"/>
    <col min="4090" max="4090" width="13" style="271" customWidth="1"/>
    <col min="4091" max="4091" width="21.5546875" style="271" customWidth="1"/>
    <col min="4092" max="4092" width="54.33203125" style="271" customWidth="1"/>
    <col min="4093" max="4093" width="55.44140625" style="271" customWidth="1"/>
    <col min="4094" max="4094" width="33.88671875" style="271" customWidth="1"/>
    <col min="4095" max="4345" width="7.33203125" style="271"/>
    <col min="4346" max="4346" width="13" style="271" customWidth="1"/>
    <col min="4347" max="4347" width="21.5546875" style="271" customWidth="1"/>
    <col min="4348" max="4348" width="54.33203125" style="271" customWidth="1"/>
    <col min="4349" max="4349" width="55.44140625" style="271" customWidth="1"/>
    <col min="4350" max="4350" width="33.88671875" style="271" customWidth="1"/>
    <col min="4351" max="4601" width="7.33203125" style="271"/>
    <col min="4602" max="4602" width="13" style="271" customWidth="1"/>
    <col min="4603" max="4603" width="21.5546875" style="271" customWidth="1"/>
    <col min="4604" max="4604" width="54.33203125" style="271" customWidth="1"/>
    <col min="4605" max="4605" width="55.44140625" style="271" customWidth="1"/>
    <col min="4606" max="4606" width="33.88671875" style="271" customWidth="1"/>
    <col min="4607" max="4857" width="7.33203125" style="271"/>
    <col min="4858" max="4858" width="13" style="271" customWidth="1"/>
    <col min="4859" max="4859" width="21.5546875" style="271" customWidth="1"/>
    <col min="4860" max="4860" width="54.33203125" style="271" customWidth="1"/>
    <col min="4861" max="4861" width="55.44140625" style="271" customWidth="1"/>
    <col min="4862" max="4862" width="33.88671875" style="271" customWidth="1"/>
    <col min="4863" max="5113" width="7.33203125" style="271"/>
    <col min="5114" max="5114" width="13" style="271" customWidth="1"/>
    <col min="5115" max="5115" width="21.5546875" style="271" customWidth="1"/>
    <col min="5116" max="5116" width="54.33203125" style="271" customWidth="1"/>
    <col min="5117" max="5117" width="55.44140625" style="271" customWidth="1"/>
    <col min="5118" max="5118" width="33.88671875" style="271" customWidth="1"/>
    <col min="5119" max="5369" width="7.33203125" style="271"/>
    <col min="5370" max="5370" width="13" style="271" customWidth="1"/>
    <col min="5371" max="5371" width="21.5546875" style="271" customWidth="1"/>
    <col min="5372" max="5372" width="54.33203125" style="271" customWidth="1"/>
    <col min="5373" max="5373" width="55.44140625" style="271" customWidth="1"/>
    <col min="5374" max="5374" width="33.88671875" style="271" customWidth="1"/>
    <col min="5375" max="5625" width="7.33203125" style="271"/>
    <col min="5626" max="5626" width="13" style="271" customWidth="1"/>
    <col min="5627" max="5627" width="21.5546875" style="271" customWidth="1"/>
    <col min="5628" max="5628" width="54.33203125" style="271" customWidth="1"/>
    <col min="5629" max="5629" width="55.44140625" style="271" customWidth="1"/>
    <col min="5630" max="5630" width="33.88671875" style="271" customWidth="1"/>
    <col min="5631" max="5881" width="7.33203125" style="271"/>
    <col min="5882" max="5882" width="13" style="271" customWidth="1"/>
    <col min="5883" max="5883" width="21.5546875" style="271" customWidth="1"/>
    <col min="5884" max="5884" width="54.33203125" style="271" customWidth="1"/>
    <col min="5885" max="5885" width="55.44140625" style="271" customWidth="1"/>
    <col min="5886" max="5886" width="33.88671875" style="271" customWidth="1"/>
    <col min="5887" max="6137" width="7.33203125" style="271"/>
    <col min="6138" max="6138" width="13" style="271" customWidth="1"/>
    <col min="6139" max="6139" width="21.5546875" style="271" customWidth="1"/>
    <col min="6140" max="6140" width="54.33203125" style="271" customWidth="1"/>
    <col min="6141" max="6141" width="55.44140625" style="271" customWidth="1"/>
    <col min="6142" max="6142" width="33.88671875" style="271" customWidth="1"/>
    <col min="6143" max="6393" width="7.33203125" style="271"/>
    <col min="6394" max="6394" width="13" style="271" customWidth="1"/>
    <col min="6395" max="6395" width="21.5546875" style="271" customWidth="1"/>
    <col min="6396" max="6396" width="54.33203125" style="271" customWidth="1"/>
    <col min="6397" max="6397" width="55.44140625" style="271" customWidth="1"/>
    <col min="6398" max="6398" width="33.88671875" style="271" customWidth="1"/>
    <col min="6399" max="6649" width="7.33203125" style="271"/>
    <col min="6650" max="6650" width="13" style="271" customWidth="1"/>
    <col min="6651" max="6651" width="21.5546875" style="271" customWidth="1"/>
    <col min="6652" max="6652" width="54.33203125" style="271" customWidth="1"/>
    <col min="6653" max="6653" width="55.44140625" style="271" customWidth="1"/>
    <col min="6654" max="6654" width="33.88671875" style="271" customWidth="1"/>
    <col min="6655" max="6905" width="7.33203125" style="271"/>
    <col min="6906" max="6906" width="13" style="271" customWidth="1"/>
    <col min="6907" max="6907" width="21.5546875" style="271" customWidth="1"/>
    <col min="6908" max="6908" width="54.33203125" style="271" customWidth="1"/>
    <col min="6909" max="6909" width="55.44140625" style="271" customWidth="1"/>
    <col min="6910" max="6910" width="33.88671875" style="271" customWidth="1"/>
    <col min="6911" max="7161" width="7.33203125" style="271"/>
    <col min="7162" max="7162" width="13" style="271" customWidth="1"/>
    <col min="7163" max="7163" width="21.5546875" style="271" customWidth="1"/>
    <col min="7164" max="7164" width="54.33203125" style="271" customWidth="1"/>
    <col min="7165" max="7165" width="55.44140625" style="271" customWidth="1"/>
    <col min="7166" max="7166" width="33.88671875" style="271" customWidth="1"/>
    <col min="7167" max="7417" width="7.33203125" style="271"/>
    <col min="7418" max="7418" width="13" style="271" customWidth="1"/>
    <col min="7419" max="7419" width="21.5546875" style="271" customWidth="1"/>
    <col min="7420" max="7420" width="54.33203125" style="271" customWidth="1"/>
    <col min="7421" max="7421" width="55.44140625" style="271" customWidth="1"/>
    <col min="7422" max="7422" width="33.88671875" style="271" customWidth="1"/>
    <col min="7423" max="7673" width="7.33203125" style="271"/>
    <col min="7674" max="7674" width="13" style="271" customWidth="1"/>
    <col min="7675" max="7675" width="21.5546875" style="271" customWidth="1"/>
    <col min="7676" max="7676" width="54.33203125" style="271" customWidth="1"/>
    <col min="7677" max="7677" width="55.44140625" style="271" customWidth="1"/>
    <col min="7678" max="7678" width="33.88671875" style="271" customWidth="1"/>
    <col min="7679" max="7929" width="7.33203125" style="271"/>
    <col min="7930" max="7930" width="13" style="271" customWidth="1"/>
    <col min="7931" max="7931" width="21.5546875" style="271" customWidth="1"/>
    <col min="7932" max="7932" width="54.33203125" style="271" customWidth="1"/>
    <col min="7933" max="7933" width="55.44140625" style="271" customWidth="1"/>
    <col min="7934" max="7934" width="33.88671875" style="271" customWidth="1"/>
    <col min="7935" max="8185" width="7.33203125" style="271"/>
    <col min="8186" max="8186" width="13" style="271" customWidth="1"/>
    <col min="8187" max="8187" width="21.5546875" style="271" customWidth="1"/>
    <col min="8188" max="8188" width="54.33203125" style="271" customWidth="1"/>
    <col min="8189" max="8189" width="55.44140625" style="271" customWidth="1"/>
    <col min="8190" max="8190" width="33.88671875" style="271" customWidth="1"/>
    <col min="8191" max="8441" width="7.33203125" style="271"/>
    <col min="8442" max="8442" width="13" style="271" customWidth="1"/>
    <col min="8443" max="8443" width="21.5546875" style="271" customWidth="1"/>
    <col min="8444" max="8444" width="54.33203125" style="271" customWidth="1"/>
    <col min="8445" max="8445" width="55.44140625" style="271" customWidth="1"/>
    <col min="8446" max="8446" width="33.88671875" style="271" customWidth="1"/>
    <col min="8447" max="8697" width="7.33203125" style="271"/>
    <col min="8698" max="8698" width="13" style="271" customWidth="1"/>
    <col min="8699" max="8699" width="21.5546875" style="271" customWidth="1"/>
    <col min="8700" max="8700" width="54.33203125" style="271" customWidth="1"/>
    <col min="8701" max="8701" width="55.44140625" style="271" customWidth="1"/>
    <col min="8702" max="8702" width="33.88671875" style="271" customWidth="1"/>
    <col min="8703" max="8953" width="7.33203125" style="271"/>
    <col min="8954" max="8954" width="13" style="271" customWidth="1"/>
    <col min="8955" max="8955" width="21.5546875" style="271" customWidth="1"/>
    <col min="8956" max="8956" width="54.33203125" style="271" customWidth="1"/>
    <col min="8957" max="8957" width="55.44140625" style="271" customWidth="1"/>
    <col min="8958" max="8958" width="33.88671875" style="271" customWidth="1"/>
    <col min="8959" max="9209" width="7.33203125" style="271"/>
    <col min="9210" max="9210" width="13" style="271" customWidth="1"/>
    <col min="9211" max="9211" width="21.5546875" style="271" customWidth="1"/>
    <col min="9212" max="9212" width="54.33203125" style="271" customWidth="1"/>
    <col min="9213" max="9213" width="55.44140625" style="271" customWidth="1"/>
    <col min="9214" max="9214" width="33.88671875" style="271" customWidth="1"/>
    <col min="9215" max="9465" width="7.33203125" style="271"/>
    <col min="9466" max="9466" width="13" style="271" customWidth="1"/>
    <col min="9467" max="9467" width="21.5546875" style="271" customWidth="1"/>
    <col min="9468" max="9468" width="54.33203125" style="271" customWidth="1"/>
    <col min="9469" max="9469" width="55.44140625" style="271" customWidth="1"/>
    <col min="9470" max="9470" width="33.88671875" style="271" customWidth="1"/>
    <col min="9471" max="9721" width="7.33203125" style="271"/>
    <col min="9722" max="9722" width="13" style="271" customWidth="1"/>
    <col min="9723" max="9723" width="21.5546875" style="271" customWidth="1"/>
    <col min="9724" max="9724" width="54.33203125" style="271" customWidth="1"/>
    <col min="9725" max="9725" width="55.44140625" style="271" customWidth="1"/>
    <col min="9726" max="9726" width="33.88671875" style="271" customWidth="1"/>
    <col min="9727" max="9977" width="7.33203125" style="271"/>
    <col min="9978" max="9978" width="13" style="271" customWidth="1"/>
    <col min="9979" max="9979" width="21.5546875" style="271" customWidth="1"/>
    <col min="9980" max="9980" width="54.33203125" style="271" customWidth="1"/>
    <col min="9981" max="9981" width="55.44140625" style="271" customWidth="1"/>
    <col min="9982" max="9982" width="33.88671875" style="271" customWidth="1"/>
    <col min="9983" max="10233" width="7.33203125" style="271"/>
    <col min="10234" max="10234" width="13" style="271" customWidth="1"/>
    <col min="10235" max="10235" width="21.5546875" style="271" customWidth="1"/>
    <col min="10236" max="10236" width="54.33203125" style="271" customWidth="1"/>
    <col min="10237" max="10237" width="55.44140625" style="271" customWidth="1"/>
    <col min="10238" max="10238" width="33.88671875" style="271" customWidth="1"/>
    <col min="10239" max="10489" width="7.33203125" style="271"/>
    <col min="10490" max="10490" width="13" style="271" customWidth="1"/>
    <col min="10491" max="10491" width="21.5546875" style="271" customWidth="1"/>
    <col min="10492" max="10492" width="54.33203125" style="271" customWidth="1"/>
    <col min="10493" max="10493" width="55.44140625" style="271" customWidth="1"/>
    <col min="10494" max="10494" width="33.88671875" style="271" customWidth="1"/>
    <col min="10495" max="10745" width="7.33203125" style="271"/>
    <col min="10746" max="10746" width="13" style="271" customWidth="1"/>
    <col min="10747" max="10747" width="21.5546875" style="271" customWidth="1"/>
    <col min="10748" max="10748" width="54.33203125" style="271" customWidth="1"/>
    <col min="10749" max="10749" width="55.44140625" style="271" customWidth="1"/>
    <col min="10750" max="10750" width="33.88671875" style="271" customWidth="1"/>
    <col min="10751" max="11001" width="7.33203125" style="271"/>
    <col min="11002" max="11002" width="13" style="271" customWidth="1"/>
    <col min="11003" max="11003" width="21.5546875" style="271" customWidth="1"/>
    <col min="11004" max="11004" width="54.33203125" style="271" customWidth="1"/>
    <col min="11005" max="11005" width="55.44140625" style="271" customWidth="1"/>
    <col min="11006" max="11006" width="33.88671875" style="271" customWidth="1"/>
    <col min="11007" max="11257" width="7.33203125" style="271"/>
    <col min="11258" max="11258" width="13" style="271" customWidth="1"/>
    <col min="11259" max="11259" width="21.5546875" style="271" customWidth="1"/>
    <col min="11260" max="11260" width="54.33203125" style="271" customWidth="1"/>
    <col min="11261" max="11261" width="55.44140625" style="271" customWidth="1"/>
    <col min="11262" max="11262" width="33.88671875" style="271" customWidth="1"/>
    <col min="11263" max="11513" width="7.33203125" style="271"/>
    <col min="11514" max="11514" width="13" style="271" customWidth="1"/>
    <col min="11515" max="11515" width="21.5546875" style="271" customWidth="1"/>
    <col min="11516" max="11516" width="54.33203125" style="271" customWidth="1"/>
    <col min="11517" max="11517" width="55.44140625" style="271" customWidth="1"/>
    <col min="11518" max="11518" width="33.88671875" style="271" customWidth="1"/>
    <col min="11519" max="11769" width="7.33203125" style="271"/>
    <col min="11770" max="11770" width="13" style="271" customWidth="1"/>
    <col min="11771" max="11771" width="21.5546875" style="271" customWidth="1"/>
    <col min="11772" max="11772" width="54.33203125" style="271" customWidth="1"/>
    <col min="11773" max="11773" width="55.44140625" style="271" customWidth="1"/>
    <col min="11774" max="11774" width="33.88671875" style="271" customWidth="1"/>
    <col min="11775" max="12025" width="7.33203125" style="271"/>
    <col min="12026" max="12026" width="13" style="271" customWidth="1"/>
    <col min="12027" max="12027" width="21.5546875" style="271" customWidth="1"/>
    <col min="12028" max="12028" width="54.33203125" style="271" customWidth="1"/>
    <col min="12029" max="12029" width="55.44140625" style="271" customWidth="1"/>
    <col min="12030" max="12030" width="33.88671875" style="271" customWidth="1"/>
    <col min="12031" max="12281" width="7.33203125" style="271"/>
    <col min="12282" max="12282" width="13" style="271" customWidth="1"/>
    <col min="12283" max="12283" width="21.5546875" style="271" customWidth="1"/>
    <col min="12284" max="12284" width="54.33203125" style="271" customWidth="1"/>
    <col min="12285" max="12285" width="55.44140625" style="271" customWidth="1"/>
    <col min="12286" max="12286" width="33.88671875" style="271" customWidth="1"/>
    <col min="12287" max="12537" width="7.33203125" style="271"/>
    <col min="12538" max="12538" width="13" style="271" customWidth="1"/>
    <col min="12539" max="12539" width="21.5546875" style="271" customWidth="1"/>
    <col min="12540" max="12540" width="54.33203125" style="271" customWidth="1"/>
    <col min="12541" max="12541" width="55.44140625" style="271" customWidth="1"/>
    <col min="12542" max="12542" width="33.88671875" style="271" customWidth="1"/>
    <col min="12543" max="12793" width="7.33203125" style="271"/>
    <col min="12794" max="12794" width="13" style="271" customWidth="1"/>
    <col min="12795" max="12795" width="21.5546875" style="271" customWidth="1"/>
    <col min="12796" max="12796" width="54.33203125" style="271" customWidth="1"/>
    <col min="12797" max="12797" width="55.44140625" style="271" customWidth="1"/>
    <col min="12798" max="12798" width="33.88671875" style="271" customWidth="1"/>
    <col min="12799" max="13049" width="7.33203125" style="271"/>
    <col min="13050" max="13050" width="13" style="271" customWidth="1"/>
    <col min="13051" max="13051" width="21.5546875" style="271" customWidth="1"/>
    <col min="13052" max="13052" width="54.33203125" style="271" customWidth="1"/>
    <col min="13053" max="13053" width="55.44140625" style="271" customWidth="1"/>
    <col min="13054" max="13054" width="33.88671875" style="271" customWidth="1"/>
    <col min="13055" max="13305" width="7.33203125" style="271"/>
    <col min="13306" max="13306" width="13" style="271" customWidth="1"/>
    <col min="13307" max="13307" width="21.5546875" style="271" customWidth="1"/>
    <col min="13308" max="13308" width="54.33203125" style="271" customWidth="1"/>
    <col min="13309" max="13309" width="55.44140625" style="271" customWidth="1"/>
    <col min="13310" max="13310" width="33.88671875" style="271" customWidth="1"/>
    <col min="13311" max="13561" width="7.33203125" style="271"/>
    <col min="13562" max="13562" width="13" style="271" customWidth="1"/>
    <col min="13563" max="13563" width="21.5546875" style="271" customWidth="1"/>
    <col min="13564" max="13564" width="54.33203125" style="271" customWidth="1"/>
    <col min="13565" max="13565" width="55.44140625" style="271" customWidth="1"/>
    <col min="13566" max="13566" width="33.88671875" style="271" customWidth="1"/>
    <col min="13567" max="13817" width="7.33203125" style="271"/>
    <col min="13818" max="13818" width="13" style="271" customWidth="1"/>
    <col min="13819" max="13819" width="21.5546875" style="271" customWidth="1"/>
    <col min="13820" max="13820" width="54.33203125" style="271" customWidth="1"/>
    <col min="13821" max="13821" width="55.44140625" style="271" customWidth="1"/>
    <col min="13822" max="13822" width="33.88671875" style="271" customWidth="1"/>
    <col min="13823" max="14073" width="7.33203125" style="271"/>
    <col min="14074" max="14074" width="13" style="271" customWidth="1"/>
    <col min="14075" max="14075" width="21.5546875" style="271" customWidth="1"/>
    <col min="14076" max="14076" width="54.33203125" style="271" customWidth="1"/>
    <col min="14077" max="14077" width="55.44140625" style="271" customWidth="1"/>
    <col min="14078" max="14078" width="33.88671875" style="271" customWidth="1"/>
    <col min="14079" max="14329" width="7.33203125" style="271"/>
    <col min="14330" max="14330" width="13" style="271" customWidth="1"/>
    <col min="14331" max="14331" width="21.5546875" style="271" customWidth="1"/>
    <col min="14332" max="14332" width="54.33203125" style="271" customWidth="1"/>
    <col min="14333" max="14333" width="55.44140625" style="271" customWidth="1"/>
    <col min="14334" max="14334" width="33.88671875" style="271" customWidth="1"/>
    <col min="14335" max="14585" width="7.33203125" style="271"/>
    <col min="14586" max="14586" width="13" style="271" customWidth="1"/>
    <col min="14587" max="14587" width="21.5546875" style="271" customWidth="1"/>
    <col min="14588" max="14588" width="54.33203125" style="271" customWidth="1"/>
    <col min="14589" max="14589" width="55.44140625" style="271" customWidth="1"/>
    <col min="14590" max="14590" width="33.88671875" style="271" customWidth="1"/>
    <col min="14591" max="14841" width="7.33203125" style="271"/>
    <col min="14842" max="14842" width="13" style="271" customWidth="1"/>
    <col min="14843" max="14843" width="21.5546875" style="271" customWidth="1"/>
    <col min="14844" max="14844" width="54.33203125" style="271" customWidth="1"/>
    <col min="14845" max="14845" width="55.44140625" style="271" customWidth="1"/>
    <col min="14846" max="14846" width="33.88671875" style="271" customWidth="1"/>
    <col min="14847" max="15097" width="7.33203125" style="271"/>
    <col min="15098" max="15098" width="13" style="271" customWidth="1"/>
    <col min="15099" max="15099" width="21.5546875" style="271" customWidth="1"/>
    <col min="15100" max="15100" width="54.33203125" style="271" customWidth="1"/>
    <col min="15101" max="15101" width="55.44140625" style="271" customWidth="1"/>
    <col min="15102" max="15102" width="33.88671875" style="271" customWidth="1"/>
    <col min="15103" max="15353" width="7.33203125" style="271"/>
    <col min="15354" max="15354" width="13" style="271" customWidth="1"/>
    <col min="15355" max="15355" width="21.5546875" style="271" customWidth="1"/>
    <col min="15356" max="15356" width="54.33203125" style="271" customWidth="1"/>
    <col min="15357" max="15357" width="55.44140625" style="271" customWidth="1"/>
    <col min="15358" max="15358" width="33.88671875" style="271" customWidth="1"/>
    <col min="15359" max="15609" width="7.33203125" style="271"/>
    <col min="15610" max="15610" width="13" style="271" customWidth="1"/>
    <col min="15611" max="15611" width="21.5546875" style="271" customWidth="1"/>
    <col min="15612" max="15612" width="54.33203125" style="271" customWidth="1"/>
    <col min="15613" max="15613" width="55.44140625" style="271" customWidth="1"/>
    <col min="15614" max="15614" width="33.88671875" style="271" customWidth="1"/>
    <col min="15615" max="15865" width="7.33203125" style="271"/>
    <col min="15866" max="15866" width="13" style="271" customWidth="1"/>
    <col min="15867" max="15867" width="21.5546875" style="271" customWidth="1"/>
    <col min="15868" max="15868" width="54.33203125" style="271" customWidth="1"/>
    <col min="15869" max="15869" width="55.44140625" style="271" customWidth="1"/>
    <col min="15870" max="15870" width="33.88671875" style="271" customWidth="1"/>
    <col min="15871" max="16121" width="7.33203125" style="271"/>
    <col min="16122" max="16122" width="13" style="271" customWidth="1"/>
    <col min="16123" max="16123" width="21.5546875" style="271" customWidth="1"/>
    <col min="16124" max="16124" width="54.33203125" style="271" customWidth="1"/>
    <col min="16125" max="16125" width="55.44140625" style="271" customWidth="1"/>
    <col min="16126" max="16126" width="33.88671875" style="271" customWidth="1"/>
    <col min="16127" max="16384" width="7.33203125" style="271"/>
  </cols>
  <sheetData>
    <row r="1" spans="1:5" s="262" customFormat="1">
      <c r="A1" s="261" t="s">
        <v>89</v>
      </c>
      <c r="B1" s="261" t="s">
        <v>90</v>
      </c>
      <c r="C1" s="261" t="s">
        <v>91</v>
      </c>
      <c r="D1" s="261" t="s">
        <v>92</v>
      </c>
      <c r="E1" s="261" t="s">
        <v>93</v>
      </c>
    </row>
    <row r="2" spans="1:5" s="262" customFormat="1" ht="90">
      <c r="A2" s="263" t="s">
        <v>94</v>
      </c>
      <c r="B2" s="264" t="s">
        <v>95</v>
      </c>
      <c r="C2" s="409" t="s">
        <v>96</v>
      </c>
      <c r="D2" s="287" t="s">
        <v>97</v>
      </c>
      <c r="E2" s="287" t="s">
        <v>98</v>
      </c>
    </row>
    <row r="3" spans="1:5" s="262" customFormat="1" ht="60">
      <c r="A3" s="263" t="s">
        <v>99</v>
      </c>
      <c r="B3" s="265" t="s">
        <v>100</v>
      </c>
      <c r="C3" s="201" t="s">
        <v>101</v>
      </c>
      <c r="D3" s="410" t="s">
        <v>102</v>
      </c>
      <c r="E3" s="410" t="s">
        <v>103</v>
      </c>
    </row>
    <row r="4" spans="1:5" s="269" customFormat="1" ht="60">
      <c r="A4" s="263" t="s">
        <v>104</v>
      </c>
      <c r="B4" s="266" t="s">
        <v>105</v>
      </c>
      <c r="C4" s="267" t="s">
        <v>106</v>
      </c>
      <c r="D4" s="267" t="s">
        <v>107</v>
      </c>
      <c r="E4" s="268" t="s">
        <v>108</v>
      </c>
    </row>
    <row r="5" spans="1:5" ht="285">
      <c r="A5" s="263" t="s">
        <v>109</v>
      </c>
      <c r="B5" s="270" t="s">
        <v>110</v>
      </c>
      <c r="C5" s="266" t="s">
        <v>111</v>
      </c>
      <c r="D5" s="266" t="s">
        <v>112</v>
      </c>
      <c r="E5" s="266" t="s">
        <v>113</v>
      </c>
    </row>
    <row r="6" spans="1:5" ht="150">
      <c r="A6" s="263" t="s">
        <v>114</v>
      </c>
      <c r="B6" s="266" t="s">
        <v>115</v>
      </c>
      <c r="C6" s="266" t="s">
        <v>116</v>
      </c>
      <c r="D6" s="266" t="s">
        <v>117</v>
      </c>
      <c r="E6" s="272" t="s">
        <v>118</v>
      </c>
    </row>
    <row r="7" spans="1:5" ht="90">
      <c r="A7" s="263" t="s">
        <v>119</v>
      </c>
      <c r="B7" s="266" t="s">
        <v>120</v>
      </c>
      <c r="C7" s="270" t="s">
        <v>121</v>
      </c>
      <c r="D7" s="267" t="s">
        <v>122</v>
      </c>
      <c r="E7" s="273" t="s">
        <v>123</v>
      </c>
    </row>
    <row r="8" spans="1:5" ht="165">
      <c r="A8" s="274" t="s">
        <v>124</v>
      </c>
      <c r="B8" s="270" t="s">
        <v>125</v>
      </c>
      <c r="C8" s="270" t="s">
        <v>126</v>
      </c>
      <c r="D8" s="266" t="s">
        <v>127</v>
      </c>
      <c r="E8" s="273" t="s">
        <v>128</v>
      </c>
    </row>
    <row r="9" spans="1:5" ht="345">
      <c r="A9" s="274" t="s">
        <v>129</v>
      </c>
      <c r="B9" s="270" t="s">
        <v>130</v>
      </c>
      <c r="C9" s="270" t="s">
        <v>131</v>
      </c>
      <c r="D9" s="266" t="s">
        <v>132</v>
      </c>
      <c r="E9" s="275" t="s">
        <v>133</v>
      </c>
    </row>
    <row r="10" spans="1:5" ht="195">
      <c r="A10" s="276" t="s">
        <v>134</v>
      </c>
      <c r="B10" s="267" t="s">
        <v>135</v>
      </c>
      <c r="C10" s="267" t="s">
        <v>136</v>
      </c>
      <c r="D10" s="267" t="s">
        <v>137</v>
      </c>
      <c r="E10" s="267" t="s">
        <v>138</v>
      </c>
    </row>
    <row r="11" spans="1:5" ht="45">
      <c r="A11" s="276" t="s">
        <v>139</v>
      </c>
      <c r="B11" s="267" t="s">
        <v>140</v>
      </c>
      <c r="C11" s="267" t="s">
        <v>141</v>
      </c>
      <c r="D11" s="267" t="s">
        <v>142</v>
      </c>
      <c r="E11" s="268" t="s">
        <v>143</v>
      </c>
    </row>
    <row r="12" spans="1:5" ht="60">
      <c r="A12" s="276" t="s">
        <v>144</v>
      </c>
      <c r="B12" s="267" t="s">
        <v>145</v>
      </c>
      <c r="C12" s="267" t="s">
        <v>146</v>
      </c>
      <c r="D12" s="267" t="s">
        <v>142</v>
      </c>
      <c r="E12" s="275"/>
    </row>
    <row r="13" spans="1:5" ht="75">
      <c r="A13" s="263" t="s">
        <v>147</v>
      </c>
      <c r="B13" s="266" t="str">
        <f>A13</f>
        <v>資料安全分級</v>
      </c>
      <c r="C13" s="266" t="s">
        <v>148</v>
      </c>
      <c r="D13" s="266" t="s">
        <v>149</v>
      </c>
      <c r="E13" s="267" t="s">
        <v>150</v>
      </c>
    </row>
    <row r="14" spans="1:5" ht="315">
      <c r="A14" s="277" t="s">
        <v>151</v>
      </c>
      <c r="B14" s="266" t="s">
        <v>152</v>
      </c>
      <c r="C14" s="266" t="s">
        <v>153</v>
      </c>
      <c r="D14" s="266" t="s">
        <v>154</v>
      </c>
      <c r="E14" s="266" t="s">
        <v>155</v>
      </c>
    </row>
    <row r="15" spans="1:5" ht="126">
      <c r="A15" s="277" t="s">
        <v>156</v>
      </c>
      <c r="B15" s="278" t="s">
        <v>157</v>
      </c>
      <c r="C15" s="279" t="s">
        <v>158</v>
      </c>
      <c r="D15" s="279" t="s">
        <v>159</v>
      </c>
      <c r="E15" s="280" t="s">
        <v>160</v>
      </c>
    </row>
    <row r="16" spans="1:5" s="281" customFormat="1" ht="90">
      <c r="A16" s="277" t="s">
        <v>161</v>
      </c>
      <c r="B16" s="266" t="s">
        <v>162</v>
      </c>
      <c r="C16" s="266" t="s">
        <v>163</v>
      </c>
      <c r="D16" s="266"/>
      <c r="E16" s="411" t="s">
        <v>164</v>
      </c>
    </row>
    <row r="17" spans="1:5" s="281" customFormat="1" ht="30">
      <c r="A17" s="282" t="s">
        <v>165</v>
      </c>
      <c r="B17" s="266" t="s">
        <v>166</v>
      </c>
      <c r="C17" s="412" t="s">
        <v>167</v>
      </c>
      <c r="D17" s="410" t="s">
        <v>102</v>
      </c>
      <c r="E17" s="410" t="s">
        <v>103</v>
      </c>
    </row>
    <row r="18" spans="1:5" s="281" customFormat="1" ht="15">
      <c r="A18" s="283" t="s">
        <v>168</v>
      </c>
      <c r="B18" s="266" t="s">
        <v>169</v>
      </c>
      <c r="C18" s="412" t="s">
        <v>170</v>
      </c>
      <c r="D18" s="411" t="s">
        <v>171</v>
      </c>
      <c r="E18" s="266"/>
    </row>
    <row r="19" spans="1:5" s="281" customFormat="1" ht="15">
      <c r="A19" s="283" t="s">
        <v>172</v>
      </c>
      <c r="B19" s="266" t="s">
        <v>169</v>
      </c>
      <c r="C19" s="412" t="s">
        <v>170</v>
      </c>
      <c r="D19" s="411" t="s">
        <v>171</v>
      </c>
      <c r="E19" s="266"/>
    </row>
    <row r="20" spans="1:5" s="281" customFormat="1" ht="45">
      <c r="A20" s="263" t="s">
        <v>173</v>
      </c>
      <c r="B20" s="266" t="s">
        <v>174</v>
      </c>
      <c r="C20" s="264" t="s">
        <v>175</v>
      </c>
      <c r="D20" s="284" t="s">
        <v>107</v>
      </c>
      <c r="E20" s="264" t="s">
        <v>176</v>
      </c>
    </row>
    <row r="21" spans="1:5" s="281" customFormat="1" ht="60">
      <c r="A21" s="285" t="s">
        <v>177</v>
      </c>
      <c r="B21" s="270" t="s">
        <v>178</v>
      </c>
      <c r="C21" s="270" t="s">
        <v>179</v>
      </c>
      <c r="D21" s="286" t="s">
        <v>180</v>
      </c>
      <c r="E21" s="287" t="s">
        <v>181</v>
      </c>
    </row>
    <row r="22" spans="1:5" s="281" customFormat="1" ht="47.25">
      <c r="A22" s="282" t="s">
        <v>182</v>
      </c>
      <c r="B22" s="278" t="s">
        <v>183</v>
      </c>
      <c r="C22" s="266" t="s">
        <v>184</v>
      </c>
      <c r="D22" s="286" t="s">
        <v>180</v>
      </c>
      <c r="E22" s="286" t="s">
        <v>185</v>
      </c>
    </row>
    <row r="23" spans="1:5" s="262" customFormat="1" ht="75">
      <c r="A23" s="288" t="s">
        <v>186</v>
      </c>
      <c r="B23" s="278" t="s">
        <v>187</v>
      </c>
      <c r="C23" s="266" t="s">
        <v>188</v>
      </c>
      <c r="D23" s="286" t="s">
        <v>180</v>
      </c>
      <c r="E23" s="262" t="s">
        <v>189</v>
      </c>
    </row>
    <row r="24" spans="1:5" ht="31.5">
      <c r="A24" s="288" t="s">
        <v>190</v>
      </c>
      <c r="B24" s="289" t="s">
        <v>191</v>
      </c>
      <c r="C24" s="289" t="s">
        <v>191</v>
      </c>
      <c r="D24" s="264"/>
      <c r="E24" s="284" t="s">
        <v>192</v>
      </c>
    </row>
    <row r="25" spans="1:5" ht="75">
      <c r="A25" s="288" t="s">
        <v>193</v>
      </c>
      <c r="B25" s="267" t="s">
        <v>194</v>
      </c>
      <c r="C25" s="267" t="s">
        <v>195</v>
      </c>
      <c r="D25" s="284" t="s">
        <v>196</v>
      </c>
      <c r="E25" s="284" t="s">
        <v>197</v>
      </c>
    </row>
    <row r="26" spans="1:5" ht="75">
      <c r="A26" s="288" t="s">
        <v>198</v>
      </c>
      <c r="B26" s="266" t="s">
        <v>199</v>
      </c>
      <c r="C26" s="266" t="s">
        <v>200</v>
      </c>
      <c r="D26" s="266" t="s">
        <v>201</v>
      </c>
      <c r="E26" s="266" t="s">
        <v>202</v>
      </c>
    </row>
    <row r="27" spans="1:5" ht="60">
      <c r="A27" s="404" t="s">
        <v>203</v>
      </c>
      <c r="B27" s="266" t="s">
        <v>204</v>
      </c>
      <c r="C27" s="266" t="s">
        <v>205</v>
      </c>
      <c r="D27" s="401" t="s">
        <v>205</v>
      </c>
      <c r="E27" s="403" t="s">
        <v>133</v>
      </c>
    </row>
    <row r="28" spans="1:5" ht="16.5">
      <c r="A28" s="405" t="s">
        <v>206</v>
      </c>
      <c r="B28" s="266" t="s">
        <v>207</v>
      </c>
      <c r="C28" s="266" t="s">
        <v>208</v>
      </c>
      <c r="D28" s="402" t="s">
        <v>209</v>
      </c>
      <c r="E28" s="109" t="s">
        <v>210</v>
      </c>
    </row>
    <row r="29" spans="1:5" ht="16.5">
      <c r="A29" s="406" t="s">
        <v>53</v>
      </c>
      <c r="B29" s="266" t="s">
        <v>211</v>
      </c>
      <c r="C29" s="411" t="s">
        <v>212</v>
      </c>
      <c r="D29" s="407" t="s">
        <v>213</v>
      </c>
      <c r="E29" t="s">
        <v>214</v>
      </c>
    </row>
    <row r="30" spans="1:5" ht="27" customHeight="1">
      <c r="A30" s="292" t="s">
        <v>215</v>
      </c>
      <c r="B30" s="290" t="s">
        <v>216</v>
      </c>
      <c r="C30" s="291" t="s">
        <v>217</v>
      </c>
      <c r="D30" s="291" t="s">
        <v>218</v>
      </c>
      <c r="E30" s="290" t="s">
        <v>219</v>
      </c>
    </row>
  </sheetData>
  <phoneticPr fontId="40" type="noConversion"/>
  <dataValidations count="1">
    <dataValidation type="list" allowBlank="1" showInputMessage="1" showErrorMessage="1" sqref="WVB982475 A64971 IP64971 SL64971 ACH64971 AMD64971 AVZ64971 BFV64971 BPR64971 BZN64971 CJJ64971 CTF64971 DDB64971 DMX64971 DWT64971 EGP64971 EQL64971 FAH64971 FKD64971 FTZ64971 GDV64971 GNR64971 GXN64971 HHJ64971 HRF64971 IBB64971 IKX64971 IUT64971 JEP64971 JOL64971 JYH64971 KID64971 KRZ64971 LBV64971 LLR64971 LVN64971 MFJ64971 MPF64971 MZB64971 NIX64971 NST64971 OCP64971 OML64971 OWH64971 PGD64971 PPZ64971 PZV64971 QJR64971 QTN64971 RDJ64971 RNF64971 RXB64971 SGX64971 SQT64971 TAP64971 TKL64971 TUH64971 UED64971 UNZ64971 UXV64971 VHR64971 VRN64971 WBJ64971 WLF64971 WVB64971 A130507 IP130507 SL130507 ACH130507 AMD130507 AVZ130507 BFV130507 BPR130507 BZN130507 CJJ130507 CTF130507 DDB130507 DMX130507 DWT130507 EGP130507 EQL130507 FAH130507 FKD130507 FTZ130507 GDV130507 GNR130507 GXN130507 HHJ130507 HRF130507 IBB130507 IKX130507 IUT130507 JEP130507 JOL130507 JYH130507 KID130507 KRZ130507 LBV130507 LLR130507 LVN130507 MFJ130507 MPF130507 MZB130507 NIX130507 NST130507 OCP130507 OML130507 OWH130507 PGD130507 PPZ130507 PZV130507 QJR130507 QTN130507 RDJ130507 RNF130507 RXB130507 SGX130507 SQT130507 TAP130507 TKL130507 TUH130507 UED130507 UNZ130507 UXV130507 VHR130507 VRN130507 WBJ130507 WLF130507 WVB130507 A196043 IP196043 SL196043 ACH196043 AMD196043 AVZ196043 BFV196043 BPR196043 BZN196043 CJJ196043 CTF196043 DDB196043 DMX196043 DWT196043 EGP196043 EQL196043 FAH196043 FKD196043 FTZ196043 GDV196043 GNR196043 GXN196043 HHJ196043 HRF196043 IBB196043 IKX196043 IUT196043 JEP196043 JOL196043 JYH196043 KID196043 KRZ196043 LBV196043 LLR196043 LVN196043 MFJ196043 MPF196043 MZB196043 NIX196043 NST196043 OCP196043 OML196043 OWH196043 PGD196043 PPZ196043 PZV196043 QJR196043 QTN196043 RDJ196043 RNF196043 RXB196043 SGX196043 SQT196043 TAP196043 TKL196043 TUH196043 UED196043 UNZ196043 UXV196043 VHR196043 VRN196043 WBJ196043 WLF196043 WVB196043 A261579 IP261579 SL261579 ACH261579 AMD261579 AVZ261579 BFV261579 BPR261579 BZN261579 CJJ261579 CTF261579 DDB261579 DMX261579 DWT261579 EGP261579 EQL261579 FAH261579 FKD261579 FTZ261579 GDV261579 GNR261579 GXN261579 HHJ261579 HRF261579 IBB261579 IKX261579 IUT261579 JEP261579 JOL261579 JYH261579 KID261579 KRZ261579 LBV261579 LLR261579 LVN261579 MFJ261579 MPF261579 MZB261579 NIX261579 NST261579 OCP261579 OML261579 OWH261579 PGD261579 PPZ261579 PZV261579 QJR261579 QTN261579 RDJ261579 RNF261579 RXB261579 SGX261579 SQT261579 TAP261579 TKL261579 TUH261579 UED261579 UNZ261579 UXV261579 VHR261579 VRN261579 WBJ261579 WLF261579 WVB261579 A327115 IP327115 SL327115 ACH327115 AMD327115 AVZ327115 BFV327115 BPR327115 BZN327115 CJJ327115 CTF327115 DDB327115 DMX327115 DWT327115 EGP327115 EQL327115 FAH327115 FKD327115 FTZ327115 GDV327115 GNR327115 GXN327115 HHJ327115 HRF327115 IBB327115 IKX327115 IUT327115 JEP327115 JOL327115 JYH327115 KID327115 KRZ327115 LBV327115 LLR327115 LVN327115 MFJ327115 MPF327115 MZB327115 NIX327115 NST327115 OCP327115 OML327115 OWH327115 PGD327115 PPZ327115 PZV327115 QJR327115 QTN327115 RDJ327115 RNF327115 RXB327115 SGX327115 SQT327115 TAP327115 TKL327115 TUH327115 UED327115 UNZ327115 UXV327115 VHR327115 VRN327115 WBJ327115 WLF327115 WVB327115 A392651 IP392651 SL392651 ACH392651 AMD392651 AVZ392651 BFV392651 BPR392651 BZN392651 CJJ392651 CTF392651 DDB392651 DMX392651 DWT392651 EGP392651 EQL392651 FAH392651 FKD392651 FTZ392651 GDV392651 GNR392651 GXN392651 HHJ392651 HRF392651 IBB392651 IKX392651 IUT392651 JEP392651 JOL392651 JYH392651 KID392651 KRZ392651 LBV392651 LLR392651 LVN392651 MFJ392651 MPF392651 MZB392651 NIX392651 NST392651 OCP392651 OML392651 OWH392651 PGD392651 PPZ392651 PZV392651 QJR392651 QTN392651 RDJ392651 RNF392651 RXB392651 SGX392651 SQT392651 TAP392651 TKL392651 TUH392651 UED392651 UNZ392651 UXV392651 VHR392651 VRN392651 WBJ392651 WLF392651 WVB392651 A458187 IP458187 SL458187 ACH458187 AMD458187 AVZ458187 BFV458187 BPR458187 BZN458187 CJJ458187 CTF458187 DDB458187 DMX458187 DWT458187 EGP458187 EQL458187 FAH458187 FKD458187 FTZ458187 GDV458187 GNR458187 GXN458187 HHJ458187 HRF458187 IBB458187 IKX458187 IUT458187 JEP458187 JOL458187 JYH458187 KID458187 KRZ458187 LBV458187 LLR458187 LVN458187 MFJ458187 MPF458187 MZB458187 NIX458187 NST458187 OCP458187 OML458187 OWH458187 PGD458187 PPZ458187 PZV458187 QJR458187 QTN458187 RDJ458187 RNF458187 RXB458187 SGX458187 SQT458187 TAP458187 TKL458187 TUH458187 UED458187 UNZ458187 UXV458187 VHR458187 VRN458187 WBJ458187 WLF458187 WVB458187 A523723 IP523723 SL523723 ACH523723 AMD523723 AVZ523723 BFV523723 BPR523723 BZN523723 CJJ523723 CTF523723 DDB523723 DMX523723 DWT523723 EGP523723 EQL523723 FAH523723 FKD523723 FTZ523723 GDV523723 GNR523723 GXN523723 HHJ523723 HRF523723 IBB523723 IKX523723 IUT523723 JEP523723 JOL523723 JYH523723 KID523723 KRZ523723 LBV523723 LLR523723 LVN523723 MFJ523723 MPF523723 MZB523723 NIX523723 NST523723 OCP523723 OML523723 OWH523723 PGD523723 PPZ523723 PZV523723 QJR523723 QTN523723 RDJ523723 RNF523723 RXB523723 SGX523723 SQT523723 TAP523723 TKL523723 TUH523723 UED523723 UNZ523723 UXV523723 VHR523723 VRN523723 WBJ523723 WLF523723 WVB523723 A589259 IP589259 SL589259 ACH589259 AMD589259 AVZ589259 BFV589259 BPR589259 BZN589259 CJJ589259 CTF589259 DDB589259 DMX589259 DWT589259 EGP589259 EQL589259 FAH589259 FKD589259 FTZ589259 GDV589259 GNR589259 GXN589259 HHJ589259 HRF589259 IBB589259 IKX589259 IUT589259 JEP589259 JOL589259 JYH589259 KID589259 KRZ589259 LBV589259 LLR589259 LVN589259 MFJ589259 MPF589259 MZB589259 NIX589259 NST589259 OCP589259 OML589259 OWH589259 PGD589259 PPZ589259 PZV589259 QJR589259 QTN589259 RDJ589259 RNF589259 RXB589259 SGX589259 SQT589259 TAP589259 TKL589259 TUH589259 UED589259 UNZ589259 UXV589259 VHR589259 VRN589259 WBJ589259 WLF589259 WVB589259 A654795 IP654795 SL654795 ACH654795 AMD654795 AVZ654795 BFV654795 BPR654795 BZN654795 CJJ654795 CTF654795 DDB654795 DMX654795 DWT654795 EGP654795 EQL654795 FAH654795 FKD654795 FTZ654795 GDV654795 GNR654795 GXN654795 HHJ654795 HRF654795 IBB654795 IKX654795 IUT654795 JEP654795 JOL654795 JYH654795 KID654795 KRZ654795 LBV654795 LLR654795 LVN654795 MFJ654795 MPF654795 MZB654795 NIX654795 NST654795 OCP654795 OML654795 OWH654795 PGD654795 PPZ654795 PZV654795 QJR654795 QTN654795 RDJ654795 RNF654795 RXB654795 SGX654795 SQT654795 TAP654795 TKL654795 TUH654795 UED654795 UNZ654795 UXV654795 VHR654795 VRN654795 WBJ654795 WLF654795 WVB654795 A720331 IP720331 SL720331 ACH720331 AMD720331 AVZ720331 BFV720331 BPR720331 BZN720331 CJJ720331 CTF720331 DDB720331 DMX720331 DWT720331 EGP720331 EQL720331 FAH720331 FKD720331 FTZ720331 GDV720331 GNR720331 GXN720331 HHJ720331 HRF720331 IBB720331 IKX720331 IUT720331 JEP720331 JOL720331 JYH720331 KID720331 KRZ720331 LBV720331 LLR720331 LVN720331 MFJ720331 MPF720331 MZB720331 NIX720331 NST720331 OCP720331 OML720331 OWH720331 PGD720331 PPZ720331 PZV720331 QJR720331 QTN720331 RDJ720331 RNF720331 RXB720331 SGX720331 SQT720331 TAP720331 TKL720331 TUH720331 UED720331 UNZ720331 UXV720331 VHR720331 VRN720331 WBJ720331 WLF720331 WVB720331 A785867 IP785867 SL785867 ACH785867 AMD785867 AVZ785867 BFV785867 BPR785867 BZN785867 CJJ785867 CTF785867 DDB785867 DMX785867 DWT785867 EGP785867 EQL785867 FAH785867 FKD785867 FTZ785867 GDV785867 GNR785867 GXN785867 HHJ785867 HRF785867 IBB785867 IKX785867 IUT785867 JEP785867 JOL785867 JYH785867 KID785867 KRZ785867 LBV785867 LLR785867 LVN785867 MFJ785867 MPF785867 MZB785867 NIX785867 NST785867 OCP785867 OML785867 OWH785867 PGD785867 PPZ785867 PZV785867 QJR785867 QTN785867 RDJ785867 RNF785867 RXB785867 SGX785867 SQT785867 TAP785867 TKL785867 TUH785867 UED785867 UNZ785867 UXV785867 VHR785867 VRN785867 WBJ785867 WLF785867 WVB785867 A851403 IP851403 SL851403 ACH851403 AMD851403 AVZ851403 BFV851403 BPR851403 BZN851403 CJJ851403 CTF851403 DDB851403 DMX851403 DWT851403 EGP851403 EQL851403 FAH851403 FKD851403 FTZ851403 GDV851403 GNR851403 GXN851403 HHJ851403 HRF851403 IBB851403 IKX851403 IUT851403 JEP851403 JOL851403 JYH851403 KID851403 KRZ851403 LBV851403 LLR851403 LVN851403 MFJ851403 MPF851403 MZB851403 NIX851403 NST851403 OCP851403 OML851403 OWH851403 PGD851403 PPZ851403 PZV851403 QJR851403 QTN851403 RDJ851403 RNF851403 RXB851403 SGX851403 SQT851403 TAP851403 TKL851403 TUH851403 UED851403 UNZ851403 UXV851403 VHR851403 VRN851403 WBJ851403 WLF851403 WVB851403 A916939 IP916939 SL916939 ACH916939 AMD916939 AVZ916939 BFV916939 BPR916939 BZN916939 CJJ916939 CTF916939 DDB916939 DMX916939 DWT916939 EGP916939 EQL916939 FAH916939 FKD916939 FTZ916939 GDV916939 GNR916939 GXN916939 HHJ916939 HRF916939 IBB916939 IKX916939 IUT916939 JEP916939 JOL916939 JYH916939 KID916939 KRZ916939 LBV916939 LLR916939 LVN916939 MFJ916939 MPF916939 MZB916939 NIX916939 NST916939 OCP916939 OML916939 OWH916939 PGD916939 PPZ916939 PZV916939 QJR916939 QTN916939 RDJ916939 RNF916939 RXB916939 SGX916939 SQT916939 TAP916939 TKL916939 TUH916939 UED916939 UNZ916939 UXV916939 VHR916939 VRN916939 WBJ916939 WLF916939 WVB916939 A982475 IP982475 SL982475 ACH982475 AMD982475 AVZ982475 BFV982475 BPR982475 BZN982475 CJJ982475 CTF982475 DDB982475 DMX982475 DWT982475 EGP982475 EQL982475 FAH982475 FKD982475 FTZ982475 GDV982475 GNR982475 GXN982475 HHJ982475 HRF982475 IBB982475 IKX982475 IUT982475 JEP982475 JOL982475 JYH982475 KID982475 KRZ982475 LBV982475 LLR982475 LVN982475 MFJ982475 MPF982475 MZB982475 NIX982475 NST982475 OCP982475 OML982475 OWH982475 PGD982475 PPZ982475 PZV982475 QJR982475 QTN982475 RDJ982475 RNF982475 RXB982475 SGX982475 SQT982475 TAP982475 TKL982475 TUH982475 UED982475 UNZ982475 UXV982475 VHR982475 VRN982475 WBJ982475 WLF982475" xr:uid="{00000000-0002-0000-0100-000000000000}">
      <formula1>"编码类,代码类,指示器类,文本类,金额类,数值类,百分比类,日期类,时间类,日期时间类"</formula1>
    </dataValidation>
  </dataValidations>
  <pageMargins left="0" right="0" top="0.25" bottom="0.25" header="0.3" footer="0.3"/>
  <pageSetup paperSize="9" scale="75" orientation="landscape" r:id="rId1"/>
  <headerFooter>
    <oddFooter>第 &amp;P 頁，共 &amp;N 頁</oddFooter>
  </headerFooter>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26"/>
  <dimension ref="A1:D22"/>
  <sheetViews>
    <sheetView zoomScale="80" zoomScaleNormal="80" workbookViewId="0">
      <selection activeCell="A16" sqref="A16"/>
    </sheetView>
  </sheetViews>
  <sheetFormatPr defaultRowHeight="15.75"/>
  <cols>
    <col min="1" max="1" width="27.77734375" style="271" customWidth="1"/>
    <col min="2" max="2" width="26.44140625" style="271" customWidth="1"/>
    <col min="3" max="3" width="44.109375" style="271" customWidth="1"/>
    <col min="4" max="4" width="22.88671875" style="271" customWidth="1"/>
  </cols>
  <sheetData>
    <row r="1" spans="1:4">
      <c r="A1" s="262" t="s">
        <v>220</v>
      </c>
      <c r="B1" s="262" t="s">
        <v>221</v>
      </c>
      <c r="C1" s="262" t="s">
        <v>222</v>
      </c>
      <c r="D1" s="262" t="s">
        <v>223</v>
      </c>
    </row>
    <row r="2" spans="1:4" ht="31.5">
      <c r="A2" s="414" t="s">
        <v>224</v>
      </c>
      <c r="B2" s="414" t="s">
        <v>225</v>
      </c>
      <c r="C2" s="414" t="s">
        <v>226</v>
      </c>
      <c r="D2" s="414" t="s">
        <v>227</v>
      </c>
    </row>
    <row r="3" spans="1:4">
      <c r="A3" s="414" t="s">
        <v>228</v>
      </c>
      <c r="B3" s="414" t="s">
        <v>229</v>
      </c>
      <c r="C3" s="414" t="s">
        <v>230</v>
      </c>
      <c r="D3" s="414" t="s">
        <v>227</v>
      </c>
    </row>
    <row r="4" spans="1:4" ht="31.5">
      <c r="A4" s="414" t="s">
        <v>231</v>
      </c>
      <c r="B4" s="414" t="s">
        <v>232</v>
      </c>
      <c r="C4" s="414" t="s">
        <v>233</v>
      </c>
      <c r="D4" s="414" t="s">
        <v>227</v>
      </c>
    </row>
    <row r="5" spans="1:4" ht="31.5">
      <c r="A5" s="414" t="s">
        <v>234</v>
      </c>
      <c r="B5" s="414" t="s">
        <v>235</v>
      </c>
      <c r="C5" s="414" t="s">
        <v>236</v>
      </c>
      <c r="D5" s="414" t="s">
        <v>237</v>
      </c>
    </row>
    <row r="6" spans="1:4">
      <c r="A6" s="414" t="s">
        <v>238</v>
      </c>
      <c r="B6" s="414" t="s">
        <v>239</v>
      </c>
      <c r="C6" s="414" t="s">
        <v>240</v>
      </c>
      <c r="D6" s="414" t="s">
        <v>241</v>
      </c>
    </row>
    <row r="7" spans="1:4">
      <c r="A7" s="229" t="s">
        <v>242</v>
      </c>
      <c r="B7" s="414" t="s">
        <v>243</v>
      </c>
      <c r="C7" s="414" t="s">
        <v>244</v>
      </c>
      <c r="D7" s="414" t="s">
        <v>237</v>
      </c>
    </row>
    <row r="8" spans="1:4">
      <c r="A8" s="229" t="s">
        <v>245</v>
      </c>
      <c r="B8" s="414" t="s">
        <v>246</v>
      </c>
      <c r="C8" s="414" t="s">
        <v>247</v>
      </c>
      <c r="D8" s="414" t="s">
        <v>237</v>
      </c>
    </row>
    <row r="9" spans="1:4" ht="31.5">
      <c r="A9" s="6" t="s">
        <v>248</v>
      </c>
      <c r="B9" s="431" t="s">
        <v>249</v>
      </c>
      <c r="C9" s="432" t="s">
        <v>250</v>
      </c>
      <c r="D9" s="414" t="s">
        <v>241</v>
      </c>
    </row>
    <row r="10" spans="1:4">
      <c r="A10" s="229" t="s">
        <v>251</v>
      </c>
      <c r="B10" s="431" t="s">
        <v>252</v>
      </c>
      <c r="C10" s="431" t="s">
        <v>253</v>
      </c>
      <c r="D10" s="414" t="s">
        <v>237</v>
      </c>
    </row>
    <row r="11" spans="1:4">
      <c r="A11" s="431" t="s">
        <v>254</v>
      </c>
      <c r="B11" s="431" t="s">
        <v>255</v>
      </c>
      <c r="C11" s="431" t="s">
        <v>256</v>
      </c>
      <c r="D11" s="414" t="s">
        <v>237</v>
      </c>
    </row>
    <row r="15" spans="1:4">
      <c r="A15" s="281"/>
      <c r="B15" s="281"/>
      <c r="C15" s="281"/>
      <c r="D15" s="281"/>
    </row>
    <row r="16" spans="1:4">
      <c r="A16" s="281"/>
      <c r="B16" s="281"/>
      <c r="C16" s="281"/>
      <c r="D16" s="281"/>
    </row>
    <row r="17" spans="1:4">
      <c r="A17" s="281"/>
      <c r="B17" s="281"/>
      <c r="C17" s="281"/>
      <c r="D17" s="281"/>
    </row>
    <row r="18" spans="1:4">
      <c r="A18" s="281"/>
      <c r="B18" s="281"/>
      <c r="C18" s="281"/>
      <c r="D18" s="281"/>
    </row>
    <row r="19" spans="1:4">
      <c r="A19" s="281"/>
      <c r="B19" s="281"/>
      <c r="C19" s="281"/>
      <c r="D19" s="281"/>
    </row>
    <row r="20" spans="1:4">
      <c r="A20" s="281"/>
      <c r="B20" s="281"/>
      <c r="C20" s="281"/>
      <c r="D20" s="281"/>
    </row>
    <row r="21" spans="1:4">
      <c r="A21" s="281"/>
      <c r="B21" s="281"/>
      <c r="C21" s="281"/>
      <c r="D21" s="281"/>
    </row>
    <row r="22" spans="1:4">
      <c r="A22" s="262"/>
      <c r="B22" s="262"/>
      <c r="C22" s="262"/>
      <c r="D22" s="262"/>
    </row>
  </sheetData>
  <phoneticPr fontId="40" type="noConversion"/>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2">
    <tabColor rgb="FFFF0000"/>
  </sheetPr>
  <dimension ref="A1:AQ387"/>
  <sheetViews>
    <sheetView zoomScale="85" zoomScaleNormal="85" workbookViewId="0">
      <selection activeCell="D21" sqref="D21"/>
    </sheetView>
  </sheetViews>
  <sheetFormatPr defaultColWidth="7.33203125" defaultRowHeight="15"/>
  <cols>
    <col min="1" max="1" width="19.5546875" style="152" customWidth="1"/>
    <col min="2" max="2" width="39.88671875" style="193" customWidth="1"/>
    <col min="3" max="3" width="14.5546875" style="152" customWidth="1"/>
    <col min="4" max="4" width="19.33203125" style="152" customWidth="1"/>
    <col min="5" max="5" width="17.33203125" style="152" customWidth="1"/>
    <col min="6" max="6" width="12" style="152" customWidth="1"/>
    <col min="7" max="7" width="14.5546875" style="152" customWidth="1"/>
    <col min="8" max="8" width="9.5546875" style="152" bestFit="1" customWidth="1"/>
    <col min="9" max="9" width="13.109375" style="152" customWidth="1"/>
    <col min="10" max="10" width="15.88671875" style="152" bestFit="1" customWidth="1"/>
    <col min="11" max="19" width="7.33203125" style="152"/>
    <col min="20" max="20" width="21.33203125" style="152" customWidth="1"/>
    <col min="21" max="21" width="26.44140625" style="152" customWidth="1"/>
    <col min="22" max="22" width="28.88671875" style="174" customWidth="1"/>
    <col min="23" max="23" width="13.88671875" style="152" customWidth="1"/>
    <col min="24" max="24" width="42.109375" style="174" customWidth="1"/>
    <col min="25" max="25" width="10.33203125" style="152" customWidth="1"/>
    <col min="26" max="26" width="9.5546875" style="152" customWidth="1"/>
    <col min="27" max="27" width="9.44140625" style="152" customWidth="1"/>
    <col min="28" max="28" width="7.33203125" style="152"/>
    <col min="29" max="29" width="11.44140625" style="152" customWidth="1"/>
    <col min="30" max="30" width="13.88671875" style="152" customWidth="1"/>
    <col min="31" max="31" width="15.33203125" style="152" customWidth="1"/>
    <col min="32" max="32" width="17.44140625" style="152" customWidth="1"/>
    <col min="33" max="33" width="15.33203125" style="152" customWidth="1"/>
    <col min="34" max="34" width="13.44140625" style="152" customWidth="1"/>
    <col min="35" max="35" width="14.5546875" style="152" customWidth="1"/>
    <col min="36" max="36" width="15.5546875" style="152" customWidth="1"/>
    <col min="37" max="40" width="25.88671875" style="152" customWidth="1"/>
    <col min="41" max="41" width="24.5546875" style="152" customWidth="1"/>
    <col min="42" max="42" width="31.44140625" style="152" customWidth="1"/>
    <col min="43" max="43" width="23.88671875" style="152" customWidth="1"/>
    <col min="44" max="16384" width="7.33203125" style="152"/>
  </cols>
  <sheetData>
    <row r="1" spans="1:43" ht="16.5" thickBot="1">
      <c r="A1" s="148" t="s">
        <v>257</v>
      </c>
      <c r="B1" s="149" t="s">
        <v>258</v>
      </c>
      <c r="C1" s="150" t="s">
        <v>259</v>
      </c>
      <c r="D1" s="151" t="s">
        <v>260</v>
      </c>
      <c r="G1" s="153" t="s">
        <v>261</v>
      </c>
      <c r="H1" s="154" t="s">
        <v>262</v>
      </c>
      <c r="I1" s="154" t="s">
        <v>263</v>
      </c>
      <c r="J1" s="154" t="s">
        <v>264</v>
      </c>
      <c r="T1" s="155" t="s">
        <v>265</v>
      </c>
      <c r="U1" s="156" t="s">
        <v>266</v>
      </c>
      <c r="V1" s="157" t="s">
        <v>267</v>
      </c>
      <c r="W1" s="156" t="s">
        <v>268</v>
      </c>
      <c r="X1" s="158" t="s">
        <v>269</v>
      </c>
      <c r="Y1" s="159" t="s">
        <v>270</v>
      </c>
      <c r="Z1" s="159" t="s">
        <v>271</v>
      </c>
      <c r="AA1" s="160" t="s">
        <v>272</v>
      </c>
      <c r="AC1" s="152" t="s">
        <v>273</v>
      </c>
      <c r="AD1" s="152" t="s">
        <v>273</v>
      </c>
      <c r="AE1" s="152" t="s">
        <v>274</v>
      </c>
      <c r="AF1" s="152" t="s">
        <v>274</v>
      </c>
      <c r="AG1" s="152" t="s">
        <v>275</v>
      </c>
      <c r="AH1" s="152" t="s">
        <v>275</v>
      </c>
      <c r="AI1" s="161" t="s">
        <v>276</v>
      </c>
      <c r="AJ1" s="161" t="s">
        <v>277</v>
      </c>
      <c r="AK1" s="162" t="s">
        <v>278</v>
      </c>
      <c r="AL1" s="162" t="s">
        <v>279</v>
      </c>
      <c r="AM1" s="163" t="s">
        <v>280</v>
      </c>
      <c r="AN1" s="164"/>
      <c r="AO1" s="165" t="s">
        <v>281</v>
      </c>
      <c r="AP1" s="165" t="s">
        <v>282</v>
      </c>
      <c r="AQ1" s="165" t="s">
        <v>283</v>
      </c>
    </row>
    <row r="2" spans="1:43" ht="15.75" thickBot="1">
      <c r="A2" s="166" t="s">
        <v>284</v>
      </c>
      <c r="B2" s="167" t="s">
        <v>285</v>
      </c>
      <c r="C2" s="167" t="s">
        <v>285</v>
      </c>
      <c r="D2" s="152" t="s">
        <v>286</v>
      </c>
      <c r="G2" s="208" t="s">
        <v>287</v>
      </c>
      <c r="H2" s="208" t="s">
        <v>287</v>
      </c>
      <c r="I2" s="208"/>
      <c r="J2" s="208" t="s">
        <v>288</v>
      </c>
      <c r="T2" s="214" t="s">
        <v>289</v>
      </c>
      <c r="U2" s="214" t="s">
        <v>290</v>
      </c>
      <c r="V2" s="214" t="s">
        <v>291</v>
      </c>
      <c r="W2" s="214" t="s">
        <v>292</v>
      </c>
      <c r="X2" s="214" t="s">
        <v>293</v>
      </c>
      <c r="Y2" s="214" t="s">
        <v>294</v>
      </c>
      <c r="Z2" s="214" t="s">
        <v>295</v>
      </c>
      <c r="AA2" s="214" t="s">
        <v>296</v>
      </c>
      <c r="AC2" s="152" t="s">
        <v>297</v>
      </c>
      <c r="AD2" s="152">
        <v>0</v>
      </c>
      <c r="AE2" s="152" t="b">
        <v>0</v>
      </c>
      <c r="AF2" s="152" t="s">
        <v>298</v>
      </c>
      <c r="AG2" s="152" t="s">
        <v>299</v>
      </c>
      <c r="AH2" s="152">
        <v>1</v>
      </c>
      <c r="AI2" s="168" t="s">
        <v>300</v>
      </c>
      <c r="AJ2" s="152" t="s">
        <v>301</v>
      </c>
      <c r="AK2" s="169" t="s">
        <v>302</v>
      </c>
      <c r="AL2" s="169" t="s">
        <v>303</v>
      </c>
      <c r="AM2" s="170" t="s">
        <v>304</v>
      </c>
      <c r="AN2" s="170"/>
      <c r="AO2" s="171" t="s">
        <v>305</v>
      </c>
      <c r="AP2" s="171" t="s">
        <v>306</v>
      </c>
      <c r="AQ2" s="171" t="s">
        <v>307</v>
      </c>
    </row>
    <row r="3" spans="1:43" ht="15.75" thickBot="1">
      <c r="A3" s="166" t="s">
        <v>308</v>
      </c>
      <c r="B3" s="172" t="s">
        <v>309</v>
      </c>
      <c r="C3" s="173"/>
      <c r="G3" s="239" t="s">
        <v>310</v>
      </c>
      <c r="H3" s="239" t="s">
        <v>310</v>
      </c>
      <c r="I3" s="239"/>
      <c r="J3" s="208" t="s">
        <v>287</v>
      </c>
      <c r="T3" s="214" t="s">
        <v>311</v>
      </c>
      <c r="U3" s="214" t="s">
        <v>312</v>
      </c>
      <c r="V3" s="214" t="s">
        <v>291</v>
      </c>
      <c r="W3" s="214" t="s">
        <v>292</v>
      </c>
      <c r="X3" s="214" t="s">
        <v>313</v>
      </c>
      <c r="Y3" s="214" t="s">
        <v>294</v>
      </c>
      <c r="Z3" s="214" t="s">
        <v>295</v>
      </c>
      <c r="AA3" s="214" t="s">
        <v>296</v>
      </c>
      <c r="AC3" s="152" t="s">
        <v>314</v>
      </c>
      <c r="AD3" s="152">
        <v>1</v>
      </c>
      <c r="AE3" s="152" t="b">
        <v>1</v>
      </c>
      <c r="AF3" s="152" t="s">
        <v>315</v>
      </c>
      <c r="AG3" s="152" t="s">
        <v>316</v>
      </c>
      <c r="AH3" s="152">
        <v>2</v>
      </c>
      <c r="AI3" s="168" t="s">
        <v>317</v>
      </c>
      <c r="AJ3" s="152" t="s">
        <v>318</v>
      </c>
      <c r="AK3" s="169" t="s">
        <v>319</v>
      </c>
      <c r="AL3" s="169" t="s">
        <v>320</v>
      </c>
      <c r="AM3" s="170" t="s">
        <v>321</v>
      </c>
      <c r="AN3" s="170"/>
      <c r="AO3" s="171" t="s">
        <v>322</v>
      </c>
      <c r="AP3" s="171" t="s">
        <v>323</v>
      </c>
      <c r="AQ3" s="171" t="s">
        <v>324</v>
      </c>
    </row>
    <row r="4" spans="1:43" ht="15.75" thickBot="1">
      <c r="A4" s="152" t="s">
        <v>277</v>
      </c>
      <c r="B4" s="174" t="s">
        <v>318</v>
      </c>
      <c r="G4" s="239"/>
      <c r="I4" s="430"/>
      <c r="J4" s="239" t="s">
        <v>325</v>
      </c>
      <c r="T4" s="214" t="s">
        <v>326</v>
      </c>
      <c r="U4" s="214" t="s">
        <v>327</v>
      </c>
      <c r="V4" s="214" t="s">
        <v>291</v>
      </c>
      <c r="W4" s="214" t="s">
        <v>292</v>
      </c>
      <c r="X4" s="214" t="s">
        <v>328</v>
      </c>
      <c r="Y4" s="214" t="s">
        <v>294</v>
      </c>
      <c r="Z4" s="214" t="s">
        <v>295</v>
      </c>
      <c r="AA4" s="214" t="s">
        <v>296</v>
      </c>
      <c r="AC4" s="152" t="s">
        <v>329</v>
      </c>
      <c r="AD4" s="152">
        <v>2</v>
      </c>
      <c r="AE4" s="152" t="s">
        <v>330</v>
      </c>
      <c r="AF4" s="152" t="s">
        <v>315</v>
      </c>
      <c r="AG4" s="152" t="s">
        <v>331</v>
      </c>
      <c r="AH4" s="152">
        <v>4</v>
      </c>
      <c r="AI4" s="168" t="s">
        <v>332</v>
      </c>
      <c r="AJ4" s="152" t="s">
        <v>333</v>
      </c>
      <c r="AL4" s="169"/>
      <c r="AM4" s="170" t="s">
        <v>334</v>
      </c>
      <c r="AN4" s="170"/>
      <c r="AO4" s="171" t="s">
        <v>335</v>
      </c>
      <c r="AP4" s="171" t="s">
        <v>336</v>
      </c>
      <c r="AQ4" s="171" t="s">
        <v>307</v>
      </c>
    </row>
    <row r="5" spans="1:43" ht="16.5" thickBot="1">
      <c r="A5" s="176" t="s">
        <v>337</v>
      </c>
      <c r="B5" s="175" t="s">
        <v>338</v>
      </c>
      <c r="G5" s="212"/>
      <c r="H5" s="212"/>
      <c r="I5" s="430"/>
      <c r="J5" s="430"/>
      <c r="N5" s="176"/>
      <c r="T5" s="214" t="s">
        <v>339</v>
      </c>
      <c r="U5" s="214" t="s">
        <v>340</v>
      </c>
      <c r="V5" s="214" t="s">
        <v>291</v>
      </c>
      <c r="W5" s="214" t="s">
        <v>292</v>
      </c>
      <c r="X5" s="214" t="s">
        <v>341</v>
      </c>
      <c r="Y5" s="214" t="s">
        <v>294</v>
      </c>
      <c r="Z5" s="214" t="s">
        <v>295</v>
      </c>
      <c r="AA5" s="214" t="s">
        <v>296</v>
      </c>
      <c r="AC5" s="152" t="s">
        <v>342</v>
      </c>
      <c r="AD5" s="152">
        <v>4</v>
      </c>
      <c r="AE5" s="152" t="s">
        <v>343</v>
      </c>
      <c r="AF5" s="152" t="s">
        <v>344</v>
      </c>
      <c r="AG5" s="152" t="s">
        <v>345</v>
      </c>
      <c r="AH5" s="152">
        <v>8</v>
      </c>
      <c r="AJ5" s="155" t="s">
        <v>346</v>
      </c>
      <c r="AM5" s="170" t="s">
        <v>347</v>
      </c>
      <c r="AO5" s="171" t="s">
        <v>348</v>
      </c>
      <c r="AP5" s="171" t="s">
        <v>349</v>
      </c>
      <c r="AQ5" s="171" t="s">
        <v>324</v>
      </c>
    </row>
    <row r="6" spans="1:43" ht="15.75" thickBot="1">
      <c r="A6" s="152" t="s">
        <v>350</v>
      </c>
      <c r="B6" s="177" t="s">
        <v>330</v>
      </c>
      <c r="D6" s="178" t="str">
        <f>TEXT(E6,"YYYY-MM-DD")</f>
        <v>1900-01-00</v>
      </c>
      <c r="E6" s="179"/>
      <c r="G6" s="212"/>
      <c r="H6" s="212"/>
      <c r="I6" s="430"/>
      <c r="J6" s="430"/>
      <c r="T6" s="214" t="s">
        <v>351</v>
      </c>
      <c r="U6" s="214" t="s">
        <v>352</v>
      </c>
      <c r="V6" s="214" t="s">
        <v>291</v>
      </c>
      <c r="W6" s="214" t="s">
        <v>292</v>
      </c>
      <c r="X6" s="214" t="s">
        <v>353</v>
      </c>
      <c r="Y6" s="214" t="s">
        <v>294</v>
      </c>
      <c r="Z6" s="214" t="s">
        <v>295</v>
      </c>
      <c r="AA6" s="214" t="s">
        <v>296</v>
      </c>
      <c r="AC6" s="152" t="s">
        <v>354</v>
      </c>
      <c r="AD6" s="152">
        <v>8</v>
      </c>
      <c r="AE6" s="152" t="s">
        <v>355</v>
      </c>
      <c r="AF6" s="152" t="s">
        <v>356</v>
      </c>
      <c r="AJ6" s="152" t="s">
        <v>357</v>
      </c>
      <c r="AO6" s="171" t="s">
        <v>358</v>
      </c>
      <c r="AP6" s="171" t="s">
        <v>359</v>
      </c>
      <c r="AQ6" s="171" t="s">
        <v>360</v>
      </c>
    </row>
    <row r="7" spans="1:43" ht="15.75" thickBot="1">
      <c r="A7" s="180" t="s">
        <v>361</v>
      </c>
      <c r="B7" s="181" t="s">
        <v>362</v>
      </c>
      <c r="C7" s="182" t="str">
        <f ca="1">tblParamSetting[[#This Row],[Sample]]</f>
        <v>2023-03-06</v>
      </c>
      <c r="D7" s="174" t="str">
        <f ca="1">TEXT(TODAY(),"YYYY-MM-DD")</f>
        <v>2023-03-06</v>
      </c>
      <c r="E7" s="183"/>
      <c r="G7" s="212"/>
      <c r="H7" s="212"/>
      <c r="I7" s="430"/>
      <c r="J7" s="430"/>
      <c r="T7" s="214" t="s">
        <v>363</v>
      </c>
      <c r="U7" s="214" t="s">
        <v>364</v>
      </c>
      <c r="V7" s="214" t="s">
        <v>291</v>
      </c>
      <c r="W7" s="214" t="s">
        <v>292</v>
      </c>
      <c r="X7" s="214" t="s">
        <v>365</v>
      </c>
      <c r="Y7" s="214" t="s">
        <v>294</v>
      </c>
      <c r="Z7" s="214" t="s">
        <v>295</v>
      </c>
      <c r="AA7" s="214" t="s">
        <v>296</v>
      </c>
      <c r="AC7" s="152" t="s">
        <v>366</v>
      </c>
      <c r="AD7" s="152">
        <v>16</v>
      </c>
      <c r="AE7" s="152" t="s">
        <v>367</v>
      </c>
      <c r="AF7" s="152" t="s">
        <v>368</v>
      </c>
      <c r="AJ7" s="152" t="s">
        <v>369</v>
      </c>
      <c r="AO7" s="171" t="s">
        <v>370</v>
      </c>
      <c r="AP7" s="171" t="s">
        <v>371</v>
      </c>
      <c r="AQ7" s="171" t="s">
        <v>372</v>
      </c>
    </row>
    <row r="8" spans="1:43" ht="15.75" thickBot="1">
      <c r="A8" s="152" t="s">
        <v>373</v>
      </c>
      <c r="B8" s="174">
        <v>15</v>
      </c>
      <c r="C8" s="184"/>
      <c r="G8" s="212"/>
      <c r="H8" s="212"/>
      <c r="I8" s="430"/>
      <c r="J8" s="430"/>
      <c r="T8" s="214" t="s">
        <v>374</v>
      </c>
      <c r="U8" s="214" t="s">
        <v>375</v>
      </c>
      <c r="V8" s="214" t="s">
        <v>291</v>
      </c>
      <c r="W8" s="214" t="s">
        <v>292</v>
      </c>
      <c r="X8" s="214" t="s">
        <v>365</v>
      </c>
      <c r="Y8" s="214" t="s">
        <v>294</v>
      </c>
      <c r="Z8" s="214" t="s">
        <v>295</v>
      </c>
      <c r="AA8" s="214" t="s">
        <v>296</v>
      </c>
      <c r="AE8" s="152" t="s">
        <v>376</v>
      </c>
      <c r="AF8" s="152" t="s">
        <v>377</v>
      </c>
      <c r="AO8" s="171" t="s">
        <v>378</v>
      </c>
      <c r="AP8" s="171" t="s">
        <v>379</v>
      </c>
      <c r="AQ8" s="171" t="s">
        <v>307</v>
      </c>
    </row>
    <row r="9" spans="1:43" ht="16.5" thickBot="1">
      <c r="A9" s="184" t="s">
        <v>380</v>
      </c>
      <c r="B9" s="185" t="b">
        <v>1</v>
      </c>
      <c r="C9" s="184"/>
      <c r="E9" s="186"/>
      <c r="F9" s="186"/>
      <c r="G9"/>
      <c r="H9"/>
      <c r="I9" s="1"/>
      <c r="J9" s="1"/>
      <c r="T9" s="214" t="s">
        <v>381</v>
      </c>
      <c r="U9" s="214" t="s">
        <v>382</v>
      </c>
      <c r="V9" s="214" t="s">
        <v>383</v>
      </c>
      <c r="W9" s="214" t="s">
        <v>292</v>
      </c>
      <c r="X9" s="214" t="s">
        <v>384</v>
      </c>
      <c r="Y9" s="214" t="s">
        <v>294</v>
      </c>
      <c r="Z9" s="214" t="s">
        <v>385</v>
      </c>
      <c r="AA9" s="214" t="s">
        <v>296</v>
      </c>
      <c r="AE9" s="152" t="s">
        <v>386</v>
      </c>
      <c r="AF9" s="152" t="s">
        <v>387</v>
      </c>
      <c r="AO9" s="171" t="s">
        <v>388</v>
      </c>
      <c r="AP9" s="171" t="s">
        <v>389</v>
      </c>
      <c r="AQ9" s="171" t="s">
        <v>324</v>
      </c>
    </row>
    <row r="10" spans="1:43" ht="16.5" thickBot="1">
      <c r="A10" s="187" t="s">
        <v>390</v>
      </c>
      <c r="B10" s="174"/>
      <c r="E10" s="188"/>
      <c r="F10" s="188"/>
      <c r="G10"/>
      <c r="H10"/>
      <c r="I10" s="1"/>
      <c r="T10" s="214" t="s">
        <v>391</v>
      </c>
      <c r="U10" s="214" t="s">
        <v>392</v>
      </c>
      <c r="V10" s="214" t="s">
        <v>393</v>
      </c>
      <c r="W10" s="214" t="s">
        <v>292</v>
      </c>
      <c r="X10" s="214" t="s">
        <v>394</v>
      </c>
      <c r="Y10" s="214" t="s">
        <v>294</v>
      </c>
      <c r="Z10" s="214" t="s">
        <v>385</v>
      </c>
      <c r="AA10" s="214" t="s">
        <v>296</v>
      </c>
      <c r="AE10" s="152" t="s">
        <v>395</v>
      </c>
      <c r="AF10" s="152" t="s">
        <v>396</v>
      </c>
      <c r="AO10" s="171" t="s">
        <v>397</v>
      </c>
      <c r="AP10" s="171" t="s">
        <v>398</v>
      </c>
      <c r="AQ10" s="171" t="s">
        <v>307</v>
      </c>
    </row>
    <row r="11" spans="1:43" ht="16.5" thickBot="1">
      <c r="A11" s="152" t="s">
        <v>284</v>
      </c>
      <c r="B11" s="185"/>
      <c r="C11" s="185"/>
      <c r="D11" s="185"/>
      <c r="E11" s="188"/>
      <c r="F11" s="188"/>
      <c r="G11"/>
      <c r="H11"/>
      <c r="I11" s="1"/>
      <c r="T11" s="214" t="s">
        <v>399</v>
      </c>
      <c r="U11" s="214" t="s">
        <v>400</v>
      </c>
      <c r="V11" s="214" t="s">
        <v>401</v>
      </c>
      <c r="W11" s="214" t="s">
        <v>292</v>
      </c>
      <c r="X11" s="214" t="s">
        <v>402</v>
      </c>
      <c r="Y11" s="214" t="s">
        <v>294</v>
      </c>
      <c r="Z11" s="214" t="s">
        <v>385</v>
      </c>
      <c r="AA11" s="214" t="s">
        <v>296</v>
      </c>
      <c r="AE11" s="152" t="s">
        <v>403</v>
      </c>
      <c r="AF11" s="152" t="s">
        <v>404</v>
      </c>
      <c r="AO11" s="171" t="s">
        <v>405</v>
      </c>
      <c r="AP11" s="171" t="s">
        <v>406</v>
      </c>
      <c r="AQ11" s="171" t="s">
        <v>324</v>
      </c>
    </row>
    <row r="12" spans="1:43" ht="16.5" thickBot="1">
      <c r="A12" s="180" t="s">
        <v>407</v>
      </c>
      <c r="B12" s="189" t="str">
        <f>"DG_{SUBJECT}_{TBL_NAME}-"&amp;tblParamSetting[[#This Row],[Sample]]&amp;".csv"</f>
        <v>DG_{SUBJECT}_{TBL_NAME}-(全部.csv</v>
      </c>
      <c r="D12" s="152" t="str">
        <f>LEFT(Terms!C5,LEN(Terms!C5)-1)</f>
        <v>(全部</v>
      </c>
      <c r="E12" s="188"/>
      <c r="F12" s="188"/>
      <c r="G12"/>
      <c r="H12"/>
      <c r="I12" s="1"/>
      <c r="T12" s="214" t="s">
        <v>408</v>
      </c>
      <c r="U12" s="214" t="s">
        <v>409</v>
      </c>
      <c r="V12" s="214" t="s">
        <v>410</v>
      </c>
      <c r="W12" s="214" t="s">
        <v>292</v>
      </c>
      <c r="X12" s="214" t="s">
        <v>411</v>
      </c>
      <c r="Y12" s="214" t="s">
        <v>294</v>
      </c>
      <c r="Z12" s="214" t="s">
        <v>385</v>
      </c>
      <c r="AA12" s="214" t="s">
        <v>296</v>
      </c>
      <c r="AE12" s="152" t="s">
        <v>412</v>
      </c>
      <c r="AF12" s="152" t="s">
        <v>413</v>
      </c>
      <c r="AO12" s="171" t="s">
        <v>414</v>
      </c>
      <c r="AP12" s="171" t="s">
        <v>415</v>
      </c>
      <c r="AQ12" s="171" t="s">
        <v>307</v>
      </c>
    </row>
    <row r="13" spans="1:43" ht="16.5" thickBot="1">
      <c r="A13" s="249" t="s">
        <v>416</v>
      </c>
      <c r="B13" s="174" t="s">
        <v>417</v>
      </c>
      <c r="E13" s="190"/>
      <c r="F13" s="188"/>
      <c r="G13"/>
      <c r="H13"/>
      <c r="I13" s="1"/>
      <c r="K13"/>
      <c r="T13" s="214" t="s">
        <v>350</v>
      </c>
      <c r="U13" s="214" t="s">
        <v>418</v>
      </c>
      <c r="V13" s="214" t="s">
        <v>419</v>
      </c>
      <c r="W13" s="214" t="s">
        <v>420</v>
      </c>
      <c r="X13" s="214" t="b">
        <v>0</v>
      </c>
      <c r="Y13" s="214" t="s">
        <v>421</v>
      </c>
      <c r="Z13" s="214" t="s">
        <v>295</v>
      </c>
      <c r="AA13" s="214" t="s">
        <v>296</v>
      </c>
      <c r="AE13" s="152">
        <v>16</v>
      </c>
      <c r="AF13" s="152" t="s">
        <v>368</v>
      </c>
      <c r="AO13" s="171" t="s">
        <v>422</v>
      </c>
      <c r="AP13" s="171" t="s">
        <v>423</v>
      </c>
      <c r="AQ13" s="171" t="s">
        <v>307</v>
      </c>
    </row>
    <row r="14" spans="1:43" ht="16.5" thickBot="1">
      <c r="A14" s="152" t="s">
        <v>424</v>
      </c>
      <c r="B14" s="174" t="s">
        <v>425</v>
      </c>
      <c r="E14" s="191"/>
      <c r="F14" s="188"/>
      <c r="G14"/>
      <c r="H14"/>
      <c r="I14" s="1"/>
      <c r="K14"/>
      <c r="T14" s="214" t="s">
        <v>426</v>
      </c>
      <c r="U14" s="214" t="s">
        <v>427</v>
      </c>
      <c r="V14" s="214" t="s">
        <v>428</v>
      </c>
      <c r="W14" s="214" t="s">
        <v>429</v>
      </c>
      <c r="X14" s="214" t="s">
        <v>430</v>
      </c>
      <c r="Y14" s="214" t="s">
        <v>421</v>
      </c>
      <c r="Z14" s="214" t="s">
        <v>295</v>
      </c>
      <c r="AA14" s="214" t="s">
        <v>296</v>
      </c>
      <c r="AE14" s="152">
        <v>24</v>
      </c>
      <c r="AF14" s="152" t="s">
        <v>387</v>
      </c>
      <c r="AO14" s="171" t="s">
        <v>431</v>
      </c>
      <c r="AP14" s="171" t="s">
        <v>432</v>
      </c>
      <c r="AQ14" s="171" t="s">
        <v>324</v>
      </c>
    </row>
    <row r="15" spans="1:43" ht="15.75">
      <c r="A15" s="214" t="s">
        <v>433</v>
      </c>
      <c r="B15" s="393" t="str">
        <f>"{{DGP_STATUS}}=""" &amp; tblParamSetting[[#This Row],[Comment]] &amp; """"</f>
        <v>{{DGP_STATUS}}="Draft"</v>
      </c>
      <c r="C15" s="154" t="s">
        <v>434</v>
      </c>
      <c r="E15" s="191"/>
      <c r="F15" s="188"/>
      <c r="G15"/>
      <c r="H15"/>
      <c r="I15" s="192"/>
      <c r="K15"/>
      <c r="T15" s="214" t="s">
        <v>435</v>
      </c>
      <c r="U15" s="214" t="s">
        <v>436</v>
      </c>
      <c r="V15" s="214" t="b">
        <v>0</v>
      </c>
      <c r="W15" s="214" t="s">
        <v>437</v>
      </c>
      <c r="X15" s="214" t="b">
        <v>1</v>
      </c>
      <c r="Y15" s="214" t="s">
        <v>421</v>
      </c>
      <c r="Z15" s="214" t="s">
        <v>295</v>
      </c>
      <c r="AA15" s="214" t="s">
        <v>296</v>
      </c>
      <c r="AE15" s="152">
        <v>31</v>
      </c>
      <c r="AF15" s="152" t="s">
        <v>396</v>
      </c>
      <c r="AO15" s="171" t="s">
        <v>438</v>
      </c>
      <c r="AP15" s="171" t="s">
        <v>439</v>
      </c>
      <c r="AQ15" s="171" t="s">
        <v>307</v>
      </c>
    </row>
    <row r="16" spans="1:43" ht="16.5" thickBot="1">
      <c r="A16" s="214" t="s">
        <v>433</v>
      </c>
      <c r="B16" s="174" t="str">
        <f>"{{DATAOWNER_BG}}=""" &amp; tblParamSetting[[#This Row],[Comment]] &amp; """"</f>
        <v>{{DATAOWNER_BG}}="PSG"</v>
      </c>
      <c r="C16" s="154" t="s">
        <v>440</v>
      </c>
      <c r="D16" s="76"/>
      <c r="E16" s="191"/>
      <c r="F16" s="188"/>
      <c r="I16" s="192"/>
      <c r="K16"/>
      <c r="T16" s="214" t="s">
        <v>361</v>
      </c>
      <c r="U16" s="214" t="s">
        <v>441</v>
      </c>
      <c r="V16" s="214" t="s">
        <v>442</v>
      </c>
      <c r="W16" s="214" t="s">
        <v>429</v>
      </c>
      <c r="X16" s="214" t="s">
        <v>293</v>
      </c>
      <c r="Y16" s="214" t="s">
        <v>421</v>
      </c>
      <c r="Z16" s="214" t="s">
        <v>295</v>
      </c>
      <c r="AA16" s="214" t="s">
        <v>296</v>
      </c>
      <c r="AE16" s="152">
        <v>33</v>
      </c>
      <c r="AF16" s="152" t="s">
        <v>404</v>
      </c>
      <c r="AO16" s="171" t="s">
        <v>443</v>
      </c>
      <c r="AP16" s="171" t="s">
        <v>444</v>
      </c>
      <c r="AQ16" s="171" t="s">
        <v>324</v>
      </c>
    </row>
    <row r="17" spans="1:43" ht="16.5" thickBot="1">
      <c r="A17" s="214" t="s">
        <v>445</v>
      </c>
      <c r="B17" s="174" t="s">
        <v>446</v>
      </c>
      <c r="E17" s="191"/>
      <c r="F17" s="188"/>
      <c r="G17"/>
      <c r="H17"/>
      <c r="I17" s="192"/>
      <c r="K17"/>
      <c r="T17" s="214" t="s">
        <v>433</v>
      </c>
      <c r="U17" s="214" t="s">
        <v>447</v>
      </c>
      <c r="V17" s="214" t="s">
        <v>448</v>
      </c>
      <c r="W17" s="214" t="s">
        <v>429</v>
      </c>
      <c r="X17" s="214" t="s">
        <v>293</v>
      </c>
      <c r="Y17" s="214" t="s">
        <v>449</v>
      </c>
      <c r="Z17" s="214" t="s">
        <v>295</v>
      </c>
      <c r="AA17" s="214" t="s">
        <v>296</v>
      </c>
      <c r="AE17" s="152">
        <v>67</v>
      </c>
      <c r="AF17" s="152" t="s">
        <v>413</v>
      </c>
      <c r="AO17" s="171" t="s">
        <v>450</v>
      </c>
      <c r="AP17" s="171" t="s">
        <v>451</v>
      </c>
      <c r="AQ17" s="171" t="s">
        <v>452</v>
      </c>
    </row>
    <row r="18" spans="1:43" ht="16.5" thickBot="1">
      <c r="A18" s="152" t="s">
        <v>453</v>
      </c>
      <c r="B18" s="174" t="str">
        <f>envCheck()</f>
        <v>BIG5</v>
      </c>
      <c r="E18" s="191"/>
      <c r="F18" s="188"/>
      <c r="I18" s="192"/>
      <c r="K18"/>
      <c r="T18" s="214" t="s">
        <v>454</v>
      </c>
      <c r="U18" s="214" t="s">
        <v>455</v>
      </c>
      <c r="V18" s="214" t="s">
        <v>456</v>
      </c>
      <c r="W18" s="214" t="s">
        <v>429</v>
      </c>
      <c r="X18" s="214" t="s">
        <v>456</v>
      </c>
      <c r="Y18" s="214" t="s">
        <v>421</v>
      </c>
      <c r="Z18" s="214" t="s">
        <v>457</v>
      </c>
      <c r="AA18" s="214" t="s">
        <v>296</v>
      </c>
      <c r="AE18" s="152">
        <v>128</v>
      </c>
      <c r="AF18" s="152" t="s">
        <v>458</v>
      </c>
      <c r="AO18" s="171" t="s">
        <v>459</v>
      </c>
      <c r="AP18" s="171" t="s">
        <v>460</v>
      </c>
      <c r="AQ18" s="171" t="s">
        <v>461</v>
      </c>
    </row>
    <row r="19" spans="1:43" ht="16.5" thickBot="1">
      <c r="A19" s="152" t="s">
        <v>462</v>
      </c>
      <c r="B19" s="174" t="b">
        <v>0</v>
      </c>
      <c r="F19" s="188"/>
      <c r="I19" s="192"/>
      <c r="K19"/>
      <c r="T19" s="214" t="s">
        <v>463</v>
      </c>
      <c r="U19" s="214" t="s">
        <v>464</v>
      </c>
      <c r="V19" s="214" t="b">
        <v>0</v>
      </c>
      <c r="W19" s="214" t="s">
        <v>292</v>
      </c>
      <c r="X19" s="214" t="s">
        <v>465</v>
      </c>
      <c r="Y19" s="214" t="s">
        <v>421</v>
      </c>
      <c r="Z19" s="214" t="s">
        <v>457</v>
      </c>
      <c r="AA19" s="214" t="s">
        <v>296</v>
      </c>
      <c r="AO19" s="171" t="s">
        <v>466</v>
      </c>
      <c r="AP19" s="171" t="s">
        <v>467</v>
      </c>
      <c r="AQ19" s="171" t="s">
        <v>468</v>
      </c>
    </row>
    <row r="20" spans="1:43" ht="15.75">
      <c r="A20" s="478" t="s">
        <v>8734</v>
      </c>
      <c r="B20" s="479"/>
      <c r="C20" s="480" t="s">
        <v>8735</v>
      </c>
      <c r="D20" s="152" t="s">
        <v>8736</v>
      </c>
      <c r="F20" s="188"/>
      <c r="I20" s="192"/>
      <c r="K20"/>
      <c r="T20" s="214" t="s">
        <v>469</v>
      </c>
      <c r="U20" s="214" t="s">
        <v>470</v>
      </c>
      <c r="V20" s="214" t="s">
        <v>471</v>
      </c>
      <c r="W20" s="214" t="s">
        <v>429</v>
      </c>
      <c r="X20" s="214" t="s">
        <v>293</v>
      </c>
      <c r="Y20" s="214" t="s">
        <v>472</v>
      </c>
      <c r="Z20" s="214" t="s">
        <v>473</v>
      </c>
      <c r="AA20" s="214" t="s">
        <v>296</v>
      </c>
    </row>
    <row r="21" spans="1:43" ht="15.75">
      <c r="F21" s="188"/>
      <c r="I21" s="192"/>
      <c r="K21"/>
      <c r="T21" s="214" t="s">
        <v>474</v>
      </c>
      <c r="U21" s="214" t="s">
        <v>470</v>
      </c>
      <c r="V21" s="214">
        <v>5480</v>
      </c>
      <c r="W21" s="214" t="s">
        <v>429</v>
      </c>
      <c r="X21" s="214" t="s">
        <v>293</v>
      </c>
      <c r="Y21" s="214" t="s">
        <v>472</v>
      </c>
      <c r="Z21" s="214" t="s">
        <v>473</v>
      </c>
      <c r="AA21" s="214" t="s">
        <v>296</v>
      </c>
    </row>
    <row r="22" spans="1:43" ht="15.75">
      <c r="F22" s="188"/>
      <c r="I22" s="192"/>
      <c r="K22"/>
      <c r="T22" s="214" t="s">
        <v>475</v>
      </c>
      <c r="U22" s="214" t="s">
        <v>470</v>
      </c>
      <c r="V22" s="214" t="s">
        <v>476</v>
      </c>
      <c r="W22" s="214" t="s">
        <v>429</v>
      </c>
      <c r="X22" s="214" t="s">
        <v>293</v>
      </c>
      <c r="Y22" s="214" t="s">
        <v>472</v>
      </c>
      <c r="Z22" s="214" t="s">
        <v>473</v>
      </c>
      <c r="AA22" s="214" t="s">
        <v>296</v>
      </c>
    </row>
    <row r="23" spans="1:43" ht="15.75">
      <c r="F23" s="188"/>
      <c r="K23"/>
      <c r="T23" s="214" t="s">
        <v>477</v>
      </c>
      <c r="U23" s="214" t="s">
        <v>470</v>
      </c>
      <c r="V23" s="214" t="s">
        <v>478</v>
      </c>
      <c r="W23" s="214" t="s">
        <v>429</v>
      </c>
      <c r="X23" s="214" t="s">
        <v>293</v>
      </c>
      <c r="Y23" s="214" t="s">
        <v>472</v>
      </c>
      <c r="Z23" s="214" t="s">
        <v>473</v>
      </c>
      <c r="AA23" s="214" t="s">
        <v>296</v>
      </c>
    </row>
    <row r="24" spans="1:43" ht="15.75">
      <c r="F24" s="188"/>
      <c r="K24"/>
      <c r="T24" s="214" t="s">
        <v>479</v>
      </c>
      <c r="U24" s="214" t="s">
        <v>470</v>
      </c>
      <c r="V24" s="214">
        <v>100</v>
      </c>
      <c r="W24" s="214" t="s">
        <v>420</v>
      </c>
      <c r="X24" s="214" t="s">
        <v>293</v>
      </c>
      <c r="Y24" s="214" t="s">
        <v>472</v>
      </c>
      <c r="Z24" s="214" t="s">
        <v>473</v>
      </c>
      <c r="AA24" s="214" t="s">
        <v>296</v>
      </c>
    </row>
    <row r="25" spans="1:43" ht="15.75">
      <c r="F25" s="188"/>
      <c r="K25"/>
      <c r="T25" s="214" t="s">
        <v>480</v>
      </c>
      <c r="U25" s="214" t="s">
        <v>470</v>
      </c>
      <c r="V25" s="214">
        <v>120</v>
      </c>
      <c r="W25" s="214" t="s">
        <v>420</v>
      </c>
      <c r="X25" s="214" t="s">
        <v>293</v>
      </c>
      <c r="Y25" s="214" t="s">
        <v>472</v>
      </c>
      <c r="Z25" s="214" t="s">
        <v>473</v>
      </c>
      <c r="AA25" s="214" t="s">
        <v>296</v>
      </c>
    </row>
    <row r="26" spans="1:43" ht="15.75">
      <c r="F26" s="188"/>
      <c r="K26"/>
      <c r="T26" s="214" t="s">
        <v>481</v>
      </c>
      <c r="U26" s="214" t="s">
        <v>482</v>
      </c>
      <c r="V26" s="214" t="s">
        <v>483</v>
      </c>
      <c r="W26" s="214" t="s">
        <v>484</v>
      </c>
      <c r="X26" s="214" t="s">
        <v>293</v>
      </c>
      <c r="Y26" s="214" t="s">
        <v>472</v>
      </c>
      <c r="Z26" s="214" t="s">
        <v>485</v>
      </c>
      <c r="AA26" s="214" t="s">
        <v>296</v>
      </c>
    </row>
    <row r="27" spans="1:43" ht="15.75">
      <c r="F27" s="188"/>
      <c r="K27"/>
      <c r="T27" s="214" t="s">
        <v>486</v>
      </c>
      <c r="U27" s="214" t="s">
        <v>487</v>
      </c>
      <c r="V27" s="214" t="b">
        <v>1</v>
      </c>
      <c r="W27" s="214" t="s">
        <v>437</v>
      </c>
      <c r="X27" s="214" t="b">
        <v>0</v>
      </c>
      <c r="Y27" s="214" t="s">
        <v>472</v>
      </c>
      <c r="Z27" s="214" t="s">
        <v>295</v>
      </c>
      <c r="AA27" s="214" t="s">
        <v>296</v>
      </c>
    </row>
    <row r="28" spans="1:43" ht="15.75">
      <c r="F28" s="188"/>
      <c r="K28"/>
      <c r="T28" s="214" t="s">
        <v>488</v>
      </c>
      <c r="U28" s="214" t="s">
        <v>489</v>
      </c>
      <c r="V28" s="214">
        <v>1</v>
      </c>
      <c r="W28" s="214" t="s">
        <v>490</v>
      </c>
      <c r="X28" s="214" t="s">
        <v>491</v>
      </c>
      <c r="Y28" s="214" t="s">
        <v>492</v>
      </c>
      <c r="Z28" s="214" t="s">
        <v>493</v>
      </c>
      <c r="AA28" s="214" t="s">
        <v>296</v>
      </c>
    </row>
    <row r="29" spans="1:43" ht="15.75">
      <c r="F29" s="188"/>
      <c r="K29"/>
      <c r="T29" s="214" t="s">
        <v>494</v>
      </c>
      <c r="U29" s="214" t="s">
        <v>495</v>
      </c>
      <c r="V29" s="214" t="s">
        <v>496</v>
      </c>
      <c r="W29" s="214" t="s">
        <v>429</v>
      </c>
      <c r="X29" s="214"/>
      <c r="Y29" s="214" t="s">
        <v>492</v>
      </c>
      <c r="Z29" s="214" t="s">
        <v>493</v>
      </c>
      <c r="AA29" s="214" t="s">
        <v>296</v>
      </c>
    </row>
    <row r="30" spans="1:43" ht="15.75">
      <c r="K30"/>
      <c r="T30" s="214" t="s">
        <v>497</v>
      </c>
      <c r="U30" s="214" t="s">
        <v>498</v>
      </c>
      <c r="V30" s="214" t="s">
        <v>499</v>
      </c>
      <c r="W30" s="214" t="s">
        <v>429</v>
      </c>
      <c r="X30" s="214" t="s">
        <v>500</v>
      </c>
      <c r="Y30" s="214" t="s">
        <v>449</v>
      </c>
      <c r="Z30" s="214" t="s">
        <v>501</v>
      </c>
      <c r="AA30" s="214" t="s">
        <v>296</v>
      </c>
    </row>
    <row r="31" spans="1:43" ht="15.75">
      <c r="K31"/>
      <c r="T31" s="214" t="s">
        <v>502</v>
      </c>
      <c r="U31" s="214" t="s">
        <v>503</v>
      </c>
      <c r="V31" s="214" t="s">
        <v>504</v>
      </c>
      <c r="W31" s="214" t="s">
        <v>429</v>
      </c>
      <c r="X31" s="214" t="s">
        <v>500</v>
      </c>
      <c r="Y31" s="214" t="s">
        <v>449</v>
      </c>
      <c r="Z31" s="214" t="s">
        <v>501</v>
      </c>
      <c r="AA31" s="214" t="s">
        <v>296</v>
      </c>
    </row>
    <row r="32" spans="1:43" ht="15.75">
      <c r="K32"/>
      <c r="T32" s="214" t="s">
        <v>505</v>
      </c>
      <c r="U32" s="214" t="s">
        <v>506</v>
      </c>
      <c r="V32" s="214" t="s">
        <v>507</v>
      </c>
      <c r="W32" s="214" t="s">
        <v>429</v>
      </c>
      <c r="X32" s="214" t="s">
        <v>508</v>
      </c>
      <c r="Y32" s="214" t="s">
        <v>449</v>
      </c>
      <c r="Z32" s="214" t="s">
        <v>501</v>
      </c>
      <c r="AA32" s="214" t="s">
        <v>296</v>
      </c>
    </row>
    <row r="33" spans="11:27" ht="15.75">
      <c r="K33"/>
      <c r="T33" s="214" t="s">
        <v>509</v>
      </c>
      <c r="U33" s="214" t="s">
        <v>510</v>
      </c>
      <c r="V33" s="214" t="s">
        <v>511</v>
      </c>
      <c r="W33" s="214" t="s">
        <v>429</v>
      </c>
      <c r="X33" s="214" t="s">
        <v>512</v>
      </c>
      <c r="Y33" s="214" t="s">
        <v>449</v>
      </c>
      <c r="Z33" s="214" t="s">
        <v>501</v>
      </c>
      <c r="AA33" s="214" t="s">
        <v>296</v>
      </c>
    </row>
    <row r="34" spans="11:27" ht="15.75">
      <c r="K34"/>
      <c r="T34" s="214" t="s">
        <v>513</v>
      </c>
      <c r="U34" s="214" t="s">
        <v>514</v>
      </c>
      <c r="V34" s="214" t="s">
        <v>515</v>
      </c>
      <c r="W34" s="214" t="s">
        <v>429</v>
      </c>
      <c r="X34" s="214" t="s">
        <v>516</v>
      </c>
      <c r="Y34" s="214" t="s">
        <v>449</v>
      </c>
      <c r="Z34" s="214" t="s">
        <v>501</v>
      </c>
      <c r="AA34" s="214" t="s">
        <v>296</v>
      </c>
    </row>
    <row r="35" spans="11:27" ht="15.75">
      <c r="K35"/>
      <c r="T35" s="214" t="s">
        <v>517</v>
      </c>
      <c r="U35" s="214" t="s">
        <v>518</v>
      </c>
      <c r="V35" s="214" t="s">
        <v>519</v>
      </c>
      <c r="W35" s="214" t="s">
        <v>429</v>
      </c>
      <c r="X35" s="214" t="s">
        <v>293</v>
      </c>
      <c r="Y35" s="214" t="s">
        <v>449</v>
      </c>
      <c r="Z35" s="214" t="s">
        <v>501</v>
      </c>
      <c r="AA35" s="214" t="s">
        <v>296</v>
      </c>
    </row>
    <row r="36" spans="11:27" ht="15.75">
      <c r="K36"/>
      <c r="T36" s="214" t="s">
        <v>520</v>
      </c>
      <c r="U36" s="214" t="s">
        <v>521</v>
      </c>
      <c r="V36" s="214" t="s">
        <v>519</v>
      </c>
      <c r="W36" s="214" t="s">
        <v>429</v>
      </c>
      <c r="X36" s="214" t="s">
        <v>293</v>
      </c>
      <c r="Y36" s="214" t="s">
        <v>449</v>
      </c>
      <c r="Z36" s="214" t="s">
        <v>501</v>
      </c>
      <c r="AA36" s="214" t="s">
        <v>296</v>
      </c>
    </row>
    <row r="37" spans="11:27" ht="15.75">
      <c r="K37"/>
      <c r="T37" s="214" t="s">
        <v>522</v>
      </c>
      <c r="U37" s="214" t="s">
        <v>523</v>
      </c>
      <c r="V37" s="214" t="s">
        <v>524</v>
      </c>
      <c r="W37" s="214" t="s">
        <v>429</v>
      </c>
      <c r="X37" s="214" t="s">
        <v>293</v>
      </c>
      <c r="Y37" s="214" t="s">
        <v>449</v>
      </c>
      <c r="Z37" s="214" t="s">
        <v>501</v>
      </c>
      <c r="AA37" s="214" t="s">
        <v>296</v>
      </c>
    </row>
    <row r="38" spans="11:27" ht="15.75">
      <c r="K38"/>
      <c r="T38" s="214" t="s">
        <v>525</v>
      </c>
      <c r="U38" s="214" t="s">
        <v>526</v>
      </c>
      <c r="V38" s="214" t="s">
        <v>527</v>
      </c>
      <c r="W38" s="214" t="s">
        <v>429</v>
      </c>
      <c r="X38" s="214" t="s">
        <v>293</v>
      </c>
      <c r="Y38" s="214" t="s">
        <v>449</v>
      </c>
      <c r="Z38" s="214" t="s">
        <v>501</v>
      </c>
      <c r="AA38" s="214" t="s">
        <v>296</v>
      </c>
    </row>
    <row r="39" spans="11:27" ht="15.75">
      <c r="K39"/>
      <c r="T39" s="214" t="s">
        <v>528</v>
      </c>
      <c r="U39" s="214" t="s">
        <v>529</v>
      </c>
      <c r="V39" s="214" t="s">
        <v>530</v>
      </c>
      <c r="W39" s="214" t="s">
        <v>429</v>
      </c>
      <c r="X39" s="214" t="s">
        <v>293</v>
      </c>
      <c r="Y39" s="214" t="s">
        <v>449</v>
      </c>
      <c r="Z39" s="214" t="s">
        <v>501</v>
      </c>
      <c r="AA39" s="214" t="s">
        <v>296</v>
      </c>
    </row>
    <row r="40" spans="11:27" ht="15.75">
      <c r="K40"/>
      <c r="T40" s="214" t="s">
        <v>531</v>
      </c>
      <c r="U40" s="214" t="s">
        <v>532</v>
      </c>
      <c r="V40" s="214" t="s">
        <v>533</v>
      </c>
      <c r="W40" s="214" t="s">
        <v>420</v>
      </c>
      <c r="X40" s="214" t="s">
        <v>534</v>
      </c>
      <c r="Y40" s="214" t="s">
        <v>449</v>
      </c>
      <c r="Z40" s="214" t="s">
        <v>501</v>
      </c>
      <c r="AA40" s="214" t="s">
        <v>296</v>
      </c>
    </row>
    <row r="41" spans="11:27" ht="15.75">
      <c r="K41"/>
      <c r="T41" s="214" t="s">
        <v>535</v>
      </c>
      <c r="U41" s="214" t="s">
        <v>536</v>
      </c>
      <c r="V41" s="214" t="s">
        <v>537</v>
      </c>
      <c r="W41" s="214" t="s">
        <v>429</v>
      </c>
      <c r="X41" s="214" t="s">
        <v>538</v>
      </c>
      <c r="Y41" s="214" t="s">
        <v>449</v>
      </c>
      <c r="Z41" s="214" t="s">
        <v>501</v>
      </c>
      <c r="AA41" s="214" t="s">
        <v>296</v>
      </c>
    </row>
    <row r="42" spans="11:27" ht="15.75">
      <c r="K42"/>
      <c r="T42" s="214" t="s">
        <v>539</v>
      </c>
      <c r="U42" s="214" t="s">
        <v>540</v>
      </c>
      <c r="V42" s="214" t="s">
        <v>541</v>
      </c>
      <c r="W42" s="214" t="s">
        <v>429</v>
      </c>
      <c r="X42" s="214" t="s">
        <v>542</v>
      </c>
      <c r="Y42" s="214" t="s">
        <v>449</v>
      </c>
      <c r="Z42" s="214" t="s">
        <v>501</v>
      </c>
      <c r="AA42" s="214" t="s">
        <v>296</v>
      </c>
    </row>
    <row r="43" spans="11:27" ht="15.75">
      <c r="K43"/>
      <c r="T43" s="214" t="s">
        <v>543</v>
      </c>
      <c r="U43" s="214" t="s">
        <v>544</v>
      </c>
      <c r="V43" s="214" t="s">
        <v>541</v>
      </c>
      <c r="W43" s="214" t="s">
        <v>429</v>
      </c>
      <c r="X43" s="214" t="s">
        <v>545</v>
      </c>
      <c r="Y43" s="214" t="s">
        <v>449</v>
      </c>
      <c r="Z43" s="214" t="s">
        <v>501</v>
      </c>
      <c r="AA43" s="214" t="s">
        <v>296</v>
      </c>
    </row>
    <row r="44" spans="11:27" ht="15.75">
      <c r="K44"/>
      <c r="T44" s="214" t="s">
        <v>546</v>
      </c>
      <c r="U44" s="214" t="s">
        <v>547</v>
      </c>
      <c r="V44" s="214" t="s">
        <v>548</v>
      </c>
      <c r="W44" s="214" t="s">
        <v>429</v>
      </c>
      <c r="X44" s="214" t="s">
        <v>548</v>
      </c>
      <c r="Y44" s="214" t="s">
        <v>449</v>
      </c>
      <c r="Z44" s="214" t="s">
        <v>501</v>
      </c>
      <c r="AA44" s="214" t="s">
        <v>296</v>
      </c>
    </row>
    <row r="45" spans="11:27" ht="15.75">
      <c r="K45"/>
      <c r="T45" s="214" t="s">
        <v>549</v>
      </c>
      <c r="U45" s="214" t="s">
        <v>550</v>
      </c>
      <c r="V45" s="214" t="s">
        <v>551</v>
      </c>
      <c r="W45" s="214" t="s">
        <v>429</v>
      </c>
      <c r="X45" s="214" t="s">
        <v>552</v>
      </c>
      <c r="Y45" s="214" t="s">
        <v>449</v>
      </c>
      <c r="Z45" s="214" t="s">
        <v>501</v>
      </c>
      <c r="AA45" s="214" t="s">
        <v>296</v>
      </c>
    </row>
    <row r="46" spans="11:27" ht="15.75">
      <c r="K46"/>
      <c r="T46" s="214" t="s">
        <v>553</v>
      </c>
      <c r="U46" s="214" t="s">
        <v>554</v>
      </c>
      <c r="V46" s="214" t="s">
        <v>555</v>
      </c>
      <c r="W46" s="214" t="s">
        <v>429</v>
      </c>
      <c r="X46" s="214" t="s">
        <v>556</v>
      </c>
      <c r="Y46" s="214" t="s">
        <v>449</v>
      </c>
      <c r="Z46" s="214" t="s">
        <v>501</v>
      </c>
      <c r="AA46" s="214" t="s">
        <v>296</v>
      </c>
    </row>
    <row r="47" spans="11:27" ht="15.75">
      <c r="K47"/>
      <c r="T47" s="214" t="s">
        <v>557</v>
      </c>
      <c r="U47" s="214" t="s">
        <v>558</v>
      </c>
      <c r="V47" s="214" t="s">
        <v>559</v>
      </c>
      <c r="W47" s="214" t="s">
        <v>429</v>
      </c>
      <c r="X47" s="214" t="s">
        <v>560</v>
      </c>
      <c r="Y47" s="214" t="s">
        <v>449</v>
      </c>
      <c r="Z47" s="214" t="s">
        <v>501</v>
      </c>
      <c r="AA47" s="214" t="s">
        <v>296</v>
      </c>
    </row>
    <row r="48" spans="11:27" ht="15.75">
      <c r="K48"/>
      <c r="T48" s="214" t="s">
        <v>561</v>
      </c>
      <c r="U48" s="214" t="s">
        <v>562</v>
      </c>
      <c r="V48" s="214" t="s">
        <v>548</v>
      </c>
      <c r="W48" s="214" t="s">
        <v>429</v>
      </c>
      <c r="X48" s="214" t="s">
        <v>563</v>
      </c>
      <c r="Y48" s="214" t="s">
        <v>492</v>
      </c>
      <c r="Z48" s="214" t="s">
        <v>501</v>
      </c>
      <c r="AA48" s="214" t="s">
        <v>296</v>
      </c>
    </row>
    <row r="49" spans="11:27" ht="15.75">
      <c r="K49"/>
      <c r="T49" s="214" t="s">
        <v>564</v>
      </c>
      <c r="U49" s="214" t="s">
        <v>565</v>
      </c>
      <c r="V49" s="214" t="s">
        <v>566</v>
      </c>
      <c r="W49" s="214" t="s">
        <v>429</v>
      </c>
      <c r="X49" s="214" t="s">
        <v>566</v>
      </c>
      <c r="Y49" s="214" t="s">
        <v>492</v>
      </c>
      <c r="Z49" s="214" t="s">
        <v>501</v>
      </c>
      <c r="AA49" s="214" t="s">
        <v>296</v>
      </c>
    </row>
    <row r="50" spans="11:27" ht="15.75">
      <c r="K50"/>
      <c r="T50" s="214" t="s">
        <v>567</v>
      </c>
      <c r="U50" s="214" t="s">
        <v>568</v>
      </c>
      <c r="V50" s="214" t="s">
        <v>302</v>
      </c>
      <c r="W50" s="214" t="s">
        <v>569</v>
      </c>
      <c r="X50" s="214" t="s">
        <v>302</v>
      </c>
      <c r="Y50" s="214" t="s">
        <v>449</v>
      </c>
      <c r="Z50" s="214" t="s">
        <v>501</v>
      </c>
      <c r="AA50" s="214" t="s">
        <v>296</v>
      </c>
    </row>
    <row r="51" spans="11:27" ht="15.75">
      <c r="K51"/>
      <c r="T51" s="214" t="s">
        <v>570</v>
      </c>
      <c r="U51" s="214" t="s">
        <v>571</v>
      </c>
      <c r="V51" s="214" t="s">
        <v>303</v>
      </c>
      <c r="W51" s="214" t="s">
        <v>569</v>
      </c>
      <c r="X51" s="214" t="s">
        <v>303</v>
      </c>
      <c r="Y51" s="214" t="s">
        <v>449</v>
      </c>
      <c r="Z51" s="214" t="s">
        <v>501</v>
      </c>
      <c r="AA51" s="214" t="s">
        <v>296</v>
      </c>
    </row>
    <row r="52" spans="11:27" ht="15.75">
      <c r="K52"/>
      <c r="T52" s="214" t="s">
        <v>572</v>
      </c>
      <c r="U52" s="214" t="s">
        <v>573</v>
      </c>
      <c r="V52" s="214" t="s">
        <v>574</v>
      </c>
      <c r="W52" s="214" t="s">
        <v>429</v>
      </c>
      <c r="X52" s="214" t="s">
        <v>575</v>
      </c>
      <c r="Y52" s="214" t="s">
        <v>449</v>
      </c>
      <c r="Z52" s="214" t="s">
        <v>501</v>
      </c>
      <c r="AA52" s="214" t="s">
        <v>296</v>
      </c>
    </row>
    <row r="53" spans="11:27" ht="15.75">
      <c r="K53"/>
      <c r="T53" s="214" t="s">
        <v>576</v>
      </c>
      <c r="U53" s="214" t="s">
        <v>577</v>
      </c>
      <c r="V53" s="214" t="b">
        <v>0</v>
      </c>
      <c r="W53" s="214" t="s">
        <v>437</v>
      </c>
      <c r="X53" s="214" t="b">
        <v>0</v>
      </c>
      <c r="Y53" s="214" t="s">
        <v>449</v>
      </c>
      <c r="Z53" s="214" t="s">
        <v>473</v>
      </c>
      <c r="AA53" s="214" t="s">
        <v>296</v>
      </c>
    </row>
    <row r="54" spans="11:27" ht="15.75">
      <c r="K54"/>
      <c r="T54" s="214" t="s">
        <v>578</v>
      </c>
      <c r="U54" s="214" t="s">
        <v>579</v>
      </c>
      <c r="V54" s="214" t="s">
        <v>580</v>
      </c>
      <c r="W54" s="214" t="s">
        <v>420</v>
      </c>
      <c r="X54" s="214">
        <v>0</v>
      </c>
      <c r="Y54" s="214" t="s">
        <v>449</v>
      </c>
      <c r="Z54" s="214" t="s">
        <v>473</v>
      </c>
      <c r="AA54" s="214" t="s">
        <v>296</v>
      </c>
    </row>
    <row r="55" spans="11:27" ht="15.75">
      <c r="K55"/>
      <c r="T55" s="214" t="s">
        <v>581</v>
      </c>
      <c r="U55" s="214" t="s">
        <v>582</v>
      </c>
      <c r="V55" s="214" t="s">
        <v>583</v>
      </c>
      <c r="W55" s="214" t="s">
        <v>429</v>
      </c>
      <c r="X55" s="214" t="s">
        <v>584</v>
      </c>
      <c r="Y55" s="214" t="s">
        <v>449</v>
      </c>
      <c r="Z55" s="214" t="s">
        <v>501</v>
      </c>
      <c r="AA55" s="214" t="s">
        <v>296</v>
      </c>
    </row>
    <row r="56" spans="11:27" ht="15.75">
      <c r="K56"/>
      <c r="T56" s="214" t="s">
        <v>585</v>
      </c>
      <c r="U56" s="214" t="s">
        <v>586</v>
      </c>
      <c r="V56" s="214" t="s">
        <v>587</v>
      </c>
      <c r="W56" s="214" t="s">
        <v>429</v>
      </c>
      <c r="X56" s="214" t="s">
        <v>588</v>
      </c>
      <c r="Y56" s="214" t="s">
        <v>449</v>
      </c>
      <c r="Z56" s="214" t="s">
        <v>473</v>
      </c>
      <c r="AA56" s="214" t="s">
        <v>296</v>
      </c>
    </row>
    <row r="57" spans="11:27" ht="15.75">
      <c r="K57"/>
      <c r="T57" s="214" t="s">
        <v>589</v>
      </c>
      <c r="U57" s="214" t="s">
        <v>590</v>
      </c>
      <c r="V57" s="214" t="s">
        <v>591</v>
      </c>
      <c r="W57" s="214" t="s">
        <v>429</v>
      </c>
      <c r="X57" s="214" t="s">
        <v>591</v>
      </c>
      <c r="Y57" s="214" t="s">
        <v>449</v>
      </c>
      <c r="Z57" s="214" t="s">
        <v>473</v>
      </c>
      <c r="AA57" s="214" t="s">
        <v>296</v>
      </c>
    </row>
    <row r="58" spans="11:27" ht="15.75">
      <c r="K58"/>
      <c r="T58" s="214" t="s">
        <v>592</v>
      </c>
      <c r="U58" s="214" t="s">
        <v>593</v>
      </c>
      <c r="V58" s="214" t="s">
        <v>594</v>
      </c>
      <c r="W58" s="214" t="s">
        <v>429</v>
      </c>
      <c r="X58" s="214" t="s">
        <v>595</v>
      </c>
      <c r="Y58" s="214" t="s">
        <v>449</v>
      </c>
      <c r="Z58" s="214" t="s">
        <v>501</v>
      </c>
      <c r="AA58" s="214" t="s">
        <v>296</v>
      </c>
    </row>
    <row r="59" spans="11:27" ht="15.75">
      <c r="K59"/>
      <c r="T59" s="214" t="s">
        <v>596</v>
      </c>
      <c r="U59" s="214" t="s">
        <v>597</v>
      </c>
      <c r="V59" s="214" t="b">
        <v>1</v>
      </c>
      <c r="W59" s="214" t="s">
        <v>437</v>
      </c>
      <c r="X59" s="214" t="b">
        <v>1</v>
      </c>
      <c r="Y59" s="214" t="s">
        <v>449</v>
      </c>
      <c r="Z59" s="214" t="s">
        <v>385</v>
      </c>
      <c r="AA59" s="214" t="s">
        <v>296</v>
      </c>
    </row>
    <row r="60" spans="11:27" ht="15.75">
      <c r="K60"/>
      <c r="T60" s="214" t="s">
        <v>598</v>
      </c>
      <c r="U60" s="214" t="s">
        <v>599</v>
      </c>
      <c r="V60" s="214" t="s">
        <v>600</v>
      </c>
      <c r="W60" s="214" t="s">
        <v>429</v>
      </c>
      <c r="X60" s="214" t="s">
        <v>601</v>
      </c>
      <c r="Y60" s="214" t="s">
        <v>602</v>
      </c>
      <c r="Z60" s="214" t="s">
        <v>385</v>
      </c>
      <c r="AA60" s="214" t="s">
        <v>603</v>
      </c>
    </row>
    <row r="61" spans="11:27" ht="15.75">
      <c r="K61"/>
      <c r="T61" s="214" t="s">
        <v>604</v>
      </c>
      <c r="U61" s="214" t="s">
        <v>605</v>
      </c>
      <c r="V61" s="214" t="s">
        <v>606</v>
      </c>
      <c r="W61" s="214" t="s">
        <v>429</v>
      </c>
      <c r="X61" s="214" t="s">
        <v>607</v>
      </c>
      <c r="Y61" s="214" t="s">
        <v>602</v>
      </c>
      <c r="Z61" s="214" t="s">
        <v>385</v>
      </c>
      <c r="AA61" s="214" t="s">
        <v>603</v>
      </c>
    </row>
    <row r="62" spans="11:27" ht="15.75">
      <c r="K62"/>
      <c r="T62" s="214" t="s">
        <v>608</v>
      </c>
      <c r="U62" s="214" t="s">
        <v>609</v>
      </c>
      <c r="V62" s="214" t="b">
        <v>0</v>
      </c>
      <c r="W62" s="214" t="s">
        <v>437</v>
      </c>
      <c r="X62" s="214" t="b">
        <v>0</v>
      </c>
      <c r="Y62" s="214" t="s">
        <v>602</v>
      </c>
      <c r="Z62" s="214" t="s">
        <v>385</v>
      </c>
      <c r="AA62" s="214" t="s">
        <v>603</v>
      </c>
    </row>
    <row r="63" spans="11:27" ht="15.75">
      <c r="K63"/>
      <c r="T63" s="214" t="s">
        <v>610</v>
      </c>
      <c r="U63" s="214" t="s">
        <v>611</v>
      </c>
      <c r="V63" s="214" t="s">
        <v>612</v>
      </c>
      <c r="W63" s="214" t="s">
        <v>429</v>
      </c>
      <c r="X63" s="214" t="s">
        <v>613</v>
      </c>
      <c r="Y63" s="214" t="s">
        <v>602</v>
      </c>
      <c r="Z63" s="214" t="s">
        <v>385</v>
      </c>
      <c r="AA63" s="214" t="s">
        <v>603</v>
      </c>
    </row>
    <row r="64" spans="11:27" ht="15.75">
      <c r="K64"/>
      <c r="T64" s="214" t="s">
        <v>614</v>
      </c>
      <c r="U64" s="214" t="s">
        <v>615</v>
      </c>
      <c r="V64" s="214" t="b">
        <v>0</v>
      </c>
      <c r="W64" s="214" t="s">
        <v>437</v>
      </c>
      <c r="X64" s="214" t="b">
        <v>0</v>
      </c>
      <c r="Y64" s="214" t="s">
        <v>449</v>
      </c>
      <c r="Z64" s="214" t="s">
        <v>385</v>
      </c>
      <c r="AA64" s="214" t="s">
        <v>616</v>
      </c>
    </row>
    <row r="65" spans="11:27" ht="15.75">
      <c r="K65"/>
      <c r="T65" s="214" t="s">
        <v>617</v>
      </c>
      <c r="U65" s="214" t="s">
        <v>618</v>
      </c>
      <c r="V65" s="214" t="b">
        <v>0</v>
      </c>
      <c r="W65" s="214" t="s">
        <v>437</v>
      </c>
      <c r="X65" s="214" t="b">
        <v>0</v>
      </c>
      <c r="Y65" s="214" t="s">
        <v>449</v>
      </c>
      <c r="Z65" s="214" t="s">
        <v>501</v>
      </c>
      <c r="AA65" s="214" t="s">
        <v>616</v>
      </c>
    </row>
    <row r="66" spans="11:27" ht="15.75">
      <c r="K66"/>
      <c r="T66" s="214" t="s">
        <v>619</v>
      </c>
      <c r="U66" s="214" t="s">
        <v>620</v>
      </c>
      <c r="V66" s="214" t="s">
        <v>621</v>
      </c>
      <c r="W66" s="214" t="s">
        <v>420</v>
      </c>
      <c r="X66" s="214">
        <v>3</v>
      </c>
      <c r="Y66" s="214" t="s">
        <v>449</v>
      </c>
      <c r="Z66" s="214" t="s">
        <v>501</v>
      </c>
      <c r="AA66" s="214" t="s">
        <v>296</v>
      </c>
    </row>
    <row r="67" spans="11:27" ht="15.75">
      <c r="K67"/>
      <c r="T67" s="214" t="s">
        <v>622</v>
      </c>
      <c r="U67" s="214" t="s">
        <v>623</v>
      </c>
      <c r="V67" s="214" t="s">
        <v>624</v>
      </c>
      <c r="W67" s="214" t="s">
        <v>420</v>
      </c>
      <c r="X67" s="214">
        <v>2</v>
      </c>
      <c r="Y67" s="214" t="s">
        <v>449</v>
      </c>
      <c r="Z67" s="214" t="s">
        <v>501</v>
      </c>
      <c r="AA67" s="214" t="s">
        <v>296</v>
      </c>
    </row>
    <row r="68" spans="11:27" ht="15.75">
      <c r="K68"/>
      <c r="T68" s="214" t="s">
        <v>625</v>
      </c>
      <c r="U68" s="214" t="s">
        <v>626</v>
      </c>
      <c r="V68" s="214" t="s">
        <v>627</v>
      </c>
      <c r="W68" s="214" t="s">
        <v>429</v>
      </c>
      <c r="X68" s="214" t="s">
        <v>627</v>
      </c>
      <c r="Y68" s="214" t="s">
        <v>449</v>
      </c>
      <c r="Z68" s="214" t="s">
        <v>385</v>
      </c>
      <c r="AA68" s="214" t="s">
        <v>296</v>
      </c>
    </row>
    <row r="69" spans="11:27" ht="15.75">
      <c r="K69"/>
      <c r="T69" s="214" t="s">
        <v>628</v>
      </c>
      <c r="U69" s="214" t="s">
        <v>629</v>
      </c>
      <c r="V69" s="214" t="s">
        <v>630</v>
      </c>
      <c r="W69" s="214" t="s">
        <v>429</v>
      </c>
      <c r="X69" s="214" t="s">
        <v>631</v>
      </c>
      <c r="Y69" s="214" t="s">
        <v>449</v>
      </c>
      <c r="Z69" s="214" t="s">
        <v>385</v>
      </c>
      <c r="AA69" s="214" t="s">
        <v>296</v>
      </c>
    </row>
    <row r="70" spans="11:27" ht="15.75">
      <c r="K70"/>
      <c r="T70" s="214" t="s">
        <v>632</v>
      </c>
      <c r="U70" s="214" t="s">
        <v>633</v>
      </c>
      <c r="V70" s="214" t="s">
        <v>634</v>
      </c>
      <c r="W70" s="214" t="s">
        <v>429</v>
      </c>
      <c r="X70" s="214">
        <v>0</v>
      </c>
      <c r="Y70" s="214" t="s">
        <v>449</v>
      </c>
      <c r="Z70" s="214" t="s">
        <v>385</v>
      </c>
      <c r="AA70" s="214" t="s">
        <v>296</v>
      </c>
    </row>
    <row r="71" spans="11:27" ht="15.75">
      <c r="K71"/>
      <c r="T71" s="214" t="s">
        <v>635</v>
      </c>
      <c r="U71" s="214" t="s">
        <v>636</v>
      </c>
      <c r="V71" s="214" t="s">
        <v>637</v>
      </c>
      <c r="W71" s="214" t="s">
        <v>429</v>
      </c>
      <c r="X71" s="214" t="s">
        <v>637</v>
      </c>
      <c r="Y71" s="214" t="s">
        <v>449</v>
      </c>
      <c r="Z71" s="214" t="s">
        <v>385</v>
      </c>
      <c r="AA71" s="214" t="s">
        <v>296</v>
      </c>
    </row>
    <row r="72" spans="11:27" ht="15.75">
      <c r="K72"/>
      <c r="T72" s="214" t="s">
        <v>638</v>
      </c>
      <c r="U72" s="214" t="s">
        <v>639</v>
      </c>
      <c r="V72" s="214" t="s">
        <v>640</v>
      </c>
      <c r="W72" s="214" t="s">
        <v>429</v>
      </c>
      <c r="X72" s="214" t="s">
        <v>575</v>
      </c>
      <c r="Y72" s="214" t="s">
        <v>449</v>
      </c>
      <c r="Z72" s="214" t="s">
        <v>385</v>
      </c>
      <c r="AA72" s="214" t="s">
        <v>296</v>
      </c>
    </row>
    <row r="73" spans="11:27" ht="15.75">
      <c r="K73"/>
      <c r="T73" s="214" t="s">
        <v>641</v>
      </c>
      <c r="U73" s="214" t="s">
        <v>642</v>
      </c>
      <c r="V73" s="214" t="b">
        <v>0</v>
      </c>
      <c r="W73" s="214" t="s">
        <v>437</v>
      </c>
      <c r="X73" s="214" t="b">
        <v>0</v>
      </c>
      <c r="Y73" s="214" t="s">
        <v>449</v>
      </c>
      <c r="Z73" s="214" t="s">
        <v>501</v>
      </c>
      <c r="AA73" s="214" t="s">
        <v>296</v>
      </c>
    </row>
    <row r="74" spans="11:27" ht="15.75">
      <c r="K74"/>
      <c r="T74" s="214" t="s">
        <v>643</v>
      </c>
      <c r="U74" s="214" t="s">
        <v>644</v>
      </c>
      <c r="V74" s="214" t="s">
        <v>645</v>
      </c>
      <c r="W74" s="214" t="s">
        <v>429</v>
      </c>
      <c r="X74" s="214" t="s">
        <v>646</v>
      </c>
      <c r="Y74" s="214" t="s">
        <v>449</v>
      </c>
      <c r="Z74" s="214" t="s">
        <v>501</v>
      </c>
      <c r="AA74" s="214" t="s">
        <v>296</v>
      </c>
    </row>
    <row r="75" spans="11:27" ht="15.75">
      <c r="K75"/>
      <c r="T75" s="214" t="s">
        <v>647</v>
      </c>
      <c r="U75" s="214" t="s">
        <v>648</v>
      </c>
      <c r="V75" s="214" t="s">
        <v>649</v>
      </c>
      <c r="W75" s="214" t="s">
        <v>429</v>
      </c>
      <c r="X75" s="214" t="s">
        <v>650</v>
      </c>
      <c r="Y75" s="214" t="s">
        <v>449</v>
      </c>
      <c r="Z75" s="214" t="s">
        <v>501</v>
      </c>
      <c r="AA75" s="214" t="s">
        <v>296</v>
      </c>
    </row>
    <row r="76" spans="11:27" ht="15.75">
      <c r="K76"/>
      <c r="T76" s="214" t="s">
        <v>651</v>
      </c>
      <c r="U76" s="214" t="s">
        <v>652</v>
      </c>
      <c r="V76" s="214" t="s">
        <v>653</v>
      </c>
      <c r="W76" s="214" t="s">
        <v>429</v>
      </c>
      <c r="X76" s="214" t="s">
        <v>653</v>
      </c>
      <c r="Y76" s="214" t="s">
        <v>449</v>
      </c>
      <c r="Z76" s="214" t="s">
        <v>501</v>
      </c>
      <c r="AA76" s="214" t="s">
        <v>296</v>
      </c>
    </row>
    <row r="77" spans="11:27" ht="15.75">
      <c r="K77"/>
      <c r="T77" s="214" t="s">
        <v>654</v>
      </c>
      <c r="U77" s="214" t="s">
        <v>655</v>
      </c>
      <c r="V77" s="214" t="s">
        <v>621</v>
      </c>
      <c r="W77" s="214" t="s">
        <v>420</v>
      </c>
      <c r="X77" s="214">
        <v>2</v>
      </c>
      <c r="Y77" s="214" t="s">
        <v>449</v>
      </c>
      <c r="Z77" s="214" t="s">
        <v>295</v>
      </c>
      <c r="AA77" s="214" t="s">
        <v>296</v>
      </c>
    </row>
    <row r="78" spans="11:27" ht="15.75">
      <c r="K78"/>
      <c r="T78" s="214" t="s">
        <v>656</v>
      </c>
      <c r="U78" s="214" t="s">
        <v>657</v>
      </c>
      <c r="V78" s="214" t="s">
        <v>658</v>
      </c>
      <c r="W78" s="214" t="s">
        <v>429</v>
      </c>
      <c r="X78" s="214" t="s">
        <v>659</v>
      </c>
      <c r="Y78" s="214" t="s">
        <v>449</v>
      </c>
      <c r="Z78" s="214" t="s">
        <v>295</v>
      </c>
      <c r="AA78" s="214" t="s">
        <v>296</v>
      </c>
    </row>
    <row r="79" spans="11:27" ht="15.75">
      <c r="K79"/>
      <c r="T79" s="214" t="s">
        <v>660</v>
      </c>
      <c r="U79" s="214" t="s">
        <v>661</v>
      </c>
      <c r="V79" s="214" t="b">
        <v>0</v>
      </c>
      <c r="W79" s="214" t="s">
        <v>437</v>
      </c>
      <c r="X79" s="214" t="b">
        <v>0</v>
      </c>
      <c r="Y79" s="214" t="s">
        <v>449</v>
      </c>
      <c r="Z79" s="214" t="s">
        <v>295</v>
      </c>
      <c r="AA79" s="214" t="s">
        <v>296</v>
      </c>
    </row>
    <row r="80" spans="11:27" ht="15.75">
      <c r="K80"/>
      <c r="T80" s="214" t="s">
        <v>662</v>
      </c>
      <c r="U80" s="214" t="s">
        <v>663</v>
      </c>
      <c r="V80" s="214" t="s">
        <v>664</v>
      </c>
      <c r="W80" s="214" t="s">
        <v>429</v>
      </c>
      <c r="X80" s="214" t="s">
        <v>293</v>
      </c>
      <c r="Y80" s="214" t="s">
        <v>449</v>
      </c>
      <c r="Z80" s="214" t="s">
        <v>295</v>
      </c>
      <c r="AA80" s="214" t="s">
        <v>296</v>
      </c>
    </row>
    <row r="81" spans="11:27" ht="15.75">
      <c r="K81"/>
      <c r="T81" s="214" t="s">
        <v>665</v>
      </c>
      <c r="U81" s="214" t="s">
        <v>666</v>
      </c>
      <c r="V81" s="214" t="s">
        <v>667</v>
      </c>
      <c r="W81" s="214" t="s">
        <v>429</v>
      </c>
      <c r="X81" s="214" t="s">
        <v>668</v>
      </c>
      <c r="Y81" s="214" t="s">
        <v>449</v>
      </c>
      <c r="Z81" s="214" t="s">
        <v>295</v>
      </c>
      <c r="AA81" s="214" t="s">
        <v>296</v>
      </c>
    </row>
    <row r="82" spans="11:27" ht="15.75">
      <c r="K82"/>
      <c r="T82" s="214" t="s">
        <v>669</v>
      </c>
      <c r="U82" s="214" t="s">
        <v>670</v>
      </c>
      <c r="V82" s="214" t="s">
        <v>664</v>
      </c>
      <c r="W82" s="214" t="s">
        <v>429</v>
      </c>
      <c r="X82" s="214" t="s">
        <v>293</v>
      </c>
      <c r="Y82" s="214" t="s">
        <v>449</v>
      </c>
      <c r="Z82" s="214" t="s">
        <v>295</v>
      </c>
      <c r="AA82" s="214" t="s">
        <v>296</v>
      </c>
    </row>
    <row r="83" spans="11:27" ht="15.75">
      <c r="K83"/>
      <c r="T83" s="214" t="s">
        <v>671</v>
      </c>
      <c r="U83" s="214" t="s">
        <v>672</v>
      </c>
      <c r="V83" s="214" t="b">
        <v>1</v>
      </c>
      <c r="W83" s="214" t="s">
        <v>437</v>
      </c>
      <c r="X83" s="214" t="b">
        <v>0</v>
      </c>
      <c r="Y83" s="214" t="s">
        <v>602</v>
      </c>
      <c r="Z83" s="214" t="s">
        <v>385</v>
      </c>
      <c r="AA83" s="214" t="s">
        <v>603</v>
      </c>
    </row>
    <row r="84" spans="11:27" ht="15.75">
      <c r="K84"/>
      <c r="T84" s="214" t="s">
        <v>673</v>
      </c>
      <c r="U84" s="214" t="s">
        <v>674</v>
      </c>
      <c r="V84" s="214" t="s">
        <v>675</v>
      </c>
      <c r="W84" s="214" t="s">
        <v>429</v>
      </c>
      <c r="X84" s="214" t="s">
        <v>676</v>
      </c>
      <c r="Y84" s="214" t="s">
        <v>602</v>
      </c>
      <c r="Z84" s="214" t="s">
        <v>385</v>
      </c>
      <c r="AA84" s="214" t="s">
        <v>603</v>
      </c>
    </row>
    <row r="85" spans="11:27" ht="15.75">
      <c r="K85"/>
      <c r="T85" s="214" t="s">
        <v>677</v>
      </c>
      <c r="U85" s="214" t="s">
        <v>678</v>
      </c>
      <c r="V85" s="214" t="s">
        <v>675</v>
      </c>
      <c r="W85" s="214" t="s">
        <v>429</v>
      </c>
      <c r="X85" s="214" t="s">
        <v>676</v>
      </c>
      <c r="Y85" s="214" t="s">
        <v>602</v>
      </c>
      <c r="Z85" s="214" t="s">
        <v>385</v>
      </c>
      <c r="AA85" s="214" t="s">
        <v>603</v>
      </c>
    </row>
    <row r="86" spans="11:27" ht="15.75">
      <c r="K86"/>
      <c r="T86" s="214" t="s">
        <v>679</v>
      </c>
      <c r="U86" s="214" t="s">
        <v>680</v>
      </c>
      <c r="V86" s="214" t="s">
        <v>675</v>
      </c>
      <c r="W86" s="214" t="s">
        <v>429</v>
      </c>
      <c r="X86" s="214" t="s">
        <v>293</v>
      </c>
      <c r="Y86" s="214" t="s">
        <v>602</v>
      </c>
      <c r="Z86" s="214" t="s">
        <v>385</v>
      </c>
      <c r="AA86" s="214" t="s">
        <v>603</v>
      </c>
    </row>
    <row r="87" spans="11:27" ht="15.75">
      <c r="K87"/>
      <c r="T87" s="214" t="s">
        <v>681</v>
      </c>
      <c r="U87" s="214" t="s">
        <v>682</v>
      </c>
      <c r="V87" s="214" t="s">
        <v>683</v>
      </c>
      <c r="W87" s="214" t="s">
        <v>429</v>
      </c>
      <c r="X87" s="214" t="s">
        <v>683</v>
      </c>
      <c r="Y87" s="214" t="s">
        <v>602</v>
      </c>
      <c r="Z87" s="214" t="s">
        <v>385</v>
      </c>
      <c r="AA87" s="214" t="s">
        <v>603</v>
      </c>
    </row>
    <row r="88" spans="11:27" ht="15.75">
      <c r="K88"/>
      <c r="T88" s="214" t="s">
        <v>684</v>
      </c>
      <c r="U88" s="214" t="s">
        <v>685</v>
      </c>
      <c r="V88" s="214" t="s">
        <v>686</v>
      </c>
      <c r="W88" s="214" t="s">
        <v>429</v>
      </c>
      <c r="X88" s="214"/>
      <c r="Y88" s="214" t="s">
        <v>449</v>
      </c>
      <c r="Z88" s="214" t="s">
        <v>457</v>
      </c>
      <c r="AA88" s="214" t="s">
        <v>296</v>
      </c>
    </row>
    <row r="89" spans="11:27" ht="15.75">
      <c r="K89"/>
      <c r="T89" s="214" t="s">
        <v>687</v>
      </c>
      <c r="U89" s="214" t="s">
        <v>688</v>
      </c>
      <c r="V89" s="214" t="s">
        <v>689</v>
      </c>
      <c r="W89" s="214" t="s">
        <v>429</v>
      </c>
      <c r="X89" s="214" t="s">
        <v>293</v>
      </c>
      <c r="Y89" s="214" t="s">
        <v>449</v>
      </c>
      <c r="Z89" s="214" t="s">
        <v>457</v>
      </c>
      <c r="AA89" s="214" t="s">
        <v>296</v>
      </c>
    </row>
    <row r="90" spans="11:27" ht="15.75">
      <c r="K90"/>
      <c r="T90" s="214" t="s">
        <v>690</v>
      </c>
      <c r="U90" s="214" t="s">
        <v>691</v>
      </c>
      <c r="V90" s="214" t="b">
        <v>0</v>
      </c>
      <c r="W90" s="214" t="s">
        <v>437</v>
      </c>
      <c r="X90" s="214" t="b">
        <v>1</v>
      </c>
      <c r="Y90" s="214" t="s">
        <v>602</v>
      </c>
      <c r="Z90" s="214" t="s">
        <v>385</v>
      </c>
      <c r="AA90" s="214" t="s">
        <v>603</v>
      </c>
    </row>
    <row r="91" spans="11:27" ht="15.75">
      <c r="K91"/>
      <c r="T91" s="214" t="s">
        <v>692</v>
      </c>
      <c r="U91" s="214" t="s">
        <v>693</v>
      </c>
      <c r="V91" s="214" t="b">
        <v>0</v>
      </c>
      <c r="W91" s="214" t="s">
        <v>437</v>
      </c>
      <c r="X91" s="214" t="b">
        <v>0</v>
      </c>
      <c r="Y91" s="214" t="s">
        <v>602</v>
      </c>
      <c r="Z91" s="214" t="s">
        <v>385</v>
      </c>
      <c r="AA91" s="214" t="s">
        <v>603</v>
      </c>
    </row>
    <row r="92" spans="11:27" ht="15.75">
      <c r="K92"/>
      <c r="T92" s="214" t="s">
        <v>694</v>
      </c>
      <c r="U92" s="214" t="s">
        <v>695</v>
      </c>
      <c r="V92" s="214" t="b">
        <v>0</v>
      </c>
      <c r="W92" s="214" t="s">
        <v>437</v>
      </c>
      <c r="X92" s="214" t="b">
        <v>1</v>
      </c>
      <c r="Y92" s="214" t="s">
        <v>602</v>
      </c>
      <c r="Z92" s="214" t="s">
        <v>385</v>
      </c>
      <c r="AA92" s="214" t="s">
        <v>603</v>
      </c>
    </row>
    <row r="93" spans="11:27" ht="15.75">
      <c r="K93"/>
      <c r="T93" s="214" t="s">
        <v>696</v>
      </c>
      <c r="U93" s="214" t="s">
        <v>697</v>
      </c>
      <c r="V93" s="214" t="s">
        <v>698</v>
      </c>
      <c r="W93" s="214" t="s">
        <v>420</v>
      </c>
      <c r="X93" s="214">
        <v>1</v>
      </c>
      <c r="Y93" s="214" t="s">
        <v>602</v>
      </c>
      <c r="Z93" s="214" t="s">
        <v>385</v>
      </c>
      <c r="AA93" s="214" t="s">
        <v>603</v>
      </c>
    </row>
    <row r="94" spans="11:27" ht="15.75">
      <c r="K94"/>
      <c r="T94" s="214" t="s">
        <v>699</v>
      </c>
      <c r="U94" s="214" t="s">
        <v>700</v>
      </c>
      <c r="V94" s="214" t="s">
        <v>701</v>
      </c>
      <c r="W94" s="214" t="s">
        <v>484</v>
      </c>
      <c r="X94" s="214" t="s">
        <v>702</v>
      </c>
      <c r="Y94" s="214" t="s">
        <v>602</v>
      </c>
      <c r="Z94" s="214" t="s">
        <v>385</v>
      </c>
      <c r="AA94" s="214" t="s">
        <v>603</v>
      </c>
    </row>
    <row r="95" spans="11:27" ht="15.75">
      <c r="K95"/>
      <c r="T95" s="214" t="s">
        <v>703</v>
      </c>
      <c r="U95" s="214" t="s">
        <v>704</v>
      </c>
      <c r="V95" s="214" t="s">
        <v>705</v>
      </c>
      <c r="W95" s="214" t="s">
        <v>484</v>
      </c>
      <c r="X95" s="214" t="s">
        <v>293</v>
      </c>
      <c r="Y95" s="214" t="s">
        <v>602</v>
      </c>
      <c r="Z95" s="214" t="s">
        <v>385</v>
      </c>
      <c r="AA95" s="214" t="s">
        <v>603</v>
      </c>
    </row>
    <row r="96" spans="11:27" ht="15.75">
      <c r="K96"/>
      <c r="T96" s="214" t="s">
        <v>706</v>
      </c>
      <c r="U96" s="214" t="s">
        <v>707</v>
      </c>
      <c r="V96" s="214" t="s">
        <v>708</v>
      </c>
      <c r="W96" s="214" t="s">
        <v>484</v>
      </c>
      <c r="X96" s="214" t="s">
        <v>708</v>
      </c>
      <c r="Y96" s="214" t="s">
        <v>709</v>
      </c>
      <c r="Z96" s="214" t="s">
        <v>485</v>
      </c>
      <c r="AA96" s="214" t="s">
        <v>296</v>
      </c>
    </row>
    <row r="97" spans="11:27" ht="15.75">
      <c r="K97"/>
      <c r="T97" s="214" t="s">
        <v>710</v>
      </c>
      <c r="U97" s="214" t="s">
        <v>711</v>
      </c>
      <c r="V97" s="214" t="s">
        <v>712</v>
      </c>
      <c r="W97" s="214" t="s">
        <v>484</v>
      </c>
      <c r="X97" s="214" t="s">
        <v>712</v>
      </c>
      <c r="Y97" s="214" t="s">
        <v>709</v>
      </c>
      <c r="Z97" s="214" t="s">
        <v>485</v>
      </c>
      <c r="AA97" s="214" t="s">
        <v>296</v>
      </c>
    </row>
    <row r="98" spans="11:27" ht="15.75">
      <c r="K98"/>
      <c r="T98" s="214" t="s">
        <v>713</v>
      </c>
      <c r="U98" s="214" t="s">
        <v>714</v>
      </c>
      <c r="V98" s="214" t="s">
        <v>715</v>
      </c>
      <c r="W98" s="214" t="s">
        <v>484</v>
      </c>
      <c r="X98" s="214" t="s">
        <v>715</v>
      </c>
      <c r="Y98" s="214" t="s">
        <v>709</v>
      </c>
      <c r="Z98" s="214" t="s">
        <v>485</v>
      </c>
      <c r="AA98" s="214" t="s">
        <v>296</v>
      </c>
    </row>
    <row r="99" spans="11:27" ht="15.75">
      <c r="K99"/>
      <c r="T99" s="214" t="s">
        <v>716</v>
      </c>
      <c r="U99" s="214" t="s">
        <v>717</v>
      </c>
      <c r="V99" s="214" t="s">
        <v>718</v>
      </c>
      <c r="W99" s="214" t="s">
        <v>484</v>
      </c>
      <c r="X99" s="214" t="s">
        <v>718</v>
      </c>
      <c r="Y99" s="214" t="s">
        <v>709</v>
      </c>
      <c r="Z99" s="214" t="s">
        <v>485</v>
      </c>
      <c r="AA99" s="214" t="s">
        <v>296</v>
      </c>
    </row>
    <row r="100" spans="11:27" ht="15.75">
      <c r="K100"/>
      <c r="T100" s="214" t="s">
        <v>719</v>
      </c>
      <c r="U100" s="214" t="s">
        <v>720</v>
      </c>
      <c r="V100" s="214" t="s">
        <v>721</v>
      </c>
      <c r="W100" s="214" t="s">
        <v>484</v>
      </c>
      <c r="X100" s="214" t="s">
        <v>293</v>
      </c>
      <c r="Y100" s="214" t="s">
        <v>709</v>
      </c>
      <c r="Z100" s="214" t="s">
        <v>485</v>
      </c>
      <c r="AA100" s="214" t="s">
        <v>296</v>
      </c>
    </row>
    <row r="101" spans="11:27" ht="15.75">
      <c r="K101"/>
      <c r="T101" s="214" t="s">
        <v>722</v>
      </c>
      <c r="U101" s="214" t="s">
        <v>723</v>
      </c>
      <c r="V101" s="214" t="s">
        <v>724</v>
      </c>
      <c r="W101" s="214" t="s">
        <v>484</v>
      </c>
      <c r="X101" s="214" t="s">
        <v>293</v>
      </c>
      <c r="Y101" s="214" t="s">
        <v>709</v>
      </c>
      <c r="Z101" s="214" t="s">
        <v>485</v>
      </c>
      <c r="AA101" s="214" t="s">
        <v>296</v>
      </c>
    </row>
    <row r="102" spans="11:27" ht="15.75">
      <c r="K102"/>
      <c r="T102" s="214" t="s">
        <v>725</v>
      </c>
      <c r="U102" s="214" t="s">
        <v>726</v>
      </c>
      <c r="V102" s="214" t="s">
        <v>727</v>
      </c>
      <c r="W102" s="214" t="s">
        <v>484</v>
      </c>
      <c r="X102" s="214" t="s">
        <v>293</v>
      </c>
      <c r="Y102" s="214" t="s">
        <v>709</v>
      </c>
      <c r="Z102" s="214" t="s">
        <v>485</v>
      </c>
      <c r="AA102" s="214" t="s">
        <v>296</v>
      </c>
    </row>
    <row r="103" spans="11:27" ht="15.75">
      <c r="K103"/>
      <c r="T103" s="214" t="s">
        <v>728</v>
      </c>
      <c r="U103" s="214" t="s">
        <v>729</v>
      </c>
      <c r="V103" s="214" t="s">
        <v>730</v>
      </c>
      <c r="W103" s="214" t="s">
        <v>484</v>
      </c>
      <c r="X103" s="214" t="s">
        <v>293</v>
      </c>
      <c r="Y103" s="214" t="s">
        <v>709</v>
      </c>
      <c r="Z103" s="214" t="s">
        <v>485</v>
      </c>
      <c r="AA103" s="214" t="s">
        <v>296</v>
      </c>
    </row>
    <row r="104" spans="11:27" ht="15.75">
      <c r="K104"/>
      <c r="T104" s="214" t="s">
        <v>731</v>
      </c>
      <c r="U104" s="214" t="s">
        <v>732</v>
      </c>
      <c r="V104" s="214" t="s">
        <v>730</v>
      </c>
      <c r="W104" s="214" t="s">
        <v>484</v>
      </c>
      <c r="X104" s="214" t="s">
        <v>293</v>
      </c>
      <c r="Y104" s="214" t="s">
        <v>709</v>
      </c>
      <c r="Z104" s="214" t="s">
        <v>485</v>
      </c>
      <c r="AA104" s="214" t="s">
        <v>296</v>
      </c>
    </row>
    <row r="105" spans="11:27" ht="15.75">
      <c r="K105"/>
      <c r="T105" s="214" t="s">
        <v>733</v>
      </c>
      <c r="U105" s="214" t="s">
        <v>734</v>
      </c>
      <c r="V105" s="214" t="s">
        <v>735</v>
      </c>
      <c r="W105" s="214" t="s">
        <v>484</v>
      </c>
      <c r="X105" s="214"/>
      <c r="Y105" s="214" t="s">
        <v>709</v>
      </c>
      <c r="Z105" s="214" t="s">
        <v>485</v>
      </c>
      <c r="AA105" s="214" t="s">
        <v>296</v>
      </c>
    </row>
    <row r="106" spans="11:27" ht="15.75">
      <c r="K106"/>
      <c r="T106" s="214" t="s">
        <v>736</v>
      </c>
      <c r="U106" s="214" t="s">
        <v>737</v>
      </c>
      <c r="V106" s="214" t="s">
        <v>738</v>
      </c>
      <c r="W106" s="214" t="s">
        <v>484</v>
      </c>
      <c r="X106" s="214"/>
      <c r="Y106" s="214" t="s">
        <v>709</v>
      </c>
      <c r="Z106" s="214" t="s">
        <v>485</v>
      </c>
      <c r="AA106" s="214" t="s">
        <v>296</v>
      </c>
    </row>
    <row r="107" spans="11:27" ht="15.75">
      <c r="K107"/>
      <c r="T107" s="214" t="s">
        <v>739</v>
      </c>
      <c r="U107" s="214" t="s">
        <v>740</v>
      </c>
      <c r="V107" s="214" t="s">
        <v>741</v>
      </c>
      <c r="W107" s="214" t="s">
        <v>742</v>
      </c>
      <c r="X107" s="214" t="s">
        <v>743</v>
      </c>
      <c r="Y107" s="214"/>
      <c r="Z107" s="214"/>
      <c r="AA107" s="214"/>
    </row>
    <row r="108" spans="11:27" ht="15.75">
      <c r="K108"/>
      <c r="T108" s="214" t="s">
        <v>407</v>
      </c>
      <c r="U108" s="214" t="s">
        <v>744</v>
      </c>
      <c r="V108" s="214" t="s">
        <v>745</v>
      </c>
      <c r="W108" s="214" t="s">
        <v>429</v>
      </c>
      <c r="X108" s="214" t="s">
        <v>745</v>
      </c>
      <c r="Y108" s="214" t="s">
        <v>709</v>
      </c>
      <c r="Z108" s="214" t="s">
        <v>501</v>
      </c>
      <c r="AA108" s="214" t="s">
        <v>296</v>
      </c>
    </row>
    <row r="109" spans="11:27" ht="15.75">
      <c r="K109"/>
      <c r="T109" s="214" t="s">
        <v>746</v>
      </c>
      <c r="U109" s="214" t="s">
        <v>747</v>
      </c>
      <c r="V109" s="214" t="s">
        <v>748</v>
      </c>
      <c r="W109" s="214" t="s">
        <v>484</v>
      </c>
      <c r="X109" s="214" t="s">
        <v>749</v>
      </c>
      <c r="Y109" s="214" t="s">
        <v>709</v>
      </c>
      <c r="Z109" s="214" t="s">
        <v>485</v>
      </c>
      <c r="AA109" s="214" t="s">
        <v>296</v>
      </c>
    </row>
    <row r="110" spans="11:27" ht="15.75">
      <c r="K110"/>
      <c r="T110" s="214" t="s">
        <v>750</v>
      </c>
      <c r="U110" s="214" t="s">
        <v>751</v>
      </c>
      <c r="V110" s="214" t="s">
        <v>752</v>
      </c>
      <c r="W110" s="214" t="s">
        <v>484</v>
      </c>
      <c r="X110" s="214" t="s">
        <v>753</v>
      </c>
      <c r="Y110" s="214" t="s">
        <v>709</v>
      </c>
      <c r="Z110" s="214" t="s">
        <v>485</v>
      </c>
      <c r="AA110" s="214" t="s">
        <v>296</v>
      </c>
    </row>
    <row r="111" spans="11:27" ht="15.75">
      <c r="K111"/>
      <c r="T111" s="214" t="s">
        <v>754</v>
      </c>
      <c r="U111" s="214" t="s">
        <v>755</v>
      </c>
      <c r="V111" s="214" t="s">
        <v>756</v>
      </c>
      <c r="W111" s="214" t="s">
        <v>484</v>
      </c>
      <c r="X111" s="214" t="s">
        <v>757</v>
      </c>
      <c r="Y111" s="214" t="s">
        <v>709</v>
      </c>
      <c r="Z111" s="214" t="s">
        <v>485</v>
      </c>
      <c r="AA111" s="214" t="s">
        <v>296</v>
      </c>
    </row>
    <row r="112" spans="11:27" ht="15.75">
      <c r="K112"/>
      <c r="T112" s="214" t="s">
        <v>758</v>
      </c>
      <c r="U112" s="214" t="s">
        <v>759</v>
      </c>
      <c r="V112" s="214" t="s">
        <v>760</v>
      </c>
      <c r="W112" s="214" t="s">
        <v>484</v>
      </c>
      <c r="X112" s="214" t="s">
        <v>757</v>
      </c>
      <c r="Y112" s="214" t="s">
        <v>709</v>
      </c>
      <c r="Z112" s="214" t="s">
        <v>485</v>
      </c>
      <c r="AA112" s="214" t="s">
        <v>296</v>
      </c>
    </row>
    <row r="113" spans="11:27" ht="15.75">
      <c r="K113"/>
      <c r="T113" s="214" t="s">
        <v>761</v>
      </c>
      <c r="U113" s="214" t="s">
        <v>762</v>
      </c>
      <c r="V113" s="215" t="s">
        <v>763</v>
      </c>
      <c r="W113" s="214" t="s">
        <v>484</v>
      </c>
      <c r="X113" s="214" t="s">
        <v>293</v>
      </c>
      <c r="Y113" s="214" t="s">
        <v>709</v>
      </c>
      <c r="Z113" s="214" t="s">
        <v>485</v>
      </c>
      <c r="AA113" s="214" t="s">
        <v>296</v>
      </c>
    </row>
    <row r="114" spans="11:27" ht="15.75">
      <c r="K114"/>
      <c r="T114" s="214" t="s">
        <v>764</v>
      </c>
      <c r="U114" s="214" t="s">
        <v>765</v>
      </c>
      <c r="V114" s="215" t="s">
        <v>766</v>
      </c>
      <c r="W114" s="214" t="s">
        <v>484</v>
      </c>
      <c r="X114" s="214" t="s">
        <v>767</v>
      </c>
      <c r="Y114" s="214" t="s">
        <v>709</v>
      </c>
      <c r="Z114" s="214" t="s">
        <v>485</v>
      </c>
      <c r="AA114" s="214" t="s">
        <v>296</v>
      </c>
    </row>
    <row r="115" spans="11:27" ht="15.75">
      <c r="K115"/>
      <c r="T115" s="214" t="s">
        <v>445</v>
      </c>
      <c r="U115" s="214" t="s">
        <v>768</v>
      </c>
      <c r="V115" s="215"/>
      <c r="W115" s="214" t="s">
        <v>484</v>
      </c>
      <c r="X115" s="214" t="s">
        <v>293</v>
      </c>
      <c r="Y115" s="214" t="s">
        <v>709</v>
      </c>
      <c r="Z115" s="214" t="s">
        <v>485</v>
      </c>
      <c r="AA115" s="214" t="s">
        <v>296</v>
      </c>
    </row>
    <row r="116" spans="11:27" ht="15.75">
      <c r="K116"/>
      <c r="T116" s="214" t="s">
        <v>769</v>
      </c>
      <c r="U116" s="214" t="s">
        <v>770</v>
      </c>
      <c r="V116" s="215"/>
      <c r="W116" s="214" t="s">
        <v>484</v>
      </c>
      <c r="X116" s="214" t="s">
        <v>293</v>
      </c>
      <c r="Y116" s="214" t="s">
        <v>709</v>
      </c>
      <c r="Z116" s="214" t="s">
        <v>485</v>
      </c>
      <c r="AA116" s="214" t="s">
        <v>296</v>
      </c>
    </row>
    <row r="117" spans="11:27" ht="15.75">
      <c r="K117"/>
      <c r="T117" s="214" t="s">
        <v>771</v>
      </c>
      <c r="U117" s="214" t="s">
        <v>772</v>
      </c>
      <c r="V117" s="214" t="b">
        <v>0</v>
      </c>
      <c r="W117" s="214" t="s">
        <v>437</v>
      </c>
      <c r="X117" s="214" t="s">
        <v>773</v>
      </c>
      <c r="Y117" s="214" t="s">
        <v>294</v>
      </c>
      <c r="Z117" s="214" t="s">
        <v>457</v>
      </c>
      <c r="AA117" s="214" t="s">
        <v>296</v>
      </c>
    </row>
    <row r="118" spans="11:27" ht="15.75">
      <c r="K118"/>
      <c r="T118" s="214" t="s">
        <v>774</v>
      </c>
      <c r="U118" s="214" t="s">
        <v>775</v>
      </c>
      <c r="V118" s="214" t="s">
        <v>776</v>
      </c>
      <c r="W118" s="214" t="s">
        <v>429</v>
      </c>
      <c r="X118" s="214" t="s">
        <v>777</v>
      </c>
      <c r="Y118" s="214" t="s">
        <v>778</v>
      </c>
      <c r="Z118" s="214" t="s">
        <v>485</v>
      </c>
      <c r="AA118" s="214" t="s">
        <v>296</v>
      </c>
    </row>
    <row r="119" spans="11:27" ht="15.75">
      <c r="K119"/>
      <c r="T119" s="214" t="s">
        <v>779</v>
      </c>
      <c r="U119" s="214" t="s">
        <v>780</v>
      </c>
      <c r="V119" s="214" t="s">
        <v>781</v>
      </c>
      <c r="W119" s="214" t="s">
        <v>429</v>
      </c>
      <c r="X119" s="214" t="s">
        <v>782</v>
      </c>
      <c r="Y119" s="214" t="s">
        <v>778</v>
      </c>
      <c r="Z119" s="214" t="s">
        <v>485</v>
      </c>
      <c r="AA119" s="214" t="s">
        <v>296</v>
      </c>
    </row>
    <row r="120" spans="11:27" ht="15.75">
      <c r="K120"/>
      <c r="T120" s="214" t="s">
        <v>783</v>
      </c>
      <c r="U120" s="214" t="s">
        <v>784</v>
      </c>
      <c r="V120" s="214" t="s">
        <v>785</v>
      </c>
      <c r="W120" s="214" t="s">
        <v>429</v>
      </c>
      <c r="X120" s="214" t="s">
        <v>785</v>
      </c>
      <c r="Y120" s="214" t="s">
        <v>778</v>
      </c>
      <c r="Z120" s="214" t="s">
        <v>485</v>
      </c>
      <c r="AA120" s="214" t="s">
        <v>296</v>
      </c>
    </row>
    <row r="121" spans="11:27" ht="15.75">
      <c r="K121"/>
      <c r="T121" s="214" t="s">
        <v>786</v>
      </c>
      <c r="U121" s="214" t="s">
        <v>787</v>
      </c>
      <c r="V121" s="214"/>
      <c r="W121" s="214" t="s">
        <v>429</v>
      </c>
      <c r="X121" s="214" t="s">
        <v>788</v>
      </c>
      <c r="Y121" s="214" t="s">
        <v>778</v>
      </c>
      <c r="Z121" s="214" t="s">
        <v>485</v>
      </c>
      <c r="AA121" s="214" t="s">
        <v>789</v>
      </c>
    </row>
    <row r="122" spans="11:27" ht="15.75">
      <c r="K122"/>
      <c r="T122" s="214" t="s">
        <v>790</v>
      </c>
      <c r="U122" s="214" t="s">
        <v>791</v>
      </c>
      <c r="V122" s="214" t="s">
        <v>792</v>
      </c>
      <c r="W122" s="214" t="s">
        <v>429</v>
      </c>
      <c r="X122" s="214" t="s">
        <v>793</v>
      </c>
      <c r="Y122" s="214" t="s">
        <v>778</v>
      </c>
      <c r="Z122" s="214" t="s">
        <v>485</v>
      </c>
      <c r="AA122" s="214" t="s">
        <v>296</v>
      </c>
    </row>
    <row r="123" spans="11:27" ht="15.75">
      <c r="K123"/>
      <c r="T123" s="214" t="s">
        <v>794</v>
      </c>
      <c r="U123" s="214" t="s">
        <v>795</v>
      </c>
      <c r="V123" s="214"/>
      <c r="W123" s="214" t="s">
        <v>796</v>
      </c>
      <c r="X123" s="214" t="s">
        <v>797</v>
      </c>
      <c r="Y123" s="214" t="s">
        <v>709</v>
      </c>
      <c r="Z123" s="214" t="s">
        <v>457</v>
      </c>
      <c r="AA123" s="214" t="s">
        <v>789</v>
      </c>
    </row>
    <row r="124" spans="11:27" ht="15.75">
      <c r="K124"/>
      <c r="T124" s="214" t="s">
        <v>798</v>
      </c>
      <c r="U124" s="214" t="s">
        <v>799</v>
      </c>
      <c r="V124" s="214"/>
      <c r="W124" s="214" t="s">
        <v>429</v>
      </c>
      <c r="X124" s="214" t="s">
        <v>800</v>
      </c>
      <c r="Y124" s="214" t="s">
        <v>709</v>
      </c>
      <c r="Z124" s="214" t="s">
        <v>457</v>
      </c>
      <c r="AA124" s="214" t="s">
        <v>789</v>
      </c>
    </row>
    <row r="125" spans="11:27" ht="15.75">
      <c r="K125"/>
      <c r="T125" s="214" t="s">
        <v>801</v>
      </c>
      <c r="U125" s="214" t="s">
        <v>802</v>
      </c>
      <c r="V125" s="214"/>
      <c r="W125" s="214" t="s">
        <v>292</v>
      </c>
      <c r="X125" s="214" t="s">
        <v>803</v>
      </c>
      <c r="Y125" s="214" t="s">
        <v>709</v>
      </c>
      <c r="Z125" s="214" t="s">
        <v>457</v>
      </c>
      <c r="AA125" s="214" t="s">
        <v>789</v>
      </c>
    </row>
    <row r="126" spans="11:27" ht="15.75">
      <c r="K126"/>
      <c r="T126" s="214" t="s">
        <v>804</v>
      </c>
      <c r="U126" s="214" t="s">
        <v>805</v>
      </c>
      <c r="V126" s="214"/>
      <c r="W126" s="214" t="s">
        <v>292</v>
      </c>
      <c r="X126" s="214" t="s">
        <v>806</v>
      </c>
      <c r="Y126" s="214" t="s">
        <v>709</v>
      </c>
      <c r="Z126" s="214" t="s">
        <v>457</v>
      </c>
      <c r="AA126" s="214" t="s">
        <v>789</v>
      </c>
    </row>
    <row r="127" spans="11:27" ht="15.75">
      <c r="K127"/>
      <c r="T127" s="214" t="s">
        <v>390</v>
      </c>
      <c r="U127" s="214" t="s">
        <v>807</v>
      </c>
      <c r="V127" s="214" t="s">
        <v>808</v>
      </c>
      <c r="W127" s="214" t="s">
        <v>809</v>
      </c>
      <c r="X127" s="214" t="s">
        <v>293</v>
      </c>
      <c r="Y127" s="214" t="s">
        <v>294</v>
      </c>
      <c r="Z127" s="214" t="s">
        <v>457</v>
      </c>
      <c r="AA127" s="214" t="s">
        <v>296</v>
      </c>
    </row>
    <row r="128" spans="11:27" ht="15.75">
      <c r="K128"/>
      <c r="T128" s="214" t="s">
        <v>810</v>
      </c>
      <c r="U128" s="214" t="s">
        <v>811</v>
      </c>
      <c r="V128" s="214" t="b">
        <v>1</v>
      </c>
      <c r="W128" s="214" t="s">
        <v>437</v>
      </c>
      <c r="X128" s="214" t="b">
        <v>0</v>
      </c>
      <c r="Y128" s="214" t="s">
        <v>709</v>
      </c>
      <c r="Z128" s="214" t="s">
        <v>457</v>
      </c>
      <c r="AA128" s="214" t="s">
        <v>296</v>
      </c>
    </row>
    <row r="129" spans="11:27" ht="15.75">
      <c r="K129"/>
      <c r="T129" s="214" t="s">
        <v>812</v>
      </c>
      <c r="U129" s="214" t="s">
        <v>813</v>
      </c>
      <c r="V129" s="214" t="s">
        <v>814</v>
      </c>
      <c r="W129" s="214" t="s">
        <v>429</v>
      </c>
      <c r="X129" s="214" t="s">
        <v>815</v>
      </c>
      <c r="Y129" s="214" t="s">
        <v>294</v>
      </c>
      <c r="Z129" s="214" t="s">
        <v>457</v>
      </c>
      <c r="AA129" s="214" t="s">
        <v>296</v>
      </c>
    </row>
    <row r="130" spans="11:27" ht="15.75">
      <c r="K130"/>
      <c r="T130" s="214" t="s">
        <v>816</v>
      </c>
      <c r="U130" s="214" t="s">
        <v>817</v>
      </c>
      <c r="V130" s="214"/>
      <c r="W130" s="214" t="s">
        <v>292</v>
      </c>
      <c r="X130" s="214" t="s">
        <v>806</v>
      </c>
      <c r="Y130" s="214" t="s">
        <v>709</v>
      </c>
      <c r="Z130" s="214" t="s">
        <v>457</v>
      </c>
      <c r="AA130" s="214" t="s">
        <v>296</v>
      </c>
    </row>
    <row r="131" spans="11:27" ht="15.75">
      <c r="K131"/>
    </row>
    <row r="132" spans="11:27" ht="15.75">
      <c r="K132"/>
    </row>
    <row r="133" spans="11:27" ht="15.75">
      <c r="K133"/>
    </row>
    <row r="134" spans="11:27" ht="15.75">
      <c r="K134"/>
    </row>
    <row r="135" spans="11:27" ht="15.75">
      <c r="K135"/>
    </row>
    <row r="136" spans="11:27" ht="15.75">
      <c r="K136"/>
    </row>
    <row r="137" spans="11:27" ht="15.75">
      <c r="K137"/>
    </row>
    <row r="138" spans="11:27" ht="15.75">
      <c r="K138"/>
    </row>
    <row r="139" spans="11:27" ht="15.75">
      <c r="K139"/>
    </row>
    <row r="140" spans="11:27" ht="15.75">
      <c r="K140"/>
    </row>
    <row r="141" spans="11:27" ht="15.75">
      <c r="K141"/>
    </row>
    <row r="142" spans="11:27" ht="15.75">
      <c r="K142"/>
    </row>
    <row r="143" spans="11:27" ht="15.75">
      <c r="K143"/>
    </row>
    <row r="144" spans="11:27" ht="15.75">
      <c r="K144"/>
    </row>
    <row r="145" spans="11:11" ht="15.75">
      <c r="K145"/>
    </row>
    <row r="146" spans="11:11" ht="15.75">
      <c r="K146"/>
    </row>
    <row r="147" spans="11:11" ht="15.75">
      <c r="K147"/>
    </row>
    <row r="148" spans="11:11" ht="15.75">
      <c r="K148"/>
    </row>
    <row r="149" spans="11:11" ht="15.75">
      <c r="K149"/>
    </row>
    <row r="150" spans="11:11" ht="15.75">
      <c r="K150"/>
    </row>
    <row r="151" spans="11:11" ht="15.75">
      <c r="K151"/>
    </row>
    <row r="152" spans="11:11" ht="15.75">
      <c r="K152"/>
    </row>
    <row r="153" spans="11:11" ht="15.75">
      <c r="K153"/>
    </row>
    <row r="154" spans="11:11" ht="15.75">
      <c r="K154"/>
    </row>
    <row r="155" spans="11:11" ht="15.75">
      <c r="K155"/>
    </row>
    <row r="156" spans="11:11" ht="15.75">
      <c r="K156"/>
    </row>
    <row r="157" spans="11:11" ht="15.75">
      <c r="K157"/>
    </row>
    <row r="158" spans="11:11" ht="15.75">
      <c r="K158"/>
    </row>
    <row r="159" spans="11:11" ht="15.75">
      <c r="K159"/>
    </row>
    <row r="160" spans="11:11" ht="15.75">
      <c r="K160"/>
    </row>
    <row r="161" spans="11:11" ht="15.75">
      <c r="K161"/>
    </row>
    <row r="162" spans="11:11" ht="15.75">
      <c r="K162"/>
    </row>
    <row r="163" spans="11:11" ht="15.75">
      <c r="K163"/>
    </row>
    <row r="164" spans="11:11" ht="15.75">
      <c r="K164"/>
    </row>
    <row r="165" spans="11:11" ht="15.75">
      <c r="K165"/>
    </row>
    <row r="166" spans="11:11" ht="15.75">
      <c r="K166"/>
    </row>
    <row r="167" spans="11:11" ht="15.75">
      <c r="K167"/>
    </row>
    <row r="168" spans="11:11" ht="15.75">
      <c r="K168"/>
    </row>
    <row r="169" spans="11:11" ht="15.75">
      <c r="K169"/>
    </row>
    <row r="170" spans="11:11" ht="15.75">
      <c r="K170"/>
    </row>
    <row r="171" spans="11:11" ht="15.75">
      <c r="K171"/>
    </row>
    <row r="172" spans="11:11" ht="15.75">
      <c r="K172"/>
    </row>
    <row r="173" spans="11:11" ht="15.75">
      <c r="K173"/>
    </row>
    <row r="174" spans="11:11" ht="15.75">
      <c r="K174"/>
    </row>
    <row r="175" spans="11:11" ht="15.75">
      <c r="K175"/>
    </row>
    <row r="176" spans="11:11" ht="15.75">
      <c r="K176"/>
    </row>
    <row r="177" spans="11:11" ht="15.75">
      <c r="K177"/>
    </row>
    <row r="178" spans="11:11" ht="15.75">
      <c r="K178"/>
    </row>
    <row r="179" spans="11:11" ht="15.75">
      <c r="K179"/>
    </row>
    <row r="180" spans="11:11" ht="15.75">
      <c r="K180"/>
    </row>
    <row r="181" spans="11:11" ht="15.75">
      <c r="K181"/>
    </row>
    <row r="182" spans="11:11" ht="15.75">
      <c r="K182"/>
    </row>
    <row r="183" spans="11:11" ht="15.75">
      <c r="K183"/>
    </row>
    <row r="184" spans="11:11" ht="15.75">
      <c r="K184"/>
    </row>
    <row r="185" spans="11:11" ht="15.75">
      <c r="K185"/>
    </row>
    <row r="186" spans="11:11" ht="15.75">
      <c r="K186"/>
    </row>
    <row r="187" spans="11:11" ht="15.75">
      <c r="K187"/>
    </row>
    <row r="188" spans="11:11" ht="15.75">
      <c r="K188"/>
    </row>
    <row r="189" spans="11:11" ht="15.75">
      <c r="K189"/>
    </row>
    <row r="190" spans="11:11" ht="15.75">
      <c r="K190"/>
    </row>
    <row r="191" spans="11:11" ht="15.75">
      <c r="K191"/>
    </row>
    <row r="192" spans="11:11" ht="15.75">
      <c r="K192"/>
    </row>
    <row r="193" spans="11:11" ht="15.75">
      <c r="K193"/>
    </row>
    <row r="194" spans="11:11" ht="15.75">
      <c r="K194"/>
    </row>
    <row r="195" spans="11:11" ht="15.75">
      <c r="K195"/>
    </row>
    <row r="196" spans="11:11" ht="15.75">
      <c r="K196"/>
    </row>
    <row r="197" spans="11:11" ht="15.75">
      <c r="K197"/>
    </row>
    <row r="198" spans="11:11" ht="15.75">
      <c r="K198"/>
    </row>
    <row r="199" spans="11:11" ht="15.75">
      <c r="K199"/>
    </row>
    <row r="200" spans="11:11" ht="15.75">
      <c r="K200"/>
    </row>
    <row r="201" spans="11:11" ht="15.75">
      <c r="K201"/>
    </row>
    <row r="202" spans="11:11" ht="15.75">
      <c r="K202"/>
    </row>
    <row r="203" spans="11:11" ht="15.75">
      <c r="K203"/>
    </row>
    <row r="204" spans="11:11" ht="15.75">
      <c r="K204"/>
    </row>
    <row r="205" spans="11:11" ht="15.75">
      <c r="K205"/>
    </row>
    <row r="206" spans="11:11" ht="15.75">
      <c r="K206"/>
    </row>
    <row r="207" spans="11:11" ht="15.75">
      <c r="K207"/>
    </row>
    <row r="208" spans="11:11" ht="15.75">
      <c r="K208"/>
    </row>
    <row r="209" spans="11:11" ht="15.75">
      <c r="K209"/>
    </row>
    <row r="210" spans="11:11" ht="15.75">
      <c r="K210"/>
    </row>
    <row r="211" spans="11:11" ht="15.75">
      <c r="K211"/>
    </row>
    <row r="212" spans="11:11" ht="15.75">
      <c r="K212"/>
    </row>
    <row r="213" spans="11:11" ht="15.75">
      <c r="K213"/>
    </row>
    <row r="214" spans="11:11" ht="15.75">
      <c r="K214"/>
    </row>
    <row r="215" spans="11:11" ht="15.75">
      <c r="K215"/>
    </row>
    <row r="216" spans="11:11" ht="15.75">
      <c r="K216"/>
    </row>
    <row r="217" spans="11:11" ht="15.75">
      <c r="K217"/>
    </row>
    <row r="218" spans="11:11" ht="15.75">
      <c r="K218"/>
    </row>
    <row r="219" spans="11:11" ht="15.75">
      <c r="K219"/>
    </row>
    <row r="220" spans="11:11" ht="15.75">
      <c r="K220"/>
    </row>
    <row r="221" spans="11:11" ht="15.75">
      <c r="K221"/>
    </row>
    <row r="222" spans="11:11" ht="15.75">
      <c r="K222"/>
    </row>
    <row r="223" spans="11:11" ht="15.75">
      <c r="K223"/>
    </row>
    <row r="224" spans="11:11" ht="15.75">
      <c r="K224"/>
    </row>
    <row r="225" spans="11:11" ht="15.75">
      <c r="K225"/>
    </row>
    <row r="226" spans="11:11" ht="15.75">
      <c r="K226"/>
    </row>
    <row r="227" spans="11:11" ht="15.75">
      <c r="K227"/>
    </row>
    <row r="228" spans="11:11" ht="15.75">
      <c r="K228"/>
    </row>
    <row r="229" spans="11:11" ht="15.75">
      <c r="K229"/>
    </row>
    <row r="230" spans="11:11" ht="15.75">
      <c r="K230"/>
    </row>
    <row r="231" spans="11:11" ht="15.75">
      <c r="K231"/>
    </row>
    <row r="232" spans="11:11" ht="15.75">
      <c r="K232"/>
    </row>
    <row r="233" spans="11:11" ht="15.75">
      <c r="K233"/>
    </row>
    <row r="234" spans="11:11" ht="15.75">
      <c r="K234"/>
    </row>
    <row r="235" spans="11:11" ht="15.75">
      <c r="K235"/>
    </row>
    <row r="236" spans="11:11" ht="15.75">
      <c r="K236"/>
    </row>
    <row r="237" spans="11:11" ht="15.75">
      <c r="K237"/>
    </row>
    <row r="238" spans="11:11" ht="15.75">
      <c r="K238"/>
    </row>
    <row r="239" spans="11:11" ht="15.75">
      <c r="K239"/>
    </row>
    <row r="240" spans="11:11" ht="15.75">
      <c r="K240"/>
    </row>
    <row r="241" spans="11:11" ht="15.75">
      <c r="K241"/>
    </row>
    <row r="242" spans="11:11" ht="15.75">
      <c r="K242"/>
    </row>
    <row r="243" spans="11:11" ht="15.75">
      <c r="K243"/>
    </row>
    <row r="244" spans="11:11" ht="15.75">
      <c r="K244"/>
    </row>
    <row r="245" spans="11:11" ht="15.75">
      <c r="K245"/>
    </row>
    <row r="246" spans="11:11" ht="15.75">
      <c r="K246"/>
    </row>
    <row r="247" spans="11:11" ht="15.75">
      <c r="K247"/>
    </row>
    <row r="248" spans="11:11" ht="15.75">
      <c r="K248"/>
    </row>
    <row r="249" spans="11:11" ht="15.75">
      <c r="K249"/>
    </row>
    <row r="250" spans="11:11" ht="15.75">
      <c r="K250"/>
    </row>
    <row r="251" spans="11:11" ht="15.75">
      <c r="K251"/>
    </row>
    <row r="252" spans="11:11" ht="15.75">
      <c r="K252"/>
    </row>
    <row r="253" spans="11:11" ht="15.75">
      <c r="K253"/>
    </row>
    <row r="254" spans="11:11" ht="15.75">
      <c r="K254"/>
    </row>
    <row r="255" spans="11:11" ht="15.75">
      <c r="K255"/>
    </row>
    <row r="256" spans="11:11" ht="15.75">
      <c r="K256"/>
    </row>
    <row r="257" spans="11:11" ht="15.75">
      <c r="K257"/>
    </row>
    <row r="258" spans="11:11" ht="15.75">
      <c r="K258"/>
    </row>
    <row r="259" spans="11:11" ht="15.75">
      <c r="K259"/>
    </row>
    <row r="260" spans="11:11" ht="15.75">
      <c r="K260"/>
    </row>
    <row r="261" spans="11:11" ht="15.75">
      <c r="K261"/>
    </row>
    <row r="262" spans="11:11" ht="15.75">
      <c r="K262"/>
    </row>
    <row r="263" spans="11:11" ht="15.75">
      <c r="K263"/>
    </row>
    <row r="264" spans="11:11" ht="15.75">
      <c r="K264"/>
    </row>
    <row r="265" spans="11:11" ht="15.75">
      <c r="K265"/>
    </row>
    <row r="266" spans="11:11" ht="15.75">
      <c r="K266"/>
    </row>
    <row r="267" spans="11:11" ht="15.75">
      <c r="K267"/>
    </row>
    <row r="268" spans="11:11" ht="15.75">
      <c r="K268"/>
    </row>
    <row r="269" spans="11:11" ht="15.75">
      <c r="K269"/>
    </row>
    <row r="270" spans="11:11" ht="15.75">
      <c r="K270"/>
    </row>
    <row r="271" spans="11:11" ht="15.75">
      <c r="K271"/>
    </row>
    <row r="272" spans="11:11" ht="15.75">
      <c r="K272"/>
    </row>
    <row r="273" spans="11:11" ht="15.75">
      <c r="K273"/>
    </row>
    <row r="274" spans="11:11" ht="15.75">
      <c r="K274"/>
    </row>
    <row r="275" spans="11:11" ht="15.75">
      <c r="K275"/>
    </row>
    <row r="276" spans="11:11" ht="15.75">
      <c r="K276"/>
    </row>
    <row r="277" spans="11:11" ht="15.75">
      <c r="K277"/>
    </row>
    <row r="278" spans="11:11" ht="15.75">
      <c r="K278"/>
    </row>
    <row r="279" spans="11:11" ht="15.75">
      <c r="K279"/>
    </row>
    <row r="280" spans="11:11" ht="15.75">
      <c r="K280"/>
    </row>
    <row r="281" spans="11:11" ht="15.75">
      <c r="K281"/>
    </row>
    <row r="282" spans="11:11" ht="15.75">
      <c r="K282"/>
    </row>
    <row r="283" spans="11:11" ht="15.75">
      <c r="K283"/>
    </row>
    <row r="284" spans="11:11" ht="15.75">
      <c r="K284"/>
    </row>
    <row r="285" spans="11:11" ht="15.75">
      <c r="K285"/>
    </row>
    <row r="286" spans="11:11" ht="15.75">
      <c r="K286"/>
    </row>
    <row r="287" spans="11:11" ht="15.75">
      <c r="K287"/>
    </row>
    <row r="288" spans="11:11" ht="15.75">
      <c r="K288"/>
    </row>
    <row r="289" spans="11:11" ht="15.75">
      <c r="K289"/>
    </row>
    <row r="290" spans="11:11" ht="15.75">
      <c r="K290"/>
    </row>
    <row r="291" spans="11:11" ht="15.75">
      <c r="K291"/>
    </row>
    <row r="292" spans="11:11" ht="15.75">
      <c r="K292"/>
    </row>
    <row r="293" spans="11:11" ht="15.75">
      <c r="K293"/>
    </row>
    <row r="294" spans="11:11" ht="15.75">
      <c r="K294"/>
    </row>
    <row r="295" spans="11:11" ht="15.75">
      <c r="K295"/>
    </row>
    <row r="296" spans="11:11" ht="15.75">
      <c r="K296"/>
    </row>
    <row r="297" spans="11:11" ht="15.75">
      <c r="K297"/>
    </row>
    <row r="298" spans="11:11" ht="15.75">
      <c r="K298"/>
    </row>
    <row r="299" spans="11:11" ht="15.75">
      <c r="K299"/>
    </row>
    <row r="300" spans="11:11" ht="15.75">
      <c r="K300"/>
    </row>
    <row r="301" spans="11:11" ht="15.75">
      <c r="K301"/>
    </row>
    <row r="302" spans="11:11" ht="15.75">
      <c r="K302"/>
    </row>
    <row r="303" spans="11:11" ht="15.75">
      <c r="K303"/>
    </row>
    <row r="304" spans="11:11" ht="15.75">
      <c r="K304"/>
    </row>
    <row r="305" spans="11:11" ht="15.75">
      <c r="K305"/>
    </row>
    <row r="306" spans="11:11" ht="15.75">
      <c r="K306"/>
    </row>
    <row r="307" spans="11:11" ht="15.75">
      <c r="K307"/>
    </row>
    <row r="308" spans="11:11" ht="15.75">
      <c r="K308"/>
    </row>
    <row r="309" spans="11:11" ht="15.75">
      <c r="K309"/>
    </row>
    <row r="310" spans="11:11" ht="15.75">
      <c r="K310"/>
    </row>
    <row r="311" spans="11:11" ht="15.75">
      <c r="K311"/>
    </row>
    <row r="312" spans="11:11" ht="15.75">
      <c r="K312"/>
    </row>
    <row r="313" spans="11:11" ht="15.75">
      <c r="K313"/>
    </row>
    <row r="314" spans="11:11" ht="15.75">
      <c r="K314"/>
    </row>
    <row r="315" spans="11:11" ht="15.75">
      <c r="K315"/>
    </row>
    <row r="316" spans="11:11" ht="15.75">
      <c r="K316"/>
    </row>
    <row r="317" spans="11:11" ht="15.75">
      <c r="K317"/>
    </row>
    <row r="318" spans="11:11" ht="15.75">
      <c r="K318"/>
    </row>
    <row r="319" spans="11:11" ht="15.75">
      <c r="K319"/>
    </row>
    <row r="320" spans="11:11" ht="15.75">
      <c r="K320"/>
    </row>
    <row r="321" spans="11:11" ht="15.75">
      <c r="K321"/>
    </row>
    <row r="322" spans="11:11" ht="15.75">
      <c r="K322"/>
    </row>
    <row r="323" spans="11:11" ht="15.75">
      <c r="K323"/>
    </row>
    <row r="324" spans="11:11" ht="15.75">
      <c r="K324"/>
    </row>
    <row r="325" spans="11:11" ht="15.75">
      <c r="K325"/>
    </row>
    <row r="326" spans="11:11" ht="15.75">
      <c r="K326"/>
    </row>
    <row r="327" spans="11:11" ht="15.75">
      <c r="K327"/>
    </row>
    <row r="328" spans="11:11" ht="15.75">
      <c r="K328"/>
    </row>
    <row r="329" spans="11:11" ht="15.75">
      <c r="K329"/>
    </row>
    <row r="330" spans="11:11" ht="15.75">
      <c r="K330"/>
    </row>
    <row r="331" spans="11:11" ht="15.75">
      <c r="K331"/>
    </row>
    <row r="332" spans="11:11" ht="15.75">
      <c r="K332"/>
    </row>
    <row r="333" spans="11:11" ht="15.75">
      <c r="K333"/>
    </row>
    <row r="334" spans="11:11" ht="15.75">
      <c r="K334"/>
    </row>
    <row r="335" spans="11:11" ht="15.75">
      <c r="K335"/>
    </row>
    <row r="336" spans="11:11" ht="15.75">
      <c r="K336"/>
    </row>
    <row r="337" spans="11:11" ht="15.75">
      <c r="K337"/>
    </row>
    <row r="338" spans="11:11" ht="15.75">
      <c r="K338"/>
    </row>
    <row r="339" spans="11:11" ht="15.75">
      <c r="K339"/>
    </row>
    <row r="340" spans="11:11" ht="15.75">
      <c r="K340"/>
    </row>
    <row r="341" spans="11:11" ht="15.75">
      <c r="K341"/>
    </row>
    <row r="342" spans="11:11" ht="15.75">
      <c r="K342"/>
    </row>
    <row r="343" spans="11:11" ht="15.75">
      <c r="K343"/>
    </row>
    <row r="344" spans="11:11" ht="15.75">
      <c r="K344"/>
    </row>
    <row r="345" spans="11:11" ht="15.75">
      <c r="K345"/>
    </row>
    <row r="346" spans="11:11" ht="15.75">
      <c r="K346"/>
    </row>
    <row r="347" spans="11:11" ht="15.75">
      <c r="K347"/>
    </row>
    <row r="348" spans="11:11" ht="15.75">
      <c r="K348"/>
    </row>
    <row r="349" spans="11:11" ht="15.75">
      <c r="K349"/>
    </row>
    <row r="350" spans="11:11" ht="15.75">
      <c r="K350"/>
    </row>
    <row r="351" spans="11:11" ht="15.75">
      <c r="K351"/>
    </row>
    <row r="352" spans="11:11" ht="15.75">
      <c r="K352"/>
    </row>
    <row r="353" spans="11:11" ht="15.75">
      <c r="K353"/>
    </row>
    <row r="354" spans="11:11" ht="15.75">
      <c r="K354"/>
    </row>
    <row r="355" spans="11:11" ht="15.75">
      <c r="K355"/>
    </row>
    <row r="356" spans="11:11" ht="15.75">
      <c r="K356"/>
    </row>
    <row r="357" spans="11:11" ht="15.75">
      <c r="K357"/>
    </row>
    <row r="358" spans="11:11" ht="15.75">
      <c r="K358"/>
    </row>
    <row r="359" spans="11:11" ht="15.75">
      <c r="K359"/>
    </row>
    <row r="360" spans="11:11" ht="15.75">
      <c r="K360"/>
    </row>
    <row r="361" spans="11:11" ht="15.75">
      <c r="K361"/>
    </row>
    <row r="362" spans="11:11" ht="15.75">
      <c r="K362"/>
    </row>
    <row r="363" spans="11:11" ht="15.75">
      <c r="K363"/>
    </row>
    <row r="364" spans="11:11" ht="15.75">
      <c r="K364"/>
    </row>
    <row r="365" spans="11:11" ht="15.75">
      <c r="K365"/>
    </row>
    <row r="366" spans="11:11" ht="15.75">
      <c r="K366"/>
    </row>
    <row r="367" spans="11:11" ht="15.75">
      <c r="K367"/>
    </row>
    <row r="368" spans="11:11" ht="15.75">
      <c r="K368"/>
    </row>
    <row r="369" spans="11:11" ht="15.75">
      <c r="K369"/>
    </row>
    <row r="370" spans="11:11" ht="15.75">
      <c r="K370"/>
    </row>
    <row r="371" spans="11:11" ht="15.75">
      <c r="K371"/>
    </row>
    <row r="372" spans="11:11" ht="15.75">
      <c r="K372"/>
    </row>
    <row r="373" spans="11:11" ht="15.75">
      <c r="K373"/>
    </row>
    <row r="374" spans="11:11" ht="15.75">
      <c r="K374"/>
    </row>
    <row r="375" spans="11:11" ht="15.75">
      <c r="K375"/>
    </row>
    <row r="376" spans="11:11" ht="15.75">
      <c r="K376"/>
    </row>
    <row r="377" spans="11:11" ht="15.75">
      <c r="K377"/>
    </row>
    <row r="378" spans="11:11" ht="15.75">
      <c r="K378"/>
    </row>
    <row r="379" spans="11:11" ht="15.75">
      <c r="K379"/>
    </row>
    <row r="380" spans="11:11" ht="15.75">
      <c r="K380"/>
    </row>
    <row r="381" spans="11:11" ht="15.75">
      <c r="K381"/>
    </row>
    <row r="382" spans="11:11" ht="15.75">
      <c r="K382"/>
    </row>
    <row r="383" spans="11:11" ht="15.75">
      <c r="K383"/>
    </row>
    <row r="384" spans="11:11" ht="15.75">
      <c r="K384"/>
    </row>
    <row r="385" spans="11:11" ht="15.75">
      <c r="K385"/>
    </row>
    <row r="386" spans="11:11" ht="15.75">
      <c r="K386"/>
    </row>
    <row r="387" spans="11:11" ht="15.75">
      <c r="K387"/>
    </row>
  </sheetData>
  <phoneticPr fontId="40" type="noConversion"/>
  <dataValidations count="9">
    <dataValidation type="list" allowBlank="1" showInputMessage="1" showErrorMessage="1" sqref="Z2:Z130" xr:uid="{00000000-0002-0000-0300-000000000000}">
      <formula1>"System,Site,Project,Program,Client,User"</formula1>
    </dataValidation>
    <dataValidation type="list" allowBlank="1" showInputMessage="1" showErrorMessage="1" sqref="B11" xr:uid="{00000000-0002-0000-0300-000001000000}">
      <formula1>$C$11:$D$11</formula1>
    </dataValidation>
    <dataValidation type="list" allowBlank="1" showInputMessage="1" showErrorMessage="1" sqref="D11" xr:uid="{00000000-0002-0000-0300-000002000000}">
      <formula1>"RICB-ODS-DEV.cfg,RICB-ODS-SIT.cfg,RICB-DEPLOY.cfg"</formula1>
    </dataValidation>
    <dataValidation type="list" allowBlank="1" showInputMessage="1" showErrorMessage="1" sqref="B2" xr:uid="{00000000-0002-0000-0300-000003000000}">
      <formula1>$C$2:$C$4</formula1>
    </dataValidation>
    <dataValidation type="list" allowBlank="1" showInputMessage="1" showErrorMessage="1" sqref="A2:A4 A11 A6:A9" xr:uid="{00000000-0002-0000-0300-000004000000}">
      <formula1>INDIRECT("tblSQLparam[Code]")</formula1>
    </dataValidation>
    <dataValidation type="list" allowBlank="1" showInputMessage="1" showErrorMessage="1" sqref="B4 B6" xr:uid="{00000000-0002-0000-0300-000005000000}">
      <formula1>INDIRECT($A4)</formula1>
    </dataValidation>
    <dataValidation type="list" allowBlank="1" showInputMessage="1" showErrorMessage="1" sqref="C15" xr:uid="{00000000-0002-0000-0300-000006000000}">
      <formula1>"Draft,Approved,Expired"</formula1>
    </dataValidation>
    <dataValidation type="list" allowBlank="1" showInputMessage="1" showErrorMessage="1" sqref="C16" xr:uid="{00000000-0002-0000-0300-000007000000}">
      <formula1>"EBG,CORP,PSG,ALL"</formula1>
    </dataValidation>
    <dataValidation type="list" allowBlank="1" showInputMessage="1" showErrorMessage="1" sqref="B19" xr:uid="{00000000-0002-0000-0300-000008000000}">
      <formula1>"TRUE,FALSE"</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sqlgMain">
                <anchor moveWithCells="1" sizeWithCells="1">
                  <from>
                    <xdr:col>4</xdr:col>
                    <xdr:colOff>152400</xdr:colOff>
                    <xdr:row>0</xdr:row>
                    <xdr:rowOff>190500</xdr:rowOff>
                  </from>
                  <to>
                    <xdr:col>4</xdr:col>
                    <xdr:colOff>1143000</xdr:colOff>
                    <xdr:row>2</xdr:row>
                    <xdr:rowOff>152400</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9000000}">
          <x14:formula1>
            <xm:f>Code!$F$2:$F$9</xm:f>
          </x14:formula1>
          <xm:sqref>D2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8">
    <tabColor rgb="FF92D050"/>
  </sheetPr>
  <dimension ref="A1:G53"/>
  <sheetViews>
    <sheetView zoomScale="85" zoomScaleNormal="85" workbookViewId="0">
      <pane ySplit="1" topLeftCell="A14" activePane="bottomLeft" state="frozen"/>
      <selection activeCell="B26" sqref="B26"/>
      <selection pane="bottomLeft" activeCell="D39" sqref="D39"/>
    </sheetView>
  </sheetViews>
  <sheetFormatPr defaultColWidth="7.5546875" defaultRowHeight="15.75"/>
  <cols>
    <col min="1" max="1" width="36.88671875" style="296" customWidth="1"/>
    <col min="2" max="2" width="37.109375" style="296" customWidth="1"/>
    <col min="3" max="3" width="36.88671875" style="296" customWidth="1"/>
    <col min="4" max="4" width="24.5546875" style="296" customWidth="1"/>
    <col min="5" max="5" width="42.109375" style="296" customWidth="1"/>
    <col min="6" max="6" width="23.44140625" style="296" customWidth="1"/>
    <col min="7" max="7" width="12.44140625" style="296" customWidth="1"/>
    <col min="8" max="16384" width="7.5546875" style="296"/>
  </cols>
  <sheetData>
    <row r="1" spans="1:7" s="294" customFormat="1" ht="16.5">
      <c r="A1" s="371" t="s">
        <v>818</v>
      </c>
      <c r="B1" s="372" t="s">
        <v>819</v>
      </c>
      <c r="C1" s="373" t="s">
        <v>820</v>
      </c>
      <c r="D1" s="373" t="s">
        <v>821</v>
      </c>
      <c r="E1" s="374" t="s">
        <v>822</v>
      </c>
      <c r="F1" s="375" t="s">
        <v>823</v>
      </c>
      <c r="G1" s="375" t="s">
        <v>824</v>
      </c>
    </row>
    <row r="2" spans="1:7" s="295" customFormat="1" ht="16.5">
      <c r="A2" s="63" t="s">
        <v>825</v>
      </c>
      <c r="B2" s="376" t="s">
        <v>826</v>
      </c>
      <c r="C2" s="377" t="s">
        <v>827</v>
      </c>
      <c r="D2" s="1" t="s">
        <v>826</v>
      </c>
      <c r="E2" s="1" t="s">
        <v>828</v>
      </c>
      <c r="F2" s="378" t="s">
        <v>829</v>
      </c>
      <c r="G2" s="1"/>
    </row>
    <row r="3" spans="1:7" s="295" customFormat="1" ht="16.5">
      <c r="A3" s="63" t="s">
        <v>825</v>
      </c>
      <c r="B3" s="376" t="s">
        <v>826</v>
      </c>
      <c r="C3" s="377" t="s">
        <v>830</v>
      </c>
      <c r="D3" s="1" t="s">
        <v>826</v>
      </c>
      <c r="E3" s="1"/>
      <c r="F3" s="378" t="s">
        <v>99</v>
      </c>
      <c r="G3" s="1"/>
    </row>
    <row r="4" spans="1:7" s="295" customFormat="1" ht="16.5">
      <c r="A4" s="379" t="s">
        <v>831</v>
      </c>
      <c r="B4" s="376" t="s">
        <v>826</v>
      </c>
      <c r="C4" s="377" t="s">
        <v>832</v>
      </c>
      <c r="D4" s="1" t="s">
        <v>826</v>
      </c>
      <c r="E4" s="1"/>
      <c r="F4" s="380" t="s">
        <v>833</v>
      </c>
      <c r="G4" s="1"/>
    </row>
    <row r="5" spans="1:7" ht="16.5">
      <c r="A5" s="63" t="s">
        <v>825</v>
      </c>
      <c r="B5" s="376" t="s">
        <v>826</v>
      </c>
      <c r="C5" s="381" t="s">
        <v>834</v>
      </c>
      <c r="D5" s="1" t="s">
        <v>826</v>
      </c>
      <c r="E5" s="1"/>
      <c r="F5" s="378" t="s">
        <v>835</v>
      </c>
      <c r="G5" s="1"/>
    </row>
    <row r="6" spans="1:7" ht="16.5">
      <c r="A6" s="379" t="s">
        <v>836</v>
      </c>
      <c r="B6" s="376" t="s">
        <v>826</v>
      </c>
      <c r="C6" s="377" t="s">
        <v>837</v>
      </c>
      <c r="D6" s="1" t="s">
        <v>826</v>
      </c>
      <c r="E6" s="1"/>
      <c r="F6" s="382" t="s">
        <v>838</v>
      </c>
      <c r="G6" s="1"/>
    </row>
    <row r="7" spans="1:7" ht="16.5">
      <c r="A7" s="379" t="s">
        <v>839</v>
      </c>
      <c r="B7" s="376" t="s">
        <v>826</v>
      </c>
      <c r="C7" s="381" t="s">
        <v>840</v>
      </c>
      <c r="D7" s="1" t="s">
        <v>841</v>
      </c>
      <c r="E7" s="1"/>
      <c r="F7" s="382" t="s">
        <v>842</v>
      </c>
      <c r="G7" s="1"/>
    </row>
    <row r="8" spans="1:7" ht="16.5">
      <c r="A8" s="379" t="s">
        <v>843</v>
      </c>
      <c r="B8" s="376" t="s">
        <v>826</v>
      </c>
      <c r="C8" s="381" t="s">
        <v>844</v>
      </c>
      <c r="D8" s="1" t="s">
        <v>826</v>
      </c>
      <c r="E8" s="1"/>
      <c r="F8" s="382" t="s">
        <v>845</v>
      </c>
      <c r="G8" s="1"/>
    </row>
    <row r="9" spans="1:7" ht="16.5">
      <c r="A9" s="63" t="s">
        <v>825</v>
      </c>
      <c r="B9" s="1" t="s">
        <v>841</v>
      </c>
      <c r="C9" s="377" t="s">
        <v>846</v>
      </c>
      <c r="D9" s="1" t="s">
        <v>841</v>
      </c>
      <c r="E9" s="1"/>
      <c r="F9" s="378" t="s">
        <v>847</v>
      </c>
      <c r="G9" s="1"/>
    </row>
    <row r="10" spans="1:7" ht="16.5">
      <c r="A10" s="63" t="s">
        <v>825</v>
      </c>
      <c r="B10" s="1"/>
      <c r="C10" s="377" t="s">
        <v>848</v>
      </c>
      <c r="D10" s="1" t="s">
        <v>826</v>
      </c>
      <c r="E10" s="1"/>
      <c r="F10" s="383" t="s">
        <v>849</v>
      </c>
      <c r="G10" s="1"/>
    </row>
    <row r="11" spans="1:7" ht="16.5">
      <c r="A11" s="379" t="s">
        <v>850</v>
      </c>
      <c r="B11" s="1"/>
      <c r="C11" s="381" t="s">
        <v>851</v>
      </c>
      <c r="D11" s="1" t="s">
        <v>841</v>
      </c>
      <c r="E11" s="1" t="s">
        <v>852</v>
      </c>
      <c r="F11" s="353" t="s">
        <v>853</v>
      </c>
      <c r="G11" s="1"/>
    </row>
    <row r="12" spans="1:7" ht="16.5">
      <c r="A12" s="379" t="s">
        <v>854</v>
      </c>
      <c r="B12" s="1"/>
      <c r="C12" s="381" t="s">
        <v>855</v>
      </c>
      <c r="D12" s="1" t="s">
        <v>841</v>
      </c>
      <c r="E12" s="1" t="s">
        <v>852</v>
      </c>
      <c r="F12" s="353" t="s">
        <v>856</v>
      </c>
      <c r="G12" s="1"/>
    </row>
    <row r="13" spans="1:7" ht="16.5">
      <c r="A13" s="379" t="s">
        <v>857</v>
      </c>
      <c r="B13" s="376" t="s">
        <v>826</v>
      </c>
      <c r="C13" s="377" t="s">
        <v>858</v>
      </c>
      <c r="D13" s="1" t="s">
        <v>826</v>
      </c>
      <c r="E13" s="1" t="s">
        <v>859</v>
      </c>
      <c r="F13" s="382" t="s">
        <v>860</v>
      </c>
      <c r="G13" s="1"/>
    </row>
    <row r="14" spans="1:7" ht="47.25">
      <c r="A14" s="379" t="s">
        <v>861</v>
      </c>
      <c r="B14" s="1"/>
      <c r="C14" s="377" t="s">
        <v>862</v>
      </c>
      <c r="D14" s="1" t="s">
        <v>841</v>
      </c>
      <c r="E14" s="359" t="s">
        <v>863</v>
      </c>
      <c r="F14" s="382" t="s">
        <v>864</v>
      </c>
      <c r="G14" s="1"/>
    </row>
    <row r="15" spans="1:7" ht="16.5">
      <c r="A15" s="379" t="s">
        <v>865</v>
      </c>
      <c r="B15" s="1" t="s">
        <v>866</v>
      </c>
      <c r="C15" s="377" t="s">
        <v>867</v>
      </c>
      <c r="D15" s="1" t="s">
        <v>841</v>
      </c>
      <c r="E15" s="359" t="s">
        <v>868</v>
      </c>
      <c r="F15" s="382" t="s">
        <v>869</v>
      </c>
      <c r="G15" s="1"/>
    </row>
    <row r="16" spans="1:7" ht="16.5">
      <c r="A16" s="384" t="s">
        <v>870</v>
      </c>
      <c r="B16" s="376"/>
      <c r="C16" s="385" t="s">
        <v>870</v>
      </c>
      <c r="D16" s="1" t="s">
        <v>841</v>
      </c>
      <c r="E16" s="359"/>
      <c r="F16" s="385" t="s">
        <v>871</v>
      </c>
      <c r="G16" s="1"/>
    </row>
    <row r="17" spans="1:7" ht="16.5">
      <c r="A17" s="384" t="s">
        <v>870</v>
      </c>
      <c r="B17" s="376"/>
      <c r="C17" s="385" t="s">
        <v>870</v>
      </c>
      <c r="D17" s="1" t="s">
        <v>841</v>
      </c>
      <c r="E17" s="359"/>
      <c r="F17" s="385" t="s">
        <v>872</v>
      </c>
      <c r="G17" s="1"/>
    </row>
    <row r="18" spans="1:7" ht="16.5">
      <c r="A18" s="379" t="s">
        <v>873</v>
      </c>
      <c r="B18" s="376" t="s">
        <v>874</v>
      </c>
      <c r="C18" s="381" t="s">
        <v>875</v>
      </c>
      <c r="D18" s="1" t="s">
        <v>826</v>
      </c>
      <c r="E18" s="359" t="s">
        <v>876</v>
      </c>
      <c r="F18" s="382" t="s">
        <v>877</v>
      </c>
      <c r="G18" s="1"/>
    </row>
    <row r="19" spans="1:7" ht="63">
      <c r="A19" s="379" t="s">
        <v>878</v>
      </c>
      <c r="B19" s="376" t="s">
        <v>879</v>
      </c>
      <c r="C19" s="381" t="s">
        <v>880</v>
      </c>
      <c r="D19" s="1" t="s">
        <v>826</v>
      </c>
      <c r="E19" s="207" t="s">
        <v>881</v>
      </c>
      <c r="F19" s="382" t="s">
        <v>882</v>
      </c>
      <c r="G19" s="1"/>
    </row>
    <row r="20" spans="1:7" ht="16.5">
      <c r="A20" s="384" t="s">
        <v>870</v>
      </c>
      <c r="B20" s="376"/>
      <c r="C20" s="385" t="s">
        <v>870</v>
      </c>
      <c r="D20" s="1" t="s">
        <v>841</v>
      </c>
      <c r="E20" s="359"/>
      <c r="F20" s="385" t="s">
        <v>883</v>
      </c>
      <c r="G20" s="1"/>
    </row>
    <row r="21" spans="1:7" ht="16.5">
      <c r="A21" s="63" t="s">
        <v>825</v>
      </c>
      <c r="B21" s="1"/>
      <c r="C21" s="377" t="s">
        <v>884</v>
      </c>
      <c r="D21" s="1" t="s">
        <v>841</v>
      </c>
      <c r="E21" s="1"/>
      <c r="F21" s="382" t="s">
        <v>885</v>
      </c>
      <c r="G21" s="1"/>
    </row>
    <row r="22" spans="1:7" ht="16.5">
      <c r="A22" s="379" t="s">
        <v>886</v>
      </c>
      <c r="B22" s="376"/>
      <c r="C22" s="377" t="s">
        <v>887</v>
      </c>
      <c r="D22" s="1" t="s">
        <v>841</v>
      </c>
      <c r="E22" s="359"/>
      <c r="F22" s="382" t="s">
        <v>888</v>
      </c>
      <c r="G22" s="1"/>
    </row>
    <row r="23" spans="1:7" ht="16.5">
      <c r="A23" s="379" t="s">
        <v>886</v>
      </c>
      <c r="B23" s="386"/>
      <c r="C23" s="377" t="s">
        <v>889</v>
      </c>
      <c r="D23" s="1" t="s">
        <v>841</v>
      </c>
      <c r="E23" s="359"/>
      <c r="F23" s="382" t="s">
        <v>890</v>
      </c>
      <c r="G23" s="1"/>
    </row>
    <row r="24" spans="1:7" ht="16.5">
      <c r="A24" s="384" t="s">
        <v>870</v>
      </c>
      <c r="B24" s="386"/>
      <c r="C24" s="377" t="s">
        <v>891</v>
      </c>
      <c r="D24" s="1" t="s">
        <v>841</v>
      </c>
      <c r="E24" s="359"/>
      <c r="F24" s="353" t="s">
        <v>190</v>
      </c>
      <c r="G24" s="1"/>
    </row>
    <row r="25" spans="1:7" ht="31.5">
      <c r="A25" s="384" t="s">
        <v>870</v>
      </c>
      <c r="B25" s="386"/>
      <c r="C25" s="381" t="s">
        <v>892</v>
      </c>
      <c r="D25" s="1" t="s">
        <v>841</v>
      </c>
      <c r="E25" s="359" t="s">
        <v>893</v>
      </c>
      <c r="F25" s="353" t="s">
        <v>894</v>
      </c>
      <c r="G25" s="1"/>
    </row>
    <row r="26" spans="1:7" ht="16.5">
      <c r="A26" s="384" t="s">
        <v>870</v>
      </c>
      <c r="B26" s="386"/>
      <c r="C26" s="385" t="s">
        <v>870</v>
      </c>
      <c r="D26" s="1" t="s">
        <v>841</v>
      </c>
      <c r="E26" s="359"/>
      <c r="F26" s="385" t="s">
        <v>895</v>
      </c>
      <c r="G26" s="1"/>
    </row>
    <row r="27" spans="1:7" ht="16.5">
      <c r="A27" s="384" t="s">
        <v>870</v>
      </c>
      <c r="B27" s="386"/>
      <c r="C27" s="385" t="s">
        <v>870</v>
      </c>
      <c r="D27" s="1" t="s">
        <v>841</v>
      </c>
      <c r="E27" s="359"/>
      <c r="F27" s="385" t="s">
        <v>896</v>
      </c>
      <c r="G27" s="1"/>
    </row>
    <row r="28" spans="1:7" ht="16.5">
      <c r="A28" s="384" t="s">
        <v>870</v>
      </c>
      <c r="B28" s="386"/>
      <c r="C28" s="385" t="s">
        <v>870</v>
      </c>
      <c r="D28" s="1" t="s">
        <v>841</v>
      </c>
      <c r="E28" s="359"/>
      <c r="F28" s="385" t="s">
        <v>897</v>
      </c>
      <c r="G28" s="1"/>
    </row>
    <row r="29" spans="1:7" ht="16.5">
      <c r="A29" s="384" t="s">
        <v>870</v>
      </c>
      <c r="B29" s="386"/>
      <c r="C29" s="385" t="s">
        <v>870</v>
      </c>
      <c r="D29" s="1" t="s">
        <v>841</v>
      </c>
      <c r="E29" s="359"/>
      <c r="F29" s="385" t="s">
        <v>898</v>
      </c>
      <c r="G29" s="1"/>
    </row>
    <row r="30" spans="1:7" ht="16.5">
      <c r="A30" s="379" t="s">
        <v>899</v>
      </c>
      <c r="B30" s="386"/>
      <c r="C30" s="377" t="s">
        <v>900</v>
      </c>
      <c r="D30" s="1" t="s">
        <v>841</v>
      </c>
      <c r="E30" s="359"/>
      <c r="F30" s="353" t="s">
        <v>203</v>
      </c>
      <c r="G30" s="1"/>
    </row>
    <row r="31" spans="1:7" ht="16.5">
      <c r="A31" s="379" t="s">
        <v>901</v>
      </c>
      <c r="B31" s="386" t="s">
        <v>902</v>
      </c>
      <c r="C31" s="354" t="s">
        <v>903</v>
      </c>
      <c r="D31" s="1" t="s">
        <v>826</v>
      </c>
      <c r="E31" s="359" t="s">
        <v>904</v>
      </c>
      <c r="F31" s="353" t="s">
        <v>905</v>
      </c>
      <c r="G31" s="1"/>
    </row>
    <row r="32" spans="1:7" ht="16.5">
      <c r="A32" s="352" t="s">
        <v>906</v>
      </c>
      <c r="B32" s="386"/>
      <c r="C32" s="355" t="s">
        <v>907</v>
      </c>
      <c r="D32" s="1" t="s">
        <v>841</v>
      </c>
      <c r="E32" s="359"/>
      <c r="F32" s="353" t="s">
        <v>908</v>
      </c>
      <c r="G32" s="1"/>
    </row>
    <row r="33" spans="1:7" ht="16.5">
      <c r="A33" s="352" t="s">
        <v>909</v>
      </c>
      <c r="B33" s="386"/>
      <c r="C33" s="355" t="s">
        <v>910</v>
      </c>
      <c r="D33" s="1" t="s">
        <v>841</v>
      </c>
      <c r="E33" s="359"/>
      <c r="F33" s="353" t="s">
        <v>911</v>
      </c>
      <c r="G33" s="1"/>
    </row>
    <row r="34" spans="1:7" ht="16.5">
      <c r="A34" s="352" t="s">
        <v>912</v>
      </c>
      <c r="B34" s="386"/>
      <c r="C34" s="355" t="s">
        <v>913</v>
      </c>
      <c r="D34" s="1" t="s">
        <v>841</v>
      </c>
      <c r="E34" s="359"/>
      <c r="F34" s="353" t="s">
        <v>914</v>
      </c>
      <c r="G34" s="1"/>
    </row>
    <row r="35" spans="1:7" ht="16.5">
      <c r="A35" s="352" t="s">
        <v>915</v>
      </c>
      <c r="B35" s="386"/>
      <c r="C35" s="355" t="s">
        <v>916</v>
      </c>
      <c r="D35" s="1" t="s">
        <v>841</v>
      </c>
      <c r="E35" s="359"/>
      <c r="F35" s="353" t="s">
        <v>917</v>
      </c>
      <c r="G35" s="1"/>
    </row>
    <row r="36" spans="1:7" ht="31.5">
      <c r="A36" s="379" t="s">
        <v>918</v>
      </c>
      <c r="B36" s="387" t="s">
        <v>879</v>
      </c>
      <c r="C36" s="388"/>
      <c r="D36" s="388"/>
      <c r="E36" s="389" t="s">
        <v>919</v>
      </c>
      <c r="F36" s="1"/>
      <c r="G36" s="1"/>
    </row>
    <row r="37" spans="1:7" ht="31.5">
      <c r="A37" s="379" t="s">
        <v>920</v>
      </c>
      <c r="B37" s="390" t="s">
        <v>921</v>
      </c>
      <c r="C37" s="391"/>
      <c r="D37" s="392"/>
      <c r="E37" s="390" t="s">
        <v>922</v>
      </c>
      <c r="F37" s="1"/>
      <c r="G37" s="1"/>
    </row>
    <row r="38" spans="1:7" ht="31.5">
      <c r="A38" s="379" t="s">
        <v>923</v>
      </c>
      <c r="B38" s="387" t="s">
        <v>879</v>
      </c>
      <c r="C38" s="391"/>
      <c r="D38" s="391"/>
      <c r="E38" s="390" t="s">
        <v>924</v>
      </c>
      <c r="F38" s="1"/>
      <c r="G38" s="1"/>
    </row>
    <row r="39" spans="1:7">
      <c r="A39" s="379" t="s">
        <v>925</v>
      </c>
      <c r="B39" s="387" t="s">
        <v>879</v>
      </c>
      <c r="C39" s="391"/>
      <c r="D39" s="391"/>
      <c r="E39" s="1"/>
      <c r="F39" s="1"/>
      <c r="G39" s="1"/>
    </row>
    <row r="40" spans="1:7" ht="31.5">
      <c r="A40" s="379" t="s">
        <v>926</v>
      </c>
      <c r="B40" s="387" t="s">
        <v>879</v>
      </c>
      <c r="C40" s="391"/>
      <c r="D40" s="391"/>
      <c r="E40" s="390" t="s">
        <v>927</v>
      </c>
      <c r="F40" s="1"/>
      <c r="G40" s="1"/>
    </row>
    <row r="41" spans="1:7" ht="31.5">
      <c r="A41" s="379" t="s">
        <v>928</v>
      </c>
      <c r="B41" s="387" t="s">
        <v>929</v>
      </c>
      <c r="C41" s="391"/>
      <c r="D41" s="391"/>
      <c r="E41" s="390" t="s">
        <v>930</v>
      </c>
      <c r="F41" s="1"/>
      <c r="G41" s="1"/>
    </row>
    <row r="42" spans="1:7" ht="31.5">
      <c r="A42" s="379" t="s">
        <v>931</v>
      </c>
      <c r="B42" s="387" t="s">
        <v>879</v>
      </c>
      <c r="C42" s="391"/>
      <c r="D42" s="391"/>
      <c r="E42" s="390" t="s">
        <v>893</v>
      </c>
      <c r="F42" s="1"/>
      <c r="G42" s="1"/>
    </row>
    <row r="43" spans="1:7">
      <c r="A43" s="379" t="s">
        <v>932</v>
      </c>
      <c r="B43" s="390" t="s">
        <v>933</v>
      </c>
      <c r="C43" s="391"/>
      <c r="D43" s="392"/>
      <c r="E43" s="390" t="s">
        <v>934</v>
      </c>
      <c r="F43" s="1"/>
      <c r="G43" s="1"/>
    </row>
    <row r="44" spans="1:7" ht="63">
      <c r="A44" s="379" t="s">
        <v>935</v>
      </c>
      <c r="B44" s="390" t="s">
        <v>936</v>
      </c>
      <c r="C44" s="391"/>
      <c r="D44" s="392"/>
      <c r="E44" s="390" t="s">
        <v>937</v>
      </c>
      <c r="F44" s="1"/>
      <c r="G44" s="1"/>
    </row>
    <row r="45" spans="1:7" ht="94.5">
      <c r="A45" s="379" t="s">
        <v>938</v>
      </c>
      <c r="B45" s="390" t="s">
        <v>939</v>
      </c>
      <c r="C45" s="391"/>
      <c r="D45" s="392"/>
      <c r="E45" s="390" t="s">
        <v>940</v>
      </c>
      <c r="F45" s="1"/>
      <c r="G45" s="1"/>
    </row>
    <row r="46" spans="1:7">
      <c r="A46" s="379" t="s">
        <v>941</v>
      </c>
      <c r="B46" s="387" t="s">
        <v>879</v>
      </c>
      <c r="C46" s="391"/>
      <c r="D46" s="391"/>
      <c r="E46" s="390" t="s">
        <v>942</v>
      </c>
      <c r="F46" s="1"/>
      <c r="G46" s="1"/>
    </row>
    <row r="47" spans="1:7">
      <c r="A47" s="379" t="s">
        <v>943</v>
      </c>
      <c r="B47" s="390" t="s">
        <v>944</v>
      </c>
      <c r="C47" s="391"/>
      <c r="D47" s="392"/>
      <c r="E47" s="390" t="s">
        <v>945</v>
      </c>
      <c r="F47" s="1"/>
      <c r="G47" s="1"/>
    </row>
    <row r="48" spans="1:7" ht="47.25">
      <c r="A48" s="379" t="s">
        <v>946</v>
      </c>
      <c r="B48" s="390" t="s">
        <v>947</v>
      </c>
      <c r="C48" s="391"/>
      <c r="D48" s="392"/>
      <c r="E48" s="387"/>
      <c r="F48" s="1"/>
      <c r="G48" s="1"/>
    </row>
    <row r="49" spans="1:7" ht="31.5">
      <c r="A49" s="379" t="s">
        <v>948</v>
      </c>
      <c r="B49" s="387" t="s">
        <v>879</v>
      </c>
      <c r="C49" s="391"/>
      <c r="D49" s="391"/>
      <c r="E49" s="390" t="s">
        <v>949</v>
      </c>
      <c r="F49" s="1"/>
      <c r="G49" s="1"/>
    </row>
    <row r="50" spans="1:7">
      <c r="A50" s="379" t="s">
        <v>950</v>
      </c>
      <c r="B50" s="387" t="s">
        <v>879</v>
      </c>
      <c r="C50" s="391"/>
      <c r="D50" s="391"/>
      <c r="E50" s="390" t="s">
        <v>951</v>
      </c>
      <c r="F50" s="1"/>
      <c r="G50" s="1"/>
    </row>
    <row r="51" spans="1:7" ht="96">
      <c r="A51" s="379" t="s">
        <v>952</v>
      </c>
      <c r="B51" s="390" t="s">
        <v>953</v>
      </c>
      <c r="C51" s="391"/>
      <c r="D51" s="392"/>
      <c r="E51" s="390" t="s">
        <v>954</v>
      </c>
      <c r="F51" s="1"/>
      <c r="G51" s="1"/>
    </row>
    <row r="52" spans="1:7" ht="31.5">
      <c r="A52" s="379" t="s">
        <v>955</v>
      </c>
      <c r="B52" s="390" t="s">
        <v>956</v>
      </c>
      <c r="C52" s="391"/>
      <c r="D52" s="392"/>
      <c r="E52" s="390" t="s">
        <v>957</v>
      </c>
      <c r="F52" s="1"/>
      <c r="G52" s="1"/>
    </row>
    <row r="53" spans="1:7" ht="31.5">
      <c r="A53" s="379" t="s">
        <v>948</v>
      </c>
      <c r="B53" s="387" t="s">
        <v>879</v>
      </c>
      <c r="C53" s="391"/>
      <c r="D53" s="391"/>
      <c r="E53" s="390" t="s">
        <v>949</v>
      </c>
      <c r="F53" s="1"/>
      <c r="G53" s="1"/>
    </row>
  </sheetData>
  <autoFilter ref="A1:G53" xr:uid="{00000000-0009-0000-0000-000004000000}"/>
  <phoneticPr fontId="4" type="noConversion"/>
  <conditionalFormatting sqref="F4">
    <cfRule type="containsText" dxfId="509" priority="2" operator="containsText" text="L1">
      <formula>NOT(ISERROR(SEARCH("L1",F4)))</formula>
    </cfRule>
  </conditionalFormatting>
  <pageMargins left="0.7" right="0.7" top="0.75" bottom="0.75" header="0.3" footer="0.3"/>
  <pageSetup paperSize="9"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22">
    <tabColor rgb="FF92D050"/>
  </sheetPr>
  <dimension ref="A1:C30"/>
  <sheetViews>
    <sheetView workbookViewId="0">
      <selection activeCell="A30" sqref="A30"/>
    </sheetView>
  </sheetViews>
  <sheetFormatPr defaultColWidth="8.88671875" defaultRowHeight="15"/>
  <cols>
    <col min="1" max="1" width="22.88671875" style="347" customWidth="1"/>
    <col min="2" max="2" width="35.5546875" style="347" customWidth="1"/>
    <col min="3" max="3" width="33.109375" style="347" bestFit="1" customWidth="1"/>
    <col min="4" max="4" width="8.109375" style="347" bestFit="1" customWidth="1"/>
    <col min="5" max="5" width="10.5546875" style="347" bestFit="1" customWidth="1"/>
    <col min="6" max="6" width="8.88671875" style="347"/>
    <col min="7" max="7" width="10.109375" style="347" bestFit="1" customWidth="1"/>
    <col min="8" max="9" width="10.5546875" style="347" bestFit="1" customWidth="1"/>
    <col min="10" max="10" width="11.5546875" style="347" bestFit="1" customWidth="1"/>
    <col min="11" max="11" width="14.33203125" style="347" bestFit="1" customWidth="1"/>
    <col min="12" max="12" width="15.5546875" style="347" bestFit="1" customWidth="1"/>
    <col min="13" max="13" width="15.88671875" style="347" bestFit="1" customWidth="1"/>
    <col min="14" max="14" width="16.44140625" style="347" bestFit="1" customWidth="1"/>
    <col min="15" max="15" width="12.33203125" style="347" bestFit="1" customWidth="1"/>
    <col min="16" max="16" width="13.109375" style="347" bestFit="1" customWidth="1"/>
    <col min="17" max="16384" width="8.88671875" style="347"/>
  </cols>
  <sheetData>
    <row r="1" spans="1:3">
      <c r="A1" s="345" t="s">
        <v>958</v>
      </c>
      <c r="B1" s="346" t="s">
        <v>959</v>
      </c>
      <c r="C1" s="396" t="str">
        <f>_xlfn.TEXTJOIN(",",FALSE, B1:B30)</f>
        <v>Name,[Attribute][Standard_v10]Category,Definition,[Attribute][Standard_v10]TermType,[Attribute][Standard_v10]Sensitivity,Stewards,Parent Term Name,Related Terms,Acronym,[Attribute][Standard_v10]TermID,[Attribute][Standard_v10]LocalName,[Attribute][Standard_v10]EnglishName,[Attribute][Standard_v10]BusinessRule,[Attribute][Standard_v10]SourceSystem,[Attribute][Standard_v10]Formula,[Attribute][Standard_v10]DataType,Nick Name,Resources,Experts,[Attribute][Standard_v10]Domain,[Attribute][Standard_v10]SourceTable,[Attribute][Standard_v10]SourceColumn,[Attribute][Standard_v10]SourceCriteria,[Attribute][Standard_v10]ReferenceData,Status,Synonyms,[Attribute][Standard_v10]UpdateSource,[Attribute][Standard_v10]DataOwnerBG,[Attribute][Standard_v10]TaskID,Term Template Names</v>
      </c>
    </row>
    <row r="2" spans="1:3">
      <c r="A2" s="347" t="s">
        <v>960</v>
      </c>
      <c r="B2" s="348" t="s">
        <v>832</v>
      </c>
    </row>
    <row r="3" spans="1:3">
      <c r="A3" s="347" t="s">
        <v>961</v>
      </c>
      <c r="B3" s="346" t="s">
        <v>844</v>
      </c>
    </row>
    <row r="4" spans="1:3">
      <c r="A4" s="347" t="s">
        <v>962</v>
      </c>
      <c r="B4" s="348" t="s">
        <v>848</v>
      </c>
    </row>
    <row r="5" spans="1:3">
      <c r="A5" s="347" t="s">
        <v>963</v>
      </c>
      <c r="B5" s="349" t="s">
        <v>858</v>
      </c>
    </row>
    <row r="6" spans="1:3">
      <c r="A6" s="347" t="s">
        <v>875</v>
      </c>
      <c r="B6" s="346" t="s">
        <v>875</v>
      </c>
      <c r="C6" s="350"/>
    </row>
    <row r="7" spans="1:3">
      <c r="A7" s="356" t="s">
        <v>964</v>
      </c>
      <c r="B7" s="346" t="s">
        <v>851</v>
      </c>
    </row>
    <row r="8" spans="1:3">
      <c r="A8" s="347" t="s">
        <v>965</v>
      </c>
      <c r="B8" s="346" t="s">
        <v>855</v>
      </c>
    </row>
    <row r="9" spans="1:3">
      <c r="A9" s="347" t="s">
        <v>839</v>
      </c>
      <c r="B9" s="346" t="s">
        <v>840</v>
      </c>
    </row>
    <row r="10" spans="1:3">
      <c r="A10" s="347" t="s">
        <v>966</v>
      </c>
      <c r="B10" s="348" t="s">
        <v>827</v>
      </c>
    </row>
    <row r="11" spans="1:3">
      <c r="A11" s="347" t="s">
        <v>967</v>
      </c>
      <c r="B11" s="348" t="s">
        <v>968</v>
      </c>
    </row>
    <row r="12" spans="1:3">
      <c r="A12" s="347" t="s">
        <v>969</v>
      </c>
      <c r="B12" s="348" t="s">
        <v>837</v>
      </c>
    </row>
    <row r="13" spans="1:3">
      <c r="A13" s="347" t="s">
        <v>970</v>
      </c>
      <c r="B13" s="348" t="s">
        <v>846</v>
      </c>
    </row>
    <row r="14" spans="1:3">
      <c r="A14" s="347" t="s">
        <v>971</v>
      </c>
      <c r="B14" s="348" t="s">
        <v>884</v>
      </c>
    </row>
    <row r="15" spans="1:3">
      <c r="A15" s="347" t="s">
        <v>972</v>
      </c>
      <c r="B15" s="348" t="s">
        <v>900</v>
      </c>
    </row>
    <row r="16" spans="1:3">
      <c r="A16" s="347" t="s">
        <v>973</v>
      </c>
      <c r="B16" s="348" t="s">
        <v>862</v>
      </c>
    </row>
    <row r="17" spans="1:3">
      <c r="A17" s="350" t="s">
        <v>959</v>
      </c>
      <c r="B17" s="346" t="s">
        <v>834</v>
      </c>
    </row>
    <row r="18" spans="1:3">
      <c r="A18" s="350" t="s">
        <v>892</v>
      </c>
      <c r="B18" s="346" t="s">
        <v>892</v>
      </c>
    </row>
    <row r="19" spans="1:3">
      <c r="A19" s="350" t="s">
        <v>880</v>
      </c>
      <c r="B19" s="346" t="s">
        <v>880</v>
      </c>
    </row>
    <row r="20" spans="1:3">
      <c r="A20" s="347" t="s">
        <v>974</v>
      </c>
      <c r="B20" s="348" t="s">
        <v>830</v>
      </c>
    </row>
    <row r="21" spans="1:3">
      <c r="A21" s="347" t="s">
        <v>975</v>
      </c>
      <c r="B21" s="348" t="s">
        <v>887</v>
      </c>
    </row>
    <row r="22" spans="1:3">
      <c r="A22" s="347" t="s">
        <v>976</v>
      </c>
      <c r="B22" s="348" t="s">
        <v>889</v>
      </c>
    </row>
    <row r="23" spans="1:3">
      <c r="A23" s="347" t="s">
        <v>977</v>
      </c>
      <c r="B23" s="348" t="s">
        <v>891</v>
      </c>
    </row>
    <row r="24" spans="1:3">
      <c r="A24" s="361" t="s">
        <v>978</v>
      </c>
      <c r="B24" s="348" t="s">
        <v>867</v>
      </c>
    </row>
    <row r="25" spans="1:3">
      <c r="A25" s="361" t="s">
        <v>979</v>
      </c>
      <c r="B25" s="347" t="str">
        <f>A25</f>
        <v>Status</v>
      </c>
    </row>
    <row r="26" spans="1:3">
      <c r="A26" s="361" t="s">
        <v>980</v>
      </c>
      <c r="B26" s="347" t="str">
        <f>A26</f>
        <v>Synonyms</v>
      </c>
    </row>
    <row r="27" spans="1:3">
      <c r="A27" s="347" t="s">
        <v>909</v>
      </c>
      <c r="B27" s="397" t="str">
        <f>"[Attribute][Standard_v10]" &amp; A27</f>
        <v>[Attribute][Standard_v10]UpdateSource</v>
      </c>
    </row>
    <row r="28" spans="1:3">
      <c r="A28" s="361" t="s">
        <v>981</v>
      </c>
      <c r="B28" s="397" t="str">
        <f t="shared" ref="B28:B29" si="0">"[Attribute][Standard_v10]" &amp; A28</f>
        <v>[Attribute][Standard_v10]DataOwnerBG</v>
      </c>
    </row>
    <row r="29" spans="1:3">
      <c r="A29" s="361" t="s">
        <v>915</v>
      </c>
      <c r="B29" s="397" t="str">
        <f t="shared" si="0"/>
        <v>[Attribute][Standard_v10]TaskID</v>
      </c>
    </row>
    <row r="30" spans="1:3">
      <c r="A30" s="361" t="s">
        <v>982</v>
      </c>
      <c r="B30" s="361" t="s">
        <v>982</v>
      </c>
      <c r="C30" s="349" t="s">
        <v>983</v>
      </c>
    </row>
  </sheetData>
  <phoneticPr fontId="40"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25"/>
  <dimension ref="A1:E17"/>
  <sheetViews>
    <sheetView workbookViewId="0">
      <selection activeCell="D17" sqref="D17"/>
    </sheetView>
  </sheetViews>
  <sheetFormatPr defaultColWidth="8.5546875" defaultRowHeight="15.75"/>
  <cols>
    <col min="1" max="1" width="14.33203125" bestFit="1" customWidth="1"/>
    <col min="2" max="2" width="7.33203125" customWidth="1"/>
    <col min="3" max="3" width="12.5546875" bestFit="1" customWidth="1"/>
    <col min="4" max="4" width="12.44140625" bestFit="1" customWidth="1"/>
    <col min="5" max="5" width="38.44140625" customWidth="1"/>
  </cols>
  <sheetData>
    <row r="1" spans="1:5">
      <c r="A1" t="s">
        <v>984</v>
      </c>
      <c r="B1" t="s">
        <v>985</v>
      </c>
      <c r="C1" t="s">
        <v>986</v>
      </c>
      <c r="D1" t="s">
        <v>266</v>
      </c>
      <c r="E1" t="s">
        <v>987</v>
      </c>
    </row>
    <row r="2" spans="1:5">
      <c r="A2" t="s">
        <v>988</v>
      </c>
      <c r="C2" t="s">
        <v>989</v>
      </c>
      <c r="D2" t="s">
        <v>990</v>
      </c>
    </row>
    <row r="3" spans="1:5">
      <c r="A3" t="s">
        <v>960</v>
      </c>
      <c r="B3" t="s">
        <v>991</v>
      </c>
      <c r="C3" t="s">
        <v>989</v>
      </c>
      <c r="D3" t="s">
        <v>992</v>
      </c>
    </row>
    <row r="4" spans="1:5">
      <c r="A4" t="s">
        <v>993</v>
      </c>
      <c r="C4" t="s">
        <v>989</v>
      </c>
      <c r="D4" t="s">
        <v>151</v>
      </c>
    </row>
    <row r="5" spans="1:5">
      <c r="A5" t="s">
        <v>974</v>
      </c>
      <c r="B5" t="s">
        <v>991</v>
      </c>
      <c r="C5" t="s">
        <v>989</v>
      </c>
      <c r="D5" t="s">
        <v>99</v>
      </c>
    </row>
    <row r="6" spans="1:5">
      <c r="A6" t="s">
        <v>994</v>
      </c>
      <c r="C6" t="s">
        <v>989</v>
      </c>
      <c r="D6" t="s">
        <v>995</v>
      </c>
    </row>
    <row r="7" spans="1:5">
      <c r="A7" t="s">
        <v>899</v>
      </c>
      <c r="C7" t="s">
        <v>989</v>
      </c>
      <c r="D7" t="s">
        <v>203</v>
      </c>
    </row>
    <row r="8" spans="1:5">
      <c r="A8" t="s">
        <v>996</v>
      </c>
      <c r="C8" t="s">
        <v>989</v>
      </c>
      <c r="D8" t="s">
        <v>997</v>
      </c>
    </row>
    <row r="9" spans="1:5">
      <c r="A9" t="s">
        <v>978</v>
      </c>
      <c r="C9" t="s">
        <v>989</v>
      </c>
      <c r="D9" t="s">
        <v>156</v>
      </c>
    </row>
    <row r="10" spans="1:5">
      <c r="A10" t="s">
        <v>998</v>
      </c>
      <c r="B10" t="s">
        <v>991</v>
      </c>
      <c r="C10" t="s">
        <v>999</v>
      </c>
      <c r="D10" t="s">
        <v>1000</v>
      </c>
      <c r="E10" t="s">
        <v>1001</v>
      </c>
    </row>
    <row r="11" spans="1:5">
      <c r="A11" t="s">
        <v>1002</v>
      </c>
      <c r="C11" t="s">
        <v>989</v>
      </c>
      <c r="D11" t="s">
        <v>186</v>
      </c>
    </row>
    <row r="12" spans="1:5">
      <c r="A12" t="s">
        <v>977</v>
      </c>
      <c r="C12" t="s">
        <v>989</v>
      </c>
      <c r="D12" t="s">
        <v>1003</v>
      </c>
    </row>
    <row r="13" spans="1:5">
      <c r="A13" t="s">
        <v>1004</v>
      </c>
      <c r="C13" t="s">
        <v>989</v>
      </c>
      <c r="D13" t="s">
        <v>1005</v>
      </c>
    </row>
    <row r="14" spans="1:5">
      <c r="A14" t="s">
        <v>1006</v>
      </c>
      <c r="C14" t="s">
        <v>989</v>
      </c>
      <c r="D14" t="s">
        <v>182</v>
      </c>
    </row>
    <row r="15" spans="1:5">
      <c r="A15" t="s">
        <v>1007</v>
      </c>
      <c r="B15" t="s">
        <v>991</v>
      </c>
      <c r="C15" t="s">
        <v>989</v>
      </c>
      <c r="D15" t="s">
        <v>1008</v>
      </c>
    </row>
    <row r="16" spans="1:5">
      <c r="A16" t="s">
        <v>1009</v>
      </c>
      <c r="B16" t="s">
        <v>991</v>
      </c>
      <c r="C16" t="s">
        <v>999</v>
      </c>
      <c r="D16" t="s">
        <v>1010</v>
      </c>
      <c r="E16" t="s">
        <v>1011</v>
      </c>
    </row>
    <row r="17" spans="1:4">
      <c r="A17" t="s">
        <v>909</v>
      </c>
      <c r="C17" t="s">
        <v>989</v>
      </c>
      <c r="D17" t="s">
        <v>1012</v>
      </c>
    </row>
  </sheetData>
  <phoneticPr fontId="40"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indexed="10"/>
    <pageSetUpPr fitToPage="1"/>
  </sheetPr>
  <dimension ref="A1:AI615"/>
  <sheetViews>
    <sheetView zoomScaleNormal="100" workbookViewId="0">
      <pane xSplit="2" ySplit="2" topLeftCell="C3" activePane="bottomRight" state="frozen"/>
      <selection pane="topRight" activeCell="B34" sqref="B34"/>
      <selection pane="bottomLeft" activeCell="B34" sqref="B34"/>
      <selection pane="bottomRight" activeCell="D33" sqref="D33"/>
    </sheetView>
  </sheetViews>
  <sheetFormatPr defaultColWidth="4" defaultRowHeight="15"/>
  <cols>
    <col min="1" max="1" width="7.44140625" style="192" customWidth="1"/>
    <col min="2" max="2" width="25.5546875" style="192" customWidth="1"/>
    <col min="3" max="3" width="13.109375" style="192" customWidth="1"/>
    <col min="4" max="4" width="9.5546875" style="203" customWidth="1"/>
    <col min="5" max="5" width="9.44140625" style="203" customWidth="1"/>
    <col min="6" max="6" width="7.33203125" style="192" customWidth="1"/>
    <col min="7" max="7" width="8.33203125" style="192" customWidth="1"/>
    <col min="8" max="9" width="7.5546875" style="192" hidden="1" customWidth="1"/>
    <col min="10" max="10" width="6.109375" style="192" customWidth="1"/>
    <col min="11" max="11" width="17" style="192" bestFit="1" customWidth="1"/>
    <col min="12" max="12" width="4.5546875" style="192" customWidth="1"/>
    <col min="13" max="13" width="9.33203125" style="192" customWidth="1"/>
    <col min="14" max="14" width="8.88671875" style="203" customWidth="1"/>
    <col min="15" max="15" width="8.5546875" style="192" customWidth="1"/>
    <col min="16" max="16" width="10.33203125" style="192" customWidth="1"/>
    <col min="17" max="17" width="10.33203125" style="204" bestFit="1" customWidth="1"/>
    <col min="18" max="18" width="15.33203125" style="192" customWidth="1"/>
    <col min="19" max="19" width="72.44140625" style="192" customWidth="1"/>
    <col min="20" max="20" width="10.33203125" style="192" customWidth="1"/>
    <col min="21" max="21" width="7.5546875" style="192" customWidth="1"/>
    <col min="22" max="22" width="10" style="192" customWidth="1"/>
    <col min="23" max="24" width="6.5546875" style="192" customWidth="1"/>
    <col min="25" max="25" width="23.5546875" style="192" customWidth="1"/>
    <col min="26" max="26" width="9.109375" style="192" customWidth="1"/>
    <col min="27" max="28" width="13" style="192" customWidth="1"/>
    <col min="29" max="32" width="6.5546875" style="192" customWidth="1"/>
    <col min="33" max="35" width="12" style="192" customWidth="1"/>
    <col min="36" max="16384" width="4" style="192"/>
  </cols>
  <sheetData>
    <row r="1" spans="1:35" s="194" customFormat="1">
      <c r="A1" s="454" t="s">
        <v>1013</v>
      </c>
      <c r="B1" s="455"/>
      <c r="C1" s="455"/>
      <c r="D1" s="454" t="s">
        <v>1014</v>
      </c>
      <c r="E1" s="455"/>
      <c r="F1" s="455"/>
      <c r="G1" s="456"/>
      <c r="H1" s="454" t="s">
        <v>1015</v>
      </c>
      <c r="I1" s="455"/>
      <c r="J1" s="455" t="s">
        <v>1016</v>
      </c>
      <c r="K1" s="455"/>
      <c r="L1" s="457" t="s">
        <v>1017</v>
      </c>
      <c r="M1" s="457"/>
      <c r="N1" s="457"/>
      <c r="O1" s="457"/>
      <c r="P1" s="450" t="s">
        <v>1018</v>
      </c>
      <c r="Q1" s="450"/>
      <c r="R1" s="450"/>
      <c r="S1" s="451"/>
      <c r="T1" s="451"/>
      <c r="U1" s="452"/>
      <c r="V1" s="452"/>
      <c r="W1" s="453"/>
      <c r="X1" s="211"/>
      <c r="Y1" s="211"/>
      <c r="Z1" s="211"/>
      <c r="AA1" s="211"/>
      <c r="AB1" s="211"/>
      <c r="AC1" s="211"/>
      <c r="AD1" s="211"/>
      <c r="AE1" s="211"/>
      <c r="AF1" s="211"/>
      <c r="AG1" s="203"/>
      <c r="AH1" s="203"/>
      <c r="AI1" s="203"/>
    </row>
    <row r="2" spans="1:35" s="194" customFormat="1" ht="42.75" customHeight="1">
      <c r="A2" s="195" t="s">
        <v>1019</v>
      </c>
      <c r="B2" s="196" t="s">
        <v>1020</v>
      </c>
      <c r="C2" s="195" t="s">
        <v>1021</v>
      </c>
      <c r="D2" s="195" t="s">
        <v>1022</v>
      </c>
      <c r="E2" s="195" t="s">
        <v>1023</v>
      </c>
      <c r="F2" s="195" t="s">
        <v>1024</v>
      </c>
      <c r="G2" s="195" t="s">
        <v>1025</v>
      </c>
      <c r="H2" s="195" t="s">
        <v>1026</v>
      </c>
      <c r="I2" s="195" t="s">
        <v>1027</v>
      </c>
      <c r="J2" s="197" t="s">
        <v>1028</v>
      </c>
      <c r="K2" s="198" t="s">
        <v>1029</v>
      </c>
      <c r="L2" s="198" t="s">
        <v>1030</v>
      </c>
      <c r="M2" s="198" t="s">
        <v>1031</v>
      </c>
      <c r="N2" s="198" t="s">
        <v>1032</v>
      </c>
      <c r="O2" s="198" t="s">
        <v>1033</v>
      </c>
      <c r="P2" s="199" t="s">
        <v>1034</v>
      </c>
      <c r="Q2" s="200" t="s">
        <v>1035</v>
      </c>
      <c r="R2" s="205" t="s">
        <v>1036</v>
      </c>
      <c r="S2" s="216" t="s">
        <v>1037</v>
      </c>
      <c r="T2" s="203" t="s">
        <v>1038</v>
      </c>
      <c r="U2" s="203" t="s">
        <v>1039</v>
      </c>
      <c r="V2" s="203" t="s">
        <v>1040</v>
      </c>
      <c r="W2" s="203" t="s">
        <v>1041</v>
      </c>
      <c r="X2" s="203" t="s">
        <v>1042</v>
      </c>
      <c r="Y2" s="203" t="s">
        <v>1043</v>
      </c>
      <c r="Z2" s="203" t="s">
        <v>1044</v>
      </c>
      <c r="AA2" s="203" t="s">
        <v>1045</v>
      </c>
      <c r="AB2" s="203" t="s">
        <v>1046</v>
      </c>
      <c r="AC2" s="203" t="s">
        <v>1047</v>
      </c>
      <c r="AD2" s="203" t="s">
        <v>1048</v>
      </c>
      <c r="AE2" s="203"/>
      <c r="AF2" s="203" t="s">
        <v>1049</v>
      </c>
      <c r="AG2" s="203" t="s">
        <v>1050</v>
      </c>
      <c r="AH2" s="203" t="s">
        <v>1051</v>
      </c>
      <c r="AI2" s="203" t="s">
        <v>1052</v>
      </c>
    </row>
    <row r="3" spans="1:35" s="201" customFormat="1" ht="16.5" customHeight="1">
      <c r="A3" s="201" t="s">
        <v>1053</v>
      </c>
      <c r="B3" s="208" t="s">
        <v>288</v>
      </c>
      <c r="C3" s="217" t="str">
        <f>B3</f>
        <v>Categories</v>
      </c>
      <c r="E3" s="201" t="s">
        <v>1054</v>
      </c>
      <c r="F3" s="201" t="s">
        <v>1055</v>
      </c>
      <c r="G3" s="201" t="s">
        <v>1056</v>
      </c>
      <c r="K3" s="201" t="s">
        <v>1057</v>
      </c>
      <c r="M3" s="201" t="s">
        <v>31</v>
      </c>
      <c r="N3" s="201" t="s">
        <v>1058</v>
      </c>
      <c r="P3" s="202" t="str">
        <f>'Parameter Setting'!D2</f>
        <v>IEC_STD_V10</v>
      </c>
      <c r="Q3" s="213"/>
      <c r="R3" s="201" t="s">
        <v>1059</v>
      </c>
      <c r="S3" s="201" t="s">
        <v>1060</v>
      </c>
      <c r="Y3" s="206"/>
      <c r="AA3" s="212"/>
    </row>
    <row r="4" spans="1:35" s="201" customFormat="1" ht="15.75">
      <c r="A4" s="201" t="s">
        <v>1053</v>
      </c>
      <c r="B4" s="208" t="s">
        <v>287</v>
      </c>
      <c r="C4" s="217" t="s">
        <v>287</v>
      </c>
      <c r="E4" s="201" t="s">
        <v>1061</v>
      </c>
      <c r="F4" s="201" t="s">
        <v>1062</v>
      </c>
      <c r="G4" s="201" t="s">
        <v>1063</v>
      </c>
      <c r="K4" s="201" t="s">
        <v>1064</v>
      </c>
      <c r="M4" s="201" t="s">
        <v>1065</v>
      </c>
      <c r="N4" s="201" t="s">
        <v>1066</v>
      </c>
      <c r="P4" s="202" t="s">
        <v>286</v>
      </c>
      <c r="Q4" s="213"/>
      <c r="R4" s="201" t="s">
        <v>1067</v>
      </c>
      <c r="S4" s="396" t="s">
        <v>1068</v>
      </c>
      <c r="Y4" s="192"/>
      <c r="AA4" s="212"/>
    </row>
    <row r="5" spans="1:35" s="201" customFormat="1" ht="15.75">
      <c r="A5" s="201" t="s">
        <v>1053</v>
      </c>
      <c r="B5" s="6" t="s">
        <v>325</v>
      </c>
      <c r="C5" s="217" t="str">
        <f>B5</f>
        <v>DataClasses</v>
      </c>
      <c r="E5" s="201" t="s">
        <v>1054</v>
      </c>
      <c r="F5" s="201" t="s">
        <v>1055</v>
      </c>
      <c r="G5" s="201" t="s">
        <v>1056</v>
      </c>
      <c r="K5" s="201" t="s">
        <v>1069</v>
      </c>
      <c r="M5" s="201" t="s">
        <v>31</v>
      </c>
      <c r="N5" s="201" t="s">
        <v>1058</v>
      </c>
      <c r="P5" s="202" t="str">
        <f>P4</f>
        <v>IEC_STD_V10</v>
      </c>
      <c r="Q5" s="213"/>
      <c r="R5" s="201" t="s">
        <v>1059</v>
      </c>
      <c r="S5" s="192" t="s">
        <v>1070</v>
      </c>
      <c r="Y5" s="192"/>
      <c r="AA5" s="212"/>
    </row>
    <row r="6" spans="1:35" s="201" customFormat="1" ht="15.75">
      <c r="A6" s="201" t="s">
        <v>1053</v>
      </c>
      <c r="B6" s="6" t="s">
        <v>310</v>
      </c>
      <c r="C6" s="217" t="str">
        <f>B6</f>
        <v>MtdMatch</v>
      </c>
      <c r="E6" s="201" t="s">
        <v>1054</v>
      </c>
      <c r="F6" s="201" t="s">
        <v>1055</v>
      </c>
      <c r="G6" s="201" t="s">
        <v>1056</v>
      </c>
      <c r="K6" s="201" t="s">
        <v>1071</v>
      </c>
      <c r="M6" s="201" t="s">
        <v>31</v>
      </c>
      <c r="N6" s="201" t="s">
        <v>1072</v>
      </c>
      <c r="P6" s="202" t="str">
        <f>P5</f>
        <v>IEC_STD_V10</v>
      </c>
      <c r="Q6" s="213"/>
      <c r="R6" s="201" t="s">
        <v>1059</v>
      </c>
      <c r="S6" s="192" t="s">
        <v>1073</v>
      </c>
      <c r="Y6" s="192"/>
      <c r="AA6" s="212"/>
    </row>
    <row r="10" spans="1:35">
      <c r="S10" s="239"/>
    </row>
    <row r="11" spans="1:35" ht="16.5">
      <c r="S11" s="242"/>
    </row>
    <row r="17" spans="6:17" s="203" customFormat="1">
      <c r="F17" s="192"/>
      <c r="G17" s="192"/>
      <c r="H17" s="192"/>
      <c r="I17" s="192"/>
      <c r="J17" s="192"/>
      <c r="K17" s="192"/>
      <c r="L17" s="192"/>
      <c r="M17" s="192"/>
      <c r="O17" s="192"/>
      <c r="P17" s="192"/>
      <c r="Q17" s="204"/>
    </row>
    <row r="18" spans="6:17" s="203" customFormat="1">
      <c r="F18" s="192"/>
      <c r="G18" s="192"/>
      <c r="H18" s="192"/>
      <c r="I18" s="192"/>
      <c r="J18" s="192"/>
      <c r="K18" s="192"/>
      <c r="L18" s="192"/>
      <c r="M18" s="192"/>
      <c r="O18" s="192"/>
      <c r="P18" s="192"/>
      <c r="Q18" s="204"/>
    </row>
    <row r="19" spans="6:17" s="203" customFormat="1">
      <c r="F19" s="192"/>
      <c r="G19" s="192"/>
      <c r="H19" s="192"/>
      <c r="I19" s="192"/>
      <c r="J19" s="192"/>
      <c r="K19" s="192"/>
      <c r="L19" s="192"/>
      <c r="M19" s="192"/>
      <c r="O19" s="192"/>
      <c r="P19" s="192"/>
      <c r="Q19" s="204"/>
    </row>
    <row r="20" spans="6:17" s="203" customFormat="1">
      <c r="F20" s="192"/>
      <c r="G20" s="192"/>
      <c r="H20" s="192"/>
      <c r="I20" s="192"/>
      <c r="J20" s="192"/>
      <c r="K20" s="192"/>
      <c r="L20" s="192"/>
      <c r="M20" s="192"/>
      <c r="O20" s="192"/>
      <c r="P20" s="192"/>
      <c r="Q20" s="204"/>
    </row>
    <row r="21" spans="6:17" s="203" customFormat="1">
      <c r="F21" s="192"/>
      <c r="G21" s="192"/>
      <c r="H21" s="192"/>
      <c r="I21" s="192"/>
      <c r="J21" s="192"/>
      <c r="K21" s="192"/>
      <c r="L21" s="192"/>
      <c r="M21" s="192"/>
      <c r="O21" s="192"/>
      <c r="P21" s="192"/>
      <c r="Q21" s="204"/>
    </row>
    <row r="22" spans="6:17" s="203" customFormat="1">
      <c r="F22" s="192"/>
      <c r="G22" s="192"/>
      <c r="H22" s="192"/>
      <c r="I22" s="192"/>
      <c r="J22" s="192"/>
      <c r="K22" s="192"/>
      <c r="L22" s="192"/>
      <c r="M22" s="192"/>
      <c r="O22" s="192"/>
      <c r="P22" s="192"/>
      <c r="Q22" s="204"/>
    </row>
    <row r="23" spans="6:17" s="203" customFormat="1">
      <c r="F23" s="192"/>
      <c r="G23" s="192"/>
      <c r="H23" s="192"/>
      <c r="I23" s="192"/>
      <c r="J23" s="192"/>
      <c r="K23" s="192"/>
      <c r="L23" s="192"/>
      <c r="M23" s="192"/>
      <c r="O23" s="192"/>
      <c r="P23" s="192"/>
      <c r="Q23" s="204"/>
    </row>
    <row r="24" spans="6:17" s="203" customFormat="1">
      <c r="F24" s="192"/>
      <c r="G24" s="192"/>
      <c r="H24" s="192"/>
      <c r="I24" s="192"/>
      <c r="J24" s="192"/>
      <c r="K24" s="192"/>
      <c r="L24" s="192"/>
      <c r="M24" s="192"/>
      <c r="O24" s="192"/>
      <c r="P24" s="192"/>
      <c r="Q24" s="204"/>
    </row>
    <row r="25" spans="6:17" s="203" customFormat="1">
      <c r="F25" s="192"/>
      <c r="G25" s="192"/>
      <c r="H25" s="192"/>
      <c r="I25" s="192"/>
      <c r="J25" s="192"/>
      <c r="K25" s="192"/>
      <c r="L25" s="192"/>
      <c r="M25" s="192"/>
      <c r="O25" s="192"/>
      <c r="P25" s="192"/>
      <c r="Q25" s="204"/>
    </row>
    <row r="26" spans="6:17" s="203" customFormat="1">
      <c r="F26" s="192"/>
      <c r="G26" s="192"/>
      <c r="H26" s="192"/>
      <c r="I26" s="192"/>
      <c r="J26" s="192"/>
      <c r="K26" s="192"/>
      <c r="L26" s="192"/>
      <c r="M26" s="192"/>
      <c r="O26" s="192"/>
      <c r="P26" s="192"/>
      <c r="Q26" s="204"/>
    </row>
    <row r="27" spans="6:17" s="203" customFormat="1">
      <c r="F27" s="192"/>
      <c r="G27" s="192"/>
      <c r="H27" s="192"/>
      <c r="I27" s="192"/>
      <c r="J27" s="192"/>
      <c r="K27" s="192"/>
      <c r="L27" s="192"/>
      <c r="M27" s="192"/>
      <c r="O27" s="192"/>
      <c r="P27" s="192"/>
      <c r="Q27" s="204"/>
    </row>
    <row r="28" spans="6:17" s="203" customFormat="1">
      <c r="F28" s="192"/>
      <c r="G28" s="192"/>
      <c r="H28" s="192"/>
      <c r="I28" s="192"/>
      <c r="J28" s="192"/>
      <c r="K28" s="192"/>
      <c r="L28" s="192"/>
      <c r="M28" s="192"/>
      <c r="O28" s="192"/>
      <c r="P28" s="192"/>
      <c r="Q28" s="204"/>
    </row>
    <row r="29" spans="6:17" s="203" customFormat="1">
      <c r="F29" s="192"/>
      <c r="G29" s="192"/>
      <c r="H29" s="192"/>
      <c r="I29" s="192"/>
      <c r="J29" s="192"/>
      <c r="K29" s="192"/>
      <c r="L29" s="192"/>
      <c r="M29" s="192"/>
      <c r="O29" s="192"/>
      <c r="P29" s="192"/>
      <c r="Q29" s="204"/>
    </row>
    <row r="30" spans="6:17" s="203" customFormat="1">
      <c r="F30" s="192"/>
      <c r="G30" s="192"/>
      <c r="H30" s="192"/>
      <c r="I30" s="192"/>
      <c r="J30" s="192"/>
      <c r="K30" s="192"/>
      <c r="L30" s="192"/>
      <c r="M30" s="192"/>
      <c r="O30" s="192"/>
      <c r="P30" s="192"/>
      <c r="Q30" s="204"/>
    </row>
    <row r="31" spans="6:17" s="203" customFormat="1">
      <c r="F31" s="192"/>
      <c r="G31" s="192"/>
      <c r="H31" s="192"/>
      <c r="I31" s="192"/>
      <c r="J31" s="192"/>
      <c r="K31" s="192"/>
      <c r="L31" s="192"/>
      <c r="M31" s="192"/>
      <c r="O31" s="192"/>
      <c r="P31" s="192"/>
      <c r="Q31" s="204"/>
    </row>
    <row r="32" spans="6:17" s="203" customFormat="1">
      <c r="F32" s="192"/>
      <c r="G32" s="192"/>
      <c r="H32" s="192"/>
      <c r="I32" s="192"/>
      <c r="J32" s="192"/>
      <c r="K32" s="192"/>
      <c r="L32" s="192"/>
      <c r="M32" s="192"/>
      <c r="O32" s="192"/>
      <c r="P32" s="192"/>
      <c r="Q32" s="204"/>
    </row>
    <row r="33" spans="6:17" s="203" customFormat="1">
      <c r="F33" s="192"/>
      <c r="G33" s="192"/>
      <c r="H33" s="192"/>
      <c r="I33" s="192"/>
      <c r="J33" s="192"/>
      <c r="K33" s="192"/>
      <c r="L33" s="192"/>
      <c r="M33" s="192"/>
      <c r="O33" s="192"/>
      <c r="P33" s="192"/>
      <c r="Q33" s="204"/>
    </row>
    <row r="34" spans="6:17" s="203" customFormat="1">
      <c r="F34" s="192"/>
      <c r="G34" s="192"/>
      <c r="H34" s="192"/>
      <c r="I34" s="192"/>
      <c r="J34" s="192"/>
      <c r="K34" s="192"/>
      <c r="L34" s="192"/>
      <c r="M34" s="192"/>
      <c r="O34" s="192"/>
      <c r="P34" s="192"/>
      <c r="Q34" s="204"/>
    </row>
    <row r="35" spans="6:17" s="203" customFormat="1">
      <c r="F35" s="192"/>
      <c r="G35" s="192"/>
      <c r="H35" s="192"/>
      <c r="I35" s="192"/>
      <c r="J35" s="192"/>
      <c r="K35" s="192"/>
      <c r="L35" s="192"/>
      <c r="M35" s="192"/>
      <c r="O35" s="192"/>
      <c r="P35" s="192"/>
      <c r="Q35" s="204"/>
    </row>
    <row r="36" spans="6:17" s="203" customFormat="1">
      <c r="F36" s="192"/>
      <c r="G36" s="192"/>
      <c r="H36" s="192"/>
      <c r="I36" s="192"/>
      <c r="J36" s="192"/>
      <c r="K36" s="192"/>
      <c r="L36" s="192"/>
      <c r="M36" s="192"/>
      <c r="O36" s="192"/>
      <c r="P36" s="192"/>
      <c r="Q36" s="204"/>
    </row>
    <row r="37" spans="6:17" s="203" customFormat="1">
      <c r="F37" s="192"/>
      <c r="G37" s="192"/>
      <c r="H37" s="192"/>
      <c r="I37" s="192"/>
      <c r="J37" s="192"/>
      <c r="K37" s="192"/>
      <c r="L37" s="192"/>
      <c r="M37" s="192"/>
      <c r="O37" s="192"/>
      <c r="P37" s="192"/>
      <c r="Q37" s="204"/>
    </row>
    <row r="38" spans="6:17" s="203" customFormat="1">
      <c r="F38" s="192"/>
      <c r="G38" s="192"/>
      <c r="H38" s="192"/>
      <c r="I38" s="192"/>
      <c r="J38" s="192"/>
      <c r="K38" s="192"/>
      <c r="L38" s="192"/>
      <c r="M38" s="192"/>
      <c r="O38" s="192"/>
      <c r="P38" s="192"/>
      <c r="Q38" s="204"/>
    </row>
    <row r="39" spans="6:17" s="203" customFormat="1">
      <c r="F39" s="192"/>
      <c r="G39" s="192"/>
      <c r="H39" s="192"/>
      <c r="I39" s="192"/>
      <c r="J39" s="192"/>
      <c r="K39" s="192"/>
      <c r="L39" s="192"/>
      <c r="M39" s="192"/>
      <c r="O39" s="192"/>
      <c r="P39" s="192"/>
      <c r="Q39" s="204"/>
    </row>
    <row r="40" spans="6:17" s="203" customFormat="1">
      <c r="F40" s="192"/>
      <c r="G40" s="192"/>
      <c r="H40" s="192"/>
      <c r="I40" s="192"/>
      <c r="J40" s="192"/>
      <c r="K40" s="192"/>
      <c r="L40" s="192"/>
      <c r="M40" s="192"/>
      <c r="O40" s="192"/>
      <c r="P40" s="192"/>
      <c r="Q40" s="204"/>
    </row>
    <row r="41" spans="6:17" s="203" customFormat="1">
      <c r="F41" s="192"/>
      <c r="G41" s="192"/>
      <c r="H41" s="192"/>
      <c r="I41" s="192"/>
      <c r="J41" s="192"/>
      <c r="K41" s="192"/>
      <c r="L41" s="192"/>
      <c r="M41" s="192"/>
      <c r="O41" s="192"/>
      <c r="P41" s="192"/>
      <c r="Q41" s="204"/>
    </row>
    <row r="42" spans="6:17" s="203" customFormat="1">
      <c r="F42" s="192"/>
      <c r="G42" s="192"/>
      <c r="H42" s="192"/>
      <c r="I42" s="192"/>
      <c r="J42" s="192"/>
      <c r="K42" s="192"/>
      <c r="L42" s="192"/>
      <c r="M42" s="192"/>
      <c r="O42" s="192"/>
      <c r="P42" s="192"/>
      <c r="Q42" s="204"/>
    </row>
    <row r="43" spans="6:17" s="203" customFormat="1">
      <c r="F43" s="192"/>
      <c r="G43" s="192"/>
      <c r="H43" s="192"/>
      <c r="I43" s="192"/>
      <c r="J43" s="192"/>
      <c r="K43" s="192"/>
      <c r="L43" s="192"/>
      <c r="M43" s="192"/>
      <c r="O43" s="192"/>
      <c r="P43" s="192"/>
      <c r="Q43" s="204"/>
    </row>
    <row r="44" spans="6:17" s="203" customFormat="1">
      <c r="F44" s="192"/>
      <c r="G44" s="192"/>
      <c r="H44" s="192"/>
      <c r="I44" s="192"/>
      <c r="J44" s="192"/>
      <c r="K44" s="192"/>
      <c r="L44" s="192"/>
      <c r="M44" s="192"/>
      <c r="O44" s="192"/>
      <c r="P44" s="192"/>
      <c r="Q44" s="204"/>
    </row>
    <row r="45" spans="6:17" s="203" customFormat="1">
      <c r="F45" s="192"/>
      <c r="G45" s="192"/>
      <c r="H45" s="192"/>
      <c r="I45" s="192"/>
      <c r="J45" s="192"/>
      <c r="K45" s="192"/>
      <c r="L45" s="192"/>
      <c r="M45" s="192"/>
      <c r="O45" s="192"/>
      <c r="P45" s="192"/>
      <c r="Q45" s="204"/>
    </row>
    <row r="46" spans="6:17" s="203" customFormat="1">
      <c r="F46" s="192"/>
      <c r="G46" s="192"/>
      <c r="H46" s="192"/>
      <c r="I46" s="192"/>
      <c r="J46" s="192"/>
      <c r="K46" s="192"/>
      <c r="L46" s="192"/>
      <c r="M46" s="192"/>
      <c r="O46" s="192"/>
      <c r="P46" s="192"/>
      <c r="Q46" s="204"/>
    </row>
    <row r="47" spans="6:17" s="203" customFormat="1">
      <c r="F47" s="192"/>
      <c r="G47" s="192"/>
      <c r="H47" s="192"/>
      <c r="I47" s="192"/>
      <c r="J47" s="192"/>
      <c r="K47" s="192"/>
      <c r="L47" s="192"/>
      <c r="M47" s="192"/>
      <c r="O47" s="192"/>
      <c r="P47" s="192"/>
      <c r="Q47" s="204"/>
    </row>
    <row r="48" spans="6:17" s="203" customFormat="1">
      <c r="F48" s="192"/>
      <c r="G48" s="192"/>
      <c r="H48" s="192"/>
      <c r="I48" s="192"/>
      <c r="J48" s="192"/>
      <c r="K48" s="192"/>
      <c r="L48" s="192"/>
      <c r="M48" s="192"/>
      <c r="O48" s="192"/>
      <c r="P48" s="192"/>
      <c r="Q48" s="204"/>
    </row>
    <row r="49" spans="6:17" s="203" customFormat="1">
      <c r="F49" s="192"/>
      <c r="G49" s="192"/>
      <c r="H49" s="192"/>
      <c r="I49" s="192"/>
      <c r="J49" s="192"/>
      <c r="K49" s="192"/>
      <c r="L49" s="192"/>
      <c r="M49" s="192"/>
      <c r="O49" s="192"/>
      <c r="P49" s="192"/>
      <c r="Q49" s="204"/>
    </row>
    <row r="50" spans="6:17" s="203" customFormat="1">
      <c r="F50" s="192"/>
      <c r="G50" s="192"/>
      <c r="H50" s="192"/>
      <c r="I50" s="192"/>
      <c r="J50" s="192"/>
      <c r="K50" s="192"/>
      <c r="L50" s="192"/>
      <c r="M50" s="192"/>
      <c r="O50" s="192"/>
      <c r="P50" s="192"/>
      <c r="Q50" s="204"/>
    </row>
    <row r="51" spans="6:17" s="203" customFormat="1">
      <c r="F51" s="192"/>
      <c r="G51" s="192"/>
      <c r="H51" s="192"/>
      <c r="I51" s="192"/>
      <c r="J51" s="192"/>
      <c r="K51" s="192"/>
      <c r="L51" s="192"/>
      <c r="M51" s="192"/>
      <c r="O51" s="192"/>
      <c r="P51" s="192"/>
      <c r="Q51" s="204"/>
    </row>
    <row r="52" spans="6:17" s="203" customFormat="1">
      <c r="F52" s="192"/>
      <c r="G52" s="192"/>
      <c r="H52" s="192"/>
      <c r="I52" s="192"/>
      <c r="J52" s="192"/>
      <c r="K52" s="192"/>
      <c r="L52" s="192"/>
      <c r="M52" s="192"/>
      <c r="O52" s="192"/>
      <c r="P52" s="192"/>
      <c r="Q52" s="204"/>
    </row>
    <row r="53" spans="6:17" s="203" customFormat="1">
      <c r="F53" s="192"/>
      <c r="G53" s="192"/>
      <c r="H53" s="192"/>
      <c r="I53" s="192"/>
      <c r="J53" s="192"/>
      <c r="K53" s="192"/>
      <c r="L53" s="192"/>
      <c r="M53" s="192"/>
      <c r="O53" s="192"/>
      <c r="P53" s="192"/>
      <c r="Q53" s="204"/>
    </row>
    <row r="54" spans="6:17" s="203" customFormat="1">
      <c r="F54" s="192"/>
      <c r="G54" s="192"/>
      <c r="H54" s="192"/>
      <c r="I54" s="192"/>
      <c r="J54" s="192"/>
      <c r="K54" s="192"/>
      <c r="L54" s="192"/>
      <c r="M54" s="192"/>
      <c r="O54" s="192"/>
      <c r="P54" s="192"/>
      <c r="Q54" s="204"/>
    </row>
    <row r="55" spans="6:17" s="203" customFormat="1">
      <c r="F55" s="192"/>
      <c r="G55" s="192"/>
      <c r="H55" s="192"/>
      <c r="I55" s="192"/>
      <c r="J55" s="192"/>
      <c r="K55" s="192"/>
      <c r="L55" s="192"/>
      <c r="M55" s="192"/>
      <c r="O55" s="192"/>
      <c r="P55" s="192"/>
      <c r="Q55" s="204"/>
    </row>
    <row r="56" spans="6:17" s="203" customFormat="1">
      <c r="F56" s="192"/>
      <c r="G56" s="192"/>
      <c r="H56" s="192"/>
      <c r="I56" s="192"/>
      <c r="J56" s="192"/>
      <c r="K56" s="192"/>
      <c r="L56" s="192"/>
      <c r="M56" s="192"/>
      <c r="O56" s="192"/>
      <c r="P56" s="192"/>
      <c r="Q56" s="204"/>
    </row>
    <row r="57" spans="6:17" s="203" customFormat="1">
      <c r="F57" s="192"/>
      <c r="G57" s="192"/>
      <c r="H57" s="192"/>
      <c r="I57" s="192"/>
      <c r="J57" s="192"/>
      <c r="K57" s="192"/>
      <c r="L57" s="192"/>
      <c r="M57" s="192"/>
      <c r="O57" s="192"/>
      <c r="P57" s="192"/>
      <c r="Q57" s="204"/>
    </row>
    <row r="58" spans="6:17" s="203" customFormat="1">
      <c r="F58" s="192"/>
      <c r="G58" s="192"/>
      <c r="H58" s="192"/>
      <c r="I58" s="192"/>
      <c r="J58" s="192"/>
      <c r="K58" s="192"/>
      <c r="L58" s="192"/>
      <c r="M58" s="192"/>
      <c r="O58" s="192"/>
      <c r="P58" s="192"/>
      <c r="Q58" s="204"/>
    </row>
    <row r="59" spans="6:17" s="203" customFormat="1">
      <c r="F59" s="192"/>
      <c r="G59" s="192"/>
      <c r="H59" s="192"/>
      <c r="I59" s="192"/>
      <c r="J59" s="192"/>
      <c r="K59" s="192"/>
      <c r="L59" s="192"/>
      <c r="M59" s="192"/>
      <c r="O59" s="192"/>
      <c r="P59" s="192"/>
      <c r="Q59" s="204"/>
    </row>
    <row r="60" spans="6:17" s="203" customFormat="1">
      <c r="F60" s="192"/>
      <c r="G60" s="192"/>
      <c r="H60" s="192"/>
      <c r="I60" s="192"/>
      <c r="J60" s="192"/>
      <c r="K60" s="192"/>
      <c r="L60" s="192"/>
      <c r="M60" s="192"/>
      <c r="O60" s="192"/>
      <c r="P60" s="192"/>
      <c r="Q60" s="204"/>
    </row>
    <row r="61" spans="6:17" s="203" customFormat="1">
      <c r="F61" s="192"/>
      <c r="G61" s="192"/>
      <c r="H61" s="192"/>
      <c r="I61" s="192"/>
      <c r="J61" s="192"/>
      <c r="K61" s="192"/>
      <c r="L61" s="192"/>
      <c r="M61" s="192"/>
      <c r="O61" s="192"/>
      <c r="P61" s="192"/>
      <c r="Q61" s="204"/>
    </row>
    <row r="62" spans="6:17" s="203" customFormat="1">
      <c r="F62" s="192"/>
      <c r="G62" s="192"/>
      <c r="H62" s="192"/>
      <c r="I62" s="192"/>
      <c r="J62" s="192"/>
      <c r="K62" s="192"/>
      <c r="L62" s="192"/>
      <c r="M62" s="192"/>
      <c r="O62" s="192"/>
      <c r="P62" s="192"/>
      <c r="Q62" s="204"/>
    </row>
    <row r="63" spans="6:17" s="203" customFormat="1">
      <c r="F63" s="192"/>
      <c r="G63" s="192"/>
      <c r="H63" s="192"/>
      <c r="I63" s="192"/>
      <c r="J63" s="192"/>
      <c r="K63" s="192"/>
      <c r="L63" s="192"/>
      <c r="M63" s="192"/>
      <c r="O63" s="192"/>
      <c r="P63" s="192"/>
      <c r="Q63" s="204"/>
    </row>
    <row r="64" spans="6:17" s="203" customFormat="1">
      <c r="F64" s="192"/>
      <c r="G64" s="192"/>
      <c r="H64" s="192"/>
      <c r="I64" s="192"/>
      <c r="J64" s="192"/>
      <c r="K64" s="192"/>
      <c r="L64" s="192"/>
      <c r="M64" s="192"/>
      <c r="O64" s="192"/>
      <c r="P64" s="192"/>
      <c r="Q64" s="204"/>
    </row>
    <row r="65" spans="6:17" s="203" customFormat="1">
      <c r="F65" s="192"/>
      <c r="G65" s="192"/>
      <c r="H65" s="192"/>
      <c r="I65" s="192"/>
      <c r="J65" s="192"/>
      <c r="K65" s="192"/>
      <c r="L65" s="192"/>
      <c r="M65" s="192"/>
      <c r="O65" s="192"/>
      <c r="P65" s="192"/>
      <c r="Q65" s="204"/>
    </row>
    <row r="66" spans="6:17" s="203" customFormat="1">
      <c r="F66" s="192"/>
      <c r="G66" s="192"/>
      <c r="H66" s="192"/>
      <c r="I66" s="192"/>
      <c r="J66" s="192"/>
      <c r="K66" s="192"/>
      <c r="L66" s="192"/>
      <c r="M66" s="192"/>
      <c r="O66" s="192"/>
      <c r="P66" s="192"/>
      <c r="Q66" s="204"/>
    </row>
    <row r="67" spans="6:17" s="203" customFormat="1">
      <c r="F67" s="192"/>
      <c r="G67" s="192"/>
      <c r="H67" s="192"/>
      <c r="I67" s="192"/>
      <c r="J67" s="192"/>
      <c r="K67" s="192"/>
      <c r="L67" s="192"/>
      <c r="M67" s="192"/>
      <c r="O67" s="192"/>
      <c r="P67" s="192"/>
      <c r="Q67" s="204"/>
    </row>
    <row r="68" spans="6:17" s="203" customFormat="1">
      <c r="F68" s="192"/>
      <c r="G68" s="192"/>
      <c r="H68" s="192"/>
      <c r="I68" s="192"/>
      <c r="J68" s="192"/>
      <c r="K68" s="192"/>
      <c r="L68" s="192"/>
      <c r="M68" s="192"/>
      <c r="O68" s="192"/>
      <c r="P68" s="192"/>
      <c r="Q68" s="204"/>
    </row>
    <row r="69" spans="6:17" s="203" customFormat="1">
      <c r="F69" s="192"/>
      <c r="G69" s="192"/>
      <c r="H69" s="192"/>
      <c r="I69" s="192"/>
      <c r="J69" s="192"/>
      <c r="K69" s="192"/>
      <c r="L69" s="192"/>
      <c r="M69" s="192"/>
      <c r="O69" s="192"/>
      <c r="P69" s="192"/>
      <c r="Q69" s="204"/>
    </row>
    <row r="70" spans="6:17" s="203" customFormat="1">
      <c r="F70" s="192"/>
      <c r="G70" s="192"/>
      <c r="H70" s="192"/>
      <c r="I70" s="192"/>
      <c r="J70" s="192"/>
      <c r="K70" s="192"/>
      <c r="L70" s="192"/>
      <c r="M70" s="192"/>
      <c r="O70" s="192"/>
      <c r="P70" s="192"/>
      <c r="Q70" s="204"/>
    </row>
    <row r="71" spans="6:17" s="203" customFormat="1">
      <c r="F71" s="192"/>
      <c r="G71" s="192"/>
      <c r="H71" s="192"/>
      <c r="I71" s="192"/>
      <c r="J71" s="192"/>
      <c r="K71" s="192"/>
      <c r="L71" s="192"/>
      <c r="M71" s="192"/>
      <c r="O71" s="192"/>
      <c r="P71" s="192"/>
      <c r="Q71" s="204"/>
    </row>
    <row r="72" spans="6:17" s="203" customFormat="1">
      <c r="F72" s="192"/>
      <c r="G72" s="192"/>
      <c r="H72" s="192"/>
      <c r="I72" s="192"/>
      <c r="J72" s="192"/>
      <c r="K72" s="192"/>
      <c r="L72" s="192"/>
      <c r="M72" s="192"/>
      <c r="O72" s="192"/>
      <c r="P72" s="192"/>
      <c r="Q72" s="204"/>
    </row>
    <row r="73" spans="6:17" s="203" customFormat="1">
      <c r="F73" s="192"/>
      <c r="G73" s="192"/>
      <c r="H73" s="192"/>
      <c r="I73" s="192"/>
      <c r="J73" s="192"/>
      <c r="K73" s="192"/>
      <c r="L73" s="192"/>
      <c r="M73" s="192"/>
      <c r="O73" s="192"/>
      <c r="P73" s="192"/>
      <c r="Q73" s="204"/>
    </row>
    <row r="74" spans="6:17" s="203" customFormat="1">
      <c r="F74" s="192"/>
      <c r="G74" s="192"/>
      <c r="H74" s="192"/>
      <c r="I74" s="192"/>
      <c r="J74" s="192"/>
      <c r="K74" s="192"/>
      <c r="L74" s="192"/>
      <c r="M74" s="192"/>
      <c r="O74" s="192"/>
      <c r="P74" s="192"/>
      <c r="Q74" s="204"/>
    </row>
    <row r="75" spans="6:17" s="203" customFormat="1">
      <c r="F75" s="192"/>
      <c r="G75" s="192"/>
      <c r="H75" s="192"/>
      <c r="I75" s="192"/>
      <c r="J75" s="192"/>
      <c r="K75" s="192"/>
      <c r="L75" s="192"/>
      <c r="M75" s="192"/>
      <c r="O75" s="192"/>
      <c r="P75" s="192"/>
      <c r="Q75" s="204"/>
    </row>
    <row r="76" spans="6:17" s="203" customFormat="1">
      <c r="F76" s="192"/>
      <c r="G76" s="192"/>
      <c r="H76" s="192"/>
      <c r="I76" s="192"/>
      <c r="J76" s="192"/>
      <c r="K76" s="192"/>
      <c r="L76" s="192"/>
      <c r="M76" s="192"/>
      <c r="O76" s="192"/>
      <c r="P76" s="192"/>
      <c r="Q76" s="204"/>
    </row>
    <row r="77" spans="6:17" s="203" customFormat="1">
      <c r="F77" s="192"/>
      <c r="G77" s="192"/>
      <c r="H77" s="192"/>
      <c r="I77" s="192"/>
      <c r="J77" s="192"/>
      <c r="K77" s="192"/>
      <c r="L77" s="192"/>
      <c r="M77" s="192"/>
      <c r="O77" s="192"/>
      <c r="P77" s="192"/>
      <c r="Q77" s="204"/>
    </row>
    <row r="78" spans="6:17" s="203" customFormat="1">
      <c r="F78" s="192"/>
      <c r="G78" s="192"/>
      <c r="H78" s="192"/>
      <c r="I78" s="192"/>
      <c r="J78" s="192"/>
      <c r="K78" s="192"/>
      <c r="L78" s="192"/>
      <c r="M78" s="192"/>
      <c r="O78" s="192"/>
      <c r="P78" s="192"/>
      <c r="Q78" s="204"/>
    </row>
    <row r="79" spans="6:17" s="203" customFormat="1">
      <c r="F79" s="192"/>
      <c r="G79" s="192"/>
      <c r="H79" s="192"/>
      <c r="I79" s="192"/>
      <c r="J79" s="192"/>
      <c r="K79" s="192"/>
      <c r="L79" s="192"/>
      <c r="M79" s="192"/>
      <c r="O79" s="192"/>
      <c r="P79" s="192"/>
      <c r="Q79" s="204"/>
    </row>
    <row r="80" spans="6:17" s="203" customFormat="1">
      <c r="F80" s="192"/>
      <c r="G80" s="192"/>
      <c r="H80" s="192"/>
      <c r="I80" s="192"/>
      <c r="J80" s="192"/>
      <c r="K80" s="192"/>
      <c r="L80" s="192"/>
      <c r="M80" s="192"/>
      <c r="O80" s="192"/>
      <c r="P80" s="192"/>
      <c r="Q80" s="204"/>
    </row>
    <row r="81" spans="6:17" s="203" customFormat="1">
      <c r="F81" s="192"/>
      <c r="G81" s="192"/>
      <c r="H81" s="192"/>
      <c r="I81" s="192"/>
      <c r="J81" s="192"/>
      <c r="K81" s="192"/>
      <c r="L81" s="192"/>
      <c r="M81" s="192"/>
      <c r="O81" s="192"/>
      <c r="P81" s="192"/>
      <c r="Q81" s="204"/>
    </row>
    <row r="82" spans="6:17" s="203" customFormat="1">
      <c r="F82" s="192"/>
      <c r="G82" s="192"/>
      <c r="H82" s="192"/>
      <c r="I82" s="192"/>
      <c r="J82" s="192"/>
      <c r="K82" s="192"/>
      <c r="L82" s="192"/>
      <c r="M82" s="192"/>
      <c r="O82" s="192"/>
      <c r="P82" s="192"/>
      <c r="Q82" s="204"/>
    </row>
    <row r="83" spans="6:17" s="203" customFormat="1">
      <c r="F83" s="192"/>
      <c r="G83" s="192"/>
      <c r="H83" s="192"/>
      <c r="I83" s="192"/>
      <c r="J83" s="192"/>
      <c r="K83" s="192"/>
      <c r="L83" s="192"/>
      <c r="M83" s="192"/>
      <c r="O83" s="192"/>
      <c r="P83" s="192"/>
      <c r="Q83" s="204"/>
    </row>
    <row r="84" spans="6:17" s="203" customFormat="1">
      <c r="F84" s="192"/>
      <c r="G84" s="192"/>
      <c r="H84" s="192"/>
      <c r="I84" s="192"/>
      <c r="J84" s="192"/>
      <c r="K84" s="192"/>
      <c r="L84" s="192"/>
      <c r="M84" s="192"/>
      <c r="O84" s="192"/>
      <c r="P84" s="192"/>
      <c r="Q84" s="204"/>
    </row>
    <row r="85" spans="6:17" s="203" customFormat="1">
      <c r="F85" s="192"/>
      <c r="G85" s="192"/>
      <c r="H85" s="192"/>
      <c r="I85" s="192"/>
      <c r="J85" s="192"/>
      <c r="K85" s="192"/>
      <c r="L85" s="192"/>
      <c r="M85" s="192"/>
      <c r="O85" s="192"/>
      <c r="P85" s="192"/>
      <c r="Q85" s="204"/>
    </row>
    <row r="86" spans="6:17" s="203" customFormat="1">
      <c r="F86" s="192"/>
      <c r="G86" s="192"/>
      <c r="H86" s="192"/>
      <c r="I86" s="192"/>
      <c r="J86" s="192"/>
      <c r="K86" s="192"/>
      <c r="L86" s="192"/>
      <c r="M86" s="192"/>
      <c r="O86" s="192"/>
      <c r="P86" s="192"/>
      <c r="Q86" s="204"/>
    </row>
    <row r="87" spans="6:17" s="203" customFormat="1">
      <c r="F87" s="192"/>
      <c r="G87" s="192"/>
      <c r="H87" s="192"/>
      <c r="I87" s="192"/>
      <c r="J87" s="192"/>
      <c r="K87" s="192"/>
      <c r="L87" s="192"/>
      <c r="M87" s="192"/>
      <c r="O87" s="192"/>
      <c r="P87" s="192"/>
      <c r="Q87" s="204"/>
    </row>
    <row r="88" spans="6:17" s="203" customFormat="1">
      <c r="F88" s="192"/>
      <c r="G88" s="192"/>
      <c r="H88" s="192"/>
      <c r="I88" s="192"/>
      <c r="J88" s="192"/>
      <c r="K88" s="192"/>
      <c r="L88" s="192"/>
      <c r="M88" s="192"/>
      <c r="O88" s="192"/>
      <c r="P88" s="192"/>
      <c r="Q88" s="204"/>
    </row>
    <row r="89" spans="6:17" s="203" customFormat="1">
      <c r="F89" s="192"/>
      <c r="G89" s="192"/>
      <c r="H89" s="192"/>
      <c r="I89" s="192"/>
      <c r="J89" s="192"/>
      <c r="K89" s="192"/>
      <c r="L89" s="192"/>
      <c r="M89" s="192"/>
      <c r="O89" s="192"/>
      <c r="P89" s="192"/>
      <c r="Q89" s="204"/>
    </row>
    <row r="90" spans="6:17" s="203" customFormat="1">
      <c r="F90" s="192"/>
      <c r="G90" s="192"/>
      <c r="H90" s="192"/>
      <c r="I90" s="192"/>
      <c r="J90" s="192"/>
      <c r="K90" s="192"/>
      <c r="L90" s="192"/>
      <c r="M90" s="192"/>
      <c r="O90" s="192"/>
      <c r="P90" s="192"/>
      <c r="Q90" s="204"/>
    </row>
    <row r="91" spans="6:17" s="203" customFormat="1">
      <c r="F91" s="192"/>
      <c r="G91" s="192"/>
      <c r="H91" s="192"/>
      <c r="I91" s="192"/>
      <c r="J91" s="192"/>
      <c r="K91" s="192"/>
      <c r="L91" s="192"/>
      <c r="M91" s="192"/>
      <c r="O91" s="192"/>
      <c r="P91" s="192"/>
      <c r="Q91" s="204"/>
    </row>
    <row r="92" spans="6:17" s="203" customFormat="1">
      <c r="F92" s="192"/>
      <c r="G92" s="192"/>
      <c r="H92" s="192"/>
      <c r="I92" s="192"/>
      <c r="J92" s="192"/>
      <c r="K92" s="192"/>
      <c r="L92" s="192"/>
      <c r="M92" s="192"/>
      <c r="O92" s="192"/>
      <c r="P92" s="192"/>
      <c r="Q92" s="204"/>
    </row>
    <row r="93" spans="6:17" s="203" customFormat="1">
      <c r="F93" s="192"/>
      <c r="G93" s="192"/>
      <c r="H93" s="192"/>
      <c r="I93" s="192"/>
      <c r="J93" s="192"/>
      <c r="K93" s="192"/>
      <c r="L93" s="192"/>
      <c r="M93" s="192"/>
      <c r="O93" s="192"/>
      <c r="P93" s="192"/>
      <c r="Q93" s="204"/>
    </row>
    <row r="94" spans="6:17" s="203" customFormat="1">
      <c r="F94" s="192"/>
      <c r="G94" s="192"/>
      <c r="H94" s="192"/>
      <c r="I94" s="192"/>
      <c r="J94" s="192"/>
      <c r="K94" s="192"/>
      <c r="L94" s="192"/>
      <c r="M94" s="192"/>
      <c r="O94" s="192"/>
      <c r="P94" s="192"/>
      <c r="Q94" s="204"/>
    </row>
    <row r="95" spans="6:17" s="203" customFormat="1">
      <c r="F95" s="192"/>
      <c r="G95" s="192"/>
      <c r="H95" s="192"/>
      <c r="I95" s="192"/>
      <c r="J95" s="192"/>
      <c r="K95" s="192"/>
      <c r="L95" s="192"/>
      <c r="M95" s="192"/>
      <c r="O95" s="192"/>
      <c r="P95" s="192"/>
      <c r="Q95" s="204"/>
    </row>
    <row r="96" spans="6:17" s="203" customFormat="1">
      <c r="F96" s="192"/>
      <c r="G96" s="192"/>
      <c r="H96" s="192"/>
      <c r="I96" s="192"/>
      <c r="J96" s="192"/>
      <c r="K96" s="192"/>
      <c r="L96" s="192"/>
      <c r="M96" s="192"/>
      <c r="O96" s="192"/>
      <c r="P96" s="192"/>
      <c r="Q96" s="204"/>
    </row>
    <row r="97" spans="6:17" s="203" customFormat="1">
      <c r="F97" s="192"/>
      <c r="G97" s="192"/>
      <c r="H97" s="192"/>
      <c r="I97" s="192"/>
      <c r="J97" s="192"/>
      <c r="K97" s="192"/>
      <c r="L97" s="192"/>
      <c r="M97" s="192"/>
      <c r="O97" s="192"/>
      <c r="P97" s="192"/>
      <c r="Q97" s="204"/>
    </row>
    <row r="98" spans="6:17" s="203" customFormat="1">
      <c r="F98" s="192"/>
      <c r="G98" s="192"/>
      <c r="H98" s="192"/>
      <c r="I98" s="192"/>
      <c r="J98" s="192"/>
      <c r="K98" s="192"/>
      <c r="L98" s="192"/>
      <c r="M98" s="192"/>
      <c r="O98" s="192"/>
      <c r="P98" s="192"/>
      <c r="Q98" s="204"/>
    </row>
    <row r="99" spans="6:17" s="203" customFormat="1">
      <c r="F99" s="192"/>
      <c r="G99" s="192"/>
      <c r="H99" s="192"/>
      <c r="I99" s="192"/>
      <c r="J99" s="192"/>
      <c r="K99" s="192"/>
      <c r="L99" s="192"/>
      <c r="M99" s="192"/>
      <c r="O99" s="192"/>
      <c r="P99" s="192"/>
      <c r="Q99" s="204"/>
    </row>
    <row r="100" spans="6:17" s="203" customFormat="1">
      <c r="F100" s="192"/>
      <c r="G100" s="192"/>
      <c r="H100" s="192"/>
      <c r="I100" s="192"/>
      <c r="J100" s="192"/>
      <c r="K100" s="192"/>
      <c r="L100" s="192"/>
      <c r="M100" s="192"/>
      <c r="O100" s="192"/>
      <c r="P100" s="192"/>
      <c r="Q100" s="204"/>
    </row>
    <row r="101" spans="6:17" s="203" customFormat="1">
      <c r="F101" s="192"/>
      <c r="G101" s="192"/>
      <c r="H101" s="192"/>
      <c r="I101" s="192"/>
      <c r="J101" s="192"/>
      <c r="K101" s="192"/>
      <c r="L101" s="192"/>
      <c r="M101" s="192"/>
      <c r="O101" s="192"/>
      <c r="P101" s="192"/>
      <c r="Q101" s="204"/>
    </row>
    <row r="102" spans="6:17" s="203" customFormat="1">
      <c r="F102" s="192"/>
      <c r="G102" s="192"/>
      <c r="H102" s="192"/>
      <c r="I102" s="192"/>
      <c r="J102" s="192"/>
      <c r="K102" s="192"/>
      <c r="L102" s="192"/>
      <c r="M102" s="192"/>
      <c r="O102" s="192"/>
      <c r="P102" s="192"/>
      <c r="Q102" s="204"/>
    </row>
    <row r="103" spans="6:17" s="203" customFormat="1">
      <c r="F103" s="192"/>
      <c r="G103" s="192"/>
      <c r="H103" s="192"/>
      <c r="I103" s="192"/>
      <c r="J103" s="192"/>
      <c r="K103" s="192"/>
      <c r="L103" s="192"/>
      <c r="M103" s="192"/>
      <c r="O103" s="192"/>
      <c r="P103" s="192"/>
      <c r="Q103" s="204"/>
    </row>
    <row r="104" spans="6:17" s="203" customFormat="1">
      <c r="F104" s="192"/>
      <c r="G104" s="192"/>
      <c r="H104" s="192"/>
      <c r="I104" s="192"/>
      <c r="J104" s="192"/>
      <c r="K104" s="192"/>
      <c r="L104" s="192"/>
      <c r="M104" s="192"/>
      <c r="O104" s="192"/>
      <c r="P104" s="192"/>
      <c r="Q104" s="204"/>
    </row>
    <row r="105" spans="6:17" s="203" customFormat="1">
      <c r="F105" s="192"/>
      <c r="G105" s="192"/>
      <c r="H105" s="192"/>
      <c r="I105" s="192"/>
      <c r="J105" s="192"/>
      <c r="K105" s="192"/>
      <c r="L105" s="192"/>
      <c r="M105" s="192"/>
      <c r="O105" s="192"/>
      <c r="P105" s="192"/>
      <c r="Q105" s="204"/>
    </row>
    <row r="106" spans="6:17" s="203" customFormat="1">
      <c r="F106" s="192"/>
      <c r="G106" s="192"/>
      <c r="H106" s="192"/>
      <c r="I106" s="192"/>
      <c r="J106" s="192"/>
      <c r="K106" s="192"/>
      <c r="L106" s="192"/>
      <c r="M106" s="192"/>
      <c r="O106" s="192"/>
      <c r="P106" s="192"/>
      <c r="Q106" s="204"/>
    </row>
    <row r="107" spans="6:17" s="203" customFormat="1">
      <c r="F107" s="192"/>
      <c r="G107" s="192"/>
      <c r="H107" s="192"/>
      <c r="I107" s="192"/>
      <c r="J107" s="192"/>
      <c r="K107" s="192"/>
      <c r="L107" s="192"/>
      <c r="M107" s="192"/>
      <c r="O107" s="192"/>
      <c r="P107" s="192"/>
      <c r="Q107" s="204"/>
    </row>
    <row r="108" spans="6:17" s="203" customFormat="1">
      <c r="F108" s="192"/>
      <c r="G108" s="192"/>
      <c r="H108" s="192"/>
      <c r="I108" s="192"/>
      <c r="J108" s="192"/>
      <c r="K108" s="192"/>
      <c r="L108" s="192"/>
      <c r="M108" s="192"/>
      <c r="O108" s="192"/>
      <c r="P108" s="192"/>
      <c r="Q108" s="204"/>
    </row>
    <row r="109" spans="6:17" s="203" customFormat="1">
      <c r="F109" s="192"/>
      <c r="G109" s="192"/>
      <c r="H109" s="192"/>
      <c r="I109" s="192"/>
      <c r="J109" s="192"/>
      <c r="K109" s="192"/>
      <c r="L109" s="192"/>
      <c r="M109" s="192"/>
      <c r="O109" s="192"/>
      <c r="P109" s="192"/>
      <c r="Q109" s="204"/>
    </row>
    <row r="110" spans="6:17" s="203" customFormat="1">
      <c r="F110" s="192"/>
      <c r="G110" s="192"/>
      <c r="H110" s="192"/>
      <c r="I110" s="192"/>
      <c r="J110" s="192"/>
      <c r="K110" s="192"/>
      <c r="L110" s="192"/>
      <c r="M110" s="192"/>
      <c r="O110" s="192"/>
      <c r="P110" s="192"/>
      <c r="Q110" s="204"/>
    </row>
    <row r="111" spans="6:17" s="203" customFormat="1">
      <c r="F111" s="192"/>
      <c r="G111" s="192"/>
      <c r="H111" s="192"/>
      <c r="I111" s="192"/>
      <c r="J111" s="192"/>
      <c r="K111" s="192"/>
      <c r="L111" s="192"/>
      <c r="M111" s="192"/>
      <c r="O111" s="192"/>
      <c r="P111" s="192"/>
      <c r="Q111" s="204"/>
    </row>
    <row r="112" spans="6:17" s="203" customFormat="1">
      <c r="F112" s="192"/>
      <c r="G112" s="192"/>
      <c r="H112" s="192"/>
      <c r="I112" s="192"/>
      <c r="J112" s="192"/>
      <c r="K112" s="192"/>
      <c r="L112" s="192"/>
      <c r="M112" s="192"/>
      <c r="O112" s="192"/>
      <c r="P112" s="192"/>
      <c r="Q112" s="204"/>
    </row>
    <row r="113" spans="6:17" s="203" customFormat="1">
      <c r="F113" s="192"/>
      <c r="G113" s="192"/>
      <c r="H113" s="192"/>
      <c r="I113" s="192"/>
      <c r="J113" s="192"/>
      <c r="K113" s="192"/>
      <c r="L113" s="192"/>
      <c r="M113" s="192"/>
      <c r="O113" s="192"/>
      <c r="P113" s="192"/>
      <c r="Q113" s="204"/>
    </row>
    <row r="114" spans="6:17" s="203" customFormat="1">
      <c r="F114" s="192"/>
      <c r="G114" s="192"/>
      <c r="H114" s="192"/>
      <c r="I114" s="192"/>
      <c r="J114" s="192"/>
      <c r="K114" s="192"/>
      <c r="L114" s="192"/>
      <c r="M114" s="192"/>
      <c r="O114" s="192"/>
      <c r="P114" s="192"/>
      <c r="Q114" s="204"/>
    </row>
    <row r="115" spans="6:17" s="203" customFormat="1">
      <c r="F115" s="192"/>
      <c r="G115" s="192"/>
      <c r="H115" s="192"/>
      <c r="I115" s="192"/>
      <c r="J115" s="192"/>
      <c r="K115" s="192"/>
      <c r="L115" s="192"/>
      <c r="M115" s="192"/>
      <c r="O115" s="192"/>
      <c r="P115" s="192"/>
      <c r="Q115" s="204"/>
    </row>
    <row r="116" spans="6:17" s="203" customFormat="1">
      <c r="F116" s="192"/>
      <c r="G116" s="192"/>
      <c r="H116" s="192"/>
      <c r="I116" s="192"/>
      <c r="J116" s="192"/>
      <c r="K116" s="192"/>
      <c r="L116" s="192"/>
      <c r="M116" s="192"/>
      <c r="O116" s="192"/>
      <c r="P116" s="192"/>
      <c r="Q116" s="204"/>
    </row>
    <row r="117" spans="6:17" s="203" customFormat="1">
      <c r="F117" s="192"/>
      <c r="G117" s="192"/>
      <c r="H117" s="192"/>
      <c r="I117" s="192"/>
      <c r="J117" s="192"/>
      <c r="K117" s="192"/>
      <c r="L117" s="192"/>
      <c r="M117" s="192"/>
      <c r="O117" s="192"/>
      <c r="P117" s="192"/>
      <c r="Q117" s="204"/>
    </row>
    <row r="118" spans="6:17" s="203" customFormat="1">
      <c r="F118" s="192"/>
      <c r="G118" s="192"/>
      <c r="H118" s="192"/>
      <c r="I118" s="192"/>
      <c r="J118" s="192"/>
      <c r="K118" s="192"/>
      <c r="L118" s="192"/>
      <c r="M118" s="192"/>
      <c r="O118" s="192"/>
      <c r="P118" s="192"/>
      <c r="Q118" s="204"/>
    </row>
    <row r="119" spans="6:17" s="203" customFormat="1">
      <c r="F119" s="192"/>
      <c r="G119" s="192"/>
      <c r="H119" s="192"/>
      <c r="I119" s="192"/>
      <c r="J119" s="192"/>
      <c r="K119" s="192"/>
      <c r="L119" s="192"/>
      <c r="M119" s="192"/>
      <c r="O119" s="192"/>
      <c r="P119" s="192"/>
      <c r="Q119" s="204"/>
    </row>
    <row r="120" spans="6:17" s="203" customFormat="1">
      <c r="F120" s="192"/>
      <c r="G120" s="192"/>
      <c r="H120" s="192"/>
      <c r="I120" s="192"/>
      <c r="J120" s="192"/>
      <c r="K120" s="192"/>
      <c r="L120" s="192"/>
      <c r="M120" s="192"/>
      <c r="O120" s="192"/>
      <c r="P120" s="192"/>
      <c r="Q120" s="204"/>
    </row>
    <row r="121" spans="6:17" s="203" customFormat="1">
      <c r="F121" s="192"/>
      <c r="G121" s="192"/>
      <c r="H121" s="192"/>
      <c r="I121" s="192"/>
      <c r="J121" s="192"/>
      <c r="K121" s="192"/>
      <c r="L121" s="192"/>
      <c r="M121" s="192"/>
      <c r="O121" s="192"/>
      <c r="P121" s="192"/>
      <c r="Q121" s="204"/>
    </row>
    <row r="122" spans="6:17" s="203" customFormat="1">
      <c r="F122" s="192"/>
      <c r="G122" s="192"/>
      <c r="H122" s="192"/>
      <c r="I122" s="192"/>
      <c r="J122" s="192"/>
      <c r="K122" s="192"/>
      <c r="L122" s="192"/>
      <c r="M122" s="192"/>
      <c r="O122" s="192"/>
      <c r="P122" s="192"/>
      <c r="Q122" s="204"/>
    </row>
    <row r="123" spans="6:17" s="203" customFormat="1">
      <c r="F123" s="192"/>
      <c r="G123" s="192"/>
      <c r="H123" s="192"/>
      <c r="I123" s="192"/>
      <c r="J123" s="192"/>
      <c r="K123" s="192"/>
      <c r="L123" s="192"/>
      <c r="M123" s="192"/>
      <c r="O123" s="192"/>
      <c r="P123" s="192"/>
      <c r="Q123" s="204"/>
    </row>
    <row r="124" spans="6:17" s="203" customFormat="1">
      <c r="F124" s="192"/>
      <c r="G124" s="192"/>
      <c r="H124" s="192"/>
      <c r="I124" s="192"/>
      <c r="J124" s="192"/>
      <c r="K124" s="192"/>
      <c r="L124" s="192"/>
      <c r="M124" s="192"/>
      <c r="O124" s="192"/>
      <c r="P124" s="192"/>
      <c r="Q124" s="204"/>
    </row>
    <row r="125" spans="6:17" s="203" customFormat="1">
      <c r="F125" s="192"/>
      <c r="G125" s="192"/>
      <c r="H125" s="192"/>
      <c r="I125" s="192"/>
      <c r="J125" s="192"/>
      <c r="K125" s="192"/>
      <c r="L125" s="192"/>
      <c r="M125" s="192"/>
      <c r="O125" s="192"/>
      <c r="P125" s="192"/>
      <c r="Q125" s="204"/>
    </row>
    <row r="126" spans="6:17" s="203" customFormat="1">
      <c r="F126" s="192"/>
      <c r="G126" s="192"/>
      <c r="H126" s="192"/>
      <c r="I126" s="192"/>
      <c r="J126" s="192"/>
      <c r="K126" s="192"/>
      <c r="L126" s="192"/>
      <c r="M126" s="192"/>
      <c r="O126" s="192"/>
      <c r="P126" s="192"/>
      <c r="Q126" s="204"/>
    </row>
    <row r="127" spans="6:17" s="203" customFormat="1">
      <c r="F127" s="192"/>
      <c r="G127" s="192"/>
      <c r="H127" s="192"/>
      <c r="I127" s="192"/>
      <c r="J127" s="192"/>
      <c r="K127" s="192"/>
      <c r="L127" s="192"/>
      <c r="M127" s="192"/>
      <c r="O127" s="192"/>
      <c r="P127" s="192"/>
      <c r="Q127" s="204"/>
    </row>
    <row r="128" spans="6:17" s="203" customFormat="1">
      <c r="F128" s="192"/>
      <c r="G128" s="192"/>
      <c r="H128" s="192"/>
      <c r="I128" s="192"/>
      <c r="J128" s="192"/>
      <c r="K128" s="192"/>
      <c r="L128" s="192"/>
      <c r="M128" s="192"/>
      <c r="O128" s="192"/>
      <c r="P128" s="192"/>
      <c r="Q128" s="204"/>
    </row>
    <row r="129" spans="6:17" s="203" customFormat="1">
      <c r="F129" s="192"/>
      <c r="G129" s="192"/>
      <c r="H129" s="192"/>
      <c r="I129" s="192"/>
      <c r="J129" s="192"/>
      <c r="K129" s="192"/>
      <c r="L129" s="192"/>
      <c r="M129" s="192"/>
      <c r="O129" s="192"/>
      <c r="P129" s="192"/>
      <c r="Q129" s="204"/>
    </row>
    <row r="130" spans="6:17" s="203" customFormat="1">
      <c r="F130" s="192"/>
      <c r="G130" s="192"/>
      <c r="H130" s="192"/>
      <c r="I130" s="192"/>
      <c r="J130" s="192"/>
      <c r="K130" s="192"/>
      <c r="L130" s="192"/>
      <c r="M130" s="192"/>
      <c r="O130" s="192"/>
      <c r="P130" s="192"/>
      <c r="Q130" s="204"/>
    </row>
    <row r="131" spans="6:17" s="203" customFormat="1">
      <c r="F131" s="192"/>
      <c r="G131" s="192"/>
      <c r="H131" s="192"/>
      <c r="I131" s="192"/>
      <c r="J131" s="192"/>
      <c r="K131" s="192"/>
      <c r="L131" s="192"/>
      <c r="M131" s="192"/>
      <c r="O131" s="192"/>
      <c r="P131" s="192"/>
      <c r="Q131" s="204"/>
    </row>
    <row r="132" spans="6:17" s="203" customFormat="1">
      <c r="F132" s="192"/>
      <c r="G132" s="192"/>
      <c r="H132" s="192"/>
      <c r="I132" s="192"/>
      <c r="J132" s="192"/>
      <c r="K132" s="192"/>
      <c r="L132" s="192"/>
      <c r="M132" s="192"/>
      <c r="O132" s="192"/>
      <c r="P132" s="192"/>
      <c r="Q132" s="204"/>
    </row>
    <row r="133" spans="6:17" s="203" customFormat="1">
      <c r="F133" s="192"/>
      <c r="G133" s="192"/>
      <c r="H133" s="192"/>
      <c r="I133" s="192"/>
      <c r="J133" s="192"/>
      <c r="K133" s="192"/>
      <c r="L133" s="192"/>
      <c r="M133" s="192"/>
      <c r="O133" s="192"/>
      <c r="P133" s="192"/>
      <c r="Q133" s="204"/>
    </row>
    <row r="134" spans="6:17" s="203" customFormat="1">
      <c r="F134" s="192"/>
      <c r="G134" s="192"/>
      <c r="H134" s="192"/>
      <c r="I134" s="192"/>
      <c r="J134" s="192"/>
      <c r="K134" s="192"/>
      <c r="L134" s="192"/>
      <c r="M134" s="192"/>
      <c r="O134" s="192"/>
      <c r="P134" s="192"/>
      <c r="Q134" s="204"/>
    </row>
    <row r="135" spans="6:17" s="203" customFormat="1">
      <c r="F135" s="192"/>
      <c r="G135" s="192"/>
      <c r="H135" s="192"/>
      <c r="I135" s="192"/>
      <c r="J135" s="192"/>
      <c r="K135" s="192"/>
      <c r="L135" s="192"/>
      <c r="M135" s="192"/>
      <c r="O135" s="192"/>
      <c r="P135" s="192"/>
      <c r="Q135" s="204"/>
    </row>
    <row r="136" spans="6:17" s="203" customFormat="1">
      <c r="F136" s="192"/>
      <c r="G136" s="192"/>
      <c r="H136" s="192"/>
      <c r="I136" s="192"/>
      <c r="J136" s="192"/>
      <c r="K136" s="192"/>
      <c r="L136" s="192"/>
      <c r="M136" s="192"/>
      <c r="O136" s="192"/>
      <c r="P136" s="192"/>
      <c r="Q136" s="204"/>
    </row>
    <row r="137" spans="6:17" s="203" customFormat="1">
      <c r="F137" s="192"/>
      <c r="G137" s="192"/>
      <c r="H137" s="192"/>
      <c r="I137" s="192"/>
      <c r="J137" s="192"/>
      <c r="K137" s="192"/>
      <c r="L137" s="192"/>
      <c r="M137" s="192"/>
      <c r="O137" s="192"/>
      <c r="P137" s="192"/>
      <c r="Q137" s="204"/>
    </row>
    <row r="138" spans="6:17" s="203" customFormat="1">
      <c r="F138" s="192"/>
      <c r="G138" s="192"/>
      <c r="H138" s="192"/>
      <c r="I138" s="192"/>
      <c r="J138" s="192"/>
      <c r="K138" s="192"/>
      <c r="L138" s="192"/>
      <c r="M138" s="192"/>
      <c r="O138" s="192"/>
      <c r="P138" s="192"/>
      <c r="Q138" s="204"/>
    </row>
    <row r="139" spans="6:17" s="203" customFormat="1">
      <c r="F139" s="192"/>
      <c r="G139" s="192"/>
      <c r="H139" s="192"/>
      <c r="I139" s="192"/>
      <c r="J139" s="192"/>
      <c r="K139" s="192"/>
      <c r="L139" s="192"/>
      <c r="M139" s="192"/>
      <c r="O139" s="192"/>
      <c r="P139" s="192"/>
      <c r="Q139" s="204"/>
    </row>
    <row r="140" spans="6:17" s="203" customFormat="1">
      <c r="F140" s="192"/>
      <c r="G140" s="192"/>
      <c r="H140" s="192"/>
      <c r="I140" s="192"/>
      <c r="J140" s="192"/>
      <c r="K140" s="192"/>
      <c r="L140" s="192"/>
      <c r="M140" s="192"/>
      <c r="O140" s="192"/>
      <c r="P140" s="192"/>
      <c r="Q140" s="204"/>
    </row>
    <row r="141" spans="6:17" s="203" customFormat="1">
      <c r="F141" s="192"/>
      <c r="G141" s="192"/>
      <c r="H141" s="192"/>
      <c r="I141" s="192"/>
      <c r="J141" s="192"/>
      <c r="K141" s="192"/>
      <c r="L141" s="192"/>
      <c r="M141" s="192"/>
      <c r="O141" s="192"/>
      <c r="P141" s="192"/>
      <c r="Q141" s="204"/>
    </row>
    <row r="142" spans="6:17" s="203" customFormat="1">
      <c r="F142" s="192"/>
      <c r="G142" s="192"/>
      <c r="H142" s="192"/>
      <c r="I142" s="192"/>
      <c r="J142" s="192"/>
      <c r="K142" s="192"/>
      <c r="L142" s="192"/>
      <c r="M142" s="192"/>
      <c r="O142" s="192"/>
      <c r="P142" s="192"/>
      <c r="Q142" s="204"/>
    </row>
    <row r="143" spans="6:17" s="203" customFormat="1">
      <c r="F143" s="192"/>
      <c r="G143" s="192"/>
      <c r="H143" s="192"/>
      <c r="I143" s="192"/>
      <c r="J143" s="192"/>
      <c r="K143" s="192"/>
      <c r="L143" s="192"/>
      <c r="M143" s="192"/>
      <c r="O143" s="192"/>
      <c r="P143" s="192"/>
      <c r="Q143" s="204"/>
    </row>
    <row r="144" spans="6:17" s="203" customFormat="1">
      <c r="F144" s="192"/>
      <c r="G144" s="192"/>
      <c r="H144" s="192"/>
      <c r="I144" s="192"/>
      <c r="J144" s="192"/>
      <c r="K144" s="192"/>
      <c r="L144" s="192"/>
      <c r="M144" s="192"/>
      <c r="O144" s="192"/>
      <c r="P144" s="192"/>
      <c r="Q144" s="204"/>
    </row>
    <row r="145" spans="6:17" s="203" customFormat="1">
      <c r="F145" s="192"/>
      <c r="G145" s="192"/>
      <c r="H145" s="192"/>
      <c r="I145" s="192"/>
      <c r="J145" s="192"/>
      <c r="K145" s="192"/>
      <c r="L145" s="192"/>
      <c r="M145" s="192"/>
      <c r="O145" s="192"/>
      <c r="P145" s="192"/>
      <c r="Q145" s="204"/>
    </row>
    <row r="146" spans="6:17" s="203" customFormat="1">
      <c r="F146" s="192"/>
      <c r="G146" s="192"/>
      <c r="H146" s="192"/>
      <c r="I146" s="192"/>
      <c r="J146" s="192"/>
      <c r="K146" s="192"/>
      <c r="L146" s="192"/>
      <c r="M146" s="192"/>
      <c r="O146" s="192"/>
      <c r="P146" s="192"/>
      <c r="Q146" s="204"/>
    </row>
    <row r="147" spans="6:17" s="203" customFormat="1">
      <c r="F147" s="192"/>
      <c r="G147" s="192"/>
      <c r="H147" s="192"/>
      <c r="I147" s="192"/>
      <c r="J147" s="192"/>
      <c r="K147" s="192"/>
      <c r="L147" s="192"/>
      <c r="M147" s="192"/>
      <c r="O147" s="192"/>
      <c r="P147" s="192"/>
      <c r="Q147" s="204"/>
    </row>
    <row r="148" spans="6:17" s="203" customFormat="1">
      <c r="F148" s="192"/>
      <c r="G148" s="192"/>
      <c r="H148" s="192"/>
      <c r="I148" s="192"/>
      <c r="J148" s="192"/>
      <c r="K148" s="192"/>
      <c r="L148" s="192"/>
      <c r="M148" s="192"/>
      <c r="O148" s="192"/>
      <c r="P148" s="192"/>
      <c r="Q148" s="204"/>
    </row>
    <row r="149" spans="6:17" s="203" customFormat="1">
      <c r="F149" s="192"/>
      <c r="G149" s="192"/>
      <c r="H149" s="192"/>
      <c r="I149" s="192"/>
      <c r="J149" s="192"/>
      <c r="K149" s="192"/>
      <c r="L149" s="192"/>
      <c r="M149" s="192"/>
      <c r="O149" s="192"/>
      <c r="P149" s="192"/>
      <c r="Q149" s="204"/>
    </row>
    <row r="150" spans="6:17" s="203" customFormat="1">
      <c r="F150" s="192"/>
      <c r="G150" s="192"/>
      <c r="H150" s="192"/>
      <c r="I150" s="192"/>
      <c r="J150" s="192"/>
      <c r="K150" s="192"/>
      <c r="L150" s="192"/>
      <c r="M150" s="192"/>
      <c r="O150" s="192"/>
      <c r="P150" s="192"/>
      <c r="Q150" s="204"/>
    </row>
    <row r="151" spans="6:17" s="203" customFormat="1">
      <c r="F151" s="192"/>
      <c r="G151" s="192"/>
      <c r="H151" s="192"/>
      <c r="I151" s="192"/>
      <c r="J151" s="192"/>
      <c r="K151" s="192"/>
      <c r="L151" s="192"/>
      <c r="M151" s="192"/>
      <c r="O151" s="192"/>
      <c r="P151" s="192"/>
      <c r="Q151" s="204"/>
    </row>
    <row r="152" spans="6:17" s="203" customFormat="1">
      <c r="F152" s="192"/>
      <c r="G152" s="192"/>
      <c r="H152" s="192"/>
      <c r="I152" s="192"/>
      <c r="J152" s="192"/>
      <c r="K152" s="192"/>
      <c r="L152" s="192"/>
      <c r="M152" s="192"/>
      <c r="O152" s="192"/>
      <c r="P152" s="192"/>
      <c r="Q152" s="204"/>
    </row>
    <row r="153" spans="6:17" s="203" customFormat="1">
      <c r="F153" s="192"/>
      <c r="G153" s="192"/>
      <c r="H153" s="192"/>
      <c r="I153" s="192"/>
      <c r="J153" s="192"/>
      <c r="K153" s="192"/>
      <c r="L153" s="192"/>
      <c r="M153" s="192"/>
      <c r="O153" s="192"/>
      <c r="P153" s="192"/>
      <c r="Q153" s="204"/>
    </row>
    <row r="154" spans="6:17" s="203" customFormat="1">
      <c r="F154" s="192"/>
      <c r="G154" s="192"/>
      <c r="H154" s="192"/>
      <c r="I154" s="192"/>
      <c r="J154" s="192"/>
      <c r="K154" s="192"/>
      <c r="L154" s="192"/>
      <c r="M154" s="192"/>
      <c r="O154" s="192"/>
      <c r="P154" s="192"/>
      <c r="Q154" s="204"/>
    </row>
    <row r="155" spans="6:17" s="203" customFormat="1">
      <c r="F155" s="192"/>
      <c r="G155" s="192"/>
      <c r="H155" s="192"/>
      <c r="I155" s="192"/>
      <c r="J155" s="192"/>
      <c r="K155" s="192"/>
      <c r="L155" s="192"/>
      <c r="M155" s="192"/>
      <c r="O155" s="192"/>
      <c r="P155" s="192"/>
      <c r="Q155" s="204"/>
    </row>
    <row r="156" spans="6:17" s="203" customFormat="1">
      <c r="F156" s="192"/>
      <c r="G156" s="192"/>
      <c r="H156" s="192"/>
      <c r="I156" s="192"/>
      <c r="J156" s="192"/>
      <c r="K156" s="192"/>
      <c r="L156" s="192"/>
      <c r="M156" s="192"/>
      <c r="O156" s="192"/>
      <c r="P156" s="192"/>
      <c r="Q156" s="204"/>
    </row>
    <row r="157" spans="6:17" s="203" customFormat="1">
      <c r="F157" s="192"/>
      <c r="G157" s="192"/>
      <c r="H157" s="192"/>
      <c r="I157" s="192"/>
      <c r="J157" s="192"/>
      <c r="K157" s="192"/>
      <c r="L157" s="192"/>
      <c r="M157" s="192"/>
      <c r="O157" s="192"/>
      <c r="P157" s="192"/>
      <c r="Q157" s="204"/>
    </row>
    <row r="158" spans="6:17" s="203" customFormat="1">
      <c r="F158" s="192"/>
      <c r="G158" s="192"/>
      <c r="H158" s="192"/>
      <c r="I158" s="192"/>
      <c r="J158" s="192"/>
      <c r="K158" s="192"/>
      <c r="L158" s="192"/>
      <c r="M158" s="192"/>
      <c r="O158" s="192"/>
      <c r="P158" s="192"/>
      <c r="Q158" s="204"/>
    </row>
    <row r="159" spans="6:17" s="203" customFormat="1">
      <c r="F159" s="192"/>
      <c r="G159" s="192"/>
      <c r="H159" s="192"/>
      <c r="I159" s="192"/>
      <c r="J159" s="192"/>
      <c r="K159" s="192"/>
      <c r="L159" s="192"/>
      <c r="M159" s="192"/>
      <c r="O159" s="192"/>
      <c r="P159" s="192"/>
      <c r="Q159" s="204"/>
    </row>
    <row r="160" spans="6:17" s="203" customFormat="1">
      <c r="F160" s="192"/>
      <c r="G160" s="192"/>
      <c r="H160" s="192"/>
      <c r="I160" s="192"/>
      <c r="J160" s="192"/>
      <c r="K160" s="192"/>
      <c r="L160" s="192"/>
      <c r="M160" s="192"/>
      <c r="O160" s="192"/>
      <c r="P160" s="192"/>
      <c r="Q160" s="204"/>
    </row>
    <row r="161" spans="6:17" s="203" customFormat="1">
      <c r="F161" s="192"/>
      <c r="G161" s="192"/>
      <c r="H161" s="192"/>
      <c r="I161" s="192"/>
      <c r="J161" s="192"/>
      <c r="K161" s="192"/>
      <c r="L161" s="192"/>
      <c r="M161" s="192"/>
      <c r="O161" s="192"/>
      <c r="P161" s="192"/>
      <c r="Q161" s="204"/>
    </row>
    <row r="162" spans="6:17" s="203" customFormat="1">
      <c r="F162" s="192"/>
      <c r="G162" s="192"/>
      <c r="H162" s="192"/>
      <c r="I162" s="192"/>
      <c r="J162" s="192"/>
      <c r="K162" s="192"/>
      <c r="L162" s="192"/>
      <c r="M162" s="192"/>
      <c r="O162" s="192"/>
      <c r="P162" s="192"/>
      <c r="Q162" s="204"/>
    </row>
    <row r="163" spans="6:17" s="203" customFormat="1">
      <c r="F163" s="192"/>
      <c r="G163" s="192"/>
      <c r="H163" s="192"/>
      <c r="I163" s="192"/>
      <c r="J163" s="192"/>
      <c r="K163" s="192"/>
      <c r="L163" s="192"/>
      <c r="M163" s="192"/>
      <c r="O163" s="192"/>
      <c r="P163" s="192"/>
      <c r="Q163" s="204"/>
    </row>
    <row r="164" spans="6:17" s="203" customFormat="1">
      <c r="F164" s="192"/>
      <c r="G164" s="192"/>
      <c r="H164" s="192"/>
      <c r="I164" s="192"/>
      <c r="J164" s="192"/>
      <c r="K164" s="192"/>
      <c r="L164" s="192"/>
      <c r="M164" s="192"/>
      <c r="O164" s="192"/>
      <c r="P164" s="192"/>
      <c r="Q164" s="204"/>
    </row>
    <row r="165" spans="6:17" s="203" customFormat="1">
      <c r="F165" s="192"/>
      <c r="G165" s="192"/>
      <c r="H165" s="192"/>
      <c r="I165" s="192"/>
      <c r="J165" s="192"/>
      <c r="K165" s="192"/>
      <c r="L165" s="192"/>
      <c r="M165" s="192"/>
      <c r="O165" s="192"/>
      <c r="P165" s="192"/>
      <c r="Q165" s="204"/>
    </row>
    <row r="166" spans="6:17" s="203" customFormat="1">
      <c r="F166" s="192"/>
      <c r="G166" s="192"/>
      <c r="H166" s="192"/>
      <c r="I166" s="192"/>
      <c r="J166" s="192"/>
      <c r="K166" s="192"/>
      <c r="L166" s="192"/>
      <c r="M166" s="192"/>
      <c r="O166" s="192"/>
      <c r="P166" s="192"/>
      <c r="Q166" s="204"/>
    </row>
    <row r="167" spans="6:17" s="203" customFormat="1">
      <c r="F167" s="192"/>
      <c r="G167" s="192"/>
      <c r="H167" s="192"/>
      <c r="I167" s="192"/>
      <c r="J167" s="192"/>
      <c r="K167" s="192"/>
      <c r="L167" s="192"/>
      <c r="M167" s="192"/>
      <c r="O167" s="192"/>
      <c r="P167" s="192"/>
      <c r="Q167" s="204"/>
    </row>
    <row r="168" spans="6:17" s="203" customFormat="1">
      <c r="F168" s="192"/>
      <c r="G168" s="192"/>
      <c r="H168" s="192"/>
      <c r="I168" s="192"/>
      <c r="J168" s="192"/>
      <c r="K168" s="192"/>
      <c r="L168" s="192"/>
      <c r="M168" s="192"/>
      <c r="O168" s="192"/>
      <c r="P168" s="192"/>
      <c r="Q168" s="204"/>
    </row>
    <row r="169" spans="6:17" s="203" customFormat="1">
      <c r="F169" s="192"/>
      <c r="G169" s="192"/>
      <c r="H169" s="192"/>
      <c r="I169" s="192"/>
      <c r="J169" s="192"/>
      <c r="K169" s="192"/>
      <c r="L169" s="192"/>
      <c r="M169" s="192"/>
      <c r="O169" s="192"/>
      <c r="P169" s="192"/>
      <c r="Q169" s="204"/>
    </row>
    <row r="170" spans="6:17" s="203" customFormat="1">
      <c r="F170" s="192"/>
      <c r="G170" s="192"/>
      <c r="H170" s="192"/>
      <c r="I170" s="192"/>
      <c r="J170" s="192"/>
      <c r="K170" s="192"/>
      <c r="L170" s="192"/>
      <c r="M170" s="192"/>
      <c r="O170" s="192"/>
      <c r="P170" s="192"/>
      <c r="Q170" s="204"/>
    </row>
    <row r="171" spans="6:17" s="203" customFormat="1">
      <c r="F171" s="192"/>
      <c r="G171" s="192"/>
      <c r="H171" s="192"/>
      <c r="I171" s="192"/>
      <c r="J171" s="192"/>
      <c r="K171" s="192"/>
      <c r="L171" s="192"/>
      <c r="M171" s="192"/>
      <c r="O171" s="192"/>
      <c r="P171" s="192"/>
      <c r="Q171" s="204"/>
    </row>
    <row r="172" spans="6:17" s="203" customFormat="1">
      <c r="F172" s="192"/>
      <c r="G172" s="192"/>
      <c r="H172" s="192"/>
      <c r="I172" s="192"/>
      <c r="J172" s="192"/>
      <c r="K172" s="192"/>
      <c r="L172" s="192"/>
      <c r="M172" s="192"/>
      <c r="O172" s="192"/>
      <c r="P172" s="192"/>
      <c r="Q172" s="204"/>
    </row>
    <row r="173" spans="6:17" s="203" customFormat="1">
      <c r="F173" s="192"/>
      <c r="G173" s="192"/>
      <c r="H173" s="192"/>
      <c r="I173" s="192"/>
      <c r="J173" s="192"/>
      <c r="K173" s="192"/>
      <c r="L173" s="192"/>
      <c r="M173" s="192"/>
      <c r="O173" s="192"/>
      <c r="P173" s="192"/>
      <c r="Q173" s="204"/>
    </row>
    <row r="174" spans="6:17" s="203" customFormat="1">
      <c r="F174" s="192"/>
      <c r="G174" s="192"/>
      <c r="H174" s="192"/>
      <c r="I174" s="192"/>
      <c r="J174" s="192"/>
      <c r="K174" s="192"/>
      <c r="L174" s="192"/>
      <c r="M174" s="192"/>
      <c r="O174" s="192"/>
      <c r="P174" s="192"/>
      <c r="Q174" s="204"/>
    </row>
    <row r="175" spans="6:17" s="203" customFormat="1">
      <c r="F175" s="192"/>
      <c r="G175" s="192"/>
      <c r="H175" s="192"/>
      <c r="I175" s="192"/>
      <c r="J175" s="192"/>
      <c r="K175" s="192"/>
      <c r="L175" s="192"/>
      <c r="M175" s="192"/>
      <c r="O175" s="192"/>
      <c r="P175" s="192"/>
      <c r="Q175" s="204"/>
    </row>
    <row r="176" spans="6:17" s="203" customFormat="1">
      <c r="F176" s="192"/>
      <c r="G176" s="192"/>
      <c r="H176" s="192"/>
      <c r="I176" s="192"/>
      <c r="J176" s="192"/>
      <c r="K176" s="192"/>
      <c r="L176" s="192"/>
      <c r="M176" s="192"/>
      <c r="O176" s="192"/>
      <c r="P176" s="192"/>
      <c r="Q176" s="204"/>
    </row>
    <row r="177" spans="6:17" s="203" customFormat="1">
      <c r="F177" s="192"/>
      <c r="G177" s="192"/>
      <c r="H177" s="192"/>
      <c r="I177" s="192"/>
      <c r="J177" s="192"/>
      <c r="K177" s="192"/>
      <c r="L177" s="192"/>
      <c r="M177" s="192"/>
      <c r="O177" s="192"/>
      <c r="P177" s="192"/>
      <c r="Q177" s="204"/>
    </row>
    <row r="178" spans="6:17" s="203" customFormat="1">
      <c r="F178" s="192"/>
      <c r="G178" s="192"/>
      <c r="H178" s="192"/>
      <c r="I178" s="192"/>
      <c r="J178" s="192"/>
      <c r="K178" s="192"/>
      <c r="L178" s="192"/>
      <c r="M178" s="192"/>
      <c r="O178" s="192"/>
      <c r="P178" s="192"/>
      <c r="Q178" s="204"/>
    </row>
    <row r="179" spans="6:17" s="203" customFormat="1">
      <c r="F179" s="192"/>
      <c r="G179" s="192"/>
      <c r="H179" s="192"/>
      <c r="I179" s="192"/>
      <c r="J179" s="192"/>
      <c r="K179" s="192"/>
      <c r="L179" s="192"/>
      <c r="M179" s="192"/>
      <c r="O179" s="192"/>
      <c r="P179" s="192"/>
      <c r="Q179" s="204"/>
    </row>
    <row r="180" spans="6:17" s="203" customFormat="1">
      <c r="F180" s="192"/>
      <c r="G180" s="192"/>
      <c r="H180" s="192"/>
      <c r="I180" s="192"/>
      <c r="J180" s="192"/>
      <c r="K180" s="192"/>
      <c r="L180" s="192"/>
      <c r="M180" s="192"/>
      <c r="O180" s="192"/>
      <c r="P180" s="192"/>
      <c r="Q180" s="204"/>
    </row>
    <row r="181" spans="6:17" s="203" customFormat="1">
      <c r="F181" s="192"/>
      <c r="G181" s="192"/>
      <c r="H181" s="192"/>
      <c r="I181" s="192"/>
      <c r="J181" s="192"/>
      <c r="K181" s="192"/>
      <c r="L181" s="192"/>
      <c r="M181" s="192"/>
      <c r="O181" s="192"/>
      <c r="P181" s="192"/>
      <c r="Q181" s="204"/>
    </row>
    <row r="182" spans="6:17" s="203" customFormat="1">
      <c r="F182" s="192"/>
      <c r="G182" s="192"/>
      <c r="H182" s="192"/>
      <c r="I182" s="192"/>
      <c r="J182" s="192"/>
      <c r="K182" s="192"/>
      <c r="L182" s="192"/>
      <c r="M182" s="192"/>
      <c r="O182" s="192"/>
      <c r="P182" s="192"/>
      <c r="Q182" s="204"/>
    </row>
    <row r="183" spans="6:17" s="203" customFormat="1">
      <c r="F183" s="192"/>
      <c r="G183" s="192"/>
      <c r="H183" s="192"/>
      <c r="I183" s="192"/>
      <c r="J183" s="192"/>
      <c r="K183" s="192"/>
      <c r="L183" s="192"/>
      <c r="M183" s="192"/>
      <c r="O183" s="192"/>
      <c r="P183" s="192"/>
      <c r="Q183" s="204"/>
    </row>
    <row r="184" spans="6:17" s="203" customFormat="1">
      <c r="F184" s="192"/>
      <c r="G184" s="192"/>
      <c r="H184" s="192"/>
      <c r="I184" s="192"/>
      <c r="J184" s="192"/>
      <c r="K184" s="192"/>
      <c r="L184" s="192"/>
      <c r="M184" s="192"/>
      <c r="O184" s="192"/>
      <c r="P184" s="192"/>
      <c r="Q184" s="204"/>
    </row>
    <row r="185" spans="6:17" s="203" customFormat="1">
      <c r="F185" s="192"/>
      <c r="G185" s="192"/>
      <c r="H185" s="192"/>
      <c r="I185" s="192"/>
      <c r="J185" s="192"/>
      <c r="K185" s="192"/>
      <c r="L185" s="192"/>
      <c r="M185" s="192"/>
      <c r="O185" s="192"/>
      <c r="P185" s="192"/>
      <c r="Q185" s="204"/>
    </row>
    <row r="186" spans="6:17" s="203" customFormat="1">
      <c r="F186" s="192"/>
      <c r="G186" s="192"/>
      <c r="H186" s="192"/>
      <c r="I186" s="192"/>
      <c r="J186" s="192"/>
      <c r="K186" s="192"/>
      <c r="L186" s="192"/>
      <c r="M186" s="192"/>
      <c r="O186" s="192"/>
      <c r="P186" s="192"/>
      <c r="Q186" s="204"/>
    </row>
    <row r="187" spans="6:17" s="203" customFormat="1">
      <c r="F187" s="192"/>
      <c r="G187" s="192"/>
      <c r="H187" s="192"/>
      <c r="I187" s="192"/>
      <c r="J187" s="192"/>
      <c r="K187" s="192"/>
      <c r="L187" s="192"/>
      <c r="M187" s="192"/>
      <c r="O187" s="192"/>
      <c r="P187" s="192"/>
      <c r="Q187" s="204"/>
    </row>
    <row r="188" spans="6:17" s="203" customFormat="1">
      <c r="F188" s="192"/>
      <c r="G188" s="192"/>
      <c r="H188" s="192"/>
      <c r="I188" s="192"/>
      <c r="J188" s="192"/>
      <c r="K188" s="192"/>
      <c r="L188" s="192"/>
      <c r="M188" s="192"/>
      <c r="O188" s="192"/>
      <c r="P188" s="192"/>
      <c r="Q188" s="204"/>
    </row>
    <row r="189" spans="6:17" s="203" customFormat="1">
      <c r="F189" s="192"/>
      <c r="G189" s="192"/>
      <c r="H189" s="192"/>
      <c r="I189" s="192"/>
      <c r="J189" s="192"/>
      <c r="K189" s="192"/>
      <c r="L189" s="192"/>
      <c r="M189" s="192"/>
      <c r="O189" s="192"/>
      <c r="P189" s="192"/>
      <c r="Q189" s="204"/>
    </row>
    <row r="190" spans="6:17" s="203" customFormat="1">
      <c r="F190" s="192"/>
      <c r="G190" s="192"/>
      <c r="H190" s="192"/>
      <c r="I190" s="192"/>
      <c r="J190" s="192"/>
      <c r="K190" s="192"/>
      <c r="L190" s="192"/>
      <c r="M190" s="192"/>
      <c r="O190" s="192"/>
      <c r="P190" s="192"/>
      <c r="Q190" s="204"/>
    </row>
    <row r="191" spans="6:17" s="203" customFormat="1">
      <c r="F191" s="192"/>
      <c r="G191" s="192"/>
      <c r="H191" s="192"/>
      <c r="I191" s="192"/>
      <c r="J191" s="192"/>
      <c r="K191" s="192"/>
      <c r="L191" s="192"/>
      <c r="M191" s="192"/>
      <c r="O191" s="192"/>
      <c r="P191" s="192"/>
      <c r="Q191" s="204"/>
    </row>
    <row r="192" spans="6:17" s="203" customFormat="1">
      <c r="F192" s="192"/>
      <c r="G192" s="192"/>
      <c r="H192" s="192"/>
      <c r="I192" s="192"/>
      <c r="J192" s="192"/>
      <c r="K192" s="192"/>
      <c r="L192" s="192"/>
      <c r="M192" s="192"/>
      <c r="O192" s="192"/>
      <c r="P192" s="192"/>
      <c r="Q192" s="204"/>
    </row>
    <row r="193" spans="6:17" s="203" customFormat="1">
      <c r="F193" s="192"/>
      <c r="G193" s="192"/>
      <c r="H193" s="192"/>
      <c r="I193" s="192"/>
      <c r="J193" s="192"/>
      <c r="K193" s="192"/>
      <c r="L193" s="192"/>
      <c r="M193" s="192"/>
      <c r="O193" s="192"/>
      <c r="P193" s="192"/>
      <c r="Q193" s="204"/>
    </row>
    <row r="194" spans="6:17" s="203" customFormat="1">
      <c r="F194" s="192"/>
      <c r="G194" s="192"/>
      <c r="H194" s="192"/>
      <c r="I194" s="192"/>
      <c r="J194" s="192"/>
      <c r="K194" s="192"/>
      <c r="L194" s="192"/>
      <c r="M194" s="192"/>
      <c r="O194" s="192"/>
      <c r="P194" s="192"/>
      <c r="Q194" s="204"/>
    </row>
    <row r="195" spans="6:17" s="203" customFormat="1">
      <c r="F195" s="192"/>
      <c r="G195" s="192"/>
      <c r="H195" s="192"/>
      <c r="I195" s="192"/>
      <c r="J195" s="192"/>
      <c r="K195" s="192"/>
      <c r="L195" s="192"/>
      <c r="M195" s="192"/>
      <c r="O195" s="192"/>
      <c r="P195" s="192"/>
      <c r="Q195" s="204"/>
    </row>
    <row r="196" spans="6:17" s="203" customFormat="1">
      <c r="F196" s="192"/>
      <c r="G196" s="192"/>
      <c r="H196" s="192"/>
      <c r="I196" s="192"/>
      <c r="J196" s="192"/>
      <c r="K196" s="192"/>
      <c r="L196" s="192"/>
      <c r="M196" s="192"/>
      <c r="O196" s="192"/>
      <c r="P196" s="192"/>
      <c r="Q196" s="204"/>
    </row>
    <row r="197" spans="6:17" s="203" customFormat="1">
      <c r="F197" s="192"/>
      <c r="G197" s="192"/>
      <c r="H197" s="192"/>
      <c r="I197" s="192"/>
      <c r="J197" s="192"/>
      <c r="K197" s="192"/>
      <c r="L197" s="192"/>
      <c r="M197" s="192"/>
      <c r="O197" s="192"/>
      <c r="P197" s="192"/>
      <c r="Q197" s="204"/>
    </row>
    <row r="198" spans="6:17" s="203" customFormat="1">
      <c r="F198" s="192"/>
      <c r="G198" s="192"/>
      <c r="H198" s="192"/>
      <c r="I198" s="192"/>
      <c r="J198" s="192"/>
      <c r="K198" s="192"/>
      <c r="L198" s="192"/>
      <c r="M198" s="192"/>
      <c r="O198" s="192"/>
      <c r="P198" s="192"/>
      <c r="Q198" s="204"/>
    </row>
    <row r="199" spans="6:17" s="203" customFormat="1">
      <c r="F199" s="192"/>
      <c r="G199" s="192"/>
      <c r="H199" s="192"/>
      <c r="I199" s="192"/>
      <c r="J199" s="192"/>
      <c r="K199" s="192"/>
      <c r="L199" s="192"/>
      <c r="M199" s="192"/>
      <c r="O199" s="192"/>
      <c r="P199" s="192"/>
      <c r="Q199" s="204"/>
    </row>
    <row r="200" spans="6:17" s="203" customFormat="1">
      <c r="F200" s="192"/>
      <c r="G200" s="192"/>
      <c r="H200" s="192"/>
      <c r="I200" s="192"/>
      <c r="J200" s="192"/>
      <c r="K200" s="192"/>
      <c r="L200" s="192"/>
      <c r="M200" s="192"/>
      <c r="O200" s="192"/>
      <c r="P200" s="192"/>
      <c r="Q200" s="204"/>
    </row>
    <row r="201" spans="6:17" s="203" customFormat="1">
      <c r="F201" s="192"/>
      <c r="G201" s="192"/>
      <c r="H201" s="192"/>
      <c r="I201" s="192"/>
      <c r="J201" s="192"/>
      <c r="K201" s="192"/>
      <c r="L201" s="192"/>
      <c r="M201" s="192"/>
      <c r="O201" s="192"/>
      <c r="P201" s="192"/>
      <c r="Q201" s="204"/>
    </row>
    <row r="202" spans="6:17" s="203" customFormat="1">
      <c r="F202" s="192"/>
      <c r="G202" s="192"/>
      <c r="H202" s="192"/>
      <c r="I202" s="192"/>
      <c r="J202" s="192"/>
      <c r="K202" s="192"/>
      <c r="L202" s="192"/>
      <c r="M202" s="192"/>
      <c r="O202" s="192"/>
      <c r="P202" s="192"/>
      <c r="Q202" s="204"/>
    </row>
    <row r="203" spans="6:17" s="203" customFormat="1">
      <c r="F203" s="192"/>
      <c r="G203" s="192"/>
      <c r="H203" s="192"/>
      <c r="I203" s="192"/>
      <c r="J203" s="192"/>
      <c r="K203" s="192"/>
      <c r="L203" s="192"/>
      <c r="M203" s="192"/>
      <c r="O203" s="192"/>
      <c r="P203" s="192"/>
      <c r="Q203" s="204"/>
    </row>
    <row r="204" spans="6:17" s="203" customFormat="1">
      <c r="F204" s="192"/>
      <c r="G204" s="192"/>
      <c r="H204" s="192"/>
      <c r="I204" s="192"/>
      <c r="J204" s="192"/>
      <c r="K204" s="192"/>
      <c r="L204" s="192"/>
      <c r="M204" s="192"/>
      <c r="O204" s="192"/>
      <c r="P204" s="192"/>
      <c r="Q204" s="204"/>
    </row>
    <row r="205" spans="6:17" s="203" customFormat="1">
      <c r="F205" s="192"/>
      <c r="G205" s="192"/>
      <c r="H205" s="192"/>
      <c r="I205" s="192"/>
      <c r="J205" s="192"/>
      <c r="K205" s="192"/>
      <c r="L205" s="192"/>
      <c r="M205" s="192"/>
      <c r="O205" s="192"/>
      <c r="P205" s="192"/>
      <c r="Q205" s="204"/>
    </row>
    <row r="206" spans="6:17" s="203" customFormat="1">
      <c r="F206" s="192"/>
      <c r="G206" s="192"/>
      <c r="H206" s="192"/>
      <c r="I206" s="192"/>
      <c r="J206" s="192"/>
      <c r="K206" s="192"/>
      <c r="L206" s="192"/>
      <c r="M206" s="192"/>
      <c r="O206" s="192"/>
      <c r="P206" s="192"/>
      <c r="Q206" s="204"/>
    </row>
    <row r="207" spans="6:17" s="203" customFormat="1">
      <c r="F207" s="192"/>
      <c r="G207" s="192"/>
      <c r="H207" s="192"/>
      <c r="I207" s="192"/>
      <c r="J207" s="192"/>
      <c r="K207" s="192"/>
      <c r="L207" s="192"/>
      <c r="M207" s="192"/>
      <c r="O207" s="192"/>
      <c r="P207" s="192"/>
      <c r="Q207" s="204"/>
    </row>
    <row r="208" spans="6:17" s="203" customFormat="1">
      <c r="F208" s="192"/>
      <c r="G208" s="192"/>
      <c r="H208" s="192"/>
      <c r="I208" s="192"/>
      <c r="J208" s="192"/>
      <c r="K208" s="192"/>
      <c r="L208" s="192"/>
      <c r="M208" s="192"/>
      <c r="O208" s="192"/>
      <c r="P208" s="192"/>
      <c r="Q208" s="204"/>
    </row>
    <row r="209" spans="6:17" s="203" customFormat="1">
      <c r="F209" s="192"/>
      <c r="G209" s="192"/>
      <c r="H209" s="192"/>
      <c r="I209" s="192"/>
      <c r="J209" s="192"/>
      <c r="K209" s="192"/>
      <c r="L209" s="192"/>
      <c r="M209" s="192"/>
      <c r="O209" s="192"/>
      <c r="P209" s="192"/>
      <c r="Q209" s="204"/>
    </row>
    <row r="210" spans="6:17" s="203" customFormat="1">
      <c r="F210" s="192"/>
      <c r="G210" s="192"/>
      <c r="H210" s="192"/>
      <c r="I210" s="192"/>
      <c r="J210" s="192"/>
      <c r="K210" s="192"/>
      <c r="L210" s="192"/>
      <c r="M210" s="192"/>
      <c r="O210" s="192"/>
      <c r="P210" s="192"/>
      <c r="Q210" s="204"/>
    </row>
    <row r="211" spans="6:17" s="203" customFormat="1">
      <c r="F211" s="192"/>
      <c r="G211" s="192"/>
      <c r="H211" s="192"/>
      <c r="I211" s="192"/>
      <c r="J211" s="192"/>
      <c r="K211" s="192"/>
      <c r="L211" s="192"/>
      <c r="M211" s="192"/>
      <c r="O211" s="192"/>
      <c r="P211" s="192"/>
      <c r="Q211" s="204"/>
    </row>
    <row r="212" spans="6:17" s="203" customFormat="1">
      <c r="F212" s="192"/>
      <c r="G212" s="192"/>
      <c r="H212" s="192"/>
      <c r="I212" s="192"/>
      <c r="J212" s="192"/>
      <c r="K212" s="192"/>
      <c r="L212" s="192"/>
      <c r="M212" s="192"/>
      <c r="O212" s="192"/>
      <c r="P212" s="192"/>
      <c r="Q212" s="204"/>
    </row>
    <row r="213" spans="6:17" s="203" customFormat="1">
      <c r="F213" s="192"/>
      <c r="G213" s="192"/>
      <c r="H213" s="192"/>
      <c r="I213" s="192"/>
      <c r="J213" s="192"/>
      <c r="K213" s="192"/>
      <c r="L213" s="192"/>
      <c r="M213" s="192"/>
      <c r="O213" s="192"/>
      <c r="P213" s="192"/>
      <c r="Q213" s="204"/>
    </row>
    <row r="214" spans="6:17" s="203" customFormat="1">
      <c r="F214" s="192"/>
      <c r="G214" s="192"/>
      <c r="H214" s="192"/>
      <c r="I214" s="192"/>
      <c r="J214" s="192"/>
      <c r="K214" s="192"/>
      <c r="L214" s="192"/>
      <c r="M214" s="192"/>
      <c r="O214" s="192"/>
      <c r="P214" s="192"/>
      <c r="Q214" s="204"/>
    </row>
    <row r="215" spans="6:17" s="203" customFormat="1">
      <c r="F215" s="192"/>
      <c r="G215" s="192"/>
      <c r="H215" s="192"/>
      <c r="I215" s="192"/>
      <c r="J215" s="192"/>
      <c r="K215" s="192"/>
      <c r="L215" s="192"/>
      <c r="M215" s="192"/>
      <c r="O215" s="192"/>
      <c r="P215" s="192"/>
      <c r="Q215" s="204"/>
    </row>
    <row r="216" spans="6:17" s="203" customFormat="1">
      <c r="F216" s="192"/>
      <c r="G216" s="192"/>
      <c r="H216" s="192"/>
      <c r="I216" s="192"/>
      <c r="J216" s="192"/>
      <c r="K216" s="192"/>
      <c r="L216" s="192"/>
      <c r="M216" s="192"/>
      <c r="O216" s="192"/>
      <c r="P216" s="192"/>
      <c r="Q216" s="204"/>
    </row>
    <row r="217" spans="6:17" s="203" customFormat="1">
      <c r="F217" s="192"/>
      <c r="G217" s="192"/>
      <c r="H217" s="192"/>
      <c r="I217" s="192"/>
      <c r="J217" s="192"/>
      <c r="K217" s="192"/>
      <c r="L217" s="192"/>
      <c r="M217" s="192"/>
      <c r="O217" s="192"/>
      <c r="P217" s="192"/>
      <c r="Q217" s="204"/>
    </row>
    <row r="218" spans="6:17" s="203" customFormat="1">
      <c r="F218" s="192"/>
      <c r="G218" s="192"/>
      <c r="H218" s="192"/>
      <c r="I218" s="192"/>
      <c r="J218" s="192"/>
      <c r="K218" s="192"/>
      <c r="L218" s="192"/>
      <c r="M218" s="192"/>
      <c r="O218" s="192"/>
      <c r="P218" s="192"/>
      <c r="Q218" s="204"/>
    </row>
    <row r="219" spans="6:17" s="203" customFormat="1">
      <c r="F219" s="192"/>
      <c r="G219" s="192"/>
      <c r="H219" s="192"/>
      <c r="I219" s="192"/>
      <c r="J219" s="192"/>
      <c r="K219" s="192"/>
      <c r="L219" s="192"/>
      <c r="M219" s="192"/>
      <c r="O219" s="192"/>
      <c r="P219" s="192"/>
      <c r="Q219" s="204"/>
    </row>
    <row r="220" spans="6:17" s="203" customFormat="1">
      <c r="F220" s="192"/>
      <c r="G220" s="192"/>
      <c r="H220" s="192"/>
      <c r="I220" s="192"/>
      <c r="J220" s="192"/>
      <c r="K220" s="192"/>
      <c r="L220" s="192"/>
      <c r="M220" s="192"/>
      <c r="O220" s="192"/>
      <c r="P220" s="192"/>
      <c r="Q220" s="204"/>
    </row>
    <row r="221" spans="6:17" s="203" customFormat="1">
      <c r="F221" s="192"/>
      <c r="G221" s="192"/>
      <c r="H221" s="192"/>
      <c r="I221" s="192"/>
      <c r="J221" s="192"/>
      <c r="K221" s="192"/>
      <c r="L221" s="192"/>
      <c r="M221" s="192"/>
      <c r="O221" s="192"/>
      <c r="P221" s="192"/>
      <c r="Q221" s="204"/>
    </row>
    <row r="222" spans="6:17" s="203" customFormat="1">
      <c r="F222" s="192"/>
      <c r="G222" s="192"/>
      <c r="H222" s="192"/>
      <c r="I222" s="192"/>
      <c r="J222" s="192"/>
      <c r="K222" s="192"/>
      <c r="L222" s="192"/>
      <c r="M222" s="192"/>
      <c r="O222" s="192"/>
      <c r="P222" s="192"/>
      <c r="Q222" s="204"/>
    </row>
    <row r="223" spans="6:17" s="203" customFormat="1">
      <c r="F223" s="192"/>
      <c r="G223" s="192"/>
      <c r="H223" s="192"/>
      <c r="I223" s="192"/>
      <c r="J223" s="192"/>
      <c r="K223" s="192"/>
      <c r="L223" s="192"/>
      <c r="M223" s="192"/>
      <c r="O223" s="192"/>
      <c r="P223" s="192"/>
      <c r="Q223" s="204"/>
    </row>
    <row r="224" spans="6:17" s="203" customFormat="1">
      <c r="F224" s="192"/>
      <c r="G224" s="192"/>
      <c r="H224" s="192"/>
      <c r="I224" s="192"/>
      <c r="J224" s="192"/>
      <c r="K224" s="192"/>
      <c r="L224" s="192"/>
      <c r="M224" s="192"/>
      <c r="O224" s="192"/>
      <c r="P224" s="192"/>
      <c r="Q224" s="204"/>
    </row>
    <row r="225" spans="6:17" s="203" customFormat="1">
      <c r="F225" s="192"/>
      <c r="G225" s="192"/>
      <c r="H225" s="192"/>
      <c r="I225" s="192"/>
      <c r="J225" s="192"/>
      <c r="K225" s="192"/>
      <c r="L225" s="192"/>
      <c r="M225" s="192"/>
      <c r="O225" s="192"/>
      <c r="P225" s="192"/>
      <c r="Q225" s="204"/>
    </row>
    <row r="226" spans="6:17" s="203" customFormat="1">
      <c r="F226" s="192"/>
      <c r="G226" s="192"/>
      <c r="H226" s="192"/>
      <c r="I226" s="192"/>
      <c r="J226" s="192"/>
      <c r="K226" s="192"/>
      <c r="L226" s="192"/>
      <c r="M226" s="192"/>
      <c r="O226" s="192"/>
      <c r="P226" s="192"/>
      <c r="Q226" s="204"/>
    </row>
    <row r="227" spans="6:17" s="203" customFormat="1">
      <c r="F227" s="192"/>
      <c r="G227" s="192"/>
      <c r="H227" s="192"/>
      <c r="I227" s="192"/>
      <c r="J227" s="192"/>
      <c r="K227" s="192"/>
      <c r="L227" s="192"/>
      <c r="M227" s="192"/>
      <c r="O227" s="192"/>
      <c r="P227" s="192"/>
      <c r="Q227" s="204"/>
    </row>
    <row r="228" spans="6:17" s="203" customFormat="1">
      <c r="F228" s="192"/>
      <c r="G228" s="192"/>
      <c r="H228" s="192"/>
      <c r="I228" s="192"/>
      <c r="J228" s="192"/>
      <c r="K228" s="192"/>
      <c r="L228" s="192"/>
      <c r="M228" s="192"/>
      <c r="O228" s="192"/>
      <c r="P228" s="192"/>
      <c r="Q228" s="204"/>
    </row>
    <row r="229" spans="6:17" s="203" customFormat="1">
      <c r="F229" s="192"/>
      <c r="G229" s="192"/>
      <c r="H229" s="192"/>
      <c r="I229" s="192"/>
      <c r="J229" s="192"/>
      <c r="K229" s="192"/>
      <c r="L229" s="192"/>
      <c r="M229" s="192"/>
      <c r="O229" s="192"/>
      <c r="P229" s="192"/>
      <c r="Q229" s="204"/>
    </row>
    <row r="230" spans="6:17" s="203" customFormat="1">
      <c r="F230" s="192"/>
      <c r="G230" s="192"/>
      <c r="H230" s="192"/>
      <c r="I230" s="192"/>
      <c r="J230" s="192"/>
      <c r="K230" s="192"/>
      <c r="L230" s="192"/>
      <c r="M230" s="192"/>
      <c r="O230" s="192"/>
      <c r="P230" s="192"/>
      <c r="Q230" s="204"/>
    </row>
    <row r="231" spans="6:17" s="203" customFormat="1">
      <c r="F231" s="192"/>
      <c r="G231" s="192"/>
      <c r="H231" s="192"/>
      <c r="I231" s="192"/>
      <c r="J231" s="192"/>
      <c r="K231" s="192"/>
      <c r="L231" s="192"/>
      <c r="M231" s="192"/>
      <c r="O231" s="192"/>
      <c r="P231" s="192"/>
      <c r="Q231" s="204"/>
    </row>
    <row r="232" spans="6:17" s="203" customFormat="1">
      <c r="F232" s="192"/>
      <c r="G232" s="192"/>
      <c r="H232" s="192"/>
      <c r="I232" s="192"/>
      <c r="J232" s="192"/>
      <c r="K232" s="192"/>
      <c r="L232" s="192"/>
      <c r="M232" s="192"/>
      <c r="O232" s="192"/>
      <c r="P232" s="192"/>
      <c r="Q232" s="204"/>
    </row>
    <row r="233" spans="6:17" s="203" customFormat="1">
      <c r="F233" s="192"/>
      <c r="G233" s="192"/>
      <c r="H233" s="192"/>
      <c r="I233" s="192"/>
      <c r="J233" s="192"/>
      <c r="K233" s="192"/>
      <c r="L233" s="192"/>
      <c r="M233" s="192"/>
      <c r="O233" s="192"/>
      <c r="P233" s="192"/>
      <c r="Q233" s="204"/>
    </row>
    <row r="234" spans="6:17" s="203" customFormat="1">
      <c r="F234" s="192"/>
      <c r="G234" s="192"/>
      <c r="H234" s="192"/>
      <c r="I234" s="192"/>
      <c r="J234" s="192"/>
      <c r="K234" s="192"/>
      <c r="L234" s="192"/>
      <c r="M234" s="192"/>
      <c r="O234" s="192"/>
      <c r="P234" s="192"/>
      <c r="Q234" s="204"/>
    </row>
    <row r="235" spans="6:17" s="203" customFormat="1">
      <c r="F235" s="192"/>
      <c r="G235" s="192"/>
      <c r="H235" s="192"/>
      <c r="I235" s="192"/>
      <c r="J235" s="192"/>
      <c r="K235" s="192"/>
      <c r="L235" s="192"/>
      <c r="M235" s="192"/>
      <c r="O235" s="192"/>
      <c r="P235" s="192"/>
      <c r="Q235" s="204"/>
    </row>
    <row r="236" spans="6:17" s="203" customFormat="1">
      <c r="F236" s="192"/>
      <c r="G236" s="192"/>
      <c r="H236" s="192"/>
      <c r="I236" s="192"/>
      <c r="J236" s="192"/>
      <c r="K236" s="192"/>
      <c r="L236" s="192"/>
      <c r="M236" s="192"/>
      <c r="O236" s="192"/>
      <c r="P236" s="192"/>
      <c r="Q236" s="204"/>
    </row>
    <row r="237" spans="6:17" s="203" customFormat="1">
      <c r="F237" s="192"/>
      <c r="G237" s="192"/>
      <c r="H237" s="192"/>
      <c r="I237" s="192"/>
      <c r="J237" s="192"/>
      <c r="K237" s="192"/>
      <c r="L237" s="192"/>
      <c r="M237" s="192"/>
      <c r="O237" s="192"/>
      <c r="P237" s="192"/>
      <c r="Q237" s="204"/>
    </row>
    <row r="238" spans="6:17" s="203" customFormat="1">
      <c r="F238" s="192"/>
      <c r="G238" s="192"/>
      <c r="H238" s="192"/>
      <c r="I238" s="192"/>
      <c r="J238" s="192"/>
      <c r="K238" s="192"/>
      <c r="L238" s="192"/>
      <c r="M238" s="192"/>
      <c r="O238" s="192"/>
      <c r="P238" s="192"/>
      <c r="Q238" s="204"/>
    </row>
    <row r="239" spans="6:17" s="203" customFormat="1">
      <c r="F239" s="192"/>
      <c r="G239" s="192"/>
      <c r="H239" s="192"/>
      <c r="I239" s="192"/>
      <c r="J239" s="192"/>
      <c r="K239" s="192"/>
      <c r="L239" s="192"/>
      <c r="M239" s="192"/>
      <c r="O239" s="192"/>
      <c r="P239" s="192"/>
      <c r="Q239" s="204"/>
    </row>
    <row r="240" spans="6:17" s="203" customFormat="1">
      <c r="F240" s="192"/>
      <c r="G240" s="192"/>
      <c r="H240" s="192"/>
      <c r="I240" s="192"/>
      <c r="J240" s="192"/>
      <c r="K240" s="192"/>
      <c r="L240" s="192"/>
      <c r="M240" s="192"/>
      <c r="O240" s="192"/>
      <c r="P240" s="192"/>
      <c r="Q240" s="204"/>
    </row>
    <row r="241" spans="6:17" s="203" customFormat="1">
      <c r="F241" s="192"/>
      <c r="G241" s="192"/>
      <c r="H241" s="192"/>
      <c r="I241" s="192"/>
      <c r="J241" s="192"/>
      <c r="K241" s="192"/>
      <c r="L241" s="192"/>
      <c r="M241" s="192"/>
      <c r="O241" s="192"/>
      <c r="P241" s="192"/>
      <c r="Q241" s="204"/>
    </row>
    <row r="242" spans="6:17" s="203" customFormat="1">
      <c r="F242" s="192"/>
      <c r="G242" s="192"/>
      <c r="H242" s="192"/>
      <c r="I242" s="192"/>
      <c r="J242" s="192"/>
      <c r="K242" s="192"/>
      <c r="L242" s="192"/>
      <c r="M242" s="192"/>
      <c r="O242" s="192"/>
      <c r="P242" s="192"/>
      <c r="Q242" s="204"/>
    </row>
    <row r="243" spans="6:17" s="203" customFormat="1">
      <c r="F243" s="192"/>
      <c r="G243" s="192"/>
      <c r="H243" s="192"/>
      <c r="I243" s="192"/>
      <c r="J243" s="192"/>
      <c r="K243" s="192"/>
      <c r="L243" s="192"/>
      <c r="M243" s="192"/>
      <c r="O243" s="192"/>
      <c r="P243" s="192"/>
      <c r="Q243" s="204"/>
    </row>
    <row r="244" spans="6:17" s="203" customFormat="1">
      <c r="F244" s="192"/>
      <c r="G244" s="192"/>
      <c r="H244" s="192"/>
      <c r="I244" s="192"/>
      <c r="J244" s="192"/>
      <c r="K244" s="192"/>
      <c r="L244" s="192"/>
      <c r="M244" s="192"/>
      <c r="O244" s="192"/>
      <c r="P244" s="192"/>
      <c r="Q244" s="204"/>
    </row>
    <row r="245" spans="6:17" s="203" customFormat="1">
      <c r="F245" s="192"/>
      <c r="G245" s="192"/>
      <c r="H245" s="192"/>
      <c r="I245" s="192"/>
      <c r="J245" s="192"/>
      <c r="K245" s="192"/>
      <c r="L245" s="192"/>
      <c r="M245" s="192"/>
      <c r="O245" s="192"/>
      <c r="P245" s="192"/>
      <c r="Q245" s="204"/>
    </row>
    <row r="246" spans="6:17" s="203" customFormat="1">
      <c r="F246" s="192"/>
      <c r="G246" s="192"/>
      <c r="H246" s="192"/>
      <c r="I246" s="192"/>
      <c r="J246" s="192"/>
      <c r="K246" s="192"/>
      <c r="L246" s="192"/>
      <c r="M246" s="192"/>
      <c r="O246" s="192"/>
      <c r="P246" s="192"/>
      <c r="Q246" s="204"/>
    </row>
    <row r="247" spans="6:17" s="203" customFormat="1">
      <c r="F247" s="192"/>
      <c r="G247" s="192"/>
      <c r="H247" s="192"/>
      <c r="I247" s="192"/>
      <c r="J247" s="192"/>
      <c r="K247" s="192"/>
      <c r="L247" s="192"/>
      <c r="M247" s="192"/>
      <c r="O247" s="192"/>
      <c r="P247" s="192"/>
      <c r="Q247" s="204"/>
    </row>
    <row r="248" spans="6:17" s="203" customFormat="1">
      <c r="F248" s="192"/>
      <c r="G248" s="192"/>
      <c r="H248" s="192"/>
      <c r="I248" s="192"/>
      <c r="J248" s="192"/>
      <c r="K248" s="192"/>
      <c r="L248" s="192"/>
      <c r="M248" s="192"/>
      <c r="O248" s="192"/>
      <c r="P248" s="192"/>
      <c r="Q248" s="204"/>
    </row>
    <row r="249" spans="6:17" s="203" customFormat="1">
      <c r="F249" s="192"/>
      <c r="G249" s="192"/>
      <c r="H249" s="192"/>
      <c r="I249" s="192"/>
      <c r="J249" s="192"/>
      <c r="K249" s="192"/>
      <c r="L249" s="192"/>
      <c r="M249" s="192"/>
      <c r="O249" s="192"/>
      <c r="P249" s="192"/>
      <c r="Q249" s="204"/>
    </row>
    <row r="250" spans="6:17" s="203" customFormat="1">
      <c r="F250" s="192"/>
      <c r="G250" s="192"/>
      <c r="H250" s="192"/>
      <c r="I250" s="192"/>
      <c r="J250" s="192"/>
      <c r="K250" s="192"/>
      <c r="L250" s="192"/>
      <c r="M250" s="192"/>
      <c r="O250" s="192"/>
      <c r="P250" s="192"/>
      <c r="Q250" s="204"/>
    </row>
    <row r="251" spans="6:17" s="203" customFormat="1">
      <c r="F251" s="192"/>
      <c r="G251" s="192"/>
      <c r="H251" s="192"/>
      <c r="I251" s="192"/>
      <c r="J251" s="192"/>
      <c r="K251" s="192"/>
      <c r="L251" s="192"/>
      <c r="M251" s="192"/>
      <c r="O251" s="192"/>
      <c r="P251" s="192"/>
      <c r="Q251" s="204"/>
    </row>
    <row r="252" spans="6:17" s="203" customFormat="1">
      <c r="F252" s="192"/>
      <c r="G252" s="192"/>
      <c r="H252" s="192"/>
      <c r="I252" s="192"/>
      <c r="J252" s="192"/>
      <c r="K252" s="192"/>
      <c r="L252" s="192"/>
      <c r="M252" s="192"/>
      <c r="O252" s="192"/>
      <c r="P252" s="192"/>
      <c r="Q252" s="204"/>
    </row>
    <row r="253" spans="6:17" s="203" customFormat="1">
      <c r="F253" s="192"/>
      <c r="G253" s="192"/>
      <c r="H253" s="192"/>
      <c r="I253" s="192"/>
      <c r="J253" s="192"/>
      <c r="K253" s="192"/>
      <c r="L253" s="192"/>
      <c r="M253" s="192"/>
      <c r="O253" s="192"/>
      <c r="P253" s="192"/>
      <c r="Q253" s="204"/>
    </row>
    <row r="254" spans="6:17" s="203" customFormat="1">
      <c r="F254" s="192"/>
      <c r="G254" s="192"/>
      <c r="H254" s="192"/>
      <c r="I254" s="192"/>
      <c r="J254" s="192"/>
      <c r="K254" s="192"/>
      <c r="L254" s="192"/>
      <c r="M254" s="192"/>
      <c r="O254" s="192"/>
      <c r="P254" s="192"/>
      <c r="Q254" s="204"/>
    </row>
    <row r="255" spans="6:17" s="203" customFormat="1">
      <c r="F255" s="192"/>
      <c r="G255" s="192"/>
      <c r="H255" s="192"/>
      <c r="I255" s="192"/>
      <c r="J255" s="192"/>
      <c r="K255" s="192"/>
      <c r="L255" s="192"/>
      <c r="M255" s="192"/>
      <c r="O255" s="192"/>
      <c r="P255" s="192"/>
      <c r="Q255" s="204"/>
    </row>
    <row r="256" spans="6:17" s="203" customFormat="1">
      <c r="F256" s="192"/>
      <c r="G256" s="192"/>
      <c r="H256" s="192"/>
      <c r="I256" s="192"/>
      <c r="J256" s="192"/>
      <c r="K256" s="192"/>
      <c r="L256" s="192"/>
      <c r="M256" s="192"/>
      <c r="O256" s="192"/>
      <c r="P256" s="192"/>
      <c r="Q256" s="204"/>
    </row>
    <row r="257" spans="6:17" s="203" customFormat="1">
      <c r="F257" s="192"/>
      <c r="G257" s="192"/>
      <c r="H257" s="192"/>
      <c r="I257" s="192"/>
      <c r="J257" s="192"/>
      <c r="K257" s="192"/>
      <c r="L257" s="192"/>
      <c r="M257" s="192"/>
      <c r="O257" s="192"/>
      <c r="P257" s="192"/>
      <c r="Q257" s="204"/>
    </row>
    <row r="258" spans="6:17" s="203" customFormat="1">
      <c r="F258" s="192"/>
      <c r="G258" s="192"/>
      <c r="H258" s="192"/>
      <c r="I258" s="192"/>
      <c r="J258" s="192"/>
      <c r="K258" s="192"/>
      <c r="L258" s="192"/>
      <c r="M258" s="192"/>
      <c r="O258" s="192"/>
      <c r="P258" s="192"/>
      <c r="Q258" s="204"/>
    </row>
    <row r="259" spans="6:17" s="203" customFormat="1">
      <c r="F259" s="192"/>
      <c r="G259" s="192"/>
      <c r="H259" s="192"/>
      <c r="I259" s="192"/>
      <c r="J259" s="192"/>
      <c r="K259" s="192"/>
      <c r="L259" s="192"/>
      <c r="M259" s="192"/>
      <c r="O259" s="192"/>
      <c r="P259" s="192"/>
      <c r="Q259" s="204"/>
    </row>
    <row r="260" spans="6:17" s="203" customFormat="1">
      <c r="F260" s="192"/>
      <c r="G260" s="192"/>
      <c r="H260" s="192"/>
      <c r="I260" s="192"/>
      <c r="J260" s="192"/>
      <c r="K260" s="192"/>
      <c r="L260" s="192"/>
      <c r="M260" s="192"/>
      <c r="O260" s="192"/>
      <c r="P260" s="192"/>
      <c r="Q260" s="204"/>
    </row>
    <row r="261" spans="6:17" s="203" customFormat="1">
      <c r="F261" s="192"/>
      <c r="G261" s="192"/>
      <c r="H261" s="192"/>
      <c r="I261" s="192"/>
      <c r="J261" s="192"/>
      <c r="K261" s="192"/>
      <c r="L261" s="192"/>
      <c r="M261" s="192"/>
      <c r="O261" s="192"/>
      <c r="P261" s="192"/>
      <c r="Q261" s="204"/>
    </row>
    <row r="262" spans="6:17" s="203" customFormat="1">
      <c r="F262" s="192"/>
      <c r="G262" s="192"/>
      <c r="H262" s="192"/>
      <c r="I262" s="192"/>
      <c r="J262" s="192"/>
      <c r="K262" s="192"/>
      <c r="L262" s="192"/>
      <c r="M262" s="192"/>
      <c r="O262" s="192"/>
      <c r="P262" s="192"/>
      <c r="Q262" s="204"/>
    </row>
    <row r="263" spans="6:17" s="203" customFormat="1">
      <c r="F263" s="192"/>
      <c r="G263" s="192"/>
      <c r="H263" s="192"/>
      <c r="I263" s="192"/>
      <c r="J263" s="192"/>
      <c r="K263" s="192"/>
      <c r="L263" s="192"/>
      <c r="M263" s="192"/>
      <c r="O263" s="192"/>
      <c r="P263" s="192"/>
      <c r="Q263" s="204"/>
    </row>
    <row r="264" spans="6:17" s="203" customFormat="1">
      <c r="F264" s="192"/>
      <c r="G264" s="192"/>
      <c r="H264" s="192"/>
      <c r="I264" s="192"/>
      <c r="J264" s="192"/>
      <c r="K264" s="192"/>
      <c r="L264" s="192"/>
      <c r="M264" s="192"/>
      <c r="O264" s="192"/>
      <c r="P264" s="192"/>
      <c r="Q264" s="204"/>
    </row>
    <row r="265" spans="6:17" s="203" customFormat="1">
      <c r="F265" s="192"/>
      <c r="G265" s="192"/>
      <c r="H265" s="192"/>
      <c r="I265" s="192"/>
      <c r="J265" s="192"/>
      <c r="K265" s="192"/>
      <c r="L265" s="192"/>
      <c r="M265" s="192"/>
      <c r="O265" s="192"/>
      <c r="P265" s="192"/>
      <c r="Q265" s="204"/>
    </row>
    <row r="266" spans="6:17" s="203" customFormat="1">
      <c r="F266" s="192"/>
      <c r="G266" s="192"/>
      <c r="H266" s="192"/>
      <c r="I266" s="192"/>
      <c r="J266" s="192"/>
      <c r="K266" s="192"/>
      <c r="L266" s="192"/>
      <c r="M266" s="192"/>
      <c r="O266" s="192"/>
      <c r="P266" s="192"/>
      <c r="Q266" s="204"/>
    </row>
    <row r="267" spans="6:17" s="203" customFormat="1">
      <c r="F267" s="192"/>
      <c r="G267" s="192"/>
      <c r="H267" s="192"/>
      <c r="I267" s="192"/>
      <c r="J267" s="192"/>
      <c r="K267" s="192"/>
      <c r="L267" s="192"/>
      <c r="M267" s="192"/>
      <c r="O267" s="192"/>
      <c r="P267" s="192"/>
      <c r="Q267" s="204"/>
    </row>
    <row r="268" spans="6:17" s="203" customFormat="1">
      <c r="F268" s="192"/>
      <c r="G268" s="192"/>
      <c r="H268" s="192"/>
      <c r="I268" s="192"/>
      <c r="J268" s="192"/>
      <c r="K268" s="192"/>
      <c r="L268" s="192"/>
      <c r="M268" s="192"/>
      <c r="O268" s="192"/>
      <c r="P268" s="192"/>
      <c r="Q268" s="204"/>
    </row>
    <row r="269" spans="6:17" s="203" customFormat="1">
      <c r="F269" s="192"/>
      <c r="G269" s="192"/>
      <c r="H269" s="192"/>
      <c r="I269" s="192"/>
      <c r="J269" s="192"/>
      <c r="K269" s="192"/>
      <c r="L269" s="192"/>
      <c r="M269" s="192"/>
      <c r="O269" s="192"/>
      <c r="P269" s="192"/>
      <c r="Q269" s="204"/>
    </row>
    <row r="270" spans="6:17" s="203" customFormat="1">
      <c r="F270" s="192"/>
      <c r="G270" s="192"/>
      <c r="H270" s="192"/>
      <c r="I270" s="192"/>
      <c r="J270" s="192"/>
      <c r="K270" s="192"/>
      <c r="L270" s="192"/>
      <c r="M270" s="192"/>
      <c r="O270" s="192"/>
      <c r="P270" s="192"/>
      <c r="Q270" s="204"/>
    </row>
    <row r="271" spans="6:17" s="203" customFormat="1">
      <c r="F271" s="192"/>
      <c r="G271" s="192"/>
      <c r="H271" s="192"/>
      <c r="I271" s="192"/>
      <c r="J271" s="192"/>
      <c r="K271" s="192"/>
      <c r="L271" s="192"/>
      <c r="M271" s="192"/>
      <c r="O271" s="192"/>
      <c r="P271" s="192"/>
      <c r="Q271" s="204"/>
    </row>
    <row r="272" spans="6:17" s="203" customFormat="1">
      <c r="F272" s="192"/>
      <c r="G272" s="192"/>
      <c r="H272" s="192"/>
      <c r="I272" s="192"/>
      <c r="J272" s="192"/>
      <c r="K272" s="192"/>
      <c r="L272" s="192"/>
      <c r="M272" s="192"/>
      <c r="O272" s="192"/>
      <c r="P272" s="192"/>
      <c r="Q272" s="204"/>
    </row>
    <row r="273" spans="6:17" s="203" customFormat="1">
      <c r="F273" s="192"/>
      <c r="G273" s="192"/>
      <c r="H273" s="192"/>
      <c r="I273" s="192"/>
      <c r="J273" s="192"/>
      <c r="K273" s="192"/>
      <c r="L273" s="192"/>
      <c r="M273" s="192"/>
      <c r="O273" s="192"/>
      <c r="P273" s="192"/>
      <c r="Q273" s="204"/>
    </row>
    <row r="274" spans="6:17" s="203" customFormat="1">
      <c r="F274" s="192"/>
      <c r="G274" s="192"/>
      <c r="H274" s="192"/>
      <c r="I274" s="192"/>
      <c r="J274" s="192"/>
      <c r="K274" s="192"/>
      <c r="L274" s="192"/>
      <c r="M274" s="192"/>
      <c r="O274" s="192"/>
      <c r="P274" s="192"/>
      <c r="Q274" s="204"/>
    </row>
    <row r="275" spans="6:17" s="203" customFormat="1">
      <c r="F275" s="192"/>
      <c r="G275" s="192"/>
      <c r="H275" s="192"/>
      <c r="I275" s="192"/>
      <c r="J275" s="192"/>
      <c r="K275" s="192"/>
      <c r="L275" s="192"/>
      <c r="M275" s="192"/>
      <c r="O275" s="192"/>
      <c r="P275" s="192"/>
      <c r="Q275" s="204"/>
    </row>
    <row r="276" spans="6:17" s="203" customFormat="1">
      <c r="F276" s="192"/>
      <c r="G276" s="192"/>
      <c r="H276" s="192"/>
      <c r="I276" s="192"/>
      <c r="J276" s="192"/>
      <c r="K276" s="192"/>
      <c r="L276" s="192"/>
      <c r="M276" s="192"/>
      <c r="O276" s="192"/>
      <c r="P276" s="192"/>
      <c r="Q276" s="204"/>
    </row>
    <row r="277" spans="6:17" s="203" customFormat="1">
      <c r="F277" s="192"/>
      <c r="G277" s="192"/>
      <c r="H277" s="192"/>
      <c r="I277" s="192"/>
      <c r="J277" s="192"/>
      <c r="K277" s="192"/>
      <c r="L277" s="192"/>
      <c r="M277" s="192"/>
      <c r="O277" s="192"/>
      <c r="P277" s="192"/>
      <c r="Q277" s="204"/>
    </row>
    <row r="278" spans="6:17" s="203" customFormat="1">
      <c r="F278" s="192"/>
      <c r="G278" s="192"/>
      <c r="H278" s="192"/>
      <c r="I278" s="192"/>
      <c r="J278" s="192"/>
      <c r="K278" s="192"/>
      <c r="L278" s="192"/>
      <c r="M278" s="192"/>
      <c r="O278" s="192"/>
      <c r="P278" s="192"/>
      <c r="Q278" s="204"/>
    </row>
    <row r="279" spans="6:17" s="203" customFormat="1">
      <c r="F279" s="192"/>
      <c r="G279" s="192"/>
      <c r="H279" s="192"/>
      <c r="I279" s="192"/>
      <c r="J279" s="192"/>
      <c r="K279" s="192"/>
      <c r="L279" s="192"/>
      <c r="M279" s="192"/>
      <c r="O279" s="192"/>
      <c r="P279" s="192"/>
      <c r="Q279" s="204"/>
    </row>
    <row r="280" spans="6:17" s="203" customFormat="1">
      <c r="F280" s="192"/>
      <c r="G280" s="192"/>
      <c r="H280" s="192"/>
      <c r="I280" s="192"/>
      <c r="J280" s="192"/>
      <c r="K280" s="192"/>
      <c r="L280" s="192"/>
      <c r="M280" s="192"/>
      <c r="O280" s="192"/>
      <c r="P280" s="192"/>
      <c r="Q280" s="204"/>
    </row>
    <row r="281" spans="6:17" s="203" customFormat="1">
      <c r="F281" s="192"/>
      <c r="G281" s="192"/>
      <c r="H281" s="192"/>
      <c r="I281" s="192"/>
      <c r="J281" s="192"/>
      <c r="K281" s="192"/>
      <c r="L281" s="192"/>
      <c r="M281" s="192"/>
      <c r="O281" s="192"/>
      <c r="P281" s="192"/>
      <c r="Q281" s="204"/>
    </row>
    <row r="282" spans="6:17" s="203" customFormat="1">
      <c r="F282" s="192"/>
      <c r="G282" s="192"/>
      <c r="H282" s="192"/>
      <c r="I282" s="192"/>
      <c r="J282" s="192"/>
      <c r="K282" s="192"/>
      <c r="L282" s="192"/>
      <c r="M282" s="192"/>
      <c r="O282" s="192"/>
      <c r="P282" s="192"/>
      <c r="Q282" s="204"/>
    </row>
    <row r="283" spans="6:17" s="203" customFormat="1">
      <c r="F283" s="192"/>
      <c r="G283" s="192"/>
      <c r="H283" s="192"/>
      <c r="I283" s="192"/>
      <c r="J283" s="192"/>
      <c r="K283" s="192"/>
      <c r="L283" s="192"/>
      <c r="M283" s="192"/>
      <c r="O283" s="192"/>
      <c r="P283" s="192"/>
      <c r="Q283" s="204"/>
    </row>
    <row r="284" spans="6:17" s="203" customFormat="1">
      <c r="F284" s="192"/>
      <c r="G284" s="192"/>
      <c r="H284" s="192"/>
      <c r="I284" s="192"/>
      <c r="J284" s="192"/>
      <c r="K284" s="192"/>
      <c r="L284" s="192"/>
      <c r="M284" s="192"/>
      <c r="O284" s="192"/>
      <c r="P284" s="192"/>
      <c r="Q284" s="204"/>
    </row>
    <row r="285" spans="6:17" s="203" customFormat="1">
      <c r="F285" s="192"/>
      <c r="G285" s="192"/>
      <c r="H285" s="192"/>
      <c r="I285" s="192"/>
      <c r="J285" s="192"/>
      <c r="K285" s="192"/>
      <c r="L285" s="192"/>
      <c r="M285" s="192"/>
      <c r="O285" s="192"/>
      <c r="P285" s="192"/>
      <c r="Q285" s="204"/>
    </row>
    <row r="286" spans="6:17" s="203" customFormat="1">
      <c r="F286" s="192"/>
      <c r="G286" s="192"/>
      <c r="H286" s="192"/>
      <c r="I286" s="192"/>
      <c r="J286" s="192"/>
      <c r="K286" s="192"/>
      <c r="L286" s="192"/>
      <c r="M286" s="192"/>
      <c r="O286" s="192"/>
      <c r="P286" s="192"/>
      <c r="Q286" s="204"/>
    </row>
    <row r="287" spans="6:17" s="203" customFormat="1">
      <c r="F287" s="192"/>
      <c r="G287" s="192"/>
      <c r="H287" s="192"/>
      <c r="I287" s="192"/>
      <c r="J287" s="192"/>
      <c r="K287" s="192"/>
      <c r="L287" s="192"/>
      <c r="M287" s="192"/>
      <c r="O287" s="192"/>
      <c r="P287" s="192"/>
      <c r="Q287" s="204"/>
    </row>
    <row r="288" spans="6:17" s="203" customFormat="1">
      <c r="F288" s="192"/>
      <c r="G288" s="192"/>
      <c r="H288" s="192"/>
      <c r="I288" s="192"/>
      <c r="J288" s="192"/>
      <c r="K288" s="192"/>
      <c r="L288" s="192"/>
      <c r="M288" s="192"/>
      <c r="O288" s="192"/>
      <c r="P288" s="192"/>
      <c r="Q288" s="204"/>
    </row>
    <row r="289" spans="6:17" s="203" customFormat="1">
      <c r="F289" s="192"/>
      <c r="G289" s="192"/>
      <c r="H289" s="192"/>
      <c r="I289" s="192"/>
      <c r="J289" s="192"/>
      <c r="K289" s="192"/>
      <c r="L289" s="192"/>
      <c r="M289" s="192"/>
      <c r="O289" s="192"/>
      <c r="P289" s="192"/>
      <c r="Q289" s="204"/>
    </row>
    <row r="290" spans="6:17" s="203" customFormat="1">
      <c r="F290" s="192"/>
      <c r="G290" s="192"/>
      <c r="H290" s="192"/>
      <c r="I290" s="192"/>
      <c r="J290" s="192"/>
      <c r="K290" s="192"/>
      <c r="L290" s="192"/>
      <c r="M290" s="192"/>
      <c r="O290" s="192"/>
      <c r="P290" s="192"/>
      <c r="Q290" s="204"/>
    </row>
    <row r="291" spans="6:17" s="203" customFormat="1">
      <c r="F291" s="192"/>
      <c r="G291" s="192"/>
      <c r="H291" s="192"/>
      <c r="I291" s="192"/>
      <c r="J291" s="192"/>
      <c r="K291" s="192"/>
      <c r="L291" s="192"/>
      <c r="M291" s="192"/>
      <c r="O291" s="192"/>
      <c r="P291" s="192"/>
      <c r="Q291" s="204"/>
    </row>
    <row r="292" spans="6:17" s="203" customFormat="1">
      <c r="F292" s="192"/>
      <c r="G292" s="192"/>
      <c r="H292" s="192"/>
      <c r="I292" s="192"/>
      <c r="J292" s="192"/>
      <c r="K292" s="192"/>
      <c r="L292" s="192"/>
      <c r="M292" s="192"/>
      <c r="O292" s="192"/>
      <c r="P292" s="192"/>
      <c r="Q292" s="204"/>
    </row>
    <row r="293" spans="6:17" s="203" customFormat="1">
      <c r="F293" s="192"/>
      <c r="G293" s="192"/>
      <c r="H293" s="192"/>
      <c r="I293" s="192"/>
      <c r="J293" s="192"/>
      <c r="K293" s="192"/>
      <c r="L293" s="192"/>
      <c r="M293" s="192"/>
      <c r="O293" s="192"/>
      <c r="P293" s="192"/>
      <c r="Q293" s="204"/>
    </row>
    <row r="294" spans="6:17" s="203" customFormat="1">
      <c r="F294" s="192"/>
      <c r="G294" s="192"/>
      <c r="H294" s="192"/>
      <c r="I294" s="192"/>
      <c r="J294" s="192"/>
      <c r="K294" s="192"/>
      <c r="L294" s="192"/>
      <c r="M294" s="192"/>
      <c r="O294" s="192"/>
      <c r="P294" s="192"/>
      <c r="Q294" s="204"/>
    </row>
    <row r="295" spans="6:17" s="203" customFormat="1">
      <c r="F295" s="192"/>
      <c r="G295" s="192"/>
      <c r="H295" s="192"/>
      <c r="I295" s="192"/>
      <c r="J295" s="192"/>
      <c r="K295" s="192"/>
      <c r="L295" s="192"/>
      <c r="M295" s="192"/>
      <c r="O295" s="192"/>
      <c r="P295" s="192"/>
      <c r="Q295" s="204"/>
    </row>
    <row r="296" spans="6:17" s="203" customFormat="1">
      <c r="F296" s="192"/>
      <c r="G296" s="192"/>
      <c r="H296" s="192"/>
      <c r="I296" s="192"/>
      <c r="J296" s="192"/>
      <c r="K296" s="192"/>
      <c r="L296" s="192"/>
      <c r="M296" s="192"/>
      <c r="O296" s="192"/>
      <c r="P296" s="192"/>
      <c r="Q296" s="204"/>
    </row>
    <row r="297" spans="6:17" s="203" customFormat="1">
      <c r="F297" s="192"/>
      <c r="G297" s="192"/>
      <c r="H297" s="192"/>
      <c r="I297" s="192"/>
      <c r="J297" s="192"/>
      <c r="K297" s="192"/>
      <c r="L297" s="192"/>
      <c r="M297" s="192"/>
      <c r="O297" s="192"/>
      <c r="P297" s="192"/>
      <c r="Q297" s="204"/>
    </row>
    <row r="298" spans="6:17" s="203" customFormat="1">
      <c r="F298" s="192"/>
      <c r="G298" s="192"/>
      <c r="H298" s="192"/>
      <c r="I298" s="192"/>
      <c r="J298" s="192"/>
      <c r="K298" s="192"/>
      <c r="L298" s="192"/>
      <c r="M298" s="192"/>
      <c r="O298" s="192"/>
      <c r="P298" s="192"/>
      <c r="Q298" s="204"/>
    </row>
    <row r="299" spans="6:17" s="203" customFormat="1">
      <c r="F299" s="192"/>
      <c r="G299" s="192"/>
      <c r="H299" s="192"/>
      <c r="I299" s="192"/>
      <c r="J299" s="192"/>
      <c r="K299" s="192"/>
      <c r="L299" s="192"/>
      <c r="M299" s="192"/>
      <c r="O299" s="192"/>
      <c r="P299" s="192"/>
      <c r="Q299" s="204"/>
    </row>
    <row r="300" spans="6:17" s="203" customFormat="1">
      <c r="F300" s="192"/>
      <c r="G300" s="192"/>
      <c r="H300" s="192"/>
      <c r="I300" s="192"/>
      <c r="J300" s="192"/>
      <c r="K300" s="192"/>
      <c r="L300" s="192"/>
      <c r="M300" s="192"/>
      <c r="O300" s="192"/>
      <c r="P300" s="192"/>
      <c r="Q300" s="204"/>
    </row>
    <row r="301" spans="6:17" s="203" customFormat="1">
      <c r="F301" s="192"/>
      <c r="G301" s="192"/>
      <c r="H301" s="192"/>
      <c r="I301" s="192"/>
      <c r="J301" s="192"/>
      <c r="K301" s="192"/>
      <c r="L301" s="192"/>
      <c r="M301" s="192"/>
      <c r="O301" s="192"/>
      <c r="P301" s="192"/>
      <c r="Q301" s="204"/>
    </row>
    <row r="302" spans="6:17" s="203" customFormat="1">
      <c r="F302" s="192"/>
      <c r="G302" s="192"/>
      <c r="H302" s="192"/>
      <c r="I302" s="192"/>
      <c r="J302" s="192"/>
      <c r="K302" s="192"/>
      <c r="L302" s="192"/>
      <c r="M302" s="192"/>
      <c r="O302" s="192"/>
      <c r="P302" s="192"/>
      <c r="Q302" s="204"/>
    </row>
    <row r="303" spans="6:17" s="203" customFormat="1">
      <c r="F303" s="192"/>
      <c r="G303" s="192"/>
      <c r="H303" s="192"/>
      <c r="I303" s="192"/>
      <c r="J303" s="192"/>
      <c r="K303" s="192"/>
      <c r="L303" s="192"/>
      <c r="M303" s="192"/>
      <c r="O303" s="192"/>
      <c r="P303" s="192"/>
      <c r="Q303" s="204"/>
    </row>
    <row r="304" spans="6:17" s="203" customFormat="1">
      <c r="F304" s="192"/>
      <c r="G304" s="192"/>
      <c r="H304" s="192"/>
      <c r="I304" s="192"/>
      <c r="J304" s="192"/>
      <c r="K304" s="192"/>
      <c r="L304" s="192"/>
      <c r="M304" s="192"/>
      <c r="O304" s="192"/>
      <c r="P304" s="192"/>
      <c r="Q304" s="204"/>
    </row>
    <row r="305" spans="6:17" s="203" customFormat="1">
      <c r="F305" s="192"/>
      <c r="G305" s="192"/>
      <c r="H305" s="192"/>
      <c r="I305" s="192"/>
      <c r="J305" s="192"/>
      <c r="K305" s="192"/>
      <c r="L305" s="192"/>
      <c r="M305" s="192"/>
      <c r="O305" s="192"/>
      <c r="P305" s="192"/>
      <c r="Q305" s="204"/>
    </row>
    <row r="306" spans="6:17" s="203" customFormat="1">
      <c r="F306" s="192"/>
      <c r="G306" s="192"/>
      <c r="H306" s="192"/>
      <c r="I306" s="192"/>
      <c r="J306" s="192"/>
      <c r="K306" s="192"/>
      <c r="L306" s="192"/>
      <c r="M306" s="192"/>
      <c r="O306" s="192"/>
      <c r="P306" s="192"/>
      <c r="Q306" s="204"/>
    </row>
    <row r="307" spans="6:17" s="203" customFormat="1">
      <c r="F307" s="192"/>
      <c r="G307" s="192"/>
      <c r="H307" s="192"/>
      <c r="I307" s="192"/>
      <c r="J307" s="192"/>
      <c r="K307" s="192"/>
      <c r="L307" s="192"/>
      <c r="M307" s="192"/>
      <c r="O307" s="192"/>
      <c r="P307" s="192"/>
      <c r="Q307" s="204"/>
    </row>
    <row r="308" spans="6:17" s="203" customFormat="1">
      <c r="F308" s="192"/>
      <c r="G308" s="192"/>
      <c r="H308" s="192"/>
      <c r="I308" s="192"/>
      <c r="J308" s="192"/>
      <c r="K308" s="192"/>
      <c r="L308" s="192"/>
      <c r="M308" s="192"/>
      <c r="O308" s="192"/>
      <c r="P308" s="192"/>
      <c r="Q308" s="204"/>
    </row>
    <row r="309" spans="6:17" s="203" customFormat="1">
      <c r="F309" s="192"/>
      <c r="G309" s="192"/>
      <c r="H309" s="192"/>
      <c r="I309" s="192"/>
      <c r="J309" s="192"/>
      <c r="K309" s="192"/>
      <c r="L309" s="192"/>
      <c r="M309" s="192"/>
      <c r="O309" s="192"/>
      <c r="P309" s="192"/>
      <c r="Q309" s="204"/>
    </row>
    <row r="310" spans="6:17" s="203" customFormat="1">
      <c r="F310" s="192"/>
      <c r="G310" s="192"/>
      <c r="H310" s="192"/>
      <c r="I310" s="192"/>
      <c r="J310" s="192"/>
      <c r="K310" s="192"/>
      <c r="L310" s="192"/>
      <c r="M310" s="192"/>
      <c r="O310" s="192"/>
      <c r="P310" s="192"/>
      <c r="Q310" s="204"/>
    </row>
    <row r="311" spans="6:17" s="203" customFormat="1">
      <c r="F311" s="192"/>
      <c r="G311" s="192"/>
      <c r="H311" s="192"/>
      <c r="I311" s="192"/>
      <c r="J311" s="192"/>
      <c r="K311" s="192"/>
      <c r="L311" s="192"/>
      <c r="M311" s="192"/>
      <c r="O311" s="192"/>
      <c r="P311" s="192"/>
      <c r="Q311" s="204"/>
    </row>
    <row r="312" spans="6:17" s="203" customFormat="1">
      <c r="F312" s="192"/>
      <c r="G312" s="192"/>
      <c r="H312" s="192"/>
      <c r="I312" s="192"/>
      <c r="J312" s="192"/>
      <c r="K312" s="192"/>
      <c r="L312" s="192"/>
      <c r="M312" s="192"/>
      <c r="O312" s="192"/>
      <c r="P312" s="192"/>
      <c r="Q312" s="204"/>
    </row>
    <row r="313" spans="6:17" s="203" customFormat="1">
      <c r="F313" s="192"/>
      <c r="G313" s="192"/>
      <c r="H313" s="192"/>
      <c r="I313" s="192"/>
      <c r="J313" s="192"/>
      <c r="K313" s="192"/>
      <c r="L313" s="192"/>
      <c r="M313" s="192"/>
      <c r="O313" s="192"/>
      <c r="P313" s="192"/>
      <c r="Q313" s="204"/>
    </row>
    <row r="314" spans="6:17" s="203" customFormat="1">
      <c r="F314" s="192"/>
      <c r="G314" s="192"/>
      <c r="H314" s="192"/>
      <c r="I314" s="192"/>
      <c r="J314" s="192"/>
      <c r="K314" s="192"/>
      <c r="L314" s="192"/>
      <c r="M314" s="192"/>
      <c r="O314" s="192"/>
      <c r="P314" s="192"/>
      <c r="Q314" s="204"/>
    </row>
    <row r="315" spans="6:17" s="203" customFormat="1">
      <c r="F315" s="192"/>
      <c r="G315" s="192"/>
      <c r="H315" s="192"/>
      <c r="I315" s="192"/>
      <c r="J315" s="192"/>
      <c r="K315" s="192"/>
      <c r="L315" s="192"/>
      <c r="M315" s="192"/>
      <c r="O315" s="192"/>
      <c r="P315" s="192"/>
      <c r="Q315" s="204"/>
    </row>
    <row r="316" spans="6:17" s="203" customFormat="1">
      <c r="F316" s="192"/>
      <c r="G316" s="192"/>
      <c r="H316" s="192"/>
      <c r="I316" s="192"/>
      <c r="J316" s="192"/>
      <c r="K316" s="192"/>
      <c r="L316" s="192"/>
      <c r="M316" s="192"/>
      <c r="O316" s="192"/>
      <c r="P316" s="192"/>
      <c r="Q316" s="204"/>
    </row>
    <row r="317" spans="6:17" s="203" customFormat="1">
      <c r="F317" s="192"/>
      <c r="G317" s="192"/>
      <c r="H317" s="192"/>
      <c r="I317" s="192"/>
      <c r="J317" s="192"/>
      <c r="K317" s="192"/>
      <c r="L317" s="192"/>
      <c r="M317" s="192"/>
      <c r="O317" s="192"/>
      <c r="P317" s="192"/>
      <c r="Q317" s="204"/>
    </row>
    <row r="318" spans="6:17" s="203" customFormat="1">
      <c r="F318" s="192"/>
      <c r="G318" s="192"/>
      <c r="H318" s="192"/>
      <c r="I318" s="192"/>
      <c r="J318" s="192"/>
      <c r="K318" s="192"/>
      <c r="L318" s="192"/>
      <c r="M318" s="192"/>
      <c r="O318" s="192"/>
      <c r="P318" s="192"/>
      <c r="Q318" s="204"/>
    </row>
    <row r="319" spans="6:17" s="203" customFormat="1">
      <c r="F319" s="192"/>
      <c r="G319" s="192"/>
      <c r="H319" s="192"/>
      <c r="I319" s="192"/>
      <c r="J319" s="192"/>
      <c r="K319" s="192"/>
      <c r="L319" s="192"/>
      <c r="M319" s="192"/>
      <c r="O319" s="192"/>
      <c r="P319" s="192"/>
      <c r="Q319" s="204"/>
    </row>
    <row r="320" spans="6:17" s="203" customFormat="1">
      <c r="F320" s="192"/>
      <c r="G320" s="192"/>
      <c r="H320" s="192"/>
      <c r="I320" s="192"/>
      <c r="J320" s="192"/>
      <c r="K320" s="192"/>
      <c r="L320" s="192"/>
      <c r="M320" s="192"/>
      <c r="O320" s="192"/>
      <c r="P320" s="192"/>
      <c r="Q320" s="204"/>
    </row>
    <row r="321" spans="6:17" s="203" customFormat="1">
      <c r="F321" s="192"/>
      <c r="G321" s="192"/>
      <c r="H321" s="192"/>
      <c r="I321" s="192"/>
      <c r="J321" s="192"/>
      <c r="K321" s="192"/>
      <c r="L321" s="192"/>
      <c r="M321" s="192"/>
      <c r="O321" s="192"/>
      <c r="P321" s="192"/>
      <c r="Q321" s="204"/>
    </row>
    <row r="322" spans="6:17" s="203" customFormat="1">
      <c r="F322" s="192"/>
      <c r="G322" s="192"/>
      <c r="H322" s="192"/>
      <c r="I322" s="192"/>
      <c r="J322" s="192"/>
      <c r="K322" s="192"/>
      <c r="L322" s="192"/>
      <c r="M322" s="192"/>
      <c r="O322" s="192"/>
      <c r="P322" s="192"/>
      <c r="Q322" s="204"/>
    </row>
    <row r="323" spans="6:17" s="203" customFormat="1">
      <c r="F323" s="192"/>
      <c r="G323" s="192"/>
      <c r="H323" s="192"/>
      <c r="I323" s="192"/>
      <c r="J323" s="192"/>
      <c r="K323" s="192"/>
      <c r="L323" s="192"/>
      <c r="M323" s="192"/>
      <c r="O323" s="192"/>
      <c r="P323" s="192"/>
      <c r="Q323" s="204"/>
    </row>
    <row r="324" spans="6:17" s="203" customFormat="1">
      <c r="F324" s="192"/>
      <c r="G324" s="192"/>
      <c r="H324" s="192"/>
      <c r="I324" s="192"/>
      <c r="J324" s="192"/>
      <c r="K324" s="192"/>
      <c r="L324" s="192"/>
      <c r="M324" s="192"/>
      <c r="O324" s="192"/>
      <c r="P324" s="192"/>
      <c r="Q324" s="204"/>
    </row>
    <row r="325" spans="6:17" s="203" customFormat="1">
      <c r="F325" s="192"/>
      <c r="G325" s="192"/>
      <c r="H325" s="192"/>
      <c r="I325" s="192"/>
      <c r="J325" s="192"/>
      <c r="K325" s="192"/>
      <c r="L325" s="192"/>
      <c r="M325" s="192"/>
      <c r="O325" s="192"/>
      <c r="P325" s="192"/>
      <c r="Q325" s="204"/>
    </row>
    <row r="326" spans="6:17" s="203" customFormat="1">
      <c r="F326" s="192"/>
      <c r="G326" s="192"/>
      <c r="H326" s="192"/>
      <c r="I326" s="192"/>
      <c r="J326" s="192"/>
      <c r="K326" s="192"/>
      <c r="L326" s="192"/>
      <c r="M326" s="192"/>
      <c r="O326" s="192"/>
      <c r="P326" s="192"/>
      <c r="Q326" s="204"/>
    </row>
    <row r="327" spans="6:17" s="203" customFormat="1">
      <c r="F327" s="192"/>
      <c r="G327" s="192"/>
      <c r="H327" s="192"/>
      <c r="I327" s="192"/>
      <c r="J327" s="192"/>
      <c r="K327" s="192"/>
      <c r="L327" s="192"/>
      <c r="M327" s="192"/>
      <c r="O327" s="192"/>
      <c r="P327" s="192"/>
      <c r="Q327" s="204"/>
    </row>
    <row r="328" spans="6:17" s="203" customFormat="1">
      <c r="F328" s="192"/>
      <c r="G328" s="192"/>
      <c r="H328" s="192"/>
      <c r="I328" s="192"/>
      <c r="J328" s="192"/>
      <c r="K328" s="192"/>
      <c r="L328" s="192"/>
      <c r="M328" s="192"/>
      <c r="O328" s="192"/>
      <c r="P328" s="192"/>
      <c r="Q328" s="204"/>
    </row>
    <row r="329" spans="6:17" s="203" customFormat="1">
      <c r="F329" s="192"/>
      <c r="G329" s="192"/>
      <c r="H329" s="192"/>
      <c r="I329" s="192"/>
      <c r="J329" s="192"/>
      <c r="K329" s="192"/>
      <c r="L329" s="192"/>
      <c r="M329" s="192"/>
      <c r="O329" s="192"/>
      <c r="P329" s="192"/>
      <c r="Q329" s="204"/>
    </row>
    <row r="330" spans="6:17" s="203" customFormat="1">
      <c r="F330" s="192"/>
      <c r="G330" s="192"/>
      <c r="H330" s="192"/>
      <c r="I330" s="192"/>
      <c r="J330" s="192"/>
      <c r="K330" s="192"/>
      <c r="L330" s="192"/>
      <c r="M330" s="192"/>
      <c r="O330" s="192"/>
      <c r="P330" s="192"/>
      <c r="Q330" s="204"/>
    </row>
    <row r="331" spans="6:17" s="203" customFormat="1">
      <c r="F331" s="192"/>
      <c r="G331" s="192"/>
      <c r="H331" s="192"/>
      <c r="I331" s="192"/>
      <c r="J331" s="192"/>
      <c r="K331" s="192"/>
      <c r="L331" s="192"/>
      <c r="M331" s="192"/>
      <c r="O331" s="192"/>
      <c r="P331" s="192"/>
      <c r="Q331" s="204"/>
    </row>
    <row r="332" spans="6:17" s="203" customFormat="1">
      <c r="F332" s="192"/>
      <c r="G332" s="192"/>
      <c r="H332" s="192"/>
      <c r="I332" s="192"/>
      <c r="J332" s="192"/>
      <c r="K332" s="192"/>
      <c r="L332" s="192"/>
      <c r="M332" s="192"/>
      <c r="O332" s="192"/>
      <c r="P332" s="192"/>
      <c r="Q332" s="204"/>
    </row>
    <row r="333" spans="6:17" s="203" customFormat="1">
      <c r="F333" s="192"/>
      <c r="G333" s="192"/>
      <c r="H333" s="192"/>
      <c r="I333" s="192"/>
      <c r="J333" s="192"/>
      <c r="K333" s="192"/>
      <c r="L333" s="192"/>
      <c r="M333" s="192"/>
      <c r="O333" s="192"/>
      <c r="P333" s="192"/>
      <c r="Q333" s="204"/>
    </row>
    <row r="334" spans="6:17" s="203" customFormat="1">
      <c r="F334" s="192"/>
      <c r="G334" s="192"/>
      <c r="H334" s="192"/>
      <c r="I334" s="192"/>
      <c r="J334" s="192"/>
      <c r="K334" s="192"/>
      <c r="L334" s="192"/>
      <c r="M334" s="192"/>
      <c r="O334" s="192"/>
      <c r="P334" s="192"/>
      <c r="Q334" s="204"/>
    </row>
    <row r="335" spans="6:17" s="203" customFormat="1">
      <c r="F335" s="192"/>
      <c r="G335" s="192"/>
      <c r="H335" s="192"/>
      <c r="I335" s="192"/>
      <c r="J335" s="192"/>
      <c r="K335" s="192"/>
      <c r="L335" s="192"/>
      <c r="M335" s="192"/>
      <c r="O335" s="192"/>
      <c r="P335" s="192"/>
      <c r="Q335" s="204"/>
    </row>
    <row r="336" spans="6:17" s="203" customFormat="1">
      <c r="F336" s="192"/>
      <c r="G336" s="192"/>
      <c r="H336" s="192"/>
      <c r="I336" s="192"/>
      <c r="J336" s="192"/>
      <c r="K336" s="192"/>
      <c r="L336" s="192"/>
      <c r="M336" s="192"/>
      <c r="O336" s="192"/>
      <c r="P336" s="192"/>
      <c r="Q336" s="204"/>
    </row>
    <row r="337" spans="6:17" s="203" customFormat="1">
      <c r="F337" s="192"/>
      <c r="G337" s="192"/>
      <c r="H337" s="192"/>
      <c r="I337" s="192"/>
      <c r="J337" s="192"/>
      <c r="K337" s="192"/>
      <c r="L337" s="192"/>
      <c r="M337" s="192"/>
      <c r="O337" s="192"/>
      <c r="P337" s="192"/>
      <c r="Q337" s="204"/>
    </row>
    <row r="338" spans="6:17" s="203" customFormat="1">
      <c r="F338" s="192"/>
      <c r="G338" s="192"/>
      <c r="H338" s="192"/>
      <c r="I338" s="192"/>
      <c r="J338" s="192"/>
      <c r="K338" s="192"/>
      <c r="L338" s="192"/>
      <c r="M338" s="192"/>
      <c r="O338" s="192"/>
      <c r="P338" s="192"/>
      <c r="Q338" s="204"/>
    </row>
    <row r="339" spans="6:17" s="203" customFormat="1">
      <c r="F339" s="192"/>
      <c r="G339" s="192"/>
      <c r="H339" s="192"/>
      <c r="I339" s="192"/>
      <c r="J339" s="192"/>
      <c r="K339" s="192"/>
      <c r="L339" s="192"/>
      <c r="M339" s="192"/>
      <c r="O339" s="192"/>
      <c r="P339" s="192"/>
      <c r="Q339" s="204"/>
    </row>
    <row r="340" spans="6:17" s="203" customFormat="1">
      <c r="F340" s="192"/>
      <c r="G340" s="192"/>
      <c r="H340" s="192"/>
      <c r="I340" s="192"/>
      <c r="J340" s="192"/>
      <c r="K340" s="192"/>
      <c r="L340" s="192"/>
      <c r="M340" s="192"/>
      <c r="O340" s="192"/>
      <c r="P340" s="192"/>
      <c r="Q340" s="204"/>
    </row>
    <row r="341" spans="6:17" s="203" customFormat="1">
      <c r="F341" s="192"/>
      <c r="G341" s="192"/>
      <c r="H341" s="192"/>
      <c r="I341" s="192"/>
      <c r="J341" s="192"/>
      <c r="K341" s="192"/>
      <c r="L341" s="192"/>
      <c r="M341" s="192"/>
      <c r="O341" s="192"/>
      <c r="P341" s="192"/>
      <c r="Q341" s="204"/>
    </row>
    <row r="342" spans="6:17" s="203" customFormat="1">
      <c r="F342" s="192"/>
      <c r="G342" s="192"/>
      <c r="H342" s="192"/>
      <c r="I342" s="192"/>
      <c r="J342" s="192"/>
      <c r="K342" s="192"/>
      <c r="L342" s="192"/>
      <c r="M342" s="192"/>
      <c r="O342" s="192"/>
      <c r="P342" s="192"/>
      <c r="Q342" s="204"/>
    </row>
    <row r="343" spans="6:17" s="203" customFormat="1">
      <c r="F343" s="192"/>
      <c r="G343" s="192"/>
      <c r="H343" s="192"/>
      <c r="I343" s="192"/>
      <c r="J343" s="192"/>
      <c r="K343" s="192"/>
      <c r="L343" s="192"/>
      <c r="M343" s="192"/>
      <c r="O343" s="192"/>
      <c r="P343" s="192"/>
      <c r="Q343" s="204"/>
    </row>
    <row r="344" spans="6:17" s="203" customFormat="1">
      <c r="F344" s="192"/>
      <c r="G344" s="192"/>
      <c r="H344" s="192"/>
      <c r="I344" s="192"/>
      <c r="J344" s="192"/>
      <c r="K344" s="192"/>
      <c r="L344" s="192"/>
      <c r="M344" s="192"/>
      <c r="O344" s="192"/>
      <c r="P344" s="192"/>
      <c r="Q344" s="204"/>
    </row>
    <row r="345" spans="6:17" s="203" customFormat="1">
      <c r="F345" s="192"/>
      <c r="G345" s="192"/>
      <c r="H345" s="192"/>
      <c r="I345" s="192"/>
      <c r="J345" s="192"/>
      <c r="K345" s="192"/>
      <c r="L345" s="192"/>
      <c r="M345" s="192"/>
      <c r="O345" s="192"/>
      <c r="P345" s="192"/>
      <c r="Q345" s="204"/>
    </row>
    <row r="346" spans="6:17" s="203" customFormat="1">
      <c r="F346" s="192"/>
      <c r="G346" s="192"/>
      <c r="H346" s="192"/>
      <c r="I346" s="192"/>
      <c r="J346" s="192"/>
      <c r="K346" s="192"/>
      <c r="L346" s="192"/>
      <c r="M346" s="192"/>
      <c r="O346" s="192"/>
      <c r="P346" s="192"/>
      <c r="Q346" s="204"/>
    </row>
    <row r="347" spans="6:17" s="203" customFormat="1">
      <c r="F347" s="192"/>
      <c r="G347" s="192"/>
      <c r="H347" s="192"/>
      <c r="I347" s="192"/>
      <c r="J347" s="192"/>
      <c r="K347" s="192"/>
      <c r="L347" s="192"/>
      <c r="M347" s="192"/>
      <c r="O347" s="192"/>
      <c r="P347" s="192"/>
      <c r="Q347" s="204"/>
    </row>
    <row r="348" spans="6:17" s="203" customFormat="1">
      <c r="F348" s="192"/>
      <c r="G348" s="192"/>
      <c r="H348" s="192"/>
      <c r="I348" s="192"/>
      <c r="J348" s="192"/>
      <c r="K348" s="192"/>
      <c r="L348" s="192"/>
      <c r="M348" s="192"/>
      <c r="O348" s="192"/>
      <c r="P348" s="192"/>
      <c r="Q348" s="204"/>
    </row>
    <row r="349" spans="6:17" s="203" customFormat="1">
      <c r="F349" s="192"/>
      <c r="G349" s="192"/>
      <c r="H349" s="192"/>
      <c r="I349" s="192"/>
      <c r="J349" s="192"/>
      <c r="K349" s="192"/>
      <c r="L349" s="192"/>
      <c r="M349" s="192"/>
      <c r="O349" s="192"/>
      <c r="P349" s="192"/>
      <c r="Q349" s="204"/>
    </row>
    <row r="350" spans="6:17" s="203" customFormat="1">
      <c r="F350" s="192"/>
      <c r="G350" s="192"/>
      <c r="H350" s="192"/>
      <c r="I350" s="192"/>
      <c r="J350" s="192"/>
      <c r="K350" s="192"/>
      <c r="L350" s="192"/>
      <c r="M350" s="192"/>
      <c r="O350" s="192"/>
      <c r="P350" s="192"/>
      <c r="Q350" s="204"/>
    </row>
    <row r="351" spans="6:17" s="203" customFormat="1">
      <c r="F351" s="192"/>
      <c r="G351" s="192"/>
      <c r="H351" s="192"/>
      <c r="I351" s="192"/>
      <c r="J351" s="192"/>
      <c r="K351" s="192"/>
      <c r="L351" s="192"/>
      <c r="M351" s="192"/>
      <c r="O351" s="192"/>
      <c r="P351" s="192"/>
      <c r="Q351" s="204"/>
    </row>
    <row r="352" spans="6:17" s="203" customFormat="1">
      <c r="F352" s="192"/>
      <c r="G352" s="192"/>
      <c r="H352" s="192"/>
      <c r="I352" s="192"/>
      <c r="J352" s="192"/>
      <c r="K352" s="192"/>
      <c r="L352" s="192"/>
      <c r="M352" s="192"/>
      <c r="O352" s="192"/>
      <c r="P352" s="192"/>
      <c r="Q352" s="204"/>
    </row>
    <row r="353" spans="6:17" s="203" customFormat="1">
      <c r="F353" s="192"/>
      <c r="G353" s="192"/>
      <c r="H353" s="192"/>
      <c r="I353" s="192"/>
      <c r="J353" s="192"/>
      <c r="K353" s="192"/>
      <c r="L353" s="192"/>
      <c r="M353" s="192"/>
      <c r="O353" s="192"/>
      <c r="P353" s="192"/>
      <c r="Q353" s="204"/>
    </row>
    <row r="354" spans="6:17" s="203" customFormat="1">
      <c r="F354" s="192"/>
      <c r="G354" s="192"/>
      <c r="H354" s="192"/>
      <c r="I354" s="192"/>
      <c r="J354" s="192"/>
      <c r="K354" s="192"/>
      <c r="L354" s="192"/>
      <c r="M354" s="192"/>
      <c r="O354" s="192"/>
      <c r="P354" s="192"/>
      <c r="Q354" s="204"/>
    </row>
    <row r="355" spans="6:17" s="203" customFormat="1">
      <c r="F355" s="192"/>
      <c r="G355" s="192"/>
      <c r="H355" s="192"/>
      <c r="I355" s="192"/>
      <c r="J355" s="192"/>
      <c r="K355" s="192"/>
      <c r="L355" s="192"/>
      <c r="M355" s="192"/>
      <c r="O355" s="192"/>
      <c r="P355" s="192"/>
      <c r="Q355" s="204"/>
    </row>
    <row r="356" spans="6:17" s="203" customFormat="1">
      <c r="F356" s="192"/>
      <c r="G356" s="192"/>
      <c r="H356" s="192"/>
      <c r="I356" s="192"/>
      <c r="J356" s="192"/>
      <c r="K356" s="192"/>
      <c r="L356" s="192"/>
      <c r="M356" s="192"/>
      <c r="O356" s="192"/>
      <c r="P356" s="192"/>
      <c r="Q356" s="204"/>
    </row>
    <row r="357" spans="6:17" s="203" customFormat="1">
      <c r="F357" s="192"/>
      <c r="G357" s="192"/>
      <c r="H357" s="192"/>
      <c r="I357" s="192"/>
      <c r="J357" s="192"/>
      <c r="K357" s="192"/>
      <c r="L357" s="192"/>
      <c r="M357" s="192"/>
      <c r="O357" s="192"/>
      <c r="P357" s="192"/>
      <c r="Q357" s="204"/>
    </row>
    <row r="358" spans="6:17" s="203" customFormat="1">
      <c r="F358" s="192"/>
      <c r="G358" s="192"/>
      <c r="H358" s="192"/>
      <c r="I358" s="192"/>
      <c r="J358" s="192"/>
      <c r="K358" s="192"/>
      <c r="L358" s="192"/>
      <c r="M358" s="192"/>
      <c r="O358" s="192"/>
      <c r="P358" s="192"/>
      <c r="Q358" s="204"/>
    </row>
    <row r="359" spans="6:17" s="203" customFormat="1">
      <c r="F359" s="192"/>
      <c r="G359" s="192"/>
      <c r="H359" s="192"/>
      <c r="I359" s="192"/>
      <c r="J359" s="192"/>
      <c r="K359" s="192"/>
      <c r="L359" s="192"/>
      <c r="M359" s="192"/>
      <c r="O359" s="192"/>
      <c r="P359" s="192"/>
      <c r="Q359" s="204"/>
    </row>
    <row r="360" spans="6:17" s="203" customFormat="1">
      <c r="F360" s="192"/>
      <c r="G360" s="192"/>
      <c r="H360" s="192"/>
      <c r="I360" s="192"/>
      <c r="J360" s="192"/>
      <c r="K360" s="192"/>
      <c r="L360" s="192"/>
      <c r="M360" s="192"/>
      <c r="O360" s="192"/>
      <c r="P360" s="192"/>
      <c r="Q360" s="204"/>
    </row>
    <row r="361" spans="6:17" s="203" customFormat="1">
      <c r="F361" s="192"/>
      <c r="G361" s="192"/>
      <c r="H361" s="192"/>
      <c r="I361" s="192"/>
      <c r="J361" s="192"/>
      <c r="K361" s="192"/>
      <c r="L361" s="192"/>
      <c r="M361" s="192"/>
      <c r="O361" s="192"/>
      <c r="P361" s="192"/>
      <c r="Q361" s="204"/>
    </row>
    <row r="362" spans="6:17" s="203" customFormat="1">
      <c r="F362" s="192"/>
      <c r="G362" s="192"/>
      <c r="H362" s="192"/>
      <c r="I362" s="192"/>
      <c r="J362" s="192"/>
      <c r="K362" s="192"/>
      <c r="L362" s="192"/>
      <c r="M362" s="192"/>
      <c r="O362" s="192"/>
      <c r="P362" s="192"/>
      <c r="Q362" s="204"/>
    </row>
    <row r="363" spans="6:17" s="203" customFormat="1">
      <c r="F363" s="192"/>
      <c r="G363" s="192"/>
      <c r="H363" s="192"/>
      <c r="I363" s="192"/>
      <c r="J363" s="192"/>
      <c r="K363" s="192"/>
      <c r="L363" s="192"/>
      <c r="M363" s="192"/>
      <c r="O363" s="192"/>
      <c r="P363" s="192"/>
      <c r="Q363" s="204"/>
    </row>
    <row r="364" spans="6:17" s="203" customFormat="1">
      <c r="F364" s="192"/>
      <c r="G364" s="192"/>
      <c r="H364" s="192"/>
      <c r="I364" s="192"/>
      <c r="J364" s="192"/>
      <c r="K364" s="192"/>
      <c r="L364" s="192"/>
      <c r="M364" s="192"/>
      <c r="O364" s="192"/>
      <c r="P364" s="192"/>
      <c r="Q364" s="204"/>
    </row>
    <row r="365" spans="6:17" s="203" customFormat="1">
      <c r="F365" s="192"/>
      <c r="G365" s="192"/>
      <c r="H365" s="192"/>
      <c r="I365" s="192"/>
      <c r="J365" s="192"/>
      <c r="K365" s="192"/>
      <c r="L365" s="192"/>
      <c r="M365" s="192"/>
      <c r="O365" s="192"/>
      <c r="P365" s="192"/>
      <c r="Q365" s="204"/>
    </row>
    <row r="366" spans="6:17" s="203" customFormat="1">
      <c r="F366" s="192"/>
      <c r="G366" s="192"/>
      <c r="H366" s="192"/>
      <c r="I366" s="192"/>
      <c r="J366" s="192"/>
      <c r="K366" s="192"/>
      <c r="L366" s="192"/>
      <c r="M366" s="192"/>
      <c r="O366" s="192"/>
      <c r="P366" s="192"/>
      <c r="Q366" s="204"/>
    </row>
    <row r="367" spans="6:17" s="203" customFormat="1">
      <c r="F367" s="192"/>
      <c r="G367" s="192"/>
      <c r="H367" s="192"/>
      <c r="I367" s="192"/>
      <c r="J367" s="192"/>
      <c r="K367" s="192"/>
      <c r="L367" s="192"/>
      <c r="M367" s="192"/>
      <c r="O367" s="192"/>
      <c r="P367" s="192"/>
      <c r="Q367" s="204"/>
    </row>
    <row r="368" spans="6:17" s="203" customFormat="1">
      <c r="F368" s="192"/>
      <c r="G368" s="192"/>
      <c r="H368" s="192"/>
      <c r="I368" s="192"/>
      <c r="J368" s="192"/>
      <c r="K368" s="192"/>
      <c r="L368" s="192"/>
      <c r="M368" s="192"/>
      <c r="O368" s="192"/>
      <c r="P368" s="192"/>
      <c r="Q368" s="204"/>
    </row>
    <row r="369" spans="6:17" s="203" customFormat="1">
      <c r="F369" s="192"/>
      <c r="G369" s="192"/>
      <c r="H369" s="192"/>
      <c r="I369" s="192"/>
      <c r="J369" s="192"/>
      <c r="K369" s="192"/>
      <c r="L369" s="192"/>
      <c r="M369" s="192"/>
      <c r="O369" s="192"/>
      <c r="P369" s="192"/>
      <c r="Q369" s="204"/>
    </row>
    <row r="370" spans="6:17" s="203" customFormat="1">
      <c r="F370" s="192"/>
      <c r="G370" s="192"/>
      <c r="H370" s="192"/>
      <c r="I370" s="192"/>
      <c r="J370" s="192"/>
      <c r="K370" s="192"/>
      <c r="L370" s="192"/>
      <c r="M370" s="192"/>
      <c r="O370" s="192"/>
      <c r="P370" s="192"/>
      <c r="Q370" s="204"/>
    </row>
    <row r="371" spans="6:17" s="203" customFormat="1">
      <c r="F371" s="192"/>
      <c r="G371" s="192"/>
      <c r="H371" s="192"/>
      <c r="I371" s="192"/>
      <c r="J371" s="192"/>
      <c r="K371" s="192"/>
      <c r="L371" s="192"/>
      <c r="M371" s="192"/>
      <c r="O371" s="192"/>
      <c r="P371" s="192"/>
      <c r="Q371" s="204"/>
    </row>
    <row r="372" spans="6:17" s="203" customFormat="1">
      <c r="F372" s="192"/>
      <c r="G372" s="192"/>
      <c r="H372" s="192"/>
      <c r="I372" s="192"/>
      <c r="J372" s="192"/>
      <c r="K372" s="192"/>
      <c r="L372" s="192"/>
      <c r="M372" s="192"/>
      <c r="O372" s="192"/>
      <c r="P372" s="192"/>
      <c r="Q372" s="204"/>
    </row>
    <row r="373" spans="6:17" s="203" customFormat="1">
      <c r="F373" s="192"/>
      <c r="G373" s="192"/>
      <c r="H373" s="192"/>
      <c r="I373" s="192"/>
      <c r="J373" s="192"/>
      <c r="K373" s="192"/>
      <c r="L373" s="192"/>
      <c r="M373" s="192"/>
      <c r="O373" s="192"/>
      <c r="P373" s="192"/>
      <c r="Q373" s="204"/>
    </row>
    <row r="374" spans="6:17" s="203" customFormat="1">
      <c r="F374" s="192"/>
      <c r="G374" s="192"/>
      <c r="H374" s="192"/>
      <c r="I374" s="192"/>
      <c r="J374" s="192"/>
      <c r="K374" s="192"/>
      <c r="L374" s="192"/>
      <c r="M374" s="192"/>
      <c r="O374" s="192"/>
      <c r="P374" s="192"/>
      <c r="Q374" s="204"/>
    </row>
    <row r="375" spans="6:17" s="203" customFormat="1">
      <c r="F375" s="192"/>
      <c r="G375" s="192"/>
      <c r="H375" s="192"/>
      <c r="I375" s="192"/>
      <c r="J375" s="192"/>
      <c r="K375" s="192"/>
      <c r="L375" s="192"/>
      <c r="M375" s="192"/>
      <c r="O375" s="192"/>
      <c r="P375" s="192"/>
      <c r="Q375" s="204"/>
    </row>
    <row r="376" spans="6:17" s="203" customFormat="1">
      <c r="F376" s="192"/>
      <c r="G376" s="192"/>
      <c r="H376" s="192"/>
      <c r="I376" s="192"/>
      <c r="J376" s="192"/>
      <c r="K376" s="192"/>
      <c r="L376" s="192"/>
      <c r="M376" s="192"/>
      <c r="O376" s="192"/>
      <c r="P376" s="192"/>
      <c r="Q376" s="204"/>
    </row>
    <row r="377" spans="6:17" s="203" customFormat="1">
      <c r="F377" s="192"/>
      <c r="G377" s="192"/>
      <c r="H377" s="192"/>
      <c r="I377" s="192"/>
      <c r="J377" s="192"/>
      <c r="K377" s="192"/>
      <c r="L377" s="192"/>
      <c r="M377" s="192"/>
      <c r="O377" s="192"/>
      <c r="P377" s="192"/>
      <c r="Q377" s="204"/>
    </row>
    <row r="378" spans="6:17" s="203" customFormat="1">
      <c r="F378" s="192"/>
      <c r="G378" s="192"/>
      <c r="H378" s="192"/>
      <c r="I378" s="192"/>
      <c r="J378" s="192"/>
      <c r="K378" s="192"/>
      <c r="L378" s="192"/>
      <c r="M378" s="192"/>
      <c r="O378" s="192"/>
      <c r="P378" s="192"/>
      <c r="Q378" s="204"/>
    </row>
    <row r="379" spans="6:17" s="203" customFormat="1">
      <c r="F379" s="192"/>
      <c r="G379" s="192"/>
      <c r="H379" s="192"/>
      <c r="I379" s="192"/>
      <c r="J379" s="192"/>
      <c r="K379" s="192"/>
      <c r="L379" s="192"/>
      <c r="M379" s="192"/>
      <c r="O379" s="192"/>
      <c r="P379" s="192"/>
      <c r="Q379" s="204"/>
    </row>
    <row r="380" spans="6:17" s="203" customFormat="1">
      <c r="F380" s="192"/>
      <c r="G380" s="192"/>
      <c r="H380" s="192"/>
      <c r="I380" s="192"/>
      <c r="J380" s="192"/>
      <c r="K380" s="192"/>
      <c r="L380" s="192"/>
      <c r="M380" s="192"/>
      <c r="O380" s="192"/>
      <c r="P380" s="192"/>
      <c r="Q380" s="204"/>
    </row>
    <row r="381" spans="6:17" s="203" customFormat="1">
      <c r="F381" s="192"/>
      <c r="G381" s="192"/>
      <c r="H381" s="192"/>
      <c r="I381" s="192"/>
      <c r="J381" s="192"/>
      <c r="K381" s="192"/>
      <c r="L381" s="192"/>
      <c r="M381" s="192"/>
      <c r="O381" s="192"/>
      <c r="P381" s="192"/>
      <c r="Q381" s="204"/>
    </row>
    <row r="382" spans="6:17" s="203" customFormat="1">
      <c r="F382" s="192"/>
      <c r="G382" s="192"/>
      <c r="H382" s="192"/>
      <c r="I382" s="192"/>
      <c r="J382" s="192"/>
      <c r="K382" s="192"/>
      <c r="L382" s="192"/>
      <c r="M382" s="192"/>
      <c r="O382" s="192"/>
      <c r="P382" s="192"/>
      <c r="Q382" s="204"/>
    </row>
    <row r="383" spans="6:17" s="203" customFormat="1">
      <c r="F383" s="192"/>
      <c r="G383" s="192"/>
      <c r="H383" s="192"/>
      <c r="I383" s="192"/>
      <c r="J383" s="192"/>
      <c r="K383" s="192"/>
      <c r="L383" s="192"/>
      <c r="M383" s="192"/>
      <c r="O383" s="192"/>
      <c r="P383" s="192"/>
      <c r="Q383" s="204"/>
    </row>
    <row r="384" spans="6:17" s="203" customFormat="1">
      <c r="F384" s="192"/>
      <c r="G384" s="192"/>
      <c r="H384" s="192"/>
      <c r="I384" s="192"/>
      <c r="J384" s="192"/>
      <c r="K384" s="192"/>
      <c r="L384" s="192"/>
      <c r="M384" s="192"/>
      <c r="O384" s="192"/>
      <c r="P384" s="192"/>
      <c r="Q384" s="204"/>
    </row>
    <row r="385" spans="6:17" s="203" customFormat="1">
      <c r="F385" s="192"/>
      <c r="G385" s="192"/>
      <c r="H385" s="192"/>
      <c r="I385" s="192"/>
      <c r="J385" s="192"/>
      <c r="K385" s="192"/>
      <c r="L385" s="192"/>
      <c r="M385" s="192"/>
      <c r="O385" s="192"/>
      <c r="P385" s="192"/>
      <c r="Q385" s="204"/>
    </row>
    <row r="386" spans="6:17" s="203" customFormat="1">
      <c r="F386" s="192"/>
      <c r="G386" s="192"/>
      <c r="H386" s="192"/>
      <c r="I386" s="192"/>
      <c r="J386" s="192"/>
      <c r="K386" s="192"/>
      <c r="L386" s="192"/>
      <c r="M386" s="192"/>
      <c r="O386" s="192"/>
      <c r="P386" s="192"/>
      <c r="Q386" s="204"/>
    </row>
    <row r="387" spans="6:17" s="203" customFormat="1">
      <c r="F387" s="192"/>
      <c r="G387" s="192"/>
      <c r="H387" s="192"/>
      <c r="I387" s="192"/>
      <c r="J387" s="192"/>
      <c r="K387" s="192"/>
      <c r="L387" s="192"/>
      <c r="M387" s="192"/>
      <c r="O387" s="192"/>
      <c r="P387" s="192"/>
      <c r="Q387" s="204"/>
    </row>
    <row r="388" spans="6:17" s="203" customFormat="1">
      <c r="F388" s="192"/>
      <c r="G388" s="192"/>
      <c r="H388" s="192"/>
      <c r="I388" s="192"/>
      <c r="J388" s="192"/>
      <c r="K388" s="192"/>
      <c r="L388" s="192"/>
      <c r="M388" s="192"/>
      <c r="O388" s="192"/>
      <c r="P388" s="192"/>
      <c r="Q388" s="204"/>
    </row>
    <row r="389" spans="6:17" s="203" customFormat="1">
      <c r="F389" s="192"/>
      <c r="G389" s="192"/>
      <c r="H389" s="192"/>
      <c r="I389" s="192"/>
      <c r="J389" s="192"/>
      <c r="K389" s="192"/>
      <c r="L389" s="192"/>
      <c r="M389" s="192"/>
      <c r="O389" s="192"/>
      <c r="P389" s="192"/>
      <c r="Q389" s="204"/>
    </row>
    <row r="390" spans="6:17" s="203" customFormat="1">
      <c r="F390" s="192"/>
      <c r="G390" s="192"/>
      <c r="H390" s="192"/>
      <c r="I390" s="192"/>
      <c r="J390" s="192"/>
      <c r="K390" s="192"/>
      <c r="L390" s="192"/>
      <c r="M390" s="192"/>
      <c r="O390" s="192"/>
      <c r="P390" s="192"/>
      <c r="Q390" s="204"/>
    </row>
    <row r="391" spans="6:17" s="203" customFormat="1">
      <c r="F391" s="192"/>
      <c r="G391" s="192"/>
      <c r="H391" s="192"/>
      <c r="I391" s="192"/>
      <c r="J391" s="192"/>
      <c r="K391" s="192"/>
      <c r="L391" s="192"/>
      <c r="M391" s="192"/>
      <c r="O391" s="192"/>
      <c r="P391" s="192"/>
      <c r="Q391" s="204"/>
    </row>
    <row r="392" spans="6:17" s="203" customFormat="1">
      <c r="F392" s="192"/>
      <c r="G392" s="192"/>
      <c r="H392" s="192"/>
      <c r="I392" s="192"/>
      <c r="J392" s="192"/>
      <c r="K392" s="192"/>
      <c r="L392" s="192"/>
      <c r="M392" s="192"/>
      <c r="O392" s="192"/>
      <c r="P392" s="192"/>
      <c r="Q392" s="204"/>
    </row>
    <row r="393" spans="6:17" s="203" customFormat="1">
      <c r="F393" s="192"/>
      <c r="G393" s="192"/>
      <c r="H393" s="192"/>
      <c r="I393" s="192"/>
      <c r="J393" s="192"/>
      <c r="K393" s="192"/>
      <c r="L393" s="192"/>
      <c r="M393" s="192"/>
      <c r="O393" s="192"/>
      <c r="P393" s="192"/>
      <c r="Q393" s="204"/>
    </row>
    <row r="394" spans="6:17" s="203" customFormat="1">
      <c r="F394" s="192"/>
      <c r="G394" s="192"/>
      <c r="H394" s="192"/>
      <c r="I394" s="192"/>
      <c r="J394" s="192"/>
      <c r="K394" s="192"/>
      <c r="L394" s="192"/>
      <c r="M394" s="192"/>
      <c r="O394" s="192"/>
      <c r="P394" s="192"/>
      <c r="Q394" s="204"/>
    </row>
    <row r="395" spans="6:17" s="203" customFormat="1">
      <c r="F395" s="192"/>
      <c r="G395" s="192"/>
      <c r="H395" s="192"/>
      <c r="I395" s="192"/>
      <c r="J395" s="192"/>
      <c r="K395" s="192"/>
      <c r="L395" s="192"/>
      <c r="M395" s="192"/>
      <c r="O395" s="192"/>
      <c r="P395" s="192"/>
      <c r="Q395" s="204"/>
    </row>
    <row r="396" spans="6:17" s="203" customFormat="1">
      <c r="F396" s="192"/>
      <c r="G396" s="192"/>
      <c r="H396" s="192"/>
      <c r="I396" s="192"/>
      <c r="J396" s="192"/>
      <c r="K396" s="192"/>
      <c r="L396" s="192"/>
      <c r="M396" s="192"/>
      <c r="O396" s="192"/>
      <c r="P396" s="192"/>
      <c r="Q396" s="204"/>
    </row>
    <row r="397" spans="6:17" s="203" customFormat="1">
      <c r="F397" s="192"/>
      <c r="G397" s="192"/>
      <c r="H397" s="192"/>
      <c r="I397" s="192"/>
      <c r="J397" s="192"/>
      <c r="K397" s="192"/>
      <c r="L397" s="192"/>
      <c r="M397" s="192"/>
      <c r="O397" s="192"/>
      <c r="P397" s="192"/>
      <c r="Q397" s="204"/>
    </row>
    <row r="398" spans="6:17" s="203" customFormat="1">
      <c r="F398" s="192"/>
      <c r="G398" s="192"/>
      <c r="H398" s="192"/>
      <c r="I398" s="192"/>
      <c r="J398" s="192"/>
      <c r="K398" s="192"/>
      <c r="L398" s="192"/>
      <c r="M398" s="192"/>
      <c r="O398" s="192"/>
      <c r="P398" s="192"/>
      <c r="Q398" s="204"/>
    </row>
    <row r="399" spans="6:17" s="203" customFormat="1">
      <c r="F399" s="192"/>
      <c r="G399" s="192"/>
      <c r="H399" s="192"/>
      <c r="I399" s="192"/>
      <c r="J399" s="192"/>
      <c r="K399" s="192"/>
      <c r="L399" s="192"/>
      <c r="M399" s="192"/>
      <c r="O399" s="192"/>
      <c r="P399" s="192"/>
      <c r="Q399" s="204"/>
    </row>
    <row r="400" spans="6:17" s="203" customFormat="1">
      <c r="F400" s="192"/>
      <c r="G400" s="192"/>
      <c r="H400" s="192"/>
      <c r="I400" s="192"/>
      <c r="J400" s="192"/>
      <c r="K400" s="192"/>
      <c r="L400" s="192"/>
      <c r="M400" s="192"/>
      <c r="O400" s="192"/>
      <c r="P400" s="192"/>
      <c r="Q400" s="204"/>
    </row>
    <row r="401" spans="6:17" s="203" customFormat="1">
      <c r="F401" s="192"/>
      <c r="G401" s="192"/>
      <c r="H401" s="192"/>
      <c r="I401" s="192"/>
      <c r="J401" s="192"/>
      <c r="K401" s="192"/>
      <c r="L401" s="192"/>
      <c r="M401" s="192"/>
      <c r="O401" s="192"/>
      <c r="P401" s="192"/>
      <c r="Q401" s="204"/>
    </row>
    <row r="402" spans="6:17" s="203" customFormat="1">
      <c r="F402" s="192"/>
      <c r="G402" s="192"/>
      <c r="H402" s="192"/>
      <c r="I402" s="192"/>
      <c r="J402" s="192"/>
      <c r="K402" s="192"/>
      <c r="L402" s="192"/>
      <c r="M402" s="192"/>
      <c r="O402" s="192"/>
      <c r="P402" s="192"/>
      <c r="Q402" s="204"/>
    </row>
    <row r="403" spans="6:17" s="203" customFormat="1">
      <c r="F403" s="192"/>
      <c r="G403" s="192"/>
      <c r="H403" s="192"/>
      <c r="I403" s="192"/>
      <c r="J403" s="192"/>
      <c r="K403" s="192"/>
      <c r="L403" s="192"/>
      <c r="M403" s="192"/>
      <c r="O403" s="192"/>
      <c r="P403" s="192"/>
      <c r="Q403" s="204"/>
    </row>
    <row r="404" spans="6:17" s="203" customFormat="1">
      <c r="F404" s="192"/>
      <c r="G404" s="192"/>
      <c r="H404" s="192"/>
      <c r="I404" s="192"/>
      <c r="J404" s="192"/>
      <c r="K404" s="192"/>
      <c r="L404" s="192"/>
      <c r="M404" s="192"/>
      <c r="O404" s="192"/>
      <c r="P404" s="192"/>
      <c r="Q404" s="204"/>
    </row>
    <row r="405" spans="6:17" s="203" customFormat="1">
      <c r="F405" s="192"/>
      <c r="G405" s="192"/>
      <c r="H405" s="192"/>
      <c r="I405" s="192"/>
      <c r="J405" s="192"/>
      <c r="K405" s="192"/>
      <c r="L405" s="192"/>
      <c r="M405" s="192"/>
      <c r="O405" s="192"/>
      <c r="P405" s="192"/>
      <c r="Q405" s="204"/>
    </row>
    <row r="406" spans="6:17" s="203" customFormat="1">
      <c r="F406" s="192"/>
      <c r="G406" s="192"/>
      <c r="H406" s="192"/>
      <c r="I406" s="192"/>
      <c r="J406" s="192"/>
      <c r="K406" s="192"/>
      <c r="L406" s="192"/>
      <c r="M406" s="192"/>
      <c r="O406" s="192"/>
      <c r="P406" s="192"/>
      <c r="Q406" s="204"/>
    </row>
    <row r="407" spans="6:17" s="203" customFormat="1">
      <c r="F407" s="192"/>
      <c r="G407" s="192"/>
      <c r="H407" s="192"/>
      <c r="I407" s="192"/>
      <c r="J407" s="192"/>
      <c r="K407" s="192"/>
      <c r="L407" s="192"/>
      <c r="M407" s="192"/>
      <c r="O407" s="192"/>
      <c r="P407" s="192"/>
      <c r="Q407" s="204"/>
    </row>
    <row r="408" spans="6:17" s="203" customFormat="1">
      <c r="F408" s="192"/>
      <c r="G408" s="192"/>
      <c r="H408" s="192"/>
      <c r="I408" s="192"/>
      <c r="J408" s="192"/>
      <c r="K408" s="192"/>
      <c r="L408" s="192"/>
      <c r="M408" s="192"/>
      <c r="O408" s="192"/>
      <c r="P408" s="192"/>
      <c r="Q408" s="204"/>
    </row>
    <row r="409" spans="6:17" s="203" customFormat="1">
      <c r="F409" s="192"/>
      <c r="G409" s="192"/>
      <c r="H409" s="192"/>
      <c r="I409" s="192"/>
      <c r="J409" s="192"/>
      <c r="K409" s="192"/>
      <c r="L409" s="192"/>
      <c r="M409" s="192"/>
      <c r="O409" s="192"/>
      <c r="P409" s="192"/>
      <c r="Q409" s="204"/>
    </row>
    <row r="410" spans="6:17" s="203" customFormat="1">
      <c r="F410" s="192"/>
      <c r="G410" s="192"/>
      <c r="H410" s="192"/>
      <c r="I410" s="192"/>
      <c r="J410" s="192"/>
      <c r="K410" s="192"/>
      <c r="L410" s="192"/>
      <c r="M410" s="192"/>
      <c r="O410" s="192"/>
      <c r="P410" s="192"/>
      <c r="Q410" s="204"/>
    </row>
    <row r="411" spans="6:17" s="203" customFormat="1">
      <c r="F411" s="192"/>
      <c r="G411" s="192"/>
      <c r="H411" s="192"/>
      <c r="I411" s="192"/>
      <c r="J411" s="192"/>
      <c r="K411" s="192"/>
      <c r="L411" s="192"/>
      <c r="M411" s="192"/>
      <c r="O411" s="192"/>
      <c r="P411" s="192"/>
      <c r="Q411" s="204"/>
    </row>
    <row r="412" spans="6:17" s="203" customFormat="1">
      <c r="F412" s="192"/>
      <c r="G412" s="192"/>
      <c r="H412" s="192"/>
      <c r="I412" s="192"/>
      <c r="J412" s="192"/>
      <c r="K412" s="192"/>
      <c r="L412" s="192"/>
      <c r="M412" s="192"/>
      <c r="O412" s="192"/>
      <c r="P412" s="192"/>
      <c r="Q412" s="204"/>
    </row>
    <row r="413" spans="6:17" s="203" customFormat="1">
      <c r="F413" s="192"/>
      <c r="G413" s="192"/>
      <c r="H413" s="192"/>
      <c r="I413" s="192"/>
      <c r="J413" s="192"/>
      <c r="K413" s="192"/>
      <c r="L413" s="192"/>
      <c r="M413" s="192"/>
      <c r="O413" s="192"/>
      <c r="P413" s="192"/>
      <c r="Q413" s="204"/>
    </row>
    <row r="414" spans="6:17" s="203" customFormat="1">
      <c r="F414" s="192"/>
      <c r="G414" s="192"/>
      <c r="H414" s="192"/>
      <c r="I414" s="192"/>
      <c r="J414" s="192"/>
      <c r="K414" s="192"/>
      <c r="L414" s="192"/>
      <c r="M414" s="192"/>
      <c r="O414" s="192"/>
      <c r="P414" s="192"/>
      <c r="Q414" s="204"/>
    </row>
    <row r="415" spans="6:17" s="203" customFormat="1">
      <c r="F415" s="192"/>
      <c r="G415" s="192"/>
      <c r="H415" s="192"/>
      <c r="I415" s="192"/>
      <c r="J415" s="192"/>
      <c r="K415" s="192"/>
      <c r="L415" s="192"/>
      <c r="M415" s="192"/>
      <c r="O415" s="192"/>
      <c r="P415" s="192"/>
      <c r="Q415" s="204"/>
    </row>
    <row r="416" spans="6:17" s="203" customFormat="1">
      <c r="F416" s="192"/>
      <c r="G416" s="192"/>
      <c r="H416" s="192"/>
      <c r="I416" s="192"/>
      <c r="J416" s="192"/>
      <c r="K416" s="192"/>
      <c r="L416" s="192"/>
      <c r="M416" s="192"/>
      <c r="O416" s="192"/>
      <c r="P416" s="192"/>
      <c r="Q416" s="204"/>
    </row>
    <row r="417" spans="6:17" s="203" customFormat="1">
      <c r="F417" s="192"/>
      <c r="G417" s="192"/>
      <c r="H417" s="192"/>
      <c r="I417" s="192"/>
      <c r="J417" s="192"/>
      <c r="K417" s="192"/>
      <c r="L417" s="192"/>
      <c r="M417" s="192"/>
      <c r="O417" s="192"/>
      <c r="P417" s="192"/>
      <c r="Q417" s="204"/>
    </row>
    <row r="418" spans="6:17" s="203" customFormat="1">
      <c r="F418" s="192"/>
      <c r="G418" s="192"/>
      <c r="H418" s="192"/>
      <c r="I418" s="192"/>
      <c r="J418" s="192"/>
      <c r="K418" s="192"/>
      <c r="L418" s="192"/>
      <c r="M418" s="192"/>
      <c r="O418" s="192"/>
      <c r="P418" s="192"/>
      <c r="Q418" s="204"/>
    </row>
    <row r="419" spans="6:17" s="203" customFormat="1">
      <c r="F419" s="192"/>
      <c r="G419" s="192"/>
      <c r="H419" s="192"/>
      <c r="I419" s="192"/>
      <c r="J419" s="192"/>
      <c r="K419" s="192"/>
      <c r="L419" s="192"/>
      <c r="M419" s="192"/>
      <c r="O419" s="192"/>
      <c r="P419" s="192"/>
      <c r="Q419" s="204"/>
    </row>
    <row r="420" spans="6:17" s="203" customFormat="1">
      <c r="F420" s="192"/>
      <c r="G420" s="192"/>
      <c r="H420" s="192"/>
      <c r="I420" s="192"/>
      <c r="J420" s="192"/>
      <c r="K420" s="192"/>
      <c r="L420" s="192"/>
      <c r="M420" s="192"/>
      <c r="O420" s="192"/>
      <c r="P420" s="192"/>
      <c r="Q420" s="204"/>
    </row>
    <row r="421" spans="6:17" s="203" customFormat="1">
      <c r="F421" s="192"/>
      <c r="G421" s="192"/>
      <c r="H421" s="192"/>
      <c r="I421" s="192"/>
      <c r="J421" s="192"/>
      <c r="K421" s="192"/>
      <c r="L421" s="192"/>
      <c r="M421" s="192"/>
      <c r="O421" s="192"/>
      <c r="P421" s="192"/>
      <c r="Q421" s="204"/>
    </row>
    <row r="422" spans="6:17" s="203" customFormat="1">
      <c r="F422" s="192"/>
      <c r="G422" s="192"/>
      <c r="H422" s="192"/>
      <c r="I422" s="192"/>
      <c r="J422" s="192"/>
      <c r="K422" s="192"/>
      <c r="L422" s="192"/>
      <c r="M422" s="192"/>
      <c r="O422" s="192"/>
      <c r="P422" s="192"/>
      <c r="Q422" s="204"/>
    </row>
    <row r="423" spans="6:17" s="203" customFormat="1">
      <c r="F423" s="192"/>
      <c r="G423" s="192"/>
      <c r="H423" s="192"/>
      <c r="I423" s="192"/>
      <c r="J423" s="192"/>
      <c r="K423" s="192"/>
      <c r="L423" s="192"/>
      <c r="M423" s="192"/>
      <c r="O423" s="192"/>
      <c r="P423" s="192"/>
      <c r="Q423" s="204"/>
    </row>
    <row r="424" spans="6:17" s="203" customFormat="1">
      <c r="F424" s="192"/>
      <c r="G424" s="192"/>
      <c r="H424" s="192"/>
      <c r="I424" s="192"/>
      <c r="J424" s="192"/>
      <c r="K424" s="192"/>
      <c r="L424" s="192"/>
      <c r="M424" s="192"/>
      <c r="O424" s="192"/>
      <c r="P424" s="192"/>
      <c r="Q424" s="204"/>
    </row>
    <row r="425" spans="6:17" s="203" customFormat="1">
      <c r="F425" s="192"/>
      <c r="G425" s="192"/>
      <c r="H425" s="192"/>
      <c r="I425" s="192"/>
      <c r="J425" s="192"/>
      <c r="K425" s="192"/>
      <c r="L425" s="192"/>
      <c r="M425" s="192"/>
      <c r="O425" s="192"/>
      <c r="P425" s="192"/>
      <c r="Q425" s="204"/>
    </row>
    <row r="426" spans="6:17" s="203" customFormat="1">
      <c r="F426" s="192"/>
      <c r="G426" s="192"/>
      <c r="H426" s="192"/>
      <c r="I426" s="192"/>
      <c r="J426" s="192"/>
      <c r="K426" s="192"/>
      <c r="L426" s="192"/>
      <c r="M426" s="192"/>
      <c r="O426" s="192"/>
      <c r="P426" s="192"/>
      <c r="Q426" s="204"/>
    </row>
    <row r="427" spans="6:17" s="203" customFormat="1">
      <c r="F427" s="192"/>
      <c r="G427" s="192"/>
      <c r="H427" s="192"/>
      <c r="I427" s="192"/>
      <c r="J427" s="192"/>
      <c r="K427" s="192"/>
      <c r="L427" s="192"/>
      <c r="M427" s="192"/>
      <c r="O427" s="192"/>
      <c r="P427" s="192"/>
      <c r="Q427" s="204"/>
    </row>
    <row r="428" spans="6:17" s="203" customFormat="1">
      <c r="F428" s="192"/>
      <c r="G428" s="192"/>
      <c r="H428" s="192"/>
      <c r="I428" s="192"/>
      <c r="J428" s="192"/>
      <c r="K428" s="192"/>
      <c r="L428" s="192"/>
      <c r="M428" s="192"/>
      <c r="O428" s="192"/>
      <c r="P428" s="192"/>
      <c r="Q428" s="204"/>
    </row>
    <row r="429" spans="6:17" s="203" customFormat="1">
      <c r="F429" s="192"/>
      <c r="G429" s="192"/>
      <c r="H429" s="192"/>
      <c r="I429" s="192"/>
      <c r="J429" s="192"/>
      <c r="K429" s="192"/>
      <c r="L429" s="192"/>
      <c r="M429" s="192"/>
      <c r="O429" s="192"/>
      <c r="P429" s="192"/>
      <c r="Q429" s="204"/>
    </row>
    <row r="430" spans="6:17" s="203" customFormat="1">
      <c r="F430" s="192"/>
      <c r="G430" s="192"/>
      <c r="H430" s="192"/>
      <c r="I430" s="192"/>
      <c r="J430" s="192"/>
      <c r="K430" s="192"/>
      <c r="L430" s="192"/>
      <c r="M430" s="192"/>
      <c r="O430" s="192"/>
      <c r="P430" s="192"/>
      <c r="Q430" s="204"/>
    </row>
    <row r="431" spans="6:17" s="203" customFormat="1">
      <c r="F431" s="192"/>
      <c r="G431" s="192"/>
      <c r="H431" s="192"/>
      <c r="I431" s="192"/>
      <c r="J431" s="192"/>
      <c r="K431" s="192"/>
      <c r="L431" s="192"/>
      <c r="M431" s="192"/>
      <c r="O431" s="192"/>
      <c r="P431" s="192"/>
      <c r="Q431" s="204"/>
    </row>
    <row r="432" spans="6:17" s="203" customFormat="1">
      <c r="F432" s="192"/>
      <c r="G432" s="192"/>
      <c r="H432" s="192"/>
      <c r="I432" s="192"/>
      <c r="J432" s="192"/>
      <c r="K432" s="192"/>
      <c r="L432" s="192"/>
      <c r="M432" s="192"/>
      <c r="O432" s="192"/>
      <c r="P432" s="192"/>
      <c r="Q432" s="204"/>
    </row>
    <row r="433" spans="6:17" s="203" customFormat="1">
      <c r="F433" s="192"/>
      <c r="G433" s="192"/>
      <c r="H433" s="192"/>
      <c r="I433" s="192"/>
      <c r="J433" s="192"/>
      <c r="K433" s="192"/>
      <c r="L433" s="192"/>
      <c r="M433" s="192"/>
      <c r="O433" s="192"/>
      <c r="P433" s="192"/>
      <c r="Q433" s="204"/>
    </row>
    <row r="434" spans="6:17" s="203" customFormat="1">
      <c r="F434" s="192"/>
      <c r="G434" s="192"/>
      <c r="H434" s="192"/>
      <c r="I434" s="192"/>
      <c r="J434" s="192"/>
      <c r="K434" s="192"/>
      <c r="L434" s="192"/>
      <c r="M434" s="192"/>
      <c r="O434" s="192"/>
      <c r="P434" s="192"/>
      <c r="Q434" s="204"/>
    </row>
    <row r="435" spans="6:17" s="203" customFormat="1">
      <c r="F435" s="192"/>
      <c r="G435" s="192"/>
      <c r="H435" s="192"/>
      <c r="I435" s="192"/>
      <c r="J435" s="192"/>
      <c r="K435" s="192"/>
      <c r="L435" s="192"/>
      <c r="M435" s="192"/>
      <c r="O435" s="192"/>
      <c r="P435" s="192"/>
      <c r="Q435" s="204"/>
    </row>
    <row r="436" spans="6:17" s="203" customFormat="1">
      <c r="F436" s="192"/>
      <c r="G436" s="192"/>
      <c r="H436" s="192"/>
      <c r="I436" s="192"/>
      <c r="J436" s="192"/>
      <c r="K436" s="192"/>
      <c r="L436" s="192"/>
      <c r="M436" s="192"/>
      <c r="O436" s="192"/>
      <c r="P436" s="192"/>
      <c r="Q436" s="204"/>
    </row>
    <row r="437" spans="6:17" s="203" customFormat="1">
      <c r="F437" s="192"/>
      <c r="G437" s="192"/>
      <c r="H437" s="192"/>
      <c r="I437" s="192"/>
      <c r="J437" s="192"/>
      <c r="K437" s="192"/>
      <c r="L437" s="192"/>
      <c r="M437" s="192"/>
      <c r="O437" s="192"/>
      <c r="P437" s="192"/>
      <c r="Q437" s="204"/>
    </row>
    <row r="438" spans="6:17" s="203" customFormat="1">
      <c r="F438" s="192"/>
      <c r="G438" s="192"/>
      <c r="H438" s="192"/>
      <c r="I438" s="192"/>
      <c r="J438" s="192"/>
      <c r="K438" s="192"/>
      <c r="L438" s="192"/>
      <c r="M438" s="192"/>
      <c r="O438" s="192"/>
      <c r="P438" s="192"/>
      <c r="Q438" s="204"/>
    </row>
    <row r="439" spans="6:17" s="203" customFormat="1">
      <c r="F439" s="192"/>
      <c r="G439" s="192"/>
      <c r="H439" s="192"/>
      <c r="I439" s="192"/>
      <c r="J439" s="192"/>
      <c r="K439" s="192"/>
      <c r="L439" s="192"/>
      <c r="M439" s="192"/>
      <c r="O439" s="192"/>
      <c r="P439" s="192"/>
      <c r="Q439" s="204"/>
    </row>
    <row r="440" spans="6:17" s="203" customFormat="1">
      <c r="F440" s="192"/>
      <c r="G440" s="192"/>
      <c r="H440" s="192"/>
      <c r="I440" s="192"/>
      <c r="J440" s="192"/>
      <c r="K440" s="192"/>
      <c r="L440" s="192"/>
      <c r="M440" s="192"/>
      <c r="O440" s="192"/>
      <c r="P440" s="192"/>
      <c r="Q440" s="204"/>
    </row>
    <row r="441" spans="6:17" s="203" customFormat="1">
      <c r="F441" s="192"/>
      <c r="G441" s="192"/>
      <c r="H441" s="192"/>
      <c r="I441" s="192"/>
      <c r="J441" s="192"/>
      <c r="K441" s="192"/>
      <c r="L441" s="192"/>
      <c r="M441" s="192"/>
      <c r="O441" s="192"/>
      <c r="P441" s="192"/>
      <c r="Q441" s="204"/>
    </row>
    <row r="442" spans="6:17" s="203" customFormat="1">
      <c r="F442" s="192"/>
      <c r="G442" s="192"/>
      <c r="H442" s="192"/>
      <c r="I442" s="192"/>
      <c r="J442" s="192"/>
      <c r="K442" s="192"/>
      <c r="L442" s="192"/>
      <c r="M442" s="192"/>
      <c r="O442" s="192"/>
      <c r="P442" s="192"/>
      <c r="Q442" s="204"/>
    </row>
    <row r="443" spans="6:17" s="203" customFormat="1">
      <c r="F443" s="192"/>
      <c r="G443" s="192"/>
      <c r="H443" s="192"/>
      <c r="I443" s="192"/>
      <c r="J443" s="192"/>
      <c r="K443" s="192"/>
      <c r="L443" s="192"/>
      <c r="M443" s="192"/>
      <c r="O443" s="192"/>
      <c r="P443" s="192"/>
      <c r="Q443" s="204"/>
    </row>
    <row r="444" spans="6:17" s="203" customFormat="1">
      <c r="F444" s="192"/>
      <c r="G444" s="192"/>
      <c r="H444" s="192"/>
      <c r="I444" s="192"/>
      <c r="J444" s="192"/>
      <c r="K444" s="192"/>
      <c r="L444" s="192"/>
      <c r="M444" s="192"/>
      <c r="O444" s="192"/>
      <c r="P444" s="192"/>
      <c r="Q444" s="204"/>
    </row>
    <row r="445" spans="6:17" s="203" customFormat="1">
      <c r="F445" s="192"/>
      <c r="G445" s="192"/>
      <c r="H445" s="192"/>
      <c r="I445" s="192"/>
      <c r="J445" s="192"/>
      <c r="K445" s="192"/>
      <c r="L445" s="192"/>
      <c r="M445" s="192"/>
      <c r="O445" s="192"/>
      <c r="P445" s="192"/>
      <c r="Q445" s="204"/>
    </row>
    <row r="446" spans="6:17" s="203" customFormat="1">
      <c r="F446" s="192"/>
      <c r="G446" s="192"/>
      <c r="H446" s="192"/>
      <c r="I446" s="192"/>
      <c r="J446" s="192"/>
      <c r="K446" s="192"/>
      <c r="L446" s="192"/>
      <c r="M446" s="192"/>
      <c r="O446" s="192"/>
      <c r="P446" s="192"/>
      <c r="Q446" s="204"/>
    </row>
    <row r="447" spans="6:17" s="203" customFormat="1">
      <c r="F447" s="192"/>
      <c r="G447" s="192"/>
      <c r="H447" s="192"/>
      <c r="I447" s="192"/>
      <c r="J447" s="192"/>
      <c r="K447" s="192"/>
      <c r="L447" s="192"/>
      <c r="M447" s="192"/>
      <c r="O447" s="192"/>
      <c r="P447" s="192"/>
      <c r="Q447" s="204"/>
    </row>
    <row r="448" spans="6:17" s="203" customFormat="1">
      <c r="F448" s="192"/>
      <c r="G448" s="192"/>
      <c r="H448" s="192"/>
      <c r="I448" s="192"/>
      <c r="J448" s="192"/>
      <c r="K448" s="192"/>
      <c r="L448" s="192"/>
      <c r="M448" s="192"/>
      <c r="O448" s="192"/>
      <c r="P448" s="192"/>
      <c r="Q448" s="204"/>
    </row>
    <row r="449" spans="6:17" s="203" customFormat="1">
      <c r="F449" s="192"/>
      <c r="G449" s="192"/>
      <c r="H449" s="192"/>
      <c r="I449" s="192"/>
      <c r="J449" s="192"/>
      <c r="K449" s="192"/>
      <c r="L449" s="192"/>
      <c r="M449" s="192"/>
      <c r="O449" s="192"/>
      <c r="P449" s="192"/>
      <c r="Q449" s="204"/>
    </row>
    <row r="450" spans="6:17" s="203" customFormat="1">
      <c r="F450" s="192"/>
      <c r="G450" s="192"/>
      <c r="H450" s="192"/>
      <c r="I450" s="192"/>
      <c r="J450" s="192"/>
      <c r="K450" s="192"/>
      <c r="L450" s="192"/>
      <c r="M450" s="192"/>
      <c r="O450" s="192"/>
      <c r="P450" s="192"/>
      <c r="Q450" s="204"/>
    </row>
    <row r="451" spans="6:17" s="203" customFormat="1">
      <c r="F451" s="192"/>
      <c r="G451" s="192"/>
      <c r="H451" s="192"/>
      <c r="I451" s="192"/>
      <c r="J451" s="192"/>
      <c r="K451" s="192"/>
      <c r="L451" s="192"/>
      <c r="M451" s="192"/>
      <c r="O451" s="192"/>
      <c r="P451" s="192"/>
      <c r="Q451" s="204"/>
    </row>
    <row r="452" spans="6:17" s="203" customFormat="1">
      <c r="F452" s="192"/>
      <c r="G452" s="192"/>
      <c r="H452" s="192"/>
      <c r="I452" s="192"/>
      <c r="J452" s="192"/>
      <c r="K452" s="192"/>
      <c r="L452" s="192"/>
      <c r="M452" s="192"/>
      <c r="O452" s="192"/>
      <c r="P452" s="192"/>
      <c r="Q452" s="204"/>
    </row>
    <row r="453" spans="6:17" s="203" customFormat="1">
      <c r="F453" s="192"/>
      <c r="G453" s="192"/>
      <c r="H453" s="192"/>
      <c r="I453" s="192"/>
      <c r="J453" s="192"/>
      <c r="K453" s="192"/>
      <c r="L453" s="192"/>
      <c r="M453" s="192"/>
      <c r="O453" s="192"/>
      <c r="P453" s="192"/>
      <c r="Q453" s="204"/>
    </row>
    <row r="454" spans="6:17" s="203" customFormat="1">
      <c r="F454" s="192"/>
      <c r="G454" s="192"/>
      <c r="H454" s="192"/>
      <c r="I454" s="192"/>
      <c r="J454" s="192"/>
      <c r="K454" s="192"/>
      <c r="L454" s="192"/>
      <c r="M454" s="192"/>
      <c r="O454" s="192"/>
      <c r="P454" s="192"/>
      <c r="Q454" s="204"/>
    </row>
    <row r="455" spans="6:17" s="203" customFormat="1">
      <c r="F455" s="192"/>
      <c r="G455" s="192"/>
      <c r="H455" s="192"/>
      <c r="I455" s="192"/>
      <c r="J455" s="192"/>
      <c r="K455" s="192"/>
      <c r="L455" s="192"/>
      <c r="M455" s="192"/>
      <c r="O455" s="192"/>
      <c r="P455" s="192"/>
      <c r="Q455" s="204"/>
    </row>
    <row r="456" spans="6:17" s="203" customFormat="1">
      <c r="F456" s="192"/>
      <c r="G456" s="192"/>
      <c r="H456" s="192"/>
      <c r="I456" s="192"/>
      <c r="J456" s="192"/>
      <c r="K456" s="192"/>
      <c r="L456" s="192"/>
      <c r="M456" s="192"/>
      <c r="O456" s="192"/>
      <c r="P456" s="192"/>
      <c r="Q456" s="204"/>
    </row>
    <row r="457" spans="6:17" s="203" customFormat="1">
      <c r="F457" s="192"/>
      <c r="G457" s="192"/>
      <c r="H457" s="192"/>
      <c r="I457" s="192"/>
      <c r="J457" s="192"/>
      <c r="K457" s="192"/>
      <c r="L457" s="192"/>
      <c r="M457" s="192"/>
      <c r="O457" s="192"/>
      <c r="P457" s="192"/>
      <c r="Q457" s="204"/>
    </row>
    <row r="458" spans="6:17" s="203" customFormat="1">
      <c r="F458" s="192"/>
      <c r="G458" s="192"/>
      <c r="H458" s="192"/>
      <c r="I458" s="192"/>
      <c r="J458" s="192"/>
      <c r="K458" s="192"/>
      <c r="L458" s="192"/>
      <c r="M458" s="192"/>
      <c r="O458" s="192"/>
      <c r="P458" s="192"/>
      <c r="Q458" s="204"/>
    </row>
    <row r="459" spans="6:17" s="203" customFormat="1">
      <c r="F459" s="192"/>
      <c r="G459" s="192"/>
      <c r="H459" s="192"/>
      <c r="I459" s="192"/>
      <c r="J459" s="192"/>
      <c r="K459" s="192"/>
      <c r="L459" s="192"/>
      <c r="M459" s="192"/>
      <c r="O459" s="192"/>
      <c r="P459" s="192"/>
      <c r="Q459" s="204"/>
    </row>
    <row r="460" spans="6:17" s="203" customFormat="1">
      <c r="F460" s="192"/>
      <c r="G460" s="192"/>
      <c r="H460" s="192"/>
      <c r="I460" s="192"/>
      <c r="J460" s="192"/>
      <c r="K460" s="192"/>
      <c r="L460" s="192"/>
      <c r="M460" s="192"/>
      <c r="O460" s="192"/>
      <c r="P460" s="192"/>
      <c r="Q460" s="204"/>
    </row>
    <row r="461" spans="6:17" s="203" customFormat="1">
      <c r="F461" s="192"/>
      <c r="G461" s="192"/>
      <c r="H461" s="192"/>
      <c r="I461" s="192"/>
      <c r="J461" s="192"/>
      <c r="K461" s="192"/>
      <c r="L461" s="192"/>
      <c r="M461" s="192"/>
      <c r="O461" s="192"/>
      <c r="P461" s="192"/>
      <c r="Q461" s="204"/>
    </row>
    <row r="462" spans="6:17" s="203" customFormat="1">
      <c r="F462" s="192"/>
      <c r="G462" s="192"/>
      <c r="H462" s="192"/>
      <c r="I462" s="192"/>
      <c r="J462" s="192"/>
      <c r="K462" s="192"/>
      <c r="L462" s="192"/>
      <c r="M462" s="192"/>
      <c r="O462" s="192"/>
      <c r="P462" s="192"/>
      <c r="Q462" s="204"/>
    </row>
    <row r="463" spans="6:17" s="203" customFormat="1">
      <c r="F463" s="192"/>
      <c r="G463" s="192"/>
      <c r="H463" s="192"/>
      <c r="I463" s="192"/>
      <c r="J463" s="192"/>
      <c r="K463" s="192"/>
      <c r="L463" s="192"/>
      <c r="M463" s="192"/>
      <c r="O463" s="192"/>
      <c r="P463" s="192"/>
      <c r="Q463" s="204"/>
    </row>
    <row r="464" spans="6:17" s="203" customFormat="1">
      <c r="F464" s="192"/>
      <c r="G464" s="192"/>
      <c r="H464" s="192"/>
      <c r="I464" s="192"/>
      <c r="J464" s="192"/>
      <c r="K464" s="192"/>
      <c r="L464" s="192"/>
      <c r="M464" s="192"/>
      <c r="O464" s="192"/>
      <c r="P464" s="192"/>
      <c r="Q464" s="204"/>
    </row>
    <row r="465" spans="6:17" s="203" customFormat="1">
      <c r="F465" s="192"/>
      <c r="G465" s="192"/>
      <c r="H465" s="192"/>
      <c r="I465" s="192"/>
      <c r="J465" s="192"/>
      <c r="K465" s="192"/>
      <c r="L465" s="192"/>
      <c r="M465" s="192"/>
      <c r="O465" s="192"/>
      <c r="P465" s="192"/>
      <c r="Q465" s="204"/>
    </row>
    <row r="466" spans="6:17" s="203" customFormat="1">
      <c r="F466" s="192"/>
      <c r="G466" s="192"/>
      <c r="H466" s="192"/>
      <c r="I466" s="192"/>
      <c r="J466" s="192"/>
      <c r="K466" s="192"/>
      <c r="L466" s="192"/>
      <c r="M466" s="192"/>
      <c r="O466" s="192"/>
      <c r="P466" s="192"/>
      <c r="Q466" s="204"/>
    </row>
    <row r="467" spans="6:17" s="203" customFormat="1">
      <c r="F467" s="192"/>
      <c r="G467" s="192"/>
      <c r="H467" s="192"/>
      <c r="I467" s="192"/>
      <c r="J467" s="192"/>
      <c r="K467" s="192"/>
      <c r="L467" s="192"/>
      <c r="M467" s="192"/>
      <c r="O467" s="192"/>
      <c r="P467" s="192"/>
      <c r="Q467" s="204"/>
    </row>
    <row r="468" spans="6:17" s="203" customFormat="1">
      <c r="F468" s="192"/>
      <c r="G468" s="192"/>
      <c r="H468" s="192"/>
      <c r="I468" s="192"/>
      <c r="J468" s="192"/>
      <c r="K468" s="192"/>
      <c r="L468" s="192"/>
      <c r="M468" s="192"/>
      <c r="O468" s="192"/>
      <c r="P468" s="192"/>
      <c r="Q468" s="204"/>
    </row>
    <row r="469" spans="6:17" s="203" customFormat="1">
      <c r="F469" s="192"/>
      <c r="G469" s="192"/>
      <c r="H469" s="192"/>
      <c r="I469" s="192"/>
      <c r="J469" s="192"/>
      <c r="K469" s="192"/>
      <c r="L469" s="192"/>
      <c r="M469" s="192"/>
      <c r="O469" s="192"/>
      <c r="P469" s="192"/>
      <c r="Q469" s="204"/>
    </row>
    <row r="470" spans="6:17" s="203" customFormat="1">
      <c r="F470" s="192"/>
      <c r="G470" s="192"/>
      <c r="H470" s="192"/>
      <c r="I470" s="192"/>
      <c r="J470" s="192"/>
      <c r="K470" s="192"/>
      <c r="L470" s="192"/>
      <c r="M470" s="192"/>
      <c r="O470" s="192"/>
      <c r="P470" s="192"/>
      <c r="Q470" s="204"/>
    </row>
    <row r="471" spans="6:17" s="203" customFormat="1">
      <c r="F471" s="192"/>
      <c r="G471" s="192"/>
      <c r="H471" s="192"/>
      <c r="I471" s="192"/>
      <c r="J471" s="192"/>
      <c r="K471" s="192"/>
      <c r="L471" s="192"/>
      <c r="M471" s="192"/>
      <c r="O471" s="192"/>
      <c r="P471" s="192"/>
      <c r="Q471" s="204"/>
    </row>
    <row r="472" spans="6:17" s="203" customFormat="1">
      <c r="F472" s="192"/>
      <c r="G472" s="192"/>
      <c r="H472" s="192"/>
      <c r="I472" s="192"/>
      <c r="J472" s="192"/>
      <c r="K472" s="192"/>
      <c r="L472" s="192"/>
      <c r="M472" s="192"/>
      <c r="O472" s="192"/>
      <c r="P472" s="192"/>
      <c r="Q472" s="204"/>
    </row>
    <row r="473" spans="6:17" s="203" customFormat="1">
      <c r="F473" s="192"/>
      <c r="G473" s="192"/>
      <c r="H473" s="192"/>
      <c r="I473" s="192"/>
      <c r="J473" s="192"/>
      <c r="K473" s="192"/>
      <c r="L473" s="192"/>
      <c r="M473" s="192"/>
      <c r="O473" s="192"/>
      <c r="P473" s="192"/>
      <c r="Q473" s="204"/>
    </row>
    <row r="474" spans="6:17" s="203" customFormat="1">
      <c r="F474" s="192"/>
      <c r="G474" s="192"/>
      <c r="H474" s="192"/>
      <c r="I474" s="192"/>
      <c r="J474" s="192"/>
      <c r="K474" s="192"/>
      <c r="L474" s="192"/>
      <c r="M474" s="192"/>
      <c r="O474" s="192"/>
      <c r="P474" s="192"/>
      <c r="Q474" s="204"/>
    </row>
    <row r="475" spans="6:17" s="203" customFormat="1">
      <c r="F475" s="192"/>
      <c r="G475" s="192"/>
      <c r="H475" s="192"/>
      <c r="I475" s="192"/>
      <c r="J475" s="192"/>
      <c r="K475" s="192"/>
      <c r="L475" s="192"/>
      <c r="M475" s="192"/>
      <c r="O475" s="192"/>
      <c r="P475" s="192"/>
      <c r="Q475" s="204"/>
    </row>
    <row r="476" spans="6:17" s="203" customFormat="1">
      <c r="F476" s="192"/>
      <c r="G476" s="192"/>
      <c r="H476" s="192"/>
      <c r="I476" s="192"/>
      <c r="J476" s="192"/>
      <c r="K476" s="192"/>
      <c r="L476" s="192"/>
      <c r="M476" s="192"/>
      <c r="O476" s="192"/>
      <c r="P476" s="192"/>
      <c r="Q476" s="204"/>
    </row>
    <row r="477" spans="6:17" s="203" customFormat="1">
      <c r="F477" s="192"/>
      <c r="G477" s="192"/>
      <c r="H477" s="192"/>
      <c r="I477" s="192"/>
      <c r="J477" s="192"/>
      <c r="K477" s="192"/>
      <c r="L477" s="192"/>
      <c r="M477" s="192"/>
      <c r="O477" s="192"/>
      <c r="P477" s="192"/>
      <c r="Q477" s="204"/>
    </row>
    <row r="478" spans="6:17" s="203" customFormat="1">
      <c r="F478" s="192"/>
      <c r="G478" s="192"/>
      <c r="H478" s="192"/>
      <c r="I478" s="192"/>
      <c r="J478" s="192"/>
      <c r="K478" s="192"/>
      <c r="L478" s="192"/>
      <c r="M478" s="192"/>
      <c r="O478" s="192"/>
      <c r="P478" s="192"/>
      <c r="Q478" s="204"/>
    </row>
    <row r="479" spans="6:17" s="203" customFormat="1">
      <c r="F479" s="192"/>
      <c r="G479" s="192"/>
      <c r="H479" s="192"/>
      <c r="I479" s="192"/>
      <c r="J479" s="192"/>
      <c r="K479" s="192"/>
      <c r="L479" s="192"/>
      <c r="M479" s="192"/>
      <c r="O479" s="192"/>
      <c r="P479" s="192"/>
      <c r="Q479" s="204"/>
    </row>
    <row r="480" spans="6:17" s="203" customFormat="1">
      <c r="F480" s="192"/>
      <c r="G480" s="192"/>
      <c r="H480" s="192"/>
      <c r="I480" s="192"/>
      <c r="J480" s="192"/>
      <c r="K480" s="192"/>
      <c r="L480" s="192"/>
      <c r="M480" s="192"/>
      <c r="O480" s="192"/>
      <c r="P480" s="192"/>
      <c r="Q480" s="204"/>
    </row>
    <row r="481" spans="6:17" s="203" customFormat="1">
      <c r="F481" s="192"/>
      <c r="G481" s="192"/>
      <c r="H481" s="192"/>
      <c r="I481" s="192"/>
      <c r="J481" s="192"/>
      <c r="K481" s="192"/>
      <c r="L481" s="192"/>
      <c r="M481" s="192"/>
      <c r="O481" s="192"/>
      <c r="P481" s="192"/>
      <c r="Q481" s="204"/>
    </row>
    <row r="482" spans="6:17" s="203" customFormat="1">
      <c r="F482" s="192"/>
      <c r="G482" s="192"/>
      <c r="H482" s="192"/>
      <c r="I482" s="192"/>
      <c r="J482" s="192"/>
      <c r="K482" s="192"/>
      <c r="L482" s="192"/>
      <c r="M482" s="192"/>
      <c r="O482" s="192"/>
      <c r="P482" s="192"/>
      <c r="Q482" s="204"/>
    </row>
    <row r="483" spans="6:17" s="203" customFormat="1">
      <c r="F483" s="192"/>
      <c r="G483" s="192"/>
      <c r="H483" s="192"/>
      <c r="I483" s="192"/>
      <c r="J483" s="192"/>
      <c r="K483" s="192"/>
      <c r="L483" s="192"/>
      <c r="M483" s="192"/>
      <c r="O483" s="192"/>
      <c r="P483" s="192"/>
      <c r="Q483" s="204"/>
    </row>
    <row r="484" spans="6:17" s="203" customFormat="1">
      <c r="F484" s="192"/>
      <c r="G484" s="192"/>
      <c r="H484" s="192"/>
      <c r="I484" s="192"/>
      <c r="J484" s="192"/>
      <c r="K484" s="192"/>
      <c r="L484" s="192"/>
      <c r="M484" s="192"/>
      <c r="O484" s="192"/>
      <c r="P484" s="192"/>
      <c r="Q484" s="204"/>
    </row>
    <row r="485" spans="6:17" s="203" customFormat="1">
      <c r="F485" s="192"/>
      <c r="G485" s="192"/>
      <c r="H485" s="192"/>
      <c r="I485" s="192"/>
      <c r="J485" s="192"/>
      <c r="K485" s="192"/>
      <c r="L485" s="192"/>
      <c r="M485" s="192"/>
      <c r="O485" s="192"/>
      <c r="P485" s="192"/>
      <c r="Q485" s="204"/>
    </row>
    <row r="486" spans="6:17" s="203" customFormat="1">
      <c r="F486" s="192"/>
      <c r="G486" s="192"/>
      <c r="H486" s="192"/>
      <c r="I486" s="192"/>
      <c r="J486" s="192"/>
      <c r="K486" s="192"/>
      <c r="L486" s="192"/>
      <c r="M486" s="192"/>
      <c r="O486" s="192"/>
      <c r="P486" s="192"/>
      <c r="Q486" s="204"/>
    </row>
    <row r="487" spans="6:17" s="203" customFormat="1">
      <c r="F487" s="192"/>
      <c r="G487" s="192"/>
      <c r="H487" s="192"/>
      <c r="I487" s="192"/>
      <c r="J487" s="192"/>
      <c r="K487" s="192"/>
      <c r="L487" s="192"/>
      <c r="M487" s="192"/>
      <c r="O487" s="192"/>
      <c r="P487" s="192"/>
      <c r="Q487" s="204"/>
    </row>
    <row r="488" spans="6:17" s="203" customFormat="1">
      <c r="F488" s="192"/>
      <c r="G488" s="192"/>
      <c r="H488" s="192"/>
      <c r="I488" s="192"/>
      <c r="J488" s="192"/>
      <c r="K488" s="192"/>
      <c r="L488" s="192"/>
      <c r="M488" s="192"/>
      <c r="O488" s="192"/>
      <c r="P488" s="192"/>
      <c r="Q488" s="204"/>
    </row>
    <row r="489" spans="6:17" s="203" customFormat="1">
      <c r="F489" s="192"/>
      <c r="G489" s="192"/>
      <c r="H489" s="192"/>
      <c r="I489" s="192"/>
      <c r="J489" s="192"/>
      <c r="K489" s="192"/>
      <c r="L489" s="192"/>
      <c r="M489" s="192"/>
      <c r="O489" s="192"/>
      <c r="P489" s="192"/>
      <c r="Q489" s="204"/>
    </row>
    <row r="490" spans="6:17" s="203" customFormat="1">
      <c r="F490" s="192"/>
      <c r="G490" s="192"/>
      <c r="H490" s="192"/>
      <c r="I490" s="192"/>
      <c r="J490" s="192"/>
      <c r="K490" s="192"/>
      <c r="L490" s="192"/>
      <c r="M490" s="192"/>
      <c r="O490" s="192"/>
      <c r="P490" s="192"/>
      <c r="Q490" s="204"/>
    </row>
    <row r="491" spans="6:17" s="203" customFormat="1">
      <c r="F491" s="192"/>
      <c r="G491" s="192"/>
      <c r="H491" s="192"/>
      <c r="I491" s="192"/>
      <c r="J491" s="192"/>
      <c r="K491" s="192"/>
      <c r="L491" s="192"/>
      <c r="M491" s="192"/>
      <c r="O491" s="192"/>
      <c r="P491" s="192"/>
      <c r="Q491" s="204"/>
    </row>
    <row r="492" spans="6:17" s="203" customFormat="1">
      <c r="F492" s="192"/>
      <c r="G492" s="192"/>
      <c r="H492" s="192"/>
      <c r="I492" s="192"/>
      <c r="J492" s="192"/>
      <c r="K492" s="192"/>
      <c r="L492" s="192"/>
      <c r="M492" s="192"/>
      <c r="O492" s="192"/>
      <c r="P492" s="192"/>
      <c r="Q492" s="204"/>
    </row>
    <row r="493" spans="6:17" s="203" customFormat="1">
      <c r="F493" s="192"/>
      <c r="G493" s="192"/>
      <c r="H493" s="192"/>
      <c r="I493" s="192"/>
      <c r="J493" s="192"/>
      <c r="K493" s="192"/>
      <c r="L493" s="192"/>
      <c r="M493" s="192"/>
      <c r="O493" s="192"/>
      <c r="P493" s="192"/>
      <c r="Q493" s="204"/>
    </row>
    <row r="494" spans="6:17" s="203" customFormat="1">
      <c r="F494" s="192"/>
      <c r="G494" s="192"/>
      <c r="H494" s="192"/>
      <c r="I494" s="192"/>
      <c r="J494" s="192"/>
      <c r="K494" s="192"/>
      <c r="L494" s="192"/>
      <c r="M494" s="192"/>
      <c r="O494" s="192"/>
      <c r="P494" s="192"/>
      <c r="Q494" s="204"/>
    </row>
    <row r="495" spans="6:17" s="203" customFormat="1">
      <c r="F495" s="192"/>
      <c r="G495" s="192"/>
      <c r="H495" s="192"/>
      <c r="I495" s="192"/>
      <c r="J495" s="192"/>
      <c r="K495" s="192"/>
      <c r="L495" s="192"/>
      <c r="M495" s="192"/>
      <c r="O495" s="192"/>
      <c r="P495" s="192"/>
      <c r="Q495" s="204"/>
    </row>
    <row r="496" spans="6:17" s="203" customFormat="1">
      <c r="F496" s="192"/>
      <c r="G496" s="192"/>
      <c r="H496" s="192"/>
      <c r="I496" s="192"/>
      <c r="J496" s="192"/>
      <c r="K496" s="192"/>
      <c r="L496" s="192"/>
      <c r="M496" s="192"/>
      <c r="O496" s="192"/>
      <c r="P496" s="192"/>
      <c r="Q496" s="204"/>
    </row>
    <row r="497" spans="6:17" s="203" customFormat="1">
      <c r="F497" s="192"/>
      <c r="G497" s="192"/>
      <c r="H497" s="192"/>
      <c r="I497" s="192"/>
      <c r="J497" s="192"/>
      <c r="K497" s="192"/>
      <c r="L497" s="192"/>
      <c r="M497" s="192"/>
      <c r="O497" s="192"/>
      <c r="P497" s="192"/>
      <c r="Q497" s="204"/>
    </row>
    <row r="498" spans="6:17" s="203" customFormat="1">
      <c r="F498" s="192"/>
      <c r="G498" s="192"/>
      <c r="H498" s="192"/>
      <c r="I498" s="192"/>
      <c r="J498" s="192"/>
      <c r="K498" s="192"/>
      <c r="L498" s="192"/>
      <c r="M498" s="192"/>
      <c r="O498" s="192"/>
      <c r="P498" s="192"/>
      <c r="Q498" s="204"/>
    </row>
    <row r="499" spans="6:17" s="203" customFormat="1">
      <c r="F499" s="192"/>
      <c r="G499" s="192"/>
      <c r="H499" s="192"/>
      <c r="I499" s="192"/>
      <c r="J499" s="192"/>
      <c r="K499" s="192"/>
      <c r="L499" s="192"/>
      <c r="M499" s="192"/>
      <c r="O499" s="192"/>
      <c r="P499" s="192"/>
      <c r="Q499" s="204"/>
    </row>
    <row r="500" spans="6:17" s="203" customFormat="1">
      <c r="F500" s="192"/>
      <c r="G500" s="192"/>
      <c r="H500" s="192"/>
      <c r="I500" s="192"/>
      <c r="J500" s="192"/>
      <c r="K500" s="192"/>
      <c r="L500" s="192"/>
      <c r="M500" s="192"/>
      <c r="O500" s="192"/>
      <c r="P500" s="192"/>
      <c r="Q500" s="204"/>
    </row>
    <row r="501" spans="6:17" s="203" customFormat="1">
      <c r="F501" s="192"/>
      <c r="G501" s="192"/>
      <c r="H501" s="192"/>
      <c r="I501" s="192"/>
      <c r="J501" s="192"/>
      <c r="K501" s="192"/>
      <c r="L501" s="192"/>
      <c r="M501" s="192"/>
      <c r="O501" s="192"/>
      <c r="P501" s="192"/>
      <c r="Q501" s="204"/>
    </row>
    <row r="502" spans="6:17" s="203" customFormat="1">
      <c r="F502" s="192"/>
      <c r="G502" s="192"/>
      <c r="H502" s="192"/>
      <c r="I502" s="192"/>
      <c r="J502" s="192"/>
      <c r="K502" s="192"/>
      <c r="L502" s="192"/>
      <c r="M502" s="192"/>
      <c r="O502" s="192"/>
      <c r="P502" s="192"/>
      <c r="Q502" s="204"/>
    </row>
    <row r="503" spans="6:17" s="203" customFormat="1">
      <c r="F503" s="192"/>
      <c r="G503" s="192"/>
      <c r="H503" s="192"/>
      <c r="I503" s="192"/>
      <c r="J503" s="192"/>
      <c r="K503" s="192"/>
      <c r="L503" s="192"/>
      <c r="M503" s="192"/>
      <c r="O503" s="192"/>
      <c r="P503" s="192"/>
      <c r="Q503" s="204"/>
    </row>
    <row r="504" spans="6:17" s="203" customFormat="1">
      <c r="F504" s="192"/>
      <c r="G504" s="192"/>
      <c r="H504" s="192"/>
      <c r="I504" s="192"/>
      <c r="J504" s="192"/>
      <c r="K504" s="192"/>
      <c r="L504" s="192"/>
      <c r="M504" s="192"/>
      <c r="O504" s="192"/>
      <c r="P504" s="192"/>
      <c r="Q504" s="204"/>
    </row>
    <row r="505" spans="6:17" s="203" customFormat="1">
      <c r="F505" s="192"/>
      <c r="G505" s="192"/>
      <c r="H505" s="192"/>
      <c r="I505" s="192"/>
      <c r="J505" s="192"/>
      <c r="K505" s="192"/>
      <c r="L505" s="192"/>
      <c r="M505" s="192"/>
      <c r="O505" s="192"/>
      <c r="P505" s="192"/>
      <c r="Q505" s="204"/>
    </row>
    <row r="506" spans="6:17" s="203" customFormat="1">
      <c r="F506" s="192"/>
      <c r="G506" s="192"/>
      <c r="H506" s="192"/>
      <c r="I506" s="192"/>
      <c r="J506" s="192"/>
      <c r="K506" s="192"/>
      <c r="L506" s="192"/>
      <c r="M506" s="192"/>
      <c r="O506" s="192"/>
      <c r="P506" s="192"/>
      <c r="Q506" s="204"/>
    </row>
    <row r="507" spans="6:17" s="203" customFormat="1">
      <c r="F507" s="192"/>
      <c r="G507" s="192"/>
      <c r="H507" s="192"/>
      <c r="I507" s="192"/>
      <c r="J507" s="192"/>
      <c r="K507" s="192"/>
      <c r="L507" s="192"/>
      <c r="M507" s="192"/>
      <c r="O507" s="192"/>
      <c r="P507" s="192"/>
      <c r="Q507" s="204"/>
    </row>
    <row r="508" spans="6:17" s="203" customFormat="1">
      <c r="F508" s="192"/>
      <c r="G508" s="192"/>
      <c r="H508" s="192"/>
      <c r="I508" s="192"/>
      <c r="J508" s="192"/>
      <c r="K508" s="192"/>
      <c r="L508" s="192"/>
      <c r="M508" s="192"/>
      <c r="O508" s="192"/>
      <c r="P508" s="192"/>
      <c r="Q508" s="204"/>
    </row>
    <row r="509" spans="6:17" s="203" customFormat="1">
      <c r="F509" s="192"/>
      <c r="G509" s="192"/>
      <c r="H509" s="192"/>
      <c r="I509" s="192"/>
      <c r="J509" s="192"/>
      <c r="K509" s="192"/>
      <c r="L509" s="192"/>
      <c r="M509" s="192"/>
      <c r="O509" s="192"/>
      <c r="P509" s="192"/>
      <c r="Q509" s="204"/>
    </row>
    <row r="510" spans="6:17" s="203" customFormat="1">
      <c r="F510" s="192"/>
      <c r="G510" s="192"/>
      <c r="H510" s="192"/>
      <c r="I510" s="192"/>
      <c r="J510" s="192"/>
      <c r="K510" s="192"/>
      <c r="L510" s="192"/>
      <c r="M510" s="192"/>
      <c r="O510" s="192"/>
      <c r="P510" s="192"/>
      <c r="Q510" s="204"/>
    </row>
    <row r="511" spans="6:17" s="203" customFormat="1">
      <c r="F511" s="192"/>
      <c r="G511" s="192"/>
      <c r="H511" s="192"/>
      <c r="I511" s="192"/>
      <c r="J511" s="192"/>
      <c r="K511" s="192"/>
      <c r="L511" s="192"/>
      <c r="M511" s="192"/>
      <c r="O511" s="192"/>
      <c r="P511" s="192"/>
      <c r="Q511" s="204"/>
    </row>
    <row r="512" spans="6:17" s="203" customFormat="1">
      <c r="F512" s="192"/>
      <c r="G512" s="192"/>
      <c r="H512" s="192"/>
      <c r="I512" s="192"/>
      <c r="J512" s="192"/>
      <c r="K512" s="192"/>
      <c r="L512" s="192"/>
      <c r="M512" s="192"/>
      <c r="O512" s="192"/>
      <c r="P512" s="192"/>
      <c r="Q512" s="204"/>
    </row>
    <row r="513" spans="6:17" s="203" customFormat="1">
      <c r="F513" s="192"/>
      <c r="G513" s="192"/>
      <c r="H513" s="192"/>
      <c r="I513" s="192"/>
      <c r="J513" s="192"/>
      <c r="K513" s="192"/>
      <c r="L513" s="192"/>
      <c r="M513" s="192"/>
      <c r="O513" s="192"/>
      <c r="P513" s="192"/>
      <c r="Q513" s="204"/>
    </row>
    <row r="514" spans="6:17" s="203" customFormat="1">
      <c r="F514" s="192"/>
      <c r="G514" s="192"/>
      <c r="H514" s="192"/>
      <c r="I514" s="192"/>
      <c r="J514" s="192"/>
      <c r="K514" s="192"/>
      <c r="L514" s="192"/>
      <c r="M514" s="192"/>
      <c r="O514" s="192"/>
      <c r="P514" s="192"/>
      <c r="Q514" s="204"/>
    </row>
    <row r="515" spans="6:17" s="203" customFormat="1">
      <c r="F515" s="192"/>
      <c r="G515" s="192"/>
      <c r="H515" s="192"/>
      <c r="I515" s="192"/>
      <c r="J515" s="192"/>
      <c r="K515" s="192"/>
      <c r="L515" s="192"/>
      <c r="M515" s="192"/>
      <c r="O515" s="192"/>
      <c r="P515" s="192"/>
      <c r="Q515" s="204"/>
    </row>
    <row r="516" spans="6:17" s="203" customFormat="1">
      <c r="F516" s="192"/>
      <c r="G516" s="192"/>
      <c r="H516" s="192"/>
      <c r="I516" s="192"/>
      <c r="J516" s="192"/>
      <c r="K516" s="192"/>
      <c r="L516" s="192"/>
      <c r="M516" s="192"/>
      <c r="O516" s="192"/>
      <c r="P516" s="192"/>
      <c r="Q516" s="204"/>
    </row>
    <row r="517" spans="6:17" s="203" customFormat="1">
      <c r="F517" s="192"/>
      <c r="G517" s="192"/>
      <c r="H517" s="192"/>
      <c r="I517" s="192"/>
      <c r="J517" s="192"/>
      <c r="K517" s="192"/>
      <c r="L517" s="192"/>
      <c r="M517" s="192"/>
      <c r="O517" s="192"/>
      <c r="P517" s="192"/>
      <c r="Q517" s="204"/>
    </row>
    <row r="518" spans="6:17" s="203" customFormat="1">
      <c r="F518" s="192"/>
      <c r="G518" s="192"/>
      <c r="H518" s="192"/>
      <c r="I518" s="192"/>
      <c r="J518" s="192"/>
      <c r="K518" s="192"/>
      <c r="L518" s="192"/>
      <c r="M518" s="192"/>
      <c r="O518" s="192"/>
      <c r="P518" s="192"/>
      <c r="Q518" s="204"/>
    </row>
    <row r="519" spans="6:17" s="203" customFormat="1">
      <c r="F519" s="192"/>
      <c r="G519" s="192"/>
      <c r="H519" s="192"/>
      <c r="I519" s="192"/>
      <c r="J519" s="192"/>
      <c r="K519" s="192"/>
      <c r="L519" s="192"/>
      <c r="M519" s="192"/>
      <c r="O519" s="192"/>
      <c r="P519" s="192"/>
      <c r="Q519" s="204"/>
    </row>
    <row r="520" spans="6:17" s="203" customFormat="1">
      <c r="F520" s="192"/>
      <c r="G520" s="192"/>
      <c r="H520" s="192"/>
      <c r="I520" s="192"/>
      <c r="J520" s="192"/>
      <c r="K520" s="192"/>
      <c r="L520" s="192"/>
      <c r="M520" s="192"/>
      <c r="O520" s="192"/>
      <c r="P520" s="192"/>
      <c r="Q520" s="204"/>
    </row>
    <row r="521" spans="6:17" s="203" customFormat="1">
      <c r="F521" s="192"/>
      <c r="G521" s="192"/>
      <c r="H521" s="192"/>
      <c r="I521" s="192"/>
      <c r="J521" s="192"/>
      <c r="K521" s="192"/>
      <c r="L521" s="192"/>
      <c r="M521" s="192"/>
      <c r="O521" s="192"/>
      <c r="P521" s="192"/>
      <c r="Q521" s="204"/>
    </row>
    <row r="522" spans="6:17" s="203" customFormat="1">
      <c r="F522" s="192"/>
      <c r="G522" s="192"/>
      <c r="H522" s="192"/>
      <c r="I522" s="192"/>
      <c r="J522" s="192"/>
      <c r="K522" s="192"/>
      <c r="L522" s="192"/>
      <c r="M522" s="192"/>
      <c r="O522" s="192"/>
      <c r="P522" s="192"/>
      <c r="Q522" s="204"/>
    </row>
    <row r="523" spans="6:17" s="203" customFormat="1">
      <c r="F523" s="192"/>
      <c r="G523" s="192"/>
      <c r="H523" s="192"/>
      <c r="I523" s="192"/>
      <c r="J523" s="192"/>
      <c r="K523" s="192"/>
      <c r="L523" s="192"/>
      <c r="M523" s="192"/>
      <c r="O523" s="192"/>
      <c r="P523" s="192"/>
      <c r="Q523" s="204"/>
    </row>
    <row r="524" spans="6:17" s="203" customFormat="1">
      <c r="F524" s="192"/>
      <c r="G524" s="192"/>
      <c r="H524" s="192"/>
      <c r="I524" s="192"/>
      <c r="J524" s="192"/>
      <c r="K524" s="192"/>
      <c r="L524" s="192"/>
      <c r="M524" s="192"/>
      <c r="O524" s="192"/>
      <c r="P524" s="192"/>
      <c r="Q524" s="204"/>
    </row>
    <row r="525" spans="6:17" s="203" customFormat="1">
      <c r="F525" s="192"/>
      <c r="G525" s="192"/>
      <c r="H525" s="192"/>
      <c r="I525" s="192"/>
      <c r="J525" s="192"/>
      <c r="K525" s="192"/>
      <c r="L525" s="192"/>
      <c r="M525" s="192"/>
      <c r="O525" s="192"/>
      <c r="P525" s="192"/>
      <c r="Q525" s="204"/>
    </row>
    <row r="526" spans="6:17" s="203" customFormat="1">
      <c r="F526" s="192"/>
      <c r="G526" s="192"/>
      <c r="H526" s="192"/>
      <c r="I526" s="192"/>
      <c r="J526" s="192"/>
      <c r="K526" s="192"/>
      <c r="L526" s="192"/>
      <c r="M526" s="192"/>
      <c r="O526" s="192"/>
      <c r="P526" s="192"/>
      <c r="Q526" s="204"/>
    </row>
    <row r="527" spans="6:17" s="203" customFormat="1">
      <c r="F527" s="192"/>
      <c r="G527" s="192"/>
      <c r="H527" s="192"/>
      <c r="I527" s="192"/>
      <c r="J527" s="192"/>
      <c r="K527" s="192"/>
      <c r="L527" s="192"/>
      <c r="M527" s="192"/>
      <c r="O527" s="192"/>
      <c r="P527" s="192"/>
      <c r="Q527" s="204"/>
    </row>
    <row r="528" spans="6:17" s="203" customFormat="1">
      <c r="F528" s="192"/>
      <c r="G528" s="192"/>
      <c r="H528" s="192"/>
      <c r="I528" s="192"/>
      <c r="J528" s="192"/>
      <c r="K528" s="192"/>
      <c r="L528" s="192"/>
      <c r="M528" s="192"/>
      <c r="O528" s="192"/>
      <c r="P528" s="192"/>
      <c r="Q528" s="204"/>
    </row>
    <row r="529" spans="6:17" s="203" customFormat="1">
      <c r="F529" s="192"/>
      <c r="G529" s="192"/>
      <c r="H529" s="192"/>
      <c r="I529" s="192"/>
      <c r="J529" s="192"/>
      <c r="K529" s="192"/>
      <c r="L529" s="192"/>
      <c r="M529" s="192"/>
      <c r="O529" s="192"/>
      <c r="P529" s="192"/>
      <c r="Q529" s="204"/>
    </row>
    <row r="530" spans="6:17" s="203" customFormat="1">
      <c r="F530" s="192"/>
      <c r="G530" s="192"/>
      <c r="H530" s="192"/>
      <c r="I530" s="192"/>
      <c r="J530" s="192"/>
      <c r="K530" s="192"/>
      <c r="L530" s="192"/>
      <c r="M530" s="192"/>
      <c r="O530" s="192"/>
      <c r="P530" s="192"/>
      <c r="Q530" s="204"/>
    </row>
    <row r="531" spans="6:17" s="203" customFormat="1">
      <c r="F531" s="192"/>
      <c r="G531" s="192"/>
      <c r="H531" s="192"/>
      <c r="I531" s="192"/>
      <c r="J531" s="192"/>
      <c r="K531" s="192"/>
      <c r="L531" s="192"/>
      <c r="M531" s="192"/>
      <c r="O531" s="192"/>
      <c r="P531" s="192"/>
      <c r="Q531" s="204"/>
    </row>
    <row r="532" spans="6:17" s="203" customFormat="1">
      <c r="F532" s="192"/>
      <c r="G532" s="192"/>
      <c r="H532" s="192"/>
      <c r="I532" s="192"/>
      <c r="J532" s="192"/>
      <c r="K532" s="192"/>
      <c r="L532" s="192"/>
      <c r="M532" s="192"/>
      <c r="O532" s="192"/>
      <c r="P532" s="192"/>
      <c r="Q532" s="204"/>
    </row>
    <row r="533" spans="6:17" s="203" customFormat="1">
      <c r="F533" s="192"/>
      <c r="G533" s="192"/>
      <c r="H533" s="192"/>
      <c r="I533" s="192"/>
      <c r="J533" s="192"/>
      <c r="K533" s="192"/>
      <c r="L533" s="192"/>
      <c r="M533" s="192"/>
      <c r="O533" s="192"/>
      <c r="P533" s="192"/>
      <c r="Q533" s="204"/>
    </row>
    <row r="534" spans="6:17" s="203" customFormat="1">
      <c r="F534" s="192"/>
      <c r="G534" s="192"/>
      <c r="H534" s="192"/>
      <c r="I534" s="192"/>
      <c r="J534" s="192"/>
      <c r="K534" s="192"/>
      <c r="L534" s="192"/>
      <c r="M534" s="192"/>
      <c r="O534" s="192"/>
      <c r="P534" s="192"/>
      <c r="Q534" s="204"/>
    </row>
    <row r="535" spans="6:17" s="203" customFormat="1">
      <c r="F535" s="192"/>
      <c r="G535" s="192"/>
      <c r="H535" s="192"/>
      <c r="I535" s="192"/>
      <c r="J535" s="192"/>
      <c r="K535" s="192"/>
      <c r="L535" s="192"/>
      <c r="M535" s="192"/>
      <c r="O535" s="192"/>
      <c r="P535" s="192"/>
      <c r="Q535" s="204"/>
    </row>
    <row r="536" spans="6:17" s="203" customFormat="1">
      <c r="F536" s="192"/>
      <c r="G536" s="192"/>
      <c r="H536" s="192"/>
      <c r="I536" s="192"/>
      <c r="J536" s="192"/>
      <c r="K536" s="192"/>
      <c r="L536" s="192"/>
      <c r="M536" s="192"/>
      <c r="O536" s="192"/>
      <c r="P536" s="192"/>
      <c r="Q536" s="204"/>
    </row>
    <row r="537" spans="6:17" s="203" customFormat="1">
      <c r="F537" s="192"/>
      <c r="G537" s="192"/>
      <c r="H537" s="192"/>
      <c r="I537" s="192"/>
      <c r="J537" s="192"/>
      <c r="K537" s="192"/>
      <c r="L537" s="192"/>
      <c r="M537" s="192"/>
      <c r="O537" s="192"/>
      <c r="P537" s="192"/>
      <c r="Q537" s="204"/>
    </row>
    <row r="538" spans="6:17" s="203" customFormat="1">
      <c r="F538" s="192"/>
      <c r="G538" s="192"/>
      <c r="H538" s="192"/>
      <c r="I538" s="192"/>
      <c r="J538" s="192"/>
      <c r="K538" s="192"/>
      <c r="L538" s="192"/>
      <c r="M538" s="192"/>
      <c r="O538" s="192"/>
      <c r="P538" s="192"/>
      <c r="Q538" s="204"/>
    </row>
    <row r="539" spans="6:17" s="203" customFormat="1">
      <c r="F539" s="192"/>
      <c r="G539" s="192"/>
      <c r="H539" s="192"/>
      <c r="I539" s="192"/>
      <c r="J539" s="192"/>
      <c r="K539" s="192"/>
      <c r="L539" s="192"/>
      <c r="M539" s="192"/>
      <c r="O539" s="192"/>
      <c r="P539" s="192"/>
      <c r="Q539" s="204"/>
    </row>
    <row r="540" spans="6:17" s="203" customFormat="1">
      <c r="F540" s="192"/>
      <c r="G540" s="192"/>
      <c r="H540" s="192"/>
      <c r="I540" s="192"/>
      <c r="J540" s="192"/>
      <c r="K540" s="192"/>
      <c r="L540" s="192"/>
      <c r="M540" s="192"/>
      <c r="O540" s="192"/>
      <c r="P540" s="192"/>
      <c r="Q540" s="204"/>
    </row>
    <row r="541" spans="6:17" s="203" customFormat="1">
      <c r="F541" s="192"/>
      <c r="G541" s="192"/>
      <c r="H541" s="192"/>
      <c r="I541" s="192"/>
      <c r="J541" s="192"/>
      <c r="K541" s="192"/>
      <c r="L541" s="192"/>
      <c r="M541" s="192"/>
      <c r="O541" s="192"/>
      <c r="P541" s="192"/>
      <c r="Q541" s="204"/>
    </row>
    <row r="542" spans="6:17" s="203" customFormat="1">
      <c r="F542" s="192"/>
      <c r="G542" s="192"/>
      <c r="H542" s="192"/>
      <c r="I542" s="192"/>
      <c r="J542" s="192"/>
      <c r="K542" s="192"/>
      <c r="L542" s="192"/>
      <c r="M542" s="192"/>
      <c r="O542" s="192"/>
      <c r="P542" s="192"/>
      <c r="Q542" s="204"/>
    </row>
    <row r="543" spans="6:17" s="203" customFormat="1">
      <c r="F543" s="192"/>
      <c r="G543" s="192"/>
      <c r="H543" s="192"/>
      <c r="I543" s="192"/>
      <c r="J543" s="192"/>
      <c r="K543" s="192"/>
      <c r="L543" s="192"/>
      <c r="M543" s="192"/>
      <c r="O543" s="192"/>
      <c r="P543" s="192"/>
      <c r="Q543" s="204"/>
    </row>
    <row r="544" spans="6:17" s="203" customFormat="1">
      <c r="F544" s="192"/>
      <c r="G544" s="192"/>
      <c r="H544" s="192"/>
      <c r="I544" s="192"/>
      <c r="J544" s="192"/>
      <c r="K544" s="192"/>
      <c r="L544" s="192"/>
      <c r="M544" s="192"/>
      <c r="O544" s="192"/>
      <c r="P544" s="192"/>
      <c r="Q544" s="204"/>
    </row>
    <row r="545" spans="6:17" s="203" customFormat="1">
      <c r="F545" s="192"/>
      <c r="G545" s="192"/>
      <c r="H545" s="192"/>
      <c r="I545" s="192"/>
      <c r="J545" s="192"/>
      <c r="K545" s="192"/>
      <c r="L545" s="192"/>
      <c r="M545" s="192"/>
      <c r="O545" s="192"/>
      <c r="P545" s="192"/>
      <c r="Q545" s="204"/>
    </row>
    <row r="546" spans="6:17" s="203" customFormat="1">
      <c r="F546" s="192"/>
      <c r="G546" s="192"/>
      <c r="H546" s="192"/>
      <c r="I546" s="192"/>
      <c r="J546" s="192"/>
      <c r="K546" s="192"/>
      <c r="L546" s="192"/>
      <c r="M546" s="192"/>
      <c r="O546" s="192"/>
      <c r="P546" s="192"/>
      <c r="Q546" s="204"/>
    </row>
    <row r="547" spans="6:17" s="203" customFormat="1">
      <c r="F547" s="192"/>
      <c r="G547" s="192"/>
      <c r="H547" s="192"/>
      <c r="I547" s="192"/>
      <c r="J547" s="192"/>
      <c r="K547" s="192"/>
      <c r="L547" s="192"/>
      <c r="M547" s="192"/>
      <c r="O547" s="192"/>
      <c r="P547" s="192"/>
      <c r="Q547" s="204"/>
    </row>
    <row r="548" spans="6:17" s="203" customFormat="1">
      <c r="F548" s="192"/>
      <c r="G548" s="192"/>
      <c r="H548" s="192"/>
      <c r="I548" s="192"/>
      <c r="J548" s="192"/>
      <c r="K548" s="192"/>
      <c r="L548" s="192"/>
      <c r="M548" s="192"/>
      <c r="O548" s="192"/>
      <c r="P548" s="192"/>
      <c r="Q548" s="204"/>
    </row>
    <row r="549" spans="6:17" s="203" customFormat="1">
      <c r="F549" s="192"/>
      <c r="G549" s="192"/>
      <c r="H549" s="192"/>
      <c r="I549" s="192"/>
      <c r="J549" s="192"/>
      <c r="K549" s="192"/>
      <c r="L549" s="192"/>
      <c r="M549" s="192"/>
      <c r="O549" s="192"/>
      <c r="P549" s="192"/>
      <c r="Q549" s="204"/>
    </row>
    <row r="550" spans="6:17" s="203" customFormat="1">
      <c r="F550" s="192"/>
      <c r="G550" s="192"/>
      <c r="H550" s="192"/>
      <c r="I550" s="192"/>
      <c r="J550" s="192"/>
      <c r="K550" s="192"/>
      <c r="L550" s="192"/>
      <c r="M550" s="192"/>
      <c r="O550" s="192"/>
      <c r="P550" s="192"/>
      <c r="Q550" s="204"/>
    </row>
    <row r="551" spans="6:17" s="203" customFormat="1">
      <c r="F551" s="192"/>
      <c r="G551" s="192"/>
      <c r="H551" s="192"/>
      <c r="I551" s="192"/>
      <c r="J551" s="192"/>
      <c r="K551" s="192"/>
      <c r="L551" s="192"/>
      <c r="M551" s="192"/>
      <c r="O551" s="192"/>
      <c r="P551" s="192"/>
      <c r="Q551" s="204"/>
    </row>
    <row r="552" spans="6:17" s="203" customFormat="1">
      <c r="F552" s="192"/>
      <c r="G552" s="192"/>
      <c r="H552" s="192"/>
      <c r="I552" s="192"/>
      <c r="J552" s="192"/>
      <c r="K552" s="192"/>
      <c r="L552" s="192"/>
      <c r="M552" s="192"/>
      <c r="O552" s="192"/>
      <c r="P552" s="192"/>
      <c r="Q552" s="204"/>
    </row>
    <row r="553" spans="6:17" s="203" customFormat="1">
      <c r="F553" s="192"/>
      <c r="G553" s="192"/>
      <c r="H553" s="192"/>
      <c r="I553" s="192"/>
      <c r="J553" s="192"/>
      <c r="K553" s="192"/>
      <c r="L553" s="192"/>
      <c r="M553" s="192"/>
      <c r="O553" s="192"/>
      <c r="P553" s="192"/>
      <c r="Q553" s="204"/>
    </row>
    <row r="554" spans="6:17" s="203" customFormat="1">
      <c r="F554" s="192"/>
      <c r="G554" s="192"/>
      <c r="H554" s="192"/>
      <c r="I554" s="192"/>
      <c r="J554" s="192"/>
      <c r="K554" s="192"/>
      <c r="L554" s="192"/>
      <c r="M554" s="192"/>
      <c r="O554" s="192"/>
      <c r="P554" s="192"/>
      <c r="Q554" s="204"/>
    </row>
    <row r="555" spans="6:17" s="203" customFormat="1">
      <c r="F555" s="192"/>
      <c r="G555" s="192"/>
      <c r="H555" s="192"/>
      <c r="I555" s="192"/>
      <c r="J555" s="192"/>
      <c r="K555" s="192"/>
      <c r="L555" s="192"/>
      <c r="M555" s="192"/>
      <c r="O555" s="192"/>
      <c r="P555" s="192"/>
      <c r="Q555" s="204"/>
    </row>
    <row r="556" spans="6:17" s="203" customFormat="1">
      <c r="F556" s="192"/>
      <c r="G556" s="192"/>
      <c r="H556" s="192"/>
      <c r="I556" s="192"/>
      <c r="J556" s="192"/>
      <c r="K556" s="192"/>
      <c r="L556" s="192"/>
      <c r="M556" s="192"/>
      <c r="O556" s="192"/>
      <c r="P556" s="192"/>
      <c r="Q556" s="204"/>
    </row>
    <row r="557" spans="6:17" s="203" customFormat="1">
      <c r="F557" s="192"/>
      <c r="G557" s="192"/>
      <c r="H557" s="192"/>
      <c r="I557" s="192"/>
      <c r="J557" s="192"/>
      <c r="K557" s="192"/>
      <c r="L557" s="192"/>
      <c r="M557" s="192"/>
      <c r="O557" s="192"/>
      <c r="P557" s="192"/>
      <c r="Q557" s="204"/>
    </row>
    <row r="558" spans="6:17" s="203" customFormat="1">
      <c r="F558" s="192"/>
      <c r="G558" s="192"/>
      <c r="H558" s="192"/>
      <c r="I558" s="192"/>
      <c r="J558" s="192"/>
      <c r="K558" s="192"/>
      <c r="L558" s="192"/>
      <c r="M558" s="192"/>
      <c r="O558" s="192"/>
      <c r="P558" s="192"/>
      <c r="Q558" s="204"/>
    </row>
    <row r="559" spans="6:17" s="203" customFormat="1">
      <c r="F559" s="192"/>
      <c r="G559" s="192"/>
      <c r="H559" s="192"/>
      <c r="I559" s="192"/>
      <c r="J559" s="192"/>
      <c r="K559" s="192"/>
      <c r="L559" s="192"/>
      <c r="M559" s="192"/>
      <c r="O559" s="192"/>
      <c r="P559" s="192"/>
      <c r="Q559" s="204"/>
    </row>
    <row r="560" spans="6:17" s="203" customFormat="1">
      <c r="F560" s="192"/>
      <c r="G560" s="192"/>
      <c r="H560" s="192"/>
      <c r="I560" s="192"/>
      <c r="J560" s="192"/>
      <c r="K560" s="192"/>
      <c r="L560" s="192"/>
      <c r="M560" s="192"/>
      <c r="O560" s="192"/>
      <c r="P560" s="192"/>
      <c r="Q560" s="204"/>
    </row>
    <row r="561" spans="6:17" s="203" customFormat="1">
      <c r="F561" s="192"/>
      <c r="G561" s="192"/>
      <c r="H561" s="192"/>
      <c r="I561" s="192"/>
      <c r="J561" s="192"/>
      <c r="K561" s="192"/>
      <c r="L561" s="192"/>
      <c r="M561" s="192"/>
      <c r="O561" s="192"/>
      <c r="P561" s="192"/>
      <c r="Q561" s="204"/>
    </row>
    <row r="562" spans="6:17" s="203" customFormat="1">
      <c r="F562" s="192"/>
      <c r="G562" s="192"/>
      <c r="H562" s="192"/>
      <c r="I562" s="192"/>
      <c r="J562" s="192"/>
      <c r="K562" s="192"/>
      <c r="L562" s="192"/>
      <c r="M562" s="192"/>
      <c r="O562" s="192"/>
      <c r="P562" s="192"/>
      <c r="Q562" s="204"/>
    </row>
    <row r="563" spans="6:17" s="203" customFormat="1">
      <c r="F563" s="192"/>
      <c r="G563" s="192"/>
      <c r="H563" s="192"/>
      <c r="I563" s="192"/>
      <c r="J563" s="192"/>
      <c r="K563" s="192"/>
      <c r="L563" s="192"/>
      <c r="M563" s="192"/>
      <c r="O563" s="192"/>
      <c r="P563" s="192"/>
      <c r="Q563" s="204"/>
    </row>
    <row r="564" spans="6:17" s="203" customFormat="1">
      <c r="F564" s="192"/>
      <c r="G564" s="192"/>
      <c r="H564" s="192"/>
      <c r="I564" s="192"/>
      <c r="J564" s="192"/>
      <c r="K564" s="192"/>
      <c r="L564" s="192"/>
      <c r="M564" s="192"/>
      <c r="O564" s="192"/>
      <c r="P564" s="192"/>
      <c r="Q564" s="204"/>
    </row>
    <row r="565" spans="6:17" s="203" customFormat="1">
      <c r="F565" s="192"/>
      <c r="G565" s="192"/>
      <c r="H565" s="192"/>
      <c r="I565" s="192"/>
      <c r="J565" s="192"/>
      <c r="K565" s="192"/>
      <c r="L565" s="192"/>
      <c r="M565" s="192"/>
      <c r="O565" s="192"/>
      <c r="P565" s="192"/>
      <c r="Q565" s="204"/>
    </row>
    <row r="566" spans="6:17" s="203" customFormat="1">
      <c r="F566" s="192"/>
      <c r="G566" s="192"/>
      <c r="H566" s="192"/>
      <c r="I566" s="192"/>
      <c r="J566" s="192"/>
      <c r="K566" s="192"/>
      <c r="L566" s="192"/>
      <c r="M566" s="192"/>
      <c r="O566" s="192"/>
      <c r="P566" s="192"/>
      <c r="Q566" s="204"/>
    </row>
    <row r="567" spans="6:17" s="203" customFormat="1">
      <c r="F567" s="192"/>
      <c r="G567" s="192"/>
      <c r="H567" s="192"/>
      <c r="I567" s="192"/>
      <c r="J567" s="192"/>
      <c r="K567" s="192"/>
      <c r="L567" s="192"/>
      <c r="M567" s="192"/>
      <c r="O567" s="192"/>
      <c r="P567" s="192"/>
      <c r="Q567" s="204"/>
    </row>
    <row r="568" spans="6:17" s="203" customFormat="1">
      <c r="F568" s="192"/>
      <c r="G568" s="192"/>
      <c r="H568" s="192"/>
      <c r="I568" s="192"/>
      <c r="J568" s="192"/>
      <c r="K568" s="192"/>
      <c r="L568" s="192"/>
      <c r="M568" s="192"/>
      <c r="O568" s="192"/>
      <c r="P568" s="192"/>
      <c r="Q568" s="204"/>
    </row>
    <row r="569" spans="6:17" s="203" customFormat="1">
      <c r="F569" s="192"/>
      <c r="G569" s="192"/>
      <c r="H569" s="192"/>
      <c r="I569" s="192"/>
      <c r="J569" s="192"/>
      <c r="K569" s="192"/>
      <c r="L569" s="192"/>
      <c r="M569" s="192"/>
      <c r="O569" s="192"/>
      <c r="P569" s="192"/>
      <c r="Q569" s="204"/>
    </row>
    <row r="570" spans="6:17" s="203" customFormat="1">
      <c r="F570" s="192"/>
      <c r="G570" s="192"/>
      <c r="H570" s="192"/>
      <c r="I570" s="192"/>
      <c r="J570" s="192"/>
      <c r="K570" s="192"/>
      <c r="L570" s="192"/>
      <c r="M570" s="192"/>
      <c r="O570" s="192"/>
      <c r="P570" s="192"/>
      <c r="Q570" s="204"/>
    </row>
    <row r="571" spans="6:17" s="203" customFormat="1">
      <c r="F571" s="192"/>
      <c r="G571" s="192"/>
      <c r="H571" s="192"/>
      <c r="I571" s="192"/>
      <c r="J571" s="192"/>
      <c r="K571" s="192"/>
      <c r="L571" s="192"/>
      <c r="M571" s="192"/>
      <c r="O571" s="192"/>
      <c r="P571" s="192"/>
      <c r="Q571" s="204"/>
    </row>
    <row r="572" spans="6:17" s="203" customFormat="1">
      <c r="F572" s="192"/>
      <c r="G572" s="192"/>
      <c r="H572" s="192"/>
      <c r="I572" s="192"/>
      <c r="J572" s="192"/>
      <c r="K572" s="192"/>
      <c r="L572" s="192"/>
      <c r="M572" s="192"/>
      <c r="O572" s="192"/>
      <c r="P572" s="192"/>
      <c r="Q572" s="204"/>
    </row>
    <row r="573" spans="6:17" s="203" customFormat="1">
      <c r="F573" s="192"/>
      <c r="G573" s="192"/>
      <c r="H573" s="192"/>
      <c r="I573" s="192"/>
      <c r="J573" s="192"/>
      <c r="K573" s="192"/>
      <c r="L573" s="192"/>
      <c r="M573" s="192"/>
      <c r="O573" s="192"/>
      <c r="P573" s="192"/>
      <c r="Q573" s="204"/>
    </row>
    <row r="574" spans="6:17" s="203" customFormat="1">
      <c r="F574" s="192"/>
      <c r="G574" s="192"/>
      <c r="H574" s="192"/>
      <c r="I574" s="192"/>
      <c r="J574" s="192"/>
      <c r="K574" s="192"/>
      <c r="L574" s="192"/>
      <c r="M574" s="192"/>
      <c r="O574" s="192"/>
      <c r="P574" s="192"/>
      <c r="Q574" s="204"/>
    </row>
    <row r="575" spans="6:17" s="203" customFormat="1">
      <c r="F575" s="192"/>
      <c r="G575" s="192"/>
      <c r="H575" s="192"/>
      <c r="I575" s="192"/>
      <c r="J575" s="192"/>
      <c r="K575" s="192"/>
      <c r="L575" s="192"/>
      <c r="M575" s="192"/>
      <c r="O575" s="192"/>
      <c r="P575" s="192"/>
      <c r="Q575" s="204"/>
    </row>
    <row r="576" spans="6:17" s="203" customFormat="1">
      <c r="F576" s="192"/>
      <c r="G576" s="192"/>
      <c r="H576" s="192"/>
      <c r="I576" s="192"/>
      <c r="J576" s="192"/>
      <c r="K576" s="192"/>
      <c r="L576" s="192"/>
      <c r="M576" s="192"/>
      <c r="O576" s="192"/>
      <c r="P576" s="192"/>
      <c r="Q576" s="204"/>
    </row>
    <row r="577" spans="6:17" s="203" customFormat="1">
      <c r="F577" s="192"/>
      <c r="G577" s="192"/>
      <c r="H577" s="192"/>
      <c r="I577" s="192"/>
      <c r="J577" s="192"/>
      <c r="K577" s="192"/>
      <c r="L577" s="192"/>
      <c r="M577" s="192"/>
      <c r="O577" s="192"/>
      <c r="P577" s="192"/>
      <c r="Q577" s="204"/>
    </row>
    <row r="578" spans="6:17" s="203" customFormat="1">
      <c r="F578" s="192"/>
      <c r="G578" s="192"/>
      <c r="H578" s="192"/>
      <c r="I578" s="192"/>
      <c r="J578" s="192"/>
      <c r="K578" s="192"/>
      <c r="L578" s="192"/>
      <c r="M578" s="192"/>
      <c r="O578" s="192"/>
      <c r="P578" s="192"/>
      <c r="Q578" s="204"/>
    </row>
    <row r="579" spans="6:17" s="203" customFormat="1">
      <c r="F579" s="192"/>
      <c r="G579" s="192"/>
      <c r="H579" s="192"/>
      <c r="I579" s="192"/>
      <c r="J579" s="192"/>
      <c r="K579" s="192"/>
      <c r="L579" s="192"/>
      <c r="M579" s="192"/>
      <c r="O579" s="192"/>
      <c r="P579" s="192"/>
      <c r="Q579" s="204"/>
    </row>
    <row r="580" spans="6:17" s="203" customFormat="1">
      <c r="F580" s="192"/>
      <c r="G580" s="192"/>
      <c r="H580" s="192"/>
      <c r="I580" s="192"/>
      <c r="J580" s="192"/>
      <c r="K580" s="192"/>
      <c r="L580" s="192"/>
      <c r="M580" s="192"/>
      <c r="O580" s="192"/>
      <c r="P580" s="192"/>
      <c r="Q580" s="204"/>
    </row>
    <row r="581" spans="6:17" s="203" customFormat="1">
      <c r="F581" s="192"/>
      <c r="G581" s="192"/>
      <c r="H581" s="192"/>
      <c r="I581" s="192"/>
      <c r="J581" s="192"/>
      <c r="K581" s="192"/>
      <c r="L581" s="192"/>
      <c r="M581" s="192"/>
      <c r="O581" s="192"/>
      <c r="P581" s="192"/>
      <c r="Q581" s="204"/>
    </row>
    <row r="582" spans="6:17" s="203" customFormat="1">
      <c r="F582" s="192"/>
      <c r="G582" s="192"/>
      <c r="H582" s="192"/>
      <c r="I582" s="192"/>
      <c r="J582" s="192"/>
      <c r="K582" s="192"/>
      <c r="L582" s="192"/>
      <c r="M582" s="192"/>
      <c r="O582" s="192"/>
      <c r="P582" s="192"/>
      <c r="Q582" s="204"/>
    </row>
    <row r="583" spans="6:17" s="203" customFormat="1">
      <c r="F583" s="192"/>
      <c r="G583" s="192"/>
      <c r="H583" s="192"/>
      <c r="I583" s="192"/>
      <c r="J583" s="192"/>
      <c r="K583" s="192"/>
      <c r="L583" s="192"/>
      <c r="M583" s="192"/>
      <c r="O583" s="192"/>
      <c r="P583" s="192"/>
      <c r="Q583" s="204"/>
    </row>
    <row r="584" spans="6:17" s="203" customFormat="1">
      <c r="F584" s="192"/>
      <c r="G584" s="192"/>
      <c r="H584" s="192"/>
      <c r="I584" s="192"/>
      <c r="J584" s="192"/>
      <c r="K584" s="192"/>
      <c r="L584" s="192"/>
      <c r="M584" s="192"/>
      <c r="O584" s="192"/>
      <c r="P584" s="192"/>
      <c r="Q584" s="204"/>
    </row>
    <row r="585" spans="6:17" s="203" customFormat="1">
      <c r="F585" s="192"/>
      <c r="G585" s="192"/>
      <c r="H585" s="192"/>
      <c r="I585" s="192"/>
      <c r="J585" s="192"/>
      <c r="K585" s="192"/>
      <c r="L585" s="192"/>
      <c r="M585" s="192"/>
      <c r="O585" s="192"/>
      <c r="P585" s="192"/>
      <c r="Q585" s="204"/>
    </row>
    <row r="586" spans="6:17" s="203" customFormat="1">
      <c r="F586" s="192"/>
      <c r="G586" s="192"/>
      <c r="H586" s="192"/>
      <c r="I586" s="192"/>
      <c r="J586" s="192"/>
      <c r="K586" s="192"/>
      <c r="L586" s="192"/>
      <c r="M586" s="192"/>
      <c r="O586" s="192"/>
      <c r="P586" s="192"/>
      <c r="Q586" s="204"/>
    </row>
    <row r="587" spans="6:17" s="203" customFormat="1">
      <c r="F587" s="192"/>
      <c r="G587" s="192"/>
      <c r="H587" s="192"/>
      <c r="I587" s="192"/>
      <c r="J587" s="192"/>
      <c r="K587" s="192"/>
      <c r="L587" s="192"/>
      <c r="M587" s="192"/>
      <c r="O587" s="192"/>
      <c r="P587" s="192"/>
      <c r="Q587" s="204"/>
    </row>
    <row r="588" spans="6:17" s="203" customFormat="1">
      <c r="F588" s="192"/>
      <c r="G588" s="192"/>
      <c r="H588" s="192"/>
      <c r="I588" s="192"/>
      <c r="J588" s="192"/>
      <c r="K588" s="192"/>
      <c r="L588" s="192"/>
      <c r="M588" s="192"/>
      <c r="O588" s="192"/>
      <c r="P588" s="192"/>
      <c r="Q588" s="204"/>
    </row>
    <row r="589" spans="6:17" s="203" customFormat="1">
      <c r="F589" s="192"/>
      <c r="G589" s="192"/>
      <c r="H589" s="192"/>
      <c r="I589" s="192"/>
      <c r="J589" s="192"/>
      <c r="K589" s="192"/>
      <c r="L589" s="192"/>
      <c r="M589" s="192"/>
      <c r="O589" s="192"/>
      <c r="P589" s="192"/>
      <c r="Q589" s="204"/>
    </row>
    <row r="590" spans="6:17" s="203" customFormat="1">
      <c r="F590" s="192"/>
      <c r="G590" s="192"/>
      <c r="H590" s="192"/>
      <c r="I590" s="192"/>
      <c r="J590" s="192"/>
      <c r="K590" s="192"/>
      <c r="L590" s="192"/>
      <c r="M590" s="192"/>
      <c r="O590" s="192"/>
      <c r="P590" s="192"/>
      <c r="Q590" s="204"/>
    </row>
    <row r="591" spans="6:17" s="203" customFormat="1">
      <c r="F591" s="192"/>
      <c r="G591" s="192"/>
      <c r="H591" s="192"/>
      <c r="I591" s="192"/>
      <c r="J591" s="192"/>
      <c r="K591" s="192"/>
      <c r="L591" s="192"/>
      <c r="M591" s="192"/>
      <c r="O591" s="192"/>
      <c r="P591" s="192"/>
      <c r="Q591" s="204"/>
    </row>
    <row r="592" spans="6:17" s="203" customFormat="1">
      <c r="F592" s="192"/>
      <c r="G592" s="192"/>
      <c r="H592" s="192"/>
      <c r="I592" s="192"/>
      <c r="J592" s="192"/>
      <c r="K592" s="192"/>
      <c r="L592" s="192"/>
      <c r="M592" s="192"/>
      <c r="O592" s="192"/>
      <c r="P592" s="192"/>
      <c r="Q592" s="204"/>
    </row>
    <row r="593" spans="6:17" s="203" customFormat="1">
      <c r="F593" s="192"/>
      <c r="G593" s="192"/>
      <c r="H593" s="192"/>
      <c r="I593" s="192"/>
      <c r="J593" s="192"/>
      <c r="K593" s="192"/>
      <c r="L593" s="192"/>
      <c r="M593" s="192"/>
      <c r="O593" s="192"/>
      <c r="P593" s="192"/>
      <c r="Q593" s="204"/>
    </row>
    <row r="594" spans="6:17" s="203" customFormat="1">
      <c r="F594" s="192"/>
      <c r="G594" s="192"/>
      <c r="H594" s="192"/>
      <c r="I594" s="192"/>
      <c r="J594" s="192"/>
      <c r="K594" s="192"/>
      <c r="L594" s="192"/>
      <c r="M594" s="192"/>
      <c r="O594" s="192"/>
      <c r="P594" s="192"/>
      <c r="Q594" s="204"/>
    </row>
    <row r="595" spans="6:17" s="203" customFormat="1">
      <c r="F595" s="192"/>
      <c r="G595" s="192"/>
      <c r="H595" s="192"/>
      <c r="I595" s="192"/>
      <c r="J595" s="192"/>
      <c r="K595" s="192"/>
      <c r="L595" s="192"/>
      <c r="M595" s="192"/>
      <c r="O595" s="192"/>
      <c r="P595" s="192"/>
      <c r="Q595" s="204"/>
    </row>
    <row r="596" spans="6:17" s="203" customFormat="1">
      <c r="F596" s="192"/>
      <c r="G596" s="192"/>
      <c r="H596" s="192"/>
      <c r="I596" s="192"/>
      <c r="J596" s="192"/>
      <c r="K596" s="192"/>
      <c r="L596" s="192"/>
      <c r="M596" s="192"/>
      <c r="O596" s="192"/>
      <c r="P596" s="192"/>
      <c r="Q596" s="204"/>
    </row>
    <row r="597" spans="6:17" s="203" customFormat="1">
      <c r="F597" s="192"/>
      <c r="G597" s="192"/>
      <c r="H597" s="192"/>
      <c r="I597" s="192"/>
      <c r="J597" s="192"/>
      <c r="K597" s="192"/>
      <c r="L597" s="192"/>
      <c r="M597" s="192"/>
      <c r="O597" s="192"/>
      <c r="P597" s="192"/>
      <c r="Q597" s="204"/>
    </row>
    <row r="598" spans="6:17" s="203" customFormat="1">
      <c r="F598" s="192"/>
      <c r="G598" s="192"/>
      <c r="H598" s="192"/>
      <c r="I598" s="192"/>
      <c r="J598" s="192"/>
      <c r="K598" s="192"/>
      <c r="L598" s="192"/>
      <c r="M598" s="192"/>
      <c r="O598" s="192"/>
      <c r="P598" s="192"/>
      <c r="Q598" s="204"/>
    </row>
    <row r="599" spans="6:17" s="203" customFormat="1">
      <c r="F599" s="192"/>
      <c r="G599" s="192"/>
      <c r="H599" s="192"/>
      <c r="I599" s="192"/>
      <c r="J599" s="192"/>
      <c r="K599" s="192"/>
      <c r="L599" s="192"/>
      <c r="M599" s="192"/>
      <c r="O599" s="192"/>
      <c r="P599" s="192"/>
      <c r="Q599" s="204"/>
    </row>
    <row r="600" spans="6:17" s="203" customFormat="1">
      <c r="F600" s="192"/>
      <c r="G600" s="192"/>
      <c r="H600" s="192"/>
      <c r="I600" s="192"/>
      <c r="J600" s="192"/>
      <c r="K600" s="192"/>
      <c r="L600" s="192"/>
      <c r="M600" s="192"/>
      <c r="O600" s="192"/>
      <c r="P600" s="192"/>
      <c r="Q600" s="204"/>
    </row>
    <row r="601" spans="6:17" s="203" customFormat="1">
      <c r="F601" s="192"/>
      <c r="G601" s="192"/>
      <c r="H601" s="192"/>
      <c r="I601" s="192"/>
      <c r="J601" s="192"/>
      <c r="K601" s="192"/>
      <c r="L601" s="192"/>
      <c r="M601" s="192"/>
      <c r="O601" s="192"/>
      <c r="P601" s="192"/>
      <c r="Q601" s="204"/>
    </row>
    <row r="602" spans="6:17" s="203" customFormat="1">
      <c r="F602" s="192"/>
      <c r="G602" s="192"/>
      <c r="H602" s="192"/>
      <c r="I602" s="192"/>
      <c r="J602" s="192"/>
      <c r="K602" s="192"/>
      <c r="L602" s="192"/>
      <c r="M602" s="192"/>
      <c r="O602" s="192"/>
      <c r="P602" s="192"/>
      <c r="Q602" s="204"/>
    </row>
    <row r="603" spans="6:17" s="203" customFormat="1">
      <c r="F603" s="192"/>
      <c r="G603" s="192"/>
      <c r="H603" s="192"/>
      <c r="I603" s="192"/>
      <c r="J603" s="192"/>
      <c r="K603" s="192"/>
      <c r="L603" s="192"/>
      <c r="M603" s="192"/>
      <c r="O603" s="192"/>
      <c r="P603" s="192"/>
      <c r="Q603" s="204"/>
    </row>
    <row r="604" spans="6:17" s="203" customFormat="1">
      <c r="F604" s="192"/>
      <c r="G604" s="192"/>
      <c r="H604" s="192"/>
      <c r="I604" s="192"/>
      <c r="J604" s="192"/>
      <c r="K604" s="192"/>
      <c r="L604" s="192"/>
      <c r="M604" s="192"/>
      <c r="O604" s="192"/>
      <c r="P604" s="192"/>
      <c r="Q604" s="204"/>
    </row>
    <row r="605" spans="6:17" s="203" customFormat="1">
      <c r="F605" s="192"/>
      <c r="G605" s="192"/>
      <c r="H605" s="192"/>
      <c r="I605" s="192"/>
      <c r="J605" s="192"/>
      <c r="K605" s="192"/>
      <c r="L605" s="192"/>
      <c r="M605" s="192"/>
      <c r="O605" s="192"/>
      <c r="P605" s="192"/>
      <c r="Q605" s="204"/>
    </row>
    <row r="606" spans="6:17" s="203" customFormat="1">
      <c r="F606" s="192"/>
      <c r="G606" s="192"/>
      <c r="H606" s="192"/>
      <c r="I606" s="192"/>
      <c r="J606" s="192"/>
      <c r="K606" s="192"/>
      <c r="L606" s="192"/>
      <c r="M606" s="192"/>
      <c r="O606" s="192"/>
      <c r="P606" s="192"/>
      <c r="Q606" s="204"/>
    </row>
    <row r="607" spans="6:17" s="203" customFormat="1">
      <c r="F607" s="192"/>
      <c r="G607" s="192"/>
      <c r="H607" s="192"/>
      <c r="I607" s="192"/>
      <c r="J607" s="192"/>
      <c r="K607" s="192"/>
      <c r="L607" s="192"/>
      <c r="M607" s="192"/>
      <c r="O607" s="192"/>
      <c r="P607" s="192"/>
      <c r="Q607" s="204"/>
    </row>
    <row r="608" spans="6:17" s="203" customFormat="1">
      <c r="F608" s="192"/>
      <c r="G608" s="192"/>
      <c r="H608" s="192"/>
      <c r="I608" s="192"/>
      <c r="J608" s="192"/>
      <c r="K608" s="192"/>
      <c r="L608" s="192"/>
      <c r="M608" s="192"/>
      <c r="O608" s="192"/>
      <c r="P608" s="192"/>
      <c r="Q608" s="204"/>
    </row>
    <row r="609" spans="6:17" s="203" customFormat="1">
      <c r="F609" s="192"/>
      <c r="G609" s="192"/>
      <c r="H609" s="192"/>
      <c r="I609" s="192"/>
      <c r="J609" s="192"/>
      <c r="K609" s="192"/>
      <c r="L609" s="192"/>
      <c r="M609" s="192"/>
      <c r="O609" s="192"/>
      <c r="P609" s="192"/>
      <c r="Q609" s="204"/>
    </row>
    <row r="610" spans="6:17" s="203" customFormat="1">
      <c r="F610" s="192"/>
      <c r="G610" s="192"/>
      <c r="H610" s="192"/>
      <c r="I610" s="192"/>
      <c r="J610" s="192"/>
      <c r="K610" s="192"/>
      <c r="L610" s="192"/>
      <c r="M610" s="192"/>
      <c r="O610" s="192"/>
      <c r="P610" s="192"/>
      <c r="Q610" s="204"/>
    </row>
    <row r="611" spans="6:17" s="203" customFormat="1">
      <c r="F611" s="192"/>
      <c r="G611" s="192"/>
      <c r="H611" s="192"/>
      <c r="I611" s="192"/>
      <c r="J611" s="192"/>
      <c r="K611" s="192"/>
      <c r="L611" s="192"/>
      <c r="M611" s="192"/>
      <c r="O611" s="192"/>
      <c r="P611" s="192"/>
      <c r="Q611" s="204"/>
    </row>
    <row r="612" spans="6:17" s="203" customFormat="1">
      <c r="F612" s="192"/>
      <c r="G612" s="192"/>
      <c r="H612" s="192"/>
      <c r="I612" s="192"/>
      <c r="J612" s="192"/>
      <c r="K612" s="192"/>
      <c r="L612" s="192"/>
      <c r="M612" s="192"/>
      <c r="O612" s="192"/>
      <c r="P612" s="192"/>
      <c r="Q612" s="204"/>
    </row>
    <row r="613" spans="6:17" s="203" customFormat="1">
      <c r="F613" s="192"/>
      <c r="G613" s="192"/>
      <c r="H613" s="192"/>
      <c r="I613" s="192"/>
      <c r="J613" s="192"/>
      <c r="K613" s="192"/>
      <c r="L613" s="192"/>
      <c r="M613" s="192"/>
      <c r="O613" s="192"/>
      <c r="P613" s="192"/>
      <c r="Q613" s="204"/>
    </row>
    <row r="614" spans="6:17" s="203" customFormat="1">
      <c r="F614" s="192"/>
      <c r="G614" s="192"/>
      <c r="H614" s="192"/>
      <c r="I614" s="192"/>
      <c r="J614" s="192"/>
      <c r="K614" s="192"/>
      <c r="L614" s="192"/>
      <c r="M614" s="192"/>
      <c r="O614" s="192"/>
      <c r="P614" s="192"/>
      <c r="Q614" s="204"/>
    </row>
    <row r="615" spans="6:17" s="203" customFormat="1">
      <c r="F615" s="192"/>
      <c r="G615" s="192"/>
      <c r="H615" s="192"/>
      <c r="I615" s="192"/>
      <c r="J615" s="192"/>
      <c r="K615" s="192"/>
      <c r="L615" s="192"/>
      <c r="M615" s="192"/>
      <c r="O615" s="192"/>
      <c r="P615" s="192"/>
      <c r="Q615" s="204"/>
    </row>
  </sheetData>
  <mergeCells count="6">
    <mergeCell ref="P1:W1"/>
    <mergeCell ref="A1:C1"/>
    <mergeCell ref="D1:G1"/>
    <mergeCell ref="H1:I1"/>
    <mergeCell ref="J1:K1"/>
    <mergeCell ref="L1:O1"/>
  </mergeCells>
  <phoneticPr fontId="40" type="noConversion"/>
  <printOptions horizontalCentered="1" verticalCentered="1"/>
  <pageMargins left="0.32" right="0.28000000000000003" top="1" bottom="1" header="0.5" footer="0.5"/>
  <pageSetup scale="26" orientation="landscape"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tabColor indexed="10"/>
  </sheetPr>
  <dimension ref="A1:AK50"/>
  <sheetViews>
    <sheetView zoomScale="70" zoomScaleNormal="70" zoomScaleSheetLayoutView="80" workbookViewId="0">
      <pane xSplit="2" ySplit="2" topLeftCell="C3" activePane="bottomRight" state="frozen"/>
      <selection pane="topRight" activeCell="B34" sqref="B34"/>
      <selection pane="bottomLeft" activeCell="B34" sqref="B34"/>
      <selection pane="bottomRight" activeCell="G11" sqref="G11"/>
    </sheetView>
  </sheetViews>
  <sheetFormatPr defaultColWidth="7.33203125" defaultRowHeight="15.75" customHeight="1"/>
  <cols>
    <col min="1" max="1" width="11.88671875" style="367" bestFit="1" customWidth="1"/>
    <col min="2" max="2" width="24.33203125" style="367" customWidth="1"/>
    <col min="3" max="3" width="5" style="366" customWidth="1"/>
    <col min="4" max="4" width="6.5546875" style="367" customWidth="1"/>
    <col min="5" max="5" width="16.109375" style="367" customWidth="1"/>
    <col min="6" max="6" width="12.88671875" style="367" customWidth="1"/>
    <col min="7" max="7" width="30.5546875" style="362" bestFit="1" customWidth="1"/>
    <col min="8" max="8" width="31.5546875" style="367" customWidth="1"/>
    <col min="9" max="9" width="14.5546875" style="362" bestFit="1" customWidth="1"/>
    <col min="10" max="10" width="11.88671875" style="368" customWidth="1"/>
    <col min="11" max="11" width="11.109375" style="367" customWidth="1"/>
    <col min="12" max="12" width="12.5546875" style="367" customWidth="1"/>
    <col min="13" max="13" width="23.33203125" style="367" bestFit="1" customWidth="1"/>
    <col min="14" max="14" width="13.5546875" style="367" customWidth="1"/>
    <col min="15" max="15" width="8.33203125" style="367" customWidth="1"/>
    <col min="16" max="16" width="10.109375" style="367" customWidth="1"/>
    <col min="17" max="17" width="9.44140625" style="367" customWidth="1"/>
    <col min="18" max="19" width="10.5546875" style="367" customWidth="1"/>
    <col min="20" max="20" width="9.5546875" style="367" customWidth="1"/>
    <col min="21" max="21" width="13.33203125" style="367" customWidth="1"/>
    <col min="22" max="22" width="7.44140625" style="367" customWidth="1"/>
    <col min="23" max="23" width="7.33203125" style="367" customWidth="1"/>
    <col min="24" max="24" width="10.5546875" style="367" customWidth="1"/>
    <col min="25" max="25" width="11.5546875" style="367" customWidth="1"/>
    <col min="26" max="26" width="9.5546875" style="367" customWidth="1"/>
    <col min="27" max="27" width="7.33203125" style="367" customWidth="1"/>
    <col min="28" max="28" width="23.88671875" style="367" customWidth="1"/>
    <col min="29" max="16384" width="7.33203125" style="367"/>
  </cols>
  <sheetData>
    <row r="1" spans="1:37" s="362" customFormat="1" ht="15.75" customHeight="1">
      <c r="A1" s="458" t="s">
        <v>1074</v>
      </c>
      <c r="B1" s="459"/>
      <c r="C1" s="459"/>
      <c r="D1" s="459"/>
      <c r="E1" s="459"/>
      <c r="F1" s="459"/>
      <c r="G1" s="460"/>
      <c r="H1" s="461" t="s">
        <v>1075</v>
      </c>
      <c r="I1" s="462"/>
      <c r="J1" s="462"/>
      <c r="K1" s="463"/>
      <c r="L1" s="464" t="s">
        <v>1076</v>
      </c>
      <c r="M1" s="465"/>
      <c r="N1" s="465"/>
      <c r="O1" s="465"/>
      <c r="P1" s="465"/>
      <c r="Q1" s="465"/>
      <c r="R1" s="466" t="s">
        <v>1077</v>
      </c>
      <c r="S1" s="467"/>
      <c r="T1" s="467"/>
      <c r="U1" s="467"/>
      <c r="V1" s="467"/>
      <c r="W1" s="467"/>
      <c r="X1" s="467"/>
      <c r="Y1" s="467"/>
      <c r="Z1" s="467"/>
      <c r="AA1" s="467"/>
      <c r="AB1" s="468" t="s">
        <v>1078</v>
      </c>
      <c r="AC1" s="468"/>
      <c r="AD1" s="468"/>
      <c r="AE1" s="468"/>
      <c r="AF1" s="468"/>
      <c r="AG1" s="468"/>
      <c r="AH1" s="468"/>
      <c r="AI1" s="468"/>
      <c r="AJ1" s="468"/>
      <c r="AK1" s="468"/>
    </row>
    <row r="2" spans="1:37" s="363" customFormat="1" ht="54" customHeight="1">
      <c r="A2" s="225" t="s">
        <v>1079</v>
      </c>
      <c r="B2" s="225" t="s">
        <v>1080</v>
      </c>
      <c r="C2" s="225" t="s">
        <v>1081</v>
      </c>
      <c r="D2" s="225" t="s">
        <v>1082</v>
      </c>
      <c r="E2" s="225" t="s">
        <v>1083</v>
      </c>
      <c r="F2" s="225" t="s">
        <v>1084</v>
      </c>
      <c r="G2" s="225" t="s">
        <v>1085</v>
      </c>
      <c r="H2" s="226" t="s">
        <v>1086</v>
      </c>
      <c r="I2" s="226" t="s">
        <v>1087</v>
      </c>
      <c r="J2" s="226" t="s">
        <v>1088</v>
      </c>
      <c r="K2" s="226" t="s">
        <v>1089</v>
      </c>
      <c r="L2" s="227" t="s">
        <v>1090</v>
      </c>
      <c r="M2" s="227" t="s">
        <v>1091</v>
      </c>
      <c r="N2" s="227" t="s">
        <v>1092</v>
      </c>
      <c r="O2" s="227" t="s">
        <v>1093</v>
      </c>
      <c r="P2" s="227" t="s">
        <v>1094</v>
      </c>
      <c r="Q2" s="227" t="s">
        <v>1095</v>
      </c>
      <c r="R2" s="228" t="s">
        <v>1096</v>
      </c>
      <c r="S2" s="228" t="s">
        <v>1097</v>
      </c>
      <c r="T2" s="228" t="s">
        <v>1098</v>
      </c>
      <c r="U2" s="228" t="s">
        <v>1099</v>
      </c>
      <c r="V2" s="228" t="s">
        <v>1100</v>
      </c>
      <c r="W2" s="228" t="s">
        <v>1101</v>
      </c>
      <c r="X2" s="228" t="s">
        <v>1102</v>
      </c>
      <c r="Y2" s="228" t="s">
        <v>1103</v>
      </c>
      <c r="Z2" s="228" t="s">
        <v>1104</v>
      </c>
      <c r="AA2" s="228" t="s">
        <v>1105</v>
      </c>
      <c r="AB2" s="229" t="s">
        <v>1106</v>
      </c>
      <c r="AC2" s="229" t="s">
        <v>1107</v>
      </c>
      <c r="AD2" s="229" t="s">
        <v>1108</v>
      </c>
      <c r="AE2" s="229" t="s">
        <v>1109</v>
      </c>
      <c r="AF2" s="229" t="s">
        <v>1110</v>
      </c>
      <c r="AG2" s="229" t="s">
        <v>1111</v>
      </c>
      <c r="AH2" s="229" t="s">
        <v>1112</v>
      </c>
      <c r="AI2" s="229" t="s">
        <v>1113</v>
      </c>
      <c r="AJ2" s="229" t="s">
        <v>1114</v>
      </c>
      <c r="AK2" s="229" t="s">
        <v>1115</v>
      </c>
    </row>
    <row r="3" spans="1:37" s="364" customFormat="1" ht="15.75" customHeight="1">
      <c r="A3" s="231" t="s">
        <v>288</v>
      </c>
      <c r="B3" s="30" t="s">
        <v>959</v>
      </c>
      <c r="C3" s="231"/>
      <c r="D3" s="231"/>
      <c r="E3" s="231" t="s">
        <v>1116</v>
      </c>
      <c r="F3" s="231"/>
      <c r="G3" s="231" t="str">
        <f>B3</f>
        <v>Name</v>
      </c>
      <c r="H3" s="31" t="s">
        <v>1117</v>
      </c>
      <c r="I3" s="231"/>
      <c r="J3" s="231"/>
      <c r="K3" s="231"/>
      <c r="L3" s="231"/>
      <c r="M3" s="231" t="s">
        <v>1118</v>
      </c>
      <c r="N3" s="231"/>
      <c r="O3" s="231"/>
      <c r="P3" s="231"/>
      <c r="Q3" s="231"/>
      <c r="R3" s="231"/>
      <c r="S3" s="231"/>
      <c r="T3" s="231"/>
      <c r="U3" s="231"/>
      <c r="V3" s="231"/>
      <c r="W3" s="231"/>
      <c r="X3" s="231"/>
      <c r="Y3" s="231"/>
      <c r="Z3" s="231"/>
      <c r="AA3" s="231"/>
      <c r="AB3" s="231"/>
      <c r="AC3" s="231"/>
      <c r="AD3" s="231"/>
      <c r="AE3" s="231"/>
      <c r="AF3" s="231"/>
      <c r="AG3" s="231"/>
      <c r="AH3" s="231"/>
      <c r="AI3" s="231"/>
      <c r="AJ3" s="231"/>
      <c r="AK3" s="231"/>
    </row>
    <row r="4" spans="1:37" s="364" customFormat="1" ht="15.75" customHeight="1">
      <c r="A4" s="231" t="s">
        <v>288</v>
      </c>
      <c r="B4" s="30" t="s">
        <v>1119</v>
      </c>
      <c r="C4" s="231"/>
      <c r="D4" s="231"/>
      <c r="E4" s="231" t="s">
        <v>1116</v>
      </c>
      <c r="F4" s="231"/>
      <c r="G4" s="30" t="s">
        <v>1120</v>
      </c>
      <c r="H4" s="31" t="s">
        <v>1121</v>
      </c>
      <c r="I4" s="231"/>
      <c r="J4" s="231"/>
      <c r="K4" s="231"/>
      <c r="L4" s="231"/>
      <c r="M4" s="231" t="str">
        <f>M3</f>
        <v>CategoryMap!B6</v>
      </c>
      <c r="N4" s="231"/>
      <c r="O4" s="231"/>
      <c r="P4" s="231"/>
      <c r="Q4" s="231"/>
      <c r="R4" s="231"/>
      <c r="S4" s="231"/>
      <c r="T4" s="231"/>
      <c r="U4" s="231"/>
      <c r="V4" s="231"/>
      <c r="W4" s="231"/>
      <c r="X4" s="231"/>
      <c r="Y4" s="231"/>
      <c r="Z4" s="231"/>
      <c r="AA4" s="231"/>
      <c r="AB4" s="231"/>
      <c r="AC4" s="231"/>
      <c r="AD4" s="231"/>
      <c r="AE4" s="231"/>
      <c r="AF4" s="231"/>
      <c r="AG4" s="231"/>
      <c r="AH4" s="231"/>
      <c r="AI4" s="231"/>
      <c r="AJ4" s="231"/>
      <c r="AK4" s="231"/>
    </row>
    <row r="5" spans="1:37" s="364" customFormat="1" ht="15.75" customHeight="1">
      <c r="A5" s="231" t="s">
        <v>288</v>
      </c>
      <c r="B5" s="30" t="s">
        <v>960</v>
      </c>
      <c r="C5" s="231"/>
      <c r="D5" s="231"/>
      <c r="E5" s="231" t="s">
        <v>1116</v>
      </c>
      <c r="F5" s="231"/>
      <c r="G5" s="30" t="s">
        <v>1122</v>
      </c>
      <c r="H5" s="31" t="s">
        <v>960</v>
      </c>
      <c r="I5" s="231"/>
      <c r="J5" s="231"/>
      <c r="K5" s="231"/>
      <c r="L5" s="231"/>
      <c r="M5" s="231" t="str">
        <f>M4</f>
        <v>CategoryMap!B6</v>
      </c>
      <c r="N5" s="231"/>
      <c r="O5" s="231"/>
      <c r="P5" s="231"/>
      <c r="Q5" s="231"/>
      <c r="R5" s="231"/>
      <c r="S5" s="231"/>
      <c r="T5" s="231"/>
      <c r="U5" s="231"/>
      <c r="V5" s="231"/>
      <c r="W5" s="231"/>
      <c r="X5" s="231"/>
      <c r="Y5" s="231"/>
      <c r="Z5" s="231"/>
      <c r="AA5" s="231"/>
      <c r="AB5" s="231"/>
      <c r="AC5" s="231"/>
      <c r="AD5" s="231"/>
      <c r="AE5" s="231"/>
      <c r="AF5" s="231"/>
      <c r="AG5" s="231"/>
      <c r="AH5" s="231"/>
      <c r="AI5" s="231"/>
      <c r="AJ5" s="231"/>
      <c r="AK5" s="231"/>
    </row>
    <row r="6" spans="1:37" s="364" customFormat="1" ht="15.75" customHeight="1">
      <c r="A6" s="231" t="s">
        <v>288</v>
      </c>
      <c r="B6" s="30" t="s">
        <v>961</v>
      </c>
      <c r="C6" s="231"/>
      <c r="D6" s="231"/>
      <c r="E6" s="231" t="s">
        <v>1116</v>
      </c>
      <c r="F6" s="231"/>
      <c r="G6" s="30" t="s">
        <v>1123</v>
      </c>
      <c r="H6" s="31" t="s">
        <v>961</v>
      </c>
      <c r="I6" s="231"/>
      <c r="J6" s="231"/>
      <c r="K6" s="242"/>
      <c r="L6" s="231"/>
      <c r="M6" s="231" t="str">
        <f>M5</f>
        <v>CategoryMap!B6</v>
      </c>
      <c r="N6" s="231"/>
      <c r="O6" s="231"/>
      <c r="P6" s="231"/>
      <c r="Q6" s="231"/>
      <c r="R6" s="231"/>
      <c r="S6" s="231"/>
      <c r="T6" s="231"/>
      <c r="U6" s="231"/>
      <c r="V6" s="231"/>
      <c r="W6" s="231"/>
      <c r="X6" s="231"/>
      <c r="Y6" s="231"/>
      <c r="Z6" s="231"/>
      <c r="AA6" s="231"/>
      <c r="AB6" s="231"/>
      <c r="AC6" s="231"/>
      <c r="AD6" s="231"/>
      <c r="AE6" s="231"/>
      <c r="AF6" s="231"/>
      <c r="AG6" s="231"/>
      <c r="AH6" s="231"/>
      <c r="AI6" s="231"/>
      <c r="AJ6" s="231"/>
      <c r="AK6" s="231"/>
    </row>
    <row r="7" spans="1:37" s="364" customFormat="1" ht="15.75" customHeight="1">
      <c r="A7" s="231" t="s">
        <v>288</v>
      </c>
      <c r="B7" s="30" t="s">
        <v>962</v>
      </c>
      <c r="C7" s="231"/>
      <c r="D7" s="231"/>
      <c r="E7" s="231" t="s">
        <v>1116</v>
      </c>
      <c r="F7" s="231"/>
      <c r="G7" s="30" t="s">
        <v>1124</v>
      </c>
      <c r="H7" s="31" t="s">
        <v>1125</v>
      </c>
      <c r="I7" s="231"/>
      <c r="J7" s="231"/>
      <c r="K7" s="242"/>
      <c r="L7" s="231"/>
      <c r="M7" s="231" t="str">
        <f>M6</f>
        <v>CategoryMap!B6</v>
      </c>
      <c r="N7" s="231"/>
      <c r="O7" s="231"/>
      <c r="P7" s="231"/>
      <c r="Q7" s="231"/>
      <c r="R7" s="231"/>
      <c r="S7" s="231"/>
      <c r="T7" s="231"/>
      <c r="U7" s="231"/>
      <c r="V7" s="231"/>
      <c r="W7" s="231"/>
      <c r="X7" s="231"/>
      <c r="Y7" s="231"/>
      <c r="Z7" s="231"/>
      <c r="AA7" s="231"/>
      <c r="AB7" s="231"/>
      <c r="AC7" s="231"/>
      <c r="AD7" s="231"/>
      <c r="AE7" s="231"/>
      <c r="AF7" s="231"/>
      <c r="AG7" s="231"/>
      <c r="AH7" s="231"/>
      <c r="AI7" s="231"/>
      <c r="AJ7" s="231"/>
      <c r="AK7" s="231"/>
    </row>
    <row r="8" spans="1:37" s="364" customFormat="1" ht="15.75" customHeight="1">
      <c r="A8" s="231" t="s">
        <v>288</v>
      </c>
      <c r="B8" s="30" t="s">
        <v>875</v>
      </c>
      <c r="C8" s="231"/>
      <c r="D8" s="231"/>
      <c r="E8" s="231" t="s">
        <v>1116</v>
      </c>
      <c r="F8" s="231"/>
      <c r="G8" s="30" t="s">
        <v>1126</v>
      </c>
      <c r="H8" s="31" t="s">
        <v>1127</v>
      </c>
      <c r="I8" s="231"/>
      <c r="J8" s="231"/>
      <c r="K8" s="242"/>
      <c r="L8" s="231"/>
      <c r="M8" s="231" t="str">
        <f>M7</f>
        <v>CategoryMap!B6</v>
      </c>
      <c r="N8" s="231"/>
      <c r="O8" s="231"/>
      <c r="P8" s="231"/>
      <c r="Q8" s="231"/>
      <c r="R8" s="231"/>
      <c r="S8" s="231"/>
      <c r="T8" s="231"/>
      <c r="U8" s="231"/>
      <c r="V8" s="231"/>
      <c r="W8" s="231"/>
      <c r="X8" s="231"/>
      <c r="Y8" s="231"/>
      <c r="Z8" s="231"/>
      <c r="AA8" s="231"/>
      <c r="AB8" s="231"/>
      <c r="AC8" s="231"/>
      <c r="AD8" s="231"/>
      <c r="AE8" s="231"/>
      <c r="AF8" s="231"/>
      <c r="AG8" s="231"/>
      <c r="AH8" s="231"/>
      <c r="AI8" s="231"/>
      <c r="AJ8" s="231"/>
      <c r="AK8" s="231"/>
    </row>
    <row r="9" spans="1:37" s="365" customFormat="1" ht="15.75" customHeight="1">
      <c r="A9" s="233" t="s">
        <v>287</v>
      </c>
      <c r="B9" s="234" t="str">
        <f>SUBSTITUTE(H9, " ", "_")</f>
        <v>UniqueTermName</v>
      </c>
      <c r="C9" s="233"/>
      <c r="D9" s="233"/>
      <c r="E9" s="233" t="s">
        <v>1116</v>
      </c>
      <c r="F9" s="233"/>
      <c r="G9" s="233"/>
      <c r="H9" s="234" t="s">
        <v>1128</v>
      </c>
      <c r="I9" s="233"/>
      <c r="J9" s="233"/>
      <c r="K9" s="233"/>
      <c r="L9" s="233"/>
      <c r="M9" s="370" t="s">
        <v>1129</v>
      </c>
      <c r="N9" s="233"/>
      <c r="O9" s="233"/>
      <c r="P9" s="233"/>
      <c r="Q9" s="233"/>
      <c r="R9" s="233"/>
      <c r="S9" s="233"/>
      <c r="T9" s="233"/>
      <c r="U9" s="233"/>
      <c r="V9" s="233"/>
      <c r="W9" s="233"/>
      <c r="X9" s="233"/>
      <c r="Y9" s="233"/>
      <c r="Z9" s="233"/>
      <c r="AA9" s="233"/>
      <c r="AB9" s="233"/>
      <c r="AC9" s="233"/>
      <c r="AD9" s="233"/>
      <c r="AE9" s="233"/>
      <c r="AF9" s="233"/>
      <c r="AG9" s="233"/>
      <c r="AH9" s="233"/>
      <c r="AI9" s="233"/>
      <c r="AJ9" s="233"/>
      <c r="AK9" s="233"/>
    </row>
    <row r="10" spans="1:37" s="364" customFormat="1" ht="15.75" customHeight="1">
      <c r="A10" s="231" t="str">
        <f>A9</f>
        <v>Terms</v>
      </c>
      <c r="B10" s="235" t="str">
        <f t="shared" ref="B10:B21" si="0">SUBSTITUTE(H10, " ", "_")</f>
        <v>Category</v>
      </c>
      <c r="C10" s="231"/>
      <c r="D10" s="231"/>
      <c r="E10" s="231" t="s">
        <v>1116</v>
      </c>
      <c r="F10" s="231"/>
      <c r="G10" s="231"/>
      <c r="H10" s="235" t="s">
        <v>1130</v>
      </c>
      <c r="I10" s="231"/>
      <c r="J10" s="231"/>
      <c r="K10" s="231"/>
      <c r="L10" s="231"/>
      <c r="M10" s="231" t="str">
        <f>M9</f>
        <v>Terms!B7</v>
      </c>
      <c r="N10" s="231"/>
      <c r="O10" s="231"/>
      <c r="P10" s="231"/>
      <c r="Q10" s="231"/>
      <c r="R10" s="231"/>
      <c r="S10" s="231"/>
      <c r="T10" s="231"/>
      <c r="U10" s="231"/>
      <c r="V10" s="231"/>
      <c r="W10" s="231"/>
      <c r="X10" s="231"/>
      <c r="Y10" s="231"/>
      <c r="Z10" s="231"/>
      <c r="AA10" s="231"/>
      <c r="AB10" s="231"/>
      <c r="AC10" s="231"/>
      <c r="AD10" s="231"/>
      <c r="AE10" s="231"/>
      <c r="AF10" s="231"/>
      <c r="AG10" s="231"/>
      <c r="AH10" s="231"/>
      <c r="AI10" s="231"/>
      <c r="AJ10" s="231"/>
      <c r="AK10" s="231"/>
    </row>
    <row r="11" spans="1:37" s="364" customFormat="1" ht="15.75" customHeight="1">
      <c r="A11" s="231" t="str">
        <f t="shared" ref="A11:A22" si="1">A10</f>
        <v>Terms</v>
      </c>
      <c r="B11" s="235" t="str">
        <f t="shared" si="0"/>
        <v>Description</v>
      </c>
      <c r="C11" s="231"/>
      <c r="D11" s="231"/>
      <c r="E11" s="231" t="s">
        <v>1116</v>
      </c>
      <c r="F11" s="231"/>
      <c r="G11" s="231"/>
      <c r="H11" s="235" t="s">
        <v>266</v>
      </c>
      <c r="I11" s="231"/>
      <c r="J11" s="231"/>
      <c r="K11" s="242"/>
      <c r="L11" s="231"/>
      <c r="M11" s="231" t="str">
        <f t="shared" ref="M11:M22" si="2">M10</f>
        <v>Terms!B7</v>
      </c>
      <c r="N11" s="231"/>
      <c r="O11" s="231"/>
      <c r="P11" s="231"/>
      <c r="Q11" s="231"/>
      <c r="R11" s="231"/>
      <c r="S11" s="231"/>
      <c r="T11" s="231"/>
      <c r="U11" s="231"/>
      <c r="V11" s="231"/>
      <c r="W11" s="231"/>
      <c r="X11" s="231"/>
      <c r="Y11" s="231"/>
      <c r="Z11" s="231"/>
      <c r="AA11" s="231"/>
      <c r="AB11" s="231"/>
      <c r="AC11" s="231"/>
      <c r="AD11" s="231"/>
      <c r="AE11" s="231"/>
      <c r="AF11" s="231"/>
      <c r="AG11" s="231"/>
      <c r="AH11" s="231"/>
      <c r="AI11" s="231"/>
      <c r="AJ11" s="231"/>
      <c r="AK11" s="231"/>
    </row>
    <row r="12" spans="1:37" s="364" customFormat="1" ht="15.75" customHeight="1">
      <c r="A12" s="231" t="str">
        <f t="shared" si="1"/>
        <v>Terms</v>
      </c>
      <c r="B12" s="235" t="str">
        <f t="shared" si="0"/>
        <v>Tags</v>
      </c>
      <c r="C12" s="231"/>
      <c r="D12" s="231"/>
      <c r="E12" s="231" t="s">
        <v>1116</v>
      </c>
      <c r="F12" s="231"/>
      <c r="G12" s="231"/>
      <c r="H12" s="235" t="s">
        <v>962</v>
      </c>
      <c r="I12" s="231"/>
      <c r="J12" s="231"/>
      <c r="K12" s="242"/>
      <c r="L12" s="231"/>
      <c r="M12" s="231" t="str">
        <f t="shared" si="2"/>
        <v>Terms!B7</v>
      </c>
      <c r="N12" s="231"/>
      <c r="O12" s="231"/>
      <c r="P12" s="231"/>
      <c r="Q12" s="231"/>
      <c r="R12" s="231"/>
      <c r="S12" s="231"/>
      <c r="T12" s="231"/>
      <c r="U12" s="231"/>
      <c r="V12" s="231"/>
      <c r="W12" s="231"/>
      <c r="X12" s="231"/>
      <c r="Y12" s="231"/>
      <c r="Z12" s="231"/>
      <c r="AA12" s="231"/>
      <c r="AB12" s="231"/>
      <c r="AC12" s="231"/>
      <c r="AD12" s="231"/>
      <c r="AE12" s="231"/>
      <c r="AF12" s="231"/>
      <c r="AG12" s="231"/>
      <c r="AH12" s="231"/>
      <c r="AI12" s="231"/>
      <c r="AJ12" s="231"/>
      <c r="AK12" s="231"/>
    </row>
    <row r="13" spans="1:37" s="364" customFormat="1" ht="15.75" customHeight="1">
      <c r="A13" s="231" t="str">
        <f t="shared" si="1"/>
        <v>Terms</v>
      </c>
      <c r="B13" s="235" t="str">
        <f t="shared" si="0"/>
        <v>Classifications</v>
      </c>
      <c r="C13" s="231"/>
      <c r="D13" s="231"/>
      <c r="E13" s="231" t="s">
        <v>1116</v>
      </c>
      <c r="F13" s="231"/>
      <c r="G13" s="231"/>
      <c r="H13" s="235" t="s">
        <v>963</v>
      </c>
      <c r="I13" s="231"/>
      <c r="J13" s="231"/>
      <c r="K13" s="242"/>
      <c r="L13" s="231"/>
      <c r="M13" s="231" t="str">
        <f t="shared" si="2"/>
        <v>Terms!B7</v>
      </c>
      <c r="N13" s="231"/>
      <c r="O13" s="231"/>
      <c r="P13" s="231"/>
      <c r="Q13" s="231"/>
      <c r="R13" s="231"/>
      <c r="S13" s="231"/>
      <c r="T13" s="231"/>
      <c r="U13" s="231"/>
      <c r="V13" s="231"/>
      <c r="W13" s="231"/>
      <c r="X13" s="231"/>
      <c r="Y13" s="231"/>
      <c r="Z13" s="231"/>
      <c r="AA13" s="231"/>
      <c r="AB13" s="231"/>
      <c r="AC13" s="231"/>
      <c r="AD13" s="231"/>
      <c r="AE13" s="231"/>
      <c r="AF13" s="231"/>
      <c r="AG13" s="231"/>
      <c r="AH13" s="231"/>
      <c r="AI13" s="231"/>
      <c r="AJ13" s="231"/>
      <c r="AK13" s="231"/>
    </row>
    <row r="14" spans="1:37" ht="15.75" customHeight="1">
      <c r="A14" s="231" t="str">
        <f t="shared" si="1"/>
        <v>Terms</v>
      </c>
      <c r="B14" s="235" t="str">
        <f t="shared" si="0"/>
        <v>Stewards</v>
      </c>
      <c r="C14" s="209"/>
      <c r="D14" s="6"/>
      <c r="E14" s="231" t="s">
        <v>1116</v>
      </c>
      <c r="F14" s="6"/>
      <c r="G14" s="207"/>
      <c r="H14" s="235" t="s">
        <v>875</v>
      </c>
      <c r="I14" s="236"/>
      <c r="J14" s="210"/>
      <c r="K14" s="6"/>
      <c r="L14" s="6"/>
      <c r="M14" s="231" t="str">
        <f t="shared" si="2"/>
        <v>Terms!B7</v>
      </c>
      <c r="N14" s="6"/>
      <c r="O14" s="6"/>
      <c r="P14" s="6"/>
      <c r="Q14" s="6"/>
      <c r="R14" s="6"/>
      <c r="S14" s="6"/>
      <c r="T14" s="6"/>
      <c r="U14" s="6"/>
      <c r="V14" s="6"/>
      <c r="W14" s="6"/>
      <c r="X14" s="6"/>
      <c r="Y14" s="6"/>
      <c r="Z14" s="6"/>
      <c r="AA14" s="6"/>
      <c r="AB14" s="6"/>
      <c r="AC14" s="6"/>
      <c r="AD14" s="6"/>
      <c r="AE14" s="6"/>
      <c r="AF14" s="6"/>
      <c r="AG14" s="6"/>
      <c r="AH14" s="6"/>
      <c r="AI14" s="6"/>
      <c r="AJ14" s="6"/>
      <c r="AK14" s="6"/>
    </row>
    <row r="15" spans="1:37" ht="15.75" customHeight="1">
      <c r="A15" s="231" t="str">
        <f t="shared" si="1"/>
        <v>Terms</v>
      </c>
      <c r="B15" s="30" t="s">
        <v>1131</v>
      </c>
      <c r="C15" s="209"/>
      <c r="D15" s="6"/>
      <c r="E15" s="231" t="s">
        <v>1116</v>
      </c>
      <c r="F15" s="6"/>
      <c r="G15" s="207"/>
      <c r="H15" s="30" t="s">
        <v>1131</v>
      </c>
      <c r="I15" s="236"/>
      <c r="J15" s="210"/>
      <c r="K15" s="6"/>
      <c r="L15" s="6"/>
      <c r="M15" s="231" t="str">
        <f t="shared" si="2"/>
        <v>Terms!B7</v>
      </c>
      <c r="N15" s="6"/>
      <c r="O15" s="6"/>
      <c r="P15" s="6"/>
      <c r="Q15" s="6"/>
      <c r="R15" s="6"/>
      <c r="S15" s="6"/>
      <c r="T15" s="6"/>
      <c r="U15" s="6"/>
      <c r="V15" s="6"/>
      <c r="W15" s="6"/>
      <c r="X15" s="6"/>
      <c r="Y15" s="6"/>
      <c r="Z15" s="6"/>
      <c r="AA15" s="6"/>
      <c r="AB15" s="6"/>
      <c r="AC15" s="6"/>
      <c r="AD15" s="6"/>
      <c r="AE15" s="6"/>
      <c r="AF15" s="6"/>
      <c r="AG15" s="6"/>
      <c r="AH15" s="6"/>
      <c r="AI15" s="6"/>
      <c r="AJ15" s="6"/>
      <c r="AK15" s="6"/>
    </row>
    <row r="16" spans="1:37" ht="15.75" customHeight="1">
      <c r="A16" s="231" t="str">
        <f>A21</f>
        <v>Terms</v>
      </c>
      <c r="B16" s="1" t="s">
        <v>1132</v>
      </c>
      <c r="C16" s="209"/>
      <c r="D16" s="6"/>
      <c r="E16" s="231" t="s">
        <v>1116</v>
      </c>
      <c r="F16" s="6"/>
      <c r="G16" s="207"/>
      <c r="H16" s="1" t="s">
        <v>1132</v>
      </c>
      <c r="I16" s="207"/>
      <c r="J16" s="210"/>
      <c r="K16" s="6"/>
      <c r="L16" s="6"/>
      <c r="M16" s="231" t="str">
        <f>M21</f>
        <v>Terms!B7</v>
      </c>
      <c r="N16" s="6"/>
      <c r="O16" s="6"/>
      <c r="P16" s="6"/>
      <c r="Q16" s="6"/>
      <c r="R16" s="6"/>
      <c r="S16" s="6"/>
      <c r="T16" s="6"/>
      <c r="U16" s="6"/>
      <c r="V16" s="6"/>
      <c r="W16" s="6"/>
      <c r="X16" s="6"/>
      <c r="Y16" s="6"/>
      <c r="Z16" s="6"/>
      <c r="AA16" s="6"/>
      <c r="AB16" s="6"/>
      <c r="AC16" s="6"/>
      <c r="AD16" s="6"/>
      <c r="AE16" s="6"/>
      <c r="AF16" s="6"/>
      <c r="AG16" s="6"/>
      <c r="AH16" s="6"/>
      <c r="AI16" s="6"/>
      <c r="AJ16" s="6"/>
      <c r="AK16" s="6"/>
    </row>
    <row r="17" spans="1:13" ht="15.75" customHeight="1">
      <c r="A17" s="231" t="str">
        <f>A20</f>
        <v>Terms</v>
      </c>
      <c r="B17" s="235" t="s">
        <v>1133</v>
      </c>
      <c r="C17" s="209"/>
      <c r="D17" s="6"/>
      <c r="E17" s="231" t="s">
        <v>1116</v>
      </c>
      <c r="F17" s="6"/>
      <c r="G17" s="207"/>
      <c r="H17" s="235" t="s">
        <v>1133</v>
      </c>
      <c r="I17" s="207"/>
      <c r="J17" s="210"/>
      <c r="K17" s="6"/>
      <c r="L17" s="6"/>
      <c r="M17" s="231" t="str">
        <f>M20</f>
        <v>Terms!B7</v>
      </c>
    </row>
    <row r="18" spans="1:13" ht="15.75" customHeight="1">
      <c r="A18" s="231" t="str">
        <f>A14</f>
        <v>Terms</v>
      </c>
      <c r="B18" s="235" t="str">
        <f t="shared" si="0"/>
        <v>custom_TermID</v>
      </c>
      <c r="C18" s="209"/>
      <c r="D18" s="6"/>
      <c r="E18" s="231" t="s">
        <v>1116</v>
      </c>
      <c r="F18" s="6"/>
      <c r="G18" s="207"/>
      <c r="H18" s="235" t="s">
        <v>966</v>
      </c>
      <c r="I18" s="30"/>
      <c r="J18" s="210"/>
      <c r="K18" s="6"/>
      <c r="L18" s="6"/>
      <c r="M18" s="231" t="str">
        <f>M14</f>
        <v>Terms!B7</v>
      </c>
    </row>
    <row r="19" spans="1:13" ht="15.75" customHeight="1">
      <c r="A19" s="231" t="str">
        <f t="shared" si="1"/>
        <v>Terms</v>
      </c>
      <c r="B19" s="235" t="str">
        <f t="shared" si="0"/>
        <v>custom_LocalName</v>
      </c>
      <c r="C19" s="209"/>
      <c r="D19" s="6"/>
      <c r="E19" s="231" t="s">
        <v>1116</v>
      </c>
      <c r="F19" s="6"/>
      <c r="G19" s="207"/>
      <c r="H19" s="235" t="s">
        <v>967</v>
      </c>
      <c r="I19" s="207"/>
      <c r="J19" s="210"/>
      <c r="K19" s="6"/>
      <c r="L19" s="6"/>
      <c r="M19" s="231" t="str">
        <f t="shared" si="2"/>
        <v>Terms!B7</v>
      </c>
    </row>
    <row r="20" spans="1:13" ht="15.75" customHeight="1">
      <c r="A20" s="231" t="str">
        <f t="shared" si="1"/>
        <v>Terms</v>
      </c>
      <c r="B20" s="235" t="str">
        <f t="shared" si="0"/>
        <v>custom_EnglishName</v>
      </c>
      <c r="C20" s="209"/>
      <c r="D20" s="6"/>
      <c r="E20" s="231" t="s">
        <v>1116</v>
      </c>
      <c r="F20" s="6"/>
      <c r="G20" s="207"/>
      <c r="H20" s="235" t="s">
        <v>969</v>
      </c>
      <c r="I20" s="207"/>
      <c r="J20" s="210"/>
      <c r="K20" s="6"/>
      <c r="L20" s="6"/>
      <c r="M20" s="231" t="str">
        <f t="shared" si="2"/>
        <v>Terms!B7</v>
      </c>
    </row>
    <row r="21" spans="1:13" ht="15.75" customHeight="1">
      <c r="A21" s="231" t="str">
        <f>A20</f>
        <v>Terms</v>
      </c>
      <c r="B21" s="235" t="str">
        <f t="shared" si="0"/>
        <v>custom_BusinessRule</v>
      </c>
      <c r="C21" s="209"/>
      <c r="D21" s="6"/>
      <c r="E21" s="231" t="s">
        <v>1116</v>
      </c>
      <c r="F21" s="6"/>
      <c r="G21" s="207"/>
      <c r="H21" s="235" t="s">
        <v>970</v>
      </c>
      <c r="I21" s="207"/>
      <c r="J21" s="210"/>
      <c r="K21" s="6"/>
      <c r="L21" s="6"/>
      <c r="M21" s="231" t="str">
        <f>M20</f>
        <v>Terms!B7</v>
      </c>
    </row>
    <row r="22" spans="1:13" ht="15.75" customHeight="1">
      <c r="A22" s="231" t="str">
        <f t="shared" si="1"/>
        <v>Terms</v>
      </c>
      <c r="B22" s="6" t="s">
        <v>971</v>
      </c>
      <c r="C22" s="209"/>
      <c r="D22" s="6"/>
      <c r="E22" s="231" t="s">
        <v>1116</v>
      </c>
      <c r="F22" s="6"/>
      <c r="G22" s="207"/>
      <c r="H22" s="6" t="s">
        <v>971</v>
      </c>
      <c r="I22" s="207"/>
      <c r="J22" s="210"/>
      <c r="K22" s="6"/>
      <c r="L22" s="6"/>
      <c r="M22" s="231" t="str">
        <f t="shared" si="2"/>
        <v>Terms!B7</v>
      </c>
    </row>
    <row r="23" spans="1:13" ht="15.75" customHeight="1">
      <c r="A23" s="231" t="str">
        <f>A21</f>
        <v>Terms</v>
      </c>
      <c r="B23" s="6" t="s">
        <v>972</v>
      </c>
      <c r="C23" s="209"/>
      <c r="D23" s="6"/>
      <c r="E23" s="231" t="s">
        <v>1116</v>
      </c>
      <c r="F23" s="6"/>
      <c r="G23" s="207"/>
      <c r="H23" s="6" t="str">
        <f>B23</f>
        <v>custom_Formula</v>
      </c>
      <c r="I23" s="207"/>
      <c r="J23" s="210"/>
      <c r="K23" s="6"/>
      <c r="L23" s="6"/>
      <c r="M23" s="231" t="str">
        <f>M21</f>
        <v>Terms!B7</v>
      </c>
    </row>
    <row r="24" spans="1:13" ht="15.75" customHeight="1">
      <c r="A24" s="231" t="str">
        <f>A22</f>
        <v>Terms</v>
      </c>
      <c r="B24" s="6" t="s">
        <v>973</v>
      </c>
      <c r="C24" s="209"/>
      <c r="D24" s="6"/>
      <c r="E24" s="231" t="s">
        <v>1116</v>
      </c>
      <c r="F24" s="6"/>
      <c r="G24" s="207"/>
      <c r="H24" s="6" t="str">
        <f>B24</f>
        <v>custom_DataType</v>
      </c>
      <c r="I24" s="207"/>
      <c r="J24" s="210"/>
      <c r="K24" s="6"/>
      <c r="L24" s="6"/>
      <c r="M24" s="231" t="str">
        <f>M22</f>
        <v>Terms!B7</v>
      </c>
    </row>
    <row r="25" spans="1:13" ht="15.75" customHeight="1">
      <c r="A25" s="231" t="str">
        <f t="shared" ref="A25:A34" si="3">A23</f>
        <v>Terms</v>
      </c>
      <c r="B25" s="6" t="s">
        <v>959</v>
      </c>
      <c r="C25" s="209"/>
      <c r="D25" s="6"/>
      <c r="E25" s="231" t="s">
        <v>1116</v>
      </c>
      <c r="F25" s="6"/>
      <c r="G25" s="207"/>
      <c r="H25" s="6" t="str">
        <f t="shared" ref="H25:H31" si="4">B25</f>
        <v>Name</v>
      </c>
      <c r="I25" s="207"/>
      <c r="J25" s="210"/>
      <c r="K25" s="6"/>
      <c r="L25" s="6"/>
      <c r="M25" s="231" t="str">
        <f t="shared" ref="M25:M34" si="5">M23</f>
        <v>Terms!B7</v>
      </c>
    </row>
    <row r="26" spans="1:13" ht="15.75" customHeight="1">
      <c r="A26" s="231" t="str">
        <f t="shared" si="3"/>
        <v>Terms</v>
      </c>
      <c r="B26" s="6" t="s">
        <v>892</v>
      </c>
      <c r="C26" s="209"/>
      <c r="D26" s="6"/>
      <c r="E26" s="231" t="s">
        <v>1116</v>
      </c>
      <c r="F26" s="6"/>
      <c r="G26" s="207"/>
      <c r="H26" s="6" t="str">
        <f t="shared" si="4"/>
        <v>Resources</v>
      </c>
      <c r="I26" s="207"/>
      <c r="J26" s="210"/>
      <c r="K26" s="6"/>
      <c r="L26" s="6"/>
      <c r="M26" s="231" t="str">
        <f t="shared" si="5"/>
        <v>Terms!B7</v>
      </c>
    </row>
    <row r="27" spans="1:13" ht="15.75" customHeight="1">
      <c r="A27" s="231" t="str">
        <f t="shared" si="3"/>
        <v>Terms</v>
      </c>
      <c r="B27" s="235" t="s">
        <v>880</v>
      </c>
      <c r="C27" s="235"/>
      <c r="D27" s="235"/>
      <c r="E27" s="231" t="s">
        <v>1116</v>
      </c>
      <c r="F27" s="235"/>
      <c r="G27" s="235"/>
      <c r="H27" s="235" t="str">
        <f t="shared" si="4"/>
        <v>Experts</v>
      </c>
      <c r="I27" s="207"/>
      <c r="J27" s="210"/>
      <c r="K27" s="6"/>
      <c r="L27" s="6"/>
      <c r="M27" s="231" t="str">
        <f t="shared" si="5"/>
        <v>Terms!B7</v>
      </c>
    </row>
    <row r="28" spans="1:13" ht="15.75" customHeight="1">
      <c r="A28" s="231" t="str">
        <f t="shared" si="3"/>
        <v>Terms</v>
      </c>
      <c r="B28" s="235" t="s">
        <v>974</v>
      </c>
      <c r="C28" s="235"/>
      <c r="D28" s="235"/>
      <c r="E28" s="231" t="s">
        <v>1116</v>
      </c>
      <c r="F28" s="235"/>
      <c r="G28" s="235"/>
      <c r="H28" s="235" t="str">
        <f t="shared" si="4"/>
        <v>Domain</v>
      </c>
      <c r="I28" s="207"/>
      <c r="J28" s="210"/>
      <c r="K28" s="6"/>
      <c r="L28" s="6"/>
      <c r="M28" s="231" t="str">
        <f t="shared" si="5"/>
        <v>Terms!B7</v>
      </c>
    </row>
    <row r="29" spans="1:13" ht="15.75" customHeight="1">
      <c r="A29" s="231" t="str">
        <f t="shared" si="3"/>
        <v>Terms</v>
      </c>
      <c r="B29" s="235" t="s">
        <v>975</v>
      </c>
      <c r="C29" s="235"/>
      <c r="D29" s="235"/>
      <c r="E29" s="231" t="s">
        <v>1116</v>
      </c>
      <c r="F29" s="235"/>
      <c r="G29" s="235"/>
      <c r="H29" s="235" t="str">
        <f t="shared" si="4"/>
        <v>TableName</v>
      </c>
      <c r="I29" s="207"/>
      <c r="J29" s="210"/>
      <c r="K29" s="6"/>
      <c r="L29" s="6"/>
      <c r="M29" s="231" t="str">
        <f t="shared" si="5"/>
        <v>Terms!B7</v>
      </c>
    </row>
    <row r="30" spans="1:13" ht="15.75" customHeight="1">
      <c r="A30" s="231" t="str">
        <f t="shared" si="3"/>
        <v>Terms</v>
      </c>
      <c r="B30" s="235" t="s">
        <v>976</v>
      </c>
      <c r="C30" s="235"/>
      <c r="D30" s="235"/>
      <c r="E30" s="231" t="s">
        <v>1116</v>
      </c>
      <c r="F30" s="235"/>
      <c r="G30" s="235"/>
      <c r="H30" s="235" t="str">
        <f t="shared" si="4"/>
        <v>ColumnName</v>
      </c>
      <c r="I30" s="207"/>
      <c r="J30" s="210"/>
      <c r="K30" s="6"/>
      <c r="L30" s="6"/>
      <c r="M30" s="231" t="str">
        <f t="shared" si="5"/>
        <v>Terms!B7</v>
      </c>
    </row>
    <row r="31" spans="1:13" ht="15.75" customHeight="1">
      <c r="A31" s="231" t="str">
        <f t="shared" si="3"/>
        <v>Terms</v>
      </c>
      <c r="B31" s="235" t="s">
        <v>977</v>
      </c>
      <c r="C31" s="235"/>
      <c r="D31" s="235"/>
      <c r="E31" s="231" t="s">
        <v>1116</v>
      </c>
      <c r="F31" s="235"/>
      <c r="G31" s="235"/>
      <c r="H31" s="235" t="str">
        <f t="shared" si="4"/>
        <v>SourceCriteria</v>
      </c>
      <c r="I31" s="207"/>
      <c r="J31" s="210"/>
      <c r="K31" s="6"/>
      <c r="L31" s="6"/>
      <c r="M31" s="231" t="str">
        <f t="shared" si="5"/>
        <v>Terms!B7</v>
      </c>
    </row>
    <row r="32" spans="1:13" ht="15.75" customHeight="1">
      <c r="A32" s="231" t="str">
        <f t="shared" si="3"/>
        <v>Terms</v>
      </c>
      <c r="B32" s="235" t="s">
        <v>1134</v>
      </c>
      <c r="C32" s="235"/>
      <c r="D32" s="235"/>
      <c r="E32" s="231" t="s">
        <v>1116</v>
      </c>
      <c r="F32" s="235"/>
      <c r="G32" s="235"/>
      <c r="H32" s="235" t="str">
        <f>B32</f>
        <v>custom_ReferenceData</v>
      </c>
      <c r="I32" s="207"/>
      <c r="J32" s="210"/>
      <c r="K32" s="6"/>
      <c r="L32" s="6"/>
      <c r="M32" s="231" t="str">
        <f t="shared" si="5"/>
        <v>Terms!B7</v>
      </c>
    </row>
    <row r="33" spans="1:37" ht="15.75" customHeight="1">
      <c r="A33" s="231" t="str">
        <f t="shared" si="3"/>
        <v>Terms</v>
      </c>
      <c r="B33" s="235" t="s">
        <v>979</v>
      </c>
      <c r="C33" s="235"/>
      <c r="D33" s="235"/>
      <c r="E33" s="231" t="s">
        <v>1116</v>
      </c>
      <c r="F33" s="235"/>
      <c r="G33" s="235"/>
      <c r="H33" s="235" t="s">
        <v>1135</v>
      </c>
      <c r="I33" s="207"/>
      <c r="J33" s="210"/>
      <c r="K33" s="6"/>
      <c r="L33" s="6"/>
      <c r="M33" s="231" t="str">
        <f t="shared" si="5"/>
        <v>Terms!B7</v>
      </c>
      <c r="N33" s="6"/>
      <c r="O33" s="6"/>
      <c r="P33" s="6"/>
      <c r="Q33" s="6"/>
      <c r="R33" s="6"/>
      <c r="S33" s="6"/>
      <c r="T33" s="6"/>
      <c r="U33" s="6"/>
      <c r="V33" s="6"/>
      <c r="W33" s="6"/>
      <c r="X33" s="6"/>
      <c r="Y33" s="6"/>
      <c r="Z33" s="6"/>
      <c r="AA33" s="6"/>
      <c r="AB33" s="6"/>
      <c r="AC33" s="6"/>
      <c r="AD33" s="6"/>
      <c r="AE33" s="6"/>
      <c r="AF33" s="6"/>
      <c r="AG33" s="6"/>
      <c r="AH33" s="6"/>
      <c r="AI33" s="6"/>
      <c r="AJ33" s="6"/>
      <c r="AK33" s="6"/>
    </row>
    <row r="34" spans="1:37" ht="15.75" customHeight="1">
      <c r="A34" s="231" t="str">
        <f t="shared" si="3"/>
        <v>Terms</v>
      </c>
      <c r="B34" s="235" t="s">
        <v>1136</v>
      </c>
      <c r="C34" s="235"/>
      <c r="D34" s="235"/>
      <c r="E34" s="231" t="s">
        <v>1116</v>
      </c>
      <c r="F34" s="235"/>
      <c r="G34" s="235"/>
      <c r="H34" s="235" t="str">
        <f>B34</f>
        <v>Synonyms</v>
      </c>
      <c r="I34" s="207"/>
      <c r="J34" s="210"/>
      <c r="K34" s="6"/>
      <c r="L34" s="6"/>
      <c r="M34" s="231" t="str">
        <f t="shared" si="5"/>
        <v>Terms!B7</v>
      </c>
      <c r="N34" s="6"/>
      <c r="O34" s="6"/>
      <c r="P34" s="6"/>
      <c r="Q34" s="6"/>
      <c r="R34" s="6"/>
      <c r="S34" s="6"/>
      <c r="T34" s="6"/>
      <c r="U34" s="6"/>
      <c r="V34" s="6"/>
      <c r="W34" s="6"/>
      <c r="X34" s="6"/>
      <c r="Y34" s="6"/>
      <c r="Z34" s="6"/>
      <c r="AA34" s="6"/>
      <c r="AB34" s="6"/>
      <c r="AC34" s="6"/>
      <c r="AD34" s="6"/>
      <c r="AE34" s="6"/>
      <c r="AF34" s="6"/>
      <c r="AG34" s="6"/>
      <c r="AH34" s="6"/>
      <c r="AI34" s="6"/>
      <c r="AJ34" s="6"/>
      <c r="AK34" s="6"/>
    </row>
    <row r="35" spans="1:37" ht="15.75" customHeight="1">
      <c r="A35" s="231" t="s">
        <v>287</v>
      </c>
      <c r="B35" s="30" t="s">
        <v>909</v>
      </c>
      <c r="C35" s="30"/>
      <c r="D35" s="30"/>
      <c r="E35" s="231" t="s">
        <v>1116</v>
      </c>
      <c r="F35" s="30"/>
      <c r="G35" s="30"/>
      <c r="H35" s="235" t="s">
        <v>909</v>
      </c>
      <c r="I35" s="207"/>
      <c r="J35" s="210"/>
      <c r="K35" s="6"/>
      <c r="L35" s="6"/>
      <c r="M35" s="231" t="s">
        <v>1129</v>
      </c>
      <c r="N35" s="6"/>
      <c r="O35" s="6"/>
      <c r="P35" s="6"/>
      <c r="Q35" s="6"/>
      <c r="R35" s="6"/>
      <c r="S35" s="6"/>
      <c r="T35" s="6"/>
      <c r="U35" s="6"/>
      <c r="V35" s="6"/>
      <c r="W35" s="6"/>
      <c r="X35" s="6"/>
      <c r="Y35" s="6"/>
      <c r="Z35" s="6"/>
      <c r="AA35" s="6"/>
      <c r="AB35" s="6"/>
      <c r="AC35" s="6"/>
      <c r="AD35" s="6"/>
      <c r="AE35" s="6"/>
      <c r="AF35" s="6"/>
      <c r="AG35" s="6"/>
      <c r="AH35" s="6"/>
      <c r="AI35" s="6"/>
      <c r="AJ35" s="6"/>
      <c r="AK35" s="6"/>
    </row>
    <row r="36" spans="1:37" ht="15.75" customHeight="1">
      <c r="A36" s="231" t="s">
        <v>287</v>
      </c>
      <c r="B36" s="30" t="s">
        <v>981</v>
      </c>
      <c r="C36" s="30"/>
      <c r="D36" s="30"/>
      <c r="E36" s="231" t="s">
        <v>1116</v>
      </c>
      <c r="F36" s="30"/>
      <c r="G36" s="30"/>
      <c r="H36" s="235" t="s">
        <v>1137</v>
      </c>
      <c r="I36" s="207"/>
      <c r="J36" s="210"/>
      <c r="K36" s="6"/>
      <c r="L36" s="6"/>
      <c r="M36" s="231" t="s">
        <v>1129</v>
      </c>
      <c r="N36" s="6"/>
      <c r="O36" s="6"/>
      <c r="P36" s="6"/>
      <c r="Q36" s="6"/>
      <c r="R36" s="6"/>
      <c r="S36" s="6"/>
      <c r="T36" s="6"/>
      <c r="U36" s="6"/>
      <c r="V36" s="6"/>
      <c r="W36" s="6"/>
      <c r="X36" s="6"/>
      <c r="Y36" s="6"/>
      <c r="Z36" s="6"/>
      <c r="AA36" s="6"/>
      <c r="AB36" s="6"/>
      <c r="AC36" s="6"/>
      <c r="AD36" s="6"/>
      <c r="AE36" s="6"/>
      <c r="AF36" s="6"/>
      <c r="AG36" s="6"/>
      <c r="AH36" s="6"/>
      <c r="AI36" s="6"/>
      <c r="AJ36" s="6"/>
      <c r="AK36" s="6"/>
    </row>
    <row r="37" spans="1:37" ht="15.75" customHeight="1">
      <c r="A37" s="231" t="s">
        <v>287</v>
      </c>
      <c r="B37" s="30" t="s">
        <v>915</v>
      </c>
      <c r="C37" s="30"/>
      <c r="D37" s="30"/>
      <c r="E37" s="231" t="s">
        <v>1116</v>
      </c>
      <c r="F37" s="30"/>
      <c r="G37" s="30"/>
      <c r="H37" s="235" t="s">
        <v>1138</v>
      </c>
      <c r="I37" s="207"/>
      <c r="J37" s="210"/>
      <c r="K37" s="6"/>
      <c r="L37" s="6"/>
      <c r="M37" s="231" t="s">
        <v>1129</v>
      </c>
      <c r="N37" s="6"/>
      <c r="O37" s="6"/>
      <c r="P37" s="6"/>
      <c r="Q37" s="6"/>
      <c r="R37" s="6"/>
      <c r="S37" s="6"/>
      <c r="T37" s="6"/>
      <c r="U37" s="6"/>
      <c r="V37" s="6"/>
      <c r="W37" s="6"/>
      <c r="X37" s="6"/>
      <c r="Y37" s="6"/>
      <c r="Z37" s="6"/>
      <c r="AA37" s="6"/>
      <c r="AB37" s="6"/>
      <c r="AC37" s="6"/>
      <c r="AD37" s="6"/>
      <c r="AE37" s="6"/>
      <c r="AF37" s="6"/>
      <c r="AG37" s="6"/>
      <c r="AH37" s="6"/>
      <c r="AI37" s="6"/>
      <c r="AJ37" s="6"/>
      <c r="AK37" s="6"/>
    </row>
    <row r="38" spans="1:37" ht="15.75" customHeight="1">
      <c r="A38" s="231" t="s">
        <v>287</v>
      </c>
      <c r="B38" t="s">
        <v>1139</v>
      </c>
      <c r="C38" s="30"/>
      <c r="D38" s="30"/>
      <c r="E38" s="231" t="s">
        <v>1116</v>
      </c>
      <c r="F38" s="30"/>
      <c r="G38" s="30"/>
      <c r="H38" s="235" t="str">
        <f>DGP_Template</f>
        <v>Standard_v10</v>
      </c>
      <c r="I38" s="207"/>
      <c r="J38" s="210"/>
      <c r="K38" s="6"/>
      <c r="L38" s="6"/>
      <c r="M38" s="231" t="s">
        <v>1129</v>
      </c>
      <c r="N38" s="6"/>
      <c r="O38" s="6"/>
      <c r="P38" s="6"/>
      <c r="Q38" s="6"/>
      <c r="R38" s="6"/>
      <c r="S38" s="6"/>
      <c r="T38" s="6"/>
      <c r="U38" s="6"/>
      <c r="V38" s="6"/>
      <c r="W38" s="6"/>
      <c r="X38" s="6"/>
      <c r="Y38" s="6"/>
      <c r="Z38" s="6"/>
      <c r="AA38" s="6"/>
      <c r="AB38" s="6"/>
      <c r="AC38" s="6"/>
      <c r="AD38" s="6"/>
      <c r="AE38" s="6"/>
      <c r="AF38" s="6"/>
      <c r="AG38" s="6"/>
      <c r="AH38" s="6"/>
      <c r="AI38" s="6"/>
      <c r="AJ38" s="6"/>
      <c r="AK38" s="6"/>
    </row>
    <row r="39" spans="1:37" s="369" customFormat="1" ht="15.75" customHeight="1">
      <c r="A39" s="220" t="s">
        <v>325</v>
      </c>
      <c r="B39" s="218" t="s">
        <v>959</v>
      </c>
      <c r="C39" s="221"/>
      <c r="D39" s="220"/>
      <c r="E39" s="233" t="s">
        <v>1116</v>
      </c>
      <c r="F39" s="220"/>
      <c r="G39" s="222"/>
      <c r="H39" s="223" t="s">
        <v>1140</v>
      </c>
      <c r="I39" s="222"/>
      <c r="J39" s="224"/>
      <c r="K39" s="220"/>
      <c r="L39" s="220"/>
      <c r="M39" s="233" t="str">
        <f>A39&amp;"!B7"</f>
        <v>DataClasses!B7</v>
      </c>
      <c r="N39" s="220"/>
      <c r="O39" s="220"/>
      <c r="P39" s="220"/>
      <c r="Q39" s="220"/>
      <c r="R39" s="220"/>
      <c r="S39" s="220"/>
      <c r="T39" s="220"/>
      <c r="U39" s="220"/>
      <c r="V39" s="220"/>
      <c r="W39" s="220"/>
      <c r="X39" s="220"/>
      <c r="Y39" s="220"/>
      <c r="Z39" s="220"/>
      <c r="AA39" s="220"/>
      <c r="AB39" s="220"/>
      <c r="AC39" s="220"/>
      <c r="AD39" s="220"/>
      <c r="AE39" s="220"/>
      <c r="AF39" s="220"/>
      <c r="AG39" s="220"/>
      <c r="AH39" s="220"/>
      <c r="AI39" s="220"/>
      <c r="AJ39" s="220"/>
      <c r="AK39" s="220"/>
    </row>
    <row r="40" spans="1:37" ht="15.75" customHeight="1">
      <c r="A40" s="6" t="str">
        <f t="shared" ref="A40:A48" si="6">A39</f>
        <v>DataClasses</v>
      </c>
      <c r="B40" s="30" t="s">
        <v>1119</v>
      </c>
      <c r="C40" s="209"/>
      <c r="D40" s="6"/>
      <c r="E40" s="231" t="s">
        <v>1116</v>
      </c>
      <c r="F40" s="6"/>
      <c r="G40" s="207"/>
      <c r="H40" s="219" t="s">
        <v>1141</v>
      </c>
      <c r="I40" s="207"/>
      <c r="J40" s="210"/>
      <c r="K40" s="6"/>
      <c r="L40" s="6"/>
      <c r="M40" s="6" t="str">
        <f t="shared" ref="M40:M48" si="7">M39</f>
        <v>DataClasses!B7</v>
      </c>
      <c r="N40" s="6"/>
      <c r="O40" s="6"/>
      <c r="P40" s="6"/>
      <c r="Q40" s="6"/>
      <c r="R40" s="6"/>
      <c r="S40" s="6"/>
      <c r="T40" s="6"/>
      <c r="U40" s="6"/>
      <c r="V40" s="6"/>
      <c r="W40" s="6"/>
      <c r="X40" s="6"/>
      <c r="Y40" s="6"/>
      <c r="Z40" s="6"/>
      <c r="AA40" s="6"/>
      <c r="AB40" s="6"/>
      <c r="AC40" s="6"/>
      <c r="AD40" s="6"/>
      <c r="AE40" s="6"/>
      <c r="AF40" s="6"/>
      <c r="AG40" s="6"/>
      <c r="AH40" s="6"/>
      <c r="AI40" s="6"/>
      <c r="AJ40" s="6"/>
      <c r="AK40" s="6"/>
    </row>
    <row r="41" spans="1:37" ht="15.75" customHeight="1">
      <c r="A41" s="6" t="str">
        <f t="shared" si="6"/>
        <v>DataClasses</v>
      </c>
      <c r="B41" s="30" t="s">
        <v>960</v>
      </c>
      <c r="C41" s="209"/>
      <c r="D41" s="6"/>
      <c r="E41" s="231" t="s">
        <v>1116</v>
      </c>
      <c r="F41" s="6"/>
      <c r="G41" s="207"/>
      <c r="H41" s="219" t="s">
        <v>1142</v>
      </c>
      <c r="I41" s="207"/>
      <c r="J41" s="210"/>
      <c r="K41" s="6"/>
      <c r="L41" s="6"/>
      <c r="M41" s="6" t="str">
        <f t="shared" si="7"/>
        <v>DataClasses!B7</v>
      </c>
      <c r="N41" s="6"/>
      <c r="O41" s="6"/>
      <c r="P41" s="6"/>
      <c r="Q41" s="6"/>
      <c r="R41" s="6"/>
      <c r="S41" s="6"/>
      <c r="T41" s="6"/>
      <c r="U41" s="6"/>
      <c r="V41" s="6"/>
      <c r="W41" s="6"/>
      <c r="X41" s="6"/>
      <c r="Y41" s="6"/>
      <c r="Z41" s="6"/>
      <c r="AA41" s="6"/>
      <c r="AB41" s="6"/>
      <c r="AC41" s="6"/>
      <c r="AD41" s="6"/>
      <c r="AE41" s="6"/>
      <c r="AF41" s="6"/>
      <c r="AG41" s="6"/>
      <c r="AH41" s="6"/>
      <c r="AI41" s="6"/>
      <c r="AJ41" s="6"/>
      <c r="AK41" s="6"/>
    </row>
    <row r="42" spans="1:37" ht="15.75" customHeight="1">
      <c r="A42" s="6" t="str">
        <f t="shared" si="6"/>
        <v>DataClasses</v>
      </c>
      <c r="B42" s="30" t="s">
        <v>961</v>
      </c>
      <c r="C42" s="209"/>
      <c r="D42" s="6"/>
      <c r="E42" s="231" t="s">
        <v>1116</v>
      </c>
      <c r="F42" s="6"/>
      <c r="G42" s="207"/>
      <c r="H42" s="219" t="s">
        <v>1143</v>
      </c>
      <c r="I42" s="207"/>
      <c r="J42" s="210"/>
      <c r="K42" s="6"/>
      <c r="L42" s="6"/>
      <c r="M42" s="6" t="str">
        <f t="shared" si="7"/>
        <v>DataClasses!B7</v>
      </c>
      <c r="N42" s="6"/>
      <c r="O42" s="6"/>
      <c r="P42" s="6"/>
      <c r="Q42" s="6"/>
      <c r="R42" s="6"/>
      <c r="S42" s="6"/>
      <c r="T42" s="6"/>
      <c r="U42" s="6"/>
      <c r="V42" s="6"/>
      <c r="W42" s="6"/>
      <c r="X42" s="6"/>
      <c r="Y42" s="6"/>
      <c r="Z42" s="6"/>
      <c r="AA42" s="6"/>
      <c r="AB42" s="6"/>
      <c r="AC42" s="6"/>
      <c r="AD42" s="6"/>
      <c r="AE42" s="6"/>
      <c r="AF42" s="6"/>
      <c r="AG42" s="6"/>
      <c r="AH42" s="6"/>
      <c r="AI42" s="6"/>
      <c r="AJ42" s="6"/>
      <c r="AK42" s="6"/>
    </row>
    <row r="43" spans="1:37" ht="15.75" customHeight="1">
      <c r="A43" s="6" t="str">
        <f t="shared" si="6"/>
        <v>DataClasses</v>
      </c>
      <c r="B43" s="30" t="s">
        <v>875</v>
      </c>
      <c r="C43" s="209"/>
      <c r="D43" s="6"/>
      <c r="E43" s="231" t="s">
        <v>1116</v>
      </c>
      <c r="F43" s="6"/>
      <c r="G43" s="207"/>
      <c r="H43" s="219" t="s">
        <v>1144</v>
      </c>
      <c r="I43" s="207"/>
      <c r="J43" s="210"/>
      <c r="K43" s="6"/>
      <c r="L43" s="6"/>
      <c r="M43" s="6" t="str">
        <f t="shared" si="7"/>
        <v>DataClasses!B7</v>
      </c>
      <c r="N43" s="6"/>
      <c r="O43" s="6"/>
      <c r="P43" s="6"/>
      <c r="Q43" s="6"/>
      <c r="R43" s="6"/>
      <c r="S43" s="6"/>
      <c r="T43" s="6"/>
      <c r="U43" s="6"/>
      <c r="V43" s="6"/>
      <c r="W43" s="6"/>
      <c r="X43" s="6"/>
      <c r="Y43" s="6"/>
      <c r="Z43" s="6"/>
      <c r="AA43" s="6"/>
      <c r="AB43" s="6"/>
      <c r="AC43" s="6"/>
      <c r="AD43" s="6"/>
      <c r="AE43" s="6"/>
      <c r="AF43" s="6"/>
      <c r="AG43" s="6"/>
      <c r="AH43" s="6"/>
      <c r="AI43" s="6"/>
      <c r="AJ43" s="6"/>
      <c r="AK43" s="6"/>
    </row>
    <row r="44" spans="1:37" ht="15.75" customHeight="1">
      <c r="A44" s="6" t="str">
        <f t="shared" si="6"/>
        <v>DataClasses</v>
      </c>
      <c r="B44" s="30" t="s">
        <v>1145</v>
      </c>
      <c r="C44" s="209"/>
      <c r="D44" s="6"/>
      <c r="E44" s="231" t="s">
        <v>1116</v>
      </c>
      <c r="F44" s="6"/>
      <c r="G44" s="207"/>
      <c r="H44" s="219" t="s">
        <v>1146</v>
      </c>
      <c r="I44" s="207"/>
      <c r="J44" s="210"/>
      <c r="K44" s="6"/>
      <c r="L44" s="6"/>
      <c r="M44" s="6" t="str">
        <f t="shared" si="7"/>
        <v>DataClasses!B7</v>
      </c>
      <c r="N44" s="6"/>
      <c r="O44" s="6"/>
      <c r="P44" s="6"/>
      <c r="Q44" s="6"/>
      <c r="R44" s="6"/>
      <c r="S44" s="6"/>
      <c r="T44" s="6"/>
      <c r="U44" s="6"/>
      <c r="V44" s="6"/>
      <c r="W44" s="6"/>
      <c r="X44" s="6"/>
      <c r="Y44" s="6"/>
      <c r="Z44" s="6"/>
      <c r="AA44" s="6"/>
      <c r="AB44" s="6"/>
      <c r="AC44" s="6"/>
      <c r="AD44" s="6"/>
      <c r="AE44" s="6"/>
      <c r="AF44" s="6"/>
      <c r="AG44" s="6"/>
      <c r="AH44" s="6"/>
      <c r="AI44" s="6"/>
      <c r="AJ44" s="6"/>
      <c r="AK44" s="6"/>
    </row>
    <row r="45" spans="1:37" ht="15.75" customHeight="1">
      <c r="A45" s="6" t="str">
        <f t="shared" si="6"/>
        <v>DataClasses</v>
      </c>
      <c r="B45" s="117" t="s">
        <v>1147</v>
      </c>
      <c r="C45" s="209"/>
      <c r="D45" s="6"/>
      <c r="E45" s="231" t="s">
        <v>1116</v>
      </c>
      <c r="F45" s="6"/>
      <c r="G45" s="207"/>
      <c r="H45" s="117" t="s">
        <v>1147</v>
      </c>
      <c r="I45" s="207"/>
      <c r="J45" s="210"/>
      <c r="K45" s="6"/>
      <c r="L45" s="6"/>
      <c r="M45" s="6" t="str">
        <f t="shared" si="7"/>
        <v>DataClasses!B7</v>
      </c>
      <c r="N45" s="6"/>
      <c r="O45" s="6"/>
      <c r="P45" s="6"/>
      <c r="Q45" s="6"/>
      <c r="R45" s="6"/>
      <c r="S45" s="6"/>
      <c r="T45" s="6"/>
      <c r="U45" s="6"/>
      <c r="V45" s="6"/>
      <c r="W45" s="6"/>
      <c r="X45" s="6"/>
      <c r="Y45" s="6"/>
      <c r="Z45" s="6"/>
      <c r="AA45" s="6"/>
      <c r="AB45" s="6"/>
      <c r="AC45" s="6"/>
      <c r="AD45" s="6"/>
      <c r="AE45" s="6"/>
      <c r="AF45" s="6"/>
      <c r="AG45" s="6"/>
      <c r="AH45" s="6"/>
      <c r="AI45" s="6"/>
      <c r="AJ45" s="6"/>
      <c r="AK45" s="6"/>
    </row>
    <row r="46" spans="1:37" s="369" customFormat="1" ht="15.75" customHeight="1">
      <c r="A46" s="220" t="s">
        <v>310</v>
      </c>
      <c r="B46" s="218" t="s">
        <v>1148</v>
      </c>
      <c r="C46" s="221"/>
      <c r="D46" s="220"/>
      <c r="E46" s="233" t="s">
        <v>1116</v>
      </c>
      <c r="F46" s="220"/>
      <c r="G46" s="222"/>
      <c r="H46" s="223" t="s">
        <v>975</v>
      </c>
      <c r="I46" s="222"/>
      <c r="J46" s="224"/>
      <c r="K46" s="220"/>
      <c r="L46" s="220"/>
      <c r="M46" s="233" t="str">
        <f>A46&amp;"!B8"</f>
        <v>MtdMatch!B8</v>
      </c>
      <c r="N46" s="220"/>
      <c r="O46" s="220"/>
      <c r="P46" s="220"/>
      <c r="Q46" s="220"/>
      <c r="R46" s="220"/>
      <c r="S46" s="220"/>
      <c r="T46" s="220"/>
      <c r="U46" s="220"/>
      <c r="V46" s="220"/>
      <c r="W46" s="220"/>
      <c r="X46" s="220"/>
      <c r="Y46" s="220"/>
      <c r="Z46" s="220"/>
      <c r="AA46" s="220"/>
      <c r="AB46" s="220"/>
      <c r="AC46" s="220"/>
      <c r="AD46" s="220"/>
      <c r="AE46" s="220"/>
      <c r="AF46" s="220"/>
      <c r="AG46" s="220"/>
      <c r="AH46" s="220"/>
      <c r="AI46" s="220"/>
      <c r="AJ46" s="220"/>
      <c r="AK46" s="220"/>
    </row>
    <row r="47" spans="1:37" ht="15.75" customHeight="1">
      <c r="A47" s="6" t="str">
        <f>A46</f>
        <v>MtdMatch</v>
      </c>
      <c r="B47" s="30" t="s">
        <v>976</v>
      </c>
      <c r="C47" s="209"/>
      <c r="D47" s="6"/>
      <c r="E47" s="231" t="s">
        <v>1116</v>
      </c>
      <c r="F47" s="6"/>
      <c r="G47" s="207"/>
      <c r="H47" s="219" t="s">
        <v>976</v>
      </c>
      <c r="I47" s="207"/>
      <c r="J47" s="210"/>
      <c r="K47" s="6"/>
      <c r="L47" s="6"/>
      <c r="M47" s="6" t="str">
        <f t="shared" si="7"/>
        <v>MtdMatch!B8</v>
      </c>
      <c r="N47" s="6"/>
      <c r="O47" s="6"/>
      <c r="P47" s="6"/>
      <c r="Q47" s="6"/>
      <c r="R47" s="6"/>
      <c r="S47" s="6"/>
      <c r="T47" s="6"/>
      <c r="U47" s="6"/>
      <c r="V47" s="6"/>
      <c r="W47" s="6"/>
      <c r="X47" s="6"/>
      <c r="Y47" s="6"/>
      <c r="Z47" s="6"/>
      <c r="AA47" s="6"/>
      <c r="AB47" s="6"/>
      <c r="AC47" s="6"/>
      <c r="AD47" s="6"/>
      <c r="AE47" s="6"/>
      <c r="AF47" s="6"/>
      <c r="AG47" s="6"/>
      <c r="AH47" s="6"/>
      <c r="AI47" s="6"/>
      <c r="AJ47" s="6"/>
      <c r="AK47" s="6"/>
    </row>
    <row r="48" spans="1:37" ht="15.75" customHeight="1">
      <c r="A48" s="6" t="str">
        <f t="shared" si="6"/>
        <v>MtdMatch</v>
      </c>
      <c r="B48" s="30" t="s">
        <v>1149</v>
      </c>
      <c r="C48" s="209"/>
      <c r="D48" s="6"/>
      <c r="E48" s="231" t="s">
        <v>1116</v>
      </c>
      <c r="F48" s="6"/>
      <c r="G48" s="207"/>
      <c r="H48" s="219" t="s">
        <v>1150</v>
      </c>
      <c r="I48" s="207"/>
      <c r="J48" s="210"/>
      <c r="K48" s="6"/>
      <c r="L48" s="6"/>
      <c r="M48" s="6" t="str">
        <f t="shared" si="7"/>
        <v>MtdMatch!B8</v>
      </c>
      <c r="N48" s="6"/>
      <c r="O48" s="6"/>
      <c r="P48" s="6"/>
      <c r="Q48" s="6"/>
      <c r="R48" s="6"/>
      <c r="S48" s="6"/>
      <c r="T48" s="6"/>
      <c r="U48" s="6"/>
      <c r="V48" s="6"/>
      <c r="W48" s="6"/>
      <c r="X48" s="6"/>
      <c r="Y48" s="6"/>
      <c r="Z48" s="6"/>
      <c r="AA48" s="6"/>
      <c r="AB48" s="6"/>
      <c r="AC48" s="6"/>
      <c r="AD48" s="6"/>
      <c r="AE48" s="6"/>
      <c r="AF48" s="6"/>
      <c r="AG48" s="6"/>
      <c r="AH48" s="6"/>
      <c r="AI48" s="6"/>
      <c r="AJ48" s="6"/>
      <c r="AK48" s="6"/>
    </row>
    <row r="49" spans="1:37" ht="15.75" customHeight="1">
      <c r="A49" s="6"/>
      <c r="B49" s="6"/>
      <c r="C49" s="209"/>
      <c r="D49" s="6"/>
      <c r="E49" s="6"/>
      <c r="F49" s="6"/>
      <c r="G49" s="207"/>
      <c r="H49" s="6"/>
      <c r="I49" s="207"/>
      <c r="J49" s="210"/>
      <c r="K49" s="6"/>
      <c r="L49" s="6"/>
      <c r="M49" s="6"/>
      <c r="N49" s="6"/>
      <c r="O49" s="6"/>
      <c r="P49" s="6"/>
      <c r="Q49" s="6"/>
      <c r="R49" s="6"/>
      <c r="S49" s="6"/>
      <c r="T49" s="6"/>
      <c r="U49" s="6"/>
      <c r="V49" s="6"/>
      <c r="W49" s="6"/>
      <c r="X49" s="6"/>
      <c r="Y49" s="6"/>
      <c r="Z49" s="6"/>
      <c r="AA49" s="6"/>
      <c r="AB49" s="6"/>
      <c r="AC49" s="6"/>
      <c r="AD49" s="6"/>
      <c r="AE49" s="6"/>
      <c r="AF49" s="6"/>
      <c r="AG49" s="6"/>
      <c r="AH49" s="6"/>
      <c r="AI49" s="6"/>
      <c r="AJ49" s="6"/>
      <c r="AK49" s="6"/>
    </row>
    <row r="50" spans="1:37" ht="15.75" customHeight="1">
      <c r="A50" s="6"/>
      <c r="B50" s="6"/>
      <c r="C50" s="209"/>
      <c r="D50" s="6"/>
      <c r="E50" s="6"/>
      <c r="F50" s="6"/>
      <c r="G50" s="207"/>
      <c r="H50" s="6"/>
      <c r="I50" s="207"/>
      <c r="J50" s="210"/>
      <c r="K50" s="6"/>
      <c r="L50" s="6"/>
      <c r="M50" s="6"/>
      <c r="N50" s="6"/>
      <c r="O50" s="6"/>
      <c r="P50" s="6"/>
      <c r="Q50" s="6"/>
      <c r="R50" s="6"/>
      <c r="S50" s="6"/>
      <c r="T50" s="6"/>
      <c r="U50" s="6"/>
      <c r="V50" s="6"/>
      <c r="W50" s="6"/>
      <c r="X50" s="6"/>
      <c r="Y50" s="6"/>
      <c r="Z50" s="6"/>
      <c r="AA50" s="6"/>
      <c r="AB50" s="6"/>
      <c r="AC50" s="6"/>
      <c r="AD50" s="6"/>
      <c r="AE50" s="6"/>
      <c r="AF50" s="6"/>
      <c r="AG50" s="6"/>
      <c r="AH50" s="6"/>
      <c r="AI50" s="6"/>
      <c r="AJ50" s="6"/>
      <c r="AK50" s="6"/>
    </row>
  </sheetData>
  <dataConsolidate/>
  <mergeCells count="5">
    <mergeCell ref="A1:G1"/>
    <mergeCell ref="H1:K1"/>
    <mergeCell ref="L1:Q1"/>
    <mergeCell ref="R1:AA1"/>
    <mergeCell ref="AB1:AK1"/>
  </mergeCells>
  <phoneticPr fontId="40" type="noConversion"/>
  <pageMargins left="0.75" right="0.75" top="1" bottom="1" header="0.5" footer="0.5"/>
  <pageSetup paperSize="9"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2">
    <tabColor indexed="10"/>
    <pageSetUpPr fitToPage="1"/>
  </sheetPr>
  <dimension ref="A1:AI615"/>
  <sheetViews>
    <sheetView zoomScale="70" zoomScaleNormal="70" workbookViewId="0">
      <pane xSplit="2" ySplit="2" topLeftCell="K3" activePane="bottomRight" state="frozen"/>
      <selection pane="topRight" activeCell="H28" sqref="H28"/>
      <selection pane="bottomLeft" activeCell="H28" sqref="H28"/>
      <selection pane="bottomRight" activeCell="P32" sqref="P32"/>
    </sheetView>
  </sheetViews>
  <sheetFormatPr defaultColWidth="4" defaultRowHeight="15"/>
  <cols>
    <col min="1" max="1" width="7.44140625" style="192" customWidth="1"/>
    <col min="2" max="2" width="25.5546875" style="192" customWidth="1"/>
    <col min="3" max="3" width="13.109375" style="192" customWidth="1"/>
    <col min="4" max="4" width="9.5546875" style="203" customWidth="1"/>
    <col min="5" max="5" width="9.44140625" style="203" customWidth="1"/>
    <col min="6" max="6" width="7.33203125" style="192" customWidth="1"/>
    <col min="7" max="7" width="8.33203125" style="192" customWidth="1"/>
    <col min="8" max="9" width="7.5546875" style="192" hidden="1" customWidth="1"/>
    <col min="10" max="10" width="6.109375" style="192" customWidth="1"/>
    <col min="11" max="11" width="17" style="192" bestFit="1" customWidth="1"/>
    <col min="12" max="12" width="4.5546875" style="192" customWidth="1"/>
    <col min="13" max="13" width="9.33203125" style="192" customWidth="1"/>
    <col min="14" max="14" width="8.88671875" style="203" customWidth="1"/>
    <col min="15" max="15" width="8.5546875" style="192" customWidth="1"/>
    <col min="16" max="16" width="10.33203125" style="192" customWidth="1"/>
    <col min="17" max="17" width="10.33203125" style="204" bestFit="1" customWidth="1"/>
    <col min="18" max="18" width="15.33203125" style="192" customWidth="1"/>
    <col min="19" max="19" width="72.44140625" style="192" customWidth="1"/>
    <col min="20" max="20" width="10.33203125" style="192" customWidth="1"/>
    <col min="21" max="21" width="7.5546875" style="192" customWidth="1"/>
    <col min="22" max="22" width="10" style="192" customWidth="1"/>
    <col min="23" max="24" width="6.5546875" style="192" customWidth="1"/>
    <col min="25" max="25" width="23.5546875" style="192" customWidth="1"/>
    <col min="26" max="26" width="9.109375" style="192" customWidth="1"/>
    <col min="27" max="28" width="13" style="192" customWidth="1"/>
    <col min="29" max="32" width="6.5546875" style="192" customWidth="1"/>
    <col min="33" max="35" width="12" style="192" customWidth="1"/>
    <col min="36" max="16384" width="4" style="192"/>
  </cols>
  <sheetData>
    <row r="1" spans="1:35" s="194" customFormat="1">
      <c r="A1" s="454" t="s">
        <v>1013</v>
      </c>
      <c r="B1" s="455"/>
      <c r="C1" s="455"/>
      <c r="D1" s="454" t="s">
        <v>1014</v>
      </c>
      <c r="E1" s="455"/>
      <c r="F1" s="455"/>
      <c r="G1" s="456"/>
      <c r="H1" s="454" t="s">
        <v>1015</v>
      </c>
      <c r="I1" s="455"/>
      <c r="J1" s="455" t="s">
        <v>1016</v>
      </c>
      <c r="K1" s="455"/>
      <c r="L1" s="457" t="s">
        <v>1017</v>
      </c>
      <c r="M1" s="457"/>
      <c r="N1" s="457"/>
      <c r="O1" s="457"/>
      <c r="P1" s="450" t="s">
        <v>1018</v>
      </c>
      <c r="Q1" s="450"/>
      <c r="R1" s="450"/>
      <c r="S1" s="451"/>
      <c r="T1" s="451"/>
      <c r="U1" s="452"/>
      <c r="V1" s="452"/>
      <c r="W1" s="453"/>
      <c r="X1" s="211"/>
      <c r="Y1" s="211"/>
      <c r="Z1" s="211"/>
      <c r="AA1" s="211"/>
      <c r="AB1" s="211"/>
      <c r="AC1" s="211"/>
      <c r="AD1" s="211"/>
      <c r="AE1" s="211"/>
      <c r="AF1" s="211"/>
      <c r="AG1" s="203"/>
      <c r="AH1" s="203"/>
      <c r="AI1" s="203"/>
    </row>
    <row r="2" spans="1:35" s="194" customFormat="1" ht="42.75" customHeight="1">
      <c r="A2" s="195" t="s">
        <v>1019</v>
      </c>
      <c r="B2" s="196" t="s">
        <v>1020</v>
      </c>
      <c r="C2" s="195" t="s">
        <v>1021</v>
      </c>
      <c r="D2" s="195" t="s">
        <v>1022</v>
      </c>
      <c r="E2" s="195" t="s">
        <v>1023</v>
      </c>
      <c r="F2" s="195" t="s">
        <v>1024</v>
      </c>
      <c r="G2" s="195" t="s">
        <v>1025</v>
      </c>
      <c r="H2" s="195" t="s">
        <v>1026</v>
      </c>
      <c r="I2" s="195" t="s">
        <v>1027</v>
      </c>
      <c r="J2" s="197" t="s">
        <v>1028</v>
      </c>
      <c r="K2" s="198" t="s">
        <v>1029</v>
      </c>
      <c r="L2" s="198" t="s">
        <v>1030</v>
      </c>
      <c r="M2" s="198" t="s">
        <v>1031</v>
      </c>
      <c r="N2" s="198" t="s">
        <v>1032</v>
      </c>
      <c r="O2" s="198" t="s">
        <v>1033</v>
      </c>
      <c r="P2" s="199" t="s">
        <v>1034</v>
      </c>
      <c r="Q2" s="200" t="s">
        <v>1035</v>
      </c>
      <c r="R2" s="205" t="s">
        <v>1036</v>
      </c>
      <c r="S2" s="216" t="s">
        <v>1037</v>
      </c>
      <c r="T2" s="203" t="s">
        <v>1038</v>
      </c>
      <c r="U2" s="203" t="s">
        <v>1039</v>
      </c>
      <c r="V2" s="203" t="s">
        <v>1040</v>
      </c>
      <c r="W2" s="203" t="s">
        <v>1041</v>
      </c>
      <c r="X2" s="203" t="s">
        <v>1042</v>
      </c>
      <c r="Y2" s="203" t="s">
        <v>1043</v>
      </c>
      <c r="Z2" s="203" t="s">
        <v>1044</v>
      </c>
      <c r="AA2" s="203" t="s">
        <v>1045</v>
      </c>
      <c r="AB2" s="203" t="s">
        <v>1046</v>
      </c>
      <c r="AC2" s="203" t="s">
        <v>1047</v>
      </c>
      <c r="AD2" s="203" t="s">
        <v>1048</v>
      </c>
      <c r="AE2" s="203"/>
      <c r="AF2" s="203" t="s">
        <v>1049</v>
      </c>
      <c r="AG2" s="203" t="s">
        <v>1050</v>
      </c>
      <c r="AH2" s="203" t="s">
        <v>1051</v>
      </c>
      <c r="AI2" s="203" t="s">
        <v>1052</v>
      </c>
    </row>
    <row r="3" spans="1:35" s="201" customFormat="1" ht="16.5" customHeight="1">
      <c r="A3" s="201" t="s">
        <v>1151</v>
      </c>
      <c r="B3" s="208" t="s">
        <v>288</v>
      </c>
      <c r="C3" s="217" t="str">
        <f>B3</f>
        <v>Categories</v>
      </c>
      <c r="E3" s="201" t="s">
        <v>1054</v>
      </c>
      <c r="F3" s="201" t="s">
        <v>1055</v>
      </c>
      <c r="G3" s="201" t="s">
        <v>1056</v>
      </c>
      <c r="K3" s="201" t="s">
        <v>1057</v>
      </c>
      <c r="M3" s="201" t="s">
        <v>31</v>
      </c>
      <c r="N3" s="201" t="s">
        <v>1072</v>
      </c>
      <c r="P3" s="202" t="str">
        <f>'Parameter Setting'!D2</f>
        <v>IEC_STD_V10</v>
      </c>
      <c r="Q3" s="213"/>
      <c r="R3" s="201" t="s">
        <v>1059</v>
      </c>
      <c r="S3" s="201" t="s">
        <v>1060</v>
      </c>
      <c r="Y3" s="206"/>
      <c r="AA3" s="212"/>
    </row>
    <row r="4" spans="1:35" s="201" customFormat="1" ht="15.75">
      <c r="A4" s="201" t="s">
        <v>1151</v>
      </c>
      <c r="B4" s="208" t="s">
        <v>287</v>
      </c>
      <c r="C4" s="217" t="str">
        <f>B4</f>
        <v>Terms</v>
      </c>
      <c r="E4" s="201" t="s">
        <v>1054</v>
      </c>
      <c r="F4" s="201" t="s">
        <v>1055</v>
      </c>
      <c r="G4" s="201" t="s">
        <v>1056</v>
      </c>
      <c r="K4" s="201" t="s">
        <v>1152</v>
      </c>
      <c r="M4" s="201" t="s">
        <v>31</v>
      </c>
      <c r="N4" s="201" t="s">
        <v>1072</v>
      </c>
      <c r="P4" s="202" t="str">
        <f>P3</f>
        <v>IEC_STD_V10</v>
      </c>
      <c r="Q4" s="213"/>
      <c r="R4" s="201" t="s">
        <v>1059</v>
      </c>
      <c r="S4" s="239" t="s">
        <v>1153</v>
      </c>
      <c r="Y4" s="192"/>
      <c r="AA4" s="212"/>
    </row>
    <row r="5" spans="1:35" s="201" customFormat="1" ht="15.75">
      <c r="A5" s="201" t="s">
        <v>1151</v>
      </c>
      <c r="B5" s="6" t="s">
        <v>325</v>
      </c>
      <c r="C5" s="217" t="str">
        <f>B5</f>
        <v>DataClasses</v>
      </c>
      <c r="E5" s="201" t="s">
        <v>1054</v>
      </c>
      <c r="F5" s="201" t="s">
        <v>1055</v>
      </c>
      <c r="G5" s="201" t="s">
        <v>1056</v>
      </c>
      <c r="K5" s="201" t="s">
        <v>1069</v>
      </c>
      <c r="M5" s="201" t="s">
        <v>31</v>
      </c>
      <c r="N5" s="201" t="s">
        <v>1072</v>
      </c>
      <c r="P5" s="202" t="str">
        <f>P4</f>
        <v>IEC_STD_V10</v>
      </c>
      <c r="Q5" s="213"/>
      <c r="R5" s="201" t="s">
        <v>1059</v>
      </c>
      <c r="S5" s="192" t="s">
        <v>1070</v>
      </c>
      <c r="Y5" s="192"/>
      <c r="AA5" s="212"/>
    </row>
    <row r="8" spans="1:35" ht="60">
      <c r="S8" s="192" t="s">
        <v>1153</v>
      </c>
    </row>
    <row r="10" spans="1:35">
      <c r="S10" s="239" t="s">
        <v>1154</v>
      </c>
    </row>
    <row r="11" spans="1:35" ht="16.5">
      <c r="S11" s="242"/>
    </row>
    <row r="17" spans="6:17" s="203" customFormat="1">
      <c r="F17" s="192"/>
      <c r="G17" s="192"/>
      <c r="H17" s="192"/>
      <c r="I17" s="192"/>
      <c r="J17" s="192"/>
      <c r="K17" s="192"/>
      <c r="L17" s="192"/>
      <c r="M17" s="192"/>
      <c r="O17" s="192"/>
      <c r="P17" s="192"/>
      <c r="Q17" s="204"/>
    </row>
    <row r="18" spans="6:17" s="203" customFormat="1">
      <c r="F18" s="192"/>
      <c r="G18" s="192"/>
      <c r="H18" s="192"/>
      <c r="I18" s="192"/>
      <c r="J18" s="192"/>
      <c r="K18" s="192"/>
      <c r="L18" s="192"/>
      <c r="M18" s="192"/>
      <c r="O18" s="192"/>
      <c r="P18" s="192"/>
      <c r="Q18" s="204"/>
    </row>
    <row r="19" spans="6:17" s="203" customFormat="1">
      <c r="F19" s="192"/>
      <c r="G19" s="192"/>
      <c r="H19" s="192"/>
      <c r="I19" s="192"/>
      <c r="J19" s="192"/>
      <c r="K19" s="192"/>
      <c r="L19" s="192"/>
      <c r="M19" s="192"/>
      <c r="O19" s="192"/>
      <c r="P19" s="192"/>
      <c r="Q19" s="204"/>
    </row>
    <row r="20" spans="6:17" s="203" customFormat="1">
      <c r="F20" s="192"/>
      <c r="G20" s="192"/>
      <c r="H20" s="192"/>
      <c r="I20" s="192"/>
      <c r="J20" s="192"/>
      <c r="K20" s="192"/>
      <c r="L20" s="192"/>
      <c r="M20" s="192"/>
      <c r="O20" s="192"/>
      <c r="P20" s="192"/>
      <c r="Q20" s="204"/>
    </row>
    <row r="21" spans="6:17" s="203" customFormat="1">
      <c r="F21" s="192"/>
      <c r="G21" s="192"/>
      <c r="H21" s="192"/>
      <c r="I21" s="192"/>
      <c r="J21" s="192"/>
      <c r="K21" s="192"/>
      <c r="L21" s="192"/>
      <c r="M21" s="192"/>
      <c r="O21" s="192"/>
      <c r="P21" s="192"/>
      <c r="Q21" s="204"/>
    </row>
    <row r="22" spans="6:17" s="203" customFormat="1">
      <c r="F22" s="192"/>
      <c r="G22" s="192"/>
      <c r="H22" s="192"/>
      <c r="I22" s="192"/>
      <c r="J22" s="192"/>
      <c r="K22" s="192"/>
      <c r="L22" s="192"/>
      <c r="M22" s="192"/>
      <c r="O22" s="192"/>
      <c r="P22" s="192"/>
      <c r="Q22" s="204"/>
    </row>
    <row r="23" spans="6:17" s="203" customFormat="1">
      <c r="F23" s="192"/>
      <c r="G23" s="192"/>
      <c r="H23" s="192"/>
      <c r="I23" s="192"/>
      <c r="J23" s="192"/>
      <c r="K23" s="192"/>
      <c r="L23" s="192"/>
      <c r="M23" s="192"/>
      <c r="O23" s="192"/>
      <c r="P23" s="192"/>
      <c r="Q23" s="204"/>
    </row>
    <row r="24" spans="6:17" s="203" customFormat="1">
      <c r="F24" s="192"/>
      <c r="G24" s="192"/>
      <c r="H24" s="192"/>
      <c r="I24" s="192"/>
      <c r="J24" s="192"/>
      <c r="K24" s="192"/>
      <c r="L24" s="192"/>
      <c r="M24" s="192"/>
      <c r="O24" s="192"/>
      <c r="P24" s="192"/>
      <c r="Q24" s="204"/>
    </row>
    <row r="25" spans="6:17" s="203" customFormat="1">
      <c r="F25" s="192"/>
      <c r="G25" s="192"/>
      <c r="H25" s="192"/>
      <c r="I25" s="192"/>
      <c r="J25" s="192"/>
      <c r="K25" s="192"/>
      <c r="L25" s="192"/>
      <c r="M25" s="192"/>
      <c r="O25" s="192"/>
      <c r="P25" s="192"/>
      <c r="Q25" s="204"/>
    </row>
    <row r="26" spans="6:17" s="203" customFormat="1">
      <c r="F26" s="192"/>
      <c r="G26" s="192"/>
      <c r="H26" s="192"/>
      <c r="I26" s="192"/>
      <c r="J26" s="192"/>
      <c r="K26" s="192"/>
      <c r="L26" s="192"/>
      <c r="M26" s="192"/>
      <c r="O26" s="192"/>
      <c r="P26" s="192"/>
      <c r="Q26" s="204"/>
    </row>
    <row r="27" spans="6:17" s="203" customFormat="1">
      <c r="F27" s="192"/>
      <c r="G27" s="192"/>
      <c r="H27" s="192"/>
      <c r="I27" s="192"/>
      <c r="J27" s="192"/>
      <c r="K27" s="192"/>
      <c r="L27" s="192"/>
      <c r="M27" s="192"/>
      <c r="O27" s="192"/>
      <c r="P27" s="192"/>
      <c r="Q27" s="204"/>
    </row>
    <row r="28" spans="6:17" s="203" customFormat="1">
      <c r="F28" s="192"/>
      <c r="G28" s="192"/>
      <c r="H28" s="192"/>
      <c r="I28" s="192"/>
      <c r="J28" s="192"/>
      <c r="K28" s="192"/>
      <c r="L28" s="192"/>
      <c r="M28" s="192"/>
      <c r="O28" s="192"/>
      <c r="P28" s="192"/>
      <c r="Q28" s="204"/>
    </row>
    <row r="29" spans="6:17" s="203" customFormat="1">
      <c r="F29" s="192"/>
      <c r="G29" s="192"/>
      <c r="H29" s="192"/>
      <c r="I29" s="192"/>
      <c r="J29" s="192"/>
      <c r="K29" s="192"/>
      <c r="L29" s="192"/>
      <c r="M29" s="192"/>
      <c r="O29" s="192"/>
      <c r="P29" s="192"/>
      <c r="Q29" s="204"/>
    </row>
    <row r="30" spans="6:17" s="203" customFormat="1">
      <c r="F30" s="192"/>
      <c r="G30" s="192"/>
      <c r="H30" s="192"/>
      <c r="I30" s="192"/>
      <c r="J30" s="192"/>
      <c r="K30" s="192"/>
      <c r="L30" s="192"/>
      <c r="M30" s="192"/>
      <c r="O30" s="192"/>
      <c r="P30" s="192"/>
      <c r="Q30" s="204"/>
    </row>
    <row r="31" spans="6:17" s="203" customFormat="1">
      <c r="F31" s="192"/>
      <c r="G31" s="192"/>
      <c r="H31" s="192"/>
      <c r="I31" s="192"/>
      <c r="J31" s="192"/>
      <c r="K31" s="192"/>
      <c r="L31" s="192"/>
      <c r="M31" s="192"/>
      <c r="O31" s="192"/>
      <c r="P31" s="192"/>
      <c r="Q31" s="204"/>
    </row>
    <row r="32" spans="6:17" s="203" customFormat="1">
      <c r="F32" s="192"/>
      <c r="G32" s="192"/>
      <c r="H32" s="192"/>
      <c r="I32" s="192"/>
      <c r="J32" s="192"/>
      <c r="K32" s="192"/>
      <c r="L32" s="192"/>
      <c r="M32" s="192"/>
      <c r="O32" s="192"/>
      <c r="P32" s="192"/>
      <c r="Q32" s="204"/>
    </row>
    <row r="33" spans="6:17" s="203" customFormat="1">
      <c r="F33" s="192"/>
      <c r="G33" s="192"/>
      <c r="H33" s="192"/>
      <c r="I33" s="192"/>
      <c r="J33" s="192"/>
      <c r="K33" s="192"/>
      <c r="L33" s="192"/>
      <c r="M33" s="192"/>
      <c r="O33" s="192"/>
      <c r="P33" s="192"/>
      <c r="Q33" s="204"/>
    </row>
    <row r="34" spans="6:17" s="203" customFormat="1">
      <c r="F34" s="192"/>
      <c r="G34" s="192"/>
      <c r="H34" s="192"/>
      <c r="I34" s="192"/>
      <c r="J34" s="192"/>
      <c r="K34" s="192"/>
      <c r="L34" s="192"/>
      <c r="M34" s="192"/>
      <c r="O34" s="192"/>
      <c r="P34" s="192"/>
      <c r="Q34" s="204"/>
    </row>
    <row r="35" spans="6:17" s="203" customFormat="1">
      <c r="F35" s="192"/>
      <c r="G35" s="192"/>
      <c r="H35" s="192"/>
      <c r="I35" s="192"/>
      <c r="J35" s="192"/>
      <c r="K35" s="192"/>
      <c r="L35" s="192"/>
      <c r="M35" s="192"/>
      <c r="O35" s="192"/>
      <c r="P35" s="192"/>
      <c r="Q35" s="204"/>
    </row>
    <row r="36" spans="6:17" s="203" customFormat="1">
      <c r="F36" s="192"/>
      <c r="G36" s="192"/>
      <c r="H36" s="192"/>
      <c r="I36" s="192"/>
      <c r="J36" s="192"/>
      <c r="K36" s="192"/>
      <c r="L36" s="192"/>
      <c r="M36" s="192"/>
      <c r="O36" s="192"/>
      <c r="P36" s="192"/>
      <c r="Q36" s="204"/>
    </row>
    <row r="37" spans="6:17" s="203" customFormat="1">
      <c r="F37" s="192"/>
      <c r="G37" s="192"/>
      <c r="H37" s="192"/>
      <c r="I37" s="192"/>
      <c r="J37" s="192"/>
      <c r="K37" s="192"/>
      <c r="L37" s="192"/>
      <c r="M37" s="192"/>
      <c r="O37" s="192"/>
      <c r="P37" s="192"/>
      <c r="Q37" s="204"/>
    </row>
    <row r="38" spans="6:17" s="203" customFormat="1">
      <c r="F38" s="192"/>
      <c r="G38" s="192"/>
      <c r="H38" s="192"/>
      <c r="I38" s="192"/>
      <c r="J38" s="192"/>
      <c r="K38" s="192"/>
      <c r="L38" s="192"/>
      <c r="M38" s="192"/>
      <c r="O38" s="192"/>
      <c r="P38" s="192"/>
      <c r="Q38" s="204"/>
    </row>
    <row r="39" spans="6:17" s="203" customFormat="1">
      <c r="F39" s="192"/>
      <c r="G39" s="192"/>
      <c r="H39" s="192"/>
      <c r="I39" s="192"/>
      <c r="J39" s="192"/>
      <c r="K39" s="192"/>
      <c r="L39" s="192"/>
      <c r="M39" s="192"/>
      <c r="O39" s="192"/>
      <c r="P39" s="192"/>
      <c r="Q39" s="204"/>
    </row>
    <row r="40" spans="6:17" s="203" customFormat="1">
      <c r="F40" s="192"/>
      <c r="G40" s="192"/>
      <c r="H40" s="192"/>
      <c r="I40" s="192"/>
      <c r="J40" s="192"/>
      <c r="K40" s="192"/>
      <c r="L40" s="192"/>
      <c r="M40" s="192"/>
      <c r="O40" s="192"/>
      <c r="P40" s="192"/>
      <c r="Q40" s="204"/>
    </row>
    <row r="41" spans="6:17" s="203" customFormat="1">
      <c r="F41" s="192"/>
      <c r="G41" s="192"/>
      <c r="H41" s="192"/>
      <c r="I41" s="192"/>
      <c r="J41" s="192"/>
      <c r="K41" s="192"/>
      <c r="L41" s="192"/>
      <c r="M41" s="192"/>
      <c r="O41" s="192"/>
      <c r="P41" s="192"/>
      <c r="Q41" s="204"/>
    </row>
    <row r="42" spans="6:17" s="203" customFormat="1">
      <c r="F42" s="192"/>
      <c r="G42" s="192"/>
      <c r="H42" s="192"/>
      <c r="I42" s="192"/>
      <c r="J42" s="192"/>
      <c r="K42" s="192"/>
      <c r="L42" s="192"/>
      <c r="M42" s="192"/>
      <c r="O42" s="192"/>
      <c r="P42" s="192"/>
      <c r="Q42" s="204"/>
    </row>
    <row r="43" spans="6:17" s="203" customFormat="1">
      <c r="F43" s="192"/>
      <c r="G43" s="192"/>
      <c r="H43" s="192"/>
      <c r="I43" s="192"/>
      <c r="J43" s="192"/>
      <c r="K43" s="192"/>
      <c r="L43" s="192"/>
      <c r="M43" s="192"/>
      <c r="O43" s="192"/>
      <c r="P43" s="192"/>
      <c r="Q43" s="204"/>
    </row>
    <row r="44" spans="6:17" s="203" customFormat="1">
      <c r="F44" s="192"/>
      <c r="G44" s="192"/>
      <c r="H44" s="192"/>
      <c r="I44" s="192"/>
      <c r="J44" s="192"/>
      <c r="K44" s="192"/>
      <c r="L44" s="192"/>
      <c r="M44" s="192"/>
      <c r="O44" s="192"/>
      <c r="P44" s="192"/>
      <c r="Q44" s="204"/>
    </row>
    <row r="45" spans="6:17" s="203" customFormat="1">
      <c r="F45" s="192"/>
      <c r="G45" s="192"/>
      <c r="H45" s="192"/>
      <c r="I45" s="192"/>
      <c r="J45" s="192"/>
      <c r="K45" s="192"/>
      <c r="L45" s="192"/>
      <c r="M45" s="192"/>
      <c r="O45" s="192"/>
      <c r="P45" s="192"/>
      <c r="Q45" s="204"/>
    </row>
    <row r="46" spans="6:17" s="203" customFormat="1">
      <c r="F46" s="192"/>
      <c r="G46" s="192"/>
      <c r="H46" s="192"/>
      <c r="I46" s="192"/>
      <c r="J46" s="192"/>
      <c r="K46" s="192"/>
      <c r="L46" s="192"/>
      <c r="M46" s="192"/>
      <c r="O46" s="192"/>
      <c r="P46" s="192"/>
      <c r="Q46" s="204"/>
    </row>
    <row r="47" spans="6:17" s="203" customFormat="1">
      <c r="F47" s="192"/>
      <c r="G47" s="192"/>
      <c r="H47" s="192"/>
      <c r="I47" s="192"/>
      <c r="J47" s="192"/>
      <c r="K47" s="192"/>
      <c r="L47" s="192"/>
      <c r="M47" s="192"/>
      <c r="O47" s="192"/>
      <c r="P47" s="192"/>
      <c r="Q47" s="204"/>
    </row>
    <row r="48" spans="6:17" s="203" customFormat="1">
      <c r="F48" s="192"/>
      <c r="G48" s="192"/>
      <c r="H48" s="192"/>
      <c r="I48" s="192"/>
      <c r="J48" s="192"/>
      <c r="K48" s="192"/>
      <c r="L48" s="192"/>
      <c r="M48" s="192"/>
      <c r="O48" s="192"/>
      <c r="P48" s="192"/>
      <c r="Q48" s="204"/>
    </row>
    <row r="49" spans="6:17" s="203" customFormat="1">
      <c r="F49" s="192"/>
      <c r="G49" s="192"/>
      <c r="H49" s="192"/>
      <c r="I49" s="192"/>
      <c r="J49" s="192"/>
      <c r="K49" s="192"/>
      <c r="L49" s="192"/>
      <c r="M49" s="192"/>
      <c r="O49" s="192"/>
      <c r="P49" s="192"/>
      <c r="Q49" s="204"/>
    </row>
    <row r="50" spans="6:17" s="203" customFormat="1">
      <c r="F50" s="192"/>
      <c r="G50" s="192"/>
      <c r="H50" s="192"/>
      <c r="I50" s="192"/>
      <c r="J50" s="192"/>
      <c r="K50" s="192"/>
      <c r="L50" s="192"/>
      <c r="M50" s="192"/>
      <c r="O50" s="192"/>
      <c r="P50" s="192"/>
      <c r="Q50" s="204"/>
    </row>
    <row r="51" spans="6:17" s="203" customFormat="1">
      <c r="F51" s="192"/>
      <c r="G51" s="192"/>
      <c r="H51" s="192"/>
      <c r="I51" s="192"/>
      <c r="J51" s="192"/>
      <c r="K51" s="192"/>
      <c r="L51" s="192"/>
      <c r="M51" s="192"/>
      <c r="O51" s="192"/>
      <c r="P51" s="192"/>
      <c r="Q51" s="204"/>
    </row>
    <row r="52" spans="6:17" s="203" customFormat="1">
      <c r="F52" s="192"/>
      <c r="G52" s="192"/>
      <c r="H52" s="192"/>
      <c r="I52" s="192"/>
      <c r="J52" s="192"/>
      <c r="K52" s="192"/>
      <c r="L52" s="192"/>
      <c r="M52" s="192"/>
      <c r="O52" s="192"/>
      <c r="P52" s="192"/>
      <c r="Q52" s="204"/>
    </row>
    <row r="53" spans="6:17" s="203" customFormat="1">
      <c r="F53" s="192"/>
      <c r="G53" s="192"/>
      <c r="H53" s="192"/>
      <c r="I53" s="192"/>
      <c r="J53" s="192"/>
      <c r="K53" s="192"/>
      <c r="L53" s="192"/>
      <c r="M53" s="192"/>
      <c r="O53" s="192"/>
      <c r="P53" s="192"/>
      <c r="Q53" s="204"/>
    </row>
    <row r="54" spans="6:17" s="203" customFormat="1">
      <c r="F54" s="192"/>
      <c r="G54" s="192"/>
      <c r="H54" s="192"/>
      <c r="I54" s="192"/>
      <c r="J54" s="192"/>
      <c r="K54" s="192"/>
      <c r="L54" s="192"/>
      <c r="M54" s="192"/>
      <c r="O54" s="192"/>
      <c r="P54" s="192"/>
      <c r="Q54" s="204"/>
    </row>
    <row r="55" spans="6:17" s="203" customFormat="1">
      <c r="F55" s="192"/>
      <c r="G55" s="192"/>
      <c r="H55" s="192"/>
      <c r="I55" s="192"/>
      <c r="J55" s="192"/>
      <c r="K55" s="192"/>
      <c r="L55" s="192"/>
      <c r="M55" s="192"/>
      <c r="O55" s="192"/>
      <c r="P55" s="192"/>
      <c r="Q55" s="204"/>
    </row>
    <row r="56" spans="6:17" s="203" customFormat="1">
      <c r="F56" s="192"/>
      <c r="G56" s="192"/>
      <c r="H56" s="192"/>
      <c r="I56" s="192"/>
      <c r="J56" s="192"/>
      <c r="K56" s="192"/>
      <c r="L56" s="192"/>
      <c r="M56" s="192"/>
      <c r="O56" s="192"/>
      <c r="P56" s="192"/>
      <c r="Q56" s="204"/>
    </row>
    <row r="57" spans="6:17" s="203" customFormat="1">
      <c r="F57" s="192"/>
      <c r="G57" s="192"/>
      <c r="H57" s="192"/>
      <c r="I57" s="192"/>
      <c r="J57" s="192"/>
      <c r="K57" s="192"/>
      <c r="L57" s="192"/>
      <c r="M57" s="192"/>
      <c r="O57" s="192"/>
      <c r="P57" s="192"/>
      <c r="Q57" s="204"/>
    </row>
    <row r="58" spans="6:17" s="203" customFormat="1">
      <c r="F58" s="192"/>
      <c r="G58" s="192"/>
      <c r="H58" s="192"/>
      <c r="I58" s="192"/>
      <c r="J58" s="192"/>
      <c r="K58" s="192"/>
      <c r="L58" s="192"/>
      <c r="M58" s="192"/>
      <c r="O58" s="192"/>
      <c r="P58" s="192"/>
      <c r="Q58" s="204"/>
    </row>
    <row r="59" spans="6:17" s="203" customFormat="1">
      <c r="F59" s="192"/>
      <c r="G59" s="192"/>
      <c r="H59" s="192"/>
      <c r="I59" s="192"/>
      <c r="J59" s="192"/>
      <c r="K59" s="192"/>
      <c r="L59" s="192"/>
      <c r="M59" s="192"/>
      <c r="O59" s="192"/>
      <c r="P59" s="192"/>
      <c r="Q59" s="204"/>
    </row>
    <row r="60" spans="6:17" s="203" customFormat="1">
      <c r="F60" s="192"/>
      <c r="G60" s="192"/>
      <c r="H60" s="192"/>
      <c r="I60" s="192"/>
      <c r="J60" s="192"/>
      <c r="K60" s="192"/>
      <c r="L60" s="192"/>
      <c r="M60" s="192"/>
      <c r="O60" s="192"/>
      <c r="P60" s="192"/>
      <c r="Q60" s="204"/>
    </row>
    <row r="61" spans="6:17" s="203" customFormat="1">
      <c r="F61" s="192"/>
      <c r="G61" s="192"/>
      <c r="H61" s="192"/>
      <c r="I61" s="192"/>
      <c r="J61" s="192"/>
      <c r="K61" s="192"/>
      <c r="L61" s="192"/>
      <c r="M61" s="192"/>
      <c r="O61" s="192"/>
      <c r="P61" s="192"/>
      <c r="Q61" s="204"/>
    </row>
    <row r="62" spans="6:17" s="203" customFormat="1">
      <c r="F62" s="192"/>
      <c r="G62" s="192"/>
      <c r="H62" s="192"/>
      <c r="I62" s="192"/>
      <c r="J62" s="192"/>
      <c r="K62" s="192"/>
      <c r="L62" s="192"/>
      <c r="M62" s="192"/>
      <c r="O62" s="192"/>
      <c r="P62" s="192"/>
      <c r="Q62" s="204"/>
    </row>
    <row r="63" spans="6:17" s="203" customFormat="1">
      <c r="F63" s="192"/>
      <c r="G63" s="192"/>
      <c r="H63" s="192"/>
      <c r="I63" s="192"/>
      <c r="J63" s="192"/>
      <c r="K63" s="192"/>
      <c r="L63" s="192"/>
      <c r="M63" s="192"/>
      <c r="O63" s="192"/>
      <c r="P63" s="192"/>
      <c r="Q63" s="204"/>
    </row>
    <row r="64" spans="6:17" s="203" customFormat="1">
      <c r="F64" s="192"/>
      <c r="G64" s="192"/>
      <c r="H64" s="192"/>
      <c r="I64" s="192"/>
      <c r="J64" s="192"/>
      <c r="K64" s="192"/>
      <c r="L64" s="192"/>
      <c r="M64" s="192"/>
      <c r="O64" s="192"/>
      <c r="P64" s="192"/>
      <c r="Q64" s="204"/>
    </row>
    <row r="65" spans="6:17" s="203" customFormat="1">
      <c r="F65" s="192"/>
      <c r="G65" s="192"/>
      <c r="H65" s="192"/>
      <c r="I65" s="192"/>
      <c r="J65" s="192"/>
      <c r="K65" s="192"/>
      <c r="L65" s="192"/>
      <c r="M65" s="192"/>
      <c r="O65" s="192"/>
      <c r="P65" s="192"/>
      <c r="Q65" s="204"/>
    </row>
    <row r="66" spans="6:17" s="203" customFormat="1">
      <c r="F66" s="192"/>
      <c r="G66" s="192"/>
      <c r="H66" s="192"/>
      <c r="I66" s="192"/>
      <c r="J66" s="192"/>
      <c r="K66" s="192"/>
      <c r="L66" s="192"/>
      <c r="M66" s="192"/>
      <c r="O66" s="192"/>
      <c r="P66" s="192"/>
      <c r="Q66" s="204"/>
    </row>
    <row r="67" spans="6:17" s="203" customFormat="1">
      <c r="F67" s="192"/>
      <c r="G67" s="192"/>
      <c r="H67" s="192"/>
      <c r="I67" s="192"/>
      <c r="J67" s="192"/>
      <c r="K67" s="192"/>
      <c r="L67" s="192"/>
      <c r="M67" s="192"/>
      <c r="O67" s="192"/>
      <c r="P67" s="192"/>
      <c r="Q67" s="204"/>
    </row>
    <row r="68" spans="6:17" s="203" customFormat="1">
      <c r="F68" s="192"/>
      <c r="G68" s="192"/>
      <c r="H68" s="192"/>
      <c r="I68" s="192"/>
      <c r="J68" s="192"/>
      <c r="K68" s="192"/>
      <c r="L68" s="192"/>
      <c r="M68" s="192"/>
      <c r="O68" s="192"/>
      <c r="P68" s="192"/>
      <c r="Q68" s="204"/>
    </row>
    <row r="69" spans="6:17" s="203" customFormat="1">
      <c r="F69" s="192"/>
      <c r="G69" s="192"/>
      <c r="H69" s="192"/>
      <c r="I69" s="192"/>
      <c r="J69" s="192"/>
      <c r="K69" s="192"/>
      <c r="L69" s="192"/>
      <c r="M69" s="192"/>
      <c r="O69" s="192"/>
      <c r="P69" s="192"/>
      <c r="Q69" s="204"/>
    </row>
    <row r="70" spans="6:17" s="203" customFormat="1">
      <c r="F70" s="192"/>
      <c r="G70" s="192"/>
      <c r="H70" s="192"/>
      <c r="I70" s="192"/>
      <c r="J70" s="192"/>
      <c r="K70" s="192"/>
      <c r="L70" s="192"/>
      <c r="M70" s="192"/>
      <c r="O70" s="192"/>
      <c r="P70" s="192"/>
      <c r="Q70" s="204"/>
    </row>
    <row r="71" spans="6:17" s="203" customFormat="1">
      <c r="F71" s="192"/>
      <c r="G71" s="192"/>
      <c r="H71" s="192"/>
      <c r="I71" s="192"/>
      <c r="J71" s="192"/>
      <c r="K71" s="192"/>
      <c r="L71" s="192"/>
      <c r="M71" s="192"/>
      <c r="O71" s="192"/>
      <c r="P71" s="192"/>
      <c r="Q71" s="204"/>
    </row>
    <row r="72" spans="6:17" s="203" customFormat="1">
      <c r="F72" s="192"/>
      <c r="G72" s="192"/>
      <c r="H72" s="192"/>
      <c r="I72" s="192"/>
      <c r="J72" s="192"/>
      <c r="K72" s="192"/>
      <c r="L72" s="192"/>
      <c r="M72" s="192"/>
      <c r="O72" s="192"/>
      <c r="P72" s="192"/>
      <c r="Q72" s="204"/>
    </row>
    <row r="73" spans="6:17" s="203" customFormat="1">
      <c r="F73" s="192"/>
      <c r="G73" s="192"/>
      <c r="H73" s="192"/>
      <c r="I73" s="192"/>
      <c r="J73" s="192"/>
      <c r="K73" s="192"/>
      <c r="L73" s="192"/>
      <c r="M73" s="192"/>
      <c r="O73" s="192"/>
      <c r="P73" s="192"/>
      <c r="Q73" s="204"/>
    </row>
    <row r="74" spans="6:17" s="203" customFormat="1">
      <c r="F74" s="192"/>
      <c r="G74" s="192"/>
      <c r="H74" s="192"/>
      <c r="I74" s="192"/>
      <c r="J74" s="192"/>
      <c r="K74" s="192"/>
      <c r="L74" s="192"/>
      <c r="M74" s="192"/>
      <c r="O74" s="192"/>
      <c r="P74" s="192"/>
      <c r="Q74" s="204"/>
    </row>
    <row r="75" spans="6:17" s="203" customFormat="1">
      <c r="F75" s="192"/>
      <c r="G75" s="192"/>
      <c r="H75" s="192"/>
      <c r="I75" s="192"/>
      <c r="J75" s="192"/>
      <c r="K75" s="192"/>
      <c r="L75" s="192"/>
      <c r="M75" s="192"/>
      <c r="O75" s="192"/>
      <c r="P75" s="192"/>
      <c r="Q75" s="204"/>
    </row>
    <row r="76" spans="6:17" s="203" customFormat="1">
      <c r="F76" s="192"/>
      <c r="G76" s="192"/>
      <c r="H76" s="192"/>
      <c r="I76" s="192"/>
      <c r="J76" s="192"/>
      <c r="K76" s="192"/>
      <c r="L76" s="192"/>
      <c r="M76" s="192"/>
      <c r="O76" s="192"/>
      <c r="P76" s="192"/>
      <c r="Q76" s="204"/>
    </row>
    <row r="77" spans="6:17" s="203" customFormat="1">
      <c r="F77" s="192"/>
      <c r="G77" s="192"/>
      <c r="H77" s="192"/>
      <c r="I77" s="192"/>
      <c r="J77" s="192"/>
      <c r="K77" s="192"/>
      <c r="L77" s="192"/>
      <c r="M77" s="192"/>
      <c r="O77" s="192"/>
      <c r="P77" s="192"/>
      <c r="Q77" s="204"/>
    </row>
    <row r="78" spans="6:17" s="203" customFormat="1">
      <c r="F78" s="192"/>
      <c r="G78" s="192"/>
      <c r="H78" s="192"/>
      <c r="I78" s="192"/>
      <c r="J78" s="192"/>
      <c r="K78" s="192"/>
      <c r="L78" s="192"/>
      <c r="M78" s="192"/>
      <c r="O78" s="192"/>
      <c r="P78" s="192"/>
      <c r="Q78" s="204"/>
    </row>
    <row r="79" spans="6:17" s="203" customFormat="1">
      <c r="F79" s="192"/>
      <c r="G79" s="192"/>
      <c r="H79" s="192"/>
      <c r="I79" s="192"/>
      <c r="J79" s="192"/>
      <c r="K79" s="192"/>
      <c r="L79" s="192"/>
      <c r="M79" s="192"/>
      <c r="O79" s="192"/>
      <c r="P79" s="192"/>
      <c r="Q79" s="204"/>
    </row>
    <row r="80" spans="6:17" s="203" customFormat="1">
      <c r="F80" s="192"/>
      <c r="G80" s="192"/>
      <c r="H80" s="192"/>
      <c r="I80" s="192"/>
      <c r="J80" s="192"/>
      <c r="K80" s="192"/>
      <c r="L80" s="192"/>
      <c r="M80" s="192"/>
      <c r="O80" s="192"/>
      <c r="P80" s="192"/>
      <c r="Q80" s="204"/>
    </row>
    <row r="81" spans="6:17" s="203" customFormat="1">
      <c r="F81" s="192"/>
      <c r="G81" s="192"/>
      <c r="H81" s="192"/>
      <c r="I81" s="192"/>
      <c r="J81" s="192"/>
      <c r="K81" s="192"/>
      <c r="L81" s="192"/>
      <c r="M81" s="192"/>
      <c r="O81" s="192"/>
      <c r="P81" s="192"/>
      <c r="Q81" s="204"/>
    </row>
    <row r="82" spans="6:17" s="203" customFormat="1">
      <c r="F82" s="192"/>
      <c r="G82" s="192"/>
      <c r="H82" s="192"/>
      <c r="I82" s="192"/>
      <c r="J82" s="192"/>
      <c r="K82" s="192"/>
      <c r="L82" s="192"/>
      <c r="M82" s="192"/>
      <c r="O82" s="192"/>
      <c r="P82" s="192"/>
      <c r="Q82" s="204"/>
    </row>
    <row r="83" spans="6:17" s="203" customFormat="1">
      <c r="F83" s="192"/>
      <c r="G83" s="192"/>
      <c r="H83" s="192"/>
      <c r="I83" s="192"/>
      <c r="J83" s="192"/>
      <c r="K83" s="192"/>
      <c r="L83" s="192"/>
      <c r="M83" s="192"/>
      <c r="O83" s="192"/>
      <c r="P83" s="192"/>
      <c r="Q83" s="204"/>
    </row>
    <row r="84" spans="6:17" s="203" customFormat="1">
      <c r="F84" s="192"/>
      <c r="G84" s="192"/>
      <c r="H84" s="192"/>
      <c r="I84" s="192"/>
      <c r="J84" s="192"/>
      <c r="K84" s="192"/>
      <c r="L84" s="192"/>
      <c r="M84" s="192"/>
      <c r="O84" s="192"/>
      <c r="P84" s="192"/>
      <c r="Q84" s="204"/>
    </row>
    <row r="85" spans="6:17" s="203" customFormat="1">
      <c r="F85" s="192"/>
      <c r="G85" s="192"/>
      <c r="H85" s="192"/>
      <c r="I85" s="192"/>
      <c r="J85" s="192"/>
      <c r="K85" s="192"/>
      <c r="L85" s="192"/>
      <c r="M85" s="192"/>
      <c r="O85" s="192"/>
      <c r="P85" s="192"/>
      <c r="Q85" s="204"/>
    </row>
    <row r="86" spans="6:17" s="203" customFormat="1">
      <c r="F86" s="192"/>
      <c r="G86" s="192"/>
      <c r="H86" s="192"/>
      <c r="I86" s="192"/>
      <c r="J86" s="192"/>
      <c r="K86" s="192"/>
      <c r="L86" s="192"/>
      <c r="M86" s="192"/>
      <c r="O86" s="192"/>
      <c r="P86" s="192"/>
      <c r="Q86" s="204"/>
    </row>
    <row r="87" spans="6:17" s="203" customFormat="1">
      <c r="F87" s="192"/>
      <c r="G87" s="192"/>
      <c r="H87" s="192"/>
      <c r="I87" s="192"/>
      <c r="J87" s="192"/>
      <c r="K87" s="192"/>
      <c r="L87" s="192"/>
      <c r="M87" s="192"/>
      <c r="O87" s="192"/>
      <c r="P87" s="192"/>
      <c r="Q87" s="204"/>
    </row>
    <row r="88" spans="6:17" s="203" customFormat="1">
      <c r="F88" s="192"/>
      <c r="G88" s="192"/>
      <c r="H88" s="192"/>
      <c r="I88" s="192"/>
      <c r="J88" s="192"/>
      <c r="K88" s="192"/>
      <c r="L88" s="192"/>
      <c r="M88" s="192"/>
      <c r="O88" s="192"/>
      <c r="P88" s="192"/>
      <c r="Q88" s="204"/>
    </row>
    <row r="89" spans="6:17" s="203" customFormat="1">
      <c r="F89" s="192"/>
      <c r="G89" s="192"/>
      <c r="H89" s="192"/>
      <c r="I89" s="192"/>
      <c r="J89" s="192"/>
      <c r="K89" s="192"/>
      <c r="L89" s="192"/>
      <c r="M89" s="192"/>
      <c r="O89" s="192"/>
      <c r="P89" s="192"/>
      <c r="Q89" s="204"/>
    </row>
    <row r="90" spans="6:17" s="203" customFormat="1">
      <c r="F90" s="192"/>
      <c r="G90" s="192"/>
      <c r="H90" s="192"/>
      <c r="I90" s="192"/>
      <c r="J90" s="192"/>
      <c r="K90" s="192"/>
      <c r="L90" s="192"/>
      <c r="M90" s="192"/>
      <c r="O90" s="192"/>
      <c r="P90" s="192"/>
      <c r="Q90" s="204"/>
    </row>
    <row r="91" spans="6:17" s="203" customFormat="1">
      <c r="F91" s="192"/>
      <c r="G91" s="192"/>
      <c r="H91" s="192"/>
      <c r="I91" s="192"/>
      <c r="J91" s="192"/>
      <c r="K91" s="192"/>
      <c r="L91" s="192"/>
      <c r="M91" s="192"/>
      <c r="O91" s="192"/>
      <c r="P91" s="192"/>
      <c r="Q91" s="204"/>
    </row>
    <row r="92" spans="6:17" s="203" customFormat="1">
      <c r="F92" s="192"/>
      <c r="G92" s="192"/>
      <c r="H92" s="192"/>
      <c r="I92" s="192"/>
      <c r="J92" s="192"/>
      <c r="K92" s="192"/>
      <c r="L92" s="192"/>
      <c r="M92" s="192"/>
      <c r="O92" s="192"/>
      <c r="P92" s="192"/>
      <c r="Q92" s="204"/>
    </row>
    <row r="93" spans="6:17" s="203" customFormat="1">
      <c r="F93" s="192"/>
      <c r="G93" s="192"/>
      <c r="H93" s="192"/>
      <c r="I93" s="192"/>
      <c r="J93" s="192"/>
      <c r="K93" s="192"/>
      <c r="L93" s="192"/>
      <c r="M93" s="192"/>
      <c r="O93" s="192"/>
      <c r="P93" s="192"/>
      <c r="Q93" s="204"/>
    </row>
    <row r="94" spans="6:17" s="203" customFormat="1">
      <c r="F94" s="192"/>
      <c r="G94" s="192"/>
      <c r="H94" s="192"/>
      <c r="I94" s="192"/>
      <c r="J94" s="192"/>
      <c r="K94" s="192"/>
      <c r="L94" s="192"/>
      <c r="M94" s="192"/>
      <c r="O94" s="192"/>
      <c r="P94" s="192"/>
      <c r="Q94" s="204"/>
    </row>
    <row r="95" spans="6:17" s="203" customFormat="1">
      <c r="F95" s="192"/>
      <c r="G95" s="192"/>
      <c r="H95" s="192"/>
      <c r="I95" s="192"/>
      <c r="J95" s="192"/>
      <c r="K95" s="192"/>
      <c r="L95" s="192"/>
      <c r="M95" s="192"/>
      <c r="O95" s="192"/>
      <c r="P95" s="192"/>
      <c r="Q95" s="204"/>
    </row>
    <row r="96" spans="6:17" s="203" customFormat="1">
      <c r="F96" s="192"/>
      <c r="G96" s="192"/>
      <c r="H96" s="192"/>
      <c r="I96" s="192"/>
      <c r="J96" s="192"/>
      <c r="K96" s="192"/>
      <c r="L96" s="192"/>
      <c r="M96" s="192"/>
      <c r="O96" s="192"/>
      <c r="P96" s="192"/>
      <c r="Q96" s="204"/>
    </row>
    <row r="97" spans="6:17" s="203" customFormat="1">
      <c r="F97" s="192"/>
      <c r="G97" s="192"/>
      <c r="H97" s="192"/>
      <c r="I97" s="192"/>
      <c r="J97" s="192"/>
      <c r="K97" s="192"/>
      <c r="L97" s="192"/>
      <c r="M97" s="192"/>
      <c r="O97" s="192"/>
      <c r="P97" s="192"/>
      <c r="Q97" s="204"/>
    </row>
    <row r="98" spans="6:17" s="203" customFormat="1">
      <c r="F98" s="192"/>
      <c r="G98" s="192"/>
      <c r="H98" s="192"/>
      <c r="I98" s="192"/>
      <c r="J98" s="192"/>
      <c r="K98" s="192"/>
      <c r="L98" s="192"/>
      <c r="M98" s="192"/>
      <c r="O98" s="192"/>
      <c r="P98" s="192"/>
      <c r="Q98" s="204"/>
    </row>
    <row r="99" spans="6:17" s="203" customFormat="1">
      <c r="F99" s="192"/>
      <c r="G99" s="192"/>
      <c r="H99" s="192"/>
      <c r="I99" s="192"/>
      <c r="J99" s="192"/>
      <c r="K99" s="192"/>
      <c r="L99" s="192"/>
      <c r="M99" s="192"/>
      <c r="O99" s="192"/>
      <c r="P99" s="192"/>
      <c r="Q99" s="204"/>
    </row>
    <row r="100" spans="6:17" s="203" customFormat="1">
      <c r="F100" s="192"/>
      <c r="G100" s="192"/>
      <c r="H100" s="192"/>
      <c r="I100" s="192"/>
      <c r="J100" s="192"/>
      <c r="K100" s="192"/>
      <c r="L100" s="192"/>
      <c r="M100" s="192"/>
      <c r="O100" s="192"/>
      <c r="P100" s="192"/>
      <c r="Q100" s="204"/>
    </row>
    <row r="101" spans="6:17" s="203" customFormat="1">
      <c r="F101" s="192"/>
      <c r="G101" s="192"/>
      <c r="H101" s="192"/>
      <c r="I101" s="192"/>
      <c r="J101" s="192"/>
      <c r="K101" s="192"/>
      <c r="L101" s="192"/>
      <c r="M101" s="192"/>
      <c r="O101" s="192"/>
      <c r="P101" s="192"/>
      <c r="Q101" s="204"/>
    </row>
    <row r="102" spans="6:17" s="203" customFormat="1">
      <c r="F102" s="192"/>
      <c r="G102" s="192"/>
      <c r="H102" s="192"/>
      <c r="I102" s="192"/>
      <c r="J102" s="192"/>
      <c r="K102" s="192"/>
      <c r="L102" s="192"/>
      <c r="M102" s="192"/>
      <c r="O102" s="192"/>
      <c r="P102" s="192"/>
      <c r="Q102" s="204"/>
    </row>
    <row r="103" spans="6:17" s="203" customFormat="1">
      <c r="F103" s="192"/>
      <c r="G103" s="192"/>
      <c r="H103" s="192"/>
      <c r="I103" s="192"/>
      <c r="J103" s="192"/>
      <c r="K103" s="192"/>
      <c r="L103" s="192"/>
      <c r="M103" s="192"/>
      <c r="O103" s="192"/>
      <c r="P103" s="192"/>
      <c r="Q103" s="204"/>
    </row>
    <row r="104" spans="6:17" s="203" customFormat="1">
      <c r="F104" s="192"/>
      <c r="G104" s="192"/>
      <c r="H104" s="192"/>
      <c r="I104" s="192"/>
      <c r="J104" s="192"/>
      <c r="K104" s="192"/>
      <c r="L104" s="192"/>
      <c r="M104" s="192"/>
      <c r="O104" s="192"/>
      <c r="P104" s="192"/>
      <c r="Q104" s="204"/>
    </row>
    <row r="105" spans="6:17" s="203" customFormat="1">
      <c r="F105" s="192"/>
      <c r="G105" s="192"/>
      <c r="H105" s="192"/>
      <c r="I105" s="192"/>
      <c r="J105" s="192"/>
      <c r="K105" s="192"/>
      <c r="L105" s="192"/>
      <c r="M105" s="192"/>
      <c r="O105" s="192"/>
      <c r="P105" s="192"/>
      <c r="Q105" s="204"/>
    </row>
    <row r="106" spans="6:17" s="203" customFormat="1">
      <c r="F106" s="192"/>
      <c r="G106" s="192"/>
      <c r="H106" s="192"/>
      <c r="I106" s="192"/>
      <c r="J106" s="192"/>
      <c r="K106" s="192"/>
      <c r="L106" s="192"/>
      <c r="M106" s="192"/>
      <c r="O106" s="192"/>
      <c r="P106" s="192"/>
      <c r="Q106" s="204"/>
    </row>
    <row r="107" spans="6:17" s="203" customFormat="1">
      <c r="F107" s="192"/>
      <c r="G107" s="192"/>
      <c r="H107" s="192"/>
      <c r="I107" s="192"/>
      <c r="J107" s="192"/>
      <c r="K107" s="192"/>
      <c r="L107" s="192"/>
      <c r="M107" s="192"/>
      <c r="O107" s="192"/>
      <c r="P107" s="192"/>
      <c r="Q107" s="204"/>
    </row>
    <row r="108" spans="6:17" s="203" customFormat="1">
      <c r="F108" s="192"/>
      <c r="G108" s="192"/>
      <c r="H108" s="192"/>
      <c r="I108" s="192"/>
      <c r="J108" s="192"/>
      <c r="K108" s="192"/>
      <c r="L108" s="192"/>
      <c r="M108" s="192"/>
      <c r="O108" s="192"/>
      <c r="P108" s="192"/>
      <c r="Q108" s="204"/>
    </row>
    <row r="109" spans="6:17" s="203" customFormat="1">
      <c r="F109" s="192"/>
      <c r="G109" s="192"/>
      <c r="H109" s="192"/>
      <c r="I109" s="192"/>
      <c r="J109" s="192"/>
      <c r="K109" s="192"/>
      <c r="L109" s="192"/>
      <c r="M109" s="192"/>
      <c r="O109" s="192"/>
      <c r="P109" s="192"/>
      <c r="Q109" s="204"/>
    </row>
    <row r="110" spans="6:17" s="203" customFormat="1">
      <c r="F110" s="192"/>
      <c r="G110" s="192"/>
      <c r="H110" s="192"/>
      <c r="I110" s="192"/>
      <c r="J110" s="192"/>
      <c r="K110" s="192"/>
      <c r="L110" s="192"/>
      <c r="M110" s="192"/>
      <c r="O110" s="192"/>
      <c r="P110" s="192"/>
      <c r="Q110" s="204"/>
    </row>
    <row r="111" spans="6:17" s="203" customFormat="1">
      <c r="F111" s="192"/>
      <c r="G111" s="192"/>
      <c r="H111" s="192"/>
      <c r="I111" s="192"/>
      <c r="J111" s="192"/>
      <c r="K111" s="192"/>
      <c r="L111" s="192"/>
      <c r="M111" s="192"/>
      <c r="O111" s="192"/>
      <c r="P111" s="192"/>
      <c r="Q111" s="204"/>
    </row>
    <row r="112" spans="6:17" s="203" customFormat="1">
      <c r="F112" s="192"/>
      <c r="G112" s="192"/>
      <c r="H112" s="192"/>
      <c r="I112" s="192"/>
      <c r="J112" s="192"/>
      <c r="K112" s="192"/>
      <c r="L112" s="192"/>
      <c r="M112" s="192"/>
      <c r="O112" s="192"/>
      <c r="P112" s="192"/>
      <c r="Q112" s="204"/>
    </row>
    <row r="113" spans="6:17" s="203" customFormat="1">
      <c r="F113" s="192"/>
      <c r="G113" s="192"/>
      <c r="H113" s="192"/>
      <c r="I113" s="192"/>
      <c r="J113" s="192"/>
      <c r="K113" s="192"/>
      <c r="L113" s="192"/>
      <c r="M113" s="192"/>
      <c r="O113" s="192"/>
      <c r="P113" s="192"/>
      <c r="Q113" s="204"/>
    </row>
    <row r="114" spans="6:17" s="203" customFormat="1">
      <c r="F114" s="192"/>
      <c r="G114" s="192"/>
      <c r="H114" s="192"/>
      <c r="I114" s="192"/>
      <c r="J114" s="192"/>
      <c r="K114" s="192"/>
      <c r="L114" s="192"/>
      <c r="M114" s="192"/>
      <c r="O114" s="192"/>
      <c r="P114" s="192"/>
      <c r="Q114" s="204"/>
    </row>
    <row r="115" spans="6:17" s="203" customFormat="1">
      <c r="F115" s="192"/>
      <c r="G115" s="192"/>
      <c r="H115" s="192"/>
      <c r="I115" s="192"/>
      <c r="J115" s="192"/>
      <c r="K115" s="192"/>
      <c r="L115" s="192"/>
      <c r="M115" s="192"/>
      <c r="O115" s="192"/>
      <c r="P115" s="192"/>
      <c r="Q115" s="204"/>
    </row>
    <row r="116" spans="6:17" s="203" customFormat="1">
      <c r="F116" s="192"/>
      <c r="G116" s="192"/>
      <c r="H116" s="192"/>
      <c r="I116" s="192"/>
      <c r="J116" s="192"/>
      <c r="K116" s="192"/>
      <c r="L116" s="192"/>
      <c r="M116" s="192"/>
      <c r="O116" s="192"/>
      <c r="P116" s="192"/>
      <c r="Q116" s="204"/>
    </row>
    <row r="117" spans="6:17" s="203" customFormat="1">
      <c r="F117" s="192"/>
      <c r="G117" s="192"/>
      <c r="H117" s="192"/>
      <c r="I117" s="192"/>
      <c r="J117" s="192"/>
      <c r="K117" s="192"/>
      <c r="L117" s="192"/>
      <c r="M117" s="192"/>
      <c r="O117" s="192"/>
      <c r="P117" s="192"/>
      <c r="Q117" s="204"/>
    </row>
    <row r="118" spans="6:17" s="203" customFormat="1">
      <c r="F118" s="192"/>
      <c r="G118" s="192"/>
      <c r="H118" s="192"/>
      <c r="I118" s="192"/>
      <c r="J118" s="192"/>
      <c r="K118" s="192"/>
      <c r="L118" s="192"/>
      <c r="M118" s="192"/>
      <c r="O118" s="192"/>
      <c r="P118" s="192"/>
      <c r="Q118" s="204"/>
    </row>
    <row r="119" spans="6:17" s="203" customFormat="1">
      <c r="F119" s="192"/>
      <c r="G119" s="192"/>
      <c r="H119" s="192"/>
      <c r="I119" s="192"/>
      <c r="J119" s="192"/>
      <c r="K119" s="192"/>
      <c r="L119" s="192"/>
      <c r="M119" s="192"/>
      <c r="O119" s="192"/>
      <c r="P119" s="192"/>
      <c r="Q119" s="204"/>
    </row>
    <row r="120" spans="6:17" s="203" customFormat="1">
      <c r="F120" s="192"/>
      <c r="G120" s="192"/>
      <c r="H120" s="192"/>
      <c r="I120" s="192"/>
      <c r="J120" s="192"/>
      <c r="K120" s="192"/>
      <c r="L120" s="192"/>
      <c r="M120" s="192"/>
      <c r="O120" s="192"/>
      <c r="P120" s="192"/>
      <c r="Q120" s="204"/>
    </row>
    <row r="121" spans="6:17" s="203" customFormat="1">
      <c r="F121" s="192"/>
      <c r="G121" s="192"/>
      <c r="H121" s="192"/>
      <c r="I121" s="192"/>
      <c r="J121" s="192"/>
      <c r="K121" s="192"/>
      <c r="L121" s="192"/>
      <c r="M121" s="192"/>
      <c r="O121" s="192"/>
      <c r="P121" s="192"/>
      <c r="Q121" s="204"/>
    </row>
    <row r="122" spans="6:17" s="203" customFormat="1">
      <c r="F122" s="192"/>
      <c r="G122" s="192"/>
      <c r="H122" s="192"/>
      <c r="I122" s="192"/>
      <c r="J122" s="192"/>
      <c r="K122" s="192"/>
      <c r="L122" s="192"/>
      <c r="M122" s="192"/>
      <c r="O122" s="192"/>
      <c r="P122" s="192"/>
      <c r="Q122" s="204"/>
    </row>
    <row r="123" spans="6:17" s="203" customFormat="1">
      <c r="F123" s="192"/>
      <c r="G123" s="192"/>
      <c r="H123" s="192"/>
      <c r="I123" s="192"/>
      <c r="J123" s="192"/>
      <c r="K123" s="192"/>
      <c r="L123" s="192"/>
      <c r="M123" s="192"/>
      <c r="O123" s="192"/>
      <c r="P123" s="192"/>
      <c r="Q123" s="204"/>
    </row>
    <row r="124" spans="6:17" s="203" customFormat="1">
      <c r="F124" s="192"/>
      <c r="G124" s="192"/>
      <c r="H124" s="192"/>
      <c r="I124" s="192"/>
      <c r="J124" s="192"/>
      <c r="K124" s="192"/>
      <c r="L124" s="192"/>
      <c r="M124" s="192"/>
      <c r="O124" s="192"/>
      <c r="P124" s="192"/>
      <c r="Q124" s="204"/>
    </row>
    <row r="125" spans="6:17" s="203" customFormat="1">
      <c r="F125" s="192"/>
      <c r="G125" s="192"/>
      <c r="H125" s="192"/>
      <c r="I125" s="192"/>
      <c r="J125" s="192"/>
      <c r="K125" s="192"/>
      <c r="L125" s="192"/>
      <c r="M125" s="192"/>
      <c r="O125" s="192"/>
      <c r="P125" s="192"/>
      <c r="Q125" s="204"/>
    </row>
    <row r="126" spans="6:17" s="203" customFormat="1">
      <c r="F126" s="192"/>
      <c r="G126" s="192"/>
      <c r="H126" s="192"/>
      <c r="I126" s="192"/>
      <c r="J126" s="192"/>
      <c r="K126" s="192"/>
      <c r="L126" s="192"/>
      <c r="M126" s="192"/>
      <c r="O126" s="192"/>
      <c r="P126" s="192"/>
      <c r="Q126" s="204"/>
    </row>
    <row r="127" spans="6:17" s="203" customFormat="1">
      <c r="F127" s="192"/>
      <c r="G127" s="192"/>
      <c r="H127" s="192"/>
      <c r="I127" s="192"/>
      <c r="J127" s="192"/>
      <c r="K127" s="192"/>
      <c r="L127" s="192"/>
      <c r="M127" s="192"/>
      <c r="O127" s="192"/>
      <c r="P127" s="192"/>
      <c r="Q127" s="204"/>
    </row>
    <row r="128" spans="6:17" s="203" customFormat="1">
      <c r="F128" s="192"/>
      <c r="G128" s="192"/>
      <c r="H128" s="192"/>
      <c r="I128" s="192"/>
      <c r="J128" s="192"/>
      <c r="K128" s="192"/>
      <c r="L128" s="192"/>
      <c r="M128" s="192"/>
      <c r="O128" s="192"/>
      <c r="P128" s="192"/>
      <c r="Q128" s="204"/>
    </row>
    <row r="129" spans="6:17" s="203" customFormat="1">
      <c r="F129" s="192"/>
      <c r="G129" s="192"/>
      <c r="H129" s="192"/>
      <c r="I129" s="192"/>
      <c r="J129" s="192"/>
      <c r="K129" s="192"/>
      <c r="L129" s="192"/>
      <c r="M129" s="192"/>
      <c r="O129" s="192"/>
      <c r="P129" s="192"/>
      <c r="Q129" s="204"/>
    </row>
    <row r="130" spans="6:17" s="203" customFormat="1">
      <c r="F130" s="192"/>
      <c r="G130" s="192"/>
      <c r="H130" s="192"/>
      <c r="I130" s="192"/>
      <c r="J130" s="192"/>
      <c r="K130" s="192"/>
      <c r="L130" s="192"/>
      <c r="M130" s="192"/>
      <c r="O130" s="192"/>
      <c r="P130" s="192"/>
      <c r="Q130" s="204"/>
    </row>
    <row r="131" spans="6:17" s="203" customFormat="1">
      <c r="F131" s="192"/>
      <c r="G131" s="192"/>
      <c r="H131" s="192"/>
      <c r="I131" s="192"/>
      <c r="J131" s="192"/>
      <c r="K131" s="192"/>
      <c r="L131" s="192"/>
      <c r="M131" s="192"/>
      <c r="O131" s="192"/>
      <c r="P131" s="192"/>
      <c r="Q131" s="204"/>
    </row>
    <row r="132" spans="6:17" s="203" customFormat="1">
      <c r="F132" s="192"/>
      <c r="G132" s="192"/>
      <c r="H132" s="192"/>
      <c r="I132" s="192"/>
      <c r="J132" s="192"/>
      <c r="K132" s="192"/>
      <c r="L132" s="192"/>
      <c r="M132" s="192"/>
      <c r="O132" s="192"/>
      <c r="P132" s="192"/>
      <c r="Q132" s="204"/>
    </row>
    <row r="133" spans="6:17" s="203" customFormat="1">
      <c r="F133" s="192"/>
      <c r="G133" s="192"/>
      <c r="H133" s="192"/>
      <c r="I133" s="192"/>
      <c r="J133" s="192"/>
      <c r="K133" s="192"/>
      <c r="L133" s="192"/>
      <c r="M133" s="192"/>
      <c r="O133" s="192"/>
      <c r="P133" s="192"/>
      <c r="Q133" s="204"/>
    </row>
    <row r="134" spans="6:17" s="203" customFormat="1">
      <c r="F134" s="192"/>
      <c r="G134" s="192"/>
      <c r="H134" s="192"/>
      <c r="I134" s="192"/>
      <c r="J134" s="192"/>
      <c r="K134" s="192"/>
      <c r="L134" s="192"/>
      <c r="M134" s="192"/>
      <c r="O134" s="192"/>
      <c r="P134" s="192"/>
      <c r="Q134" s="204"/>
    </row>
    <row r="135" spans="6:17" s="203" customFormat="1">
      <c r="F135" s="192"/>
      <c r="G135" s="192"/>
      <c r="H135" s="192"/>
      <c r="I135" s="192"/>
      <c r="J135" s="192"/>
      <c r="K135" s="192"/>
      <c r="L135" s="192"/>
      <c r="M135" s="192"/>
      <c r="O135" s="192"/>
      <c r="P135" s="192"/>
      <c r="Q135" s="204"/>
    </row>
    <row r="136" spans="6:17" s="203" customFormat="1">
      <c r="F136" s="192"/>
      <c r="G136" s="192"/>
      <c r="H136" s="192"/>
      <c r="I136" s="192"/>
      <c r="J136" s="192"/>
      <c r="K136" s="192"/>
      <c r="L136" s="192"/>
      <c r="M136" s="192"/>
      <c r="O136" s="192"/>
      <c r="P136" s="192"/>
      <c r="Q136" s="204"/>
    </row>
    <row r="137" spans="6:17" s="203" customFormat="1">
      <c r="F137" s="192"/>
      <c r="G137" s="192"/>
      <c r="H137" s="192"/>
      <c r="I137" s="192"/>
      <c r="J137" s="192"/>
      <c r="K137" s="192"/>
      <c r="L137" s="192"/>
      <c r="M137" s="192"/>
      <c r="O137" s="192"/>
      <c r="P137" s="192"/>
      <c r="Q137" s="204"/>
    </row>
    <row r="138" spans="6:17" s="203" customFormat="1">
      <c r="F138" s="192"/>
      <c r="G138" s="192"/>
      <c r="H138" s="192"/>
      <c r="I138" s="192"/>
      <c r="J138" s="192"/>
      <c r="K138" s="192"/>
      <c r="L138" s="192"/>
      <c r="M138" s="192"/>
      <c r="O138" s="192"/>
      <c r="P138" s="192"/>
      <c r="Q138" s="204"/>
    </row>
    <row r="139" spans="6:17" s="203" customFormat="1">
      <c r="F139" s="192"/>
      <c r="G139" s="192"/>
      <c r="H139" s="192"/>
      <c r="I139" s="192"/>
      <c r="J139" s="192"/>
      <c r="K139" s="192"/>
      <c r="L139" s="192"/>
      <c r="M139" s="192"/>
      <c r="O139" s="192"/>
      <c r="P139" s="192"/>
      <c r="Q139" s="204"/>
    </row>
    <row r="140" spans="6:17" s="203" customFormat="1">
      <c r="F140" s="192"/>
      <c r="G140" s="192"/>
      <c r="H140" s="192"/>
      <c r="I140" s="192"/>
      <c r="J140" s="192"/>
      <c r="K140" s="192"/>
      <c r="L140" s="192"/>
      <c r="M140" s="192"/>
      <c r="O140" s="192"/>
      <c r="P140" s="192"/>
      <c r="Q140" s="204"/>
    </row>
    <row r="141" spans="6:17" s="203" customFormat="1">
      <c r="F141" s="192"/>
      <c r="G141" s="192"/>
      <c r="H141" s="192"/>
      <c r="I141" s="192"/>
      <c r="J141" s="192"/>
      <c r="K141" s="192"/>
      <c r="L141" s="192"/>
      <c r="M141" s="192"/>
      <c r="O141" s="192"/>
      <c r="P141" s="192"/>
      <c r="Q141" s="204"/>
    </row>
    <row r="142" spans="6:17" s="203" customFormat="1">
      <c r="F142" s="192"/>
      <c r="G142" s="192"/>
      <c r="H142" s="192"/>
      <c r="I142" s="192"/>
      <c r="J142" s="192"/>
      <c r="K142" s="192"/>
      <c r="L142" s="192"/>
      <c r="M142" s="192"/>
      <c r="O142" s="192"/>
      <c r="P142" s="192"/>
      <c r="Q142" s="204"/>
    </row>
    <row r="143" spans="6:17" s="203" customFormat="1">
      <c r="F143" s="192"/>
      <c r="G143" s="192"/>
      <c r="H143" s="192"/>
      <c r="I143" s="192"/>
      <c r="J143" s="192"/>
      <c r="K143" s="192"/>
      <c r="L143" s="192"/>
      <c r="M143" s="192"/>
      <c r="O143" s="192"/>
      <c r="P143" s="192"/>
      <c r="Q143" s="204"/>
    </row>
    <row r="144" spans="6:17" s="203" customFormat="1">
      <c r="F144" s="192"/>
      <c r="G144" s="192"/>
      <c r="H144" s="192"/>
      <c r="I144" s="192"/>
      <c r="J144" s="192"/>
      <c r="K144" s="192"/>
      <c r="L144" s="192"/>
      <c r="M144" s="192"/>
      <c r="O144" s="192"/>
      <c r="P144" s="192"/>
      <c r="Q144" s="204"/>
    </row>
    <row r="145" spans="6:17" s="203" customFormat="1">
      <c r="F145" s="192"/>
      <c r="G145" s="192"/>
      <c r="H145" s="192"/>
      <c r="I145" s="192"/>
      <c r="J145" s="192"/>
      <c r="K145" s="192"/>
      <c r="L145" s="192"/>
      <c r="M145" s="192"/>
      <c r="O145" s="192"/>
      <c r="P145" s="192"/>
      <c r="Q145" s="204"/>
    </row>
    <row r="146" spans="6:17" s="203" customFormat="1">
      <c r="F146" s="192"/>
      <c r="G146" s="192"/>
      <c r="H146" s="192"/>
      <c r="I146" s="192"/>
      <c r="J146" s="192"/>
      <c r="K146" s="192"/>
      <c r="L146" s="192"/>
      <c r="M146" s="192"/>
      <c r="O146" s="192"/>
      <c r="P146" s="192"/>
      <c r="Q146" s="204"/>
    </row>
    <row r="147" spans="6:17" s="203" customFormat="1">
      <c r="F147" s="192"/>
      <c r="G147" s="192"/>
      <c r="H147" s="192"/>
      <c r="I147" s="192"/>
      <c r="J147" s="192"/>
      <c r="K147" s="192"/>
      <c r="L147" s="192"/>
      <c r="M147" s="192"/>
      <c r="O147" s="192"/>
      <c r="P147" s="192"/>
      <c r="Q147" s="204"/>
    </row>
    <row r="148" spans="6:17" s="203" customFormat="1">
      <c r="F148" s="192"/>
      <c r="G148" s="192"/>
      <c r="H148" s="192"/>
      <c r="I148" s="192"/>
      <c r="J148" s="192"/>
      <c r="K148" s="192"/>
      <c r="L148" s="192"/>
      <c r="M148" s="192"/>
      <c r="O148" s="192"/>
      <c r="P148" s="192"/>
      <c r="Q148" s="204"/>
    </row>
    <row r="149" spans="6:17" s="203" customFormat="1">
      <c r="F149" s="192"/>
      <c r="G149" s="192"/>
      <c r="H149" s="192"/>
      <c r="I149" s="192"/>
      <c r="J149" s="192"/>
      <c r="K149" s="192"/>
      <c r="L149" s="192"/>
      <c r="M149" s="192"/>
      <c r="O149" s="192"/>
      <c r="P149" s="192"/>
      <c r="Q149" s="204"/>
    </row>
    <row r="150" spans="6:17" s="203" customFormat="1">
      <c r="F150" s="192"/>
      <c r="G150" s="192"/>
      <c r="H150" s="192"/>
      <c r="I150" s="192"/>
      <c r="J150" s="192"/>
      <c r="K150" s="192"/>
      <c r="L150" s="192"/>
      <c r="M150" s="192"/>
      <c r="O150" s="192"/>
      <c r="P150" s="192"/>
      <c r="Q150" s="204"/>
    </row>
    <row r="151" spans="6:17" s="203" customFormat="1">
      <c r="F151" s="192"/>
      <c r="G151" s="192"/>
      <c r="H151" s="192"/>
      <c r="I151" s="192"/>
      <c r="J151" s="192"/>
      <c r="K151" s="192"/>
      <c r="L151" s="192"/>
      <c r="M151" s="192"/>
      <c r="O151" s="192"/>
      <c r="P151" s="192"/>
      <c r="Q151" s="204"/>
    </row>
    <row r="152" spans="6:17" s="203" customFormat="1">
      <c r="F152" s="192"/>
      <c r="G152" s="192"/>
      <c r="H152" s="192"/>
      <c r="I152" s="192"/>
      <c r="J152" s="192"/>
      <c r="K152" s="192"/>
      <c r="L152" s="192"/>
      <c r="M152" s="192"/>
      <c r="O152" s="192"/>
      <c r="P152" s="192"/>
      <c r="Q152" s="204"/>
    </row>
    <row r="153" spans="6:17" s="203" customFormat="1">
      <c r="F153" s="192"/>
      <c r="G153" s="192"/>
      <c r="H153" s="192"/>
      <c r="I153" s="192"/>
      <c r="J153" s="192"/>
      <c r="K153" s="192"/>
      <c r="L153" s="192"/>
      <c r="M153" s="192"/>
      <c r="O153" s="192"/>
      <c r="P153" s="192"/>
      <c r="Q153" s="204"/>
    </row>
    <row r="154" spans="6:17" s="203" customFormat="1">
      <c r="F154" s="192"/>
      <c r="G154" s="192"/>
      <c r="H154" s="192"/>
      <c r="I154" s="192"/>
      <c r="J154" s="192"/>
      <c r="K154" s="192"/>
      <c r="L154" s="192"/>
      <c r="M154" s="192"/>
      <c r="O154" s="192"/>
      <c r="P154" s="192"/>
      <c r="Q154" s="204"/>
    </row>
    <row r="155" spans="6:17" s="203" customFormat="1">
      <c r="F155" s="192"/>
      <c r="G155" s="192"/>
      <c r="H155" s="192"/>
      <c r="I155" s="192"/>
      <c r="J155" s="192"/>
      <c r="K155" s="192"/>
      <c r="L155" s="192"/>
      <c r="M155" s="192"/>
      <c r="O155" s="192"/>
      <c r="P155" s="192"/>
      <c r="Q155" s="204"/>
    </row>
    <row r="156" spans="6:17" s="203" customFormat="1">
      <c r="F156" s="192"/>
      <c r="G156" s="192"/>
      <c r="H156" s="192"/>
      <c r="I156" s="192"/>
      <c r="J156" s="192"/>
      <c r="K156" s="192"/>
      <c r="L156" s="192"/>
      <c r="M156" s="192"/>
      <c r="O156" s="192"/>
      <c r="P156" s="192"/>
      <c r="Q156" s="204"/>
    </row>
    <row r="157" spans="6:17" s="203" customFormat="1">
      <c r="F157" s="192"/>
      <c r="G157" s="192"/>
      <c r="H157" s="192"/>
      <c r="I157" s="192"/>
      <c r="J157" s="192"/>
      <c r="K157" s="192"/>
      <c r="L157" s="192"/>
      <c r="M157" s="192"/>
      <c r="O157" s="192"/>
      <c r="P157" s="192"/>
      <c r="Q157" s="204"/>
    </row>
    <row r="158" spans="6:17" s="203" customFormat="1">
      <c r="F158" s="192"/>
      <c r="G158" s="192"/>
      <c r="H158" s="192"/>
      <c r="I158" s="192"/>
      <c r="J158" s="192"/>
      <c r="K158" s="192"/>
      <c r="L158" s="192"/>
      <c r="M158" s="192"/>
      <c r="O158" s="192"/>
      <c r="P158" s="192"/>
      <c r="Q158" s="204"/>
    </row>
    <row r="159" spans="6:17" s="203" customFormat="1">
      <c r="F159" s="192"/>
      <c r="G159" s="192"/>
      <c r="H159" s="192"/>
      <c r="I159" s="192"/>
      <c r="J159" s="192"/>
      <c r="K159" s="192"/>
      <c r="L159" s="192"/>
      <c r="M159" s="192"/>
      <c r="O159" s="192"/>
      <c r="P159" s="192"/>
      <c r="Q159" s="204"/>
    </row>
    <row r="160" spans="6:17" s="203" customFormat="1">
      <c r="F160" s="192"/>
      <c r="G160" s="192"/>
      <c r="H160" s="192"/>
      <c r="I160" s="192"/>
      <c r="J160" s="192"/>
      <c r="K160" s="192"/>
      <c r="L160" s="192"/>
      <c r="M160" s="192"/>
      <c r="O160" s="192"/>
      <c r="P160" s="192"/>
      <c r="Q160" s="204"/>
    </row>
    <row r="161" spans="6:17" s="203" customFormat="1">
      <c r="F161" s="192"/>
      <c r="G161" s="192"/>
      <c r="H161" s="192"/>
      <c r="I161" s="192"/>
      <c r="J161" s="192"/>
      <c r="K161" s="192"/>
      <c r="L161" s="192"/>
      <c r="M161" s="192"/>
      <c r="O161" s="192"/>
      <c r="P161" s="192"/>
      <c r="Q161" s="204"/>
    </row>
    <row r="162" spans="6:17" s="203" customFormat="1">
      <c r="F162" s="192"/>
      <c r="G162" s="192"/>
      <c r="H162" s="192"/>
      <c r="I162" s="192"/>
      <c r="J162" s="192"/>
      <c r="K162" s="192"/>
      <c r="L162" s="192"/>
      <c r="M162" s="192"/>
      <c r="O162" s="192"/>
      <c r="P162" s="192"/>
      <c r="Q162" s="204"/>
    </row>
    <row r="163" spans="6:17" s="203" customFormat="1">
      <c r="F163" s="192"/>
      <c r="G163" s="192"/>
      <c r="H163" s="192"/>
      <c r="I163" s="192"/>
      <c r="J163" s="192"/>
      <c r="K163" s="192"/>
      <c r="L163" s="192"/>
      <c r="M163" s="192"/>
      <c r="O163" s="192"/>
      <c r="P163" s="192"/>
      <c r="Q163" s="204"/>
    </row>
    <row r="164" spans="6:17" s="203" customFormat="1">
      <c r="F164" s="192"/>
      <c r="G164" s="192"/>
      <c r="H164" s="192"/>
      <c r="I164" s="192"/>
      <c r="J164" s="192"/>
      <c r="K164" s="192"/>
      <c r="L164" s="192"/>
      <c r="M164" s="192"/>
      <c r="O164" s="192"/>
      <c r="P164" s="192"/>
      <c r="Q164" s="204"/>
    </row>
    <row r="165" spans="6:17" s="203" customFormat="1">
      <c r="F165" s="192"/>
      <c r="G165" s="192"/>
      <c r="H165" s="192"/>
      <c r="I165" s="192"/>
      <c r="J165" s="192"/>
      <c r="K165" s="192"/>
      <c r="L165" s="192"/>
      <c r="M165" s="192"/>
      <c r="O165" s="192"/>
      <c r="P165" s="192"/>
      <c r="Q165" s="204"/>
    </row>
    <row r="166" spans="6:17" s="203" customFormat="1">
      <c r="F166" s="192"/>
      <c r="G166" s="192"/>
      <c r="H166" s="192"/>
      <c r="I166" s="192"/>
      <c r="J166" s="192"/>
      <c r="K166" s="192"/>
      <c r="L166" s="192"/>
      <c r="M166" s="192"/>
      <c r="O166" s="192"/>
      <c r="P166" s="192"/>
      <c r="Q166" s="204"/>
    </row>
    <row r="167" spans="6:17" s="203" customFormat="1">
      <c r="F167" s="192"/>
      <c r="G167" s="192"/>
      <c r="H167" s="192"/>
      <c r="I167" s="192"/>
      <c r="J167" s="192"/>
      <c r="K167" s="192"/>
      <c r="L167" s="192"/>
      <c r="M167" s="192"/>
      <c r="O167" s="192"/>
      <c r="P167" s="192"/>
      <c r="Q167" s="204"/>
    </row>
    <row r="168" spans="6:17" s="203" customFormat="1">
      <c r="F168" s="192"/>
      <c r="G168" s="192"/>
      <c r="H168" s="192"/>
      <c r="I168" s="192"/>
      <c r="J168" s="192"/>
      <c r="K168" s="192"/>
      <c r="L168" s="192"/>
      <c r="M168" s="192"/>
      <c r="O168" s="192"/>
      <c r="P168" s="192"/>
      <c r="Q168" s="204"/>
    </row>
    <row r="169" spans="6:17" s="203" customFormat="1">
      <c r="F169" s="192"/>
      <c r="G169" s="192"/>
      <c r="H169" s="192"/>
      <c r="I169" s="192"/>
      <c r="J169" s="192"/>
      <c r="K169" s="192"/>
      <c r="L169" s="192"/>
      <c r="M169" s="192"/>
      <c r="O169" s="192"/>
      <c r="P169" s="192"/>
      <c r="Q169" s="204"/>
    </row>
    <row r="170" spans="6:17" s="203" customFormat="1">
      <c r="F170" s="192"/>
      <c r="G170" s="192"/>
      <c r="H170" s="192"/>
      <c r="I170" s="192"/>
      <c r="J170" s="192"/>
      <c r="K170" s="192"/>
      <c r="L170" s="192"/>
      <c r="M170" s="192"/>
      <c r="O170" s="192"/>
      <c r="P170" s="192"/>
      <c r="Q170" s="204"/>
    </row>
    <row r="171" spans="6:17" s="203" customFormat="1">
      <c r="F171" s="192"/>
      <c r="G171" s="192"/>
      <c r="H171" s="192"/>
      <c r="I171" s="192"/>
      <c r="J171" s="192"/>
      <c r="K171" s="192"/>
      <c r="L171" s="192"/>
      <c r="M171" s="192"/>
      <c r="O171" s="192"/>
      <c r="P171" s="192"/>
      <c r="Q171" s="204"/>
    </row>
    <row r="172" spans="6:17" s="203" customFormat="1">
      <c r="F172" s="192"/>
      <c r="G172" s="192"/>
      <c r="H172" s="192"/>
      <c r="I172" s="192"/>
      <c r="J172" s="192"/>
      <c r="K172" s="192"/>
      <c r="L172" s="192"/>
      <c r="M172" s="192"/>
      <c r="O172" s="192"/>
      <c r="P172" s="192"/>
      <c r="Q172" s="204"/>
    </row>
    <row r="173" spans="6:17" s="203" customFormat="1">
      <c r="F173" s="192"/>
      <c r="G173" s="192"/>
      <c r="H173" s="192"/>
      <c r="I173" s="192"/>
      <c r="J173" s="192"/>
      <c r="K173" s="192"/>
      <c r="L173" s="192"/>
      <c r="M173" s="192"/>
      <c r="O173" s="192"/>
      <c r="P173" s="192"/>
      <c r="Q173" s="204"/>
    </row>
    <row r="174" spans="6:17" s="203" customFormat="1">
      <c r="F174" s="192"/>
      <c r="G174" s="192"/>
      <c r="H174" s="192"/>
      <c r="I174" s="192"/>
      <c r="J174" s="192"/>
      <c r="K174" s="192"/>
      <c r="L174" s="192"/>
      <c r="M174" s="192"/>
      <c r="O174" s="192"/>
      <c r="P174" s="192"/>
      <c r="Q174" s="204"/>
    </row>
    <row r="175" spans="6:17" s="203" customFormat="1">
      <c r="F175" s="192"/>
      <c r="G175" s="192"/>
      <c r="H175" s="192"/>
      <c r="I175" s="192"/>
      <c r="J175" s="192"/>
      <c r="K175" s="192"/>
      <c r="L175" s="192"/>
      <c r="M175" s="192"/>
      <c r="O175" s="192"/>
      <c r="P175" s="192"/>
      <c r="Q175" s="204"/>
    </row>
    <row r="176" spans="6:17" s="203" customFormat="1">
      <c r="F176" s="192"/>
      <c r="G176" s="192"/>
      <c r="H176" s="192"/>
      <c r="I176" s="192"/>
      <c r="J176" s="192"/>
      <c r="K176" s="192"/>
      <c r="L176" s="192"/>
      <c r="M176" s="192"/>
      <c r="O176" s="192"/>
      <c r="P176" s="192"/>
      <c r="Q176" s="204"/>
    </row>
    <row r="177" spans="6:17" s="203" customFormat="1">
      <c r="F177" s="192"/>
      <c r="G177" s="192"/>
      <c r="H177" s="192"/>
      <c r="I177" s="192"/>
      <c r="J177" s="192"/>
      <c r="K177" s="192"/>
      <c r="L177" s="192"/>
      <c r="M177" s="192"/>
      <c r="O177" s="192"/>
      <c r="P177" s="192"/>
      <c r="Q177" s="204"/>
    </row>
    <row r="178" spans="6:17" s="203" customFormat="1">
      <c r="F178" s="192"/>
      <c r="G178" s="192"/>
      <c r="H178" s="192"/>
      <c r="I178" s="192"/>
      <c r="J178" s="192"/>
      <c r="K178" s="192"/>
      <c r="L178" s="192"/>
      <c r="M178" s="192"/>
      <c r="O178" s="192"/>
      <c r="P178" s="192"/>
      <c r="Q178" s="204"/>
    </row>
    <row r="179" spans="6:17" s="203" customFormat="1">
      <c r="F179" s="192"/>
      <c r="G179" s="192"/>
      <c r="H179" s="192"/>
      <c r="I179" s="192"/>
      <c r="J179" s="192"/>
      <c r="K179" s="192"/>
      <c r="L179" s="192"/>
      <c r="M179" s="192"/>
      <c r="O179" s="192"/>
      <c r="P179" s="192"/>
      <c r="Q179" s="204"/>
    </row>
    <row r="180" spans="6:17" s="203" customFormat="1">
      <c r="F180" s="192"/>
      <c r="G180" s="192"/>
      <c r="H180" s="192"/>
      <c r="I180" s="192"/>
      <c r="J180" s="192"/>
      <c r="K180" s="192"/>
      <c r="L180" s="192"/>
      <c r="M180" s="192"/>
      <c r="O180" s="192"/>
      <c r="P180" s="192"/>
      <c r="Q180" s="204"/>
    </row>
    <row r="181" spans="6:17" s="203" customFormat="1">
      <c r="F181" s="192"/>
      <c r="G181" s="192"/>
      <c r="H181" s="192"/>
      <c r="I181" s="192"/>
      <c r="J181" s="192"/>
      <c r="K181" s="192"/>
      <c r="L181" s="192"/>
      <c r="M181" s="192"/>
      <c r="O181" s="192"/>
      <c r="P181" s="192"/>
      <c r="Q181" s="204"/>
    </row>
    <row r="182" spans="6:17" s="203" customFormat="1">
      <c r="F182" s="192"/>
      <c r="G182" s="192"/>
      <c r="H182" s="192"/>
      <c r="I182" s="192"/>
      <c r="J182" s="192"/>
      <c r="K182" s="192"/>
      <c r="L182" s="192"/>
      <c r="M182" s="192"/>
      <c r="O182" s="192"/>
      <c r="P182" s="192"/>
      <c r="Q182" s="204"/>
    </row>
    <row r="183" spans="6:17" s="203" customFormat="1">
      <c r="F183" s="192"/>
      <c r="G183" s="192"/>
      <c r="H183" s="192"/>
      <c r="I183" s="192"/>
      <c r="J183" s="192"/>
      <c r="K183" s="192"/>
      <c r="L183" s="192"/>
      <c r="M183" s="192"/>
      <c r="O183" s="192"/>
      <c r="P183" s="192"/>
      <c r="Q183" s="204"/>
    </row>
    <row r="184" spans="6:17" s="203" customFormat="1">
      <c r="F184" s="192"/>
      <c r="G184" s="192"/>
      <c r="H184" s="192"/>
      <c r="I184" s="192"/>
      <c r="J184" s="192"/>
      <c r="K184" s="192"/>
      <c r="L184" s="192"/>
      <c r="M184" s="192"/>
      <c r="O184" s="192"/>
      <c r="P184" s="192"/>
      <c r="Q184" s="204"/>
    </row>
    <row r="185" spans="6:17" s="203" customFormat="1">
      <c r="F185" s="192"/>
      <c r="G185" s="192"/>
      <c r="H185" s="192"/>
      <c r="I185" s="192"/>
      <c r="J185" s="192"/>
      <c r="K185" s="192"/>
      <c r="L185" s="192"/>
      <c r="M185" s="192"/>
      <c r="O185" s="192"/>
      <c r="P185" s="192"/>
      <c r="Q185" s="204"/>
    </row>
    <row r="186" spans="6:17" s="203" customFormat="1">
      <c r="F186" s="192"/>
      <c r="G186" s="192"/>
      <c r="H186" s="192"/>
      <c r="I186" s="192"/>
      <c r="J186" s="192"/>
      <c r="K186" s="192"/>
      <c r="L186" s="192"/>
      <c r="M186" s="192"/>
      <c r="O186" s="192"/>
      <c r="P186" s="192"/>
      <c r="Q186" s="204"/>
    </row>
    <row r="187" spans="6:17" s="203" customFormat="1">
      <c r="F187" s="192"/>
      <c r="G187" s="192"/>
      <c r="H187" s="192"/>
      <c r="I187" s="192"/>
      <c r="J187" s="192"/>
      <c r="K187" s="192"/>
      <c r="L187" s="192"/>
      <c r="M187" s="192"/>
      <c r="O187" s="192"/>
      <c r="P187" s="192"/>
      <c r="Q187" s="204"/>
    </row>
    <row r="188" spans="6:17" s="203" customFormat="1">
      <c r="F188" s="192"/>
      <c r="G188" s="192"/>
      <c r="H188" s="192"/>
      <c r="I188" s="192"/>
      <c r="J188" s="192"/>
      <c r="K188" s="192"/>
      <c r="L188" s="192"/>
      <c r="M188" s="192"/>
      <c r="O188" s="192"/>
      <c r="P188" s="192"/>
      <c r="Q188" s="204"/>
    </row>
    <row r="189" spans="6:17" s="203" customFormat="1">
      <c r="F189" s="192"/>
      <c r="G189" s="192"/>
      <c r="H189" s="192"/>
      <c r="I189" s="192"/>
      <c r="J189" s="192"/>
      <c r="K189" s="192"/>
      <c r="L189" s="192"/>
      <c r="M189" s="192"/>
      <c r="O189" s="192"/>
      <c r="P189" s="192"/>
      <c r="Q189" s="204"/>
    </row>
    <row r="190" spans="6:17" s="203" customFormat="1">
      <c r="F190" s="192"/>
      <c r="G190" s="192"/>
      <c r="H190" s="192"/>
      <c r="I190" s="192"/>
      <c r="J190" s="192"/>
      <c r="K190" s="192"/>
      <c r="L190" s="192"/>
      <c r="M190" s="192"/>
      <c r="O190" s="192"/>
      <c r="P190" s="192"/>
      <c r="Q190" s="204"/>
    </row>
    <row r="191" spans="6:17" s="203" customFormat="1">
      <c r="F191" s="192"/>
      <c r="G191" s="192"/>
      <c r="H191" s="192"/>
      <c r="I191" s="192"/>
      <c r="J191" s="192"/>
      <c r="K191" s="192"/>
      <c r="L191" s="192"/>
      <c r="M191" s="192"/>
      <c r="O191" s="192"/>
      <c r="P191" s="192"/>
      <c r="Q191" s="204"/>
    </row>
    <row r="192" spans="6:17" s="203" customFormat="1">
      <c r="F192" s="192"/>
      <c r="G192" s="192"/>
      <c r="H192" s="192"/>
      <c r="I192" s="192"/>
      <c r="J192" s="192"/>
      <c r="K192" s="192"/>
      <c r="L192" s="192"/>
      <c r="M192" s="192"/>
      <c r="O192" s="192"/>
      <c r="P192" s="192"/>
      <c r="Q192" s="204"/>
    </row>
    <row r="193" spans="6:17" s="203" customFormat="1">
      <c r="F193" s="192"/>
      <c r="G193" s="192"/>
      <c r="H193" s="192"/>
      <c r="I193" s="192"/>
      <c r="J193" s="192"/>
      <c r="K193" s="192"/>
      <c r="L193" s="192"/>
      <c r="M193" s="192"/>
      <c r="O193" s="192"/>
      <c r="P193" s="192"/>
      <c r="Q193" s="204"/>
    </row>
    <row r="194" spans="6:17" s="203" customFormat="1">
      <c r="F194" s="192"/>
      <c r="G194" s="192"/>
      <c r="H194" s="192"/>
      <c r="I194" s="192"/>
      <c r="J194" s="192"/>
      <c r="K194" s="192"/>
      <c r="L194" s="192"/>
      <c r="M194" s="192"/>
      <c r="O194" s="192"/>
      <c r="P194" s="192"/>
      <c r="Q194" s="204"/>
    </row>
    <row r="195" spans="6:17" s="203" customFormat="1">
      <c r="F195" s="192"/>
      <c r="G195" s="192"/>
      <c r="H195" s="192"/>
      <c r="I195" s="192"/>
      <c r="J195" s="192"/>
      <c r="K195" s="192"/>
      <c r="L195" s="192"/>
      <c r="M195" s="192"/>
      <c r="O195" s="192"/>
      <c r="P195" s="192"/>
      <c r="Q195" s="204"/>
    </row>
    <row r="196" spans="6:17" s="203" customFormat="1">
      <c r="F196" s="192"/>
      <c r="G196" s="192"/>
      <c r="H196" s="192"/>
      <c r="I196" s="192"/>
      <c r="J196" s="192"/>
      <c r="K196" s="192"/>
      <c r="L196" s="192"/>
      <c r="M196" s="192"/>
      <c r="O196" s="192"/>
      <c r="P196" s="192"/>
      <c r="Q196" s="204"/>
    </row>
    <row r="197" spans="6:17" s="203" customFormat="1">
      <c r="F197" s="192"/>
      <c r="G197" s="192"/>
      <c r="H197" s="192"/>
      <c r="I197" s="192"/>
      <c r="J197" s="192"/>
      <c r="K197" s="192"/>
      <c r="L197" s="192"/>
      <c r="M197" s="192"/>
      <c r="O197" s="192"/>
      <c r="P197" s="192"/>
      <c r="Q197" s="204"/>
    </row>
    <row r="198" spans="6:17" s="203" customFormat="1">
      <c r="F198" s="192"/>
      <c r="G198" s="192"/>
      <c r="H198" s="192"/>
      <c r="I198" s="192"/>
      <c r="J198" s="192"/>
      <c r="K198" s="192"/>
      <c r="L198" s="192"/>
      <c r="M198" s="192"/>
      <c r="O198" s="192"/>
      <c r="P198" s="192"/>
      <c r="Q198" s="204"/>
    </row>
    <row r="199" spans="6:17" s="203" customFormat="1">
      <c r="F199" s="192"/>
      <c r="G199" s="192"/>
      <c r="H199" s="192"/>
      <c r="I199" s="192"/>
      <c r="J199" s="192"/>
      <c r="K199" s="192"/>
      <c r="L199" s="192"/>
      <c r="M199" s="192"/>
      <c r="O199" s="192"/>
      <c r="P199" s="192"/>
      <c r="Q199" s="204"/>
    </row>
    <row r="200" spans="6:17" s="203" customFormat="1">
      <c r="F200" s="192"/>
      <c r="G200" s="192"/>
      <c r="H200" s="192"/>
      <c r="I200" s="192"/>
      <c r="J200" s="192"/>
      <c r="K200" s="192"/>
      <c r="L200" s="192"/>
      <c r="M200" s="192"/>
      <c r="O200" s="192"/>
      <c r="P200" s="192"/>
      <c r="Q200" s="204"/>
    </row>
    <row r="201" spans="6:17" s="203" customFormat="1">
      <c r="F201" s="192"/>
      <c r="G201" s="192"/>
      <c r="H201" s="192"/>
      <c r="I201" s="192"/>
      <c r="J201" s="192"/>
      <c r="K201" s="192"/>
      <c r="L201" s="192"/>
      <c r="M201" s="192"/>
      <c r="O201" s="192"/>
      <c r="P201" s="192"/>
      <c r="Q201" s="204"/>
    </row>
    <row r="202" spans="6:17" s="203" customFormat="1">
      <c r="F202" s="192"/>
      <c r="G202" s="192"/>
      <c r="H202" s="192"/>
      <c r="I202" s="192"/>
      <c r="J202" s="192"/>
      <c r="K202" s="192"/>
      <c r="L202" s="192"/>
      <c r="M202" s="192"/>
      <c r="O202" s="192"/>
      <c r="P202" s="192"/>
      <c r="Q202" s="204"/>
    </row>
    <row r="203" spans="6:17" s="203" customFormat="1">
      <c r="F203" s="192"/>
      <c r="G203" s="192"/>
      <c r="H203" s="192"/>
      <c r="I203" s="192"/>
      <c r="J203" s="192"/>
      <c r="K203" s="192"/>
      <c r="L203" s="192"/>
      <c r="M203" s="192"/>
      <c r="O203" s="192"/>
      <c r="P203" s="192"/>
      <c r="Q203" s="204"/>
    </row>
    <row r="204" spans="6:17" s="203" customFormat="1">
      <c r="F204" s="192"/>
      <c r="G204" s="192"/>
      <c r="H204" s="192"/>
      <c r="I204" s="192"/>
      <c r="J204" s="192"/>
      <c r="K204" s="192"/>
      <c r="L204" s="192"/>
      <c r="M204" s="192"/>
      <c r="O204" s="192"/>
      <c r="P204" s="192"/>
      <c r="Q204" s="204"/>
    </row>
    <row r="205" spans="6:17" s="203" customFormat="1">
      <c r="F205" s="192"/>
      <c r="G205" s="192"/>
      <c r="H205" s="192"/>
      <c r="I205" s="192"/>
      <c r="J205" s="192"/>
      <c r="K205" s="192"/>
      <c r="L205" s="192"/>
      <c r="M205" s="192"/>
      <c r="O205" s="192"/>
      <c r="P205" s="192"/>
      <c r="Q205" s="204"/>
    </row>
    <row r="206" spans="6:17" s="203" customFormat="1">
      <c r="F206" s="192"/>
      <c r="G206" s="192"/>
      <c r="H206" s="192"/>
      <c r="I206" s="192"/>
      <c r="J206" s="192"/>
      <c r="K206" s="192"/>
      <c r="L206" s="192"/>
      <c r="M206" s="192"/>
      <c r="O206" s="192"/>
      <c r="P206" s="192"/>
      <c r="Q206" s="204"/>
    </row>
    <row r="207" spans="6:17" s="203" customFormat="1">
      <c r="F207" s="192"/>
      <c r="G207" s="192"/>
      <c r="H207" s="192"/>
      <c r="I207" s="192"/>
      <c r="J207" s="192"/>
      <c r="K207" s="192"/>
      <c r="L207" s="192"/>
      <c r="M207" s="192"/>
      <c r="O207" s="192"/>
      <c r="P207" s="192"/>
      <c r="Q207" s="204"/>
    </row>
    <row r="208" spans="6:17" s="203" customFormat="1">
      <c r="F208" s="192"/>
      <c r="G208" s="192"/>
      <c r="H208" s="192"/>
      <c r="I208" s="192"/>
      <c r="J208" s="192"/>
      <c r="K208" s="192"/>
      <c r="L208" s="192"/>
      <c r="M208" s="192"/>
      <c r="O208" s="192"/>
      <c r="P208" s="192"/>
      <c r="Q208" s="204"/>
    </row>
    <row r="209" spans="6:17" s="203" customFormat="1">
      <c r="F209" s="192"/>
      <c r="G209" s="192"/>
      <c r="H209" s="192"/>
      <c r="I209" s="192"/>
      <c r="J209" s="192"/>
      <c r="K209" s="192"/>
      <c r="L209" s="192"/>
      <c r="M209" s="192"/>
      <c r="O209" s="192"/>
      <c r="P209" s="192"/>
      <c r="Q209" s="204"/>
    </row>
    <row r="210" spans="6:17" s="203" customFormat="1">
      <c r="F210" s="192"/>
      <c r="G210" s="192"/>
      <c r="H210" s="192"/>
      <c r="I210" s="192"/>
      <c r="J210" s="192"/>
      <c r="K210" s="192"/>
      <c r="L210" s="192"/>
      <c r="M210" s="192"/>
      <c r="O210" s="192"/>
      <c r="P210" s="192"/>
      <c r="Q210" s="204"/>
    </row>
    <row r="211" spans="6:17" s="203" customFormat="1">
      <c r="F211" s="192"/>
      <c r="G211" s="192"/>
      <c r="H211" s="192"/>
      <c r="I211" s="192"/>
      <c r="J211" s="192"/>
      <c r="K211" s="192"/>
      <c r="L211" s="192"/>
      <c r="M211" s="192"/>
      <c r="O211" s="192"/>
      <c r="P211" s="192"/>
      <c r="Q211" s="204"/>
    </row>
    <row r="212" spans="6:17" s="203" customFormat="1">
      <c r="F212" s="192"/>
      <c r="G212" s="192"/>
      <c r="H212" s="192"/>
      <c r="I212" s="192"/>
      <c r="J212" s="192"/>
      <c r="K212" s="192"/>
      <c r="L212" s="192"/>
      <c r="M212" s="192"/>
      <c r="O212" s="192"/>
      <c r="P212" s="192"/>
      <c r="Q212" s="204"/>
    </row>
    <row r="213" spans="6:17" s="203" customFormat="1">
      <c r="F213" s="192"/>
      <c r="G213" s="192"/>
      <c r="H213" s="192"/>
      <c r="I213" s="192"/>
      <c r="J213" s="192"/>
      <c r="K213" s="192"/>
      <c r="L213" s="192"/>
      <c r="M213" s="192"/>
      <c r="O213" s="192"/>
      <c r="P213" s="192"/>
      <c r="Q213" s="204"/>
    </row>
    <row r="214" spans="6:17" s="203" customFormat="1">
      <c r="F214" s="192"/>
      <c r="G214" s="192"/>
      <c r="H214" s="192"/>
      <c r="I214" s="192"/>
      <c r="J214" s="192"/>
      <c r="K214" s="192"/>
      <c r="L214" s="192"/>
      <c r="M214" s="192"/>
      <c r="O214" s="192"/>
      <c r="P214" s="192"/>
      <c r="Q214" s="204"/>
    </row>
    <row r="215" spans="6:17" s="203" customFormat="1">
      <c r="F215" s="192"/>
      <c r="G215" s="192"/>
      <c r="H215" s="192"/>
      <c r="I215" s="192"/>
      <c r="J215" s="192"/>
      <c r="K215" s="192"/>
      <c r="L215" s="192"/>
      <c r="M215" s="192"/>
      <c r="O215" s="192"/>
      <c r="P215" s="192"/>
      <c r="Q215" s="204"/>
    </row>
    <row r="216" spans="6:17" s="203" customFormat="1">
      <c r="F216" s="192"/>
      <c r="G216" s="192"/>
      <c r="H216" s="192"/>
      <c r="I216" s="192"/>
      <c r="J216" s="192"/>
      <c r="K216" s="192"/>
      <c r="L216" s="192"/>
      <c r="M216" s="192"/>
      <c r="O216" s="192"/>
      <c r="P216" s="192"/>
      <c r="Q216" s="204"/>
    </row>
    <row r="217" spans="6:17" s="203" customFormat="1">
      <c r="F217" s="192"/>
      <c r="G217" s="192"/>
      <c r="H217" s="192"/>
      <c r="I217" s="192"/>
      <c r="J217" s="192"/>
      <c r="K217" s="192"/>
      <c r="L217" s="192"/>
      <c r="M217" s="192"/>
      <c r="O217" s="192"/>
      <c r="P217" s="192"/>
      <c r="Q217" s="204"/>
    </row>
    <row r="218" spans="6:17" s="203" customFormat="1">
      <c r="F218" s="192"/>
      <c r="G218" s="192"/>
      <c r="H218" s="192"/>
      <c r="I218" s="192"/>
      <c r="J218" s="192"/>
      <c r="K218" s="192"/>
      <c r="L218" s="192"/>
      <c r="M218" s="192"/>
      <c r="O218" s="192"/>
      <c r="P218" s="192"/>
      <c r="Q218" s="204"/>
    </row>
    <row r="219" spans="6:17" s="203" customFormat="1">
      <c r="F219" s="192"/>
      <c r="G219" s="192"/>
      <c r="H219" s="192"/>
      <c r="I219" s="192"/>
      <c r="J219" s="192"/>
      <c r="K219" s="192"/>
      <c r="L219" s="192"/>
      <c r="M219" s="192"/>
      <c r="O219" s="192"/>
      <c r="P219" s="192"/>
      <c r="Q219" s="204"/>
    </row>
    <row r="220" spans="6:17" s="203" customFormat="1">
      <c r="F220" s="192"/>
      <c r="G220" s="192"/>
      <c r="H220" s="192"/>
      <c r="I220" s="192"/>
      <c r="J220" s="192"/>
      <c r="K220" s="192"/>
      <c r="L220" s="192"/>
      <c r="M220" s="192"/>
      <c r="O220" s="192"/>
      <c r="P220" s="192"/>
      <c r="Q220" s="204"/>
    </row>
    <row r="221" spans="6:17" s="203" customFormat="1">
      <c r="F221" s="192"/>
      <c r="G221" s="192"/>
      <c r="H221" s="192"/>
      <c r="I221" s="192"/>
      <c r="J221" s="192"/>
      <c r="K221" s="192"/>
      <c r="L221" s="192"/>
      <c r="M221" s="192"/>
      <c r="O221" s="192"/>
      <c r="P221" s="192"/>
      <c r="Q221" s="204"/>
    </row>
    <row r="222" spans="6:17" s="203" customFormat="1">
      <c r="F222" s="192"/>
      <c r="G222" s="192"/>
      <c r="H222" s="192"/>
      <c r="I222" s="192"/>
      <c r="J222" s="192"/>
      <c r="K222" s="192"/>
      <c r="L222" s="192"/>
      <c r="M222" s="192"/>
      <c r="O222" s="192"/>
      <c r="P222" s="192"/>
      <c r="Q222" s="204"/>
    </row>
    <row r="223" spans="6:17" s="203" customFormat="1">
      <c r="F223" s="192"/>
      <c r="G223" s="192"/>
      <c r="H223" s="192"/>
      <c r="I223" s="192"/>
      <c r="J223" s="192"/>
      <c r="K223" s="192"/>
      <c r="L223" s="192"/>
      <c r="M223" s="192"/>
      <c r="O223" s="192"/>
      <c r="P223" s="192"/>
      <c r="Q223" s="204"/>
    </row>
    <row r="224" spans="6:17" s="203" customFormat="1">
      <c r="F224" s="192"/>
      <c r="G224" s="192"/>
      <c r="H224" s="192"/>
      <c r="I224" s="192"/>
      <c r="J224" s="192"/>
      <c r="K224" s="192"/>
      <c r="L224" s="192"/>
      <c r="M224" s="192"/>
      <c r="O224" s="192"/>
      <c r="P224" s="192"/>
      <c r="Q224" s="204"/>
    </row>
    <row r="225" spans="6:17" s="203" customFormat="1">
      <c r="F225" s="192"/>
      <c r="G225" s="192"/>
      <c r="H225" s="192"/>
      <c r="I225" s="192"/>
      <c r="J225" s="192"/>
      <c r="K225" s="192"/>
      <c r="L225" s="192"/>
      <c r="M225" s="192"/>
      <c r="O225" s="192"/>
      <c r="P225" s="192"/>
      <c r="Q225" s="204"/>
    </row>
    <row r="226" spans="6:17" s="203" customFormat="1">
      <c r="F226" s="192"/>
      <c r="G226" s="192"/>
      <c r="H226" s="192"/>
      <c r="I226" s="192"/>
      <c r="J226" s="192"/>
      <c r="K226" s="192"/>
      <c r="L226" s="192"/>
      <c r="M226" s="192"/>
      <c r="O226" s="192"/>
      <c r="P226" s="192"/>
      <c r="Q226" s="204"/>
    </row>
    <row r="227" spans="6:17" s="203" customFormat="1">
      <c r="F227" s="192"/>
      <c r="G227" s="192"/>
      <c r="H227" s="192"/>
      <c r="I227" s="192"/>
      <c r="J227" s="192"/>
      <c r="K227" s="192"/>
      <c r="L227" s="192"/>
      <c r="M227" s="192"/>
      <c r="O227" s="192"/>
      <c r="P227" s="192"/>
      <c r="Q227" s="204"/>
    </row>
    <row r="228" spans="6:17" s="203" customFormat="1">
      <c r="F228" s="192"/>
      <c r="G228" s="192"/>
      <c r="H228" s="192"/>
      <c r="I228" s="192"/>
      <c r="J228" s="192"/>
      <c r="K228" s="192"/>
      <c r="L228" s="192"/>
      <c r="M228" s="192"/>
      <c r="O228" s="192"/>
      <c r="P228" s="192"/>
      <c r="Q228" s="204"/>
    </row>
    <row r="229" spans="6:17" s="203" customFormat="1">
      <c r="F229" s="192"/>
      <c r="G229" s="192"/>
      <c r="H229" s="192"/>
      <c r="I229" s="192"/>
      <c r="J229" s="192"/>
      <c r="K229" s="192"/>
      <c r="L229" s="192"/>
      <c r="M229" s="192"/>
      <c r="O229" s="192"/>
      <c r="P229" s="192"/>
      <c r="Q229" s="204"/>
    </row>
    <row r="230" spans="6:17" s="203" customFormat="1">
      <c r="F230" s="192"/>
      <c r="G230" s="192"/>
      <c r="H230" s="192"/>
      <c r="I230" s="192"/>
      <c r="J230" s="192"/>
      <c r="K230" s="192"/>
      <c r="L230" s="192"/>
      <c r="M230" s="192"/>
      <c r="O230" s="192"/>
      <c r="P230" s="192"/>
      <c r="Q230" s="204"/>
    </row>
    <row r="231" spans="6:17" s="203" customFormat="1">
      <c r="F231" s="192"/>
      <c r="G231" s="192"/>
      <c r="H231" s="192"/>
      <c r="I231" s="192"/>
      <c r="J231" s="192"/>
      <c r="K231" s="192"/>
      <c r="L231" s="192"/>
      <c r="M231" s="192"/>
      <c r="O231" s="192"/>
      <c r="P231" s="192"/>
      <c r="Q231" s="204"/>
    </row>
    <row r="232" spans="6:17" s="203" customFormat="1">
      <c r="F232" s="192"/>
      <c r="G232" s="192"/>
      <c r="H232" s="192"/>
      <c r="I232" s="192"/>
      <c r="J232" s="192"/>
      <c r="K232" s="192"/>
      <c r="L232" s="192"/>
      <c r="M232" s="192"/>
      <c r="O232" s="192"/>
      <c r="P232" s="192"/>
      <c r="Q232" s="204"/>
    </row>
    <row r="233" spans="6:17" s="203" customFormat="1">
      <c r="F233" s="192"/>
      <c r="G233" s="192"/>
      <c r="H233" s="192"/>
      <c r="I233" s="192"/>
      <c r="J233" s="192"/>
      <c r="K233" s="192"/>
      <c r="L233" s="192"/>
      <c r="M233" s="192"/>
      <c r="O233" s="192"/>
      <c r="P233" s="192"/>
      <c r="Q233" s="204"/>
    </row>
    <row r="234" spans="6:17" s="203" customFormat="1">
      <c r="F234" s="192"/>
      <c r="G234" s="192"/>
      <c r="H234" s="192"/>
      <c r="I234" s="192"/>
      <c r="J234" s="192"/>
      <c r="K234" s="192"/>
      <c r="L234" s="192"/>
      <c r="M234" s="192"/>
      <c r="O234" s="192"/>
      <c r="P234" s="192"/>
      <c r="Q234" s="204"/>
    </row>
    <row r="235" spans="6:17" s="203" customFormat="1">
      <c r="F235" s="192"/>
      <c r="G235" s="192"/>
      <c r="H235" s="192"/>
      <c r="I235" s="192"/>
      <c r="J235" s="192"/>
      <c r="K235" s="192"/>
      <c r="L235" s="192"/>
      <c r="M235" s="192"/>
      <c r="O235" s="192"/>
      <c r="P235" s="192"/>
      <c r="Q235" s="204"/>
    </row>
    <row r="236" spans="6:17" s="203" customFormat="1">
      <c r="F236" s="192"/>
      <c r="G236" s="192"/>
      <c r="H236" s="192"/>
      <c r="I236" s="192"/>
      <c r="J236" s="192"/>
      <c r="K236" s="192"/>
      <c r="L236" s="192"/>
      <c r="M236" s="192"/>
      <c r="O236" s="192"/>
      <c r="P236" s="192"/>
      <c r="Q236" s="204"/>
    </row>
    <row r="237" spans="6:17" s="203" customFormat="1">
      <c r="F237" s="192"/>
      <c r="G237" s="192"/>
      <c r="H237" s="192"/>
      <c r="I237" s="192"/>
      <c r="J237" s="192"/>
      <c r="K237" s="192"/>
      <c r="L237" s="192"/>
      <c r="M237" s="192"/>
      <c r="O237" s="192"/>
      <c r="P237" s="192"/>
      <c r="Q237" s="204"/>
    </row>
    <row r="238" spans="6:17" s="203" customFormat="1">
      <c r="F238" s="192"/>
      <c r="G238" s="192"/>
      <c r="H238" s="192"/>
      <c r="I238" s="192"/>
      <c r="J238" s="192"/>
      <c r="K238" s="192"/>
      <c r="L238" s="192"/>
      <c r="M238" s="192"/>
      <c r="O238" s="192"/>
      <c r="P238" s="192"/>
      <c r="Q238" s="204"/>
    </row>
    <row r="239" spans="6:17" s="203" customFormat="1">
      <c r="F239" s="192"/>
      <c r="G239" s="192"/>
      <c r="H239" s="192"/>
      <c r="I239" s="192"/>
      <c r="J239" s="192"/>
      <c r="K239" s="192"/>
      <c r="L239" s="192"/>
      <c r="M239" s="192"/>
      <c r="O239" s="192"/>
      <c r="P239" s="192"/>
      <c r="Q239" s="204"/>
    </row>
    <row r="240" spans="6:17" s="203" customFormat="1">
      <c r="F240" s="192"/>
      <c r="G240" s="192"/>
      <c r="H240" s="192"/>
      <c r="I240" s="192"/>
      <c r="J240" s="192"/>
      <c r="K240" s="192"/>
      <c r="L240" s="192"/>
      <c r="M240" s="192"/>
      <c r="O240" s="192"/>
      <c r="P240" s="192"/>
      <c r="Q240" s="204"/>
    </row>
    <row r="241" spans="6:17" s="203" customFormat="1">
      <c r="F241" s="192"/>
      <c r="G241" s="192"/>
      <c r="H241" s="192"/>
      <c r="I241" s="192"/>
      <c r="J241" s="192"/>
      <c r="K241" s="192"/>
      <c r="L241" s="192"/>
      <c r="M241" s="192"/>
      <c r="O241" s="192"/>
      <c r="P241" s="192"/>
      <c r="Q241" s="204"/>
    </row>
    <row r="242" spans="6:17" s="203" customFormat="1">
      <c r="F242" s="192"/>
      <c r="G242" s="192"/>
      <c r="H242" s="192"/>
      <c r="I242" s="192"/>
      <c r="J242" s="192"/>
      <c r="K242" s="192"/>
      <c r="L242" s="192"/>
      <c r="M242" s="192"/>
      <c r="O242" s="192"/>
      <c r="P242" s="192"/>
      <c r="Q242" s="204"/>
    </row>
    <row r="243" spans="6:17" s="203" customFormat="1">
      <c r="F243" s="192"/>
      <c r="G243" s="192"/>
      <c r="H243" s="192"/>
      <c r="I243" s="192"/>
      <c r="J243" s="192"/>
      <c r="K243" s="192"/>
      <c r="L243" s="192"/>
      <c r="M243" s="192"/>
      <c r="O243" s="192"/>
      <c r="P243" s="192"/>
      <c r="Q243" s="204"/>
    </row>
    <row r="244" spans="6:17" s="203" customFormat="1">
      <c r="F244" s="192"/>
      <c r="G244" s="192"/>
      <c r="H244" s="192"/>
      <c r="I244" s="192"/>
      <c r="J244" s="192"/>
      <c r="K244" s="192"/>
      <c r="L244" s="192"/>
      <c r="M244" s="192"/>
      <c r="O244" s="192"/>
      <c r="P244" s="192"/>
      <c r="Q244" s="204"/>
    </row>
    <row r="245" spans="6:17" s="203" customFormat="1">
      <c r="F245" s="192"/>
      <c r="G245" s="192"/>
      <c r="H245" s="192"/>
      <c r="I245" s="192"/>
      <c r="J245" s="192"/>
      <c r="K245" s="192"/>
      <c r="L245" s="192"/>
      <c r="M245" s="192"/>
      <c r="O245" s="192"/>
      <c r="P245" s="192"/>
      <c r="Q245" s="204"/>
    </row>
    <row r="246" spans="6:17" s="203" customFormat="1">
      <c r="F246" s="192"/>
      <c r="G246" s="192"/>
      <c r="H246" s="192"/>
      <c r="I246" s="192"/>
      <c r="J246" s="192"/>
      <c r="K246" s="192"/>
      <c r="L246" s="192"/>
      <c r="M246" s="192"/>
      <c r="O246" s="192"/>
      <c r="P246" s="192"/>
      <c r="Q246" s="204"/>
    </row>
    <row r="247" spans="6:17" s="203" customFormat="1">
      <c r="F247" s="192"/>
      <c r="G247" s="192"/>
      <c r="H247" s="192"/>
      <c r="I247" s="192"/>
      <c r="J247" s="192"/>
      <c r="K247" s="192"/>
      <c r="L247" s="192"/>
      <c r="M247" s="192"/>
      <c r="O247" s="192"/>
      <c r="P247" s="192"/>
      <c r="Q247" s="204"/>
    </row>
    <row r="248" spans="6:17" s="203" customFormat="1">
      <c r="F248" s="192"/>
      <c r="G248" s="192"/>
      <c r="H248" s="192"/>
      <c r="I248" s="192"/>
      <c r="J248" s="192"/>
      <c r="K248" s="192"/>
      <c r="L248" s="192"/>
      <c r="M248" s="192"/>
      <c r="O248" s="192"/>
      <c r="P248" s="192"/>
      <c r="Q248" s="204"/>
    </row>
    <row r="249" spans="6:17" s="203" customFormat="1">
      <c r="F249" s="192"/>
      <c r="G249" s="192"/>
      <c r="H249" s="192"/>
      <c r="I249" s="192"/>
      <c r="J249" s="192"/>
      <c r="K249" s="192"/>
      <c r="L249" s="192"/>
      <c r="M249" s="192"/>
      <c r="O249" s="192"/>
      <c r="P249" s="192"/>
      <c r="Q249" s="204"/>
    </row>
    <row r="250" spans="6:17" s="203" customFormat="1">
      <c r="F250" s="192"/>
      <c r="G250" s="192"/>
      <c r="H250" s="192"/>
      <c r="I250" s="192"/>
      <c r="J250" s="192"/>
      <c r="K250" s="192"/>
      <c r="L250" s="192"/>
      <c r="M250" s="192"/>
      <c r="O250" s="192"/>
      <c r="P250" s="192"/>
      <c r="Q250" s="204"/>
    </row>
    <row r="251" spans="6:17" s="203" customFormat="1">
      <c r="F251" s="192"/>
      <c r="G251" s="192"/>
      <c r="H251" s="192"/>
      <c r="I251" s="192"/>
      <c r="J251" s="192"/>
      <c r="K251" s="192"/>
      <c r="L251" s="192"/>
      <c r="M251" s="192"/>
      <c r="O251" s="192"/>
      <c r="P251" s="192"/>
      <c r="Q251" s="204"/>
    </row>
    <row r="252" spans="6:17" s="203" customFormat="1">
      <c r="F252" s="192"/>
      <c r="G252" s="192"/>
      <c r="H252" s="192"/>
      <c r="I252" s="192"/>
      <c r="J252" s="192"/>
      <c r="K252" s="192"/>
      <c r="L252" s="192"/>
      <c r="M252" s="192"/>
      <c r="O252" s="192"/>
      <c r="P252" s="192"/>
      <c r="Q252" s="204"/>
    </row>
    <row r="253" spans="6:17" s="203" customFormat="1">
      <c r="F253" s="192"/>
      <c r="G253" s="192"/>
      <c r="H253" s="192"/>
      <c r="I253" s="192"/>
      <c r="J253" s="192"/>
      <c r="K253" s="192"/>
      <c r="L253" s="192"/>
      <c r="M253" s="192"/>
      <c r="O253" s="192"/>
      <c r="P253" s="192"/>
      <c r="Q253" s="204"/>
    </row>
    <row r="254" spans="6:17" s="203" customFormat="1">
      <c r="F254" s="192"/>
      <c r="G254" s="192"/>
      <c r="H254" s="192"/>
      <c r="I254" s="192"/>
      <c r="J254" s="192"/>
      <c r="K254" s="192"/>
      <c r="L254" s="192"/>
      <c r="M254" s="192"/>
      <c r="O254" s="192"/>
      <c r="P254" s="192"/>
      <c r="Q254" s="204"/>
    </row>
    <row r="255" spans="6:17" s="203" customFormat="1">
      <c r="F255" s="192"/>
      <c r="G255" s="192"/>
      <c r="H255" s="192"/>
      <c r="I255" s="192"/>
      <c r="J255" s="192"/>
      <c r="K255" s="192"/>
      <c r="L255" s="192"/>
      <c r="M255" s="192"/>
      <c r="O255" s="192"/>
      <c r="P255" s="192"/>
      <c r="Q255" s="204"/>
    </row>
    <row r="256" spans="6:17" s="203" customFormat="1">
      <c r="F256" s="192"/>
      <c r="G256" s="192"/>
      <c r="H256" s="192"/>
      <c r="I256" s="192"/>
      <c r="J256" s="192"/>
      <c r="K256" s="192"/>
      <c r="L256" s="192"/>
      <c r="M256" s="192"/>
      <c r="O256" s="192"/>
      <c r="P256" s="192"/>
      <c r="Q256" s="204"/>
    </row>
    <row r="257" spans="6:17" s="203" customFormat="1">
      <c r="F257" s="192"/>
      <c r="G257" s="192"/>
      <c r="H257" s="192"/>
      <c r="I257" s="192"/>
      <c r="J257" s="192"/>
      <c r="K257" s="192"/>
      <c r="L257" s="192"/>
      <c r="M257" s="192"/>
      <c r="O257" s="192"/>
      <c r="P257" s="192"/>
      <c r="Q257" s="204"/>
    </row>
    <row r="258" spans="6:17" s="203" customFormat="1">
      <c r="F258" s="192"/>
      <c r="G258" s="192"/>
      <c r="H258" s="192"/>
      <c r="I258" s="192"/>
      <c r="J258" s="192"/>
      <c r="K258" s="192"/>
      <c r="L258" s="192"/>
      <c r="M258" s="192"/>
      <c r="O258" s="192"/>
      <c r="P258" s="192"/>
      <c r="Q258" s="204"/>
    </row>
    <row r="259" spans="6:17" s="203" customFormat="1">
      <c r="F259" s="192"/>
      <c r="G259" s="192"/>
      <c r="H259" s="192"/>
      <c r="I259" s="192"/>
      <c r="J259" s="192"/>
      <c r="K259" s="192"/>
      <c r="L259" s="192"/>
      <c r="M259" s="192"/>
      <c r="O259" s="192"/>
      <c r="P259" s="192"/>
      <c r="Q259" s="204"/>
    </row>
    <row r="260" spans="6:17" s="203" customFormat="1">
      <c r="F260" s="192"/>
      <c r="G260" s="192"/>
      <c r="H260" s="192"/>
      <c r="I260" s="192"/>
      <c r="J260" s="192"/>
      <c r="K260" s="192"/>
      <c r="L260" s="192"/>
      <c r="M260" s="192"/>
      <c r="O260" s="192"/>
      <c r="P260" s="192"/>
      <c r="Q260" s="204"/>
    </row>
    <row r="261" spans="6:17" s="203" customFormat="1">
      <c r="F261" s="192"/>
      <c r="G261" s="192"/>
      <c r="H261" s="192"/>
      <c r="I261" s="192"/>
      <c r="J261" s="192"/>
      <c r="K261" s="192"/>
      <c r="L261" s="192"/>
      <c r="M261" s="192"/>
      <c r="O261" s="192"/>
      <c r="P261" s="192"/>
      <c r="Q261" s="204"/>
    </row>
    <row r="262" spans="6:17" s="203" customFormat="1">
      <c r="F262" s="192"/>
      <c r="G262" s="192"/>
      <c r="H262" s="192"/>
      <c r="I262" s="192"/>
      <c r="J262" s="192"/>
      <c r="K262" s="192"/>
      <c r="L262" s="192"/>
      <c r="M262" s="192"/>
      <c r="O262" s="192"/>
      <c r="P262" s="192"/>
      <c r="Q262" s="204"/>
    </row>
    <row r="263" spans="6:17" s="203" customFormat="1">
      <c r="F263" s="192"/>
      <c r="G263" s="192"/>
      <c r="H263" s="192"/>
      <c r="I263" s="192"/>
      <c r="J263" s="192"/>
      <c r="K263" s="192"/>
      <c r="L263" s="192"/>
      <c r="M263" s="192"/>
      <c r="O263" s="192"/>
      <c r="P263" s="192"/>
      <c r="Q263" s="204"/>
    </row>
    <row r="264" spans="6:17" s="203" customFormat="1">
      <c r="F264" s="192"/>
      <c r="G264" s="192"/>
      <c r="H264" s="192"/>
      <c r="I264" s="192"/>
      <c r="J264" s="192"/>
      <c r="K264" s="192"/>
      <c r="L264" s="192"/>
      <c r="M264" s="192"/>
      <c r="O264" s="192"/>
      <c r="P264" s="192"/>
      <c r="Q264" s="204"/>
    </row>
    <row r="265" spans="6:17" s="203" customFormat="1">
      <c r="F265" s="192"/>
      <c r="G265" s="192"/>
      <c r="H265" s="192"/>
      <c r="I265" s="192"/>
      <c r="J265" s="192"/>
      <c r="K265" s="192"/>
      <c r="L265" s="192"/>
      <c r="M265" s="192"/>
      <c r="O265" s="192"/>
      <c r="P265" s="192"/>
      <c r="Q265" s="204"/>
    </row>
    <row r="266" spans="6:17" s="203" customFormat="1">
      <c r="F266" s="192"/>
      <c r="G266" s="192"/>
      <c r="H266" s="192"/>
      <c r="I266" s="192"/>
      <c r="J266" s="192"/>
      <c r="K266" s="192"/>
      <c r="L266" s="192"/>
      <c r="M266" s="192"/>
      <c r="O266" s="192"/>
      <c r="P266" s="192"/>
      <c r="Q266" s="204"/>
    </row>
    <row r="267" spans="6:17" s="203" customFormat="1">
      <c r="F267" s="192"/>
      <c r="G267" s="192"/>
      <c r="H267" s="192"/>
      <c r="I267" s="192"/>
      <c r="J267" s="192"/>
      <c r="K267" s="192"/>
      <c r="L267" s="192"/>
      <c r="M267" s="192"/>
      <c r="O267" s="192"/>
      <c r="P267" s="192"/>
      <c r="Q267" s="204"/>
    </row>
    <row r="268" spans="6:17" s="203" customFormat="1">
      <c r="F268" s="192"/>
      <c r="G268" s="192"/>
      <c r="H268" s="192"/>
      <c r="I268" s="192"/>
      <c r="J268" s="192"/>
      <c r="K268" s="192"/>
      <c r="L268" s="192"/>
      <c r="M268" s="192"/>
      <c r="O268" s="192"/>
      <c r="P268" s="192"/>
      <c r="Q268" s="204"/>
    </row>
    <row r="269" spans="6:17" s="203" customFormat="1">
      <c r="F269" s="192"/>
      <c r="G269" s="192"/>
      <c r="H269" s="192"/>
      <c r="I269" s="192"/>
      <c r="J269" s="192"/>
      <c r="K269" s="192"/>
      <c r="L269" s="192"/>
      <c r="M269" s="192"/>
      <c r="O269" s="192"/>
      <c r="P269" s="192"/>
      <c r="Q269" s="204"/>
    </row>
    <row r="270" spans="6:17" s="203" customFormat="1">
      <c r="F270" s="192"/>
      <c r="G270" s="192"/>
      <c r="H270" s="192"/>
      <c r="I270" s="192"/>
      <c r="J270" s="192"/>
      <c r="K270" s="192"/>
      <c r="L270" s="192"/>
      <c r="M270" s="192"/>
      <c r="O270" s="192"/>
      <c r="P270" s="192"/>
      <c r="Q270" s="204"/>
    </row>
    <row r="271" spans="6:17" s="203" customFormat="1">
      <c r="F271" s="192"/>
      <c r="G271" s="192"/>
      <c r="H271" s="192"/>
      <c r="I271" s="192"/>
      <c r="J271" s="192"/>
      <c r="K271" s="192"/>
      <c r="L271" s="192"/>
      <c r="M271" s="192"/>
      <c r="O271" s="192"/>
      <c r="P271" s="192"/>
      <c r="Q271" s="204"/>
    </row>
    <row r="272" spans="6:17" s="203" customFormat="1">
      <c r="F272" s="192"/>
      <c r="G272" s="192"/>
      <c r="H272" s="192"/>
      <c r="I272" s="192"/>
      <c r="J272" s="192"/>
      <c r="K272" s="192"/>
      <c r="L272" s="192"/>
      <c r="M272" s="192"/>
      <c r="O272" s="192"/>
      <c r="P272" s="192"/>
      <c r="Q272" s="204"/>
    </row>
    <row r="273" spans="6:17" s="203" customFormat="1">
      <c r="F273" s="192"/>
      <c r="G273" s="192"/>
      <c r="H273" s="192"/>
      <c r="I273" s="192"/>
      <c r="J273" s="192"/>
      <c r="K273" s="192"/>
      <c r="L273" s="192"/>
      <c r="M273" s="192"/>
      <c r="O273" s="192"/>
      <c r="P273" s="192"/>
      <c r="Q273" s="204"/>
    </row>
    <row r="274" spans="6:17" s="203" customFormat="1">
      <c r="F274" s="192"/>
      <c r="G274" s="192"/>
      <c r="H274" s="192"/>
      <c r="I274" s="192"/>
      <c r="J274" s="192"/>
      <c r="K274" s="192"/>
      <c r="L274" s="192"/>
      <c r="M274" s="192"/>
      <c r="O274" s="192"/>
      <c r="P274" s="192"/>
      <c r="Q274" s="204"/>
    </row>
    <row r="275" spans="6:17" s="203" customFormat="1">
      <c r="F275" s="192"/>
      <c r="G275" s="192"/>
      <c r="H275" s="192"/>
      <c r="I275" s="192"/>
      <c r="J275" s="192"/>
      <c r="K275" s="192"/>
      <c r="L275" s="192"/>
      <c r="M275" s="192"/>
      <c r="O275" s="192"/>
      <c r="P275" s="192"/>
      <c r="Q275" s="204"/>
    </row>
    <row r="276" spans="6:17" s="203" customFormat="1">
      <c r="F276" s="192"/>
      <c r="G276" s="192"/>
      <c r="H276" s="192"/>
      <c r="I276" s="192"/>
      <c r="J276" s="192"/>
      <c r="K276" s="192"/>
      <c r="L276" s="192"/>
      <c r="M276" s="192"/>
      <c r="O276" s="192"/>
      <c r="P276" s="192"/>
      <c r="Q276" s="204"/>
    </row>
    <row r="277" spans="6:17" s="203" customFormat="1">
      <c r="F277" s="192"/>
      <c r="G277" s="192"/>
      <c r="H277" s="192"/>
      <c r="I277" s="192"/>
      <c r="J277" s="192"/>
      <c r="K277" s="192"/>
      <c r="L277" s="192"/>
      <c r="M277" s="192"/>
      <c r="O277" s="192"/>
      <c r="P277" s="192"/>
      <c r="Q277" s="204"/>
    </row>
    <row r="278" spans="6:17" s="203" customFormat="1">
      <c r="F278" s="192"/>
      <c r="G278" s="192"/>
      <c r="H278" s="192"/>
      <c r="I278" s="192"/>
      <c r="J278" s="192"/>
      <c r="K278" s="192"/>
      <c r="L278" s="192"/>
      <c r="M278" s="192"/>
      <c r="O278" s="192"/>
      <c r="P278" s="192"/>
      <c r="Q278" s="204"/>
    </row>
    <row r="279" spans="6:17" s="203" customFormat="1">
      <c r="F279" s="192"/>
      <c r="G279" s="192"/>
      <c r="H279" s="192"/>
      <c r="I279" s="192"/>
      <c r="J279" s="192"/>
      <c r="K279" s="192"/>
      <c r="L279" s="192"/>
      <c r="M279" s="192"/>
      <c r="O279" s="192"/>
      <c r="P279" s="192"/>
      <c r="Q279" s="204"/>
    </row>
    <row r="280" spans="6:17" s="203" customFormat="1">
      <c r="F280" s="192"/>
      <c r="G280" s="192"/>
      <c r="H280" s="192"/>
      <c r="I280" s="192"/>
      <c r="J280" s="192"/>
      <c r="K280" s="192"/>
      <c r="L280" s="192"/>
      <c r="M280" s="192"/>
      <c r="O280" s="192"/>
      <c r="P280" s="192"/>
      <c r="Q280" s="204"/>
    </row>
    <row r="281" spans="6:17" s="203" customFormat="1">
      <c r="F281" s="192"/>
      <c r="G281" s="192"/>
      <c r="H281" s="192"/>
      <c r="I281" s="192"/>
      <c r="J281" s="192"/>
      <c r="K281" s="192"/>
      <c r="L281" s="192"/>
      <c r="M281" s="192"/>
      <c r="O281" s="192"/>
      <c r="P281" s="192"/>
      <c r="Q281" s="204"/>
    </row>
    <row r="282" spans="6:17" s="203" customFormat="1">
      <c r="F282" s="192"/>
      <c r="G282" s="192"/>
      <c r="H282" s="192"/>
      <c r="I282" s="192"/>
      <c r="J282" s="192"/>
      <c r="K282" s="192"/>
      <c r="L282" s="192"/>
      <c r="M282" s="192"/>
      <c r="O282" s="192"/>
      <c r="P282" s="192"/>
      <c r="Q282" s="204"/>
    </row>
    <row r="283" spans="6:17" s="203" customFormat="1">
      <c r="F283" s="192"/>
      <c r="G283" s="192"/>
      <c r="H283" s="192"/>
      <c r="I283" s="192"/>
      <c r="J283" s="192"/>
      <c r="K283" s="192"/>
      <c r="L283" s="192"/>
      <c r="M283" s="192"/>
      <c r="O283" s="192"/>
      <c r="P283" s="192"/>
      <c r="Q283" s="204"/>
    </row>
    <row r="284" spans="6:17" s="203" customFormat="1">
      <c r="F284" s="192"/>
      <c r="G284" s="192"/>
      <c r="H284" s="192"/>
      <c r="I284" s="192"/>
      <c r="J284" s="192"/>
      <c r="K284" s="192"/>
      <c r="L284" s="192"/>
      <c r="M284" s="192"/>
      <c r="O284" s="192"/>
      <c r="P284" s="192"/>
      <c r="Q284" s="204"/>
    </row>
    <row r="285" spans="6:17" s="203" customFormat="1">
      <c r="F285" s="192"/>
      <c r="G285" s="192"/>
      <c r="H285" s="192"/>
      <c r="I285" s="192"/>
      <c r="J285" s="192"/>
      <c r="K285" s="192"/>
      <c r="L285" s="192"/>
      <c r="M285" s="192"/>
      <c r="O285" s="192"/>
      <c r="P285" s="192"/>
      <c r="Q285" s="204"/>
    </row>
    <row r="286" spans="6:17" s="203" customFormat="1">
      <c r="F286" s="192"/>
      <c r="G286" s="192"/>
      <c r="H286" s="192"/>
      <c r="I286" s="192"/>
      <c r="J286" s="192"/>
      <c r="K286" s="192"/>
      <c r="L286" s="192"/>
      <c r="M286" s="192"/>
      <c r="O286" s="192"/>
      <c r="P286" s="192"/>
      <c r="Q286" s="204"/>
    </row>
    <row r="287" spans="6:17" s="203" customFormat="1">
      <c r="F287" s="192"/>
      <c r="G287" s="192"/>
      <c r="H287" s="192"/>
      <c r="I287" s="192"/>
      <c r="J287" s="192"/>
      <c r="K287" s="192"/>
      <c r="L287" s="192"/>
      <c r="M287" s="192"/>
      <c r="O287" s="192"/>
      <c r="P287" s="192"/>
      <c r="Q287" s="204"/>
    </row>
    <row r="288" spans="6:17" s="203" customFormat="1">
      <c r="F288" s="192"/>
      <c r="G288" s="192"/>
      <c r="H288" s="192"/>
      <c r="I288" s="192"/>
      <c r="J288" s="192"/>
      <c r="K288" s="192"/>
      <c r="L288" s="192"/>
      <c r="M288" s="192"/>
      <c r="O288" s="192"/>
      <c r="P288" s="192"/>
      <c r="Q288" s="204"/>
    </row>
    <row r="289" spans="6:17" s="203" customFormat="1">
      <c r="F289" s="192"/>
      <c r="G289" s="192"/>
      <c r="H289" s="192"/>
      <c r="I289" s="192"/>
      <c r="J289" s="192"/>
      <c r="K289" s="192"/>
      <c r="L289" s="192"/>
      <c r="M289" s="192"/>
      <c r="O289" s="192"/>
      <c r="P289" s="192"/>
      <c r="Q289" s="204"/>
    </row>
    <row r="290" spans="6:17" s="203" customFormat="1">
      <c r="F290" s="192"/>
      <c r="G290" s="192"/>
      <c r="H290" s="192"/>
      <c r="I290" s="192"/>
      <c r="J290" s="192"/>
      <c r="K290" s="192"/>
      <c r="L290" s="192"/>
      <c r="M290" s="192"/>
      <c r="O290" s="192"/>
      <c r="P290" s="192"/>
      <c r="Q290" s="204"/>
    </row>
    <row r="291" spans="6:17" s="203" customFormat="1">
      <c r="F291" s="192"/>
      <c r="G291" s="192"/>
      <c r="H291" s="192"/>
      <c r="I291" s="192"/>
      <c r="J291" s="192"/>
      <c r="K291" s="192"/>
      <c r="L291" s="192"/>
      <c r="M291" s="192"/>
      <c r="O291" s="192"/>
      <c r="P291" s="192"/>
      <c r="Q291" s="204"/>
    </row>
    <row r="292" spans="6:17" s="203" customFormat="1">
      <c r="F292" s="192"/>
      <c r="G292" s="192"/>
      <c r="H292" s="192"/>
      <c r="I292" s="192"/>
      <c r="J292" s="192"/>
      <c r="K292" s="192"/>
      <c r="L292" s="192"/>
      <c r="M292" s="192"/>
      <c r="O292" s="192"/>
      <c r="P292" s="192"/>
      <c r="Q292" s="204"/>
    </row>
    <row r="293" spans="6:17" s="203" customFormat="1">
      <c r="F293" s="192"/>
      <c r="G293" s="192"/>
      <c r="H293" s="192"/>
      <c r="I293" s="192"/>
      <c r="J293" s="192"/>
      <c r="K293" s="192"/>
      <c r="L293" s="192"/>
      <c r="M293" s="192"/>
      <c r="O293" s="192"/>
      <c r="P293" s="192"/>
      <c r="Q293" s="204"/>
    </row>
    <row r="294" spans="6:17" s="203" customFormat="1">
      <c r="F294" s="192"/>
      <c r="G294" s="192"/>
      <c r="H294" s="192"/>
      <c r="I294" s="192"/>
      <c r="J294" s="192"/>
      <c r="K294" s="192"/>
      <c r="L294" s="192"/>
      <c r="M294" s="192"/>
      <c r="O294" s="192"/>
      <c r="P294" s="192"/>
      <c r="Q294" s="204"/>
    </row>
    <row r="295" spans="6:17" s="203" customFormat="1">
      <c r="F295" s="192"/>
      <c r="G295" s="192"/>
      <c r="H295" s="192"/>
      <c r="I295" s="192"/>
      <c r="J295" s="192"/>
      <c r="K295" s="192"/>
      <c r="L295" s="192"/>
      <c r="M295" s="192"/>
      <c r="O295" s="192"/>
      <c r="P295" s="192"/>
      <c r="Q295" s="204"/>
    </row>
    <row r="296" spans="6:17" s="203" customFormat="1">
      <c r="F296" s="192"/>
      <c r="G296" s="192"/>
      <c r="H296" s="192"/>
      <c r="I296" s="192"/>
      <c r="J296" s="192"/>
      <c r="K296" s="192"/>
      <c r="L296" s="192"/>
      <c r="M296" s="192"/>
      <c r="O296" s="192"/>
      <c r="P296" s="192"/>
      <c r="Q296" s="204"/>
    </row>
    <row r="297" spans="6:17" s="203" customFormat="1">
      <c r="F297" s="192"/>
      <c r="G297" s="192"/>
      <c r="H297" s="192"/>
      <c r="I297" s="192"/>
      <c r="J297" s="192"/>
      <c r="K297" s="192"/>
      <c r="L297" s="192"/>
      <c r="M297" s="192"/>
      <c r="O297" s="192"/>
      <c r="P297" s="192"/>
      <c r="Q297" s="204"/>
    </row>
    <row r="298" spans="6:17" s="203" customFormat="1">
      <c r="F298" s="192"/>
      <c r="G298" s="192"/>
      <c r="H298" s="192"/>
      <c r="I298" s="192"/>
      <c r="J298" s="192"/>
      <c r="K298" s="192"/>
      <c r="L298" s="192"/>
      <c r="M298" s="192"/>
      <c r="O298" s="192"/>
      <c r="P298" s="192"/>
      <c r="Q298" s="204"/>
    </row>
    <row r="299" spans="6:17" s="203" customFormat="1">
      <c r="F299" s="192"/>
      <c r="G299" s="192"/>
      <c r="H299" s="192"/>
      <c r="I299" s="192"/>
      <c r="J299" s="192"/>
      <c r="K299" s="192"/>
      <c r="L299" s="192"/>
      <c r="M299" s="192"/>
      <c r="O299" s="192"/>
      <c r="P299" s="192"/>
      <c r="Q299" s="204"/>
    </row>
    <row r="300" spans="6:17" s="203" customFormat="1">
      <c r="F300" s="192"/>
      <c r="G300" s="192"/>
      <c r="H300" s="192"/>
      <c r="I300" s="192"/>
      <c r="J300" s="192"/>
      <c r="K300" s="192"/>
      <c r="L300" s="192"/>
      <c r="M300" s="192"/>
      <c r="O300" s="192"/>
      <c r="P300" s="192"/>
      <c r="Q300" s="204"/>
    </row>
    <row r="301" spans="6:17" s="203" customFormat="1">
      <c r="F301" s="192"/>
      <c r="G301" s="192"/>
      <c r="H301" s="192"/>
      <c r="I301" s="192"/>
      <c r="J301" s="192"/>
      <c r="K301" s="192"/>
      <c r="L301" s="192"/>
      <c r="M301" s="192"/>
      <c r="O301" s="192"/>
      <c r="P301" s="192"/>
      <c r="Q301" s="204"/>
    </row>
    <row r="302" spans="6:17" s="203" customFormat="1">
      <c r="F302" s="192"/>
      <c r="G302" s="192"/>
      <c r="H302" s="192"/>
      <c r="I302" s="192"/>
      <c r="J302" s="192"/>
      <c r="K302" s="192"/>
      <c r="L302" s="192"/>
      <c r="M302" s="192"/>
      <c r="O302" s="192"/>
      <c r="P302" s="192"/>
      <c r="Q302" s="204"/>
    </row>
    <row r="303" spans="6:17" s="203" customFormat="1">
      <c r="F303" s="192"/>
      <c r="G303" s="192"/>
      <c r="H303" s="192"/>
      <c r="I303" s="192"/>
      <c r="J303" s="192"/>
      <c r="K303" s="192"/>
      <c r="L303" s="192"/>
      <c r="M303" s="192"/>
      <c r="O303" s="192"/>
      <c r="P303" s="192"/>
      <c r="Q303" s="204"/>
    </row>
    <row r="304" spans="6:17" s="203" customFormat="1">
      <c r="F304" s="192"/>
      <c r="G304" s="192"/>
      <c r="H304" s="192"/>
      <c r="I304" s="192"/>
      <c r="J304" s="192"/>
      <c r="K304" s="192"/>
      <c r="L304" s="192"/>
      <c r="M304" s="192"/>
      <c r="O304" s="192"/>
      <c r="P304" s="192"/>
      <c r="Q304" s="204"/>
    </row>
    <row r="305" spans="6:17" s="203" customFormat="1">
      <c r="F305" s="192"/>
      <c r="G305" s="192"/>
      <c r="H305" s="192"/>
      <c r="I305" s="192"/>
      <c r="J305" s="192"/>
      <c r="K305" s="192"/>
      <c r="L305" s="192"/>
      <c r="M305" s="192"/>
      <c r="O305" s="192"/>
      <c r="P305" s="192"/>
      <c r="Q305" s="204"/>
    </row>
    <row r="306" spans="6:17" s="203" customFormat="1">
      <c r="F306" s="192"/>
      <c r="G306" s="192"/>
      <c r="H306" s="192"/>
      <c r="I306" s="192"/>
      <c r="J306" s="192"/>
      <c r="K306" s="192"/>
      <c r="L306" s="192"/>
      <c r="M306" s="192"/>
      <c r="O306" s="192"/>
      <c r="P306" s="192"/>
      <c r="Q306" s="204"/>
    </row>
    <row r="307" spans="6:17" s="203" customFormat="1">
      <c r="F307" s="192"/>
      <c r="G307" s="192"/>
      <c r="H307" s="192"/>
      <c r="I307" s="192"/>
      <c r="J307" s="192"/>
      <c r="K307" s="192"/>
      <c r="L307" s="192"/>
      <c r="M307" s="192"/>
      <c r="O307" s="192"/>
      <c r="P307" s="192"/>
      <c r="Q307" s="204"/>
    </row>
    <row r="308" spans="6:17" s="203" customFormat="1">
      <c r="F308" s="192"/>
      <c r="G308" s="192"/>
      <c r="H308" s="192"/>
      <c r="I308" s="192"/>
      <c r="J308" s="192"/>
      <c r="K308" s="192"/>
      <c r="L308" s="192"/>
      <c r="M308" s="192"/>
      <c r="O308" s="192"/>
      <c r="P308" s="192"/>
      <c r="Q308" s="204"/>
    </row>
    <row r="309" spans="6:17" s="203" customFormat="1">
      <c r="F309" s="192"/>
      <c r="G309" s="192"/>
      <c r="H309" s="192"/>
      <c r="I309" s="192"/>
      <c r="J309" s="192"/>
      <c r="K309" s="192"/>
      <c r="L309" s="192"/>
      <c r="M309" s="192"/>
      <c r="O309" s="192"/>
      <c r="P309" s="192"/>
      <c r="Q309" s="204"/>
    </row>
    <row r="310" spans="6:17" s="203" customFormat="1">
      <c r="F310" s="192"/>
      <c r="G310" s="192"/>
      <c r="H310" s="192"/>
      <c r="I310" s="192"/>
      <c r="J310" s="192"/>
      <c r="K310" s="192"/>
      <c r="L310" s="192"/>
      <c r="M310" s="192"/>
      <c r="O310" s="192"/>
      <c r="P310" s="192"/>
      <c r="Q310" s="204"/>
    </row>
    <row r="311" spans="6:17" s="203" customFormat="1">
      <c r="F311" s="192"/>
      <c r="G311" s="192"/>
      <c r="H311" s="192"/>
      <c r="I311" s="192"/>
      <c r="J311" s="192"/>
      <c r="K311" s="192"/>
      <c r="L311" s="192"/>
      <c r="M311" s="192"/>
      <c r="O311" s="192"/>
      <c r="P311" s="192"/>
      <c r="Q311" s="204"/>
    </row>
    <row r="312" spans="6:17" s="203" customFormat="1">
      <c r="F312" s="192"/>
      <c r="G312" s="192"/>
      <c r="H312" s="192"/>
      <c r="I312" s="192"/>
      <c r="J312" s="192"/>
      <c r="K312" s="192"/>
      <c r="L312" s="192"/>
      <c r="M312" s="192"/>
      <c r="O312" s="192"/>
      <c r="P312" s="192"/>
      <c r="Q312" s="204"/>
    </row>
    <row r="313" spans="6:17" s="203" customFormat="1">
      <c r="F313" s="192"/>
      <c r="G313" s="192"/>
      <c r="H313" s="192"/>
      <c r="I313" s="192"/>
      <c r="J313" s="192"/>
      <c r="K313" s="192"/>
      <c r="L313" s="192"/>
      <c r="M313" s="192"/>
      <c r="O313" s="192"/>
      <c r="P313" s="192"/>
      <c r="Q313" s="204"/>
    </row>
    <row r="314" spans="6:17" s="203" customFormat="1">
      <c r="F314" s="192"/>
      <c r="G314" s="192"/>
      <c r="H314" s="192"/>
      <c r="I314" s="192"/>
      <c r="J314" s="192"/>
      <c r="K314" s="192"/>
      <c r="L314" s="192"/>
      <c r="M314" s="192"/>
      <c r="O314" s="192"/>
      <c r="P314" s="192"/>
      <c r="Q314" s="204"/>
    </row>
    <row r="315" spans="6:17" s="203" customFormat="1">
      <c r="F315" s="192"/>
      <c r="G315" s="192"/>
      <c r="H315" s="192"/>
      <c r="I315" s="192"/>
      <c r="J315" s="192"/>
      <c r="K315" s="192"/>
      <c r="L315" s="192"/>
      <c r="M315" s="192"/>
      <c r="O315" s="192"/>
      <c r="P315" s="192"/>
      <c r="Q315" s="204"/>
    </row>
    <row r="316" spans="6:17" s="203" customFormat="1">
      <c r="F316" s="192"/>
      <c r="G316" s="192"/>
      <c r="H316" s="192"/>
      <c r="I316" s="192"/>
      <c r="J316" s="192"/>
      <c r="K316" s="192"/>
      <c r="L316" s="192"/>
      <c r="M316" s="192"/>
      <c r="O316" s="192"/>
      <c r="P316" s="192"/>
      <c r="Q316" s="204"/>
    </row>
    <row r="317" spans="6:17" s="203" customFormat="1">
      <c r="F317" s="192"/>
      <c r="G317" s="192"/>
      <c r="H317" s="192"/>
      <c r="I317" s="192"/>
      <c r="J317" s="192"/>
      <c r="K317" s="192"/>
      <c r="L317" s="192"/>
      <c r="M317" s="192"/>
      <c r="O317" s="192"/>
      <c r="P317" s="192"/>
      <c r="Q317" s="204"/>
    </row>
    <row r="318" spans="6:17" s="203" customFormat="1">
      <c r="F318" s="192"/>
      <c r="G318" s="192"/>
      <c r="H318" s="192"/>
      <c r="I318" s="192"/>
      <c r="J318" s="192"/>
      <c r="K318" s="192"/>
      <c r="L318" s="192"/>
      <c r="M318" s="192"/>
      <c r="O318" s="192"/>
      <c r="P318" s="192"/>
      <c r="Q318" s="204"/>
    </row>
    <row r="319" spans="6:17" s="203" customFormat="1">
      <c r="F319" s="192"/>
      <c r="G319" s="192"/>
      <c r="H319" s="192"/>
      <c r="I319" s="192"/>
      <c r="J319" s="192"/>
      <c r="K319" s="192"/>
      <c r="L319" s="192"/>
      <c r="M319" s="192"/>
      <c r="O319" s="192"/>
      <c r="P319" s="192"/>
      <c r="Q319" s="204"/>
    </row>
    <row r="320" spans="6:17" s="203" customFormat="1">
      <c r="F320" s="192"/>
      <c r="G320" s="192"/>
      <c r="H320" s="192"/>
      <c r="I320" s="192"/>
      <c r="J320" s="192"/>
      <c r="K320" s="192"/>
      <c r="L320" s="192"/>
      <c r="M320" s="192"/>
      <c r="O320" s="192"/>
      <c r="P320" s="192"/>
      <c r="Q320" s="204"/>
    </row>
    <row r="321" spans="6:17" s="203" customFormat="1">
      <c r="F321" s="192"/>
      <c r="G321" s="192"/>
      <c r="H321" s="192"/>
      <c r="I321" s="192"/>
      <c r="J321" s="192"/>
      <c r="K321" s="192"/>
      <c r="L321" s="192"/>
      <c r="M321" s="192"/>
      <c r="O321" s="192"/>
      <c r="P321" s="192"/>
      <c r="Q321" s="204"/>
    </row>
    <row r="322" spans="6:17" s="203" customFormat="1">
      <c r="F322" s="192"/>
      <c r="G322" s="192"/>
      <c r="H322" s="192"/>
      <c r="I322" s="192"/>
      <c r="J322" s="192"/>
      <c r="K322" s="192"/>
      <c r="L322" s="192"/>
      <c r="M322" s="192"/>
      <c r="O322" s="192"/>
      <c r="P322" s="192"/>
      <c r="Q322" s="204"/>
    </row>
    <row r="323" spans="6:17" s="203" customFormat="1">
      <c r="F323" s="192"/>
      <c r="G323" s="192"/>
      <c r="H323" s="192"/>
      <c r="I323" s="192"/>
      <c r="J323" s="192"/>
      <c r="K323" s="192"/>
      <c r="L323" s="192"/>
      <c r="M323" s="192"/>
      <c r="O323" s="192"/>
      <c r="P323" s="192"/>
      <c r="Q323" s="204"/>
    </row>
    <row r="324" spans="6:17" s="203" customFormat="1">
      <c r="F324" s="192"/>
      <c r="G324" s="192"/>
      <c r="H324" s="192"/>
      <c r="I324" s="192"/>
      <c r="J324" s="192"/>
      <c r="K324" s="192"/>
      <c r="L324" s="192"/>
      <c r="M324" s="192"/>
      <c r="O324" s="192"/>
      <c r="P324" s="192"/>
      <c r="Q324" s="204"/>
    </row>
    <row r="325" spans="6:17" s="203" customFormat="1">
      <c r="F325" s="192"/>
      <c r="G325" s="192"/>
      <c r="H325" s="192"/>
      <c r="I325" s="192"/>
      <c r="J325" s="192"/>
      <c r="K325" s="192"/>
      <c r="L325" s="192"/>
      <c r="M325" s="192"/>
      <c r="O325" s="192"/>
      <c r="P325" s="192"/>
      <c r="Q325" s="204"/>
    </row>
    <row r="326" spans="6:17" s="203" customFormat="1">
      <c r="F326" s="192"/>
      <c r="G326" s="192"/>
      <c r="H326" s="192"/>
      <c r="I326" s="192"/>
      <c r="J326" s="192"/>
      <c r="K326" s="192"/>
      <c r="L326" s="192"/>
      <c r="M326" s="192"/>
      <c r="O326" s="192"/>
      <c r="P326" s="192"/>
      <c r="Q326" s="204"/>
    </row>
    <row r="327" spans="6:17" s="203" customFormat="1">
      <c r="F327" s="192"/>
      <c r="G327" s="192"/>
      <c r="H327" s="192"/>
      <c r="I327" s="192"/>
      <c r="J327" s="192"/>
      <c r="K327" s="192"/>
      <c r="L327" s="192"/>
      <c r="M327" s="192"/>
      <c r="O327" s="192"/>
      <c r="P327" s="192"/>
      <c r="Q327" s="204"/>
    </row>
    <row r="328" spans="6:17" s="203" customFormat="1">
      <c r="F328" s="192"/>
      <c r="G328" s="192"/>
      <c r="H328" s="192"/>
      <c r="I328" s="192"/>
      <c r="J328" s="192"/>
      <c r="K328" s="192"/>
      <c r="L328" s="192"/>
      <c r="M328" s="192"/>
      <c r="O328" s="192"/>
      <c r="P328" s="192"/>
      <c r="Q328" s="204"/>
    </row>
    <row r="329" spans="6:17" s="203" customFormat="1">
      <c r="F329" s="192"/>
      <c r="G329" s="192"/>
      <c r="H329" s="192"/>
      <c r="I329" s="192"/>
      <c r="J329" s="192"/>
      <c r="K329" s="192"/>
      <c r="L329" s="192"/>
      <c r="M329" s="192"/>
      <c r="O329" s="192"/>
      <c r="P329" s="192"/>
      <c r="Q329" s="204"/>
    </row>
    <row r="330" spans="6:17" s="203" customFormat="1">
      <c r="F330" s="192"/>
      <c r="G330" s="192"/>
      <c r="H330" s="192"/>
      <c r="I330" s="192"/>
      <c r="J330" s="192"/>
      <c r="K330" s="192"/>
      <c r="L330" s="192"/>
      <c r="M330" s="192"/>
      <c r="O330" s="192"/>
      <c r="P330" s="192"/>
      <c r="Q330" s="204"/>
    </row>
    <row r="331" spans="6:17" s="203" customFormat="1">
      <c r="F331" s="192"/>
      <c r="G331" s="192"/>
      <c r="H331" s="192"/>
      <c r="I331" s="192"/>
      <c r="J331" s="192"/>
      <c r="K331" s="192"/>
      <c r="L331" s="192"/>
      <c r="M331" s="192"/>
      <c r="O331" s="192"/>
      <c r="P331" s="192"/>
      <c r="Q331" s="204"/>
    </row>
    <row r="332" spans="6:17" s="203" customFormat="1">
      <c r="F332" s="192"/>
      <c r="G332" s="192"/>
      <c r="H332" s="192"/>
      <c r="I332" s="192"/>
      <c r="J332" s="192"/>
      <c r="K332" s="192"/>
      <c r="L332" s="192"/>
      <c r="M332" s="192"/>
      <c r="O332" s="192"/>
      <c r="P332" s="192"/>
      <c r="Q332" s="204"/>
    </row>
    <row r="333" spans="6:17" s="203" customFormat="1">
      <c r="F333" s="192"/>
      <c r="G333" s="192"/>
      <c r="H333" s="192"/>
      <c r="I333" s="192"/>
      <c r="J333" s="192"/>
      <c r="K333" s="192"/>
      <c r="L333" s="192"/>
      <c r="M333" s="192"/>
      <c r="O333" s="192"/>
      <c r="P333" s="192"/>
      <c r="Q333" s="204"/>
    </row>
    <row r="334" spans="6:17" s="203" customFormat="1">
      <c r="F334" s="192"/>
      <c r="G334" s="192"/>
      <c r="H334" s="192"/>
      <c r="I334" s="192"/>
      <c r="J334" s="192"/>
      <c r="K334" s="192"/>
      <c r="L334" s="192"/>
      <c r="M334" s="192"/>
      <c r="O334" s="192"/>
      <c r="P334" s="192"/>
      <c r="Q334" s="204"/>
    </row>
    <row r="335" spans="6:17" s="203" customFormat="1">
      <c r="F335" s="192"/>
      <c r="G335" s="192"/>
      <c r="H335" s="192"/>
      <c r="I335" s="192"/>
      <c r="J335" s="192"/>
      <c r="K335" s="192"/>
      <c r="L335" s="192"/>
      <c r="M335" s="192"/>
      <c r="O335" s="192"/>
      <c r="P335" s="192"/>
      <c r="Q335" s="204"/>
    </row>
    <row r="336" spans="6:17" s="203" customFormat="1">
      <c r="F336" s="192"/>
      <c r="G336" s="192"/>
      <c r="H336" s="192"/>
      <c r="I336" s="192"/>
      <c r="J336" s="192"/>
      <c r="K336" s="192"/>
      <c r="L336" s="192"/>
      <c r="M336" s="192"/>
      <c r="O336" s="192"/>
      <c r="P336" s="192"/>
      <c r="Q336" s="204"/>
    </row>
    <row r="337" spans="6:17" s="203" customFormat="1">
      <c r="F337" s="192"/>
      <c r="G337" s="192"/>
      <c r="H337" s="192"/>
      <c r="I337" s="192"/>
      <c r="J337" s="192"/>
      <c r="K337" s="192"/>
      <c r="L337" s="192"/>
      <c r="M337" s="192"/>
      <c r="O337" s="192"/>
      <c r="P337" s="192"/>
      <c r="Q337" s="204"/>
    </row>
    <row r="338" spans="6:17" s="203" customFormat="1">
      <c r="F338" s="192"/>
      <c r="G338" s="192"/>
      <c r="H338" s="192"/>
      <c r="I338" s="192"/>
      <c r="J338" s="192"/>
      <c r="K338" s="192"/>
      <c r="L338" s="192"/>
      <c r="M338" s="192"/>
      <c r="O338" s="192"/>
      <c r="P338" s="192"/>
      <c r="Q338" s="204"/>
    </row>
    <row r="339" spans="6:17" s="203" customFormat="1">
      <c r="F339" s="192"/>
      <c r="G339" s="192"/>
      <c r="H339" s="192"/>
      <c r="I339" s="192"/>
      <c r="J339" s="192"/>
      <c r="K339" s="192"/>
      <c r="L339" s="192"/>
      <c r="M339" s="192"/>
      <c r="O339" s="192"/>
      <c r="P339" s="192"/>
      <c r="Q339" s="204"/>
    </row>
    <row r="340" spans="6:17" s="203" customFormat="1">
      <c r="F340" s="192"/>
      <c r="G340" s="192"/>
      <c r="H340" s="192"/>
      <c r="I340" s="192"/>
      <c r="J340" s="192"/>
      <c r="K340" s="192"/>
      <c r="L340" s="192"/>
      <c r="M340" s="192"/>
      <c r="O340" s="192"/>
      <c r="P340" s="192"/>
      <c r="Q340" s="204"/>
    </row>
    <row r="341" spans="6:17" s="203" customFormat="1">
      <c r="F341" s="192"/>
      <c r="G341" s="192"/>
      <c r="H341" s="192"/>
      <c r="I341" s="192"/>
      <c r="J341" s="192"/>
      <c r="K341" s="192"/>
      <c r="L341" s="192"/>
      <c r="M341" s="192"/>
      <c r="O341" s="192"/>
      <c r="P341" s="192"/>
      <c r="Q341" s="204"/>
    </row>
    <row r="342" spans="6:17" s="203" customFormat="1">
      <c r="F342" s="192"/>
      <c r="G342" s="192"/>
      <c r="H342" s="192"/>
      <c r="I342" s="192"/>
      <c r="J342" s="192"/>
      <c r="K342" s="192"/>
      <c r="L342" s="192"/>
      <c r="M342" s="192"/>
      <c r="O342" s="192"/>
      <c r="P342" s="192"/>
      <c r="Q342" s="204"/>
    </row>
    <row r="343" spans="6:17" s="203" customFormat="1">
      <c r="F343" s="192"/>
      <c r="G343" s="192"/>
      <c r="H343" s="192"/>
      <c r="I343" s="192"/>
      <c r="J343" s="192"/>
      <c r="K343" s="192"/>
      <c r="L343" s="192"/>
      <c r="M343" s="192"/>
      <c r="O343" s="192"/>
      <c r="P343" s="192"/>
      <c r="Q343" s="204"/>
    </row>
    <row r="344" spans="6:17" s="203" customFormat="1">
      <c r="F344" s="192"/>
      <c r="G344" s="192"/>
      <c r="H344" s="192"/>
      <c r="I344" s="192"/>
      <c r="J344" s="192"/>
      <c r="K344" s="192"/>
      <c r="L344" s="192"/>
      <c r="M344" s="192"/>
      <c r="O344" s="192"/>
      <c r="P344" s="192"/>
      <c r="Q344" s="204"/>
    </row>
    <row r="345" spans="6:17" s="203" customFormat="1">
      <c r="F345" s="192"/>
      <c r="G345" s="192"/>
      <c r="H345" s="192"/>
      <c r="I345" s="192"/>
      <c r="J345" s="192"/>
      <c r="K345" s="192"/>
      <c r="L345" s="192"/>
      <c r="M345" s="192"/>
      <c r="O345" s="192"/>
      <c r="P345" s="192"/>
      <c r="Q345" s="204"/>
    </row>
    <row r="346" spans="6:17" s="203" customFormat="1">
      <c r="F346" s="192"/>
      <c r="G346" s="192"/>
      <c r="H346" s="192"/>
      <c r="I346" s="192"/>
      <c r="J346" s="192"/>
      <c r="K346" s="192"/>
      <c r="L346" s="192"/>
      <c r="M346" s="192"/>
      <c r="O346" s="192"/>
      <c r="P346" s="192"/>
      <c r="Q346" s="204"/>
    </row>
    <row r="347" spans="6:17" s="203" customFormat="1">
      <c r="F347" s="192"/>
      <c r="G347" s="192"/>
      <c r="H347" s="192"/>
      <c r="I347" s="192"/>
      <c r="J347" s="192"/>
      <c r="K347" s="192"/>
      <c r="L347" s="192"/>
      <c r="M347" s="192"/>
      <c r="O347" s="192"/>
      <c r="P347" s="192"/>
      <c r="Q347" s="204"/>
    </row>
    <row r="348" spans="6:17" s="203" customFormat="1">
      <c r="F348" s="192"/>
      <c r="G348" s="192"/>
      <c r="H348" s="192"/>
      <c r="I348" s="192"/>
      <c r="J348" s="192"/>
      <c r="K348" s="192"/>
      <c r="L348" s="192"/>
      <c r="M348" s="192"/>
      <c r="O348" s="192"/>
      <c r="P348" s="192"/>
      <c r="Q348" s="204"/>
    </row>
    <row r="349" spans="6:17" s="203" customFormat="1">
      <c r="F349" s="192"/>
      <c r="G349" s="192"/>
      <c r="H349" s="192"/>
      <c r="I349" s="192"/>
      <c r="J349" s="192"/>
      <c r="K349" s="192"/>
      <c r="L349" s="192"/>
      <c r="M349" s="192"/>
      <c r="O349" s="192"/>
      <c r="P349" s="192"/>
      <c r="Q349" s="204"/>
    </row>
    <row r="350" spans="6:17" s="203" customFormat="1">
      <c r="F350" s="192"/>
      <c r="G350" s="192"/>
      <c r="H350" s="192"/>
      <c r="I350" s="192"/>
      <c r="J350" s="192"/>
      <c r="K350" s="192"/>
      <c r="L350" s="192"/>
      <c r="M350" s="192"/>
      <c r="O350" s="192"/>
      <c r="P350" s="192"/>
      <c r="Q350" s="204"/>
    </row>
    <row r="351" spans="6:17" s="203" customFormat="1">
      <c r="F351" s="192"/>
      <c r="G351" s="192"/>
      <c r="H351" s="192"/>
      <c r="I351" s="192"/>
      <c r="J351" s="192"/>
      <c r="K351" s="192"/>
      <c r="L351" s="192"/>
      <c r="M351" s="192"/>
      <c r="O351" s="192"/>
      <c r="P351" s="192"/>
      <c r="Q351" s="204"/>
    </row>
    <row r="352" spans="6:17" s="203" customFormat="1">
      <c r="F352" s="192"/>
      <c r="G352" s="192"/>
      <c r="H352" s="192"/>
      <c r="I352" s="192"/>
      <c r="J352" s="192"/>
      <c r="K352" s="192"/>
      <c r="L352" s="192"/>
      <c r="M352" s="192"/>
      <c r="O352" s="192"/>
      <c r="P352" s="192"/>
      <c r="Q352" s="204"/>
    </row>
    <row r="353" spans="6:17" s="203" customFormat="1">
      <c r="F353" s="192"/>
      <c r="G353" s="192"/>
      <c r="H353" s="192"/>
      <c r="I353" s="192"/>
      <c r="J353" s="192"/>
      <c r="K353" s="192"/>
      <c r="L353" s="192"/>
      <c r="M353" s="192"/>
      <c r="O353" s="192"/>
      <c r="P353" s="192"/>
      <c r="Q353" s="204"/>
    </row>
    <row r="354" spans="6:17" s="203" customFormat="1">
      <c r="F354" s="192"/>
      <c r="G354" s="192"/>
      <c r="H354" s="192"/>
      <c r="I354" s="192"/>
      <c r="J354" s="192"/>
      <c r="K354" s="192"/>
      <c r="L354" s="192"/>
      <c r="M354" s="192"/>
      <c r="O354" s="192"/>
      <c r="P354" s="192"/>
      <c r="Q354" s="204"/>
    </row>
    <row r="355" spans="6:17" s="203" customFormat="1">
      <c r="F355" s="192"/>
      <c r="G355" s="192"/>
      <c r="H355" s="192"/>
      <c r="I355" s="192"/>
      <c r="J355" s="192"/>
      <c r="K355" s="192"/>
      <c r="L355" s="192"/>
      <c r="M355" s="192"/>
      <c r="O355" s="192"/>
      <c r="P355" s="192"/>
      <c r="Q355" s="204"/>
    </row>
    <row r="356" spans="6:17" s="203" customFormat="1">
      <c r="F356" s="192"/>
      <c r="G356" s="192"/>
      <c r="H356" s="192"/>
      <c r="I356" s="192"/>
      <c r="J356" s="192"/>
      <c r="K356" s="192"/>
      <c r="L356" s="192"/>
      <c r="M356" s="192"/>
      <c r="O356" s="192"/>
      <c r="P356" s="192"/>
      <c r="Q356" s="204"/>
    </row>
    <row r="357" spans="6:17" s="203" customFormat="1">
      <c r="F357" s="192"/>
      <c r="G357" s="192"/>
      <c r="H357" s="192"/>
      <c r="I357" s="192"/>
      <c r="J357" s="192"/>
      <c r="K357" s="192"/>
      <c r="L357" s="192"/>
      <c r="M357" s="192"/>
      <c r="O357" s="192"/>
      <c r="P357" s="192"/>
      <c r="Q357" s="204"/>
    </row>
    <row r="358" spans="6:17" s="203" customFormat="1">
      <c r="F358" s="192"/>
      <c r="G358" s="192"/>
      <c r="H358" s="192"/>
      <c r="I358" s="192"/>
      <c r="J358" s="192"/>
      <c r="K358" s="192"/>
      <c r="L358" s="192"/>
      <c r="M358" s="192"/>
      <c r="O358" s="192"/>
      <c r="P358" s="192"/>
      <c r="Q358" s="204"/>
    </row>
    <row r="359" spans="6:17" s="203" customFormat="1">
      <c r="F359" s="192"/>
      <c r="G359" s="192"/>
      <c r="H359" s="192"/>
      <c r="I359" s="192"/>
      <c r="J359" s="192"/>
      <c r="K359" s="192"/>
      <c r="L359" s="192"/>
      <c r="M359" s="192"/>
      <c r="O359" s="192"/>
      <c r="P359" s="192"/>
      <c r="Q359" s="204"/>
    </row>
    <row r="360" spans="6:17" s="203" customFormat="1">
      <c r="F360" s="192"/>
      <c r="G360" s="192"/>
      <c r="H360" s="192"/>
      <c r="I360" s="192"/>
      <c r="J360" s="192"/>
      <c r="K360" s="192"/>
      <c r="L360" s="192"/>
      <c r="M360" s="192"/>
      <c r="O360" s="192"/>
      <c r="P360" s="192"/>
      <c r="Q360" s="204"/>
    </row>
    <row r="361" spans="6:17" s="203" customFormat="1">
      <c r="F361" s="192"/>
      <c r="G361" s="192"/>
      <c r="H361" s="192"/>
      <c r="I361" s="192"/>
      <c r="J361" s="192"/>
      <c r="K361" s="192"/>
      <c r="L361" s="192"/>
      <c r="M361" s="192"/>
      <c r="O361" s="192"/>
      <c r="P361" s="192"/>
      <c r="Q361" s="204"/>
    </row>
    <row r="362" spans="6:17" s="203" customFormat="1">
      <c r="F362" s="192"/>
      <c r="G362" s="192"/>
      <c r="H362" s="192"/>
      <c r="I362" s="192"/>
      <c r="J362" s="192"/>
      <c r="K362" s="192"/>
      <c r="L362" s="192"/>
      <c r="M362" s="192"/>
      <c r="O362" s="192"/>
      <c r="P362" s="192"/>
      <c r="Q362" s="204"/>
    </row>
    <row r="363" spans="6:17" s="203" customFormat="1">
      <c r="F363" s="192"/>
      <c r="G363" s="192"/>
      <c r="H363" s="192"/>
      <c r="I363" s="192"/>
      <c r="J363" s="192"/>
      <c r="K363" s="192"/>
      <c r="L363" s="192"/>
      <c r="M363" s="192"/>
      <c r="O363" s="192"/>
      <c r="P363" s="192"/>
      <c r="Q363" s="204"/>
    </row>
    <row r="364" spans="6:17" s="203" customFormat="1">
      <c r="F364" s="192"/>
      <c r="G364" s="192"/>
      <c r="H364" s="192"/>
      <c r="I364" s="192"/>
      <c r="J364" s="192"/>
      <c r="K364" s="192"/>
      <c r="L364" s="192"/>
      <c r="M364" s="192"/>
      <c r="O364" s="192"/>
      <c r="P364" s="192"/>
      <c r="Q364" s="204"/>
    </row>
    <row r="365" spans="6:17" s="203" customFormat="1">
      <c r="F365" s="192"/>
      <c r="G365" s="192"/>
      <c r="H365" s="192"/>
      <c r="I365" s="192"/>
      <c r="J365" s="192"/>
      <c r="K365" s="192"/>
      <c r="L365" s="192"/>
      <c r="M365" s="192"/>
      <c r="O365" s="192"/>
      <c r="P365" s="192"/>
      <c r="Q365" s="204"/>
    </row>
    <row r="366" spans="6:17" s="203" customFormat="1">
      <c r="F366" s="192"/>
      <c r="G366" s="192"/>
      <c r="H366" s="192"/>
      <c r="I366" s="192"/>
      <c r="J366" s="192"/>
      <c r="K366" s="192"/>
      <c r="L366" s="192"/>
      <c r="M366" s="192"/>
      <c r="O366" s="192"/>
      <c r="P366" s="192"/>
      <c r="Q366" s="204"/>
    </row>
    <row r="367" spans="6:17" s="203" customFormat="1">
      <c r="F367" s="192"/>
      <c r="G367" s="192"/>
      <c r="H367" s="192"/>
      <c r="I367" s="192"/>
      <c r="J367" s="192"/>
      <c r="K367" s="192"/>
      <c r="L367" s="192"/>
      <c r="M367" s="192"/>
      <c r="O367" s="192"/>
      <c r="P367" s="192"/>
      <c r="Q367" s="204"/>
    </row>
    <row r="368" spans="6:17" s="203" customFormat="1">
      <c r="F368" s="192"/>
      <c r="G368" s="192"/>
      <c r="H368" s="192"/>
      <c r="I368" s="192"/>
      <c r="J368" s="192"/>
      <c r="K368" s="192"/>
      <c r="L368" s="192"/>
      <c r="M368" s="192"/>
      <c r="O368" s="192"/>
      <c r="P368" s="192"/>
      <c r="Q368" s="204"/>
    </row>
    <row r="369" spans="6:17" s="203" customFormat="1">
      <c r="F369" s="192"/>
      <c r="G369" s="192"/>
      <c r="H369" s="192"/>
      <c r="I369" s="192"/>
      <c r="J369" s="192"/>
      <c r="K369" s="192"/>
      <c r="L369" s="192"/>
      <c r="M369" s="192"/>
      <c r="O369" s="192"/>
      <c r="P369" s="192"/>
      <c r="Q369" s="204"/>
    </row>
    <row r="370" spans="6:17" s="203" customFormat="1">
      <c r="F370" s="192"/>
      <c r="G370" s="192"/>
      <c r="H370" s="192"/>
      <c r="I370" s="192"/>
      <c r="J370" s="192"/>
      <c r="K370" s="192"/>
      <c r="L370" s="192"/>
      <c r="M370" s="192"/>
      <c r="O370" s="192"/>
      <c r="P370" s="192"/>
      <c r="Q370" s="204"/>
    </row>
    <row r="371" spans="6:17" s="203" customFormat="1">
      <c r="F371" s="192"/>
      <c r="G371" s="192"/>
      <c r="H371" s="192"/>
      <c r="I371" s="192"/>
      <c r="J371" s="192"/>
      <c r="K371" s="192"/>
      <c r="L371" s="192"/>
      <c r="M371" s="192"/>
      <c r="O371" s="192"/>
      <c r="P371" s="192"/>
      <c r="Q371" s="204"/>
    </row>
    <row r="372" spans="6:17" s="203" customFormat="1">
      <c r="F372" s="192"/>
      <c r="G372" s="192"/>
      <c r="H372" s="192"/>
      <c r="I372" s="192"/>
      <c r="J372" s="192"/>
      <c r="K372" s="192"/>
      <c r="L372" s="192"/>
      <c r="M372" s="192"/>
      <c r="O372" s="192"/>
      <c r="P372" s="192"/>
      <c r="Q372" s="204"/>
    </row>
    <row r="373" spans="6:17" s="203" customFormat="1">
      <c r="F373" s="192"/>
      <c r="G373" s="192"/>
      <c r="H373" s="192"/>
      <c r="I373" s="192"/>
      <c r="J373" s="192"/>
      <c r="K373" s="192"/>
      <c r="L373" s="192"/>
      <c r="M373" s="192"/>
      <c r="O373" s="192"/>
      <c r="P373" s="192"/>
      <c r="Q373" s="204"/>
    </row>
    <row r="374" spans="6:17" s="203" customFormat="1">
      <c r="F374" s="192"/>
      <c r="G374" s="192"/>
      <c r="H374" s="192"/>
      <c r="I374" s="192"/>
      <c r="J374" s="192"/>
      <c r="K374" s="192"/>
      <c r="L374" s="192"/>
      <c r="M374" s="192"/>
      <c r="O374" s="192"/>
      <c r="P374" s="192"/>
      <c r="Q374" s="204"/>
    </row>
    <row r="375" spans="6:17" s="203" customFormat="1">
      <c r="F375" s="192"/>
      <c r="G375" s="192"/>
      <c r="H375" s="192"/>
      <c r="I375" s="192"/>
      <c r="J375" s="192"/>
      <c r="K375" s="192"/>
      <c r="L375" s="192"/>
      <c r="M375" s="192"/>
      <c r="O375" s="192"/>
      <c r="P375" s="192"/>
      <c r="Q375" s="204"/>
    </row>
    <row r="376" spans="6:17" s="203" customFormat="1">
      <c r="F376" s="192"/>
      <c r="G376" s="192"/>
      <c r="H376" s="192"/>
      <c r="I376" s="192"/>
      <c r="J376" s="192"/>
      <c r="K376" s="192"/>
      <c r="L376" s="192"/>
      <c r="M376" s="192"/>
      <c r="O376" s="192"/>
      <c r="P376" s="192"/>
      <c r="Q376" s="204"/>
    </row>
    <row r="377" spans="6:17" s="203" customFormat="1">
      <c r="F377" s="192"/>
      <c r="G377" s="192"/>
      <c r="H377" s="192"/>
      <c r="I377" s="192"/>
      <c r="J377" s="192"/>
      <c r="K377" s="192"/>
      <c r="L377" s="192"/>
      <c r="M377" s="192"/>
      <c r="O377" s="192"/>
      <c r="P377" s="192"/>
      <c r="Q377" s="204"/>
    </row>
    <row r="378" spans="6:17" s="203" customFormat="1">
      <c r="F378" s="192"/>
      <c r="G378" s="192"/>
      <c r="H378" s="192"/>
      <c r="I378" s="192"/>
      <c r="J378" s="192"/>
      <c r="K378" s="192"/>
      <c r="L378" s="192"/>
      <c r="M378" s="192"/>
      <c r="O378" s="192"/>
      <c r="P378" s="192"/>
      <c r="Q378" s="204"/>
    </row>
    <row r="379" spans="6:17" s="203" customFormat="1">
      <c r="F379" s="192"/>
      <c r="G379" s="192"/>
      <c r="H379" s="192"/>
      <c r="I379" s="192"/>
      <c r="J379" s="192"/>
      <c r="K379" s="192"/>
      <c r="L379" s="192"/>
      <c r="M379" s="192"/>
      <c r="O379" s="192"/>
      <c r="P379" s="192"/>
      <c r="Q379" s="204"/>
    </row>
    <row r="380" spans="6:17" s="203" customFormat="1">
      <c r="F380" s="192"/>
      <c r="G380" s="192"/>
      <c r="H380" s="192"/>
      <c r="I380" s="192"/>
      <c r="J380" s="192"/>
      <c r="K380" s="192"/>
      <c r="L380" s="192"/>
      <c r="M380" s="192"/>
      <c r="O380" s="192"/>
      <c r="P380" s="192"/>
      <c r="Q380" s="204"/>
    </row>
    <row r="381" spans="6:17" s="203" customFormat="1">
      <c r="F381" s="192"/>
      <c r="G381" s="192"/>
      <c r="H381" s="192"/>
      <c r="I381" s="192"/>
      <c r="J381" s="192"/>
      <c r="K381" s="192"/>
      <c r="L381" s="192"/>
      <c r="M381" s="192"/>
      <c r="O381" s="192"/>
      <c r="P381" s="192"/>
      <c r="Q381" s="204"/>
    </row>
    <row r="382" spans="6:17" s="203" customFormat="1">
      <c r="F382" s="192"/>
      <c r="G382" s="192"/>
      <c r="H382" s="192"/>
      <c r="I382" s="192"/>
      <c r="J382" s="192"/>
      <c r="K382" s="192"/>
      <c r="L382" s="192"/>
      <c r="M382" s="192"/>
      <c r="O382" s="192"/>
      <c r="P382" s="192"/>
      <c r="Q382" s="204"/>
    </row>
    <row r="383" spans="6:17" s="203" customFormat="1">
      <c r="F383" s="192"/>
      <c r="G383" s="192"/>
      <c r="H383" s="192"/>
      <c r="I383" s="192"/>
      <c r="J383" s="192"/>
      <c r="K383" s="192"/>
      <c r="L383" s="192"/>
      <c r="M383" s="192"/>
      <c r="O383" s="192"/>
      <c r="P383" s="192"/>
      <c r="Q383" s="204"/>
    </row>
    <row r="384" spans="6:17" s="203" customFormat="1">
      <c r="F384" s="192"/>
      <c r="G384" s="192"/>
      <c r="H384" s="192"/>
      <c r="I384" s="192"/>
      <c r="J384" s="192"/>
      <c r="K384" s="192"/>
      <c r="L384" s="192"/>
      <c r="M384" s="192"/>
      <c r="O384" s="192"/>
      <c r="P384" s="192"/>
      <c r="Q384" s="204"/>
    </row>
    <row r="385" spans="6:17" s="203" customFormat="1">
      <c r="F385" s="192"/>
      <c r="G385" s="192"/>
      <c r="H385" s="192"/>
      <c r="I385" s="192"/>
      <c r="J385" s="192"/>
      <c r="K385" s="192"/>
      <c r="L385" s="192"/>
      <c r="M385" s="192"/>
      <c r="O385" s="192"/>
      <c r="P385" s="192"/>
      <c r="Q385" s="204"/>
    </row>
    <row r="386" spans="6:17" s="203" customFormat="1">
      <c r="F386" s="192"/>
      <c r="G386" s="192"/>
      <c r="H386" s="192"/>
      <c r="I386" s="192"/>
      <c r="J386" s="192"/>
      <c r="K386" s="192"/>
      <c r="L386" s="192"/>
      <c r="M386" s="192"/>
      <c r="O386" s="192"/>
      <c r="P386" s="192"/>
      <c r="Q386" s="204"/>
    </row>
    <row r="387" spans="6:17" s="203" customFormat="1">
      <c r="F387" s="192"/>
      <c r="G387" s="192"/>
      <c r="H387" s="192"/>
      <c r="I387" s="192"/>
      <c r="J387" s="192"/>
      <c r="K387" s="192"/>
      <c r="L387" s="192"/>
      <c r="M387" s="192"/>
      <c r="O387" s="192"/>
      <c r="P387" s="192"/>
      <c r="Q387" s="204"/>
    </row>
    <row r="388" spans="6:17" s="203" customFormat="1">
      <c r="F388" s="192"/>
      <c r="G388" s="192"/>
      <c r="H388" s="192"/>
      <c r="I388" s="192"/>
      <c r="J388" s="192"/>
      <c r="K388" s="192"/>
      <c r="L388" s="192"/>
      <c r="M388" s="192"/>
      <c r="O388" s="192"/>
      <c r="P388" s="192"/>
      <c r="Q388" s="204"/>
    </row>
    <row r="389" spans="6:17" s="203" customFormat="1">
      <c r="F389" s="192"/>
      <c r="G389" s="192"/>
      <c r="H389" s="192"/>
      <c r="I389" s="192"/>
      <c r="J389" s="192"/>
      <c r="K389" s="192"/>
      <c r="L389" s="192"/>
      <c r="M389" s="192"/>
      <c r="O389" s="192"/>
      <c r="P389" s="192"/>
      <c r="Q389" s="204"/>
    </row>
    <row r="390" spans="6:17" s="203" customFormat="1">
      <c r="F390" s="192"/>
      <c r="G390" s="192"/>
      <c r="H390" s="192"/>
      <c r="I390" s="192"/>
      <c r="J390" s="192"/>
      <c r="K390" s="192"/>
      <c r="L390" s="192"/>
      <c r="M390" s="192"/>
      <c r="O390" s="192"/>
      <c r="P390" s="192"/>
      <c r="Q390" s="204"/>
    </row>
    <row r="391" spans="6:17" s="203" customFormat="1">
      <c r="F391" s="192"/>
      <c r="G391" s="192"/>
      <c r="H391" s="192"/>
      <c r="I391" s="192"/>
      <c r="J391" s="192"/>
      <c r="K391" s="192"/>
      <c r="L391" s="192"/>
      <c r="M391" s="192"/>
      <c r="O391" s="192"/>
      <c r="P391" s="192"/>
      <c r="Q391" s="204"/>
    </row>
    <row r="392" spans="6:17" s="203" customFormat="1">
      <c r="F392" s="192"/>
      <c r="G392" s="192"/>
      <c r="H392" s="192"/>
      <c r="I392" s="192"/>
      <c r="J392" s="192"/>
      <c r="K392" s="192"/>
      <c r="L392" s="192"/>
      <c r="M392" s="192"/>
      <c r="O392" s="192"/>
      <c r="P392" s="192"/>
      <c r="Q392" s="204"/>
    </row>
    <row r="393" spans="6:17" s="203" customFormat="1">
      <c r="F393" s="192"/>
      <c r="G393" s="192"/>
      <c r="H393" s="192"/>
      <c r="I393" s="192"/>
      <c r="J393" s="192"/>
      <c r="K393" s="192"/>
      <c r="L393" s="192"/>
      <c r="M393" s="192"/>
      <c r="O393" s="192"/>
      <c r="P393" s="192"/>
      <c r="Q393" s="204"/>
    </row>
    <row r="394" spans="6:17" s="203" customFormat="1">
      <c r="F394" s="192"/>
      <c r="G394" s="192"/>
      <c r="H394" s="192"/>
      <c r="I394" s="192"/>
      <c r="J394" s="192"/>
      <c r="K394" s="192"/>
      <c r="L394" s="192"/>
      <c r="M394" s="192"/>
      <c r="O394" s="192"/>
      <c r="P394" s="192"/>
      <c r="Q394" s="204"/>
    </row>
    <row r="395" spans="6:17" s="203" customFormat="1">
      <c r="F395" s="192"/>
      <c r="G395" s="192"/>
      <c r="H395" s="192"/>
      <c r="I395" s="192"/>
      <c r="J395" s="192"/>
      <c r="K395" s="192"/>
      <c r="L395" s="192"/>
      <c r="M395" s="192"/>
      <c r="O395" s="192"/>
      <c r="P395" s="192"/>
      <c r="Q395" s="204"/>
    </row>
    <row r="396" spans="6:17" s="203" customFormat="1">
      <c r="F396" s="192"/>
      <c r="G396" s="192"/>
      <c r="H396" s="192"/>
      <c r="I396" s="192"/>
      <c r="J396" s="192"/>
      <c r="K396" s="192"/>
      <c r="L396" s="192"/>
      <c r="M396" s="192"/>
      <c r="O396" s="192"/>
      <c r="P396" s="192"/>
      <c r="Q396" s="204"/>
    </row>
    <row r="397" spans="6:17" s="203" customFormat="1">
      <c r="F397" s="192"/>
      <c r="G397" s="192"/>
      <c r="H397" s="192"/>
      <c r="I397" s="192"/>
      <c r="J397" s="192"/>
      <c r="K397" s="192"/>
      <c r="L397" s="192"/>
      <c r="M397" s="192"/>
      <c r="O397" s="192"/>
      <c r="P397" s="192"/>
      <c r="Q397" s="204"/>
    </row>
    <row r="398" spans="6:17" s="203" customFormat="1">
      <c r="F398" s="192"/>
      <c r="G398" s="192"/>
      <c r="H398" s="192"/>
      <c r="I398" s="192"/>
      <c r="J398" s="192"/>
      <c r="K398" s="192"/>
      <c r="L398" s="192"/>
      <c r="M398" s="192"/>
      <c r="O398" s="192"/>
      <c r="P398" s="192"/>
      <c r="Q398" s="204"/>
    </row>
    <row r="399" spans="6:17" s="203" customFormat="1">
      <c r="F399" s="192"/>
      <c r="G399" s="192"/>
      <c r="H399" s="192"/>
      <c r="I399" s="192"/>
      <c r="J399" s="192"/>
      <c r="K399" s="192"/>
      <c r="L399" s="192"/>
      <c r="M399" s="192"/>
      <c r="O399" s="192"/>
      <c r="P399" s="192"/>
      <c r="Q399" s="204"/>
    </row>
    <row r="400" spans="6:17" s="203" customFormat="1">
      <c r="F400" s="192"/>
      <c r="G400" s="192"/>
      <c r="H400" s="192"/>
      <c r="I400" s="192"/>
      <c r="J400" s="192"/>
      <c r="K400" s="192"/>
      <c r="L400" s="192"/>
      <c r="M400" s="192"/>
      <c r="O400" s="192"/>
      <c r="P400" s="192"/>
      <c r="Q400" s="204"/>
    </row>
    <row r="401" spans="6:17" s="203" customFormat="1">
      <c r="F401" s="192"/>
      <c r="G401" s="192"/>
      <c r="H401" s="192"/>
      <c r="I401" s="192"/>
      <c r="J401" s="192"/>
      <c r="K401" s="192"/>
      <c r="L401" s="192"/>
      <c r="M401" s="192"/>
      <c r="O401" s="192"/>
      <c r="P401" s="192"/>
      <c r="Q401" s="204"/>
    </row>
    <row r="402" spans="6:17" s="203" customFormat="1">
      <c r="F402" s="192"/>
      <c r="G402" s="192"/>
      <c r="H402" s="192"/>
      <c r="I402" s="192"/>
      <c r="J402" s="192"/>
      <c r="K402" s="192"/>
      <c r="L402" s="192"/>
      <c r="M402" s="192"/>
      <c r="O402" s="192"/>
      <c r="P402" s="192"/>
      <c r="Q402" s="204"/>
    </row>
    <row r="403" spans="6:17" s="203" customFormat="1">
      <c r="F403" s="192"/>
      <c r="G403" s="192"/>
      <c r="H403" s="192"/>
      <c r="I403" s="192"/>
      <c r="J403" s="192"/>
      <c r="K403" s="192"/>
      <c r="L403" s="192"/>
      <c r="M403" s="192"/>
      <c r="O403" s="192"/>
      <c r="P403" s="192"/>
      <c r="Q403" s="204"/>
    </row>
    <row r="404" spans="6:17" s="203" customFormat="1">
      <c r="F404" s="192"/>
      <c r="G404" s="192"/>
      <c r="H404" s="192"/>
      <c r="I404" s="192"/>
      <c r="J404" s="192"/>
      <c r="K404" s="192"/>
      <c r="L404" s="192"/>
      <c r="M404" s="192"/>
      <c r="O404" s="192"/>
      <c r="P404" s="192"/>
      <c r="Q404" s="204"/>
    </row>
    <row r="405" spans="6:17" s="203" customFormat="1">
      <c r="F405" s="192"/>
      <c r="G405" s="192"/>
      <c r="H405" s="192"/>
      <c r="I405" s="192"/>
      <c r="J405" s="192"/>
      <c r="K405" s="192"/>
      <c r="L405" s="192"/>
      <c r="M405" s="192"/>
      <c r="O405" s="192"/>
      <c r="P405" s="192"/>
      <c r="Q405" s="204"/>
    </row>
    <row r="406" spans="6:17" s="203" customFormat="1">
      <c r="F406" s="192"/>
      <c r="G406" s="192"/>
      <c r="H406" s="192"/>
      <c r="I406" s="192"/>
      <c r="J406" s="192"/>
      <c r="K406" s="192"/>
      <c r="L406" s="192"/>
      <c r="M406" s="192"/>
      <c r="O406" s="192"/>
      <c r="P406" s="192"/>
      <c r="Q406" s="204"/>
    </row>
    <row r="407" spans="6:17" s="203" customFormat="1">
      <c r="F407" s="192"/>
      <c r="G407" s="192"/>
      <c r="H407" s="192"/>
      <c r="I407" s="192"/>
      <c r="J407" s="192"/>
      <c r="K407" s="192"/>
      <c r="L407" s="192"/>
      <c r="M407" s="192"/>
      <c r="O407" s="192"/>
      <c r="P407" s="192"/>
      <c r="Q407" s="204"/>
    </row>
    <row r="408" spans="6:17" s="203" customFormat="1">
      <c r="F408" s="192"/>
      <c r="G408" s="192"/>
      <c r="H408" s="192"/>
      <c r="I408" s="192"/>
      <c r="J408" s="192"/>
      <c r="K408" s="192"/>
      <c r="L408" s="192"/>
      <c r="M408" s="192"/>
      <c r="O408" s="192"/>
      <c r="P408" s="192"/>
      <c r="Q408" s="204"/>
    </row>
    <row r="409" spans="6:17" s="203" customFormat="1">
      <c r="F409" s="192"/>
      <c r="G409" s="192"/>
      <c r="H409" s="192"/>
      <c r="I409" s="192"/>
      <c r="J409" s="192"/>
      <c r="K409" s="192"/>
      <c r="L409" s="192"/>
      <c r="M409" s="192"/>
      <c r="O409" s="192"/>
      <c r="P409" s="192"/>
      <c r="Q409" s="204"/>
    </row>
    <row r="410" spans="6:17" s="203" customFormat="1">
      <c r="F410" s="192"/>
      <c r="G410" s="192"/>
      <c r="H410" s="192"/>
      <c r="I410" s="192"/>
      <c r="J410" s="192"/>
      <c r="K410" s="192"/>
      <c r="L410" s="192"/>
      <c r="M410" s="192"/>
      <c r="O410" s="192"/>
      <c r="P410" s="192"/>
      <c r="Q410" s="204"/>
    </row>
    <row r="411" spans="6:17" s="203" customFormat="1">
      <c r="F411" s="192"/>
      <c r="G411" s="192"/>
      <c r="H411" s="192"/>
      <c r="I411" s="192"/>
      <c r="J411" s="192"/>
      <c r="K411" s="192"/>
      <c r="L411" s="192"/>
      <c r="M411" s="192"/>
      <c r="O411" s="192"/>
      <c r="P411" s="192"/>
      <c r="Q411" s="204"/>
    </row>
    <row r="412" spans="6:17" s="203" customFormat="1">
      <c r="F412" s="192"/>
      <c r="G412" s="192"/>
      <c r="H412" s="192"/>
      <c r="I412" s="192"/>
      <c r="J412" s="192"/>
      <c r="K412" s="192"/>
      <c r="L412" s="192"/>
      <c r="M412" s="192"/>
      <c r="O412" s="192"/>
      <c r="P412" s="192"/>
      <c r="Q412" s="204"/>
    </row>
    <row r="413" spans="6:17" s="203" customFormat="1">
      <c r="F413" s="192"/>
      <c r="G413" s="192"/>
      <c r="H413" s="192"/>
      <c r="I413" s="192"/>
      <c r="J413" s="192"/>
      <c r="K413" s="192"/>
      <c r="L413" s="192"/>
      <c r="M413" s="192"/>
      <c r="O413" s="192"/>
      <c r="P413" s="192"/>
      <c r="Q413" s="204"/>
    </row>
    <row r="414" spans="6:17" s="203" customFormat="1">
      <c r="F414" s="192"/>
      <c r="G414" s="192"/>
      <c r="H414" s="192"/>
      <c r="I414" s="192"/>
      <c r="J414" s="192"/>
      <c r="K414" s="192"/>
      <c r="L414" s="192"/>
      <c r="M414" s="192"/>
      <c r="O414" s="192"/>
      <c r="P414" s="192"/>
      <c r="Q414" s="204"/>
    </row>
    <row r="415" spans="6:17" s="203" customFormat="1">
      <c r="F415" s="192"/>
      <c r="G415" s="192"/>
      <c r="H415" s="192"/>
      <c r="I415" s="192"/>
      <c r="J415" s="192"/>
      <c r="K415" s="192"/>
      <c r="L415" s="192"/>
      <c r="M415" s="192"/>
      <c r="O415" s="192"/>
      <c r="P415" s="192"/>
      <c r="Q415" s="204"/>
    </row>
    <row r="416" spans="6:17" s="203" customFormat="1">
      <c r="F416" s="192"/>
      <c r="G416" s="192"/>
      <c r="H416" s="192"/>
      <c r="I416" s="192"/>
      <c r="J416" s="192"/>
      <c r="K416" s="192"/>
      <c r="L416" s="192"/>
      <c r="M416" s="192"/>
      <c r="O416" s="192"/>
      <c r="P416" s="192"/>
      <c r="Q416" s="204"/>
    </row>
    <row r="417" spans="6:17" s="203" customFormat="1">
      <c r="F417" s="192"/>
      <c r="G417" s="192"/>
      <c r="H417" s="192"/>
      <c r="I417" s="192"/>
      <c r="J417" s="192"/>
      <c r="K417" s="192"/>
      <c r="L417" s="192"/>
      <c r="M417" s="192"/>
      <c r="O417" s="192"/>
      <c r="P417" s="192"/>
      <c r="Q417" s="204"/>
    </row>
    <row r="418" spans="6:17" s="203" customFormat="1">
      <c r="F418" s="192"/>
      <c r="G418" s="192"/>
      <c r="H418" s="192"/>
      <c r="I418" s="192"/>
      <c r="J418" s="192"/>
      <c r="K418" s="192"/>
      <c r="L418" s="192"/>
      <c r="M418" s="192"/>
      <c r="O418" s="192"/>
      <c r="P418" s="192"/>
      <c r="Q418" s="204"/>
    </row>
    <row r="419" spans="6:17" s="203" customFormat="1">
      <c r="F419" s="192"/>
      <c r="G419" s="192"/>
      <c r="H419" s="192"/>
      <c r="I419" s="192"/>
      <c r="J419" s="192"/>
      <c r="K419" s="192"/>
      <c r="L419" s="192"/>
      <c r="M419" s="192"/>
      <c r="O419" s="192"/>
      <c r="P419" s="192"/>
      <c r="Q419" s="204"/>
    </row>
    <row r="420" spans="6:17" s="203" customFormat="1">
      <c r="F420" s="192"/>
      <c r="G420" s="192"/>
      <c r="H420" s="192"/>
      <c r="I420" s="192"/>
      <c r="J420" s="192"/>
      <c r="K420" s="192"/>
      <c r="L420" s="192"/>
      <c r="M420" s="192"/>
      <c r="O420" s="192"/>
      <c r="P420" s="192"/>
      <c r="Q420" s="204"/>
    </row>
    <row r="421" spans="6:17" s="203" customFormat="1">
      <c r="F421" s="192"/>
      <c r="G421" s="192"/>
      <c r="H421" s="192"/>
      <c r="I421" s="192"/>
      <c r="J421" s="192"/>
      <c r="K421" s="192"/>
      <c r="L421" s="192"/>
      <c r="M421" s="192"/>
      <c r="O421" s="192"/>
      <c r="P421" s="192"/>
      <c r="Q421" s="204"/>
    </row>
    <row r="422" spans="6:17" s="203" customFormat="1">
      <c r="F422" s="192"/>
      <c r="G422" s="192"/>
      <c r="H422" s="192"/>
      <c r="I422" s="192"/>
      <c r="J422" s="192"/>
      <c r="K422" s="192"/>
      <c r="L422" s="192"/>
      <c r="M422" s="192"/>
      <c r="O422" s="192"/>
      <c r="P422" s="192"/>
      <c r="Q422" s="204"/>
    </row>
    <row r="423" spans="6:17" s="203" customFormat="1">
      <c r="F423" s="192"/>
      <c r="G423" s="192"/>
      <c r="H423" s="192"/>
      <c r="I423" s="192"/>
      <c r="J423" s="192"/>
      <c r="K423" s="192"/>
      <c r="L423" s="192"/>
      <c r="M423" s="192"/>
      <c r="O423" s="192"/>
      <c r="P423" s="192"/>
      <c r="Q423" s="204"/>
    </row>
    <row r="424" spans="6:17" s="203" customFormat="1">
      <c r="F424" s="192"/>
      <c r="G424" s="192"/>
      <c r="H424" s="192"/>
      <c r="I424" s="192"/>
      <c r="J424" s="192"/>
      <c r="K424" s="192"/>
      <c r="L424" s="192"/>
      <c r="M424" s="192"/>
      <c r="O424" s="192"/>
      <c r="P424" s="192"/>
      <c r="Q424" s="204"/>
    </row>
    <row r="425" spans="6:17" s="203" customFormat="1">
      <c r="F425" s="192"/>
      <c r="G425" s="192"/>
      <c r="H425" s="192"/>
      <c r="I425" s="192"/>
      <c r="J425" s="192"/>
      <c r="K425" s="192"/>
      <c r="L425" s="192"/>
      <c r="M425" s="192"/>
      <c r="O425" s="192"/>
      <c r="P425" s="192"/>
      <c r="Q425" s="204"/>
    </row>
    <row r="426" spans="6:17" s="203" customFormat="1">
      <c r="F426" s="192"/>
      <c r="G426" s="192"/>
      <c r="H426" s="192"/>
      <c r="I426" s="192"/>
      <c r="J426" s="192"/>
      <c r="K426" s="192"/>
      <c r="L426" s="192"/>
      <c r="M426" s="192"/>
      <c r="O426" s="192"/>
      <c r="P426" s="192"/>
      <c r="Q426" s="204"/>
    </row>
    <row r="427" spans="6:17" s="203" customFormat="1">
      <c r="F427" s="192"/>
      <c r="G427" s="192"/>
      <c r="H427" s="192"/>
      <c r="I427" s="192"/>
      <c r="J427" s="192"/>
      <c r="K427" s="192"/>
      <c r="L427" s="192"/>
      <c r="M427" s="192"/>
      <c r="O427" s="192"/>
      <c r="P427" s="192"/>
      <c r="Q427" s="204"/>
    </row>
    <row r="428" spans="6:17" s="203" customFormat="1">
      <c r="F428" s="192"/>
      <c r="G428" s="192"/>
      <c r="H428" s="192"/>
      <c r="I428" s="192"/>
      <c r="J428" s="192"/>
      <c r="K428" s="192"/>
      <c r="L428" s="192"/>
      <c r="M428" s="192"/>
      <c r="O428" s="192"/>
      <c r="P428" s="192"/>
      <c r="Q428" s="204"/>
    </row>
    <row r="429" spans="6:17" s="203" customFormat="1">
      <c r="F429" s="192"/>
      <c r="G429" s="192"/>
      <c r="H429" s="192"/>
      <c r="I429" s="192"/>
      <c r="J429" s="192"/>
      <c r="K429" s="192"/>
      <c r="L429" s="192"/>
      <c r="M429" s="192"/>
      <c r="O429" s="192"/>
      <c r="P429" s="192"/>
      <c r="Q429" s="204"/>
    </row>
    <row r="430" spans="6:17" s="203" customFormat="1">
      <c r="F430" s="192"/>
      <c r="G430" s="192"/>
      <c r="H430" s="192"/>
      <c r="I430" s="192"/>
      <c r="J430" s="192"/>
      <c r="K430" s="192"/>
      <c r="L430" s="192"/>
      <c r="M430" s="192"/>
      <c r="O430" s="192"/>
      <c r="P430" s="192"/>
      <c r="Q430" s="204"/>
    </row>
    <row r="431" spans="6:17" s="203" customFormat="1">
      <c r="F431" s="192"/>
      <c r="G431" s="192"/>
      <c r="H431" s="192"/>
      <c r="I431" s="192"/>
      <c r="J431" s="192"/>
      <c r="K431" s="192"/>
      <c r="L431" s="192"/>
      <c r="M431" s="192"/>
      <c r="O431" s="192"/>
      <c r="P431" s="192"/>
      <c r="Q431" s="204"/>
    </row>
    <row r="432" spans="6:17" s="203" customFormat="1">
      <c r="F432" s="192"/>
      <c r="G432" s="192"/>
      <c r="H432" s="192"/>
      <c r="I432" s="192"/>
      <c r="J432" s="192"/>
      <c r="K432" s="192"/>
      <c r="L432" s="192"/>
      <c r="M432" s="192"/>
      <c r="O432" s="192"/>
      <c r="P432" s="192"/>
      <c r="Q432" s="204"/>
    </row>
    <row r="433" spans="6:17" s="203" customFormat="1">
      <c r="F433" s="192"/>
      <c r="G433" s="192"/>
      <c r="H433" s="192"/>
      <c r="I433" s="192"/>
      <c r="J433" s="192"/>
      <c r="K433" s="192"/>
      <c r="L433" s="192"/>
      <c r="M433" s="192"/>
      <c r="O433" s="192"/>
      <c r="P433" s="192"/>
      <c r="Q433" s="204"/>
    </row>
    <row r="434" spans="6:17" s="203" customFormat="1">
      <c r="F434" s="192"/>
      <c r="G434" s="192"/>
      <c r="H434" s="192"/>
      <c r="I434" s="192"/>
      <c r="J434" s="192"/>
      <c r="K434" s="192"/>
      <c r="L434" s="192"/>
      <c r="M434" s="192"/>
      <c r="O434" s="192"/>
      <c r="P434" s="192"/>
      <c r="Q434" s="204"/>
    </row>
    <row r="435" spans="6:17" s="203" customFormat="1">
      <c r="F435" s="192"/>
      <c r="G435" s="192"/>
      <c r="H435" s="192"/>
      <c r="I435" s="192"/>
      <c r="J435" s="192"/>
      <c r="K435" s="192"/>
      <c r="L435" s="192"/>
      <c r="M435" s="192"/>
      <c r="O435" s="192"/>
      <c r="P435" s="192"/>
      <c r="Q435" s="204"/>
    </row>
    <row r="436" spans="6:17" s="203" customFormat="1">
      <c r="F436" s="192"/>
      <c r="G436" s="192"/>
      <c r="H436" s="192"/>
      <c r="I436" s="192"/>
      <c r="J436" s="192"/>
      <c r="K436" s="192"/>
      <c r="L436" s="192"/>
      <c r="M436" s="192"/>
      <c r="O436" s="192"/>
      <c r="P436" s="192"/>
      <c r="Q436" s="204"/>
    </row>
    <row r="437" spans="6:17" s="203" customFormat="1">
      <c r="F437" s="192"/>
      <c r="G437" s="192"/>
      <c r="H437" s="192"/>
      <c r="I437" s="192"/>
      <c r="J437" s="192"/>
      <c r="K437" s="192"/>
      <c r="L437" s="192"/>
      <c r="M437" s="192"/>
      <c r="O437" s="192"/>
      <c r="P437" s="192"/>
      <c r="Q437" s="204"/>
    </row>
    <row r="438" spans="6:17" s="203" customFormat="1">
      <c r="F438" s="192"/>
      <c r="G438" s="192"/>
      <c r="H438" s="192"/>
      <c r="I438" s="192"/>
      <c r="J438" s="192"/>
      <c r="K438" s="192"/>
      <c r="L438" s="192"/>
      <c r="M438" s="192"/>
      <c r="O438" s="192"/>
      <c r="P438" s="192"/>
      <c r="Q438" s="204"/>
    </row>
    <row r="439" spans="6:17" s="203" customFormat="1">
      <c r="F439" s="192"/>
      <c r="G439" s="192"/>
      <c r="H439" s="192"/>
      <c r="I439" s="192"/>
      <c r="J439" s="192"/>
      <c r="K439" s="192"/>
      <c r="L439" s="192"/>
      <c r="M439" s="192"/>
      <c r="O439" s="192"/>
      <c r="P439" s="192"/>
      <c r="Q439" s="204"/>
    </row>
    <row r="440" spans="6:17" s="203" customFormat="1">
      <c r="F440" s="192"/>
      <c r="G440" s="192"/>
      <c r="H440" s="192"/>
      <c r="I440" s="192"/>
      <c r="J440" s="192"/>
      <c r="K440" s="192"/>
      <c r="L440" s="192"/>
      <c r="M440" s="192"/>
      <c r="O440" s="192"/>
      <c r="P440" s="192"/>
      <c r="Q440" s="204"/>
    </row>
    <row r="441" spans="6:17" s="203" customFormat="1">
      <c r="F441" s="192"/>
      <c r="G441" s="192"/>
      <c r="H441" s="192"/>
      <c r="I441" s="192"/>
      <c r="J441" s="192"/>
      <c r="K441" s="192"/>
      <c r="L441" s="192"/>
      <c r="M441" s="192"/>
      <c r="O441" s="192"/>
      <c r="P441" s="192"/>
      <c r="Q441" s="204"/>
    </row>
    <row r="442" spans="6:17" s="203" customFormat="1">
      <c r="F442" s="192"/>
      <c r="G442" s="192"/>
      <c r="H442" s="192"/>
      <c r="I442" s="192"/>
      <c r="J442" s="192"/>
      <c r="K442" s="192"/>
      <c r="L442" s="192"/>
      <c r="M442" s="192"/>
      <c r="O442" s="192"/>
      <c r="P442" s="192"/>
      <c r="Q442" s="204"/>
    </row>
    <row r="443" spans="6:17" s="203" customFormat="1">
      <c r="F443" s="192"/>
      <c r="G443" s="192"/>
      <c r="H443" s="192"/>
      <c r="I443" s="192"/>
      <c r="J443" s="192"/>
      <c r="K443" s="192"/>
      <c r="L443" s="192"/>
      <c r="M443" s="192"/>
      <c r="O443" s="192"/>
      <c r="P443" s="192"/>
      <c r="Q443" s="204"/>
    </row>
    <row r="444" spans="6:17" s="203" customFormat="1">
      <c r="F444" s="192"/>
      <c r="G444" s="192"/>
      <c r="H444" s="192"/>
      <c r="I444" s="192"/>
      <c r="J444" s="192"/>
      <c r="K444" s="192"/>
      <c r="L444" s="192"/>
      <c r="M444" s="192"/>
      <c r="O444" s="192"/>
      <c r="P444" s="192"/>
      <c r="Q444" s="204"/>
    </row>
    <row r="445" spans="6:17" s="203" customFormat="1">
      <c r="F445" s="192"/>
      <c r="G445" s="192"/>
      <c r="H445" s="192"/>
      <c r="I445" s="192"/>
      <c r="J445" s="192"/>
      <c r="K445" s="192"/>
      <c r="L445" s="192"/>
      <c r="M445" s="192"/>
      <c r="O445" s="192"/>
      <c r="P445" s="192"/>
      <c r="Q445" s="204"/>
    </row>
    <row r="446" spans="6:17" s="203" customFormat="1">
      <c r="F446" s="192"/>
      <c r="G446" s="192"/>
      <c r="H446" s="192"/>
      <c r="I446" s="192"/>
      <c r="J446" s="192"/>
      <c r="K446" s="192"/>
      <c r="L446" s="192"/>
      <c r="M446" s="192"/>
      <c r="O446" s="192"/>
      <c r="P446" s="192"/>
      <c r="Q446" s="204"/>
    </row>
    <row r="447" spans="6:17" s="203" customFormat="1">
      <c r="F447" s="192"/>
      <c r="G447" s="192"/>
      <c r="H447" s="192"/>
      <c r="I447" s="192"/>
      <c r="J447" s="192"/>
      <c r="K447" s="192"/>
      <c r="L447" s="192"/>
      <c r="M447" s="192"/>
      <c r="O447" s="192"/>
      <c r="P447" s="192"/>
      <c r="Q447" s="204"/>
    </row>
    <row r="448" spans="6:17" s="203" customFormat="1">
      <c r="F448" s="192"/>
      <c r="G448" s="192"/>
      <c r="H448" s="192"/>
      <c r="I448" s="192"/>
      <c r="J448" s="192"/>
      <c r="K448" s="192"/>
      <c r="L448" s="192"/>
      <c r="M448" s="192"/>
      <c r="O448" s="192"/>
      <c r="P448" s="192"/>
      <c r="Q448" s="204"/>
    </row>
    <row r="449" spans="6:17" s="203" customFormat="1">
      <c r="F449" s="192"/>
      <c r="G449" s="192"/>
      <c r="H449" s="192"/>
      <c r="I449" s="192"/>
      <c r="J449" s="192"/>
      <c r="K449" s="192"/>
      <c r="L449" s="192"/>
      <c r="M449" s="192"/>
      <c r="O449" s="192"/>
      <c r="P449" s="192"/>
      <c r="Q449" s="204"/>
    </row>
    <row r="450" spans="6:17" s="203" customFormat="1">
      <c r="F450" s="192"/>
      <c r="G450" s="192"/>
      <c r="H450" s="192"/>
      <c r="I450" s="192"/>
      <c r="J450" s="192"/>
      <c r="K450" s="192"/>
      <c r="L450" s="192"/>
      <c r="M450" s="192"/>
      <c r="O450" s="192"/>
      <c r="P450" s="192"/>
      <c r="Q450" s="204"/>
    </row>
    <row r="451" spans="6:17" s="203" customFormat="1">
      <c r="F451" s="192"/>
      <c r="G451" s="192"/>
      <c r="H451" s="192"/>
      <c r="I451" s="192"/>
      <c r="J451" s="192"/>
      <c r="K451" s="192"/>
      <c r="L451" s="192"/>
      <c r="M451" s="192"/>
      <c r="O451" s="192"/>
      <c r="P451" s="192"/>
      <c r="Q451" s="204"/>
    </row>
    <row r="452" spans="6:17" s="203" customFormat="1">
      <c r="F452" s="192"/>
      <c r="G452" s="192"/>
      <c r="H452" s="192"/>
      <c r="I452" s="192"/>
      <c r="J452" s="192"/>
      <c r="K452" s="192"/>
      <c r="L452" s="192"/>
      <c r="M452" s="192"/>
      <c r="O452" s="192"/>
      <c r="P452" s="192"/>
      <c r="Q452" s="204"/>
    </row>
    <row r="453" spans="6:17" s="203" customFormat="1">
      <c r="F453" s="192"/>
      <c r="G453" s="192"/>
      <c r="H453" s="192"/>
      <c r="I453" s="192"/>
      <c r="J453" s="192"/>
      <c r="K453" s="192"/>
      <c r="L453" s="192"/>
      <c r="M453" s="192"/>
      <c r="O453" s="192"/>
      <c r="P453" s="192"/>
      <c r="Q453" s="204"/>
    </row>
    <row r="454" spans="6:17" s="203" customFormat="1">
      <c r="F454" s="192"/>
      <c r="G454" s="192"/>
      <c r="H454" s="192"/>
      <c r="I454" s="192"/>
      <c r="J454" s="192"/>
      <c r="K454" s="192"/>
      <c r="L454" s="192"/>
      <c r="M454" s="192"/>
      <c r="O454" s="192"/>
      <c r="P454" s="192"/>
      <c r="Q454" s="204"/>
    </row>
    <row r="455" spans="6:17" s="203" customFormat="1">
      <c r="F455" s="192"/>
      <c r="G455" s="192"/>
      <c r="H455" s="192"/>
      <c r="I455" s="192"/>
      <c r="J455" s="192"/>
      <c r="K455" s="192"/>
      <c r="L455" s="192"/>
      <c r="M455" s="192"/>
      <c r="O455" s="192"/>
      <c r="P455" s="192"/>
      <c r="Q455" s="204"/>
    </row>
    <row r="456" spans="6:17" s="203" customFormat="1">
      <c r="F456" s="192"/>
      <c r="G456" s="192"/>
      <c r="H456" s="192"/>
      <c r="I456" s="192"/>
      <c r="J456" s="192"/>
      <c r="K456" s="192"/>
      <c r="L456" s="192"/>
      <c r="M456" s="192"/>
      <c r="O456" s="192"/>
      <c r="P456" s="192"/>
      <c r="Q456" s="204"/>
    </row>
    <row r="457" spans="6:17" s="203" customFormat="1">
      <c r="F457" s="192"/>
      <c r="G457" s="192"/>
      <c r="H457" s="192"/>
      <c r="I457" s="192"/>
      <c r="J457" s="192"/>
      <c r="K457" s="192"/>
      <c r="L457" s="192"/>
      <c r="M457" s="192"/>
      <c r="O457" s="192"/>
      <c r="P457" s="192"/>
      <c r="Q457" s="204"/>
    </row>
    <row r="458" spans="6:17" s="203" customFormat="1">
      <c r="F458" s="192"/>
      <c r="G458" s="192"/>
      <c r="H458" s="192"/>
      <c r="I458" s="192"/>
      <c r="J458" s="192"/>
      <c r="K458" s="192"/>
      <c r="L458" s="192"/>
      <c r="M458" s="192"/>
      <c r="O458" s="192"/>
      <c r="P458" s="192"/>
      <c r="Q458" s="204"/>
    </row>
    <row r="459" spans="6:17" s="203" customFormat="1">
      <c r="F459" s="192"/>
      <c r="G459" s="192"/>
      <c r="H459" s="192"/>
      <c r="I459" s="192"/>
      <c r="J459" s="192"/>
      <c r="K459" s="192"/>
      <c r="L459" s="192"/>
      <c r="M459" s="192"/>
      <c r="O459" s="192"/>
      <c r="P459" s="192"/>
      <c r="Q459" s="204"/>
    </row>
    <row r="460" spans="6:17" s="203" customFormat="1">
      <c r="F460" s="192"/>
      <c r="G460" s="192"/>
      <c r="H460" s="192"/>
      <c r="I460" s="192"/>
      <c r="J460" s="192"/>
      <c r="K460" s="192"/>
      <c r="L460" s="192"/>
      <c r="M460" s="192"/>
      <c r="O460" s="192"/>
      <c r="P460" s="192"/>
      <c r="Q460" s="204"/>
    </row>
    <row r="461" spans="6:17" s="203" customFormat="1">
      <c r="F461" s="192"/>
      <c r="G461" s="192"/>
      <c r="H461" s="192"/>
      <c r="I461" s="192"/>
      <c r="J461" s="192"/>
      <c r="K461" s="192"/>
      <c r="L461" s="192"/>
      <c r="M461" s="192"/>
      <c r="O461" s="192"/>
      <c r="P461" s="192"/>
      <c r="Q461" s="204"/>
    </row>
    <row r="462" spans="6:17" s="203" customFormat="1">
      <c r="F462" s="192"/>
      <c r="G462" s="192"/>
      <c r="H462" s="192"/>
      <c r="I462" s="192"/>
      <c r="J462" s="192"/>
      <c r="K462" s="192"/>
      <c r="L462" s="192"/>
      <c r="M462" s="192"/>
      <c r="O462" s="192"/>
      <c r="P462" s="192"/>
      <c r="Q462" s="204"/>
    </row>
    <row r="463" spans="6:17" s="203" customFormat="1">
      <c r="F463" s="192"/>
      <c r="G463" s="192"/>
      <c r="H463" s="192"/>
      <c r="I463" s="192"/>
      <c r="J463" s="192"/>
      <c r="K463" s="192"/>
      <c r="L463" s="192"/>
      <c r="M463" s="192"/>
      <c r="O463" s="192"/>
      <c r="P463" s="192"/>
      <c r="Q463" s="204"/>
    </row>
    <row r="464" spans="6:17" s="203" customFormat="1">
      <c r="F464" s="192"/>
      <c r="G464" s="192"/>
      <c r="H464" s="192"/>
      <c r="I464" s="192"/>
      <c r="J464" s="192"/>
      <c r="K464" s="192"/>
      <c r="L464" s="192"/>
      <c r="M464" s="192"/>
      <c r="O464" s="192"/>
      <c r="P464" s="192"/>
      <c r="Q464" s="204"/>
    </row>
    <row r="465" spans="6:17" s="203" customFormat="1">
      <c r="F465" s="192"/>
      <c r="G465" s="192"/>
      <c r="H465" s="192"/>
      <c r="I465" s="192"/>
      <c r="J465" s="192"/>
      <c r="K465" s="192"/>
      <c r="L465" s="192"/>
      <c r="M465" s="192"/>
      <c r="O465" s="192"/>
      <c r="P465" s="192"/>
      <c r="Q465" s="204"/>
    </row>
    <row r="466" spans="6:17" s="203" customFormat="1">
      <c r="F466" s="192"/>
      <c r="G466" s="192"/>
      <c r="H466" s="192"/>
      <c r="I466" s="192"/>
      <c r="J466" s="192"/>
      <c r="K466" s="192"/>
      <c r="L466" s="192"/>
      <c r="M466" s="192"/>
      <c r="O466" s="192"/>
      <c r="P466" s="192"/>
      <c r="Q466" s="204"/>
    </row>
    <row r="467" spans="6:17" s="203" customFormat="1">
      <c r="F467" s="192"/>
      <c r="G467" s="192"/>
      <c r="H467" s="192"/>
      <c r="I467" s="192"/>
      <c r="J467" s="192"/>
      <c r="K467" s="192"/>
      <c r="L467" s="192"/>
      <c r="M467" s="192"/>
      <c r="O467" s="192"/>
      <c r="P467" s="192"/>
      <c r="Q467" s="204"/>
    </row>
    <row r="468" spans="6:17" s="203" customFormat="1">
      <c r="F468" s="192"/>
      <c r="G468" s="192"/>
      <c r="H468" s="192"/>
      <c r="I468" s="192"/>
      <c r="J468" s="192"/>
      <c r="K468" s="192"/>
      <c r="L468" s="192"/>
      <c r="M468" s="192"/>
      <c r="O468" s="192"/>
      <c r="P468" s="192"/>
      <c r="Q468" s="204"/>
    </row>
    <row r="469" spans="6:17" s="203" customFormat="1">
      <c r="F469" s="192"/>
      <c r="G469" s="192"/>
      <c r="H469" s="192"/>
      <c r="I469" s="192"/>
      <c r="J469" s="192"/>
      <c r="K469" s="192"/>
      <c r="L469" s="192"/>
      <c r="M469" s="192"/>
      <c r="O469" s="192"/>
      <c r="P469" s="192"/>
      <c r="Q469" s="204"/>
    </row>
    <row r="470" spans="6:17" s="203" customFormat="1">
      <c r="F470" s="192"/>
      <c r="G470" s="192"/>
      <c r="H470" s="192"/>
      <c r="I470" s="192"/>
      <c r="J470" s="192"/>
      <c r="K470" s="192"/>
      <c r="L470" s="192"/>
      <c r="M470" s="192"/>
      <c r="O470" s="192"/>
      <c r="P470" s="192"/>
      <c r="Q470" s="204"/>
    </row>
    <row r="471" spans="6:17" s="203" customFormat="1">
      <c r="F471" s="192"/>
      <c r="G471" s="192"/>
      <c r="H471" s="192"/>
      <c r="I471" s="192"/>
      <c r="J471" s="192"/>
      <c r="K471" s="192"/>
      <c r="L471" s="192"/>
      <c r="M471" s="192"/>
      <c r="O471" s="192"/>
      <c r="P471" s="192"/>
      <c r="Q471" s="204"/>
    </row>
    <row r="472" spans="6:17" s="203" customFormat="1">
      <c r="F472" s="192"/>
      <c r="G472" s="192"/>
      <c r="H472" s="192"/>
      <c r="I472" s="192"/>
      <c r="J472" s="192"/>
      <c r="K472" s="192"/>
      <c r="L472" s="192"/>
      <c r="M472" s="192"/>
      <c r="O472" s="192"/>
      <c r="P472" s="192"/>
      <c r="Q472" s="204"/>
    </row>
    <row r="473" spans="6:17" s="203" customFormat="1">
      <c r="F473" s="192"/>
      <c r="G473" s="192"/>
      <c r="H473" s="192"/>
      <c r="I473" s="192"/>
      <c r="J473" s="192"/>
      <c r="K473" s="192"/>
      <c r="L473" s="192"/>
      <c r="M473" s="192"/>
      <c r="O473" s="192"/>
      <c r="P473" s="192"/>
      <c r="Q473" s="204"/>
    </row>
    <row r="474" spans="6:17" s="203" customFormat="1">
      <c r="F474" s="192"/>
      <c r="G474" s="192"/>
      <c r="H474" s="192"/>
      <c r="I474" s="192"/>
      <c r="J474" s="192"/>
      <c r="K474" s="192"/>
      <c r="L474" s="192"/>
      <c r="M474" s="192"/>
      <c r="O474" s="192"/>
      <c r="P474" s="192"/>
      <c r="Q474" s="204"/>
    </row>
    <row r="475" spans="6:17" s="203" customFormat="1">
      <c r="F475" s="192"/>
      <c r="G475" s="192"/>
      <c r="H475" s="192"/>
      <c r="I475" s="192"/>
      <c r="J475" s="192"/>
      <c r="K475" s="192"/>
      <c r="L475" s="192"/>
      <c r="M475" s="192"/>
      <c r="O475" s="192"/>
      <c r="P475" s="192"/>
      <c r="Q475" s="204"/>
    </row>
    <row r="476" spans="6:17" s="203" customFormat="1">
      <c r="F476" s="192"/>
      <c r="G476" s="192"/>
      <c r="H476" s="192"/>
      <c r="I476" s="192"/>
      <c r="J476" s="192"/>
      <c r="K476" s="192"/>
      <c r="L476" s="192"/>
      <c r="M476" s="192"/>
      <c r="O476" s="192"/>
      <c r="P476" s="192"/>
      <c r="Q476" s="204"/>
    </row>
    <row r="477" spans="6:17" s="203" customFormat="1">
      <c r="F477" s="192"/>
      <c r="G477" s="192"/>
      <c r="H477" s="192"/>
      <c r="I477" s="192"/>
      <c r="J477" s="192"/>
      <c r="K477" s="192"/>
      <c r="L477" s="192"/>
      <c r="M477" s="192"/>
      <c r="O477" s="192"/>
      <c r="P477" s="192"/>
      <c r="Q477" s="204"/>
    </row>
    <row r="478" spans="6:17" s="203" customFormat="1">
      <c r="F478" s="192"/>
      <c r="G478" s="192"/>
      <c r="H478" s="192"/>
      <c r="I478" s="192"/>
      <c r="J478" s="192"/>
      <c r="K478" s="192"/>
      <c r="L478" s="192"/>
      <c r="M478" s="192"/>
      <c r="O478" s="192"/>
      <c r="P478" s="192"/>
      <c r="Q478" s="204"/>
    </row>
    <row r="479" spans="6:17" s="203" customFormat="1">
      <c r="F479" s="192"/>
      <c r="G479" s="192"/>
      <c r="H479" s="192"/>
      <c r="I479" s="192"/>
      <c r="J479" s="192"/>
      <c r="K479" s="192"/>
      <c r="L479" s="192"/>
      <c r="M479" s="192"/>
      <c r="O479" s="192"/>
      <c r="P479" s="192"/>
      <c r="Q479" s="204"/>
    </row>
    <row r="480" spans="6:17" s="203" customFormat="1">
      <c r="F480" s="192"/>
      <c r="G480" s="192"/>
      <c r="H480" s="192"/>
      <c r="I480" s="192"/>
      <c r="J480" s="192"/>
      <c r="K480" s="192"/>
      <c r="L480" s="192"/>
      <c r="M480" s="192"/>
      <c r="O480" s="192"/>
      <c r="P480" s="192"/>
      <c r="Q480" s="204"/>
    </row>
    <row r="481" spans="6:17" s="203" customFormat="1">
      <c r="F481" s="192"/>
      <c r="G481" s="192"/>
      <c r="H481" s="192"/>
      <c r="I481" s="192"/>
      <c r="J481" s="192"/>
      <c r="K481" s="192"/>
      <c r="L481" s="192"/>
      <c r="M481" s="192"/>
      <c r="O481" s="192"/>
      <c r="P481" s="192"/>
      <c r="Q481" s="204"/>
    </row>
    <row r="482" spans="6:17" s="203" customFormat="1">
      <c r="F482" s="192"/>
      <c r="G482" s="192"/>
      <c r="H482" s="192"/>
      <c r="I482" s="192"/>
      <c r="J482" s="192"/>
      <c r="K482" s="192"/>
      <c r="L482" s="192"/>
      <c r="M482" s="192"/>
      <c r="O482" s="192"/>
      <c r="P482" s="192"/>
      <c r="Q482" s="204"/>
    </row>
    <row r="483" spans="6:17" s="203" customFormat="1">
      <c r="F483" s="192"/>
      <c r="G483" s="192"/>
      <c r="H483" s="192"/>
      <c r="I483" s="192"/>
      <c r="J483" s="192"/>
      <c r="K483" s="192"/>
      <c r="L483" s="192"/>
      <c r="M483" s="192"/>
      <c r="O483" s="192"/>
      <c r="P483" s="192"/>
      <c r="Q483" s="204"/>
    </row>
    <row r="484" spans="6:17" s="203" customFormat="1">
      <c r="F484" s="192"/>
      <c r="G484" s="192"/>
      <c r="H484" s="192"/>
      <c r="I484" s="192"/>
      <c r="J484" s="192"/>
      <c r="K484" s="192"/>
      <c r="L484" s="192"/>
      <c r="M484" s="192"/>
      <c r="O484" s="192"/>
      <c r="P484" s="192"/>
      <c r="Q484" s="204"/>
    </row>
    <row r="485" spans="6:17" s="203" customFormat="1">
      <c r="F485" s="192"/>
      <c r="G485" s="192"/>
      <c r="H485" s="192"/>
      <c r="I485" s="192"/>
      <c r="J485" s="192"/>
      <c r="K485" s="192"/>
      <c r="L485" s="192"/>
      <c r="M485" s="192"/>
      <c r="O485" s="192"/>
      <c r="P485" s="192"/>
      <c r="Q485" s="204"/>
    </row>
    <row r="486" spans="6:17" s="203" customFormat="1">
      <c r="F486" s="192"/>
      <c r="G486" s="192"/>
      <c r="H486" s="192"/>
      <c r="I486" s="192"/>
      <c r="J486" s="192"/>
      <c r="K486" s="192"/>
      <c r="L486" s="192"/>
      <c r="M486" s="192"/>
      <c r="O486" s="192"/>
      <c r="P486" s="192"/>
      <c r="Q486" s="204"/>
    </row>
    <row r="487" spans="6:17" s="203" customFormat="1">
      <c r="F487" s="192"/>
      <c r="G487" s="192"/>
      <c r="H487" s="192"/>
      <c r="I487" s="192"/>
      <c r="J487" s="192"/>
      <c r="K487" s="192"/>
      <c r="L487" s="192"/>
      <c r="M487" s="192"/>
      <c r="O487" s="192"/>
      <c r="P487" s="192"/>
      <c r="Q487" s="204"/>
    </row>
    <row r="488" spans="6:17" s="203" customFormat="1">
      <c r="F488" s="192"/>
      <c r="G488" s="192"/>
      <c r="H488" s="192"/>
      <c r="I488" s="192"/>
      <c r="J488" s="192"/>
      <c r="K488" s="192"/>
      <c r="L488" s="192"/>
      <c r="M488" s="192"/>
      <c r="O488" s="192"/>
      <c r="P488" s="192"/>
      <c r="Q488" s="204"/>
    </row>
    <row r="489" spans="6:17" s="203" customFormat="1">
      <c r="F489" s="192"/>
      <c r="G489" s="192"/>
      <c r="H489" s="192"/>
      <c r="I489" s="192"/>
      <c r="J489" s="192"/>
      <c r="K489" s="192"/>
      <c r="L489" s="192"/>
      <c r="M489" s="192"/>
      <c r="O489" s="192"/>
      <c r="P489" s="192"/>
      <c r="Q489" s="204"/>
    </row>
    <row r="490" spans="6:17" s="203" customFormat="1">
      <c r="F490" s="192"/>
      <c r="G490" s="192"/>
      <c r="H490" s="192"/>
      <c r="I490" s="192"/>
      <c r="J490" s="192"/>
      <c r="K490" s="192"/>
      <c r="L490" s="192"/>
      <c r="M490" s="192"/>
      <c r="O490" s="192"/>
      <c r="P490" s="192"/>
      <c r="Q490" s="204"/>
    </row>
    <row r="491" spans="6:17" s="203" customFormat="1">
      <c r="F491" s="192"/>
      <c r="G491" s="192"/>
      <c r="H491" s="192"/>
      <c r="I491" s="192"/>
      <c r="J491" s="192"/>
      <c r="K491" s="192"/>
      <c r="L491" s="192"/>
      <c r="M491" s="192"/>
      <c r="O491" s="192"/>
      <c r="P491" s="192"/>
      <c r="Q491" s="204"/>
    </row>
    <row r="492" spans="6:17" s="203" customFormat="1">
      <c r="F492" s="192"/>
      <c r="G492" s="192"/>
      <c r="H492" s="192"/>
      <c r="I492" s="192"/>
      <c r="J492" s="192"/>
      <c r="K492" s="192"/>
      <c r="L492" s="192"/>
      <c r="M492" s="192"/>
      <c r="O492" s="192"/>
      <c r="P492" s="192"/>
      <c r="Q492" s="204"/>
    </row>
    <row r="493" spans="6:17" s="203" customFormat="1">
      <c r="F493" s="192"/>
      <c r="G493" s="192"/>
      <c r="H493" s="192"/>
      <c r="I493" s="192"/>
      <c r="J493" s="192"/>
      <c r="K493" s="192"/>
      <c r="L493" s="192"/>
      <c r="M493" s="192"/>
      <c r="O493" s="192"/>
      <c r="P493" s="192"/>
      <c r="Q493" s="204"/>
    </row>
    <row r="494" spans="6:17" s="203" customFormat="1">
      <c r="F494" s="192"/>
      <c r="G494" s="192"/>
      <c r="H494" s="192"/>
      <c r="I494" s="192"/>
      <c r="J494" s="192"/>
      <c r="K494" s="192"/>
      <c r="L494" s="192"/>
      <c r="M494" s="192"/>
      <c r="O494" s="192"/>
      <c r="P494" s="192"/>
      <c r="Q494" s="204"/>
    </row>
    <row r="495" spans="6:17" s="203" customFormat="1">
      <c r="F495" s="192"/>
      <c r="G495" s="192"/>
      <c r="H495" s="192"/>
      <c r="I495" s="192"/>
      <c r="J495" s="192"/>
      <c r="K495" s="192"/>
      <c r="L495" s="192"/>
      <c r="M495" s="192"/>
      <c r="O495" s="192"/>
      <c r="P495" s="192"/>
      <c r="Q495" s="204"/>
    </row>
    <row r="496" spans="6:17" s="203" customFormat="1">
      <c r="F496" s="192"/>
      <c r="G496" s="192"/>
      <c r="H496" s="192"/>
      <c r="I496" s="192"/>
      <c r="J496" s="192"/>
      <c r="K496" s="192"/>
      <c r="L496" s="192"/>
      <c r="M496" s="192"/>
      <c r="O496" s="192"/>
      <c r="P496" s="192"/>
      <c r="Q496" s="204"/>
    </row>
    <row r="497" spans="6:17" s="203" customFormat="1">
      <c r="F497" s="192"/>
      <c r="G497" s="192"/>
      <c r="H497" s="192"/>
      <c r="I497" s="192"/>
      <c r="J497" s="192"/>
      <c r="K497" s="192"/>
      <c r="L497" s="192"/>
      <c r="M497" s="192"/>
      <c r="O497" s="192"/>
      <c r="P497" s="192"/>
      <c r="Q497" s="204"/>
    </row>
    <row r="498" spans="6:17" s="203" customFormat="1">
      <c r="F498" s="192"/>
      <c r="G498" s="192"/>
      <c r="H498" s="192"/>
      <c r="I498" s="192"/>
      <c r="J498" s="192"/>
      <c r="K498" s="192"/>
      <c r="L498" s="192"/>
      <c r="M498" s="192"/>
      <c r="O498" s="192"/>
      <c r="P498" s="192"/>
      <c r="Q498" s="204"/>
    </row>
    <row r="499" spans="6:17" s="203" customFormat="1">
      <c r="F499" s="192"/>
      <c r="G499" s="192"/>
      <c r="H499" s="192"/>
      <c r="I499" s="192"/>
      <c r="J499" s="192"/>
      <c r="K499" s="192"/>
      <c r="L499" s="192"/>
      <c r="M499" s="192"/>
      <c r="O499" s="192"/>
      <c r="P499" s="192"/>
      <c r="Q499" s="204"/>
    </row>
    <row r="500" spans="6:17" s="203" customFormat="1">
      <c r="F500" s="192"/>
      <c r="G500" s="192"/>
      <c r="H500" s="192"/>
      <c r="I500" s="192"/>
      <c r="J500" s="192"/>
      <c r="K500" s="192"/>
      <c r="L500" s="192"/>
      <c r="M500" s="192"/>
      <c r="O500" s="192"/>
      <c r="P500" s="192"/>
      <c r="Q500" s="204"/>
    </row>
    <row r="501" spans="6:17" s="203" customFormat="1">
      <c r="F501" s="192"/>
      <c r="G501" s="192"/>
      <c r="H501" s="192"/>
      <c r="I501" s="192"/>
      <c r="J501" s="192"/>
      <c r="K501" s="192"/>
      <c r="L501" s="192"/>
      <c r="M501" s="192"/>
      <c r="O501" s="192"/>
      <c r="P501" s="192"/>
      <c r="Q501" s="204"/>
    </row>
    <row r="502" spans="6:17" s="203" customFormat="1">
      <c r="F502" s="192"/>
      <c r="G502" s="192"/>
      <c r="H502" s="192"/>
      <c r="I502" s="192"/>
      <c r="J502" s="192"/>
      <c r="K502" s="192"/>
      <c r="L502" s="192"/>
      <c r="M502" s="192"/>
      <c r="O502" s="192"/>
      <c r="P502" s="192"/>
      <c r="Q502" s="204"/>
    </row>
    <row r="503" spans="6:17" s="203" customFormat="1">
      <c r="F503" s="192"/>
      <c r="G503" s="192"/>
      <c r="H503" s="192"/>
      <c r="I503" s="192"/>
      <c r="J503" s="192"/>
      <c r="K503" s="192"/>
      <c r="L503" s="192"/>
      <c r="M503" s="192"/>
      <c r="O503" s="192"/>
      <c r="P503" s="192"/>
      <c r="Q503" s="204"/>
    </row>
    <row r="504" spans="6:17" s="203" customFormat="1">
      <c r="F504" s="192"/>
      <c r="G504" s="192"/>
      <c r="H504" s="192"/>
      <c r="I504" s="192"/>
      <c r="J504" s="192"/>
      <c r="K504" s="192"/>
      <c r="L504" s="192"/>
      <c r="M504" s="192"/>
      <c r="O504" s="192"/>
      <c r="P504" s="192"/>
      <c r="Q504" s="204"/>
    </row>
    <row r="505" spans="6:17" s="203" customFormat="1">
      <c r="F505" s="192"/>
      <c r="G505" s="192"/>
      <c r="H505" s="192"/>
      <c r="I505" s="192"/>
      <c r="J505" s="192"/>
      <c r="K505" s="192"/>
      <c r="L505" s="192"/>
      <c r="M505" s="192"/>
      <c r="O505" s="192"/>
      <c r="P505" s="192"/>
      <c r="Q505" s="204"/>
    </row>
    <row r="506" spans="6:17" s="203" customFormat="1">
      <c r="F506" s="192"/>
      <c r="G506" s="192"/>
      <c r="H506" s="192"/>
      <c r="I506" s="192"/>
      <c r="J506" s="192"/>
      <c r="K506" s="192"/>
      <c r="L506" s="192"/>
      <c r="M506" s="192"/>
      <c r="O506" s="192"/>
      <c r="P506" s="192"/>
      <c r="Q506" s="204"/>
    </row>
    <row r="507" spans="6:17" s="203" customFormat="1">
      <c r="F507" s="192"/>
      <c r="G507" s="192"/>
      <c r="H507" s="192"/>
      <c r="I507" s="192"/>
      <c r="J507" s="192"/>
      <c r="K507" s="192"/>
      <c r="L507" s="192"/>
      <c r="M507" s="192"/>
      <c r="O507" s="192"/>
      <c r="P507" s="192"/>
      <c r="Q507" s="204"/>
    </row>
    <row r="508" spans="6:17" s="203" customFormat="1">
      <c r="F508" s="192"/>
      <c r="G508" s="192"/>
      <c r="H508" s="192"/>
      <c r="I508" s="192"/>
      <c r="J508" s="192"/>
      <c r="K508" s="192"/>
      <c r="L508" s="192"/>
      <c r="M508" s="192"/>
      <c r="O508" s="192"/>
      <c r="P508" s="192"/>
      <c r="Q508" s="204"/>
    </row>
    <row r="509" spans="6:17" s="203" customFormat="1">
      <c r="F509" s="192"/>
      <c r="G509" s="192"/>
      <c r="H509" s="192"/>
      <c r="I509" s="192"/>
      <c r="J509" s="192"/>
      <c r="K509" s="192"/>
      <c r="L509" s="192"/>
      <c r="M509" s="192"/>
      <c r="O509" s="192"/>
      <c r="P509" s="192"/>
      <c r="Q509" s="204"/>
    </row>
    <row r="510" spans="6:17" s="203" customFormat="1">
      <c r="F510" s="192"/>
      <c r="G510" s="192"/>
      <c r="H510" s="192"/>
      <c r="I510" s="192"/>
      <c r="J510" s="192"/>
      <c r="K510" s="192"/>
      <c r="L510" s="192"/>
      <c r="M510" s="192"/>
      <c r="O510" s="192"/>
      <c r="P510" s="192"/>
      <c r="Q510" s="204"/>
    </row>
    <row r="511" spans="6:17" s="203" customFormat="1">
      <c r="F511" s="192"/>
      <c r="G511" s="192"/>
      <c r="H511" s="192"/>
      <c r="I511" s="192"/>
      <c r="J511" s="192"/>
      <c r="K511" s="192"/>
      <c r="L511" s="192"/>
      <c r="M511" s="192"/>
      <c r="O511" s="192"/>
      <c r="P511" s="192"/>
      <c r="Q511" s="204"/>
    </row>
    <row r="512" spans="6:17" s="203" customFormat="1">
      <c r="F512" s="192"/>
      <c r="G512" s="192"/>
      <c r="H512" s="192"/>
      <c r="I512" s="192"/>
      <c r="J512" s="192"/>
      <c r="K512" s="192"/>
      <c r="L512" s="192"/>
      <c r="M512" s="192"/>
      <c r="O512" s="192"/>
      <c r="P512" s="192"/>
      <c r="Q512" s="204"/>
    </row>
    <row r="513" spans="6:17" s="203" customFormat="1">
      <c r="F513" s="192"/>
      <c r="G513" s="192"/>
      <c r="H513" s="192"/>
      <c r="I513" s="192"/>
      <c r="J513" s="192"/>
      <c r="K513" s="192"/>
      <c r="L513" s="192"/>
      <c r="M513" s="192"/>
      <c r="O513" s="192"/>
      <c r="P513" s="192"/>
      <c r="Q513" s="204"/>
    </row>
    <row r="514" spans="6:17" s="203" customFormat="1">
      <c r="F514" s="192"/>
      <c r="G514" s="192"/>
      <c r="H514" s="192"/>
      <c r="I514" s="192"/>
      <c r="J514" s="192"/>
      <c r="K514" s="192"/>
      <c r="L514" s="192"/>
      <c r="M514" s="192"/>
      <c r="O514" s="192"/>
      <c r="P514" s="192"/>
      <c r="Q514" s="204"/>
    </row>
    <row r="515" spans="6:17" s="203" customFormat="1">
      <c r="F515" s="192"/>
      <c r="G515" s="192"/>
      <c r="H515" s="192"/>
      <c r="I515" s="192"/>
      <c r="J515" s="192"/>
      <c r="K515" s="192"/>
      <c r="L515" s="192"/>
      <c r="M515" s="192"/>
      <c r="O515" s="192"/>
      <c r="P515" s="192"/>
      <c r="Q515" s="204"/>
    </row>
    <row r="516" spans="6:17" s="203" customFormat="1">
      <c r="F516" s="192"/>
      <c r="G516" s="192"/>
      <c r="H516" s="192"/>
      <c r="I516" s="192"/>
      <c r="J516" s="192"/>
      <c r="K516" s="192"/>
      <c r="L516" s="192"/>
      <c r="M516" s="192"/>
      <c r="O516" s="192"/>
      <c r="P516" s="192"/>
      <c r="Q516" s="204"/>
    </row>
    <row r="517" spans="6:17" s="203" customFormat="1">
      <c r="F517" s="192"/>
      <c r="G517" s="192"/>
      <c r="H517" s="192"/>
      <c r="I517" s="192"/>
      <c r="J517" s="192"/>
      <c r="K517" s="192"/>
      <c r="L517" s="192"/>
      <c r="M517" s="192"/>
      <c r="O517" s="192"/>
      <c r="P517" s="192"/>
      <c r="Q517" s="204"/>
    </row>
    <row r="518" spans="6:17" s="203" customFormat="1">
      <c r="F518" s="192"/>
      <c r="G518" s="192"/>
      <c r="H518" s="192"/>
      <c r="I518" s="192"/>
      <c r="J518" s="192"/>
      <c r="K518" s="192"/>
      <c r="L518" s="192"/>
      <c r="M518" s="192"/>
      <c r="O518" s="192"/>
      <c r="P518" s="192"/>
      <c r="Q518" s="204"/>
    </row>
    <row r="519" spans="6:17" s="203" customFormat="1">
      <c r="F519" s="192"/>
      <c r="G519" s="192"/>
      <c r="H519" s="192"/>
      <c r="I519" s="192"/>
      <c r="J519" s="192"/>
      <c r="K519" s="192"/>
      <c r="L519" s="192"/>
      <c r="M519" s="192"/>
      <c r="O519" s="192"/>
      <c r="P519" s="192"/>
      <c r="Q519" s="204"/>
    </row>
    <row r="520" spans="6:17" s="203" customFormat="1">
      <c r="F520" s="192"/>
      <c r="G520" s="192"/>
      <c r="H520" s="192"/>
      <c r="I520" s="192"/>
      <c r="J520" s="192"/>
      <c r="K520" s="192"/>
      <c r="L520" s="192"/>
      <c r="M520" s="192"/>
      <c r="O520" s="192"/>
      <c r="P520" s="192"/>
      <c r="Q520" s="204"/>
    </row>
    <row r="521" spans="6:17" s="203" customFormat="1">
      <c r="F521" s="192"/>
      <c r="G521" s="192"/>
      <c r="H521" s="192"/>
      <c r="I521" s="192"/>
      <c r="J521" s="192"/>
      <c r="K521" s="192"/>
      <c r="L521" s="192"/>
      <c r="M521" s="192"/>
      <c r="O521" s="192"/>
      <c r="P521" s="192"/>
      <c r="Q521" s="204"/>
    </row>
    <row r="522" spans="6:17" s="203" customFormat="1">
      <c r="F522" s="192"/>
      <c r="G522" s="192"/>
      <c r="H522" s="192"/>
      <c r="I522" s="192"/>
      <c r="J522" s="192"/>
      <c r="K522" s="192"/>
      <c r="L522" s="192"/>
      <c r="M522" s="192"/>
      <c r="O522" s="192"/>
      <c r="P522" s="192"/>
      <c r="Q522" s="204"/>
    </row>
    <row r="523" spans="6:17" s="203" customFormat="1">
      <c r="F523" s="192"/>
      <c r="G523" s="192"/>
      <c r="H523" s="192"/>
      <c r="I523" s="192"/>
      <c r="J523" s="192"/>
      <c r="K523" s="192"/>
      <c r="L523" s="192"/>
      <c r="M523" s="192"/>
      <c r="O523" s="192"/>
      <c r="P523" s="192"/>
      <c r="Q523" s="204"/>
    </row>
    <row r="524" spans="6:17" s="203" customFormat="1">
      <c r="F524" s="192"/>
      <c r="G524" s="192"/>
      <c r="H524" s="192"/>
      <c r="I524" s="192"/>
      <c r="J524" s="192"/>
      <c r="K524" s="192"/>
      <c r="L524" s="192"/>
      <c r="M524" s="192"/>
      <c r="O524" s="192"/>
      <c r="P524" s="192"/>
      <c r="Q524" s="204"/>
    </row>
    <row r="525" spans="6:17" s="203" customFormat="1">
      <c r="F525" s="192"/>
      <c r="G525" s="192"/>
      <c r="H525" s="192"/>
      <c r="I525" s="192"/>
      <c r="J525" s="192"/>
      <c r="K525" s="192"/>
      <c r="L525" s="192"/>
      <c r="M525" s="192"/>
      <c r="O525" s="192"/>
      <c r="P525" s="192"/>
      <c r="Q525" s="204"/>
    </row>
    <row r="526" spans="6:17" s="203" customFormat="1">
      <c r="F526" s="192"/>
      <c r="G526" s="192"/>
      <c r="H526" s="192"/>
      <c r="I526" s="192"/>
      <c r="J526" s="192"/>
      <c r="K526" s="192"/>
      <c r="L526" s="192"/>
      <c r="M526" s="192"/>
      <c r="O526" s="192"/>
      <c r="P526" s="192"/>
      <c r="Q526" s="204"/>
    </row>
    <row r="527" spans="6:17" s="203" customFormat="1">
      <c r="F527" s="192"/>
      <c r="G527" s="192"/>
      <c r="H527" s="192"/>
      <c r="I527" s="192"/>
      <c r="J527" s="192"/>
      <c r="K527" s="192"/>
      <c r="L527" s="192"/>
      <c r="M527" s="192"/>
      <c r="O527" s="192"/>
      <c r="P527" s="192"/>
      <c r="Q527" s="204"/>
    </row>
    <row r="528" spans="6:17" s="203" customFormat="1">
      <c r="F528" s="192"/>
      <c r="G528" s="192"/>
      <c r="H528" s="192"/>
      <c r="I528" s="192"/>
      <c r="J528" s="192"/>
      <c r="K528" s="192"/>
      <c r="L528" s="192"/>
      <c r="M528" s="192"/>
      <c r="O528" s="192"/>
      <c r="P528" s="192"/>
      <c r="Q528" s="204"/>
    </row>
    <row r="529" spans="6:17" s="203" customFormat="1">
      <c r="F529" s="192"/>
      <c r="G529" s="192"/>
      <c r="H529" s="192"/>
      <c r="I529" s="192"/>
      <c r="J529" s="192"/>
      <c r="K529" s="192"/>
      <c r="L529" s="192"/>
      <c r="M529" s="192"/>
      <c r="O529" s="192"/>
      <c r="P529" s="192"/>
      <c r="Q529" s="204"/>
    </row>
    <row r="530" spans="6:17" s="203" customFormat="1">
      <c r="F530" s="192"/>
      <c r="G530" s="192"/>
      <c r="H530" s="192"/>
      <c r="I530" s="192"/>
      <c r="J530" s="192"/>
      <c r="K530" s="192"/>
      <c r="L530" s="192"/>
      <c r="M530" s="192"/>
      <c r="O530" s="192"/>
      <c r="P530" s="192"/>
      <c r="Q530" s="204"/>
    </row>
    <row r="531" spans="6:17" s="203" customFormat="1">
      <c r="F531" s="192"/>
      <c r="G531" s="192"/>
      <c r="H531" s="192"/>
      <c r="I531" s="192"/>
      <c r="J531" s="192"/>
      <c r="K531" s="192"/>
      <c r="L531" s="192"/>
      <c r="M531" s="192"/>
      <c r="O531" s="192"/>
      <c r="P531" s="192"/>
      <c r="Q531" s="204"/>
    </row>
    <row r="532" spans="6:17" s="203" customFormat="1">
      <c r="F532" s="192"/>
      <c r="G532" s="192"/>
      <c r="H532" s="192"/>
      <c r="I532" s="192"/>
      <c r="J532" s="192"/>
      <c r="K532" s="192"/>
      <c r="L532" s="192"/>
      <c r="M532" s="192"/>
      <c r="O532" s="192"/>
      <c r="P532" s="192"/>
      <c r="Q532" s="204"/>
    </row>
    <row r="533" spans="6:17" s="203" customFormat="1">
      <c r="F533" s="192"/>
      <c r="G533" s="192"/>
      <c r="H533" s="192"/>
      <c r="I533" s="192"/>
      <c r="J533" s="192"/>
      <c r="K533" s="192"/>
      <c r="L533" s="192"/>
      <c r="M533" s="192"/>
      <c r="O533" s="192"/>
      <c r="P533" s="192"/>
      <c r="Q533" s="204"/>
    </row>
    <row r="534" spans="6:17" s="203" customFormat="1">
      <c r="F534" s="192"/>
      <c r="G534" s="192"/>
      <c r="H534" s="192"/>
      <c r="I534" s="192"/>
      <c r="J534" s="192"/>
      <c r="K534" s="192"/>
      <c r="L534" s="192"/>
      <c r="M534" s="192"/>
      <c r="O534" s="192"/>
      <c r="P534" s="192"/>
      <c r="Q534" s="204"/>
    </row>
    <row r="535" spans="6:17" s="203" customFormat="1">
      <c r="F535" s="192"/>
      <c r="G535" s="192"/>
      <c r="H535" s="192"/>
      <c r="I535" s="192"/>
      <c r="J535" s="192"/>
      <c r="K535" s="192"/>
      <c r="L535" s="192"/>
      <c r="M535" s="192"/>
      <c r="O535" s="192"/>
      <c r="P535" s="192"/>
      <c r="Q535" s="204"/>
    </row>
    <row r="536" spans="6:17" s="203" customFormat="1">
      <c r="F536" s="192"/>
      <c r="G536" s="192"/>
      <c r="H536" s="192"/>
      <c r="I536" s="192"/>
      <c r="J536" s="192"/>
      <c r="K536" s="192"/>
      <c r="L536" s="192"/>
      <c r="M536" s="192"/>
      <c r="O536" s="192"/>
      <c r="P536" s="192"/>
      <c r="Q536" s="204"/>
    </row>
    <row r="537" spans="6:17" s="203" customFormat="1">
      <c r="F537" s="192"/>
      <c r="G537" s="192"/>
      <c r="H537" s="192"/>
      <c r="I537" s="192"/>
      <c r="J537" s="192"/>
      <c r="K537" s="192"/>
      <c r="L537" s="192"/>
      <c r="M537" s="192"/>
      <c r="O537" s="192"/>
      <c r="P537" s="192"/>
      <c r="Q537" s="204"/>
    </row>
    <row r="538" spans="6:17" s="203" customFormat="1">
      <c r="F538" s="192"/>
      <c r="G538" s="192"/>
      <c r="H538" s="192"/>
      <c r="I538" s="192"/>
      <c r="J538" s="192"/>
      <c r="K538" s="192"/>
      <c r="L538" s="192"/>
      <c r="M538" s="192"/>
      <c r="O538" s="192"/>
      <c r="P538" s="192"/>
      <c r="Q538" s="204"/>
    </row>
    <row r="539" spans="6:17" s="203" customFormat="1">
      <c r="F539" s="192"/>
      <c r="G539" s="192"/>
      <c r="H539" s="192"/>
      <c r="I539" s="192"/>
      <c r="J539" s="192"/>
      <c r="K539" s="192"/>
      <c r="L539" s="192"/>
      <c r="M539" s="192"/>
      <c r="O539" s="192"/>
      <c r="P539" s="192"/>
      <c r="Q539" s="204"/>
    </row>
    <row r="540" spans="6:17" s="203" customFormat="1">
      <c r="F540" s="192"/>
      <c r="G540" s="192"/>
      <c r="H540" s="192"/>
      <c r="I540" s="192"/>
      <c r="J540" s="192"/>
      <c r="K540" s="192"/>
      <c r="L540" s="192"/>
      <c r="M540" s="192"/>
      <c r="O540" s="192"/>
      <c r="P540" s="192"/>
      <c r="Q540" s="204"/>
    </row>
    <row r="541" spans="6:17" s="203" customFormat="1">
      <c r="F541" s="192"/>
      <c r="G541" s="192"/>
      <c r="H541" s="192"/>
      <c r="I541" s="192"/>
      <c r="J541" s="192"/>
      <c r="K541" s="192"/>
      <c r="L541" s="192"/>
      <c r="M541" s="192"/>
      <c r="O541" s="192"/>
      <c r="P541" s="192"/>
      <c r="Q541" s="204"/>
    </row>
    <row r="542" spans="6:17" s="203" customFormat="1">
      <c r="F542" s="192"/>
      <c r="G542" s="192"/>
      <c r="H542" s="192"/>
      <c r="I542" s="192"/>
      <c r="J542" s="192"/>
      <c r="K542" s="192"/>
      <c r="L542" s="192"/>
      <c r="M542" s="192"/>
      <c r="O542" s="192"/>
      <c r="P542" s="192"/>
      <c r="Q542" s="204"/>
    </row>
    <row r="543" spans="6:17" s="203" customFormat="1">
      <c r="F543" s="192"/>
      <c r="G543" s="192"/>
      <c r="H543" s="192"/>
      <c r="I543" s="192"/>
      <c r="J543" s="192"/>
      <c r="K543" s="192"/>
      <c r="L543" s="192"/>
      <c r="M543" s="192"/>
      <c r="O543" s="192"/>
      <c r="P543" s="192"/>
      <c r="Q543" s="204"/>
    </row>
    <row r="544" spans="6:17" s="203" customFormat="1">
      <c r="F544" s="192"/>
      <c r="G544" s="192"/>
      <c r="H544" s="192"/>
      <c r="I544" s="192"/>
      <c r="J544" s="192"/>
      <c r="K544" s="192"/>
      <c r="L544" s="192"/>
      <c r="M544" s="192"/>
      <c r="O544" s="192"/>
      <c r="P544" s="192"/>
      <c r="Q544" s="204"/>
    </row>
    <row r="545" spans="6:17" s="203" customFormat="1">
      <c r="F545" s="192"/>
      <c r="G545" s="192"/>
      <c r="H545" s="192"/>
      <c r="I545" s="192"/>
      <c r="J545" s="192"/>
      <c r="K545" s="192"/>
      <c r="L545" s="192"/>
      <c r="M545" s="192"/>
      <c r="O545" s="192"/>
      <c r="P545" s="192"/>
      <c r="Q545" s="204"/>
    </row>
    <row r="546" spans="6:17" s="203" customFormat="1">
      <c r="F546" s="192"/>
      <c r="G546" s="192"/>
      <c r="H546" s="192"/>
      <c r="I546" s="192"/>
      <c r="J546" s="192"/>
      <c r="K546" s="192"/>
      <c r="L546" s="192"/>
      <c r="M546" s="192"/>
      <c r="O546" s="192"/>
      <c r="P546" s="192"/>
      <c r="Q546" s="204"/>
    </row>
    <row r="547" spans="6:17" s="203" customFormat="1">
      <c r="F547" s="192"/>
      <c r="G547" s="192"/>
      <c r="H547" s="192"/>
      <c r="I547" s="192"/>
      <c r="J547" s="192"/>
      <c r="K547" s="192"/>
      <c r="L547" s="192"/>
      <c r="M547" s="192"/>
      <c r="O547" s="192"/>
      <c r="P547" s="192"/>
      <c r="Q547" s="204"/>
    </row>
    <row r="548" spans="6:17" s="203" customFormat="1">
      <c r="F548" s="192"/>
      <c r="G548" s="192"/>
      <c r="H548" s="192"/>
      <c r="I548" s="192"/>
      <c r="J548" s="192"/>
      <c r="K548" s="192"/>
      <c r="L548" s="192"/>
      <c r="M548" s="192"/>
      <c r="O548" s="192"/>
      <c r="P548" s="192"/>
      <c r="Q548" s="204"/>
    </row>
    <row r="549" spans="6:17" s="203" customFormat="1">
      <c r="F549" s="192"/>
      <c r="G549" s="192"/>
      <c r="H549" s="192"/>
      <c r="I549" s="192"/>
      <c r="J549" s="192"/>
      <c r="K549" s="192"/>
      <c r="L549" s="192"/>
      <c r="M549" s="192"/>
      <c r="O549" s="192"/>
      <c r="P549" s="192"/>
      <c r="Q549" s="204"/>
    </row>
    <row r="550" spans="6:17" s="203" customFormat="1">
      <c r="F550" s="192"/>
      <c r="G550" s="192"/>
      <c r="H550" s="192"/>
      <c r="I550" s="192"/>
      <c r="J550" s="192"/>
      <c r="K550" s="192"/>
      <c r="L550" s="192"/>
      <c r="M550" s="192"/>
      <c r="O550" s="192"/>
      <c r="P550" s="192"/>
      <c r="Q550" s="204"/>
    </row>
    <row r="551" spans="6:17" s="203" customFormat="1">
      <c r="F551" s="192"/>
      <c r="G551" s="192"/>
      <c r="H551" s="192"/>
      <c r="I551" s="192"/>
      <c r="J551" s="192"/>
      <c r="K551" s="192"/>
      <c r="L551" s="192"/>
      <c r="M551" s="192"/>
      <c r="O551" s="192"/>
      <c r="P551" s="192"/>
      <c r="Q551" s="204"/>
    </row>
    <row r="552" spans="6:17" s="203" customFormat="1">
      <c r="F552" s="192"/>
      <c r="G552" s="192"/>
      <c r="H552" s="192"/>
      <c r="I552" s="192"/>
      <c r="J552" s="192"/>
      <c r="K552" s="192"/>
      <c r="L552" s="192"/>
      <c r="M552" s="192"/>
      <c r="O552" s="192"/>
      <c r="P552" s="192"/>
      <c r="Q552" s="204"/>
    </row>
    <row r="553" spans="6:17" s="203" customFormat="1">
      <c r="F553" s="192"/>
      <c r="G553" s="192"/>
      <c r="H553" s="192"/>
      <c r="I553" s="192"/>
      <c r="J553" s="192"/>
      <c r="K553" s="192"/>
      <c r="L553" s="192"/>
      <c r="M553" s="192"/>
      <c r="O553" s="192"/>
      <c r="P553" s="192"/>
      <c r="Q553" s="204"/>
    </row>
    <row r="554" spans="6:17" s="203" customFormat="1">
      <c r="F554" s="192"/>
      <c r="G554" s="192"/>
      <c r="H554" s="192"/>
      <c r="I554" s="192"/>
      <c r="J554" s="192"/>
      <c r="K554" s="192"/>
      <c r="L554" s="192"/>
      <c r="M554" s="192"/>
      <c r="O554" s="192"/>
      <c r="P554" s="192"/>
      <c r="Q554" s="204"/>
    </row>
    <row r="555" spans="6:17" s="203" customFormat="1">
      <c r="F555" s="192"/>
      <c r="G555" s="192"/>
      <c r="H555" s="192"/>
      <c r="I555" s="192"/>
      <c r="J555" s="192"/>
      <c r="K555" s="192"/>
      <c r="L555" s="192"/>
      <c r="M555" s="192"/>
      <c r="O555" s="192"/>
      <c r="P555" s="192"/>
      <c r="Q555" s="204"/>
    </row>
    <row r="556" spans="6:17" s="203" customFormat="1">
      <c r="F556" s="192"/>
      <c r="G556" s="192"/>
      <c r="H556" s="192"/>
      <c r="I556" s="192"/>
      <c r="J556" s="192"/>
      <c r="K556" s="192"/>
      <c r="L556" s="192"/>
      <c r="M556" s="192"/>
      <c r="O556" s="192"/>
      <c r="P556" s="192"/>
      <c r="Q556" s="204"/>
    </row>
    <row r="557" spans="6:17" s="203" customFormat="1">
      <c r="F557" s="192"/>
      <c r="G557" s="192"/>
      <c r="H557" s="192"/>
      <c r="I557" s="192"/>
      <c r="J557" s="192"/>
      <c r="K557" s="192"/>
      <c r="L557" s="192"/>
      <c r="M557" s="192"/>
      <c r="O557" s="192"/>
      <c r="P557" s="192"/>
      <c r="Q557" s="204"/>
    </row>
    <row r="558" spans="6:17" s="203" customFormat="1">
      <c r="F558" s="192"/>
      <c r="G558" s="192"/>
      <c r="H558" s="192"/>
      <c r="I558" s="192"/>
      <c r="J558" s="192"/>
      <c r="K558" s="192"/>
      <c r="L558" s="192"/>
      <c r="M558" s="192"/>
      <c r="O558" s="192"/>
      <c r="P558" s="192"/>
      <c r="Q558" s="204"/>
    </row>
    <row r="559" spans="6:17" s="203" customFormat="1">
      <c r="F559" s="192"/>
      <c r="G559" s="192"/>
      <c r="H559" s="192"/>
      <c r="I559" s="192"/>
      <c r="J559" s="192"/>
      <c r="K559" s="192"/>
      <c r="L559" s="192"/>
      <c r="M559" s="192"/>
      <c r="O559" s="192"/>
      <c r="P559" s="192"/>
      <c r="Q559" s="204"/>
    </row>
    <row r="560" spans="6:17" s="203" customFormat="1">
      <c r="F560" s="192"/>
      <c r="G560" s="192"/>
      <c r="H560" s="192"/>
      <c r="I560" s="192"/>
      <c r="J560" s="192"/>
      <c r="K560" s="192"/>
      <c r="L560" s="192"/>
      <c r="M560" s="192"/>
      <c r="O560" s="192"/>
      <c r="P560" s="192"/>
      <c r="Q560" s="204"/>
    </row>
    <row r="561" spans="6:17" s="203" customFormat="1">
      <c r="F561" s="192"/>
      <c r="G561" s="192"/>
      <c r="H561" s="192"/>
      <c r="I561" s="192"/>
      <c r="J561" s="192"/>
      <c r="K561" s="192"/>
      <c r="L561" s="192"/>
      <c r="M561" s="192"/>
      <c r="O561" s="192"/>
      <c r="P561" s="192"/>
      <c r="Q561" s="204"/>
    </row>
    <row r="562" spans="6:17" s="203" customFormat="1">
      <c r="F562" s="192"/>
      <c r="G562" s="192"/>
      <c r="H562" s="192"/>
      <c r="I562" s="192"/>
      <c r="J562" s="192"/>
      <c r="K562" s="192"/>
      <c r="L562" s="192"/>
      <c r="M562" s="192"/>
      <c r="O562" s="192"/>
      <c r="P562" s="192"/>
      <c r="Q562" s="204"/>
    </row>
    <row r="563" spans="6:17" s="203" customFormat="1">
      <c r="F563" s="192"/>
      <c r="G563" s="192"/>
      <c r="H563" s="192"/>
      <c r="I563" s="192"/>
      <c r="J563" s="192"/>
      <c r="K563" s="192"/>
      <c r="L563" s="192"/>
      <c r="M563" s="192"/>
      <c r="O563" s="192"/>
      <c r="P563" s="192"/>
      <c r="Q563" s="204"/>
    </row>
    <row r="564" spans="6:17" s="203" customFormat="1">
      <c r="F564" s="192"/>
      <c r="G564" s="192"/>
      <c r="H564" s="192"/>
      <c r="I564" s="192"/>
      <c r="J564" s="192"/>
      <c r="K564" s="192"/>
      <c r="L564" s="192"/>
      <c r="M564" s="192"/>
      <c r="O564" s="192"/>
      <c r="P564" s="192"/>
      <c r="Q564" s="204"/>
    </row>
    <row r="565" spans="6:17" s="203" customFormat="1">
      <c r="F565" s="192"/>
      <c r="G565" s="192"/>
      <c r="H565" s="192"/>
      <c r="I565" s="192"/>
      <c r="J565" s="192"/>
      <c r="K565" s="192"/>
      <c r="L565" s="192"/>
      <c r="M565" s="192"/>
      <c r="O565" s="192"/>
      <c r="P565" s="192"/>
      <c r="Q565" s="204"/>
    </row>
    <row r="566" spans="6:17" s="203" customFormat="1">
      <c r="F566" s="192"/>
      <c r="G566" s="192"/>
      <c r="H566" s="192"/>
      <c r="I566" s="192"/>
      <c r="J566" s="192"/>
      <c r="K566" s="192"/>
      <c r="L566" s="192"/>
      <c r="M566" s="192"/>
      <c r="O566" s="192"/>
      <c r="P566" s="192"/>
      <c r="Q566" s="204"/>
    </row>
    <row r="567" spans="6:17" s="203" customFormat="1">
      <c r="F567" s="192"/>
      <c r="G567" s="192"/>
      <c r="H567" s="192"/>
      <c r="I567" s="192"/>
      <c r="J567" s="192"/>
      <c r="K567" s="192"/>
      <c r="L567" s="192"/>
      <c r="M567" s="192"/>
      <c r="O567" s="192"/>
      <c r="P567" s="192"/>
      <c r="Q567" s="204"/>
    </row>
    <row r="568" spans="6:17" s="203" customFormat="1">
      <c r="F568" s="192"/>
      <c r="G568" s="192"/>
      <c r="H568" s="192"/>
      <c r="I568" s="192"/>
      <c r="J568" s="192"/>
      <c r="K568" s="192"/>
      <c r="L568" s="192"/>
      <c r="M568" s="192"/>
      <c r="O568" s="192"/>
      <c r="P568" s="192"/>
      <c r="Q568" s="204"/>
    </row>
    <row r="569" spans="6:17" s="203" customFormat="1">
      <c r="F569" s="192"/>
      <c r="G569" s="192"/>
      <c r="H569" s="192"/>
      <c r="I569" s="192"/>
      <c r="J569" s="192"/>
      <c r="K569" s="192"/>
      <c r="L569" s="192"/>
      <c r="M569" s="192"/>
      <c r="O569" s="192"/>
      <c r="P569" s="192"/>
      <c r="Q569" s="204"/>
    </row>
    <row r="570" spans="6:17" s="203" customFormat="1">
      <c r="F570" s="192"/>
      <c r="G570" s="192"/>
      <c r="H570" s="192"/>
      <c r="I570" s="192"/>
      <c r="J570" s="192"/>
      <c r="K570" s="192"/>
      <c r="L570" s="192"/>
      <c r="M570" s="192"/>
      <c r="O570" s="192"/>
      <c r="P570" s="192"/>
      <c r="Q570" s="204"/>
    </row>
    <row r="571" spans="6:17" s="203" customFormat="1">
      <c r="F571" s="192"/>
      <c r="G571" s="192"/>
      <c r="H571" s="192"/>
      <c r="I571" s="192"/>
      <c r="J571" s="192"/>
      <c r="K571" s="192"/>
      <c r="L571" s="192"/>
      <c r="M571" s="192"/>
      <c r="O571" s="192"/>
      <c r="P571" s="192"/>
      <c r="Q571" s="204"/>
    </row>
    <row r="572" spans="6:17" s="203" customFormat="1">
      <c r="F572" s="192"/>
      <c r="G572" s="192"/>
      <c r="H572" s="192"/>
      <c r="I572" s="192"/>
      <c r="J572" s="192"/>
      <c r="K572" s="192"/>
      <c r="L572" s="192"/>
      <c r="M572" s="192"/>
      <c r="O572" s="192"/>
      <c r="P572" s="192"/>
      <c r="Q572" s="204"/>
    </row>
    <row r="573" spans="6:17" s="203" customFormat="1">
      <c r="F573" s="192"/>
      <c r="G573" s="192"/>
      <c r="H573" s="192"/>
      <c r="I573" s="192"/>
      <c r="J573" s="192"/>
      <c r="K573" s="192"/>
      <c r="L573" s="192"/>
      <c r="M573" s="192"/>
      <c r="O573" s="192"/>
      <c r="P573" s="192"/>
      <c r="Q573" s="204"/>
    </row>
    <row r="574" spans="6:17" s="203" customFormat="1">
      <c r="F574" s="192"/>
      <c r="G574" s="192"/>
      <c r="H574" s="192"/>
      <c r="I574" s="192"/>
      <c r="J574" s="192"/>
      <c r="K574" s="192"/>
      <c r="L574" s="192"/>
      <c r="M574" s="192"/>
      <c r="O574" s="192"/>
      <c r="P574" s="192"/>
      <c r="Q574" s="204"/>
    </row>
    <row r="575" spans="6:17" s="203" customFormat="1">
      <c r="F575" s="192"/>
      <c r="G575" s="192"/>
      <c r="H575" s="192"/>
      <c r="I575" s="192"/>
      <c r="J575" s="192"/>
      <c r="K575" s="192"/>
      <c r="L575" s="192"/>
      <c r="M575" s="192"/>
      <c r="O575" s="192"/>
      <c r="P575" s="192"/>
      <c r="Q575" s="204"/>
    </row>
    <row r="576" spans="6:17" s="203" customFormat="1">
      <c r="F576" s="192"/>
      <c r="G576" s="192"/>
      <c r="H576" s="192"/>
      <c r="I576" s="192"/>
      <c r="J576" s="192"/>
      <c r="K576" s="192"/>
      <c r="L576" s="192"/>
      <c r="M576" s="192"/>
      <c r="O576" s="192"/>
      <c r="P576" s="192"/>
      <c r="Q576" s="204"/>
    </row>
    <row r="577" spans="6:17" s="203" customFormat="1">
      <c r="F577" s="192"/>
      <c r="G577" s="192"/>
      <c r="H577" s="192"/>
      <c r="I577" s="192"/>
      <c r="J577" s="192"/>
      <c r="K577" s="192"/>
      <c r="L577" s="192"/>
      <c r="M577" s="192"/>
      <c r="O577" s="192"/>
      <c r="P577" s="192"/>
      <c r="Q577" s="204"/>
    </row>
    <row r="578" spans="6:17" s="203" customFormat="1">
      <c r="F578" s="192"/>
      <c r="G578" s="192"/>
      <c r="H578" s="192"/>
      <c r="I578" s="192"/>
      <c r="J578" s="192"/>
      <c r="K578" s="192"/>
      <c r="L578" s="192"/>
      <c r="M578" s="192"/>
      <c r="O578" s="192"/>
      <c r="P578" s="192"/>
      <c r="Q578" s="204"/>
    </row>
    <row r="579" spans="6:17" s="203" customFormat="1">
      <c r="F579" s="192"/>
      <c r="G579" s="192"/>
      <c r="H579" s="192"/>
      <c r="I579" s="192"/>
      <c r="J579" s="192"/>
      <c r="K579" s="192"/>
      <c r="L579" s="192"/>
      <c r="M579" s="192"/>
      <c r="O579" s="192"/>
      <c r="P579" s="192"/>
      <c r="Q579" s="204"/>
    </row>
    <row r="580" spans="6:17" s="203" customFormat="1">
      <c r="F580" s="192"/>
      <c r="G580" s="192"/>
      <c r="H580" s="192"/>
      <c r="I580" s="192"/>
      <c r="J580" s="192"/>
      <c r="K580" s="192"/>
      <c r="L580" s="192"/>
      <c r="M580" s="192"/>
      <c r="O580" s="192"/>
      <c r="P580" s="192"/>
      <c r="Q580" s="204"/>
    </row>
    <row r="581" spans="6:17" s="203" customFormat="1">
      <c r="F581" s="192"/>
      <c r="G581" s="192"/>
      <c r="H581" s="192"/>
      <c r="I581" s="192"/>
      <c r="J581" s="192"/>
      <c r="K581" s="192"/>
      <c r="L581" s="192"/>
      <c r="M581" s="192"/>
      <c r="O581" s="192"/>
      <c r="P581" s="192"/>
      <c r="Q581" s="204"/>
    </row>
    <row r="582" spans="6:17" s="203" customFormat="1">
      <c r="F582" s="192"/>
      <c r="G582" s="192"/>
      <c r="H582" s="192"/>
      <c r="I582" s="192"/>
      <c r="J582" s="192"/>
      <c r="K582" s="192"/>
      <c r="L582" s="192"/>
      <c r="M582" s="192"/>
      <c r="O582" s="192"/>
      <c r="P582" s="192"/>
      <c r="Q582" s="204"/>
    </row>
    <row r="583" spans="6:17" s="203" customFormat="1">
      <c r="F583" s="192"/>
      <c r="G583" s="192"/>
      <c r="H583" s="192"/>
      <c r="I583" s="192"/>
      <c r="J583" s="192"/>
      <c r="K583" s="192"/>
      <c r="L583" s="192"/>
      <c r="M583" s="192"/>
      <c r="O583" s="192"/>
      <c r="P583" s="192"/>
      <c r="Q583" s="204"/>
    </row>
    <row r="584" spans="6:17" s="203" customFormat="1">
      <c r="F584" s="192"/>
      <c r="G584" s="192"/>
      <c r="H584" s="192"/>
      <c r="I584" s="192"/>
      <c r="J584" s="192"/>
      <c r="K584" s="192"/>
      <c r="L584" s="192"/>
      <c r="M584" s="192"/>
      <c r="O584" s="192"/>
      <c r="P584" s="192"/>
      <c r="Q584" s="204"/>
    </row>
    <row r="585" spans="6:17" s="203" customFormat="1">
      <c r="F585" s="192"/>
      <c r="G585" s="192"/>
      <c r="H585" s="192"/>
      <c r="I585" s="192"/>
      <c r="J585" s="192"/>
      <c r="K585" s="192"/>
      <c r="L585" s="192"/>
      <c r="M585" s="192"/>
      <c r="O585" s="192"/>
      <c r="P585" s="192"/>
      <c r="Q585" s="204"/>
    </row>
    <row r="586" spans="6:17" s="203" customFormat="1">
      <c r="F586" s="192"/>
      <c r="G586" s="192"/>
      <c r="H586" s="192"/>
      <c r="I586" s="192"/>
      <c r="J586" s="192"/>
      <c r="K586" s="192"/>
      <c r="L586" s="192"/>
      <c r="M586" s="192"/>
      <c r="O586" s="192"/>
      <c r="P586" s="192"/>
      <c r="Q586" s="204"/>
    </row>
    <row r="587" spans="6:17" s="203" customFormat="1">
      <c r="F587" s="192"/>
      <c r="G587" s="192"/>
      <c r="H587" s="192"/>
      <c r="I587" s="192"/>
      <c r="J587" s="192"/>
      <c r="K587" s="192"/>
      <c r="L587" s="192"/>
      <c r="M587" s="192"/>
      <c r="O587" s="192"/>
      <c r="P587" s="192"/>
      <c r="Q587" s="204"/>
    </row>
    <row r="588" spans="6:17" s="203" customFormat="1">
      <c r="F588" s="192"/>
      <c r="G588" s="192"/>
      <c r="H588" s="192"/>
      <c r="I588" s="192"/>
      <c r="J588" s="192"/>
      <c r="K588" s="192"/>
      <c r="L588" s="192"/>
      <c r="M588" s="192"/>
      <c r="O588" s="192"/>
      <c r="P588" s="192"/>
      <c r="Q588" s="204"/>
    </row>
    <row r="589" spans="6:17" s="203" customFormat="1">
      <c r="F589" s="192"/>
      <c r="G589" s="192"/>
      <c r="H589" s="192"/>
      <c r="I589" s="192"/>
      <c r="J589" s="192"/>
      <c r="K589" s="192"/>
      <c r="L589" s="192"/>
      <c r="M589" s="192"/>
      <c r="O589" s="192"/>
      <c r="P589" s="192"/>
      <c r="Q589" s="204"/>
    </row>
    <row r="590" spans="6:17" s="203" customFormat="1">
      <c r="F590" s="192"/>
      <c r="G590" s="192"/>
      <c r="H590" s="192"/>
      <c r="I590" s="192"/>
      <c r="J590" s="192"/>
      <c r="K590" s="192"/>
      <c r="L590" s="192"/>
      <c r="M590" s="192"/>
      <c r="O590" s="192"/>
      <c r="P590" s="192"/>
      <c r="Q590" s="204"/>
    </row>
    <row r="591" spans="6:17" s="203" customFormat="1">
      <c r="F591" s="192"/>
      <c r="G591" s="192"/>
      <c r="H591" s="192"/>
      <c r="I591" s="192"/>
      <c r="J591" s="192"/>
      <c r="K591" s="192"/>
      <c r="L591" s="192"/>
      <c r="M591" s="192"/>
      <c r="O591" s="192"/>
      <c r="P591" s="192"/>
      <c r="Q591" s="204"/>
    </row>
    <row r="592" spans="6:17" s="203" customFormat="1">
      <c r="F592" s="192"/>
      <c r="G592" s="192"/>
      <c r="H592" s="192"/>
      <c r="I592" s="192"/>
      <c r="J592" s="192"/>
      <c r="K592" s="192"/>
      <c r="L592" s="192"/>
      <c r="M592" s="192"/>
      <c r="O592" s="192"/>
      <c r="P592" s="192"/>
      <c r="Q592" s="204"/>
    </row>
    <row r="593" spans="6:17" s="203" customFormat="1">
      <c r="F593" s="192"/>
      <c r="G593" s="192"/>
      <c r="H593" s="192"/>
      <c r="I593" s="192"/>
      <c r="J593" s="192"/>
      <c r="K593" s="192"/>
      <c r="L593" s="192"/>
      <c r="M593" s="192"/>
      <c r="O593" s="192"/>
      <c r="P593" s="192"/>
      <c r="Q593" s="204"/>
    </row>
    <row r="594" spans="6:17" s="203" customFormat="1">
      <c r="F594" s="192"/>
      <c r="G594" s="192"/>
      <c r="H594" s="192"/>
      <c r="I594" s="192"/>
      <c r="J594" s="192"/>
      <c r="K594" s="192"/>
      <c r="L594" s="192"/>
      <c r="M594" s="192"/>
      <c r="O594" s="192"/>
      <c r="P594" s="192"/>
      <c r="Q594" s="204"/>
    </row>
    <row r="595" spans="6:17" s="203" customFormat="1">
      <c r="F595" s="192"/>
      <c r="G595" s="192"/>
      <c r="H595" s="192"/>
      <c r="I595" s="192"/>
      <c r="J595" s="192"/>
      <c r="K595" s="192"/>
      <c r="L595" s="192"/>
      <c r="M595" s="192"/>
      <c r="O595" s="192"/>
      <c r="P595" s="192"/>
      <c r="Q595" s="204"/>
    </row>
    <row r="596" spans="6:17" s="203" customFormat="1">
      <c r="F596" s="192"/>
      <c r="G596" s="192"/>
      <c r="H596" s="192"/>
      <c r="I596" s="192"/>
      <c r="J596" s="192"/>
      <c r="K596" s="192"/>
      <c r="L596" s="192"/>
      <c r="M596" s="192"/>
      <c r="O596" s="192"/>
      <c r="P596" s="192"/>
      <c r="Q596" s="204"/>
    </row>
    <row r="597" spans="6:17" s="203" customFormat="1">
      <c r="F597" s="192"/>
      <c r="G597" s="192"/>
      <c r="H597" s="192"/>
      <c r="I597" s="192"/>
      <c r="J597" s="192"/>
      <c r="K597" s="192"/>
      <c r="L597" s="192"/>
      <c r="M597" s="192"/>
      <c r="O597" s="192"/>
      <c r="P597" s="192"/>
      <c r="Q597" s="204"/>
    </row>
    <row r="598" spans="6:17" s="203" customFormat="1">
      <c r="F598" s="192"/>
      <c r="G598" s="192"/>
      <c r="H598" s="192"/>
      <c r="I598" s="192"/>
      <c r="J598" s="192"/>
      <c r="K598" s="192"/>
      <c r="L598" s="192"/>
      <c r="M598" s="192"/>
      <c r="O598" s="192"/>
      <c r="P598" s="192"/>
      <c r="Q598" s="204"/>
    </row>
    <row r="599" spans="6:17" s="203" customFormat="1">
      <c r="F599" s="192"/>
      <c r="G599" s="192"/>
      <c r="H599" s="192"/>
      <c r="I599" s="192"/>
      <c r="J599" s="192"/>
      <c r="K599" s="192"/>
      <c r="L599" s="192"/>
      <c r="M599" s="192"/>
      <c r="O599" s="192"/>
      <c r="P599" s="192"/>
      <c r="Q599" s="204"/>
    </row>
    <row r="600" spans="6:17" s="203" customFormat="1">
      <c r="F600" s="192"/>
      <c r="G600" s="192"/>
      <c r="H600" s="192"/>
      <c r="I600" s="192"/>
      <c r="J600" s="192"/>
      <c r="K600" s="192"/>
      <c r="L600" s="192"/>
      <c r="M600" s="192"/>
      <c r="O600" s="192"/>
      <c r="P600" s="192"/>
      <c r="Q600" s="204"/>
    </row>
    <row r="601" spans="6:17" s="203" customFormat="1">
      <c r="F601" s="192"/>
      <c r="G601" s="192"/>
      <c r="H601" s="192"/>
      <c r="I601" s="192"/>
      <c r="J601" s="192"/>
      <c r="K601" s="192"/>
      <c r="L601" s="192"/>
      <c r="M601" s="192"/>
      <c r="O601" s="192"/>
      <c r="P601" s="192"/>
      <c r="Q601" s="204"/>
    </row>
    <row r="602" spans="6:17" s="203" customFormat="1">
      <c r="F602" s="192"/>
      <c r="G602" s="192"/>
      <c r="H602" s="192"/>
      <c r="I602" s="192"/>
      <c r="J602" s="192"/>
      <c r="K602" s="192"/>
      <c r="L602" s="192"/>
      <c r="M602" s="192"/>
      <c r="O602" s="192"/>
      <c r="P602" s="192"/>
      <c r="Q602" s="204"/>
    </row>
    <row r="603" spans="6:17" s="203" customFormat="1">
      <c r="F603" s="192"/>
      <c r="G603" s="192"/>
      <c r="H603" s="192"/>
      <c r="I603" s="192"/>
      <c r="J603" s="192"/>
      <c r="K603" s="192"/>
      <c r="L603" s="192"/>
      <c r="M603" s="192"/>
      <c r="O603" s="192"/>
      <c r="P603" s="192"/>
      <c r="Q603" s="204"/>
    </row>
    <row r="604" spans="6:17" s="203" customFormat="1">
      <c r="F604" s="192"/>
      <c r="G604" s="192"/>
      <c r="H604" s="192"/>
      <c r="I604" s="192"/>
      <c r="J604" s="192"/>
      <c r="K604" s="192"/>
      <c r="L604" s="192"/>
      <c r="M604" s="192"/>
      <c r="O604" s="192"/>
      <c r="P604" s="192"/>
      <c r="Q604" s="204"/>
    </row>
    <row r="605" spans="6:17" s="203" customFormat="1">
      <c r="F605" s="192"/>
      <c r="G605" s="192"/>
      <c r="H605" s="192"/>
      <c r="I605" s="192"/>
      <c r="J605" s="192"/>
      <c r="K605" s="192"/>
      <c r="L605" s="192"/>
      <c r="M605" s="192"/>
      <c r="O605" s="192"/>
      <c r="P605" s="192"/>
      <c r="Q605" s="204"/>
    </row>
    <row r="606" spans="6:17" s="203" customFormat="1">
      <c r="F606" s="192"/>
      <c r="G606" s="192"/>
      <c r="H606" s="192"/>
      <c r="I606" s="192"/>
      <c r="J606" s="192"/>
      <c r="K606" s="192"/>
      <c r="L606" s="192"/>
      <c r="M606" s="192"/>
      <c r="O606" s="192"/>
      <c r="P606" s="192"/>
      <c r="Q606" s="204"/>
    </row>
    <row r="607" spans="6:17" s="203" customFormat="1">
      <c r="F607" s="192"/>
      <c r="G607" s="192"/>
      <c r="H607" s="192"/>
      <c r="I607" s="192"/>
      <c r="J607" s="192"/>
      <c r="K607" s="192"/>
      <c r="L607" s="192"/>
      <c r="M607" s="192"/>
      <c r="O607" s="192"/>
      <c r="P607" s="192"/>
      <c r="Q607" s="204"/>
    </row>
    <row r="608" spans="6:17" s="203" customFormat="1">
      <c r="F608" s="192"/>
      <c r="G608" s="192"/>
      <c r="H608" s="192"/>
      <c r="I608" s="192"/>
      <c r="J608" s="192"/>
      <c r="K608" s="192"/>
      <c r="L608" s="192"/>
      <c r="M608" s="192"/>
      <c r="O608" s="192"/>
      <c r="P608" s="192"/>
      <c r="Q608" s="204"/>
    </row>
    <row r="609" spans="6:17" s="203" customFormat="1">
      <c r="F609" s="192"/>
      <c r="G609" s="192"/>
      <c r="H609" s="192"/>
      <c r="I609" s="192"/>
      <c r="J609" s="192"/>
      <c r="K609" s="192"/>
      <c r="L609" s="192"/>
      <c r="M609" s="192"/>
      <c r="O609" s="192"/>
      <c r="P609" s="192"/>
      <c r="Q609" s="204"/>
    </row>
    <row r="610" spans="6:17" s="203" customFormat="1">
      <c r="F610" s="192"/>
      <c r="G610" s="192"/>
      <c r="H610" s="192"/>
      <c r="I610" s="192"/>
      <c r="J610" s="192"/>
      <c r="K610" s="192"/>
      <c r="L610" s="192"/>
      <c r="M610" s="192"/>
      <c r="O610" s="192"/>
      <c r="P610" s="192"/>
      <c r="Q610" s="204"/>
    </row>
    <row r="611" spans="6:17" s="203" customFormat="1">
      <c r="F611" s="192"/>
      <c r="G611" s="192"/>
      <c r="H611" s="192"/>
      <c r="I611" s="192"/>
      <c r="J611" s="192"/>
      <c r="K611" s="192"/>
      <c r="L611" s="192"/>
      <c r="M611" s="192"/>
      <c r="O611" s="192"/>
      <c r="P611" s="192"/>
      <c r="Q611" s="204"/>
    </row>
    <row r="612" spans="6:17" s="203" customFormat="1">
      <c r="F612" s="192"/>
      <c r="G612" s="192"/>
      <c r="H612" s="192"/>
      <c r="I612" s="192"/>
      <c r="J612" s="192"/>
      <c r="K612" s="192"/>
      <c r="L612" s="192"/>
      <c r="M612" s="192"/>
      <c r="O612" s="192"/>
      <c r="P612" s="192"/>
      <c r="Q612" s="204"/>
    </row>
    <row r="613" spans="6:17" s="203" customFormat="1">
      <c r="F613" s="192"/>
      <c r="G613" s="192"/>
      <c r="H613" s="192"/>
      <c r="I613" s="192"/>
      <c r="J613" s="192"/>
      <c r="K613" s="192"/>
      <c r="L613" s="192"/>
      <c r="M613" s="192"/>
      <c r="O613" s="192"/>
      <c r="P613" s="192"/>
      <c r="Q613" s="204"/>
    </row>
    <row r="614" spans="6:17" s="203" customFormat="1">
      <c r="F614" s="192"/>
      <c r="G614" s="192"/>
      <c r="H614" s="192"/>
      <c r="I614" s="192"/>
      <c r="J614" s="192"/>
      <c r="K614" s="192"/>
      <c r="L614" s="192"/>
      <c r="M614" s="192"/>
      <c r="O614" s="192"/>
      <c r="P614" s="192"/>
      <c r="Q614" s="204"/>
    </row>
    <row r="615" spans="6:17" s="203" customFormat="1">
      <c r="F615" s="192"/>
      <c r="G615" s="192"/>
      <c r="H615" s="192"/>
      <c r="I615" s="192"/>
      <c r="J615" s="192"/>
      <c r="K615" s="192"/>
      <c r="L615" s="192"/>
      <c r="M615" s="192"/>
      <c r="O615" s="192"/>
      <c r="P615" s="192"/>
      <c r="Q615" s="204"/>
    </row>
  </sheetData>
  <mergeCells count="6">
    <mergeCell ref="P1:W1"/>
    <mergeCell ref="A1:C1"/>
    <mergeCell ref="D1:G1"/>
    <mergeCell ref="H1:I1"/>
    <mergeCell ref="J1:K1"/>
    <mergeCell ref="L1:O1"/>
  </mergeCells>
  <phoneticPr fontId="40" type="noConversion"/>
  <printOptions horizontalCentered="1" verticalCentered="1"/>
  <pageMargins left="0.32" right="0.28000000000000003" top="1" bottom="1" header="0.5" footer="0.5"/>
  <pageSetup scale="26" orientation="landscape"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tabColor indexed="10"/>
  </sheetPr>
  <dimension ref="A1:AK34"/>
  <sheetViews>
    <sheetView zoomScale="70" zoomScaleNormal="70" zoomScaleSheetLayoutView="80" workbookViewId="0">
      <pane xSplit="2" ySplit="2" topLeftCell="H3" activePane="bottomRight" state="frozen"/>
      <selection pane="topRight" activeCell="H28" sqref="H28"/>
      <selection pane="bottomLeft" activeCell="H28" sqref="H28"/>
      <selection pane="bottomRight" activeCell="L48" sqref="L48"/>
    </sheetView>
  </sheetViews>
  <sheetFormatPr defaultColWidth="7.33203125" defaultRowHeight="15.75" customHeight="1"/>
  <cols>
    <col min="1" max="1" width="11.88671875" style="6" bestFit="1" customWidth="1"/>
    <col min="2" max="2" width="24.33203125" style="6" customWidth="1"/>
    <col min="3" max="3" width="5" style="209" customWidth="1"/>
    <col min="4" max="4" width="6.5546875" style="6" customWidth="1"/>
    <col min="5" max="5" width="16.109375" style="6" customWidth="1"/>
    <col min="6" max="6" width="12.88671875" style="6" customWidth="1"/>
    <col min="7" max="7" width="30.5546875" style="207" bestFit="1" customWidth="1"/>
    <col min="8" max="8" width="31.5546875" style="6" customWidth="1"/>
    <col min="9" max="9" width="14.5546875" style="207" bestFit="1" customWidth="1"/>
    <col min="10" max="10" width="11.88671875" style="210" customWidth="1"/>
    <col min="11" max="11" width="11.109375" style="6" customWidth="1"/>
    <col min="12" max="12" width="12.5546875" style="6" customWidth="1"/>
    <col min="13" max="13" width="23.33203125" style="6" bestFit="1" customWidth="1"/>
    <col min="14" max="14" width="13.5546875" style="6" customWidth="1"/>
    <col min="15" max="15" width="8.33203125" style="6" customWidth="1"/>
    <col min="16" max="16" width="10.109375" style="6" customWidth="1"/>
    <col min="17" max="17" width="9.44140625" style="6" customWidth="1"/>
    <col min="18" max="19" width="10.5546875" style="6" customWidth="1"/>
    <col min="20" max="20" width="9.5546875" style="6" customWidth="1"/>
    <col min="21" max="21" width="13.33203125" style="6" customWidth="1"/>
    <col min="22" max="22" width="7.44140625" style="6" customWidth="1"/>
    <col min="23" max="23" width="7.33203125" style="6" customWidth="1"/>
    <col min="24" max="24" width="10.5546875" style="6" customWidth="1"/>
    <col min="25" max="25" width="11.5546875" style="6" customWidth="1"/>
    <col min="26" max="26" width="9.5546875" style="6" customWidth="1"/>
    <col min="27" max="27" width="7.33203125" style="6" customWidth="1"/>
    <col min="28" max="28" width="23.88671875" style="6" customWidth="1"/>
    <col min="29" max="16384" width="7.33203125" style="6"/>
  </cols>
  <sheetData>
    <row r="1" spans="1:37" s="207" customFormat="1" ht="15.75" customHeight="1">
      <c r="A1" s="458" t="s">
        <v>1074</v>
      </c>
      <c r="B1" s="459"/>
      <c r="C1" s="459"/>
      <c r="D1" s="459"/>
      <c r="E1" s="459"/>
      <c r="F1" s="459"/>
      <c r="G1" s="460"/>
      <c r="H1" s="461" t="s">
        <v>1075</v>
      </c>
      <c r="I1" s="462"/>
      <c r="J1" s="462"/>
      <c r="K1" s="463"/>
      <c r="L1" s="464" t="s">
        <v>1076</v>
      </c>
      <c r="M1" s="465"/>
      <c r="N1" s="465"/>
      <c r="O1" s="465"/>
      <c r="P1" s="465"/>
      <c r="Q1" s="465"/>
      <c r="R1" s="466" t="s">
        <v>1077</v>
      </c>
      <c r="S1" s="467"/>
      <c r="T1" s="467"/>
      <c r="U1" s="467"/>
      <c r="V1" s="467"/>
      <c r="W1" s="467"/>
      <c r="X1" s="467"/>
      <c r="Y1" s="467"/>
      <c r="Z1" s="467"/>
      <c r="AA1" s="467"/>
      <c r="AB1" s="468" t="s">
        <v>1078</v>
      </c>
      <c r="AC1" s="468"/>
      <c r="AD1" s="468"/>
      <c r="AE1" s="468"/>
      <c r="AF1" s="468"/>
      <c r="AG1" s="468"/>
      <c r="AH1" s="468"/>
      <c r="AI1" s="468"/>
      <c r="AJ1" s="468"/>
      <c r="AK1" s="468"/>
    </row>
    <row r="2" spans="1:37" s="230" customFormat="1" ht="54" customHeight="1">
      <c r="A2" s="225" t="s">
        <v>1079</v>
      </c>
      <c r="B2" s="225" t="s">
        <v>1080</v>
      </c>
      <c r="C2" s="225" t="s">
        <v>1081</v>
      </c>
      <c r="D2" s="225" t="s">
        <v>1082</v>
      </c>
      <c r="E2" s="225" t="s">
        <v>1083</v>
      </c>
      <c r="F2" s="225" t="s">
        <v>1084</v>
      </c>
      <c r="G2" s="225" t="s">
        <v>1085</v>
      </c>
      <c r="H2" s="226" t="s">
        <v>1086</v>
      </c>
      <c r="I2" s="226" t="s">
        <v>1087</v>
      </c>
      <c r="J2" s="226" t="s">
        <v>1088</v>
      </c>
      <c r="K2" s="226" t="s">
        <v>1089</v>
      </c>
      <c r="L2" s="227" t="s">
        <v>1090</v>
      </c>
      <c r="M2" s="227" t="s">
        <v>1091</v>
      </c>
      <c r="N2" s="227" t="s">
        <v>1092</v>
      </c>
      <c r="O2" s="227" t="s">
        <v>1093</v>
      </c>
      <c r="P2" s="227" t="s">
        <v>1094</v>
      </c>
      <c r="Q2" s="227" t="s">
        <v>1095</v>
      </c>
      <c r="R2" s="228" t="s">
        <v>1096</v>
      </c>
      <c r="S2" s="228" t="s">
        <v>1097</v>
      </c>
      <c r="T2" s="228" t="s">
        <v>1098</v>
      </c>
      <c r="U2" s="228" t="s">
        <v>1099</v>
      </c>
      <c r="V2" s="228" t="s">
        <v>1100</v>
      </c>
      <c r="W2" s="228" t="s">
        <v>1101</v>
      </c>
      <c r="X2" s="228" t="s">
        <v>1102</v>
      </c>
      <c r="Y2" s="228" t="s">
        <v>1103</v>
      </c>
      <c r="Z2" s="228" t="s">
        <v>1104</v>
      </c>
      <c r="AA2" s="228" t="s">
        <v>1105</v>
      </c>
      <c r="AB2" s="229" t="s">
        <v>1106</v>
      </c>
      <c r="AC2" s="229" t="s">
        <v>1107</v>
      </c>
      <c r="AD2" s="229" t="s">
        <v>1108</v>
      </c>
      <c r="AE2" s="229" t="s">
        <v>1109</v>
      </c>
      <c r="AF2" s="229" t="s">
        <v>1110</v>
      </c>
      <c r="AG2" s="229" t="s">
        <v>1111</v>
      </c>
      <c r="AH2" s="229" t="s">
        <v>1112</v>
      </c>
      <c r="AI2" s="229" t="s">
        <v>1113</v>
      </c>
      <c r="AJ2" s="229" t="s">
        <v>1114</v>
      </c>
      <c r="AK2" s="229" t="s">
        <v>1115</v>
      </c>
    </row>
    <row r="3" spans="1:37" s="231" customFormat="1" ht="15.75" customHeight="1">
      <c r="A3" s="231" t="s">
        <v>288</v>
      </c>
      <c r="B3" s="30" t="s">
        <v>959</v>
      </c>
      <c r="E3" s="231" t="s">
        <v>1155</v>
      </c>
      <c r="G3" s="231" t="str">
        <f>B3</f>
        <v>Name</v>
      </c>
      <c r="H3" s="15" t="s">
        <v>1117</v>
      </c>
      <c r="M3" s="231" t="s">
        <v>1118</v>
      </c>
    </row>
    <row r="4" spans="1:37" s="231" customFormat="1" ht="15.75" customHeight="1">
      <c r="A4" s="231" t="s">
        <v>288</v>
      </c>
      <c r="B4" s="30" t="s">
        <v>1119</v>
      </c>
      <c r="E4" s="231" t="s">
        <v>1155</v>
      </c>
      <c r="G4" s="30" t="s">
        <v>1120</v>
      </c>
      <c r="H4" s="15" t="s">
        <v>1121</v>
      </c>
      <c r="M4" s="231" t="str">
        <f>M3</f>
        <v>CategoryMap!B6</v>
      </c>
    </row>
    <row r="5" spans="1:37" s="231" customFormat="1" ht="15.75" customHeight="1">
      <c r="A5" s="231" t="s">
        <v>288</v>
      </c>
      <c r="B5" s="30" t="s">
        <v>960</v>
      </c>
      <c r="E5" s="231" t="s">
        <v>1155</v>
      </c>
      <c r="G5" s="30" t="s">
        <v>1122</v>
      </c>
      <c r="H5" s="15" t="s">
        <v>960</v>
      </c>
      <c r="M5" s="231" t="str">
        <f>M4</f>
        <v>CategoryMap!B6</v>
      </c>
    </row>
    <row r="6" spans="1:37" s="231" customFormat="1" ht="15.75" customHeight="1">
      <c r="A6" s="231" t="s">
        <v>288</v>
      </c>
      <c r="B6" s="30" t="s">
        <v>961</v>
      </c>
      <c r="E6" s="231" t="s">
        <v>1155</v>
      </c>
      <c r="G6" s="30" t="s">
        <v>1123</v>
      </c>
      <c r="H6" s="15" t="s">
        <v>961</v>
      </c>
      <c r="K6" s="232"/>
      <c r="M6" s="231" t="str">
        <f>M5</f>
        <v>CategoryMap!B6</v>
      </c>
    </row>
    <row r="7" spans="1:37" s="231" customFormat="1" ht="15.75" customHeight="1">
      <c r="A7" s="231" t="s">
        <v>288</v>
      </c>
      <c r="B7" s="30" t="s">
        <v>962</v>
      </c>
      <c r="E7" s="231" t="s">
        <v>1155</v>
      </c>
      <c r="G7" s="30" t="s">
        <v>1124</v>
      </c>
      <c r="H7" s="15" t="s">
        <v>1125</v>
      </c>
      <c r="K7" s="232"/>
      <c r="M7" s="231" t="str">
        <f>M6</f>
        <v>CategoryMap!B6</v>
      </c>
    </row>
    <row r="8" spans="1:37" s="231" customFormat="1" ht="15.75" customHeight="1">
      <c r="A8" s="231" t="s">
        <v>288</v>
      </c>
      <c r="B8" s="30" t="s">
        <v>875</v>
      </c>
      <c r="E8" s="231" t="s">
        <v>1155</v>
      </c>
      <c r="G8" s="30" t="s">
        <v>1126</v>
      </c>
      <c r="H8" s="15" t="s">
        <v>1127</v>
      </c>
      <c r="K8" s="232"/>
      <c r="M8" s="231" t="str">
        <f>M7</f>
        <v>CategoryMap!B6</v>
      </c>
    </row>
    <row r="9" spans="1:37" s="233" customFormat="1" ht="15.75" customHeight="1">
      <c r="A9" s="233" t="s">
        <v>287</v>
      </c>
      <c r="B9" s="234" t="str">
        <f>SUBSTITUTE(H9, " ", "_")</f>
        <v>Name</v>
      </c>
      <c r="E9" s="233" t="s">
        <v>1155</v>
      </c>
      <c r="H9" s="234" t="s">
        <v>1156</v>
      </c>
      <c r="M9" s="233" t="s">
        <v>1157</v>
      </c>
    </row>
    <row r="10" spans="1:37" s="231" customFormat="1" ht="15.75" customHeight="1">
      <c r="A10" s="231" t="str">
        <f>A9</f>
        <v>Terms</v>
      </c>
      <c r="B10" s="235" t="str">
        <f>SUBSTITUTE(H10, " ", "_")</f>
        <v>Artifact_Type</v>
      </c>
      <c r="E10" s="231" t="s">
        <v>1155</v>
      </c>
      <c r="H10" s="235" t="s">
        <v>1158</v>
      </c>
      <c r="M10" s="231" t="str">
        <f>M9</f>
        <v>Terms!B6</v>
      </c>
    </row>
    <row r="11" spans="1:37" s="231" customFormat="1" ht="15.75" customHeight="1">
      <c r="A11" s="231" t="str">
        <f t="shared" ref="A11:A23" si="0">A10</f>
        <v>Terms</v>
      </c>
      <c r="B11" s="235" t="str">
        <f t="shared" ref="B11:B22" si="1">SUBSTITUTE(H11, " ", "_")</f>
        <v>Category</v>
      </c>
      <c r="E11" s="231" t="s">
        <v>1155</v>
      </c>
      <c r="H11" s="235" t="s">
        <v>1130</v>
      </c>
      <c r="M11" s="231" t="str">
        <f t="shared" ref="M11:M23" si="2">M10</f>
        <v>Terms!B6</v>
      </c>
    </row>
    <row r="12" spans="1:37" s="231" customFormat="1" ht="15.75" customHeight="1">
      <c r="A12" s="231" t="str">
        <f t="shared" si="0"/>
        <v>Terms</v>
      </c>
      <c r="B12" s="235" t="str">
        <f t="shared" si="1"/>
        <v>Description</v>
      </c>
      <c r="E12" s="231" t="s">
        <v>1155</v>
      </c>
      <c r="H12" s="235" t="s">
        <v>266</v>
      </c>
      <c r="K12" s="232"/>
      <c r="M12" s="231" t="str">
        <f t="shared" si="2"/>
        <v>Terms!B6</v>
      </c>
    </row>
    <row r="13" spans="1:37" s="231" customFormat="1" ht="15.75" customHeight="1">
      <c r="A13" s="231" t="str">
        <f t="shared" si="0"/>
        <v>Terms</v>
      </c>
      <c r="B13" s="235" t="str">
        <f t="shared" si="1"/>
        <v>Tags</v>
      </c>
      <c r="E13" s="231" t="s">
        <v>1155</v>
      </c>
      <c r="H13" s="235" t="s">
        <v>962</v>
      </c>
      <c r="K13" s="232"/>
      <c r="M13" s="231" t="str">
        <f t="shared" si="2"/>
        <v>Terms!B6</v>
      </c>
    </row>
    <row r="14" spans="1:37" s="231" customFormat="1" ht="15.75" customHeight="1">
      <c r="A14" s="231" t="str">
        <f t="shared" si="0"/>
        <v>Terms</v>
      </c>
      <c r="B14" s="235" t="str">
        <f t="shared" si="1"/>
        <v>Classifications</v>
      </c>
      <c r="E14" s="231" t="s">
        <v>1155</v>
      </c>
      <c r="H14" s="235" t="s">
        <v>963</v>
      </c>
      <c r="K14" s="232"/>
      <c r="M14" s="231" t="str">
        <f t="shared" si="2"/>
        <v>Terms!B6</v>
      </c>
    </row>
    <row r="15" spans="1:37" ht="15.75" customHeight="1">
      <c r="A15" s="231" t="str">
        <f t="shared" si="0"/>
        <v>Terms</v>
      </c>
      <c r="B15" s="235" t="str">
        <f t="shared" si="1"/>
        <v>Stewards</v>
      </c>
      <c r="E15" s="231" t="s">
        <v>1155</v>
      </c>
      <c r="H15" s="235" t="s">
        <v>875</v>
      </c>
      <c r="I15" s="236"/>
      <c r="M15" s="231" t="str">
        <f t="shared" si="2"/>
        <v>Terms!B6</v>
      </c>
    </row>
    <row r="16" spans="1:37" ht="15.75" customHeight="1">
      <c r="A16" s="231" t="str">
        <f t="shared" si="0"/>
        <v>Terms</v>
      </c>
      <c r="B16" t="s">
        <v>1131</v>
      </c>
      <c r="E16" s="231" t="s">
        <v>1155</v>
      </c>
      <c r="H16" t="s">
        <v>1131</v>
      </c>
      <c r="I16" s="236"/>
      <c r="M16" s="231" t="str">
        <f t="shared" si="2"/>
        <v>Terms!B6</v>
      </c>
    </row>
    <row r="17" spans="1:13" ht="15.75" customHeight="1">
      <c r="A17" s="231" t="str">
        <f>A22</f>
        <v>Terms</v>
      </c>
      <c r="B17" s="130" t="s">
        <v>1132</v>
      </c>
      <c r="E17" s="231" t="s">
        <v>1155</v>
      </c>
      <c r="H17" s="130" t="s">
        <v>1132</v>
      </c>
      <c r="M17" s="231" t="str">
        <f>M22</f>
        <v>Terms!B6</v>
      </c>
    </row>
    <row r="18" spans="1:13" ht="15.75" customHeight="1">
      <c r="A18" s="231" t="str">
        <f>A21</f>
        <v>Terms</v>
      </c>
      <c r="B18" s="235" t="s">
        <v>1133</v>
      </c>
      <c r="E18" s="231" t="s">
        <v>1159</v>
      </c>
      <c r="H18" s="235" t="s">
        <v>1133</v>
      </c>
      <c r="M18" s="231" t="str">
        <f>M21</f>
        <v>Terms!B6</v>
      </c>
    </row>
    <row r="19" spans="1:13" ht="15.75" customHeight="1">
      <c r="A19" s="231" t="str">
        <f>A15</f>
        <v>Terms</v>
      </c>
      <c r="B19" s="235" t="str">
        <f t="shared" si="1"/>
        <v>custom_TermID</v>
      </c>
      <c r="E19" s="231" t="s">
        <v>1155</v>
      </c>
      <c r="H19" s="235" t="s">
        <v>966</v>
      </c>
      <c r="I19" s="30"/>
      <c r="M19" s="231" t="str">
        <f>M15</f>
        <v>Terms!B6</v>
      </c>
    </row>
    <row r="20" spans="1:13" ht="15.75" customHeight="1">
      <c r="A20" s="231" t="str">
        <f t="shared" si="0"/>
        <v>Terms</v>
      </c>
      <c r="B20" s="235" t="str">
        <f t="shared" si="1"/>
        <v>custom_LocalName</v>
      </c>
      <c r="E20" s="231" t="s">
        <v>1155</v>
      </c>
      <c r="H20" s="235" t="s">
        <v>967</v>
      </c>
      <c r="M20" s="231" t="str">
        <f t="shared" si="2"/>
        <v>Terms!B6</v>
      </c>
    </row>
    <row r="21" spans="1:13" ht="15.75" customHeight="1">
      <c r="A21" s="231" t="str">
        <f t="shared" si="0"/>
        <v>Terms</v>
      </c>
      <c r="B21" s="235" t="str">
        <f t="shared" si="1"/>
        <v>custom_EnglishName</v>
      </c>
      <c r="E21" s="231" t="s">
        <v>1155</v>
      </c>
      <c r="H21" s="235" t="s">
        <v>969</v>
      </c>
      <c r="M21" s="231" t="str">
        <f t="shared" si="2"/>
        <v>Terms!B6</v>
      </c>
    </row>
    <row r="22" spans="1:13" ht="15.75" customHeight="1">
      <c r="A22" s="231" t="str">
        <f>A21</f>
        <v>Terms</v>
      </c>
      <c r="B22" s="235" t="str">
        <f t="shared" si="1"/>
        <v>custom_BusinessRule</v>
      </c>
      <c r="E22" s="231" t="s">
        <v>1155</v>
      </c>
      <c r="H22" s="235" t="s">
        <v>970</v>
      </c>
      <c r="M22" s="231" t="str">
        <f>M21</f>
        <v>Terms!B6</v>
      </c>
    </row>
    <row r="23" spans="1:13" ht="15.75" customHeight="1">
      <c r="A23" s="231" t="str">
        <f t="shared" si="0"/>
        <v>Terms</v>
      </c>
      <c r="B23" s="6" t="s">
        <v>971</v>
      </c>
      <c r="E23" s="231" t="s">
        <v>1155</v>
      </c>
      <c r="H23" s="6" t="s">
        <v>971</v>
      </c>
      <c r="M23" s="231" t="str">
        <f t="shared" si="2"/>
        <v>Terms!B6</v>
      </c>
    </row>
    <row r="24" spans="1:13" ht="15.75" customHeight="1">
      <c r="A24" s="231" t="str">
        <f>A22</f>
        <v>Terms</v>
      </c>
      <c r="B24" s="6" t="s">
        <v>972</v>
      </c>
      <c r="E24" s="231" t="s">
        <v>1155</v>
      </c>
      <c r="H24" s="6" t="str">
        <f>B24</f>
        <v>custom_Formula</v>
      </c>
      <c r="M24" s="231" t="str">
        <f>M22</f>
        <v>Terms!B6</v>
      </c>
    </row>
    <row r="25" spans="1:13" ht="15.75" customHeight="1">
      <c r="A25" s="231" t="str">
        <f>A23</f>
        <v>Terms</v>
      </c>
      <c r="B25" s="6" t="s">
        <v>973</v>
      </c>
      <c r="E25" s="231" t="s">
        <v>1155</v>
      </c>
      <c r="H25" s="6" t="str">
        <f>B25</f>
        <v>custom_DataType</v>
      </c>
      <c r="M25" s="231" t="str">
        <f>M23</f>
        <v>Terms!B6</v>
      </c>
    </row>
    <row r="26" spans="1:13" s="220" customFormat="1" ht="15.75" customHeight="1">
      <c r="A26" s="220" t="s">
        <v>325</v>
      </c>
      <c r="B26" s="218" t="s">
        <v>959</v>
      </c>
      <c r="C26" s="221"/>
      <c r="E26" s="233" t="s">
        <v>1155</v>
      </c>
      <c r="G26" s="222"/>
      <c r="H26" s="223" t="s">
        <v>1140</v>
      </c>
      <c r="I26" s="222"/>
      <c r="J26" s="224"/>
      <c r="M26" s="233" t="str">
        <f>A26&amp;"!B7"</f>
        <v>DataClasses!B7</v>
      </c>
    </row>
    <row r="27" spans="1:13" ht="15.75" customHeight="1">
      <c r="A27" s="6" t="str">
        <f t="shared" ref="A27:A32" si="3">A26</f>
        <v>DataClasses</v>
      </c>
      <c r="B27" t="s">
        <v>1119</v>
      </c>
      <c r="E27" s="231" t="s">
        <v>1155</v>
      </c>
      <c r="H27" s="219" t="s">
        <v>1141</v>
      </c>
      <c r="M27" s="6" t="str">
        <f t="shared" ref="M27:M32" si="4">M26</f>
        <v>DataClasses!B7</v>
      </c>
    </row>
    <row r="28" spans="1:13" ht="15.75" customHeight="1">
      <c r="A28" s="6" t="str">
        <f t="shared" si="3"/>
        <v>DataClasses</v>
      </c>
      <c r="B28" s="30" t="s">
        <v>960</v>
      </c>
      <c r="E28" s="231" t="s">
        <v>1155</v>
      </c>
      <c r="H28" s="219" t="s">
        <v>1142</v>
      </c>
      <c r="M28" s="6" t="str">
        <f t="shared" si="4"/>
        <v>DataClasses!B7</v>
      </c>
    </row>
    <row r="29" spans="1:13" ht="15.75" customHeight="1">
      <c r="A29" s="6" t="str">
        <f t="shared" si="3"/>
        <v>DataClasses</v>
      </c>
      <c r="B29" s="30" t="s">
        <v>961</v>
      </c>
      <c r="E29" s="231" t="s">
        <v>1155</v>
      </c>
      <c r="H29" s="219" t="s">
        <v>1143</v>
      </c>
      <c r="M29" s="6" t="str">
        <f t="shared" si="4"/>
        <v>DataClasses!B7</v>
      </c>
    </row>
    <row r="30" spans="1:13" ht="15.75" customHeight="1">
      <c r="A30" s="6" t="str">
        <f t="shared" si="3"/>
        <v>DataClasses</v>
      </c>
      <c r="B30" s="30" t="s">
        <v>875</v>
      </c>
      <c r="E30" s="231" t="s">
        <v>1155</v>
      </c>
      <c r="H30" s="219" t="s">
        <v>1144</v>
      </c>
      <c r="M30" s="6" t="str">
        <f t="shared" si="4"/>
        <v>DataClasses!B7</v>
      </c>
    </row>
    <row r="31" spans="1:13" ht="15.75" customHeight="1">
      <c r="A31" s="6" t="str">
        <f t="shared" si="3"/>
        <v>DataClasses</v>
      </c>
      <c r="B31" t="s">
        <v>1145</v>
      </c>
      <c r="E31" s="231" t="s">
        <v>1155</v>
      </c>
      <c r="H31" s="219" t="s">
        <v>1146</v>
      </c>
      <c r="M31" s="6" t="str">
        <f t="shared" si="4"/>
        <v>DataClasses!B7</v>
      </c>
    </row>
    <row r="32" spans="1:13" ht="15.75" customHeight="1">
      <c r="A32" s="6" t="str">
        <f t="shared" si="3"/>
        <v>DataClasses</v>
      </c>
      <c r="B32" s="117" t="s">
        <v>1147</v>
      </c>
      <c r="E32" s="231" t="s">
        <v>1155</v>
      </c>
      <c r="H32" s="117" t="s">
        <v>1147</v>
      </c>
      <c r="M32" s="6" t="str">
        <f t="shared" si="4"/>
        <v>DataClasses!B7</v>
      </c>
    </row>
    <row r="33" spans="7:8" ht="15.75" customHeight="1">
      <c r="H33" s="219"/>
    </row>
    <row r="34" spans="7:8" ht="15.75" customHeight="1">
      <c r="G34" s="237"/>
      <c r="H34" s="219"/>
    </row>
  </sheetData>
  <dataConsolidate link="1"/>
  <mergeCells count="5">
    <mergeCell ref="A1:G1"/>
    <mergeCell ref="H1:K1"/>
    <mergeCell ref="L1:Q1"/>
    <mergeCell ref="R1:AA1"/>
    <mergeCell ref="AB1:AK1"/>
  </mergeCells>
  <phoneticPr fontId="40" type="noConversion"/>
  <pageMargins left="0.75" right="0.75" top="1" bottom="1" header="0.5" footer="0.5"/>
  <pageSetup paperSize="9"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2">
    <tabColor rgb="FFFF0000"/>
  </sheetPr>
  <dimension ref="A1:DF891"/>
  <sheetViews>
    <sheetView topLeftCell="F1" zoomScale="80" zoomScaleNormal="80" workbookViewId="0">
      <selection activeCell="G17" sqref="G17"/>
    </sheetView>
  </sheetViews>
  <sheetFormatPr defaultColWidth="8.5546875" defaultRowHeight="15.75"/>
  <cols>
    <col min="1" max="1" width="20.33203125" customWidth="1"/>
    <col min="2" max="2" width="32.33203125" bestFit="1" customWidth="1"/>
    <col min="3" max="3" width="9.109375" customWidth="1"/>
    <col min="4" max="4" width="10.5546875" customWidth="1"/>
    <col min="5" max="5" width="16.44140625" customWidth="1"/>
    <col min="6" max="6" width="21.33203125" customWidth="1"/>
    <col min="7" max="7" width="39.44140625" customWidth="1"/>
    <col min="8" max="8" width="37" customWidth="1"/>
    <col min="9" max="9" width="9" customWidth="1"/>
    <col min="10" max="10" width="12.88671875" customWidth="1"/>
    <col min="11" max="11" width="23.33203125" bestFit="1" customWidth="1"/>
    <col min="12" max="12" width="13.44140625" bestFit="1" customWidth="1"/>
    <col min="13" max="13" width="13.44140625" customWidth="1"/>
    <col min="14" max="14" width="4.88671875" customWidth="1"/>
    <col min="15" max="15" width="14.109375" bestFit="1" customWidth="1"/>
    <col min="16" max="16" width="33.88671875" customWidth="1"/>
    <col min="17" max="17" width="25.44140625" customWidth="1"/>
    <col min="18" max="18" width="30.33203125" customWidth="1"/>
    <col min="19" max="19" width="32.109375" customWidth="1"/>
    <col min="20" max="20" width="15.44140625" customWidth="1"/>
    <col min="21" max="21" width="11.33203125" bestFit="1" customWidth="1"/>
    <col min="22" max="22" width="29" bestFit="1" customWidth="1"/>
    <col min="23" max="23" width="6.77734375" bestFit="1" customWidth="1"/>
    <col min="24" max="24" width="13.44140625" bestFit="1" customWidth="1"/>
    <col min="25" max="25" width="16.109375" customWidth="1"/>
    <col min="26" max="26" width="14.5546875" customWidth="1"/>
    <col min="27" max="27" width="27.109375" customWidth="1"/>
    <col min="28" max="28" width="49.33203125" bestFit="1" customWidth="1"/>
    <col min="29" max="30" width="12.33203125" bestFit="1" customWidth="1"/>
    <col min="31" max="31" width="5.44140625" bestFit="1" customWidth="1"/>
    <col min="32" max="32" width="9.5546875" bestFit="1" customWidth="1"/>
    <col min="33" max="33" width="9.5546875" customWidth="1"/>
    <col min="34" max="34" width="19.44140625" customWidth="1"/>
    <col min="35" max="35" width="20.109375" customWidth="1"/>
    <col min="36" max="36" width="10.44140625" bestFit="1" customWidth="1"/>
    <col min="37" max="38" width="12.33203125" bestFit="1" customWidth="1"/>
    <col min="39" max="39" width="5.44140625" bestFit="1" customWidth="1"/>
    <col min="40" max="41" width="6.33203125" bestFit="1" customWidth="1"/>
    <col min="42" max="42" width="9.5546875" bestFit="1" customWidth="1"/>
    <col min="43" max="45" width="9.5546875" customWidth="1"/>
    <col min="47" max="47" width="27.5546875" customWidth="1"/>
    <col min="48" max="48" width="10.44140625" bestFit="1" customWidth="1"/>
    <col min="49" max="51" width="4.5546875" bestFit="1" customWidth="1"/>
    <col min="52" max="52" width="13.44140625" bestFit="1" customWidth="1"/>
    <col min="53" max="55" width="4.5546875" customWidth="1"/>
    <col min="56" max="56" width="13.44140625" bestFit="1" customWidth="1"/>
    <col min="57" max="57" width="10.77734375" bestFit="1" customWidth="1"/>
    <col min="58" max="59" width="15.21875" bestFit="1" customWidth="1"/>
    <col min="60" max="60" width="4.5546875" bestFit="1" customWidth="1"/>
    <col min="61" max="61" width="6.33203125" bestFit="1" customWidth="1"/>
    <col min="62" max="62" width="10.109375" bestFit="1" customWidth="1"/>
    <col min="63" max="63" width="15.33203125" customWidth="1"/>
    <col min="64" max="64" width="16.109375" customWidth="1"/>
    <col min="65" max="65" width="14.44140625" customWidth="1"/>
    <col min="66" max="66" width="11" bestFit="1" customWidth="1"/>
    <col min="67" max="67" width="10.109375" bestFit="1" customWidth="1"/>
    <col min="68" max="70" width="10.109375" customWidth="1"/>
    <col min="71" max="71" width="14.5546875" bestFit="1" customWidth="1"/>
    <col min="72" max="72" width="8.109375" customWidth="1"/>
    <col min="73" max="73" width="16.109375" bestFit="1" customWidth="1"/>
    <col min="74" max="74" width="33.33203125" bestFit="1" customWidth="1"/>
    <col min="75" max="75" width="13.88671875" customWidth="1"/>
    <col min="78" max="78" width="9.5546875" bestFit="1" customWidth="1"/>
    <col min="79" max="79" width="10.6640625" bestFit="1" customWidth="1"/>
    <col min="80" max="80" width="9.5546875" bestFit="1" customWidth="1"/>
    <col min="81" max="81" width="5.33203125" bestFit="1" customWidth="1"/>
    <col min="82" max="82" width="22.5546875" bestFit="1" customWidth="1"/>
    <col min="83" max="83" width="26.33203125" bestFit="1" customWidth="1"/>
    <col min="84" max="84" width="10.5546875" bestFit="1" customWidth="1"/>
    <col min="85" max="85" width="11.109375" bestFit="1" customWidth="1"/>
    <col min="86" max="86" width="9.33203125" bestFit="1" customWidth="1"/>
    <col min="87" max="87" width="19.44140625" bestFit="1" customWidth="1"/>
    <col min="88" max="88" width="42.44140625" bestFit="1" customWidth="1"/>
    <col min="89" max="89" width="46.33203125" bestFit="1" customWidth="1"/>
    <col min="90" max="90" width="10.5546875" bestFit="1" customWidth="1"/>
    <col min="91" max="91" width="45.44140625" bestFit="1" customWidth="1"/>
    <col min="92" max="92" width="30" bestFit="1" customWidth="1"/>
    <col min="93" max="94" width="11.109375" bestFit="1" customWidth="1"/>
    <col min="101" max="101" width="11.88671875" customWidth="1"/>
    <col min="102" max="102" width="34.109375" customWidth="1"/>
    <col min="103" max="103" width="13.109375" bestFit="1" customWidth="1"/>
    <col min="104" max="104" width="30.5546875" customWidth="1"/>
    <col min="107" max="107" width="13.5546875" customWidth="1"/>
    <col min="108" max="108" width="30.109375" bestFit="1" customWidth="1"/>
    <col min="109" max="109" width="9.44140625" bestFit="1" customWidth="1"/>
    <col min="110" max="110" width="17.33203125" customWidth="1"/>
  </cols>
  <sheetData>
    <row r="1" spans="1:110" ht="16.5">
      <c r="A1" t="s">
        <v>1160</v>
      </c>
      <c r="B1" t="s">
        <v>266</v>
      </c>
      <c r="C1" t="s">
        <v>1161</v>
      </c>
      <c r="BT1" t="s">
        <v>268</v>
      </c>
      <c r="BU1" t="s">
        <v>1162</v>
      </c>
      <c r="BV1" t="s">
        <v>1163</v>
      </c>
      <c r="BW1" t="s">
        <v>161</v>
      </c>
      <c r="BX1" t="s">
        <v>1164</v>
      </c>
      <c r="CA1" s="112" t="s">
        <v>974</v>
      </c>
      <c r="CB1" t="s">
        <v>1165</v>
      </c>
      <c r="CV1" s="246" t="s">
        <v>268</v>
      </c>
      <c r="CW1" s="247" t="s">
        <v>1166</v>
      </c>
      <c r="CX1" s="247" t="s">
        <v>1167</v>
      </c>
      <c r="CY1" s="247" t="s">
        <v>1168</v>
      </c>
      <c r="CZ1" s="248" t="s">
        <v>1169</v>
      </c>
      <c r="DE1" t="s">
        <v>1166</v>
      </c>
      <c r="DF1" t="s">
        <v>1170</v>
      </c>
    </row>
    <row r="2" spans="1:110">
      <c r="A2" t="s">
        <v>1171</v>
      </c>
      <c r="B2" t="s">
        <v>1172</v>
      </c>
      <c r="C2" t="s">
        <v>1173</v>
      </c>
      <c r="G2" s="112" t="s">
        <v>1174</v>
      </c>
      <c r="H2" t="s">
        <v>1175</v>
      </c>
      <c r="AU2" s="112" t="s">
        <v>979</v>
      </c>
      <c r="AV2" t="s">
        <v>1176</v>
      </c>
      <c r="BS2" t="s">
        <v>1177</v>
      </c>
      <c r="BT2" s="122" t="s">
        <v>1165</v>
      </c>
      <c r="BU2" s="122">
        <v>44575</v>
      </c>
      <c r="CT2" t="s">
        <v>1178</v>
      </c>
      <c r="CV2" t="s">
        <v>1179</v>
      </c>
      <c r="CW2" t="s">
        <v>1180</v>
      </c>
      <c r="CX2" t="s">
        <v>1181</v>
      </c>
      <c r="CY2" s="122">
        <v>44286</v>
      </c>
      <c r="CZ2" t="b">
        <v>1</v>
      </c>
      <c r="DD2" t="s">
        <v>1182</v>
      </c>
      <c r="DE2" s="243" t="s">
        <v>1180</v>
      </c>
      <c r="DF2" t="str">
        <f>表格12[[#This Row],[Object]]&amp;"!"&amp;"B:B"</f>
        <v>Terms!B:B</v>
      </c>
    </row>
    <row r="3" spans="1:110">
      <c r="A3" t="s">
        <v>1183</v>
      </c>
      <c r="B3" t="s">
        <v>1184</v>
      </c>
      <c r="C3" t="s">
        <v>1173</v>
      </c>
      <c r="G3" s="112" t="s">
        <v>979</v>
      </c>
      <c r="H3" t="s">
        <v>1185</v>
      </c>
      <c r="P3" s="112" t="s">
        <v>1174</v>
      </c>
      <c r="Q3" t="s">
        <v>1185</v>
      </c>
      <c r="AU3" s="112" t="s">
        <v>99</v>
      </c>
      <c r="AV3" t="s">
        <v>1165</v>
      </c>
      <c r="BD3" s="112" t="s">
        <v>99</v>
      </c>
      <c r="BE3" t="s">
        <v>1165</v>
      </c>
      <c r="BT3" s="122"/>
      <c r="BU3" s="122"/>
      <c r="CA3" s="112" t="s">
        <v>1186</v>
      </c>
      <c r="CB3" s="112" t="s">
        <v>1187</v>
      </c>
      <c r="CV3" t="s">
        <v>1179</v>
      </c>
      <c r="CW3" t="s">
        <v>1180</v>
      </c>
      <c r="CX3" t="s">
        <v>1188</v>
      </c>
      <c r="CY3" s="122">
        <v>44286</v>
      </c>
      <c r="CZ3" t="b">
        <v>1</v>
      </c>
      <c r="DE3" t="s">
        <v>325</v>
      </c>
      <c r="DF3" t="str">
        <f>表格12[[#This Row],[Object]]&amp;"!"&amp;"B:B"</f>
        <v>DataClasses!B:B</v>
      </c>
    </row>
    <row r="4" spans="1:110">
      <c r="A4" t="s">
        <v>1189</v>
      </c>
      <c r="B4" t="s">
        <v>1190</v>
      </c>
      <c r="C4" t="s">
        <v>1173</v>
      </c>
      <c r="F4" t="s">
        <v>1183</v>
      </c>
      <c r="G4" s="112" t="s">
        <v>915</v>
      </c>
      <c r="H4" t="s">
        <v>1191</v>
      </c>
      <c r="O4" t="s">
        <v>1189</v>
      </c>
      <c r="P4" s="112" t="s">
        <v>979</v>
      </c>
      <c r="Q4" t="s">
        <v>1185</v>
      </c>
      <c r="Y4" s="408"/>
      <c r="Z4" s="112" t="s">
        <v>979</v>
      </c>
      <c r="AA4" t="s">
        <v>1185</v>
      </c>
      <c r="AI4" s="395" t="s">
        <v>1192</v>
      </c>
      <c r="AJ4" s="112" t="s">
        <v>979</v>
      </c>
      <c r="AK4" t="s">
        <v>1185</v>
      </c>
      <c r="AT4" s="124" t="s">
        <v>1171</v>
      </c>
      <c r="BC4" t="s">
        <v>1193</v>
      </c>
      <c r="BJ4" t="s">
        <v>1194</v>
      </c>
      <c r="BT4" s="122"/>
      <c r="BU4" s="122"/>
      <c r="CA4" s="112" t="s">
        <v>1195</v>
      </c>
      <c r="CB4" t="s">
        <v>1196</v>
      </c>
      <c r="CC4" t="s">
        <v>1197</v>
      </c>
      <c r="CV4" t="s">
        <v>1179</v>
      </c>
      <c r="CW4" t="s">
        <v>1180</v>
      </c>
      <c r="CX4" t="s">
        <v>1198</v>
      </c>
      <c r="CY4" s="122">
        <v>44286</v>
      </c>
      <c r="CZ4" t="b">
        <v>1</v>
      </c>
      <c r="DE4" t="s">
        <v>288</v>
      </c>
      <c r="DF4" t="str">
        <f>表格12[[#This Row],[Object]]&amp;"!"&amp;"B:B"</f>
        <v>Categories!B:B</v>
      </c>
    </row>
    <row r="5" spans="1:110">
      <c r="A5" t="s">
        <v>1177</v>
      </c>
      <c r="B5" t="s">
        <v>1199</v>
      </c>
      <c r="C5" t="s">
        <v>1200</v>
      </c>
      <c r="P5" s="112" t="s">
        <v>99</v>
      </c>
      <c r="Q5" t="s">
        <v>1185</v>
      </c>
      <c r="Y5" s="124" t="s">
        <v>1201</v>
      </c>
      <c r="AU5" s="112" t="s">
        <v>1202</v>
      </c>
      <c r="BD5" s="112" t="s">
        <v>1203</v>
      </c>
      <c r="BF5" s="112" t="s">
        <v>1204</v>
      </c>
      <c r="BK5" t="s">
        <v>1205</v>
      </c>
      <c r="BL5" t="s">
        <v>1206</v>
      </c>
      <c r="BM5" t="s">
        <v>1207</v>
      </c>
      <c r="BN5" t="s">
        <v>1208</v>
      </c>
      <c r="BO5" t="s">
        <v>1209</v>
      </c>
      <c r="BT5" s="122"/>
      <c r="BU5" s="122"/>
      <c r="CA5" s="123">
        <v>44575</v>
      </c>
      <c r="CV5" t="s">
        <v>1179</v>
      </c>
      <c r="CW5" t="s">
        <v>1180</v>
      </c>
      <c r="CX5" t="s">
        <v>1210</v>
      </c>
      <c r="CY5" s="122">
        <v>44286</v>
      </c>
      <c r="CZ5" t="b">
        <v>1</v>
      </c>
    </row>
    <row r="6" spans="1:110">
      <c r="A6" t="s">
        <v>1193</v>
      </c>
      <c r="B6" t="s">
        <v>1211</v>
      </c>
      <c r="C6" t="s">
        <v>1173</v>
      </c>
      <c r="G6" s="112" t="s">
        <v>1163</v>
      </c>
      <c r="H6" s="112" t="s">
        <v>995</v>
      </c>
      <c r="I6" s="112" t="s">
        <v>99</v>
      </c>
      <c r="J6" s="112" t="s">
        <v>1212</v>
      </c>
      <c r="K6" s="112" t="s">
        <v>1213</v>
      </c>
      <c r="L6" t="s">
        <v>1203</v>
      </c>
      <c r="Z6" s="112" t="s">
        <v>1214</v>
      </c>
      <c r="AC6" s="112" t="s">
        <v>1215</v>
      </c>
      <c r="AJ6" s="112" t="s">
        <v>1214</v>
      </c>
      <c r="AK6" s="112" t="s">
        <v>1215</v>
      </c>
      <c r="AU6" s="112" t="s">
        <v>161</v>
      </c>
      <c r="AV6" s="112" t="s">
        <v>173</v>
      </c>
      <c r="AW6" t="s">
        <v>1164</v>
      </c>
      <c r="BD6" s="112" t="s">
        <v>979</v>
      </c>
      <c r="BE6" s="112" t="s">
        <v>1174</v>
      </c>
      <c r="BF6" t="s">
        <v>1175</v>
      </c>
      <c r="BG6" t="s">
        <v>1176</v>
      </c>
      <c r="BH6" t="s">
        <v>1197</v>
      </c>
      <c r="BK6" s="121" t="s">
        <v>1216</v>
      </c>
      <c r="BL6" s="121" t="s">
        <v>1217</v>
      </c>
      <c r="BM6" s="121" t="str">
        <f>IF(BF6, "業務元數據", "技術元數據+")</f>
        <v>業務元數據</v>
      </c>
      <c r="BN6" s="121" t="str">
        <f>IF(BG6, "業務元數據", "技術元數據+")</f>
        <v>技術元數據+</v>
      </c>
      <c r="BO6" s="121" t="str">
        <f t="shared" ref="BO6:BO11" si="0">BH6</f>
        <v>總計</v>
      </c>
      <c r="BT6" s="122"/>
      <c r="BU6" s="122"/>
      <c r="CA6" s="123" t="s">
        <v>1197</v>
      </c>
      <c r="CV6" t="s">
        <v>1179</v>
      </c>
      <c r="CW6" t="s">
        <v>1180</v>
      </c>
      <c r="CX6" t="s">
        <v>1218</v>
      </c>
      <c r="CY6" s="122">
        <v>44286</v>
      </c>
      <c r="CZ6" t="b">
        <v>1</v>
      </c>
    </row>
    <row r="7" spans="1:110">
      <c r="A7" t="s">
        <v>1194</v>
      </c>
      <c r="B7" t="s">
        <v>1219</v>
      </c>
      <c r="C7" t="s">
        <v>1173</v>
      </c>
      <c r="G7" t="s">
        <v>1220</v>
      </c>
      <c r="H7" t="s">
        <v>1221</v>
      </c>
      <c r="I7" t="s">
        <v>1222</v>
      </c>
      <c r="J7" t="s">
        <v>1223</v>
      </c>
      <c r="K7" t="s">
        <v>1224</v>
      </c>
      <c r="L7" s="469">
        <v>1</v>
      </c>
      <c r="P7" s="112" t="s">
        <v>995</v>
      </c>
      <c r="Q7" s="112" t="s">
        <v>1225</v>
      </c>
      <c r="R7" s="112" t="s">
        <v>1226</v>
      </c>
      <c r="S7" s="112" t="s">
        <v>1227</v>
      </c>
      <c r="T7" s="112" t="s">
        <v>1228</v>
      </c>
      <c r="U7" s="112" t="s">
        <v>1010</v>
      </c>
      <c r="V7" s="112" t="s">
        <v>915</v>
      </c>
      <c r="W7" s="112" t="s">
        <v>1229</v>
      </c>
      <c r="X7" t="s">
        <v>1203</v>
      </c>
      <c r="Z7" s="112" t="s">
        <v>99</v>
      </c>
      <c r="AA7" s="112" t="s">
        <v>1226</v>
      </c>
      <c r="AB7" s="112" t="s">
        <v>1227</v>
      </c>
      <c r="AC7" t="s">
        <v>1176</v>
      </c>
      <c r="AD7" t="s">
        <v>1175</v>
      </c>
      <c r="AE7" t="s">
        <v>1197</v>
      </c>
      <c r="AJ7" s="112" t="s">
        <v>99</v>
      </c>
      <c r="AK7" t="s">
        <v>1176</v>
      </c>
      <c r="AL7" t="s">
        <v>1175</v>
      </c>
      <c r="AM7" t="s">
        <v>1197</v>
      </c>
      <c r="AU7" t="s">
        <v>1196</v>
      </c>
      <c r="AV7" t="s">
        <v>1230</v>
      </c>
      <c r="AW7" s="469">
        <v>156</v>
      </c>
      <c r="BD7" t="s">
        <v>1176</v>
      </c>
      <c r="BE7" t="s">
        <v>1176</v>
      </c>
      <c r="BF7" s="469">
        <v>65</v>
      </c>
      <c r="BG7" s="469">
        <v>63</v>
      </c>
      <c r="BH7" s="469">
        <v>128</v>
      </c>
      <c r="BK7" t="s">
        <v>1231</v>
      </c>
      <c r="BL7" t="str">
        <f>IF(BE7, "有問題", "己確認")</f>
        <v>己確認</v>
      </c>
      <c r="BM7">
        <f t="shared" ref="BM7:BN10" si="1">BF7</f>
        <v>65</v>
      </c>
      <c r="BN7">
        <f t="shared" si="1"/>
        <v>63</v>
      </c>
      <c r="BO7">
        <f t="shared" si="0"/>
        <v>128</v>
      </c>
      <c r="BT7" s="122"/>
      <c r="BU7" s="122"/>
      <c r="CV7" t="s">
        <v>1179</v>
      </c>
      <c r="CW7" t="s">
        <v>1180</v>
      </c>
      <c r="CX7" t="s">
        <v>1232</v>
      </c>
      <c r="CY7" s="122">
        <v>44286</v>
      </c>
      <c r="CZ7" t="b">
        <v>1</v>
      </c>
      <c r="DD7" s="112" t="s">
        <v>1233</v>
      </c>
      <c r="DE7" t="s">
        <v>1176</v>
      </c>
    </row>
    <row r="8" spans="1:110">
      <c r="A8" t="s">
        <v>1178</v>
      </c>
      <c r="B8" t="s">
        <v>1234</v>
      </c>
      <c r="C8" t="s">
        <v>1200</v>
      </c>
      <c r="G8" t="s">
        <v>1235</v>
      </c>
      <c r="H8" t="s">
        <v>1236</v>
      </c>
      <c r="I8" t="s">
        <v>1222</v>
      </c>
      <c r="J8" t="s">
        <v>1191</v>
      </c>
      <c r="K8" t="s">
        <v>1237</v>
      </c>
      <c r="L8" s="469">
        <v>1</v>
      </c>
      <c r="P8" t="s">
        <v>1238</v>
      </c>
      <c r="Q8" t="s">
        <v>1239</v>
      </c>
      <c r="R8" t="s">
        <v>1240</v>
      </c>
      <c r="S8" t="s">
        <v>1241</v>
      </c>
      <c r="T8">
        <v>72</v>
      </c>
      <c r="U8" t="s">
        <v>1242</v>
      </c>
      <c r="V8" t="s">
        <v>1243</v>
      </c>
      <c r="W8" t="s">
        <v>1196</v>
      </c>
      <c r="X8" s="469">
        <v>1</v>
      </c>
      <c r="Z8" t="s">
        <v>1244</v>
      </c>
      <c r="AA8" t="s">
        <v>1245</v>
      </c>
      <c r="AB8" t="s">
        <v>1246</v>
      </c>
      <c r="AC8" s="469"/>
      <c r="AD8" s="469">
        <v>3</v>
      </c>
      <c r="AE8" s="469">
        <v>3</v>
      </c>
      <c r="AJ8" t="s">
        <v>1247</v>
      </c>
      <c r="AK8" s="469">
        <v>166</v>
      </c>
      <c r="AL8" s="469">
        <v>75</v>
      </c>
      <c r="AM8" s="469">
        <v>241</v>
      </c>
      <c r="BE8" t="s">
        <v>1175</v>
      </c>
      <c r="BF8" s="469">
        <v>12</v>
      </c>
      <c r="BG8" s="469">
        <v>16</v>
      </c>
      <c r="BH8" s="469">
        <v>28</v>
      </c>
      <c r="BL8" t="str">
        <f>IF(BE8, "有問題", "己確認")</f>
        <v>有問題</v>
      </c>
      <c r="BM8">
        <f t="shared" si="1"/>
        <v>12</v>
      </c>
      <c r="BN8">
        <f t="shared" si="1"/>
        <v>16</v>
      </c>
      <c r="BO8">
        <f t="shared" si="0"/>
        <v>28</v>
      </c>
      <c r="BT8" s="122"/>
      <c r="BU8" s="122"/>
      <c r="CV8" t="s">
        <v>1179</v>
      </c>
      <c r="CW8" t="s">
        <v>1180</v>
      </c>
      <c r="CX8" t="s">
        <v>1248</v>
      </c>
      <c r="CY8" s="122">
        <v>44286</v>
      </c>
      <c r="CZ8" t="b">
        <v>1</v>
      </c>
      <c r="DD8" s="112" t="s">
        <v>974</v>
      </c>
      <c r="DE8" t="s">
        <v>1249</v>
      </c>
    </row>
    <row r="9" spans="1:110">
      <c r="A9" t="s">
        <v>1250</v>
      </c>
      <c r="B9" t="s">
        <v>1251</v>
      </c>
      <c r="C9" t="s">
        <v>1200</v>
      </c>
      <c r="G9" t="s">
        <v>1197</v>
      </c>
      <c r="L9" s="469">
        <v>2</v>
      </c>
      <c r="T9">
        <v>85</v>
      </c>
      <c r="U9" t="s">
        <v>1242</v>
      </c>
      <c r="V9" t="s">
        <v>1243</v>
      </c>
      <c r="W9" t="s">
        <v>1196</v>
      </c>
      <c r="X9" s="469">
        <v>1</v>
      </c>
      <c r="Z9" t="s">
        <v>1252</v>
      </c>
      <c r="AA9" t="s">
        <v>1253</v>
      </c>
      <c r="AB9" t="s">
        <v>1254</v>
      </c>
      <c r="AC9" s="469"/>
      <c r="AD9" s="469">
        <v>22</v>
      </c>
      <c r="AE9" s="469">
        <v>22</v>
      </c>
      <c r="AJ9" t="s">
        <v>1255</v>
      </c>
      <c r="AK9" s="469">
        <v>105</v>
      </c>
      <c r="AL9" s="469">
        <v>91</v>
      </c>
      <c r="AM9" s="469">
        <v>196</v>
      </c>
      <c r="BD9" t="s">
        <v>1197</v>
      </c>
      <c r="BF9" s="469">
        <v>77</v>
      </c>
      <c r="BG9" s="469">
        <v>79</v>
      </c>
      <c r="BH9" s="469">
        <v>156</v>
      </c>
      <c r="BK9" t="s">
        <v>1256</v>
      </c>
      <c r="BL9" t="str">
        <f>IF(BE9, "有問題", "己確認")</f>
        <v>己確認</v>
      </c>
      <c r="BM9">
        <f t="shared" si="1"/>
        <v>77</v>
      </c>
      <c r="BN9">
        <f t="shared" si="1"/>
        <v>79</v>
      </c>
      <c r="BO9">
        <f t="shared" si="0"/>
        <v>156</v>
      </c>
      <c r="BT9" s="122"/>
      <c r="BU9" s="122"/>
      <c r="CV9" t="s">
        <v>1179</v>
      </c>
      <c r="CW9" t="s">
        <v>1180</v>
      </c>
      <c r="CX9" t="s">
        <v>1257</v>
      </c>
      <c r="CY9" s="122">
        <v>44286</v>
      </c>
      <c r="CZ9" t="b">
        <v>1</v>
      </c>
      <c r="DD9" s="112" t="s">
        <v>1258</v>
      </c>
      <c r="DE9" s="123">
        <v>44286</v>
      </c>
    </row>
    <row r="10" spans="1:110">
      <c r="A10" t="s">
        <v>1192</v>
      </c>
      <c r="B10" t="s">
        <v>1259</v>
      </c>
      <c r="C10" t="s">
        <v>1173</v>
      </c>
      <c r="T10">
        <v>91</v>
      </c>
      <c r="U10" t="s">
        <v>1242</v>
      </c>
      <c r="V10" t="s">
        <v>1243</v>
      </c>
      <c r="W10" t="s">
        <v>1196</v>
      </c>
      <c r="X10" s="469">
        <v>1</v>
      </c>
      <c r="AB10" t="s">
        <v>1260</v>
      </c>
      <c r="AC10" s="469"/>
      <c r="AD10" s="469">
        <v>6</v>
      </c>
      <c r="AE10" s="469">
        <v>6</v>
      </c>
      <c r="AJ10" t="s">
        <v>1261</v>
      </c>
      <c r="AK10" s="469">
        <v>73</v>
      </c>
      <c r="AL10" s="469">
        <v>104</v>
      </c>
      <c r="AM10" s="469">
        <v>177</v>
      </c>
      <c r="BL10" t="str">
        <f>IF(BE10, "有問題", "己確認")</f>
        <v>己確認</v>
      </c>
      <c r="BM10">
        <f t="shared" si="1"/>
        <v>0</v>
      </c>
      <c r="BN10">
        <f t="shared" si="1"/>
        <v>0</v>
      </c>
      <c r="BO10">
        <f t="shared" si="0"/>
        <v>0</v>
      </c>
      <c r="BT10" s="122"/>
      <c r="BU10" s="122"/>
      <c r="CV10" t="s">
        <v>1179</v>
      </c>
      <c r="CW10" t="s">
        <v>1180</v>
      </c>
      <c r="CX10" t="s">
        <v>1262</v>
      </c>
      <c r="CY10" s="122">
        <v>44286</v>
      </c>
      <c r="CZ10" t="b">
        <v>1</v>
      </c>
      <c r="DC10" t="s">
        <v>1250</v>
      </c>
    </row>
    <row r="11" spans="1:110">
      <c r="A11" t="s">
        <v>1201</v>
      </c>
      <c r="B11" t="s">
        <v>1263</v>
      </c>
      <c r="C11" t="s">
        <v>1173</v>
      </c>
      <c r="T11">
        <v>96</v>
      </c>
      <c r="U11" t="s">
        <v>1242</v>
      </c>
      <c r="V11" t="s">
        <v>1243</v>
      </c>
      <c r="W11" t="s">
        <v>1196</v>
      </c>
      <c r="X11" s="469">
        <v>1</v>
      </c>
      <c r="AA11" t="s">
        <v>1264</v>
      </c>
      <c r="AB11" t="s">
        <v>1265</v>
      </c>
      <c r="AC11" s="469"/>
      <c r="AD11" s="469">
        <v>25</v>
      </c>
      <c r="AE11" s="469">
        <v>25</v>
      </c>
      <c r="AJ11" t="s">
        <v>1165</v>
      </c>
      <c r="AK11" s="469">
        <v>88</v>
      </c>
      <c r="AL11" s="469">
        <v>68</v>
      </c>
      <c r="AM11" s="469">
        <v>156</v>
      </c>
      <c r="BM11">
        <f>BF11</f>
        <v>0</v>
      </c>
      <c r="BN11">
        <f>BG11</f>
        <v>0</v>
      </c>
      <c r="BO11">
        <f t="shared" si="0"/>
        <v>0</v>
      </c>
      <c r="BT11" s="122"/>
      <c r="BU11" s="122"/>
      <c r="CV11" t="s">
        <v>1179</v>
      </c>
      <c r="CW11" t="s">
        <v>1180</v>
      </c>
      <c r="CX11" t="s">
        <v>1266</v>
      </c>
      <c r="CY11" s="122">
        <v>44286</v>
      </c>
      <c r="CZ11" t="b">
        <v>1</v>
      </c>
      <c r="DD11" s="112" t="s">
        <v>1195</v>
      </c>
    </row>
    <row r="12" spans="1:110">
      <c r="S12" t="s">
        <v>1267</v>
      </c>
      <c r="T12">
        <v>48</v>
      </c>
      <c r="U12" t="s">
        <v>1268</v>
      </c>
      <c r="V12" t="s">
        <v>1243</v>
      </c>
      <c r="W12" t="s">
        <v>1196</v>
      </c>
      <c r="X12" s="469">
        <v>1</v>
      </c>
      <c r="Z12" t="s">
        <v>1165</v>
      </c>
      <c r="AA12" t="s">
        <v>1269</v>
      </c>
      <c r="AB12" t="s">
        <v>1270</v>
      </c>
      <c r="AC12" s="469"/>
      <c r="AD12" s="469">
        <v>68</v>
      </c>
      <c r="AE12" s="469">
        <v>68</v>
      </c>
      <c r="AJ12" t="s">
        <v>1222</v>
      </c>
      <c r="AK12" s="469">
        <v>45</v>
      </c>
      <c r="AL12" s="469">
        <v>92</v>
      </c>
      <c r="AM12" s="469">
        <v>137</v>
      </c>
      <c r="BT12" s="122"/>
      <c r="BU12" s="122"/>
      <c r="CV12" t="s">
        <v>1179</v>
      </c>
      <c r="CW12" t="s">
        <v>1180</v>
      </c>
      <c r="CX12" t="s">
        <v>1271</v>
      </c>
      <c r="CY12" s="122">
        <v>44286</v>
      </c>
      <c r="CZ12" t="b">
        <v>1</v>
      </c>
      <c r="DD12" s="244" t="s">
        <v>325</v>
      </c>
    </row>
    <row r="13" spans="1:110">
      <c r="A13" s="395"/>
      <c r="T13">
        <v>74</v>
      </c>
      <c r="U13" t="s">
        <v>1272</v>
      </c>
      <c r="V13" t="s">
        <v>1243</v>
      </c>
      <c r="W13" t="s">
        <v>1196</v>
      </c>
      <c r="X13" s="469">
        <v>1</v>
      </c>
      <c r="AB13" t="s">
        <v>1273</v>
      </c>
      <c r="AC13" s="469">
        <v>88</v>
      </c>
      <c r="AD13" s="469"/>
      <c r="AE13" s="469">
        <v>88</v>
      </c>
      <c r="AJ13" t="s">
        <v>1274</v>
      </c>
      <c r="AK13" s="469">
        <v>57</v>
      </c>
      <c r="AL13" s="469">
        <v>59</v>
      </c>
      <c r="AM13" s="469">
        <v>116</v>
      </c>
      <c r="BT13" s="122"/>
      <c r="BU13" s="122"/>
      <c r="CV13" t="s">
        <v>1179</v>
      </c>
      <c r="CW13" t="s">
        <v>1180</v>
      </c>
      <c r="CX13" t="s">
        <v>1275</v>
      </c>
      <c r="CY13" s="122">
        <v>44286</v>
      </c>
      <c r="CZ13" t="b">
        <v>1</v>
      </c>
      <c r="DD13" s="245" t="s">
        <v>1276</v>
      </c>
    </row>
    <row r="14" spans="1:110">
      <c r="P14" t="s">
        <v>1277</v>
      </c>
      <c r="Q14" t="s">
        <v>1278</v>
      </c>
      <c r="R14" t="s">
        <v>1240</v>
      </c>
      <c r="S14" t="s">
        <v>1241</v>
      </c>
      <c r="T14">
        <v>89</v>
      </c>
      <c r="U14" t="s">
        <v>1279</v>
      </c>
      <c r="V14" t="s">
        <v>1243</v>
      </c>
      <c r="W14" t="s">
        <v>1196</v>
      </c>
      <c r="X14" s="469">
        <v>1</v>
      </c>
      <c r="Z14" t="s">
        <v>1222</v>
      </c>
      <c r="AA14" t="s">
        <v>1280</v>
      </c>
      <c r="AB14" t="s">
        <v>1281</v>
      </c>
      <c r="AC14" s="469"/>
      <c r="AD14" s="469">
        <v>61</v>
      </c>
      <c r="AE14" s="469">
        <v>61</v>
      </c>
      <c r="AJ14" t="s">
        <v>1282</v>
      </c>
      <c r="AK14" s="469">
        <v>40</v>
      </c>
      <c r="AL14" s="469">
        <v>70</v>
      </c>
      <c r="AM14" s="469">
        <v>110</v>
      </c>
      <c r="BT14" s="122"/>
      <c r="BU14" s="122"/>
      <c r="CV14" t="s">
        <v>1179</v>
      </c>
      <c r="CW14" t="s">
        <v>1180</v>
      </c>
      <c r="CX14" t="s">
        <v>1283</v>
      </c>
      <c r="CY14" s="122">
        <v>44286</v>
      </c>
      <c r="CZ14" t="b">
        <v>1</v>
      </c>
      <c r="DD14" s="245" t="s">
        <v>1284</v>
      </c>
    </row>
    <row r="15" spans="1:110">
      <c r="P15" t="s">
        <v>1285</v>
      </c>
      <c r="Q15" t="s">
        <v>1286</v>
      </c>
      <c r="R15" t="s">
        <v>1240</v>
      </c>
      <c r="S15" t="s">
        <v>1241</v>
      </c>
      <c r="T15">
        <v>94</v>
      </c>
      <c r="U15" t="s">
        <v>1287</v>
      </c>
      <c r="V15" t="s">
        <v>1243</v>
      </c>
      <c r="W15" t="s">
        <v>1196</v>
      </c>
      <c r="X15" s="469">
        <v>1</v>
      </c>
      <c r="AB15" t="s">
        <v>1288</v>
      </c>
      <c r="AC15" s="469">
        <v>27</v>
      </c>
      <c r="AD15" s="469"/>
      <c r="AE15" s="469">
        <v>27</v>
      </c>
      <c r="AJ15" t="s">
        <v>1252</v>
      </c>
      <c r="AK15" s="469"/>
      <c r="AL15" s="469">
        <v>53</v>
      </c>
      <c r="AM15" s="469">
        <v>53</v>
      </c>
      <c r="BT15" s="122"/>
      <c r="BU15" s="122"/>
      <c r="CV15" t="s">
        <v>1179</v>
      </c>
      <c r="CW15" t="s">
        <v>1180</v>
      </c>
      <c r="CX15" t="s">
        <v>1289</v>
      </c>
      <c r="CY15" s="122">
        <v>44286</v>
      </c>
      <c r="CZ15" t="b">
        <v>1</v>
      </c>
      <c r="DD15" s="245" t="s">
        <v>1290</v>
      </c>
    </row>
    <row r="16" spans="1:110">
      <c r="S16" t="s">
        <v>1267</v>
      </c>
      <c r="T16">
        <v>75</v>
      </c>
      <c r="U16" t="s">
        <v>1268</v>
      </c>
      <c r="V16" t="s">
        <v>1243</v>
      </c>
      <c r="W16" t="s">
        <v>1196</v>
      </c>
      <c r="X16" s="469">
        <v>1</v>
      </c>
      <c r="AA16" t="s">
        <v>1291</v>
      </c>
      <c r="AB16" t="s">
        <v>1292</v>
      </c>
      <c r="AC16" s="469"/>
      <c r="AD16" s="469">
        <v>31</v>
      </c>
      <c r="AE16" s="469">
        <v>31</v>
      </c>
      <c r="AJ16" t="s">
        <v>1293</v>
      </c>
      <c r="AK16" s="469"/>
      <c r="AL16" s="469">
        <v>7</v>
      </c>
      <c r="AM16" s="469">
        <v>7</v>
      </c>
      <c r="BT16" s="122"/>
      <c r="BU16" s="122"/>
      <c r="CV16" t="s">
        <v>1179</v>
      </c>
      <c r="CW16" t="s">
        <v>1180</v>
      </c>
      <c r="CX16" t="s">
        <v>1294</v>
      </c>
      <c r="CY16" s="122">
        <v>44286</v>
      </c>
      <c r="CZ16" t="b">
        <v>1</v>
      </c>
      <c r="DD16" s="244" t="s">
        <v>287</v>
      </c>
    </row>
    <row r="17" spans="16:108">
      <c r="P17" t="s">
        <v>1295</v>
      </c>
      <c r="Q17" t="s">
        <v>1296</v>
      </c>
      <c r="R17" t="s">
        <v>1240</v>
      </c>
      <c r="S17" t="s">
        <v>1267</v>
      </c>
      <c r="T17">
        <v>47</v>
      </c>
      <c r="U17" t="s">
        <v>1279</v>
      </c>
      <c r="V17" t="s">
        <v>1243</v>
      </c>
      <c r="W17" t="s">
        <v>1196</v>
      </c>
      <c r="X17" s="469">
        <v>1</v>
      </c>
      <c r="AB17" t="s">
        <v>1297</v>
      </c>
      <c r="AC17" s="469">
        <v>18</v>
      </c>
      <c r="AD17" s="469"/>
      <c r="AE17" s="469">
        <v>18</v>
      </c>
      <c r="AJ17" t="s">
        <v>1244</v>
      </c>
      <c r="AK17" s="469"/>
      <c r="AL17" s="469">
        <v>3</v>
      </c>
      <c r="AM17" s="469">
        <v>3</v>
      </c>
      <c r="BT17" s="122"/>
      <c r="BU17" s="122"/>
      <c r="CV17" t="s">
        <v>1179</v>
      </c>
      <c r="CW17" t="s">
        <v>1180</v>
      </c>
      <c r="CX17" t="s">
        <v>1298</v>
      </c>
      <c r="CY17" s="122">
        <v>44286</v>
      </c>
      <c r="CZ17" t="b">
        <v>1</v>
      </c>
      <c r="DD17" s="245" t="s">
        <v>1276</v>
      </c>
    </row>
    <row r="18" spans="16:108">
      <c r="P18" t="s">
        <v>1299</v>
      </c>
      <c r="Q18" t="s">
        <v>1300</v>
      </c>
      <c r="R18" t="s">
        <v>1240</v>
      </c>
      <c r="S18" t="s">
        <v>1267</v>
      </c>
      <c r="T18">
        <v>72</v>
      </c>
      <c r="U18" t="s">
        <v>1279</v>
      </c>
      <c r="V18" t="s">
        <v>1243</v>
      </c>
      <c r="W18" t="s">
        <v>1196</v>
      </c>
      <c r="X18" s="469">
        <v>1</v>
      </c>
      <c r="Z18" t="s">
        <v>1293</v>
      </c>
      <c r="AA18" t="s">
        <v>1301</v>
      </c>
      <c r="AB18" t="s">
        <v>1302</v>
      </c>
      <c r="AC18" s="469"/>
      <c r="AD18" s="469">
        <v>7</v>
      </c>
      <c r="AE18" s="469">
        <v>7</v>
      </c>
      <c r="AJ18" t="s">
        <v>1197</v>
      </c>
      <c r="AK18" s="469">
        <v>574</v>
      </c>
      <c r="AL18" s="469">
        <v>622</v>
      </c>
      <c r="AM18" s="469">
        <v>1196</v>
      </c>
      <c r="BJ18" s="252"/>
      <c r="BT18" s="122"/>
      <c r="BU18" s="122"/>
      <c r="CV18" t="s">
        <v>1179</v>
      </c>
      <c r="CW18" t="s">
        <v>1180</v>
      </c>
      <c r="CX18" t="s">
        <v>1303</v>
      </c>
      <c r="CY18" s="122">
        <v>44286</v>
      </c>
      <c r="CZ18" t="b">
        <v>1</v>
      </c>
      <c r="DD18" s="245" t="s">
        <v>1284</v>
      </c>
    </row>
    <row r="19" spans="16:108">
      <c r="P19" t="s">
        <v>1304</v>
      </c>
      <c r="Q19" t="s">
        <v>1305</v>
      </c>
      <c r="R19" t="s">
        <v>1240</v>
      </c>
      <c r="S19" t="s">
        <v>1241</v>
      </c>
      <c r="T19">
        <v>83</v>
      </c>
      <c r="U19" t="s">
        <v>1279</v>
      </c>
      <c r="V19" t="s">
        <v>1243</v>
      </c>
      <c r="W19" t="s">
        <v>1196</v>
      </c>
      <c r="X19" s="469">
        <v>1</v>
      </c>
      <c r="Z19" t="s">
        <v>1247</v>
      </c>
      <c r="AA19" t="s">
        <v>1306</v>
      </c>
      <c r="AB19" t="s">
        <v>1307</v>
      </c>
      <c r="AC19" s="469"/>
      <c r="AD19" s="469">
        <v>75</v>
      </c>
      <c r="AE19" s="469">
        <v>75</v>
      </c>
      <c r="BT19" s="122"/>
      <c r="BU19" s="122"/>
      <c r="CV19" t="s">
        <v>1179</v>
      </c>
      <c r="CW19" t="s">
        <v>1180</v>
      </c>
      <c r="CX19" t="s">
        <v>1308</v>
      </c>
      <c r="CY19" s="122">
        <v>44286</v>
      </c>
      <c r="CZ19" t="b">
        <v>1</v>
      </c>
      <c r="DD19" s="245" t="s">
        <v>1290</v>
      </c>
    </row>
    <row r="20" spans="16:108">
      <c r="P20" t="s">
        <v>1197</v>
      </c>
      <c r="X20" s="469">
        <v>12</v>
      </c>
      <c r="AB20" t="s">
        <v>1309</v>
      </c>
      <c r="AC20" s="469">
        <v>166</v>
      </c>
      <c r="AD20" s="469"/>
      <c r="AE20" s="469">
        <v>166</v>
      </c>
      <c r="BT20" s="122"/>
      <c r="BU20" s="122"/>
      <c r="CV20" t="s">
        <v>1179</v>
      </c>
      <c r="CW20" t="s">
        <v>1180</v>
      </c>
      <c r="CX20" t="s">
        <v>1310</v>
      </c>
      <c r="CY20" s="122">
        <v>44286</v>
      </c>
      <c r="CZ20" t="b">
        <v>1</v>
      </c>
      <c r="DD20" s="244" t="s">
        <v>1197</v>
      </c>
    </row>
    <row r="21" spans="16:108">
      <c r="Z21" t="s">
        <v>1255</v>
      </c>
      <c r="AA21" t="s">
        <v>1311</v>
      </c>
      <c r="AB21" t="s">
        <v>1241</v>
      </c>
      <c r="AC21" s="469">
        <v>76</v>
      </c>
      <c r="AD21" s="469"/>
      <c r="AE21" s="469">
        <v>76</v>
      </c>
      <c r="BT21" s="122"/>
      <c r="BU21" s="122"/>
      <c r="CV21" t="s">
        <v>1179</v>
      </c>
      <c r="CW21" t="s">
        <v>1180</v>
      </c>
      <c r="CX21" t="s">
        <v>1312</v>
      </c>
      <c r="CY21" s="122">
        <v>44286</v>
      </c>
      <c r="CZ21" t="b">
        <v>1</v>
      </c>
    </row>
    <row r="22" spans="16:108">
      <c r="AB22" t="s">
        <v>1267</v>
      </c>
      <c r="AC22" s="469"/>
      <c r="AD22" s="469">
        <v>64</v>
      </c>
      <c r="AE22" s="469">
        <v>64</v>
      </c>
      <c r="BT22" s="122"/>
      <c r="BU22" s="122"/>
      <c r="CV22" t="s">
        <v>1179</v>
      </c>
      <c r="CW22" t="s">
        <v>1180</v>
      </c>
      <c r="CX22" t="s">
        <v>1313</v>
      </c>
      <c r="CY22" s="122">
        <v>44286</v>
      </c>
      <c r="CZ22" t="b">
        <v>1</v>
      </c>
    </row>
    <row r="23" spans="16:108">
      <c r="AA23" t="s">
        <v>1240</v>
      </c>
      <c r="AB23" t="s">
        <v>1241</v>
      </c>
      <c r="AC23" s="469">
        <v>29</v>
      </c>
      <c r="AD23" s="469"/>
      <c r="AE23" s="469">
        <v>29</v>
      </c>
      <c r="BT23" s="122"/>
      <c r="BU23" s="122"/>
      <c r="CV23" t="s">
        <v>1179</v>
      </c>
      <c r="CW23" t="s">
        <v>1180</v>
      </c>
      <c r="CX23" t="s">
        <v>1314</v>
      </c>
      <c r="CY23" s="122">
        <v>44286</v>
      </c>
      <c r="CZ23" t="b">
        <v>1</v>
      </c>
    </row>
    <row r="24" spans="16:108">
      <c r="AB24" t="s">
        <v>1267</v>
      </c>
      <c r="AC24" s="469"/>
      <c r="AD24" s="469">
        <v>27</v>
      </c>
      <c r="AE24" s="469">
        <v>27</v>
      </c>
      <c r="BT24" s="122"/>
      <c r="BU24" s="122"/>
      <c r="CV24" t="s">
        <v>1179</v>
      </c>
      <c r="CW24" t="s">
        <v>1180</v>
      </c>
      <c r="CX24" t="s">
        <v>1315</v>
      </c>
      <c r="CY24" s="122">
        <v>44286</v>
      </c>
      <c r="CZ24" t="b">
        <v>1</v>
      </c>
    </row>
    <row r="25" spans="16:108">
      <c r="Z25" t="s">
        <v>1282</v>
      </c>
      <c r="AA25" t="s">
        <v>1316</v>
      </c>
      <c r="AB25" t="s">
        <v>1317</v>
      </c>
      <c r="AC25" s="469"/>
      <c r="AD25" s="469">
        <v>70</v>
      </c>
      <c r="AE25" s="469">
        <v>70</v>
      </c>
      <c r="BT25" s="122"/>
      <c r="BU25" s="122"/>
      <c r="CV25" t="s">
        <v>1179</v>
      </c>
      <c r="CW25" t="s">
        <v>1180</v>
      </c>
      <c r="CX25" t="s">
        <v>1318</v>
      </c>
      <c r="CY25" s="122">
        <v>44286</v>
      </c>
      <c r="CZ25" t="b">
        <v>1</v>
      </c>
    </row>
    <row r="26" spans="16:108">
      <c r="AB26" t="s">
        <v>1319</v>
      </c>
      <c r="AC26" s="469">
        <v>40</v>
      </c>
      <c r="AD26" s="469"/>
      <c r="AE26" s="469">
        <v>40</v>
      </c>
      <c r="BT26" s="122"/>
      <c r="BU26" s="122"/>
      <c r="CV26" t="s">
        <v>1179</v>
      </c>
      <c r="CW26" t="s">
        <v>1180</v>
      </c>
      <c r="CX26" t="s">
        <v>1320</v>
      </c>
      <c r="CY26" s="122">
        <v>44286</v>
      </c>
      <c r="CZ26" t="b">
        <v>1</v>
      </c>
    </row>
    <row r="27" spans="16:108">
      <c r="Z27" t="s">
        <v>1274</v>
      </c>
      <c r="AA27" t="s">
        <v>1264</v>
      </c>
      <c r="AB27" t="s">
        <v>1321</v>
      </c>
      <c r="AC27" s="469"/>
      <c r="AD27" s="469">
        <v>59</v>
      </c>
      <c r="AE27" s="469">
        <v>59</v>
      </c>
      <c r="BT27" s="122"/>
      <c r="BU27" s="122"/>
      <c r="CV27" t="s">
        <v>1179</v>
      </c>
      <c r="CW27" t="s">
        <v>1180</v>
      </c>
      <c r="CX27" t="s">
        <v>1322</v>
      </c>
      <c r="CY27" s="122">
        <v>44286</v>
      </c>
      <c r="CZ27" t="b">
        <v>1</v>
      </c>
    </row>
    <row r="28" spans="16:108">
      <c r="AB28" t="s">
        <v>1323</v>
      </c>
      <c r="AC28" s="469">
        <v>57</v>
      </c>
      <c r="AD28" s="469"/>
      <c r="AE28" s="469">
        <v>57</v>
      </c>
      <c r="BT28" s="122"/>
      <c r="BU28" s="122"/>
      <c r="CV28" t="s">
        <v>1179</v>
      </c>
      <c r="CW28" t="s">
        <v>1180</v>
      </c>
      <c r="CX28" t="s">
        <v>1324</v>
      </c>
      <c r="CY28" s="122">
        <v>44286</v>
      </c>
      <c r="CZ28" t="b">
        <v>1</v>
      </c>
    </row>
    <row r="29" spans="16:108">
      <c r="Z29" t="s">
        <v>1261</v>
      </c>
      <c r="AA29" t="s">
        <v>1325</v>
      </c>
      <c r="AB29" t="s">
        <v>1326</v>
      </c>
      <c r="AC29" s="469"/>
      <c r="AD29" s="469">
        <v>31</v>
      </c>
      <c r="AE29" s="469">
        <v>31</v>
      </c>
      <c r="BT29" s="122"/>
      <c r="BU29" s="122"/>
      <c r="CV29" t="s">
        <v>1179</v>
      </c>
      <c r="CW29" t="s">
        <v>1180</v>
      </c>
      <c r="CX29" t="s">
        <v>1327</v>
      </c>
      <c r="CY29" s="122">
        <v>44286</v>
      </c>
      <c r="CZ29" t="b">
        <v>1</v>
      </c>
    </row>
    <row r="30" spans="16:108">
      <c r="AB30" t="s">
        <v>1328</v>
      </c>
      <c r="AC30" s="469">
        <v>34</v>
      </c>
      <c r="AD30" s="469"/>
      <c r="AE30" s="469">
        <v>34</v>
      </c>
      <c r="BT30" s="122"/>
      <c r="BU30" s="122"/>
      <c r="CV30" t="s">
        <v>1179</v>
      </c>
      <c r="CW30" t="s">
        <v>1180</v>
      </c>
      <c r="CX30" t="s">
        <v>1329</v>
      </c>
      <c r="CY30" s="122">
        <v>44286</v>
      </c>
      <c r="CZ30" t="b">
        <v>1</v>
      </c>
    </row>
    <row r="31" spans="16:108" ht="16.5">
      <c r="AA31" t="s">
        <v>1330</v>
      </c>
      <c r="AB31" t="s">
        <v>1331</v>
      </c>
      <c r="AC31" s="469"/>
      <c r="AD31" s="469">
        <v>73</v>
      </c>
      <c r="AE31" s="469">
        <v>73</v>
      </c>
      <c r="AV31" s="120"/>
      <c r="BT31" s="122"/>
      <c r="BU31" s="122"/>
      <c r="CV31" t="s">
        <v>1179</v>
      </c>
      <c r="CW31" t="s">
        <v>1180</v>
      </c>
      <c r="CX31" t="s">
        <v>1332</v>
      </c>
      <c r="CY31" s="122">
        <v>44286</v>
      </c>
      <c r="CZ31" t="b">
        <v>1</v>
      </c>
    </row>
    <row r="32" spans="16:108">
      <c r="AB32" t="s">
        <v>1333</v>
      </c>
      <c r="AC32" s="469">
        <v>39</v>
      </c>
      <c r="AD32" s="469"/>
      <c r="AE32" s="469">
        <v>39</v>
      </c>
      <c r="BT32" s="122"/>
      <c r="BU32" s="122"/>
      <c r="CV32" t="s">
        <v>1179</v>
      </c>
      <c r="CW32" t="s">
        <v>1180</v>
      </c>
      <c r="CX32" t="s">
        <v>1334</v>
      </c>
      <c r="CY32" s="122">
        <v>44286</v>
      </c>
      <c r="CZ32" t="b">
        <v>1</v>
      </c>
    </row>
    <row r="33" spans="26:104">
      <c r="Z33" t="s">
        <v>1197</v>
      </c>
      <c r="AC33" s="469">
        <v>574</v>
      </c>
      <c r="AD33" s="469">
        <v>622</v>
      </c>
      <c r="AE33" s="469">
        <v>1196</v>
      </c>
      <c r="BT33" s="122"/>
      <c r="BU33" s="122"/>
      <c r="CV33" t="s">
        <v>1179</v>
      </c>
      <c r="CW33" t="s">
        <v>1180</v>
      </c>
      <c r="CX33" t="s">
        <v>1335</v>
      </c>
      <c r="CY33" s="122">
        <v>44286</v>
      </c>
      <c r="CZ33" t="b">
        <v>1</v>
      </c>
    </row>
    <row r="34" spans="26:104">
      <c r="BT34" s="122"/>
      <c r="BU34" s="122"/>
      <c r="CV34" t="s">
        <v>1179</v>
      </c>
      <c r="CW34" t="s">
        <v>1180</v>
      </c>
      <c r="CX34" t="s">
        <v>1336</v>
      </c>
      <c r="CY34" s="122">
        <v>44286</v>
      </c>
      <c r="CZ34" t="b">
        <v>1</v>
      </c>
    </row>
    <row r="35" spans="26:104">
      <c r="BT35" s="122"/>
      <c r="BU35" s="122"/>
      <c r="CV35" t="s">
        <v>1179</v>
      </c>
      <c r="CW35" t="s">
        <v>1180</v>
      </c>
      <c r="CX35" t="s">
        <v>1337</v>
      </c>
      <c r="CY35" s="122">
        <v>44286</v>
      </c>
      <c r="CZ35" t="b">
        <v>1</v>
      </c>
    </row>
    <row r="36" spans="26:104" ht="16.5">
      <c r="BT36" s="122"/>
      <c r="BU36" s="122"/>
      <c r="BV36" s="219"/>
      <c r="CV36" t="s">
        <v>1179</v>
      </c>
      <c r="CW36" t="s">
        <v>1180</v>
      </c>
      <c r="CX36" t="s">
        <v>1338</v>
      </c>
      <c r="CY36" s="122">
        <v>44286</v>
      </c>
      <c r="CZ36" t="b">
        <v>1</v>
      </c>
    </row>
    <row r="37" spans="26:104" ht="16.5">
      <c r="BT37" s="122"/>
      <c r="BU37" s="122"/>
      <c r="BV37" s="219"/>
      <c r="BW37" s="129"/>
      <c r="CV37" t="s">
        <v>1179</v>
      </c>
      <c r="CW37" t="s">
        <v>1180</v>
      </c>
      <c r="CX37" t="s">
        <v>1339</v>
      </c>
      <c r="CY37" s="122">
        <v>44286</v>
      </c>
      <c r="CZ37" t="b">
        <v>1</v>
      </c>
    </row>
    <row r="38" spans="26:104" ht="16.5">
      <c r="BT38" s="122"/>
      <c r="BU38" s="122"/>
      <c r="BV38" s="219"/>
      <c r="BW38" s="129"/>
      <c r="CV38" t="s">
        <v>1179</v>
      </c>
      <c r="CW38" t="s">
        <v>1180</v>
      </c>
      <c r="CX38" t="s">
        <v>1340</v>
      </c>
      <c r="CY38" s="122">
        <v>44286</v>
      </c>
      <c r="CZ38" t="b">
        <v>1</v>
      </c>
    </row>
    <row r="39" spans="26:104" ht="16.5">
      <c r="BT39" s="122"/>
      <c r="BU39" s="122"/>
      <c r="BV39" s="219"/>
      <c r="BW39" s="129"/>
      <c r="CV39" t="s">
        <v>1179</v>
      </c>
      <c r="CW39" t="s">
        <v>1180</v>
      </c>
      <c r="CX39" t="s">
        <v>1341</v>
      </c>
      <c r="CY39" s="122">
        <v>44286</v>
      </c>
      <c r="CZ39" t="b">
        <v>1</v>
      </c>
    </row>
    <row r="40" spans="26:104" ht="16.5">
      <c r="BT40" s="122"/>
      <c r="BU40" s="122"/>
      <c r="BV40" s="129"/>
      <c r="BW40" s="129"/>
      <c r="CV40" t="s">
        <v>1179</v>
      </c>
      <c r="CW40" t="s">
        <v>1180</v>
      </c>
      <c r="CX40" t="s">
        <v>1276</v>
      </c>
      <c r="CY40" s="122">
        <v>44286</v>
      </c>
      <c r="CZ40" t="b">
        <v>0</v>
      </c>
    </row>
    <row r="41" spans="26:104">
      <c r="CV41" t="s">
        <v>1179</v>
      </c>
      <c r="CW41" t="s">
        <v>1180</v>
      </c>
      <c r="CX41" t="s">
        <v>1342</v>
      </c>
      <c r="CY41" s="122">
        <v>44286</v>
      </c>
      <c r="CZ41" t="b">
        <v>1</v>
      </c>
    </row>
    <row r="42" spans="26:104">
      <c r="CV42" t="s">
        <v>1179</v>
      </c>
      <c r="CW42" t="s">
        <v>1180</v>
      </c>
      <c r="CX42" t="s">
        <v>1343</v>
      </c>
      <c r="CY42" s="122">
        <v>44286</v>
      </c>
      <c r="CZ42" t="b">
        <v>1</v>
      </c>
    </row>
    <row r="43" spans="26:104">
      <c r="CV43" t="s">
        <v>1179</v>
      </c>
      <c r="CW43" t="s">
        <v>1180</v>
      </c>
      <c r="CX43" t="s">
        <v>1344</v>
      </c>
      <c r="CY43" s="122">
        <v>44286</v>
      </c>
      <c r="CZ43" t="b">
        <v>1</v>
      </c>
    </row>
    <row r="44" spans="26:104">
      <c r="CV44" t="s">
        <v>1179</v>
      </c>
      <c r="CW44" t="s">
        <v>1180</v>
      </c>
      <c r="CX44" t="s">
        <v>1345</v>
      </c>
      <c r="CY44" s="122">
        <v>44286</v>
      </c>
      <c r="CZ44" t="b">
        <v>1</v>
      </c>
    </row>
    <row r="45" spans="26:104">
      <c r="CV45" t="s">
        <v>1179</v>
      </c>
      <c r="CW45" t="s">
        <v>1180</v>
      </c>
      <c r="CX45" t="s">
        <v>1346</v>
      </c>
      <c r="CY45" s="122">
        <v>44286</v>
      </c>
      <c r="CZ45" t="b">
        <v>1</v>
      </c>
    </row>
    <row r="46" spans="26:104">
      <c r="CV46" t="s">
        <v>1179</v>
      </c>
      <c r="CW46" t="s">
        <v>1180</v>
      </c>
      <c r="CX46" t="s">
        <v>1347</v>
      </c>
      <c r="CY46" s="122">
        <v>44286</v>
      </c>
      <c r="CZ46" t="b">
        <v>1</v>
      </c>
    </row>
    <row r="47" spans="26:104">
      <c r="CV47" t="s">
        <v>1179</v>
      </c>
      <c r="CW47" t="s">
        <v>1180</v>
      </c>
      <c r="CX47" t="s">
        <v>1348</v>
      </c>
      <c r="CY47" s="122">
        <v>44286</v>
      </c>
      <c r="CZ47" t="b">
        <v>1</v>
      </c>
    </row>
    <row r="48" spans="26:104">
      <c r="CV48" t="s">
        <v>1179</v>
      </c>
      <c r="CW48" t="s">
        <v>1180</v>
      </c>
      <c r="CX48" t="s">
        <v>1349</v>
      </c>
      <c r="CY48" s="122">
        <v>44286</v>
      </c>
      <c r="CZ48" t="b">
        <v>1</v>
      </c>
    </row>
    <row r="49" spans="100:104">
      <c r="CV49" t="s">
        <v>1179</v>
      </c>
      <c r="CW49" t="s">
        <v>1180</v>
      </c>
      <c r="CX49" t="s">
        <v>1350</v>
      </c>
      <c r="CY49" s="122">
        <v>44286</v>
      </c>
      <c r="CZ49" t="b">
        <v>1</v>
      </c>
    </row>
    <row r="50" spans="100:104">
      <c r="CV50" t="s">
        <v>1179</v>
      </c>
      <c r="CW50" t="s">
        <v>1180</v>
      </c>
      <c r="CX50" t="s">
        <v>1351</v>
      </c>
      <c r="CY50" s="122">
        <v>44286</v>
      </c>
      <c r="CZ50" t="b">
        <v>1</v>
      </c>
    </row>
    <row r="51" spans="100:104">
      <c r="CV51" t="s">
        <v>1179</v>
      </c>
      <c r="CW51" t="s">
        <v>1180</v>
      </c>
      <c r="CX51" t="s">
        <v>1352</v>
      </c>
      <c r="CY51" s="122">
        <v>44286</v>
      </c>
      <c r="CZ51" t="b">
        <v>1</v>
      </c>
    </row>
    <row r="52" spans="100:104">
      <c r="CV52" t="s">
        <v>1179</v>
      </c>
      <c r="CW52" t="s">
        <v>1180</v>
      </c>
      <c r="CX52" t="s">
        <v>1353</v>
      </c>
      <c r="CY52" s="122">
        <v>44286</v>
      </c>
      <c r="CZ52" t="b">
        <v>1</v>
      </c>
    </row>
    <row r="53" spans="100:104">
      <c r="CV53" t="s">
        <v>1179</v>
      </c>
      <c r="CW53" t="s">
        <v>1180</v>
      </c>
      <c r="CX53" t="s">
        <v>1354</v>
      </c>
      <c r="CY53" s="122">
        <v>44286</v>
      </c>
      <c r="CZ53" t="b">
        <v>1</v>
      </c>
    </row>
    <row r="54" spans="100:104">
      <c r="CV54" t="s">
        <v>1179</v>
      </c>
      <c r="CW54" t="s">
        <v>1180</v>
      </c>
      <c r="CX54" t="s">
        <v>961</v>
      </c>
      <c r="CY54" s="122">
        <v>44286</v>
      </c>
      <c r="CZ54" t="b">
        <v>1</v>
      </c>
    </row>
    <row r="55" spans="100:104">
      <c r="CV55" t="s">
        <v>1179</v>
      </c>
      <c r="CW55" t="s">
        <v>1180</v>
      </c>
      <c r="CX55" t="s">
        <v>1355</v>
      </c>
      <c r="CY55" s="122">
        <v>44286</v>
      </c>
      <c r="CZ55" t="b">
        <v>1</v>
      </c>
    </row>
    <row r="56" spans="100:104">
      <c r="CV56" t="s">
        <v>1179</v>
      </c>
      <c r="CW56" t="s">
        <v>1180</v>
      </c>
      <c r="CX56" t="s">
        <v>1356</v>
      </c>
      <c r="CY56" s="122">
        <v>44286</v>
      </c>
      <c r="CZ56" t="b">
        <v>1</v>
      </c>
    </row>
    <row r="57" spans="100:104">
      <c r="CV57" t="s">
        <v>1179</v>
      </c>
      <c r="CW57" t="s">
        <v>1180</v>
      </c>
      <c r="CX57" t="s">
        <v>1357</v>
      </c>
      <c r="CY57" s="122">
        <v>44286</v>
      </c>
      <c r="CZ57" t="b">
        <v>1</v>
      </c>
    </row>
    <row r="58" spans="100:104">
      <c r="CV58" t="s">
        <v>1179</v>
      </c>
      <c r="CW58" t="s">
        <v>1180</v>
      </c>
      <c r="CX58" t="s">
        <v>1358</v>
      </c>
      <c r="CY58" s="122">
        <v>44286</v>
      </c>
      <c r="CZ58" t="b">
        <v>1</v>
      </c>
    </row>
    <row r="59" spans="100:104">
      <c r="CV59" t="s">
        <v>1179</v>
      </c>
      <c r="CW59" t="s">
        <v>1180</v>
      </c>
      <c r="CX59" t="s">
        <v>1359</v>
      </c>
      <c r="CY59" s="122">
        <v>44286</v>
      </c>
      <c r="CZ59" t="b">
        <v>1</v>
      </c>
    </row>
    <row r="60" spans="100:104">
      <c r="CV60" t="s">
        <v>1179</v>
      </c>
      <c r="CW60" t="s">
        <v>1180</v>
      </c>
      <c r="CX60" t="s">
        <v>1360</v>
      </c>
      <c r="CY60" s="122">
        <v>44286</v>
      </c>
      <c r="CZ60" t="b">
        <v>1</v>
      </c>
    </row>
    <row r="61" spans="100:104">
      <c r="CV61" t="s">
        <v>1179</v>
      </c>
      <c r="CW61" t="s">
        <v>1180</v>
      </c>
      <c r="CX61" t="s">
        <v>1361</v>
      </c>
      <c r="CY61" s="122">
        <v>44286</v>
      </c>
      <c r="CZ61" t="b">
        <v>1</v>
      </c>
    </row>
    <row r="62" spans="100:104">
      <c r="CV62" t="s">
        <v>1179</v>
      </c>
      <c r="CW62" t="s">
        <v>1180</v>
      </c>
      <c r="CX62" t="s">
        <v>1362</v>
      </c>
      <c r="CY62" s="122">
        <v>44286</v>
      </c>
      <c r="CZ62" t="b">
        <v>1</v>
      </c>
    </row>
    <row r="63" spans="100:104">
      <c r="CV63" t="s">
        <v>1179</v>
      </c>
      <c r="CW63" t="s">
        <v>1180</v>
      </c>
      <c r="CX63" t="s">
        <v>1363</v>
      </c>
      <c r="CY63" s="122">
        <v>44286</v>
      </c>
      <c r="CZ63" t="b">
        <v>1</v>
      </c>
    </row>
    <row r="64" spans="100:104">
      <c r="CV64" t="s">
        <v>1179</v>
      </c>
      <c r="CW64" t="s">
        <v>1180</v>
      </c>
      <c r="CX64" t="s">
        <v>1364</v>
      </c>
      <c r="CY64" s="122">
        <v>44286</v>
      </c>
      <c r="CZ64" t="b">
        <v>1</v>
      </c>
    </row>
    <row r="65" spans="100:104">
      <c r="CV65" t="s">
        <v>1179</v>
      </c>
      <c r="CW65" t="s">
        <v>1180</v>
      </c>
      <c r="CX65" t="s">
        <v>1365</v>
      </c>
      <c r="CY65" s="122">
        <v>44286</v>
      </c>
      <c r="CZ65" t="b">
        <v>1</v>
      </c>
    </row>
    <row r="66" spans="100:104">
      <c r="CV66" t="s">
        <v>1179</v>
      </c>
      <c r="CW66" t="s">
        <v>1180</v>
      </c>
      <c r="CX66" t="s">
        <v>1366</v>
      </c>
      <c r="CY66" s="122">
        <v>44286</v>
      </c>
      <c r="CZ66" t="b">
        <v>1</v>
      </c>
    </row>
    <row r="67" spans="100:104">
      <c r="CV67" t="s">
        <v>1179</v>
      </c>
      <c r="CW67" t="s">
        <v>1180</v>
      </c>
      <c r="CX67" t="s">
        <v>1367</v>
      </c>
      <c r="CY67" s="122">
        <v>44286</v>
      </c>
      <c r="CZ67" t="b">
        <v>1</v>
      </c>
    </row>
    <row r="68" spans="100:104">
      <c r="CV68" t="s">
        <v>1179</v>
      </c>
      <c r="CW68" t="s">
        <v>1180</v>
      </c>
      <c r="CX68" t="s">
        <v>1368</v>
      </c>
      <c r="CY68" s="122">
        <v>44286</v>
      </c>
      <c r="CZ68" t="b">
        <v>1</v>
      </c>
    </row>
    <row r="69" spans="100:104">
      <c r="CV69" t="s">
        <v>1179</v>
      </c>
      <c r="CW69" t="s">
        <v>1180</v>
      </c>
      <c r="CX69" t="s">
        <v>1369</v>
      </c>
      <c r="CY69" s="122">
        <v>44286</v>
      </c>
      <c r="CZ69" t="b">
        <v>1</v>
      </c>
    </row>
    <row r="70" spans="100:104">
      <c r="CV70" t="s">
        <v>1179</v>
      </c>
      <c r="CW70" t="s">
        <v>1180</v>
      </c>
      <c r="CX70" t="s">
        <v>1370</v>
      </c>
      <c r="CY70" s="122">
        <v>44286</v>
      </c>
      <c r="CZ70" t="b">
        <v>1</v>
      </c>
    </row>
    <row r="71" spans="100:104">
      <c r="CV71" t="s">
        <v>1179</v>
      </c>
      <c r="CW71" t="s">
        <v>1180</v>
      </c>
      <c r="CX71" t="s">
        <v>1371</v>
      </c>
      <c r="CY71" s="122">
        <v>44286</v>
      </c>
      <c r="CZ71" t="b">
        <v>1</v>
      </c>
    </row>
    <row r="72" spans="100:104">
      <c r="CV72" t="s">
        <v>1179</v>
      </c>
      <c r="CW72" t="s">
        <v>1180</v>
      </c>
      <c r="CX72" t="s">
        <v>1372</v>
      </c>
      <c r="CY72" s="122">
        <v>44286</v>
      </c>
      <c r="CZ72" t="b">
        <v>1</v>
      </c>
    </row>
    <row r="73" spans="100:104">
      <c r="CV73" t="s">
        <v>1179</v>
      </c>
      <c r="CW73" t="s">
        <v>1180</v>
      </c>
      <c r="CX73" t="s">
        <v>1373</v>
      </c>
      <c r="CY73" s="122">
        <v>44286</v>
      </c>
      <c r="CZ73" t="b">
        <v>1</v>
      </c>
    </row>
    <row r="74" spans="100:104">
      <c r="CV74" t="s">
        <v>1179</v>
      </c>
      <c r="CW74" t="s">
        <v>1180</v>
      </c>
      <c r="CX74" t="s">
        <v>1374</v>
      </c>
      <c r="CY74" s="122">
        <v>44286</v>
      </c>
      <c r="CZ74" t="b">
        <v>1</v>
      </c>
    </row>
    <row r="75" spans="100:104">
      <c r="CV75" t="s">
        <v>1179</v>
      </c>
      <c r="CW75" t="s">
        <v>1180</v>
      </c>
      <c r="CX75" t="s">
        <v>1375</v>
      </c>
      <c r="CY75" s="122">
        <v>44286</v>
      </c>
      <c r="CZ75" t="b">
        <v>1</v>
      </c>
    </row>
    <row r="76" spans="100:104">
      <c r="CV76" t="s">
        <v>1179</v>
      </c>
      <c r="CW76" t="s">
        <v>1180</v>
      </c>
      <c r="CX76" t="s">
        <v>1376</v>
      </c>
      <c r="CY76" s="122">
        <v>44286</v>
      </c>
      <c r="CZ76" t="b">
        <v>1</v>
      </c>
    </row>
    <row r="77" spans="100:104">
      <c r="CV77" t="s">
        <v>1179</v>
      </c>
      <c r="CW77" t="s">
        <v>1180</v>
      </c>
      <c r="CX77" t="s">
        <v>1377</v>
      </c>
      <c r="CY77" s="122">
        <v>44286</v>
      </c>
      <c r="CZ77" t="b">
        <v>1</v>
      </c>
    </row>
    <row r="78" spans="100:104">
      <c r="CV78" t="s">
        <v>1179</v>
      </c>
      <c r="CW78" t="s">
        <v>1180</v>
      </c>
      <c r="CX78" t="s">
        <v>1378</v>
      </c>
      <c r="CY78" s="122">
        <v>44286</v>
      </c>
      <c r="CZ78" t="b">
        <v>1</v>
      </c>
    </row>
    <row r="79" spans="100:104">
      <c r="CV79" t="s">
        <v>1179</v>
      </c>
      <c r="CW79" t="s">
        <v>1180</v>
      </c>
      <c r="CX79" t="s">
        <v>1379</v>
      </c>
      <c r="CY79" s="122">
        <v>44286</v>
      </c>
      <c r="CZ79" t="b">
        <v>1</v>
      </c>
    </row>
    <row r="80" spans="100:104">
      <c r="CV80" t="s">
        <v>1179</v>
      </c>
      <c r="CW80" t="s">
        <v>1180</v>
      </c>
      <c r="CX80" t="s">
        <v>1380</v>
      </c>
      <c r="CY80" s="122">
        <v>44286</v>
      </c>
      <c r="CZ80" t="b">
        <v>1</v>
      </c>
    </row>
    <row r="81" spans="100:104">
      <c r="CV81" t="s">
        <v>1179</v>
      </c>
      <c r="CW81" t="s">
        <v>1180</v>
      </c>
      <c r="CX81" t="s">
        <v>1381</v>
      </c>
      <c r="CY81" s="122">
        <v>44286</v>
      </c>
      <c r="CZ81" t="b">
        <v>1</v>
      </c>
    </row>
    <row r="82" spans="100:104">
      <c r="CV82" t="s">
        <v>1179</v>
      </c>
      <c r="CW82" t="s">
        <v>1180</v>
      </c>
      <c r="CX82" t="s">
        <v>1382</v>
      </c>
      <c r="CY82" s="122">
        <v>44286</v>
      </c>
      <c r="CZ82" t="b">
        <v>1</v>
      </c>
    </row>
    <row r="83" spans="100:104">
      <c r="CV83" t="s">
        <v>1179</v>
      </c>
      <c r="CW83" t="s">
        <v>1180</v>
      </c>
      <c r="CX83" t="s">
        <v>1383</v>
      </c>
      <c r="CY83" s="122">
        <v>44286</v>
      </c>
      <c r="CZ83" t="b">
        <v>1</v>
      </c>
    </row>
    <row r="84" spans="100:104">
      <c r="CV84" t="s">
        <v>1179</v>
      </c>
      <c r="CW84" t="s">
        <v>1180</v>
      </c>
      <c r="CX84" t="s">
        <v>1384</v>
      </c>
      <c r="CY84" s="122">
        <v>44286</v>
      </c>
      <c r="CZ84" t="b">
        <v>1</v>
      </c>
    </row>
    <row r="85" spans="100:104">
      <c r="CV85" t="s">
        <v>1179</v>
      </c>
      <c r="CW85" t="s">
        <v>1180</v>
      </c>
      <c r="CX85" t="s">
        <v>1385</v>
      </c>
      <c r="CY85" s="122">
        <v>44286</v>
      </c>
      <c r="CZ85" t="b">
        <v>1</v>
      </c>
    </row>
    <row r="86" spans="100:104">
      <c r="CV86" t="s">
        <v>1179</v>
      </c>
      <c r="CW86" t="s">
        <v>1180</v>
      </c>
      <c r="CX86" t="s">
        <v>1386</v>
      </c>
      <c r="CY86" s="122">
        <v>44286</v>
      </c>
      <c r="CZ86" t="b">
        <v>1</v>
      </c>
    </row>
    <row r="87" spans="100:104">
      <c r="CV87" t="s">
        <v>1179</v>
      </c>
      <c r="CW87" t="s">
        <v>1180</v>
      </c>
      <c r="CX87" t="s">
        <v>1387</v>
      </c>
      <c r="CY87" s="122">
        <v>44286</v>
      </c>
      <c r="CZ87" t="b">
        <v>1</v>
      </c>
    </row>
    <row r="88" spans="100:104">
      <c r="CV88" t="s">
        <v>1179</v>
      </c>
      <c r="CW88" t="s">
        <v>1180</v>
      </c>
      <c r="CX88" t="s">
        <v>1388</v>
      </c>
      <c r="CY88" s="122">
        <v>44286</v>
      </c>
      <c r="CZ88" t="b">
        <v>1</v>
      </c>
    </row>
    <row r="89" spans="100:104">
      <c r="CV89" t="s">
        <v>1179</v>
      </c>
      <c r="CW89" t="s">
        <v>1180</v>
      </c>
      <c r="CX89" t="s">
        <v>1389</v>
      </c>
      <c r="CY89" s="122">
        <v>44286</v>
      </c>
      <c r="CZ89" t="b">
        <v>1</v>
      </c>
    </row>
    <row r="90" spans="100:104">
      <c r="CV90" t="s">
        <v>1179</v>
      </c>
      <c r="CW90" t="s">
        <v>1180</v>
      </c>
      <c r="CX90" t="s">
        <v>1390</v>
      </c>
      <c r="CY90" s="122">
        <v>44286</v>
      </c>
      <c r="CZ90" t="b">
        <v>1</v>
      </c>
    </row>
    <row r="91" spans="100:104">
      <c r="CV91" t="s">
        <v>1179</v>
      </c>
      <c r="CW91" t="s">
        <v>1180</v>
      </c>
      <c r="CX91" t="s">
        <v>1391</v>
      </c>
      <c r="CY91" s="122">
        <v>44286</v>
      </c>
      <c r="CZ91" t="b">
        <v>1</v>
      </c>
    </row>
    <row r="92" spans="100:104">
      <c r="CV92" t="s">
        <v>1179</v>
      </c>
      <c r="CW92" t="s">
        <v>1180</v>
      </c>
      <c r="CX92" t="s">
        <v>1392</v>
      </c>
      <c r="CY92" s="122">
        <v>44286</v>
      </c>
      <c r="CZ92" t="b">
        <v>1</v>
      </c>
    </row>
    <row r="93" spans="100:104">
      <c r="CV93" t="s">
        <v>1179</v>
      </c>
      <c r="CW93" t="s">
        <v>1180</v>
      </c>
      <c r="CX93" t="s">
        <v>1393</v>
      </c>
      <c r="CY93" s="122">
        <v>44286</v>
      </c>
      <c r="CZ93" t="b">
        <v>1</v>
      </c>
    </row>
    <row r="94" spans="100:104">
      <c r="CV94" t="s">
        <v>1179</v>
      </c>
      <c r="CW94" t="s">
        <v>1180</v>
      </c>
      <c r="CX94" t="s">
        <v>1394</v>
      </c>
      <c r="CY94" s="122">
        <v>44286</v>
      </c>
      <c r="CZ94" t="b">
        <v>1</v>
      </c>
    </row>
    <row r="95" spans="100:104">
      <c r="CV95" t="s">
        <v>1179</v>
      </c>
      <c r="CW95" t="s">
        <v>1180</v>
      </c>
      <c r="CX95" t="s">
        <v>1395</v>
      </c>
      <c r="CY95" s="122">
        <v>44286</v>
      </c>
      <c r="CZ95" t="b">
        <v>1</v>
      </c>
    </row>
    <row r="96" spans="100:104">
      <c r="CV96" t="s">
        <v>1179</v>
      </c>
      <c r="CW96" t="s">
        <v>1180</v>
      </c>
      <c r="CX96" t="s">
        <v>1396</v>
      </c>
      <c r="CY96" s="122">
        <v>44286</v>
      </c>
      <c r="CZ96" t="b">
        <v>1</v>
      </c>
    </row>
    <row r="97" spans="100:104">
      <c r="CV97" t="s">
        <v>1179</v>
      </c>
      <c r="CW97" t="s">
        <v>1180</v>
      </c>
      <c r="CX97" t="s">
        <v>1397</v>
      </c>
      <c r="CY97" s="122">
        <v>44286</v>
      </c>
      <c r="CZ97" t="b">
        <v>1</v>
      </c>
    </row>
    <row r="98" spans="100:104">
      <c r="CV98" t="s">
        <v>1179</v>
      </c>
      <c r="CW98" t="s">
        <v>1180</v>
      </c>
      <c r="CX98" t="s">
        <v>1398</v>
      </c>
      <c r="CY98" s="122">
        <v>44286</v>
      </c>
      <c r="CZ98" t="b">
        <v>1</v>
      </c>
    </row>
    <row r="99" spans="100:104">
      <c r="CV99" t="s">
        <v>1179</v>
      </c>
      <c r="CW99" t="s">
        <v>1180</v>
      </c>
      <c r="CX99" t="s">
        <v>1399</v>
      </c>
      <c r="CY99" s="122">
        <v>44286</v>
      </c>
      <c r="CZ99" t="b">
        <v>1</v>
      </c>
    </row>
    <row r="100" spans="100:104">
      <c r="CV100" t="s">
        <v>1179</v>
      </c>
      <c r="CW100" t="s">
        <v>1180</v>
      </c>
      <c r="CX100" t="s">
        <v>1400</v>
      </c>
      <c r="CY100" s="122">
        <v>44286</v>
      </c>
      <c r="CZ100" t="b">
        <v>1</v>
      </c>
    </row>
    <row r="101" spans="100:104">
      <c r="CV101" t="s">
        <v>1179</v>
      </c>
      <c r="CW101" t="s">
        <v>1180</v>
      </c>
      <c r="CX101" t="s">
        <v>1401</v>
      </c>
      <c r="CY101" s="122">
        <v>44286</v>
      </c>
      <c r="CZ101" t="b">
        <v>1</v>
      </c>
    </row>
    <row r="102" spans="100:104">
      <c r="CV102" t="s">
        <v>1179</v>
      </c>
      <c r="CW102" t="s">
        <v>1180</v>
      </c>
      <c r="CX102" t="s">
        <v>1402</v>
      </c>
      <c r="CY102" s="122">
        <v>44286</v>
      </c>
      <c r="CZ102" t="b">
        <v>1</v>
      </c>
    </row>
    <row r="103" spans="100:104">
      <c r="CV103" t="s">
        <v>1179</v>
      </c>
      <c r="CW103" t="s">
        <v>1180</v>
      </c>
      <c r="CX103" t="s">
        <v>1403</v>
      </c>
      <c r="CY103" s="122">
        <v>44286</v>
      </c>
      <c r="CZ103" t="b">
        <v>1</v>
      </c>
    </row>
    <row r="104" spans="100:104">
      <c r="CV104" t="s">
        <v>1179</v>
      </c>
      <c r="CW104" t="s">
        <v>1180</v>
      </c>
      <c r="CX104" t="s">
        <v>1404</v>
      </c>
      <c r="CY104" s="122">
        <v>44286</v>
      </c>
      <c r="CZ104" t="b">
        <v>1</v>
      </c>
    </row>
    <row r="105" spans="100:104">
      <c r="CV105" t="s">
        <v>1179</v>
      </c>
      <c r="CW105" t="s">
        <v>1180</v>
      </c>
      <c r="CX105" t="s">
        <v>1405</v>
      </c>
      <c r="CY105" s="122">
        <v>44286</v>
      </c>
      <c r="CZ105" t="b">
        <v>1</v>
      </c>
    </row>
    <row r="106" spans="100:104">
      <c r="CV106" t="s">
        <v>1179</v>
      </c>
      <c r="CW106" t="s">
        <v>1180</v>
      </c>
      <c r="CX106" t="s">
        <v>1406</v>
      </c>
      <c r="CY106" s="122">
        <v>44286</v>
      </c>
      <c r="CZ106" t="b">
        <v>1</v>
      </c>
    </row>
    <row r="107" spans="100:104">
      <c r="CV107" t="s">
        <v>1179</v>
      </c>
      <c r="CW107" t="s">
        <v>1180</v>
      </c>
      <c r="CX107" t="s">
        <v>1407</v>
      </c>
      <c r="CY107" s="122">
        <v>44286</v>
      </c>
      <c r="CZ107" t="b">
        <v>1</v>
      </c>
    </row>
    <row r="108" spans="100:104">
      <c r="CV108" t="s">
        <v>1179</v>
      </c>
      <c r="CW108" t="s">
        <v>1180</v>
      </c>
      <c r="CX108" t="s">
        <v>1408</v>
      </c>
      <c r="CY108" s="122">
        <v>44286</v>
      </c>
      <c r="CZ108" t="b">
        <v>1</v>
      </c>
    </row>
    <row r="109" spans="100:104">
      <c r="CV109" t="s">
        <v>1179</v>
      </c>
      <c r="CW109" t="s">
        <v>1180</v>
      </c>
      <c r="CX109" t="s">
        <v>1409</v>
      </c>
      <c r="CY109" s="122">
        <v>44286</v>
      </c>
      <c r="CZ109" t="b">
        <v>1</v>
      </c>
    </row>
    <row r="110" spans="100:104">
      <c r="CV110" t="s">
        <v>1179</v>
      </c>
      <c r="CW110" t="s">
        <v>1180</v>
      </c>
      <c r="CX110" t="s">
        <v>1410</v>
      </c>
      <c r="CY110" s="122">
        <v>44286</v>
      </c>
      <c r="CZ110" t="b">
        <v>1</v>
      </c>
    </row>
    <row r="111" spans="100:104">
      <c r="CV111" t="s">
        <v>1179</v>
      </c>
      <c r="CW111" t="s">
        <v>1180</v>
      </c>
      <c r="CX111" t="s">
        <v>1411</v>
      </c>
      <c r="CY111" s="122">
        <v>44286</v>
      </c>
      <c r="CZ111" t="b">
        <v>1</v>
      </c>
    </row>
    <row r="112" spans="100:104">
      <c r="CV112" t="s">
        <v>1179</v>
      </c>
      <c r="CW112" t="s">
        <v>1180</v>
      </c>
      <c r="CX112" t="s">
        <v>1412</v>
      </c>
      <c r="CY112" s="122">
        <v>44286</v>
      </c>
      <c r="CZ112" t="b">
        <v>1</v>
      </c>
    </row>
    <row r="113" spans="100:104">
      <c r="CV113" t="s">
        <v>1179</v>
      </c>
      <c r="CW113" t="s">
        <v>1180</v>
      </c>
      <c r="CX113" t="s">
        <v>1413</v>
      </c>
      <c r="CY113" s="122">
        <v>44286</v>
      </c>
      <c r="CZ113" t="b">
        <v>1</v>
      </c>
    </row>
    <row r="114" spans="100:104">
      <c r="CV114" t="s">
        <v>1179</v>
      </c>
      <c r="CW114" t="s">
        <v>1180</v>
      </c>
      <c r="CX114" t="s">
        <v>1414</v>
      </c>
      <c r="CY114" s="122">
        <v>44286</v>
      </c>
      <c r="CZ114" t="b">
        <v>1</v>
      </c>
    </row>
    <row r="115" spans="100:104">
      <c r="CV115" t="s">
        <v>1179</v>
      </c>
      <c r="CW115" t="s">
        <v>1180</v>
      </c>
      <c r="CX115" t="s">
        <v>1415</v>
      </c>
      <c r="CY115" s="122">
        <v>44286</v>
      </c>
      <c r="CZ115" t="b">
        <v>1</v>
      </c>
    </row>
    <row r="116" spans="100:104">
      <c r="CV116" t="s">
        <v>1179</v>
      </c>
      <c r="CW116" t="s">
        <v>1180</v>
      </c>
      <c r="CX116" t="s">
        <v>1416</v>
      </c>
      <c r="CY116" s="122">
        <v>44286</v>
      </c>
      <c r="CZ116" t="b">
        <v>1</v>
      </c>
    </row>
    <row r="117" spans="100:104">
      <c r="CV117" t="s">
        <v>1179</v>
      </c>
      <c r="CW117" t="s">
        <v>1180</v>
      </c>
      <c r="CX117" t="s">
        <v>1417</v>
      </c>
      <c r="CY117" s="122">
        <v>44286</v>
      </c>
      <c r="CZ117" t="b">
        <v>1</v>
      </c>
    </row>
    <row r="118" spans="100:104">
      <c r="CV118" t="s">
        <v>1179</v>
      </c>
      <c r="CW118" t="s">
        <v>1180</v>
      </c>
      <c r="CX118" t="s">
        <v>1418</v>
      </c>
      <c r="CY118" s="122">
        <v>44286</v>
      </c>
      <c r="CZ118" t="b">
        <v>1</v>
      </c>
    </row>
    <row r="119" spans="100:104">
      <c r="CV119" t="s">
        <v>1179</v>
      </c>
      <c r="CW119" t="s">
        <v>1180</v>
      </c>
      <c r="CX119" t="s">
        <v>1419</v>
      </c>
      <c r="CY119" s="122">
        <v>44286</v>
      </c>
      <c r="CZ119" t="b">
        <v>1</v>
      </c>
    </row>
    <row r="120" spans="100:104">
      <c r="CV120" t="s">
        <v>1179</v>
      </c>
      <c r="CW120" t="s">
        <v>1180</v>
      </c>
      <c r="CX120" t="s">
        <v>1420</v>
      </c>
      <c r="CY120" s="122">
        <v>44286</v>
      </c>
      <c r="CZ120" t="b">
        <v>1</v>
      </c>
    </row>
    <row r="121" spans="100:104">
      <c r="CV121" t="s">
        <v>1179</v>
      </c>
      <c r="CW121" t="s">
        <v>1180</v>
      </c>
      <c r="CX121" t="s">
        <v>1421</v>
      </c>
      <c r="CY121" s="122">
        <v>44286</v>
      </c>
      <c r="CZ121" t="b">
        <v>1</v>
      </c>
    </row>
    <row r="122" spans="100:104">
      <c r="CV122" t="s">
        <v>1179</v>
      </c>
      <c r="CW122" t="s">
        <v>1180</v>
      </c>
      <c r="CX122" t="s">
        <v>1422</v>
      </c>
      <c r="CY122" s="122">
        <v>44286</v>
      </c>
      <c r="CZ122" t="b">
        <v>1</v>
      </c>
    </row>
    <row r="123" spans="100:104">
      <c r="CV123" t="s">
        <v>1179</v>
      </c>
      <c r="CW123" t="s">
        <v>1180</v>
      </c>
      <c r="CX123" t="s">
        <v>1423</v>
      </c>
      <c r="CY123" s="122">
        <v>44286</v>
      </c>
      <c r="CZ123" t="b">
        <v>1</v>
      </c>
    </row>
    <row r="124" spans="100:104">
      <c r="CV124" t="s">
        <v>1179</v>
      </c>
      <c r="CW124" t="s">
        <v>1180</v>
      </c>
      <c r="CX124" t="s">
        <v>1424</v>
      </c>
      <c r="CY124" s="122">
        <v>44286</v>
      </c>
      <c r="CZ124" t="b">
        <v>1</v>
      </c>
    </row>
    <row r="125" spans="100:104">
      <c r="CV125" t="s">
        <v>1179</v>
      </c>
      <c r="CW125" t="s">
        <v>1180</v>
      </c>
      <c r="CX125" t="s">
        <v>1425</v>
      </c>
      <c r="CY125" s="122">
        <v>44286</v>
      </c>
      <c r="CZ125" t="b">
        <v>1</v>
      </c>
    </row>
    <row r="126" spans="100:104">
      <c r="CV126" t="s">
        <v>1179</v>
      </c>
      <c r="CW126" t="s">
        <v>1180</v>
      </c>
      <c r="CX126" t="s">
        <v>1426</v>
      </c>
      <c r="CY126" s="122">
        <v>44286</v>
      </c>
      <c r="CZ126" t="b">
        <v>1</v>
      </c>
    </row>
    <row r="127" spans="100:104">
      <c r="CV127" t="s">
        <v>1179</v>
      </c>
      <c r="CW127" t="s">
        <v>1180</v>
      </c>
      <c r="CX127" t="s">
        <v>1427</v>
      </c>
      <c r="CY127" s="122">
        <v>44286</v>
      </c>
      <c r="CZ127" t="b">
        <v>1</v>
      </c>
    </row>
    <row r="128" spans="100:104">
      <c r="CV128" t="s">
        <v>1179</v>
      </c>
      <c r="CW128" t="s">
        <v>1180</v>
      </c>
      <c r="CX128" t="s">
        <v>1428</v>
      </c>
      <c r="CY128" s="122">
        <v>44286</v>
      </c>
      <c r="CZ128" t="b">
        <v>1</v>
      </c>
    </row>
    <row r="129" spans="100:104">
      <c r="CV129" t="s">
        <v>1179</v>
      </c>
      <c r="CW129" t="s">
        <v>1180</v>
      </c>
      <c r="CX129" t="s">
        <v>1429</v>
      </c>
      <c r="CY129" s="122">
        <v>44286</v>
      </c>
      <c r="CZ129" t="b">
        <v>1</v>
      </c>
    </row>
    <row r="130" spans="100:104">
      <c r="CV130" t="s">
        <v>1179</v>
      </c>
      <c r="CW130" t="s">
        <v>1180</v>
      </c>
      <c r="CX130" t="s">
        <v>1430</v>
      </c>
      <c r="CY130" s="122">
        <v>44286</v>
      </c>
      <c r="CZ130" t="b">
        <v>1</v>
      </c>
    </row>
    <row r="131" spans="100:104">
      <c r="CV131" t="s">
        <v>1179</v>
      </c>
      <c r="CW131" t="s">
        <v>1180</v>
      </c>
      <c r="CX131" t="s">
        <v>959</v>
      </c>
      <c r="CY131" s="122">
        <v>44286</v>
      </c>
      <c r="CZ131" t="b">
        <v>1</v>
      </c>
    </row>
    <row r="132" spans="100:104">
      <c r="CV132" t="s">
        <v>1179</v>
      </c>
      <c r="CW132" t="s">
        <v>1180</v>
      </c>
      <c r="CX132" t="s">
        <v>1431</v>
      </c>
      <c r="CY132" s="122">
        <v>44286</v>
      </c>
      <c r="CZ132" t="b">
        <v>1</v>
      </c>
    </row>
    <row r="133" spans="100:104">
      <c r="CV133" t="s">
        <v>1179</v>
      </c>
      <c r="CW133" t="s">
        <v>1180</v>
      </c>
      <c r="CX133" t="s">
        <v>1432</v>
      </c>
      <c r="CY133" s="122">
        <v>44286</v>
      </c>
      <c r="CZ133" t="b">
        <v>1</v>
      </c>
    </row>
    <row r="134" spans="100:104">
      <c r="CV134" t="s">
        <v>1179</v>
      </c>
      <c r="CW134" t="s">
        <v>1180</v>
      </c>
      <c r="CX134" t="s">
        <v>1433</v>
      </c>
      <c r="CY134" s="122">
        <v>44286</v>
      </c>
      <c r="CZ134" t="b">
        <v>1</v>
      </c>
    </row>
    <row r="135" spans="100:104">
      <c r="CV135" t="s">
        <v>1179</v>
      </c>
      <c r="CW135" t="s">
        <v>1180</v>
      </c>
      <c r="CX135" t="s">
        <v>1434</v>
      </c>
      <c r="CY135" s="122">
        <v>44286</v>
      </c>
      <c r="CZ135" t="b">
        <v>1</v>
      </c>
    </row>
    <row r="136" spans="100:104">
      <c r="CV136" t="s">
        <v>1179</v>
      </c>
      <c r="CW136" t="s">
        <v>1180</v>
      </c>
      <c r="CX136" t="s">
        <v>1435</v>
      </c>
      <c r="CY136" s="122">
        <v>44286</v>
      </c>
      <c r="CZ136" t="b">
        <v>1</v>
      </c>
    </row>
    <row r="137" spans="100:104">
      <c r="CV137" t="s">
        <v>1179</v>
      </c>
      <c r="CW137" t="s">
        <v>1180</v>
      </c>
      <c r="CX137" t="s">
        <v>1436</v>
      </c>
      <c r="CY137" s="122">
        <v>44286</v>
      </c>
      <c r="CZ137" t="b">
        <v>1</v>
      </c>
    </row>
    <row r="138" spans="100:104">
      <c r="CV138" t="s">
        <v>1179</v>
      </c>
      <c r="CW138" t="s">
        <v>1180</v>
      </c>
      <c r="CX138" t="s">
        <v>1437</v>
      </c>
      <c r="CY138" s="122">
        <v>44286</v>
      </c>
      <c r="CZ138" t="b">
        <v>1</v>
      </c>
    </row>
    <row r="139" spans="100:104">
      <c r="CV139" t="s">
        <v>1179</v>
      </c>
      <c r="CW139" t="s">
        <v>1180</v>
      </c>
      <c r="CX139" t="s">
        <v>1438</v>
      </c>
      <c r="CY139" s="122">
        <v>44286</v>
      </c>
      <c r="CZ139" t="b">
        <v>1</v>
      </c>
    </row>
    <row r="140" spans="100:104">
      <c r="CV140" t="s">
        <v>1179</v>
      </c>
      <c r="CW140" t="s">
        <v>1180</v>
      </c>
      <c r="CX140" t="s">
        <v>1439</v>
      </c>
      <c r="CY140" s="122">
        <v>44286</v>
      </c>
      <c r="CZ140" t="b">
        <v>1</v>
      </c>
    </row>
    <row r="141" spans="100:104">
      <c r="CV141" t="s">
        <v>1179</v>
      </c>
      <c r="CW141" t="s">
        <v>1180</v>
      </c>
      <c r="CX141" t="s">
        <v>1440</v>
      </c>
      <c r="CY141" s="122">
        <v>44286</v>
      </c>
      <c r="CZ141" t="b">
        <v>1</v>
      </c>
    </row>
    <row r="142" spans="100:104">
      <c r="CV142" t="s">
        <v>1179</v>
      </c>
      <c r="CW142" t="s">
        <v>1180</v>
      </c>
      <c r="CX142" t="s">
        <v>1441</v>
      </c>
      <c r="CY142" s="122">
        <v>44286</v>
      </c>
      <c r="CZ142" t="b">
        <v>1</v>
      </c>
    </row>
    <row r="143" spans="100:104">
      <c r="CV143" t="s">
        <v>1179</v>
      </c>
      <c r="CW143" t="s">
        <v>1180</v>
      </c>
      <c r="CX143" t="s">
        <v>1442</v>
      </c>
      <c r="CY143" s="122">
        <v>44286</v>
      </c>
      <c r="CZ143" t="b">
        <v>1</v>
      </c>
    </row>
    <row r="144" spans="100:104">
      <c r="CV144" t="s">
        <v>1179</v>
      </c>
      <c r="CW144" t="s">
        <v>1180</v>
      </c>
      <c r="CX144" t="s">
        <v>1443</v>
      </c>
      <c r="CY144" s="122">
        <v>44286</v>
      </c>
      <c r="CZ144" t="b">
        <v>1</v>
      </c>
    </row>
    <row r="145" spans="100:104">
      <c r="CV145" t="s">
        <v>1179</v>
      </c>
      <c r="CW145" t="s">
        <v>1180</v>
      </c>
      <c r="CX145" t="s">
        <v>1444</v>
      </c>
      <c r="CY145" s="122">
        <v>44286</v>
      </c>
      <c r="CZ145" t="b">
        <v>1</v>
      </c>
    </row>
    <row r="146" spans="100:104">
      <c r="CV146" t="s">
        <v>1179</v>
      </c>
      <c r="CW146" t="s">
        <v>1180</v>
      </c>
      <c r="CX146" t="s">
        <v>1445</v>
      </c>
      <c r="CY146" s="122">
        <v>44286</v>
      </c>
      <c r="CZ146" t="b">
        <v>1</v>
      </c>
    </row>
    <row r="147" spans="100:104">
      <c r="CV147" t="s">
        <v>1179</v>
      </c>
      <c r="CW147" t="s">
        <v>1180</v>
      </c>
      <c r="CX147" t="s">
        <v>1446</v>
      </c>
      <c r="CY147" s="122">
        <v>44286</v>
      </c>
      <c r="CZ147" t="b">
        <v>1</v>
      </c>
    </row>
    <row r="148" spans="100:104">
      <c r="CV148" t="s">
        <v>1179</v>
      </c>
      <c r="CW148" t="s">
        <v>1180</v>
      </c>
      <c r="CX148" t="s">
        <v>1447</v>
      </c>
      <c r="CY148" s="122">
        <v>44286</v>
      </c>
      <c r="CZ148" t="b">
        <v>1</v>
      </c>
    </row>
    <row r="149" spans="100:104">
      <c r="CV149" t="s">
        <v>1179</v>
      </c>
      <c r="CW149" t="s">
        <v>1180</v>
      </c>
      <c r="CX149" t="s">
        <v>1448</v>
      </c>
      <c r="CY149" s="122">
        <v>44286</v>
      </c>
      <c r="CZ149" t="b">
        <v>1</v>
      </c>
    </row>
    <row r="150" spans="100:104">
      <c r="CV150" t="s">
        <v>1179</v>
      </c>
      <c r="CW150" t="s">
        <v>1180</v>
      </c>
      <c r="CX150" t="s">
        <v>1449</v>
      </c>
      <c r="CY150" s="122">
        <v>44286</v>
      </c>
      <c r="CZ150" t="b">
        <v>1</v>
      </c>
    </row>
    <row r="151" spans="100:104">
      <c r="CV151" t="s">
        <v>1179</v>
      </c>
      <c r="CW151" t="s">
        <v>1180</v>
      </c>
      <c r="CX151" t="s">
        <v>1450</v>
      </c>
      <c r="CY151" s="122">
        <v>44286</v>
      </c>
      <c r="CZ151" t="b">
        <v>1</v>
      </c>
    </row>
    <row r="152" spans="100:104">
      <c r="CV152" t="s">
        <v>1179</v>
      </c>
      <c r="CW152" t="s">
        <v>1180</v>
      </c>
      <c r="CX152" t="s">
        <v>1451</v>
      </c>
      <c r="CY152" s="122">
        <v>44286</v>
      </c>
      <c r="CZ152" t="b">
        <v>1</v>
      </c>
    </row>
    <row r="153" spans="100:104">
      <c r="CV153" t="s">
        <v>1179</v>
      </c>
      <c r="CW153" t="s">
        <v>1180</v>
      </c>
      <c r="CX153" t="s">
        <v>1452</v>
      </c>
      <c r="CY153" s="122">
        <v>44286</v>
      </c>
      <c r="CZ153" t="b">
        <v>1</v>
      </c>
    </row>
    <row r="154" spans="100:104">
      <c r="CV154" t="s">
        <v>1179</v>
      </c>
      <c r="CW154" t="s">
        <v>1180</v>
      </c>
      <c r="CX154" t="s">
        <v>1453</v>
      </c>
      <c r="CY154" s="122">
        <v>44286</v>
      </c>
      <c r="CZ154" t="b">
        <v>1</v>
      </c>
    </row>
    <row r="155" spans="100:104">
      <c r="CV155" t="s">
        <v>1179</v>
      </c>
      <c r="CW155" t="s">
        <v>1180</v>
      </c>
      <c r="CX155" t="s">
        <v>1454</v>
      </c>
      <c r="CY155" s="122">
        <v>44286</v>
      </c>
      <c r="CZ155" t="b">
        <v>1</v>
      </c>
    </row>
    <row r="156" spans="100:104">
      <c r="CV156" t="s">
        <v>1179</v>
      </c>
      <c r="CW156" t="s">
        <v>1180</v>
      </c>
      <c r="CX156" t="s">
        <v>1455</v>
      </c>
      <c r="CY156" s="122">
        <v>44286</v>
      </c>
      <c r="CZ156" t="b">
        <v>1</v>
      </c>
    </row>
    <row r="157" spans="100:104">
      <c r="CV157" t="s">
        <v>1179</v>
      </c>
      <c r="CW157" t="s">
        <v>1180</v>
      </c>
      <c r="CX157" t="s">
        <v>1456</v>
      </c>
      <c r="CY157" s="122">
        <v>44286</v>
      </c>
      <c r="CZ157" t="b">
        <v>1</v>
      </c>
    </row>
    <row r="158" spans="100:104">
      <c r="CV158" t="s">
        <v>1179</v>
      </c>
      <c r="CW158" t="s">
        <v>1180</v>
      </c>
      <c r="CX158" t="s">
        <v>1457</v>
      </c>
      <c r="CY158" s="122">
        <v>44286</v>
      </c>
      <c r="CZ158" t="b">
        <v>1</v>
      </c>
    </row>
    <row r="159" spans="100:104">
      <c r="CV159" t="s">
        <v>1179</v>
      </c>
      <c r="CW159" t="s">
        <v>1180</v>
      </c>
      <c r="CX159" t="s">
        <v>1458</v>
      </c>
      <c r="CY159" s="122">
        <v>44286</v>
      </c>
      <c r="CZ159" t="b">
        <v>1</v>
      </c>
    </row>
    <row r="160" spans="100:104">
      <c r="CV160" t="s">
        <v>1179</v>
      </c>
      <c r="CW160" t="s">
        <v>1180</v>
      </c>
      <c r="CX160" t="s">
        <v>1459</v>
      </c>
      <c r="CY160" s="122">
        <v>44286</v>
      </c>
      <c r="CZ160" t="b">
        <v>1</v>
      </c>
    </row>
    <row r="161" spans="100:104">
      <c r="CV161" t="s">
        <v>1179</v>
      </c>
      <c r="CW161" t="s">
        <v>1180</v>
      </c>
      <c r="CX161" t="s">
        <v>1460</v>
      </c>
      <c r="CY161" s="122">
        <v>44286</v>
      </c>
      <c r="CZ161" t="b">
        <v>1</v>
      </c>
    </row>
    <row r="162" spans="100:104">
      <c r="CV162" t="s">
        <v>1179</v>
      </c>
      <c r="CW162" t="s">
        <v>1180</v>
      </c>
      <c r="CX162" t="s">
        <v>1461</v>
      </c>
      <c r="CY162" s="122">
        <v>44286</v>
      </c>
      <c r="CZ162" t="b">
        <v>1</v>
      </c>
    </row>
    <row r="163" spans="100:104">
      <c r="CV163" t="s">
        <v>1179</v>
      </c>
      <c r="CW163" t="s">
        <v>1180</v>
      </c>
      <c r="CX163" t="s">
        <v>1462</v>
      </c>
      <c r="CY163" s="122">
        <v>44286</v>
      </c>
      <c r="CZ163" t="b">
        <v>1</v>
      </c>
    </row>
    <row r="164" spans="100:104">
      <c r="CV164" t="s">
        <v>1179</v>
      </c>
      <c r="CW164" t="s">
        <v>1180</v>
      </c>
      <c r="CX164" t="s">
        <v>1463</v>
      </c>
      <c r="CY164" s="122">
        <v>44286</v>
      </c>
      <c r="CZ164" t="b">
        <v>1</v>
      </c>
    </row>
    <row r="165" spans="100:104">
      <c r="CV165" t="s">
        <v>1179</v>
      </c>
      <c r="CW165" t="s">
        <v>1180</v>
      </c>
      <c r="CX165" t="s">
        <v>1464</v>
      </c>
      <c r="CY165" s="122">
        <v>44286</v>
      </c>
      <c r="CZ165" t="b">
        <v>1</v>
      </c>
    </row>
    <row r="166" spans="100:104">
      <c r="CV166" t="s">
        <v>1179</v>
      </c>
      <c r="CW166" t="s">
        <v>1180</v>
      </c>
      <c r="CX166" t="s">
        <v>1284</v>
      </c>
      <c r="CY166" s="122">
        <v>44286</v>
      </c>
      <c r="CZ166" t="b">
        <v>0</v>
      </c>
    </row>
    <row r="167" spans="100:104">
      <c r="CV167" t="s">
        <v>1179</v>
      </c>
      <c r="CW167" t="s">
        <v>1180</v>
      </c>
      <c r="CX167" t="s">
        <v>1465</v>
      </c>
      <c r="CY167" s="122">
        <v>44286</v>
      </c>
      <c r="CZ167" t="b">
        <v>1</v>
      </c>
    </row>
    <row r="168" spans="100:104">
      <c r="CV168" t="s">
        <v>1179</v>
      </c>
      <c r="CW168" t="s">
        <v>1180</v>
      </c>
      <c r="CX168" t="s">
        <v>1466</v>
      </c>
      <c r="CY168" s="122">
        <v>44286</v>
      </c>
      <c r="CZ168" t="b">
        <v>1</v>
      </c>
    </row>
    <row r="169" spans="100:104">
      <c r="CV169" t="s">
        <v>1179</v>
      </c>
      <c r="CW169" t="s">
        <v>1180</v>
      </c>
      <c r="CX169" t="s">
        <v>1467</v>
      </c>
      <c r="CY169" s="122">
        <v>44286</v>
      </c>
      <c r="CZ169" t="b">
        <v>1</v>
      </c>
    </row>
    <row r="170" spans="100:104">
      <c r="CV170" t="s">
        <v>1179</v>
      </c>
      <c r="CW170" t="s">
        <v>1180</v>
      </c>
      <c r="CX170" t="s">
        <v>1468</v>
      </c>
      <c r="CY170" s="122">
        <v>44286</v>
      </c>
      <c r="CZ170" t="b">
        <v>1</v>
      </c>
    </row>
    <row r="171" spans="100:104">
      <c r="CV171" t="s">
        <v>1179</v>
      </c>
      <c r="CW171" t="s">
        <v>1180</v>
      </c>
      <c r="CX171" t="s">
        <v>1469</v>
      </c>
      <c r="CY171" s="122">
        <v>44286</v>
      </c>
      <c r="CZ171" t="b">
        <v>1</v>
      </c>
    </row>
    <row r="172" spans="100:104">
      <c r="CV172" t="s">
        <v>1179</v>
      </c>
      <c r="CW172" t="s">
        <v>1180</v>
      </c>
      <c r="CX172" t="s">
        <v>1470</v>
      </c>
      <c r="CY172" s="122">
        <v>44286</v>
      </c>
      <c r="CZ172" t="b">
        <v>1</v>
      </c>
    </row>
    <row r="173" spans="100:104">
      <c r="CV173" t="s">
        <v>1179</v>
      </c>
      <c r="CW173" t="s">
        <v>1180</v>
      </c>
      <c r="CX173" t="s">
        <v>1471</v>
      </c>
      <c r="CY173" s="122">
        <v>44286</v>
      </c>
      <c r="CZ173" t="b">
        <v>1</v>
      </c>
    </row>
    <row r="174" spans="100:104">
      <c r="CV174" t="s">
        <v>1179</v>
      </c>
      <c r="CW174" t="s">
        <v>1180</v>
      </c>
      <c r="CX174" t="s">
        <v>1472</v>
      </c>
      <c r="CY174" s="122">
        <v>44286</v>
      </c>
      <c r="CZ174" t="b">
        <v>1</v>
      </c>
    </row>
    <row r="175" spans="100:104">
      <c r="CV175" t="s">
        <v>1179</v>
      </c>
      <c r="CW175" t="s">
        <v>1180</v>
      </c>
      <c r="CX175" t="s">
        <v>1473</v>
      </c>
      <c r="CY175" s="122">
        <v>44286</v>
      </c>
      <c r="CZ175" t="b">
        <v>1</v>
      </c>
    </row>
    <row r="176" spans="100:104">
      <c r="CV176" t="s">
        <v>1179</v>
      </c>
      <c r="CW176" t="s">
        <v>1180</v>
      </c>
      <c r="CX176" t="s">
        <v>1474</v>
      </c>
      <c r="CY176" s="122">
        <v>44286</v>
      </c>
      <c r="CZ176" t="b">
        <v>1</v>
      </c>
    </row>
    <row r="177" spans="100:104">
      <c r="CV177" t="s">
        <v>1179</v>
      </c>
      <c r="CW177" t="s">
        <v>1180</v>
      </c>
      <c r="CX177" t="s">
        <v>1475</v>
      </c>
      <c r="CY177" s="122">
        <v>44286</v>
      </c>
      <c r="CZ177" t="b">
        <v>1</v>
      </c>
    </row>
    <row r="178" spans="100:104">
      <c r="CV178" t="s">
        <v>1179</v>
      </c>
      <c r="CW178" t="s">
        <v>1180</v>
      </c>
      <c r="CX178" t="s">
        <v>1476</v>
      </c>
      <c r="CY178" s="122">
        <v>44286</v>
      </c>
      <c r="CZ178" t="b">
        <v>1</v>
      </c>
    </row>
    <row r="179" spans="100:104">
      <c r="CV179" t="s">
        <v>1179</v>
      </c>
      <c r="CW179" t="s">
        <v>1180</v>
      </c>
      <c r="CX179" t="s">
        <v>1477</v>
      </c>
      <c r="CY179" s="122">
        <v>44286</v>
      </c>
      <c r="CZ179" t="b">
        <v>1</v>
      </c>
    </row>
    <row r="180" spans="100:104">
      <c r="CV180" t="s">
        <v>1179</v>
      </c>
      <c r="CW180" t="s">
        <v>1180</v>
      </c>
      <c r="CX180" t="s">
        <v>1478</v>
      </c>
      <c r="CY180" s="122">
        <v>44286</v>
      </c>
      <c r="CZ180" t="b">
        <v>1</v>
      </c>
    </row>
    <row r="181" spans="100:104">
      <c r="CV181" t="s">
        <v>1179</v>
      </c>
      <c r="CW181" t="s">
        <v>1180</v>
      </c>
      <c r="CX181" t="s">
        <v>1479</v>
      </c>
      <c r="CY181" s="122">
        <v>44286</v>
      </c>
      <c r="CZ181" t="b">
        <v>1</v>
      </c>
    </row>
    <row r="182" spans="100:104">
      <c r="CV182" t="s">
        <v>1179</v>
      </c>
      <c r="CW182" t="s">
        <v>1180</v>
      </c>
      <c r="CX182" t="s">
        <v>1480</v>
      </c>
      <c r="CY182" s="122">
        <v>44286</v>
      </c>
      <c r="CZ182" t="b">
        <v>1</v>
      </c>
    </row>
    <row r="183" spans="100:104">
      <c r="CV183" t="s">
        <v>1179</v>
      </c>
      <c r="CW183" t="s">
        <v>1180</v>
      </c>
      <c r="CX183" t="s">
        <v>1481</v>
      </c>
      <c r="CY183" s="122">
        <v>44286</v>
      </c>
      <c r="CZ183" t="b">
        <v>1</v>
      </c>
    </row>
    <row r="184" spans="100:104">
      <c r="CV184" t="s">
        <v>1179</v>
      </c>
      <c r="CW184" t="s">
        <v>1180</v>
      </c>
      <c r="CX184" t="s">
        <v>1482</v>
      </c>
      <c r="CY184" s="122">
        <v>44286</v>
      </c>
      <c r="CZ184" t="b">
        <v>1</v>
      </c>
    </row>
    <row r="185" spans="100:104">
      <c r="CV185" t="s">
        <v>1179</v>
      </c>
      <c r="CW185" t="s">
        <v>1180</v>
      </c>
      <c r="CX185" t="s">
        <v>1483</v>
      </c>
      <c r="CY185" s="122">
        <v>44286</v>
      </c>
      <c r="CZ185" t="b">
        <v>1</v>
      </c>
    </row>
    <row r="186" spans="100:104">
      <c r="CV186" t="s">
        <v>1179</v>
      </c>
      <c r="CW186" t="s">
        <v>1180</v>
      </c>
      <c r="CX186" t="s">
        <v>1484</v>
      </c>
      <c r="CY186" s="122">
        <v>44286</v>
      </c>
      <c r="CZ186" t="b">
        <v>1</v>
      </c>
    </row>
    <row r="187" spans="100:104">
      <c r="CV187" t="s">
        <v>1179</v>
      </c>
      <c r="CW187" t="s">
        <v>1180</v>
      </c>
      <c r="CX187" t="s">
        <v>1485</v>
      </c>
      <c r="CY187" s="122">
        <v>44286</v>
      </c>
      <c r="CZ187" t="b">
        <v>1</v>
      </c>
    </row>
    <row r="188" spans="100:104">
      <c r="CV188" t="s">
        <v>1179</v>
      </c>
      <c r="CW188" t="s">
        <v>1180</v>
      </c>
      <c r="CX188" t="s">
        <v>1486</v>
      </c>
      <c r="CY188" s="122">
        <v>44286</v>
      </c>
      <c r="CZ188" t="b">
        <v>1</v>
      </c>
    </row>
    <row r="189" spans="100:104">
      <c r="CV189" t="s">
        <v>1179</v>
      </c>
      <c r="CW189" t="s">
        <v>1180</v>
      </c>
      <c r="CX189" t="s">
        <v>1487</v>
      </c>
      <c r="CY189" s="122">
        <v>44286</v>
      </c>
      <c r="CZ189" t="b">
        <v>1</v>
      </c>
    </row>
    <row r="190" spans="100:104">
      <c r="CV190" t="s">
        <v>1179</v>
      </c>
      <c r="CW190" t="s">
        <v>1180</v>
      </c>
      <c r="CX190" t="s">
        <v>1488</v>
      </c>
      <c r="CY190" s="122">
        <v>44286</v>
      </c>
      <c r="CZ190" t="b">
        <v>1</v>
      </c>
    </row>
    <row r="191" spans="100:104">
      <c r="CV191" t="s">
        <v>1179</v>
      </c>
      <c r="CW191" t="s">
        <v>1180</v>
      </c>
      <c r="CX191" t="s">
        <v>1489</v>
      </c>
      <c r="CY191" s="122">
        <v>44286</v>
      </c>
      <c r="CZ191" t="b">
        <v>1</v>
      </c>
    </row>
    <row r="192" spans="100:104">
      <c r="CV192" t="s">
        <v>1179</v>
      </c>
      <c r="CW192" t="s">
        <v>1180</v>
      </c>
      <c r="CX192" t="s">
        <v>1490</v>
      </c>
      <c r="CY192" s="122">
        <v>44286</v>
      </c>
      <c r="CZ192" t="b">
        <v>1</v>
      </c>
    </row>
    <row r="193" spans="100:104">
      <c r="CV193" t="s">
        <v>1179</v>
      </c>
      <c r="CW193" t="s">
        <v>1180</v>
      </c>
      <c r="CX193" t="s">
        <v>1491</v>
      </c>
      <c r="CY193" s="122">
        <v>44286</v>
      </c>
      <c r="CZ193" t="b">
        <v>1</v>
      </c>
    </row>
    <row r="194" spans="100:104">
      <c r="CV194" t="s">
        <v>1179</v>
      </c>
      <c r="CW194" t="s">
        <v>1180</v>
      </c>
      <c r="CX194" t="s">
        <v>1492</v>
      </c>
      <c r="CY194" s="122">
        <v>44286</v>
      </c>
      <c r="CZ194" t="b">
        <v>1</v>
      </c>
    </row>
    <row r="195" spans="100:104">
      <c r="CV195" t="s">
        <v>1179</v>
      </c>
      <c r="CW195" t="s">
        <v>1180</v>
      </c>
      <c r="CX195" t="s">
        <v>1493</v>
      </c>
      <c r="CY195" s="122">
        <v>44286</v>
      </c>
      <c r="CZ195" t="b">
        <v>1</v>
      </c>
    </row>
    <row r="196" spans="100:104">
      <c r="CV196" t="s">
        <v>1179</v>
      </c>
      <c r="CW196" t="s">
        <v>1180</v>
      </c>
      <c r="CX196" t="s">
        <v>1494</v>
      </c>
      <c r="CY196" s="122">
        <v>44286</v>
      </c>
      <c r="CZ196" t="b">
        <v>1</v>
      </c>
    </row>
    <row r="197" spans="100:104">
      <c r="CV197" t="s">
        <v>1179</v>
      </c>
      <c r="CW197" t="s">
        <v>1180</v>
      </c>
      <c r="CX197" t="s">
        <v>1290</v>
      </c>
      <c r="CY197" s="122">
        <v>44286</v>
      </c>
      <c r="CZ197" t="b">
        <v>0</v>
      </c>
    </row>
    <row r="198" spans="100:104">
      <c r="CV198" t="s">
        <v>1179</v>
      </c>
      <c r="CW198" t="s">
        <v>1495</v>
      </c>
      <c r="CX198" t="s">
        <v>1181</v>
      </c>
      <c r="CY198" s="122">
        <v>44286</v>
      </c>
      <c r="CZ198" t="b">
        <v>1</v>
      </c>
    </row>
    <row r="199" spans="100:104">
      <c r="CV199" t="s">
        <v>1179</v>
      </c>
      <c r="CW199" t="s">
        <v>1495</v>
      </c>
      <c r="CX199" t="s">
        <v>1198</v>
      </c>
      <c r="CY199" s="122">
        <v>44286</v>
      </c>
      <c r="CZ199" t="b">
        <v>1</v>
      </c>
    </row>
    <row r="200" spans="100:104">
      <c r="CV200" t="s">
        <v>1179</v>
      </c>
      <c r="CW200" t="s">
        <v>1495</v>
      </c>
      <c r="CX200" t="s">
        <v>1218</v>
      </c>
      <c r="CY200" s="122">
        <v>44286</v>
      </c>
      <c r="CZ200" t="b">
        <v>1</v>
      </c>
    </row>
    <row r="201" spans="100:104">
      <c r="CV201" t="s">
        <v>1179</v>
      </c>
      <c r="CW201" t="s">
        <v>1495</v>
      </c>
      <c r="CX201" t="s">
        <v>1232</v>
      </c>
      <c r="CY201" s="122">
        <v>44286</v>
      </c>
      <c r="CZ201" t="b">
        <v>1</v>
      </c>
    </row>
    <row r="202" spans="100:104">
      <c r="CV202" t="s">
        <v>1179</v>
      </c>
      <c r="CW202" t="s">
        <v>1495</v>
      </c>
      <c r="CX202" t="s">
        <v>1248</v>
      </c>
      <c r="CY202" s="122">
        <v>44286</v>
      </c>
      <c r="CZ202" t="b">
        <v>1</v>
      </c>
    </row>
    <row r="203" spans="100:104">
      <c r="CV203" t="s">
        <v>1179</v>
      </c>
      <c r="CW203" t="s">
        <v>1495</v>
      </c>
      <c r="CX203" t="s">
        <v>1257</v>
      </c>
      <c r="CY203" s="122">
        <v>44286</v>
      </c>
      <c r="CZ203" t="b">
        <v>1</v>
      </c>
    </row>
    <row r="204" spans="100:104">
      <c r="CV204" t="s">
        <v>1179</v>
      </c>
      <c r="CW204" t="s">
        <v>1495</v>
      </c>
      <c r="CX204" t="s">
        <v>1262</v>
      </c>
      <c r="CY204" s="122">
        <v>44286</v>
      </c>
      <c r="CZ204" t="b">
        <v>1</v>
      </c>
    </row>
    <row r="205" spans="100:104">
      <c r="CV205" t="s">
        <v>1179</v>
      </c>
      <c r="CW205" t="s">
        <v>1495</v>
      </c>
      <c r="CX205" t="s">
        <v>1496</v>
      </c>
      <c r="CY205" s="122">
        <v>44286</v>
      </c>
      <c r="CZ205" t="b">
        <v>1</v>
      </c>
    </row>
    <row r="206" spans="100:104">
      <c r="CV206" t="s">
        <v>1179</v>
      </c>
      <c r="CW206" t="s">
        <v>1495</v>
      </c>
      <c r="CX206" t="s">
        <v>1497</v>
      </c>
      <c r="CY206" s="122">
        <v>44286</v>
      </c>
      <c r="CZ206" t="b">
        <v>1</v>
      </c>
    </row>
    <row r="207" spans="100:104">
      <c r="CV207" t="s">
        <v>1179</v>
      </c>
      <c r="CW207" t="s">
        <v>1495</v>
      </c>
      <c r="CX207" t="s">
        <v>1498</v>
      </c>
      <c r="CY207" s="122">
        <v>44286</v>
      </c>
      <c r="CZ207" t="b">
        <v>1</v>
      </c>
    </row>
    <row r="208" spans="100:104">
      <c r="CV208" t="s">
        <v>1179</v>
      </c>
      <c r="CW208" t="s">
        <v>1495</v>
      </c>
      <c r="CX208" t="s">
        <v>1499</v>
      </c>
      <c r="CY208" s="122">
        <v>44286</v>
      </c>
      <c r="CZ208" t="b">
        <v>1</v>
      </c>
    </row>
    <row r="209" spans="100:104">
      <c r="CV209" t="s">
        <v>1179</v>
      </c>
      <c r="CW209" t="s">
        <v>1495</v>
      </c>
      <c r="CX209" t="s">
        <v>1500</v>
      </c>
      <c r="CY209" s="122">
        <v>44286</v>
      </c>
      <c r="CZ209" t="b">
        <v>1</v>
      </c>
    </row>
    <row r="210" spans="100:104">
      <c r="CV210" t="s">
        <v>1179</v>
      </c>
      <c r="CW210" t="s">
        <v>1495</v>
      </c>
      <c r="CX210" t="s">
        <v>1266</v>
      </c>
      <c r="CY210" s="122">
        <v>44286</v>
      </c>
      <c r="CZ210" t="b">
        <v>1</v>
      </c>
    </row>
    <row r="211" spans="100:104">
      <c r="CV211" t="s">
        <v>1179</v>
      </c>
      <c r="CW211" t="s">
        <v>1495</v>
      </c>
      <c r="CX211" t="s">
        <v>1271</v>
      </c>
      <c r="CY211" s="122">
        <v>44286</v>
      </c>
      <c r="CZ211" t="b">
        <v>1</v>
      </c>
    </row>
    <row r="212" spans="100:104">
      <c r="CV212" t="s">
        <v>1179</v>
      </c>
      <c r="CW212" t="s">
        <v>1495</v>
      </c>
      <c r="CX212" t="s">
        <v>1275</v>
      </c>
      <c r="CY212" s="122">
        <v>44286</v>
      </c>
      <c r="CZ212" t="b">
        <v>1</v>
      </c>
    </row>
    <row r="213" spans="100:104">
      <c r="CV213" t="s">
        <v>1179</v>
      </c>
      <c r="CW213" t="s">
        <v>1495</v>
      </c>
      <c r="CX213" t="s">
        <v>1283</v>
      </c>
      <c r="CY213" s="122">
        <v>44286</v>
      </c>
      <c r="CZ213" t="b">
        <v>1</v>
      </c>
    </row>
    <row r="214" spans="100:104">
      <c r="CV214" t="s">
        <v>1179</v>
      </c>
      <c r="CW214" t="s">
        <v>1495</v>
      </c>
      <c r="CX214" t="s">
        <v>1289</v>
      </c>
      <c r="CY214" s="122">
        <v>44286</v>
      </c>
      <c r="CZ214" t="b">
        <v>1</v>
      </c>
    </row>
    <row r="215" spans="100:104">
      <c r="CV215" t="s">
        <v>1179</v>
      </c>
      <c r="CW215" t="s">
        <v>1495</v>
      </c>
      <c r="CX215" t="s">
        <v>1294</v>
      </c>
      <c r="CY215" s="122">
        <v>44286</v>
      </c>
      <c r="CZ215" t="b">
        <v>1</v>
      </c>
    </row>
    <row r="216" spans="100:104">
      <c r="CV216" t="s">
        <v>1179</v>
      </c>
      <c r="CW216" t="s">
        <v>1495</v>
      </c>
      <c r="CX216" t="s">
        <v>1298</v>
      </c>
      <c r="CY216" s="122">
        <v>44286</v>
      </c>
      <c r="CZ216" t="b">
        <v>1</v>
      </c>
    </row>
    <row r="217" spans="100:104">
      <c r="CV217" t="s">
        <v>1179</v>
      </c>
      <c r="CW217" t="s">
        <v>1495</v>
      </c>
      <c r="CX217" t="s">
        <v>1303</v>
      </c>
      <c r="CY217" s="122">
        <v>44286</v>
      </c>
      <c r="CZ217" t="b">
        <v>1</v>
      </c>
    </row>
    <row r="218" spans="100:104">
      <c r="CV218" t="s">
        <v>1179</v>
      </c>
      <c r="CW218" t="s">
        <v>1495</v>
      </c>
      <c r="CX218" t="s">
        <v>1308</v>
      </c>
      <c r="CY218" s="122">
        <v>44286</v>
      </c>
      <c r="CZ218" t="b">
        <v>1</v>
      </c>
    </row>
    <row r="219" spans="100:104">
      <c r="CV219" t="s">
        <v>1179</v>
      </c>
      <c r="CW219" t="s">
        <v>1495</v>
      </c>
      <c r="CX219" t="s">
        <v>1310</v>
      </c>
      <c r="CY219" s="122">
        <v>44286</v>
      </c>
      <c r="CZ219" t="b">
        <v>1</v>
      </c>
    </row>
    <row r="220" spans="100:104">
      <c r="CV220" t="s">
        <v>1179</v>
      </c>
      <c r="CW220" t="s">
        <v>1495</v>
      </c>
      <c r="CX220" t="s">
        <v>1314</v>
      </c>
      <c r="CY220" s="122">
        <v>44286</v>
      </c>
      <c r="CZ220" t="b">
        <v>1</v>
      </c>
    </row>
    <row r="221" spans="100:104">
      <c r="CV221" t="s">
        <v>1179</v>
      </c>
      <c r="CW221" t="s">
        <v>1495</v>
      </c>
      <c r="CX221" t="s">
        <v>1501</v>
      </c>
      <c r="CY221" s="122">
        <v>44286</v>
      </c>
      <c r="CZ221" t="b">
        <v>1</v>
      </c>
    </row>
    <row r="222" spans="100:104">
      <c r="CV222" t="s">
        <v>1179</v>
      </c>
      <c r="CW222" t="s">
        <v>1495</v>
      </c>
      <c r="CX222" t="s">
        <v>1315</v>
      </c>
      <c r="CY222" s="122">
        <v>44286</v>
      </c>
      <c r="CZ222" t="b">
        <v>1</v>
      </c>
    </row>
    <row r="223" spans="100:104">
      <c r="CV223" t="s">
        <v>1179</v>
      </c>
      <c r="CW223" t="s">
        <v>1495</v>
      </c>
      <c r="CX223" t="s">
        <v>1318</v>
      </c>
      <c r="CY223" s="122">
        <v>44286</v>
      </c>
      <c r="CZ223" t="b">
        <v>1</v>
      </c>
    </row>
    <row r="224" spans="100:104">
      <c r="CV224" t="s">
        <v>1179</v>
      </c>
      <c r="CW224" t="s">
        <v>1495</v>
      </c>
      <c r="CX224" t="s">
        <v>1320</v>
      </c>
      <c r="CY224" s="122">
        <v>44286</v>
      </c>
      <c r="CZ224" t="b">
        <v>1</v>
      </c>
    </row>
    <row r="225" spans="100:104">
      <c r="CV225" t="s">
        <v>1179</v>
      </c>
      <c r="CW225" t="s">
        <v>1495</v>
      </c>
      <c r="CX225" t="s">
        <v>1322</v>
      </c>
      <c r="CY225" s="122">
        <v>44286</v>
      </c>
      <c r="CZ225" t="b">
        <v>1</v>
      </c>
    </row>
    <row r="226" spans="100:104">
      <c r="CV226" t="s">
        <v>1179</v>
      </c>
      <c r="CW226" t="s">
        <v>1495</v>
      </c>
      <c r="CX226" t="s">
        <v>1502</v>
      </c>
      <c r="CY226" s="122">
        <v>44286</v>
      </c>
      <c r="CZ226" t="b">
        <v>1</v>
      </c>
    </row>
    <row r="227" spans="100:104">
      <c r="CV227" t="s">
        <v>1179</v>
      </c>
      <c r="CW227" t="s">
        <v>1495</v>
      </c>
      <c r="CX227" t="s">
        <v>1327</v>
      </c>
      <c r="CY227" s="122">
        <v>44286</v>
      </c>
      <c r="CZ227" t="b">
        <v>1</v>
      </c>
    </row>
    <row r="228" spans="100:104">
      <c r="CV228" t="s">
        <v>1179</v>
      </c>
      <c r="CW228" t="s">
        <v>1495</v>
      </c>
      <c r="CX228" t="s">
        <v>1332</v>
      </c>
      <c r="CY228" s="122">
        <v>44286</v>
      </c>
      <c r="CZ228" t="b">
        <v>1</v>
      </c>
    </row>
    <row r="229" spans="100:104">
      <c r="CV229" t="s">
        <v>1179</v>
      </c>
      <c r="CW229" t="s">
        <v>1495</v>
      </c>
      <c r="CX229" t="s">
        <v>1334</v>
      </c>
      <c r="CY229" s="122">
        <v>44286</v>
      </c>
      <c r="CZ229" t="b">
        <v>1</v>
      </c>
    </row>
    <row r="230" spans="100:104">
      <c r="CV230" t="s">
        <v>1179</v>
      </c>
      <c r="CW230" t="s">
        <v>1495</v>
      </c>
      <c r="CX230" t="s">
        <v>1335</v>
      </c>
      <c r="CY230" s="122">
        <v>44286</v>
      </c>
      <c r="CZ230" t="b">
        <v>1</v>
      </c>
    </row>
    <row r="231" spans="100:104">
      <c r="CV231" t="s">
        <v>1179</v>
      </c>
      <c r="CW231" t="s">
        <v>1495</v>
      </c>
      <c r="CX231" t="s">
        <v>1337</v>
      </c>
      <c r="CY231" s="122">
        <v>44286</v>
      </c>
      <c r="CZ231" t="b">
        <v>1</v>
      </c>
    </row>
    <row r="232" spans="100:104">
      <c r="CV232" t="s">
        <v>1179</v>
      </c>
      <c r="CW232" t="s">
        <v>1495</v>
      </c>
      <c r="CX232" t="s">
        <v>1503</v>
      </c>
      <c r="CY232" s="122">
        <v>44286</v>
      </c>
      <c r="CZ232" t="b">
        <v>1</v>
      </c>
    </row>
    <row r="233" spans="100:104">
      <c r="CV233" t="s">
        <v>1179</v>
      </c>
      <c r="CW233" t="s">
        <v>1495</v>
      </c>
      <c r="CX233" t="s">
        <v>1338</v>
      </c>
      <c r="CY233" s="122">
        <v>44286</v>
      </c>
      <c r="CZ233" t="b">
        <v>1</v>
      </c>
    </row>
    <row r="234" spans="100:104">
      <c r="CV234" t="s">
        <v>1179</v>
      </c>
      <c r="CW234" t="s">
        <v>1495</v>
      </c>
      <c r="CX234" t="s">
        <v>1339</v>
      </c>
      <c r="CY234" s="122">
        <v>44286</v>
      </c>
      <c r="CZ234" t="b">
        <v>1</v>
      </c>
    </row>
    <row r="235" spans="100:104">
      <c r="CV235" t="s">
        <v>1179</v>
      </c>
      <c r="CW235" t="s">
        <v>1495</v>
      </c>
      <c r="CX235" t="s">
        <v>1340</v>
      </c>
      <c r="CY235" s="122">
        <v>44286</v>
      </c>
      <c r="CZ235" t="b">
        <v>1</v>
      </c>
    </row>
    <row r="236" spans="100:104">
      <c r="CV236" t="s">
        <v>1179</v>
      </c>
      <c r="CW236" t="s">
        <v>1495</v>
      </c>
      <c r="CX236" t="s">
        <v>1341</v>
      </c>
      <c r="CY236" s="122">
        <v>44286</v>
      </c>
      <c r="CZ236" t="b">
        <v>1</v>
      </c>
    </row>
    <row r="237" spans="100:104">
      <c r="CV237" t="s">
        <v>1179</v>
      </c>
      <c r="CW237" t="s">
        <v>1495</v>
      </c>
      <c r="CX237" t="s">
        <v>1276</v>
      </c>
      <c r="CY237" s="122">
        <v>44286</v>
      </c>
      <c r="CZ237" t="b">
        <v>0</v>
      </c>
    </row>
    <row r="238" spans="100:104">
      <c r="CV238" t="s">
        <v>1179</v>
      </c>
      <c r="CW238" t="s">
        <v>1495</v>
      </c>
      <c r="CX238" t="s">
        <v>1342</v>
      </c>
      <c r="CY238" s="122">
        <v>44286</v>
      </c>
      <c r="CZ238" t="b">
        <v>1</v>
      </c>
    </row>
    <row r="239" spans="100:104">
      <c r="CV239" t="s">
        <v>1179</v>
      </c>
      <c r="CW239" t="s">
        <v>1495</v>
      </c>
      <c r="CX239" t="s">
        <v>1343</v>
      </c>
      <c r="CY239" s="122">
        <v>44286</v>
      </c>
      <c r="CZ239" t="b">
        <v>1</v>
      </c>
    </row>
    <row r="240" spans="100:104">
      <c r="CV240" t="s">
        <v>1179</v>
      </c>
      <c r="CW240" t="s">
        <v>1495</v>
      </c>
      <c r="CX240" t="s">
        <v>1344</v>
      </c>
      <c r="CY240" s="122">
        <v>44286</v>
      </c>
      <c r="CZ240" t="b">
        <v>1</v>
      </c>
    </row>
    <row r="241" spans="100:104">
      <c r="CV241" t="s">
        <v>1179</v>
      </c>
      <c r="CW241" t="s">
        <v>1495</v>
      </c>
      <c r="CX241" t="s">
        <v>1345</v>
      </c>
      <c r="CY241" s="122">
        <v>44286</v>
      </c>
      <c r="CZ241" t="b">
        <v>1</v>
      </c>
    </row>
    <row r="242" spans="100:104">
      <c r="CV242" t="s">
        <v>1179</v>
      </c>
      <c r="CW242" t="s">
        <v>1495</v>
      </c>
      <c r="CX242" t="s">
        <v>1346</v>
      </c>
      <c r="CY242" s="122">
        <v>44286</v>
      </c>
      <c r="CZ242" t="b">
        <v>1</v>
      </c>
    </row>
    <row r="243" spans="100:104">
      <c r="CV243" t="s">
        <v>1179</v>
      </c>
      <c r="CW243" t="s">
        <v>1495</v>
      </c>
      <c r="CX243" t="s">
        <v>1347</v>
      </c>
      <c r="CY243" s="122">
        <v>44286</v>
      </c>
      <c r="CZ243" t="b">
        <v>1</v>
      </c>
    </row>
    <row r="244" spans="100:104">
      <c r="CV244" t="s">
        <v>1179</v>
      </c>
      <c r="CW244" t="s">
        <v>1495</v>
      </c>
      <c r="CX244" t="s">
        <v>1348</v>
      </c>
      <c r="CY244" s="122">
        <v>44286</v>
      </c>
      <c r="CZ244" t="b">
        <v>1</v>
      </c>
    </row>
    <row r="245" spans="100:104">
      <c r="CV245" t="s">
        <v>1179</v>
      </c>
      <c r="CW245" t="s">
        <v>1495</v>
      </c>
      <c r="CX245" s="238" t="s">
        <v>1349</v>
      </c>
      <c r="CY245" s="122">
        <v>44286</v>
      </c>
      <c r="CZ245" t="b">
        <v>1</v>
      </c>
    </row>
    <row r="246" spans="100:104">
      <c r="CV246" t="s">
        <v>1179</v>
      </c>
      <c r="CW246" t="s">
        <v>1495</v>
      </c>
      <c r="CX246" t="s">
        <v>1350</v>
      </c>
      <c r="CY246" s="122">
        <v>44286</v>
      </c>
      <c r="CZ246" t="b">
        <v>1</v>
      </c>
    </row>
    <row r="247" spans="100:104">
      <c r="CV247" t="s">
        <v>1179</v>
      </c>
      <c r="CW247" t="s">
        <v>1495</v>
      </c>
      <c r="CX247" t="s">
        <v>1353</v>
      </c>
      <c r="CY247" s="122">
        <v>44286</v>
      </c>
      <c r="CZ247" t="b">
        <v>1</v>
      </c>
    </row>
    <row r="248" spans="100:104">
      <c r="CV248" t="s">
        <v>1179</v>
      </c>
      <c r="CW248" t="s">
        <v>1495</v>
      </c>
      <c r="CX248" t="s">
        <v>1354</v>
      </c>
      <c r="CY248" s="122">
        <v>44286</v>
      </c>
      <c r="CZ248" t="b">
        <v>1</v>
      </c>
    </row>
    <row r="249" spans="100:104">
      <c r="CV249" t="s">
        <v>1179</v>
      </c>
      <c r="CW249" t="s">
        <v>1495</v>
      </c>
      <c r="CX249" t="s">
        <v>961</v>
      </c>
      <c r="CY249" s="122">
        <v>44286</v>
      </c>
      <c r="CZ249" t="b">
        <v>1</v>
      </c>
    </row>
    <row r="250" spans="100:104">
      <c r="CV250" t="s">
        <v>1179</v>
      </c>
      <c r="CW250" t="s">
        <v>1495</v>
      </c>
      <c r="CX250" t="s">
        <v>1504</v>
      </c>
      <c r="CY250" s="122">
        <v>44286</v>
      </c>
      <c r="CZ250" t="b">
        <v>1</v>
      </c>
    </row>
    <row r="251" spans="100:104">
      <c r="CV251" t="s">
        <v>1179</v>
      </c>
      <c r="CW251" t="s">
        <v>1495</v>
      </c>
      <c r="CX251" t="s">
        <v>1355</v>
      </c>
      <c r="CY251" s="122">
        <v>44286</v>
      </c>
      <c r="CZ251" t="b">
        <v>1</v>
      </c>
    </row>
    <row r="252" spans="100:104">
      <c r="CV252" t="s">
        <v>1179</v>
      </c>
      <c r="CW252" t="s">
        <v>1495</v>
      </c>
      <c r="CX252" t="s">
        <v>1356</v>
      </c>
      <c r="CY252" s="122">
        <v>44286</v>
      </c>
      <c r="CZ252" t="b">
        <v>1</v>
      </c>
    </row>
    <row r="253" spans="100:104">
      <c r="CV253" t="s">
        <v>1179</v>
      </c>
      <c r="CW253" t="s">
        <v>1495</v>
      </c>
      <c r="CX253" t="s">
        <v>1357</v>
      </c>
      <c r="CY253" s="122">
        <v>44286</v>
      </c>
      <c r="CZ253" t="b">
        <v>1</v>
      </c>
    </row>
    <row r="254" spans="100:104">
      <c r="CV254" t="s">
        <v>1179</v>
      </c>
      <c r="CW254" t="s">
        <v>1495</v>
      </c>
      <c r="CX254" t="s">
        <v>1358</v>
      </c>
      <c r="CY254" s="122">
        <v>44286</v>
      </c>
      <c r="CZ254" t="b">
        <v>1</v>
      </c>
    </row>
    <row r="255" spans="100:104">
      <c r="CV255" t="s">
        <v>1179</v>
      </c>
      <c r="CW255" t="s">
        <v>1495</v>
      </c>
      <c r="CX255" t="s">
        <v>1359</v>
      </c>
      <c r="CY255" s="122">
        <v>44286</v>
      </c>
      <c r="CZ255" t="b">
        <v>1</v>
      </c>
    </row>
    <row r="256" spans="100:104">
      <c r="CV256" t="s">
        <v>1179</v>
      </c>
      <c r="CW256" t="s">
        <v>1495</v>
      </c>
      <c r="CX256" t="s">
        <v>1360</v>
      </c>
      <c r="CY256" s="122">
        <v>44286</v>
      </c>
      <c r="CZ256" t="b">
        <v>1</v>
      </c>
    </row>
    <row r="257" spans="100:104">
      <c r="CV257" t="s">
        <v>1179</v>
      </c>
      <c r="CW257" t="s">
        <v>1495</v>
      </c>
      <c r="CX257" t="s">
        <v>1361</v>
      </c>
      <c r="CY257" s="122">
        <v>44286</v>
      </c>
      <c r="CZ257" t="b">
        <v>1</v>
      </c>
    </row>
    <row r="258" spans="100:104">
      <c r="CV258" t="s">
        <v>1179</v>
      </c>
      <c r="CW258" t="s">
        <v>1495</v>
      </c>
      <c r="CX258" t="s">
        <v>1505</v>
      </c>
      <c r="CY258" s="122">
        <v>44286</v>
      </c>
      <c r="CZ258" t="b">
        <v>1</v>
      </c>
    </row>
    <row r="259" spans="100:104">
      <c r="CV259" t="s">
        <v>1179</v>
      </c>
      <c r="CW259" t="s">
        <v>1495</v>
      </c>
      <c r="CX259" t="s">
        <v>1362</v>
      </c>
      <c r="CY259" s="122">
        <v>44286</v>
      </c>
      <c r="CZ259" t="b">
        <v>1</v>
      </c>
    </row>
    <row r="260" spans="100:104">
      <c r="CV260" t="s">
        <v>1179</v>
      </c>
      <c r="CW260" t="s">
        <v>1495</v>
      </c>
      <c r="CX260" t="s">
        <v>1366</v>
      </c>
      <c r="CY260" s="122">
        <v>44286</v>
      </c>
      <c r="CZ260" t="b">
        <v>1</v>
      </c>
    </row>
    <row r="261" spans="100:104">
      <c r="CV261" t="s">
        <v>1179</v>
      </c>
      <c r="CW261" t="s">
        <v>1495</v>
      </c>
      <c r="CX261" t="s">
        <v>1368</v>
      </c>
      <c r="CY261" s="122">
        <v>44286</v>
      </c>
      <c r="CZ261" t="b">
        <v>1</v>
      </c>
    </row>
    <row r="262" spans="100:104">
      <c r="CV262" t="s">
        <v>1179</v>
      </c>
      <c r="CW262" t="s">
        <v>1495</v>
      </c>
      <c r="CX262" t="s">
        <v>1369</v>
      </c>
      <c r="CY262" s="122">
        <v>44286</v>
      </c>
      <c r="CZ262" t="b">
        <v>1</v>
      </c>
    </row>
    <row r="263" spans="100:104">
      <c r="CV263" t="s">
        <v>1179</v>
      </c>
      <c r="CW263" t="s">
        <v>1495</v>
      </c>
      <c r="CX263" t="s">
        <v>1370</v>
      </c>
      <c r="CY263" s="122">
        <v>44286</v>
      </c>
      <c r="CZ263" t="b">
        <v>1</v>
      </c>
    </row>
    <row r="264" spans="100:104">
      <c r="CV264" t="s">
        <v>1179</v>
      </c>
      <c r="CW264" t="s">
        <v>1495</v>
      </c>
      <c r="CX264" t="s">
        <v>1371</v>
      </c>
      <c r="CY264" s="122">
        <v>44286</v>
      </c>
      <c r="CZ264" t="b">
        <v>1</v>
      </c>
    </row>
    <row r="265" spans="100:104">
      <c r="CV265" t="s">
        <v>1179</v>
      </c>
      <c r="CW265" t="s">
        <v>1495</v>
      </c>
      <c r="CX265" t="s">
        <v>1372</v>
      </c>
      <c r="CY265" s="122">
        <v>44286</v>
      </c>
      <c r="CZ265" t="b">
        <v>1</v>
      </c>
    </row>
    <row r="266" spans="100:104">
      <c r="CV266" t="s">
        <v>1179</v>
      </c>
      <c r="CW266" t="s">
        <v>1495</v>
      </c>
      <c r="CX266" t="s">
        <v>1373</v>
      </c>
      <c r="CY266" s="122">
        <v>44286</v>
      </c>
      <c r="CZ266" t="b">
        <v>1</v>
      </c>
    </row>
    <row r="267" spans="100:104">
      <c r="CV267" t="s">
        <v>1179</v>
      </c>
      <c r="CW267" t="s">
        <v>1495</v>
      </c>
      <c r="CX267" t="s">
        <v>1506</v>
      </c>
      <c r="CY267" s="122">
        <v>44286</v>
      </c>
      <c r="CZ267" t="b">
        <v>1</v>
      </c>
    </row>
    <row r="268" spans="100:104">
      <c r="CV268" t="s">
        <v>1179</v>
      </c>
      <c r="CW268" t="s">
        <v>1495</v>
      </c>
      <c r="CX268" t="s">
        <v>1374</v>
      </c>
      <c r="CY268" s="122">
        <v>44286</v>
      </c>
      <c r="CZ268" t="b">
        <v>1</v>
      </c>
    </row>
    <row r="269" spans="100:104">
      <c r="CV269" t="s">
        <v>1179</v>
      </c>
      <c r="CW269" t="s">
        <v>1495</v>
      </c>
      <c r="CX269" t="s">
        <v>1375</v>
      </c>
      <c r="CY269" s="122">
        <v>44286</v>
      </c>
      <c r="CZ269" t="b">
        <v>1</v>
      </c>
    </row>
    <row r="270" spans="100:104">
      <c r="CV270" t="s">
        <v>1179</v>
      </c>
      <c r="CW270" t="s">
        <v>1495</v>
      </c>
      <c r="CX270" t="s">
        <v>1376</v>
      </c>
      <c r="CY270" s="122">
        <v>44286</v>
      </c>
      <c r="CZ270" t="b">
        <v>1</v>
      </c>
    </row>
    <row r="271" spans="100:104">
      <c r="CV271" t="s">
        <v>1179</v>
      </c>
      <c r="CW271" t="s">
        <v>1495</v>
      </c>
      <c r="CX271" t="s">
        <v>1377</v>
      </c>
      <c r="CY271" s="122">
        <v>44286</v>
      </c>
      <c r="CZ271" t="b">
        <v>1</v>
      </c>
    </row>
    <row r="272" spans="100:104">
      <c r="CV272" t="s">
        <v>1179</v>
      </c>
      <c r="CW272" t="s">
        <v>1495</v>
      </c>
      <c r="CX272" t="s">
        <v>1378</v>
      </c>
      <c r="CY272" s="122">
        <v>44286</v>
      </c>
      <c r="CZ272" t="b">
        <v>1</v>
      </c>
    </row>
    <row r="273" spans="100:104">
      <c r="CV273" t="s">
        <v>1179</v>
      </c>
      <c r="CW273" t="s">
        <v>1495</v>
      </c>
      <c r="CX273" t="s">
        <v>1379</v>
      </c>
      <c r="CY273" s="122">
        <v>44286</v>
      </c>
      <c r="CZ273" t="b">
        <v>1</v>
      </c>
    </row>
    <row r="274" spans="100:104">
      <c r="CV274" t="s">
        <v>1179</v>
      </c>
      <c r="CW274" t="s">
        <v>1495</v>
      </c>
      <c r="CX274" t="s">
        <v>1380</v>
      </c>
      <c r="CY274" s="122">
        <v>44286</v>
      </c>
      <c r="CZ274" t="b">
        <v>1</v>
      </c>
    </row>
    <row r="275" spans="100:104">
      <c r="CV275" t="s">
        <v>1179</v>
      </c>
      <c r="CW275" t="s">
        <v>1495</v>
      </c>
      <c r="CX275" t="s">
        <v>1381</v>
      </c>
      <c r="CY275" s="122">
        <v>44286</v>
      </c>
      <c r="CZ275" t="b">
        <v>1</v>
      </c>
    </row>
    <row r="276" spans="100:104">
      <c r="CV276" t="s">
        <v>1179</v>
      </c>
      <c r="CW276" t="s">
        <v>1495</v>
      </c>
      <c r="CX276" t="s">
        <v>1382</v>
      </c>
      <c r="CY276" s="122">
        <v>44286</v>
      </c>
      <c r="CZ276" t="b">
        <v>1</v>
      </c>
    </row>
    <row r="277" spans="100:104">
      <c r="CV277" t="s">
        <v>1179</v>
      </c>
      <c r="CW277" t="s">
        <v>1495</v>
      </c>
      <c r="CX277" t="s">
        <v>1383</v>
      </c>
      <c r="CY277" s="122">
        <v>44286</v>
      </c>
      <c r="CZ277" t="b">
        <v>1</v>
      </c>
    </row>
    <row r="278" spans="100:104">
      <c r="CV278" t="s">
        <v>1179</v>
      </c>
      <c r="CW278" t="s">
        <v>1495</v>
      </c>
      <c r="CX278" t="s">
        <v>1384</v>
      </c>
      <c r="CY278" s="122">
        <v>44286</v>
      </c>
      <c r="CZ278" t="b">
        <v>1</v>
      </c>
    </row>
    <row r="279" spans="100:104">
      <c r="CV279" t="s">
        <v>1179</v>
      </c>
      <c r="CW279" t="s">
        <v>1495</v>
      </c>
      <c r="CX279" t="s">
        <v>1385</v>
      </c>
      <c r="CY279" s="122">
        <v>44286</v>
      </c>
      <c r="CZ279" t="b">
        <v>1</v>
      </c>
    </row>
    <row r="280" spans="100:104">
      <c r="CV280" t="s">
        <v>1179</v>
      </c>
      <c r="CW280" t="s">
        <v>1495</v>
      </c>
      <c r="CX280" s="238" t="s">
        <v>1386</v>
      </c>
      <c r="CY280" s="122">
        <v>44286</v>
      </c>
      <c r="CZ280" t="b">
        <v>1</v>
      </c>
    </row>
    <row r="281" spans="100:104">
      <c r="CV281" t="s">
        <v>1179</v>
      </c>
      <c r="CW281" t="s">
        <v>1495</v>
      </c>
      <c r="CX281" t="s">
        <v>1507</v>
      </c>
      <c r="CY281" s="122">
        <v>44286</v>
      </c>
      <c r="CZ281" t="b">
        <v>1</v>
      </c>
    </row>
    <row r="282" spans="100:104">
      <c r="CV282" t="s">
        <v>1179</v>
      </c>
      <c r="CW282" t="s">
        <v>1495</v>
      </c>
      <c r="CX282" t="s">
        <v>1387</v>
      </c>
      <c r="CY282" s="122">
        <v>44286</v>
      </c>
      <c r="CZ282" t="b">
        <v>1</v>
      </c>
    </row>
    <row r="283" spans="100:104">
      <c r="CV283" t="s">
        <v>1179</v>
      </c>
      <c r="CW283" t="s">
        <v>1495</v>
      </c>
      <c r="CX283" t="s">
        <v>1388</v>
      </c>
      <c r="CY283" s="122">
        <v>44286</v>
      </c>
      <c r="CZ283" t="b">
        <v>1</v>
      </c>
    </row>
    <row r="284" spans="100:104">
      <c r="CV284" t="s">
        <v>1179</v>
      </c>
      <c r="CW284" t="s">
        <v>1495</v>
      </c>
      <c r="CX284" t="s">
        <v>1389</v>
      </c>
      <c r="CY284" s="122">
        <v>44286</v>
      </c>
      <c r="CZ284" t="b">
        <v>1</v>
      </c>
    </row>
    <row r="285" spans="100:104">
      <c r="CV285" t="s">
        <v>1179</v>
      </c>
      <c r="CW285" t="s">
        <v>1495</v>
      </c>
      <c r="CX285" t="s">
        <v>1390</v>
      </c>
      <c r="CY285" s="122">
        <v>44286</v>
      </c>
      <c r="CZ285" t="b">
        <v>1</v>
      </c>
    </row>
    <row r="286" spans="100:104">
      <c r="CV286" t="s">
        <v>1179</v>
      </c>
      <c r="CW286" t="s">
        <v>1495</v>
      </c>
      <c r="CX286" t="s">
        <v>1391</v>
      </c>
      <c r="CY286" s="122">
        <v>44286</v>
      </c>
      <c r="CZ286" t="b">
        <v>1</v>
      </c>
    </row>
    <row r="287" spans="100:104">
      <c r="CV287" t="s">
        <v>1179</v>
      </c>
      <c r="CW287" t="s">
        <v>1495</v>
      </c>
      <c r="CX287" t="s">
        <v>1392</v>
      </c>
      <c r="CY287" s="122">
        <v>44286</v>
      </c>
      <c r="CZ287" t="b">
        <v>1</v>
      </c>
    </row>
    <row r="288" spans="100:104">
      <c r="CV288" t="s">
        <v>1179</v>
      </c>
      <c r="CW288" t="s">
        <v>1495</v>
      </c>
      <c r="CX288" t="s">
        <v>1393</v>
      </c>
      <c r="CY288" s="122">
        <v>44286</v>
      </c>
      <c r="CZ288" t="b">
        <v>1</v>
      </c>
    </row>
    <row r="289" spans="100:104">
      <c r="CV289" t="s">
        <v>1179</v>
      </c>
      <c r="CW289" t="s">
        <v>1495</v>
      </c>
      <c r="CX289" t="s">
        <v>1394</v>
      </c>
      <c r="CY289" s="122">
        <v>44286</v>
      </c>
      <c r="CZ289" t="b">
        <v>1</v>
      </c>
    </row>
    <row r="290" spans="100:104">
      <c r="CV290" t="s">
        <v>1179</v>
      </c>
      <c r="CW290" t="s">
        <v>1495</v>
      </c>
      <c r="CX290" t="s">
        <v>1508</v>
      </c>
      <c r="CY290" s="122">
        <v>44286</v>
      </c>
      <c r="CZ290" t="b">
        <v>1</v>
      </c>
    </row>
    <row r="291" spans="100:104">
      <c r="CV291" t="s">
        <v>1179</v>
      </c>
      <c r="CW291" t="s">
        <v>1495</v>
      </c>
      <c r="CX291" t="s">
        <v>1395</v>
      </c>
      <c r="CY291" s="122">
        <v>44286</v>
      </c>
      <c r="CZ291" t="b">
        <v>1</v>
      </c>
    </row>
    <row r="292" spans="100:104">
      <c r="CV292" t="s">
        <v>1179</v>
      </c>
      <c r="CW292" t="s">
        <v>1495</v>
      </c>
      <c r="CX292" t="s">
        <v>1396</v>
      </c>
      <c r="CY292" s="122">
        <v>44286</v>
      </c>
      <c r="CZ292" t="b">
        <v>1</v>
      </c>
    </row>
    <row r="293" spans="100:104">
      <c r="CV293" t="s">
        <v>1179</v>
      </c>
      <c r="CW293" t="s">
        <v>1495</v>
      </c>
      <c r="CX293" t="s">
        <v>1397</v>
      </c>
      <c r="CY293" s="122">
        <v>44286</v>
      </c>
      <c r="CZ293" t="b">
        <v>1</v>
      </c>
    </row>
    <row r="294" spans="100:104">
      <c r="CV294" t="s">
        <v>1179</v>
      </c>
      <c r="CW294" t="s">
        <v>1495</v>
      </c>
      <c r="CX294" t="s">
        <v>1398</v>
      </c>
      <c r="CY294" s="122">
        <v>44286</v>
      </c>
      <c r="CZ294" t="b">
        <v>1</v>
      </c>
    </row>
    <row r="295" spans="100:104">
      <c r="CV295" t="s">
        <v>1179</v>
      </c>
      <c r="CW295" t="s">
        <v>1495</v>
      </c>
      <c r="CX295" t="s">
        <v>1399</v>
      </c>
      <c r="CY295" s="122">
        <v>44286</v>
      </c>
      <c r="CZ295" t="b">
        <v>1</v>
      </c>
    </row>
    <row r="296" spans="100:104">
      <c r="CV296" t="s">
        <v>1179</v>
      </c>
      <c r="CW296" t="s">
        <v>1495</v>
      </c>
      <c r="CX296" t="s">
        <v>1400</v>
      </c>
      <c r="CY296" s="122">
        <v>44286</v>
      </c>
      <c r="CZ296" t="b">
        <v>1</v>
      </c>
    </row>
    <row r="297" spans="100:104">
      <c r="CV297" t="s">
        <v>1179</v>
      </c>
      <c r="CW297" t="s">
        <v>1495</v>
      </c>
      <c r="CX297" t="s">
        <v>1509</v>
      </c>
      <c r="CY297" s="122">
        <v>44286</v>
      </c>
      <c r="CZ297" t="b">
        <v>1</v>
      </c>
    </row>
    <row r="298" spans="100:104">
      <c r="CV298" t="s">
        <v>1179</v>
      </c>
      <c r="CW298" t="s">
        <v>1495</v>
      </c>
      <c r="CX298" t="s">
        <v>1401</v>
      </c>
      <c r="CY298" s="122">
        <v>44286</v>
      </c>
      <c r="CZ298" t="b">
        <v>1</v>
      </c>
    </row>
    <row r="299" spans="100:104">
      <c r="CV299" t="s">
        <v>1179</v>
      </c>
      <c r="CW299" t="s">
        <v>1495</v>
      </c>
      <c r="CX299" t="s">
        <v>1510</v>
      </c>
      <c r="CY299" s="122">
        <v>44286</v>
      </c>
      <c r="CZ299" t="b">
        <v>1</v>
      </c>
    </row>
    <row r="300" spans="100:104">
      <c r="CV300" t="s">
        <v>1179</v>
      </c>
      <c r="CW300" t="s">
        <v>1495</v>
      </c>
      <c r="CX300" t="s">
        <v>1402</v>
      </c>
      <c r="CY300" s="122">
        <v>44286</v>
      </c>
      <c r="CZ300" t="b">
        <v>1</v>
      </c>
    </row>
    <row r="301" spans="100:104">
      <c r="CV301" t="s">
        <v>1179</v>
      </c>
      <c r="CW301" t="s">
        <v>1495</v>
      </c>
      <c r="CX301" t="s">
        <v>1403</v>
      </c>
      <c r="CY301" s="122">
        <v>44286</v>
      </c>
      <c r="CZ301" t="b">
        <v>1</v>
      </c>
    </row>
    <row r="302" spans="100:104">
      <c r="CV302" t="s">
        <v>1179</v>
      </c>
      <c r="CW302" t="s">
        <v>1495</v>
      </c>
      <c r="CX302" t="s">
        <v>1511</v>
      </c>
      <c r="CY302" s="122">
        <v>44286</v>
      </c>
      <c r="CZ302" t="b">
        <v>1</v>
      </c>
    </row>
    <row r="303" spans="100:104">
      <c r="CV303" t="s">
        <v>1179</v>
      </c>
      <c r="CW303" t="s">
        <v>1495</v>
      </c>
      <c r="CX303" t="s">
        <v>1404</v>
      </c>
      <c r="CY303" s="122">
        <v>44286</v>
      </c>
      <c r="CZ303" t="b">
        <v>1</v>
      </c>
    </row>
    <row r="304" spans="100:104">
      <c r="CV304" t="s">
        <v>1179</v>
      </c>
      <c r="CW304" t="s">
        <v>1495</v>
      </c>
      <c r="CX304" t="s">
        <v>1405</v>
      </c>
      <c r="CY304" s="122">
        <v>44286</v>
      </c>
      <c r="CZ304" t="b">
        <v>1</v>
      </c>
    </row>
    <row r="305" spans="100:104">
      <c r="CV305" t="s">
        <v>1179</v>
      </c>
      <c r="CW305" t="s">
        <v>1495</v>
      </c>
      <c r="CX305" t="s">
        <v>1406</v>
      </c>
      <c r="CY305" s="122">
        <v>44286</v>
      </c>
      <c r="CZ305" t="b">
        <v>1</v>
      </c>
    </row>
    <row r="306" spans="100:104">
      <c r="CV306" t="s">
        <v>1179</v>
      </c>
      <c r="CW306" t="s">
        <v>1495</v>
      </c>
      <c r="CX306" t="s">
        <v>1407</v>
      </c>
      <c r="CY306" s="122">
        <v>44286</v>
      </c>
      <c r="CZ306" t="b">
        <v>1</v>
      </c>
    </row>
    <row r="307" spans="100:104">
      <c r="CV307" t="s">
        <v>1179</v>
      </c>
      <c r="CW307" t="s">
        <v>1495</v>
      </c>
      <c r="CX307" t="s">
        <v>1408</v>
      </c>
      <c r="CY307" s="122">
        <v>44286</v>
      </c>
      <c r="CZ307" t="b">
        <v>1</v>
      </c>
    </row>
    <row r="308" spans="100:104">
      <c r="CV308" t="s">
        <v>1179</v>
      </c>
      <c r="CW308" t="s">
        <v>1495</v>
      </c>
      <c r="CX308" t="s">
        <v>1409</v>
      </c>
      <c r="CY308" s="122">
        <v>44286</v>
      </c>
      <c r="CZ308" t="b">
        <v>1</v>
      </c>
    </row>
    <row r="309" spans="100:104">
      <c r="CV309" t="s">
        <v>1179</v>
      </c>
      <c r="CW309" t="s">
        <v>1495</v>
      </c>
      <c r="CX309" t="s">
        <v>1410</v>
      </c>
      <c r="CY309" s="122">
        <v>44286</v>
      </c>
      <c r="CZ309" t="b">
        <v>1</v>
      </c>
    </row>
    <row r="310" spans="100:104">
      <c r="CV310" t="s">
        <v>1179</v>
      </c>
      <c r="CW310" t="s">
        <v>1495</v>
      </c>
      <c r="CX310" t="s">
        <v>1512</v>
      </c>
      <c r="CY310" s="122">
        <v>44286</v>
      </c>
      <c r="CZ310" t="b">
        <v>1</v>
      </c>
    </row>
    <row r="311" spans="100:104">
      <c r="CV311" t="s">
        <v>1179</v>
      </c>
      <c r="CW311" t="s">
        <v>1495</v>
      </c>
      <c r="CX311" t="s">
        <v>1411</v>
      </c>
      <c r="CY311" s="122">
        <v>44286</v>
      </c>
      <c r="CZ311" t="b">
        <v>1</v>
      </c>
    </row>
    <row r="312" spans="100:104">
      <c r="CV312" t="s">
        <v>1179</v>
      </c>
      <c r="CW312" t="s">
        <v>1495</v>
      </c>
      <c r="CX312" t="s">
        <v>1412</v>
      </c>
      <c r="CY312" s="122">
        <v>44286</v>
      </c>
      <c r="CZ312" t="b">
        <v>1</v>
      </c>
    </row>
    <row r="313" spans="100:104">
      <c r="CV313" t="s">
        <v>1179</v>
      </c>
      <c r="CW313" t="s">
        <v>1495</v>
      </c>
      <c r="CX313" t="s">
        <v>1513</v>
      </c>
      <c r="CY313" s="122">
        <v>44286</v>
      </c>
      <c r="CZ313" t="b">
        <v>1</v>
      </c>
    </row>
    <row r="314" spans="100:104">
      <c r="CV314" t="s">
        <v>1179</v>
      </c>
      <c r="CW314" t="s">
        <v>1495</v>
      </c>
      <c r="CX314" t="s">
        <v>1413</v>
      </c>
      <c r="CY314" s="122">
        <v>44286</v>
      </c>
      <c r="CZ314" t="b">
        <v>1</v>
      </c>
    </row>
    <row r="315" spans="100:104">
      <c r="CV315" t="s">
        <v>1179</v>
      </c>
      <c r="CW315" t="s">
        <v>1495</v>
      </c>
      <c r="CX315" t="s">
        <v>1414</v>
      </c>
      <c r="CY315" s="122">
        <v>44286</v>
      </c>
      <c r="CZ315" t="b">
        <v>1</v>
      </c>
    </row>
    <row r="316" spans="100:104">
      <c r="CV316" t="s">
        <v>1179</v>
      </c>
      <c r="CW316" t="s">
        <v>1495</v>
      </c>
      <c r="CX316" t="s">
        <v>1514</v>
      </c>
      <c r="CY316" s="122">
        <v>44286</v>
      </c>
      <c r="CZ316" t="b">
        <v>1</v>
      </c>
    </row>
    <row r="317" spans="100:104">
      <c r="CV317" t="s">
        <v>1179</v>
      </c>
      <c r="CW317" t="s">
        <v>1495</v>
      </c>
      <c r="CX317" t="s">
        <v>1415</v>
      </c>
      <c r="CY317" s="122">
        <v>44286</v>
      </c>
      <c r="CZ317" t="b">
        <v>1</v>
      </c>
    </row>
    <row r="318" spans="100:104">
      <c r="CV318" t="s">
        <v>1179</v>
      </c>
      <c r="CW318" t="s">
        <v>1495</v>
      </c>
      <c r="CX318" t="s">
        <v>1416</v>
      </c>
      <c r="CY318" s="122">
        <v>44286</v>
      </c>
      <c r="CZ318" t="b">
        <v>1</v>
      </c>
    </row>
    <row r="319" spans="100:104">
      <c r="CV319" t="s">
        <v>1179</v>
      </c>
      <c r="CW319" t="s">
        <v>1495</v>
      </c>
      <c r="CX319" t="s">
        <v>1515</v>
      </c>
      <c r="CY319" s="122">
        <v>44286</v>
      </c>
      <c r="CZ319" t="b">
        <v>1</v>
      </c>
    </row>
    <row r="320" spans="100:104">
      <c r="CV320" t="s">
        <v>1179</v>
      </c>
      <c r="CW320" t="s">
        <v>1495</v>
      </c>
      <c r="CX320" t="s">
        <v>1417</v>
      </c>
      <c r="CY320" s="122">
        <v>44286</v>
      </c>
      <c r="CZ320" t="b">
        <v>1</v>
      </c>
    </row>
    <row r="321" spans="100:104">
      <c r="CV321" t="s">
        <v>1179</v>
      </c>
      <c r="CW321" t="s">
        <v>1495</v>
      </c>
      <c r="CX321" t="s">
        <v>1418</v>
      </c>
      <c r="CY321" s="122">
        <v>44286</v>
      </c>
      <c r="CZ321" t="b">
        <v>1</v>
      </c>
    </row>
    <row r="322" spans="100:104">
      <c r="CV322" t="s">
        <v>1179</v>
      </c>
      <c r="CW322" t="s">
        <v>1495</v>
      </c>
      <c r="CX322" t="s">
        <v>1419</v>
      </c>
      <c r="CY322" s="122">
        <v>44286</v>
      </c>
      <c r="CZ322" t="b">
        <v>1</v>
      </c>
    </row>
    <row r="323" spans="100:104">
      <c r="CV323" t="s">
        <v>1179</v>
      </c>
      <c r="CW323" t="s">
        <v>1495</v>
      </c>
      <c r="CX323" t="s">
        <v>1420</v>
      </c>
      <c r="CY323" s="122">
        <v>44286</v>
      </c>
      <c r="CZ323" t="b">
        <v>1</v>
      </c>
    </row>
    <row r="324" spans="100:104">
      <c r="CV324" t="s">
        <v>1179</v>
      </c>
      <c r="CW324" t="s">
        <v>1495</v>
      </c>
      <c r="CX324" t="s">
        <v>1421</v>
      </c>
      <c r="CY324" s="122">
        <v>44286</v>
      </c>
      <c r="CZ324" t="b">
        <v>1</v>
      </c>
    </row>
    <row r="325" spans="100:104">
      <c r="CV325" t="s">
        <v>1179</v>
      </c>
      <c r="CW325" t="s">
        <v>1495</v>
      </c>
      <c r="CX325" t="s">
        <v>1516</v>
      </c>
      <c r="CY325" s="122">
        <v>44286</v>
      </c>
      <c r="CZ325" t="b">
        <v>1</v>
      </c>
    </row>
    <row r="326" spans="100:104">
      <c r="CV326" t="s">
        <v>1179</v>
      </c>
      <c r="CW326" t="s">
        <v>1495</v>
      </c>
      <c r="CX326" t="s">
        <v>1517</v>
      </c>
      <c r="CY326" s="122">
        <v>44286</v>
      </c>
      <c r="CZ326" t="b">
        <v>1</v>
      </c>
    </row>
    <row r="327" spans="100:104">
      <c r="CV327" t="s">
        <v>1179</v>
      </c>
      <c r="CW327" t="s">
        <v>1495</v>
      </c>
      <c r="CX327" t="s">
        <v>1422</v>
      </c>
      <c r="CY327" s="122">
        <v>44286</v>
      </c>
      <c r="CZ327" t="b">
        <v>1</v>
      </c>
    </row>
    <row r="328" spans="100:104">
      <c r="CV328" t="s">
        <v>1179</v>
      </c>
      <c r="CW328" t="s">
        <v>1495</v>
      </c>
      <c r="CX328" t="s">
        <v>1423</v>
      </c>
      <c r="CY328" s="122">
        <v>44286</v>
      </c>
      <c r="CZ328" t="b">
        <v>1</v>
      </c>
    </row>
    <row r="329" spans="100:104">
      <c r="CV329" t="s">
        <v>1179</v>
      </c>
      <c r="CW329" t="s">
        <v>1495</v>
      </c>
      <c r="CX329" t="s">
        <v>1424</v>
      </c>
      <c r="CY329" s="122">
        <v>44286</v>
      </c>
      <c r="CZ329" t="b">
        <v>1</v>
      </c>
    </row>
    <row r="330" spans="100:104">
      <c r="CV330" t="s">
        <v>1179</v>
      </c>
      <c r="CW330" t="s">
        <v>1495</v>
      </c>
      <c r="CX330" t="s">
        <v>1425</v>
      </c>
      <c r="CY330" s="122">
        <v>44286</v>
      </c>
      <c r="CZ330" t="b">
        <v>1</v>
      </c>
    </row>
    <row r="331" spans="100:104">
      <c r="CV331" t="s">
        <v>1179</v>
      </c>
      <c r="CW331" t="s">
        <v>1495</v>
      </c>
      <c r="CX331" t="s">
        <v>1426</v>
      </c>
      <c r="CY331" s="122">
        <v>44286</v>
      </c>
      <c r="CZ331" t="b">
        <v>1</v>
      </c>
    </row>
    <row r="332" spans="100:104">
      <c r="CV332" t="s">
        <v>1179</v>
      </c>
      <c r="CW332" t="s">
        <v>1495</v>
      </c>
      <c r="CX332" t="s">
        <v>1427</v>
      </c>
      <c r="CY332" s="122">
        <v>44286</v>
      </c>
      <c r="CZ332" t="b">
        <v>1</v>
      </c>
    </row>
    <row r="333" spans="100:104">
      <c r="CV333" t="s">
        <v>1179</v>
      </c>
      <c r="CW333" t="s">
        <v>1495</v>
      </c>
      <c r="CX333" t="s">
        <v>1518</v>
      </c>
      <c r="CY333" s="122">
        <v>44286</v>
      </c>
      <c r="CZ333" t="b">
        <v>1</v>
      </c>
    </row>
    <row r="334" spans="100:104">
      <c r="CV334" t="s">
        <v>1179</v>
      </c>
      <c r="CW334" t="s">
        <v>1495</v>
      </c>
      <c r="CX334" t="s">
        <v>1428</v>
      </c>
      <c r="CY334" s="122">
        <v>44286</v>
      </c>
      <c r="CZ334" t="b">
        <v>1</v>
      </c>
    </row>
    <row r="335" spans="100:104">
      <c r="CV335" t="s">
        <v>1179</v>
      </c>
      <c r="CW335" t="s">
        <v>1495</v>
      </c>
      <c r="CX335" t="s">
        <v>1429</v>
      </c>
      <c r="CY335" s="122">
        <v>44286</v>
      </c>
      <c r="CZ335" t="b">
        <v>1</v>
      </c>
    </row>
    <row r="336" spans="100:104">
      <c r="CV336" t="s">
        <v>1179</v>
      </c>
      <c r="CW336" t="s">
        <v>1495</v>
      </c>
      <c r="CX336" t="s">
        <v>1519</v>
      </c>
      <c r="CY336" s="122">
        <v>44286</v>
      </c>
      <c r="CZ336" t="b">
        <v>1</v>
      </c>
    </row>
    <row r="337" spans="100:104">
      <c r="CV337" t="s">
        <v>1179</v>
      </c>
      <c r="CW337" t="s">
        <v>1495</v>
      </c>
      <c r="CX337" t="s">
        <v>1430</v>
      </c>
      <c r="CY337" s="122">
        <v>44286</v>
      </c>
      <c r="CZ337" t="b">
        <v>1</v>
      </c>
    </row>
    <row r="338" spans="100:104">
      <c r="CV338" t="s">
        <v>1179</v>
      </c>
      <c r="CW338" t="s">
        <v>1495</v>
      </c>
      <c r="CX338" t="s">
        <v>1431</v>
      </c>
      <c r="CY338" s="122">
        <v>44286</v>
      </c>
      <c r="CZ338" t="b">
        <v>1</v>
      </c>
    </row>
    <row r="339" spans="100:104">
      <c r="CV339" t="s">
        <v>1179</v>
      </c>
      <c r="CW339" t="s">
        <v>1495</v>
      </c>
      <c r="CX339" t="s">
        <v>1432</v>
      </c>
      <c r="CY339" s="122">
        <v>44286</v>
      </c>
      <c r="CZ339" t="b">
        <v>1</v>
      </c>
    </row>
    <row r="340" spans="100:104">
      <c r="CV340" t="s">
        <v>1179</v>
      </c>
      <c r="CW340" t="s">
        <v>1495</v>
      </c>
      <c r="CX340" t="s">
        <v>1433</v>
      </c>
      <c r="CY340" s="122">
        <v>44286</v>
      </c>
      <c r="CZ340" t="b">
        <v>1</v>
      </c>
    </row>
    <row r="341" spans="100:104">
      <c r="CV341" t="s">
        <v>1179</v>
      </c>
      <c r="CW341" t="s">
        <v>1495</v>
      </c>
      <c r="CX341" t="s">
        <v>1434</v>
      </c>
      <c r="CY341" s="122">
        <v>44286</v>
      </c>
      <c r="CZ341" t="b">
        <v>1</v>
      </c>
    </row>
    <row r="342" spans="100:104">
      <c r="CV342" t="s">
        <v>1179</v>
      </c>
      <c r="CW342" t="s">
        <v>1495</v>
      </c>
      <c r="CX342" t="s">
        <v>1435</v>
      </c>
      <c r="CY342" s="122">
        <v>44286</v>
      </c>
      <c r="CZ342" t="b">
        <v>1</v>
      </c>
    </row>
    <row r="343" spans="100:104">
      <c r="CV343" t="s">
        <v>1179</v>
      </c>
      <c r="CW343" t="s">
        <v>1495</v>
      </c>
      <c r="CX343" t="s">
        <v>1436</v>
      </c>
      <c r="CY343" s="122">
        <v>44286</v>
      </c>
      <c r="CZ343" t="b">
        <v>1</v>
      </c>
    </row>
    <row r="344" spans="100:104">
      <c r="CV344" t="s">
        <v>1179</v>
      </c>
      <c r="CW344" t="s">
        <v>1495</v>
      </c>
      <c r="CX344" t="s">
        <v>1437</v>
      </c>
      <c r="CY344" s="122">
        <v>44286</v>
      </c>
      <c r="CZ344" t="b">
        <v>1</v>
      </c>
    </row>
    <row r="345" spans="100:104">
      <c r="CV345" t="s">
        <v>1179</v>
      </c>
      <c r="CW345" t="s">
        <v>1495</v>
      </c>
      <c r="CX345" t="s">
        <v>1438</v>
      </c>
      <c r="CY345" s="122">
        <v>44286</v>
      </c>
      <c r="CZ345" t="b">
        <v>1</v>
      </c>
    </row>
    <row r="346" spans="100:104">
      <c r="CV346" t="s">
        <v>1179</v>
      </c>
      <c r="CW346" t="s">
        <v>1495</v>
      </c>
      <c r="CX346" t="s">
        <v>1439</v>
      </c>
      <c r="CY346" s="122">
        <v>44286</v>
      </c>
      <c r="CZ346" t="b">
        <v>1</v>
      </c>
    </row>
    <row r="347" spans="100:104">
      <c r="CV347" t="s">
        <v>1179</v>
      </c>
      <c r="CW347" t="s">
        <v>1495</v>
      </c>
      <c r="CX347" t="s">
        <v>1440</v>
      </c>
      <c r="CY347" s="122">
        <v>44286</v>
      </c>
      <c r="CZ347" t="b">
        <v>1</v>
      </c>
    </row>
    <row r="348" spans="100:104">
      <c r="CV348" t="s">
        <v>1179</v>
      </c>
      <c r="CW348" t="s">
        <v>1495</v>
      </c>
      <c r="CX348" t="s">
        <v>1441</v>
      </c>
      <c r="CY348" s="122">
        <v>44286</v>
      </c>
      <c r="CZ348" t="b">
        <v>1</v>
      </c>
    </row>
    <row r="349" spans="100:104">
      <c r="CV349" t="s">
        <v>1179</v>
      </c>
      <c r="CW349" t="s">
        <v>1495</v>
      </c>
      <c r="CX349" t="s">
        <v>1442</v>
      </c>
      <c r="CY349" s="122">
        <v>44286</v>
      </c>
      <c r="CZ349" t="b">
        <v>1</v>
      </c>
    </row>
    <row r="350" spans="100:104">
      <c r="CV350" t="s">
        <v>1179</v>
      </c>
      <c r="CW350" t="s">
        <v>1495</v>
      </c>
      <c r="CX350" t="s">
        <v>1443</v>
      </c>
      <c r="CY350" s="122">
        <v>44286</v>
      </c>
      <c r="CZ350" t="b">
        <v>1</v>
      </c>
    </row>
    <row r="351" spans="100:104">
      <c r="CV351" t="s">
        <v>1179</v>
      </c>
      <c r="CW351" t="s">
        <v>1495</v>
      </c>
      <c r="CX351" t="s">
        <v>1444</v>
      </c>
      <c r="CY351" s="122">
        <v>44286</v>
      </c>
      <c r="CZ351" t="b">
        <v>1</v>
      </c>
    </row>
    <row r="352" spans="100:104">
      <c r="CV352" t="s">
        <v>1179</v>
      </c>
      <c r="CW352" t="s">
        <v>1495</v>
      </c>
      <c r="CX352" t="s">
        <v>1445</v>
      </c>
      <c r="CY352" s="122">
        <v>44286</v>
      </c>
      <c r="CZ352" t="b">
        <v>1</v>
      </c>
    </row>
    <row r="353" spans="100:104">
      <c r="CV353" t="s">
        <v>1179</v>
      </c>
      <c r="CW353" t="s">
        <v>1495</v>
      </c>
      <c r="CX353" t="s">
        <v>1520</v>
      </c>
      <c r="CY353" s="122">
        <v>44286</v>
      </c>
      <c r="CZ353" t="b">
        <v>1</v>
      </c>
    </row>
    <row r="354" spans="100:104">
      <c r="CV354" t="s">
        <v>1179</v>
      </c>
      <c r="CW354" t="s">
        <v>1495</v>
      </c>
      <c r="CX354" t="s">
        <v>1521</v>
      </c>
      <c r="CY354" s="122">
        <v>44286</v>
      </c>
      <c r="CZ354" t="b">
        <v>1</v>
      </c>
    </row>
    <row r="355" spans="100:104">
      <c r="CV355" t="s">
        <v>1179</v>
      </c>
      <c r="CW355" t="s">
        <v>1495</v>
      </c>
      <c r="CX355" t="s">
        <v>1446</v>
      </c>
      <c r="CY355" s="122">
        <v>44286</v>
      </c>
      <c r="CZ355" t="b">
        <v>1</v>
      </c>
    </row>
    <row r="356" spans="100:104">
      <c r="CV356" t="s">
        <v>1179</v>
      </c>
      <c r="CW356" t="s">
        <v>1495</v>
      </c>
      <c r="CX356" t="s">
        <v>1447</v>
      </c>
      <c r="CY356" s="122">
        <v>44286</v>
      </c>
      <c r="CZ356" t="b">
        <v>1</v>
      </c>
    </row>
    <row r="357" spans="100:104">
      <c r="CV357" t="s">
        <v>1179</v>
      </c>
      <c r="CW357" t="s">
        <v>1495</v>
      </c>
      <c r="CX357" t="s">
        <v>1448</v>
      </c>
      <c r="CY357" s="122">
        <v>44286</v>
      </c>
      <c r="CZ357" t="b">
        <v>1</v>
      </c>
    </row>
    <row r="358" spans="100:104">
      <c r="CV358" t="s">
        <v>1179</v>
      </c>
      <c r="CW358" t="s">
        <v>1495</v>
      </c>
      <c r="CX358" t="s">
        <v>1449</v>
      </c>
      <c r="CY358" s="122">
        <v>44286</v>
      </c>
      <c r="CZ358" t="b">
        <v>1</v>
      </c>
    </row>
    <row r="359" spans="100:104">
      <c r="CV359" t="s">
        <v>1179</v>
      </c>
      <c r="CW359" t="s">
        <v>1495</v>
      </c>
      <c r="CX359" t="s">
        <v>1450</v>
      </c>
      <c r="CY359" s="122">
        <v>44286</v>
      </c>
      <c r="CZ359" t="b">
        <v>1</v>
      </c>
    </row>
    <row r="360" spans="100:104">
      <c r="CV360" t="s">
        <v>1179</v>
      </c>
      <c r="CW360" t="s">
        <v>1495</v>
      </c>
      <c r="CX360" t="s">
        <v>1451</v>
      </c>
      <c r="CY360" s="122">
        <v>44286</v>
      </c>
      <c r="CZ360" t="b">
        <v>1</v>
      </c>
    </row>
    <row r="361" spans="100:104">
      <c r="CV361" t="s">
        <v>1179</v>
      </c>
      <c r="CW361" t="s">
        <v>1495</v>
      </c>
      <c r="CX361" t="s">
        <v>1452</v>
      </c>
      <c r="CY361" s="122">
        <v>44286</v>
      </c>
      <c r="CZ361" t="b">
        <v>1</v>
      </c>
    </row>
    <row r="362" spans="100:104">
      <c r="CV362" t="s">
        <v>1179</v>
      </c>
      <c r="CW362" t="s">
        <v>1495</v>
      </c>
      <c r="CX362" t="s">
        <v>1453</v>
      </c>
      <c r="CY362" s="122">
        <v>44286</v>
      </c>
      <c r="CZ362" t="b">
        <v>1</v>
      </c>
    </row>
    <row r="363" spans="100:104">
      <c r="CV363" t="s">
        <v>1179</v>
      </c>
      <c r="CW363" t="s">
        <v>1495</v>
      </c>
      <c r="CX363" t="s">
        <v>1454</v>
      </c>
      <c r="CY363" s="122">
        <v>44286</v>
      </c>
      <c r="CZ363" t="b">
        <v>1</v>
      </c>
    </row>
    <row r="364" spans="100:104">
      <c r="CV364" t="s">
        <v>1179</v>
      </c>
      <c r="CW364" t="s">
        <v>1495</v>
      </c>
      <c r="CX364" t="s">
        <v>1455</v>
      </c>
      <c r="CY364" s="122">
        <v>44286</v>
      </c>
      <c r="CZ364" t="b">
        <v>1</v>
      </c>
    </row>
    <row r="365" spans="100:104">
      <c r="CV365" t="s">
        <v>1179</v>
      </c>
      <c r="CW365" t="s">
        <v>1495</v>
      </c>
      <c r="CX365" t="s">
        <v>1456</v>
      </c>
      <c r="CY365" s="122">
        <v>44286</v>
      </c>
      <c r="CZ365" t="b">
        <v>1</v>
      </c>
    </row>
    <row r="366" spans="100:104">
      <c r="CV366" t="s">
        <v>1179</v>
      </c>
      <c r="CW366" t="s">
        <v>1495</v>
      </c>
      <c r="CX366" t="s">
        <v>1457</v>
      </c>
      <c r="CY366" s="122">
        <v>44286</v>
      </c>
      <c r="CZ366" t="b">
        <v>1</v>
      </c>
    </row>
    <row r="367" spans="100:104">
      <c r="CV367" t="s">
        <v>1179</v>
      </c>
      <c r="CW367" t="s">
        <v>1495</v>
      </c>
      <c r="CX367" t="s">
        <v>1458</v>
      </c>
      <c r="CY367" s="122">
        <v>44286</v>
      </c>
      <c r="CZ367" t="b">
        <v>1</v>
      </c>
    </row>
    <row r="368" spans="100:104">
      <c r="CV368" t="s">
        <v>1179</v>
      </c>
      <c r="CW368" t="s">
        <v>1495</v>
      </c>
      <c r="CX368" t="s">
        <v>1459</v>
      </c>
      <c r="CY368" s="122">
        <v>44286</v>
      </c>
      <c r="CZ368" t="b">
        <v>1</v>
      </c>
    </row>
    <row r="369" spans="100:104">
      <c r="CV369" t="s">
        <v>1179</v>
      </c>
      <c r="CW369" t="s">
        <v>1495</v>
      </c>
      <c r="CX369" t="s">
        <v>1460</v>
      </c>
      <c r="CY369" s="122">
        <v>44286</v>
      </c>
      <c r="CZ369" t="b">
        <v>1</v>
      </c>
    </row>
    <row r="370" spans="100:104">
      <c r="CV370" t="s">
        <v>1179</v>
      </c>
      <c r="CW370" t="s">
        <v>1495</v>
      </c>
      <c r="CX370" t="s">
        <v>1461</v>
      </c>
      <c r="CY370" s="122">
        <v>44286</v>
      </c>
      <c r="CZ370" t="b">
        <v>1</v>
      </c>
    </row>
    <row r="371" spans="100:104">
      <c r="CV371" t="s">
        <v>1179</v>
      </c>
      <c r="CW371" t="s">
        <v>1495</v>
      </c>
      <c r="CX371" t="s">
        <v>1522</v>
      </c>
      <c r="CY371" s="122">
        <v>44286</v>
      </c>
      <c r="CZ371" t="b">
        <v>1</v>
      </c>
    </row>
    <row r="372" spans="100:104">
      <c r="CV372" t="s">
        <v>1179</v>
      </c>
      <c r="CW372" t="s">
        <v>1495</v>
      </c>
      <c r="CX372" t="s">
        <v>1462</v>
      </c>
      <c r="CY372" s="122">
        <v>44286</v>
      </c>
      <c r="CZ372" t="b">
        <v>1</v>
      </c>
    </row>
    <row r="373" spans="100:104">
      <c r="CV373" t="s">
        <v>1179</v>
      </c>
      <c r="CW373" t="s">
        <v>1495</v>
      </c>
      <c r="CX373" t="s">
        <v>1463</v>
      </c>
      <c r="CY373" s="122">
        <v>44286</v>
      </c>
      <c r="CZ373" t="b">
        <v>1</v>
      </c>
    </row>
    <row r="374" spans="100:104">
      <c r="CV374" t="s">
        <v>1179</v>
      </c>
      <c r="CW374" t="s">
        <v>1495</v>
      </c>
      <c r="CX374" t="s">
        <v>1464</v>
      </c>
      <c r="CY374" s="122">
        <v>44286</v>
      </c>
      <c r="CZ374" t="b">
        <v>1</v>
      </c>
    </row>
    <row r="375" spans="100:104">
      <c r="CV375" t="s">
        <v>1179</v>
      </c>
      <c r="CW375" t="s">
        <v>1495</v>
      </c>
      <c r="CX375" t="s">
        <v>1284</v>
      </c>
      <c r="CY375" s="122">
        <v>44286</v>
      </c>
      <c r="CZ375" t="b">
        <v>0</v>
      </c>
    </row>
    <row r="376" spans="100:104">
      <c r="CV376" t="s">
        <v>1179</v>
      </c>
      <c r="CW376" t="s">
        <v>1495</v>
      </c>
      <c r="CX376" t="s">
        <v>1465</v>
      </c>
      <c r="CY376" s="122">
        <v>44286</v>
      </c>
      <c r="CZ376" t="b">
        <v>1</v>
      </c>
    </row>
    <row r="377" spans="100:104">
      <c r="CV377" t="s">
        <v>1179</v>
      </c>
      <c r="CW377" t="s">
        <v>1495</v>
      </c>
      <c r="CX377" t="s">
        <v>1466</v>
      </c>
      <c r="CY377" s="122">
        <v>44286</v>
      </c>
      <c r="CZ377" t="b">
        <v>1</v>
      </c>
    </row>
    <row r="378" spans="100:104">
      <c r="CV378" t="s">
        <v>1179</v>
      </c>
      <c r="CW378" t="s">
        <v>1495</v>
      </c>
      <c r="CX378" t="s">
        <v>1467</v>
      </c>
      <c r="CY378" s="122">
        <v>44286</v>
      </c>
      <c r="CZ378" t="b">
        <v>1</v>
      </c>
    </row>
    <row r="379" spans="100:104">
      <c r="CV379" t="s">
        <v>1179</v>
      </c>
      <c r="CW379" t="s">
        <v>1495</v>
      </c>
      <c r="CX379" t="s">
        <v>1468</v>
      </c>
      <c r="CY379" s="122">
        <v>44286</v>
      </c>
      <c r="CZ379" t="b">
        <v>1</v>
      </c>
    </row>
    <row r="380" spans="100:104">
      <c r="CV380" t="s">
        <v>1179</v>
      </c>
      <c r="CW380" t="s">
        <v>1495</v>
      </c>
      <c r="CX380" t="s">
        <v>1469</v>
      </c>
      <c r="CY380" s="122">
        <v>44286</v>
      </c>
      <c r="CZ380" t="b">
        <v>1</v>
      </c>
    </row>
    <row r="381" spans="100:104">
      <c r="CV381" t="s">
        <v>1179</v>
      </c>
      <c r="CW381" t="s">
        <v>1495</v>
      </c>
      <c r="CX381" t="s">
        <v>1470</v>
      </c>
      <c r="CY381" s="122">
        <v>44286</v>
      </c>
      <c r="CZ381" t="b">
        <v>1</v>
      </c>
    </row>
    <row r="382" spans="100:104">
      <c r="CV382" t="s">
        <v>1179</v>
      </c>
      <c r="CW382" t="s">
        <v>1495</v>
      </c>
      <c r="CX382" t="s">
        <v>1471</v>
      </c>
      <c r="CY382" s="122">
        <v>44286</v>
      </c>
      <c r="CZ382" t="b">
        <v>1</v>
      </c>
    </row>
    <row r="383" spans="100:104">
      <c r="CV383" t="s">
        <v>1179</v>
      </c>
      <c r="CW383" t="s">
        <v>1495</v>
      </c>
      <c r="CX383" t="s">
        <v>1472</v>
      </c>
      <c r="CY383" s="122">
        <v>44286</v>
      </c>
      <c r="CZ383" t="b">
        <v>1</v>
      </c>
    </row>
    <row r="384" spans="100:104">
      <c r="CV384" t="s">
        <v>1179</v>
      </c>
      <c r="CW384" t="s">
        <v>1495</v>
      </c>
      <c r="CX384" t="s">
        <v>1473</v>
      </c>
      <c r="CY384" s="122">
        <v>44286</v>
      </c>
      <c r="CZ384" t="b">
        <v>1</v>
      </c>
    </row>
    <row r="385" spans="100:104">
      <c r="CV385" t="s">
        <v>1179</v>
      </c>
      <c r="CW385" t="s">
        <v>1495</v>
      </c>
      <c r="CX385" t="s">
        <v>1474</v>
      </c>
      <c r="CY385" s="122">
        <v>44286</v>
      </c>
      <c r="CZ385" t="b">
        <v>1</v>
      </c>
    </row>
    <row r="386" spans="100:104">
      <c r="CV386" t="s">
        <v>1179</v>
      </c>
      <c r="CW386" t="s">
        <v>1495</v>
      </c>
      <c r="CX386" t="s">
        <v>1475</v>
      </c>
      <c r="CY386" s="122">
        <v>44286</v>
      </c>
      <c r="CZ386" t="b">
        <v>1</v>
      </c>
    </row>
    <row r="387" spans="100:104">
      <c r="CV387" t="s">
        <v>1179</v>
      </c>
      <c r="CW387" t="s">
        <v>1495</v>
      </c>
      <c r="CX387" t="s">
        <v>1476</v>
      </c>
      <c r="CY387" s="122">
        <v>44286</v>
      </c>
      <c r="CZ387" t="b">
        <v>1</v>
      </c>
    </row>
    <row r="388" spans="100:104">
      <c r="CV388" t="s">
        <v>1179</v>
      </c>
      <c r="CW388" t="s">
        <v>1495</v>
      </c>
      <c r="CX388" t="s">
        <v>1290</v>
      </c>
      <c r="CY388" s="122">
        <v>44286</v>
      </c>
      <c r="CZ388" t="b">
        <v>0</v>
      </c>
    </row>
    <row r="389" spans="100:104">
      <c r="CV389" t="s">
        <v>1179</v>
      </c>
      <c r="CW389" t="s">
        <v>1495</v>
      </c>
      <c r="CX389" t="s">
        <v>1477</v>
      </c>
      <c r="CY389" s="122">
        <v>44286</v>
      </c>
      <c r="CZ389" t="b">
        <v>1</v>
      </c>
    </row>
    <row r="390" spans="100:104">
      <c r="CV390" t="s">
        <v>1179</v>
      </c>
      <c r="CW390" t="s">
        <v>1495</v>
      </c>
      <c r="CX390" t="s">
        <v>1478</v>
      </c>
      <c r="CY390" s="122">
        <v>44286</v>
      </c>
      <c r="CZ390" t="b">
        <v>1</v>
      </c>
    </row>
    <row r="391" spans="100:104">
      <c r="CV391" t="s">
        <v>1179</v>
      </c>
      <c r="CW391" t="s">
        <v>1495</v>
      </c>
      <c r="CX391" t="s">
        <v>1479</v>
      </c>
      <c r="CY391" s="122">
        <v>44286</v>
      </c>
      <c r="CZ391" t="b">
        <v>1</v>
      </c>
    </row>
    <row r="392" spans="100:104">
      <c r="CV392" t="s">
        <v>1179</v>
      </c>
      <c r="CW392" t="s">
        <v>1495</v>
      </c>
      <c r="CX392" t="s">
        <v>1480</v>
      </c>
      <c r="CY392" s="122">
        <v>44286</v>
      </c>
      <c r="CZ392" t="b">
        <v>1</v>
      </c>
    </row>
    <row r="393" spans="100:104">
      <c r="CV393" t="s">
        <v>1179</v>
      </c>
      <c r="CW393" t="s">
        <v>1495</v>
      </c>
      <c r="CX393" t="s">
        <v>1481</v>
      </c>
      <c r="CY393" s="122">
        <v>44286</v>
      </c>
      <c r="CZ393" t="b">
        <v>1</v>
      </c>
    </row>
    <row r="394" spans="100:104">
      <c r="CV394" t="s">
        <v>1179</v>
      </c>
      <c r="CW394" t="s">
        <v>1495</v>
      </c>
      <c r="CX394" t="s">
        <v>1482</v>
      </c>
      <c r="CY394" s="122">
        <v>44286</v>
      </c>
      <c r="CZ394" t="b">
        <v>1</v>
      </c>
    </row>
    <row r="395" spans="100:104">
      <c r="CV395" t="s">
        <v>1179</v>
      </c>
      <c r="CW395" t="s">
        <v>1495</v>
      </c>
      <c r="CX395" t="s">
        <v>1483</v>
      </c>
      <c r="CY395" s="122">
        <v>44286</v>
      </c>
      <c r="CZ395" t="b">
        <v>1</v>
      </c>
    </row>
    <row r="396" spans="100:104">
      <c r="CV396" t="s">
        <v>1179</v>
      </c>
      <c r="CW396" t="s">
        <v>1495</v>
      </c>
      <c r="CX396" t="s">
        <v>1484</v>
      </c>
      <c r="CY396" s="122">
        <v>44286</v>
      </c>
      <c r="CZ396" t="b">
        <v>1</v>
      </c>
    </row>
    <row r="397" spans="100:104">
      <c r="CV397" t="s">
        <v>1179</v>
      </c>
      <c r="CW397" t="s">
        <v>1495</v>
      </c>
      <c r="CX397" t="s">
        <v>1485</v>
      </c>
      <c r="CY397" s="122">
        <v>44286</v>
      </c>
      <c r="CZ397" t="b">
        <v>1</v>
      </c>
    </row>
    <row r="398" spans="100:104">
      <c r="CV398" t="s">
        <v>1179</v>
      </c>
      <c r="CW398" t="s">
        <v>1495</v>
      </c>
      <c r="CX398" t="s">
        <v>1486</v>
      </c>
      <c r="CY398" s="122">
        <v>44286</v>
      </c>
      <c r="CZ398" t="b">
        <v>1</v>
      </c>
    </row>
    <row r="399" spans="100:104">
      <c r="CV399" t="s">
        <v>1179</v>
      </c>
      <c r="CW399" t="s">
        <v>1495</v>
      </c>
      <c r="CX399" t="s">
        <v>1487</v>
      </c>
      <c r="CY399" s="122">
        <v>44286</v>
      </c>
      <c r="CZ399" t="b">
        <v>1</v>
      </c>
    </row>
    <row r="400" spans="100:104">
      <c r="CV400" t="s">
        <v>1179</v>
      </c>
      <c r="CW400" t="s">
        <v>1495</v>
      </c>
      <c r="CX400" t="s">
        <v>1488</v>
      </c>
      <c r="CY400" s="122">
        <v>44286</v>
      </c>
      <c r="CZ400" t="b">
        <v>1</v>
      </c>
    </row>
    <row r="401" spans="100:104">
      <c r="CV401" t="s">
        <v>1179</v>
      </c>
      <c r="CW401" t="s">
        <v>1495</v>
      </c>
      <c r="CX401" t="s">
        <v>1489</v>
      </c>
      <c r="CY401" s="122">
        <v>44286</v>
      </c>
      <c r="CZ401" t="b">
        <v>1</v>
      </c>
    </row>
    <row r="402" spans="100:104">
      <c r="CV402" t="s">
        <v>1179</v>
      </c>
      <c r="CW402" t="s">
        <v>1495</v>
      </c>
      <c r="CX402" t="s">
        <v>1490</v>
      </c>
      <c r="CY402" s="122">
        <v>44286</v>
      </c>
      <c r="CZ402" t="b">
        <v>1</v>
      </c>
    </row>
    <row r="403" spans="100:104">
      <c r="CV403" t="s">
        <v>1179</v>
      </c>
      <c r="CW403" t="s">
        <v>1495</v>
      </c>
      <c r="CX403" t="s">
        <v>1491</v>
      </c>
      <c r="CY403" s="122">
        <v>44286</v>
      </c>
      <c r="CZ403" t="b">
        <v>1</v>
      </c>
    </row>
    <row r="404" spans="100:104">
      <c r="CV404" t="s">
        <v>1179</v>
      </c>
      <c r="CW404" t="s">
        <v>1495</v>
      </c>
      <c r="CX404" t="s">
        <v>1492</v>
      </c>
      <c r="CY404" s="122">
        <v>44286</v>
      </c>
      <c r="CZ404" t="b">
        <v>1</v>
      </c>
    </row>
    <row r="405" spans="100:104">
      <c r="CV405" t="s">
        <v>1179</v>
      </c>
      <c r="CW405" t="s">
        <v>1495</v>
      </c>
      <c r="CX405" t="s">
        <v>1493</v>
      </c>
      <c r="CY405" s="122">
        <v>44286</v>
      </c>
      <c r="CZ405" t="b">
        <v>1</v>
      </c>
    </row>
    <row r="406" spans="100:104">
      <c r="CV406" t="s">
        <v>1179</v>
      </c>
      <c r="CW406" t="s">
        <v>1495</v>
      </c>
      <c r="CX406" t="s">
        <v>1494</v>
      </c>
      <c r="CY406" s="122">
        <v>44286</v>
      </c>
      <c r="CZ406" t="b">
        <v>1</v>
      </c>
    </row>
    <row r="407" spans="100:104">
      <c r="CV407" t="s">
        <v>1179</v>
      </c>
      <c r="CW407" t="s">
        <v>288</v>
      </c>
      <c r="CX407" t="s">
        <v>1249</v>
      </c>
      <c r="CY407" s="122">
        <v>44286</v>
      </c>
      <c r="CZ407" t="b">
        <v>1</v>
      </c>
    </row>
    <row r="408" spans="100:104">
      <c r="CV408" t="s">
        <v>1179</v>
      </c>
      <c r="CW408" t="s">
        <v>288</v>
      </c>
      <c r="CX408" t="s">
        <v>1523</v>
      </c>
      <c r="CY408" s="122">
        <v>44286</v>
      </c>
      <c r="CZ408" t="b">
        <v>1</v>
      </c>
    </row>
    <row r="409" spans="100:104">
      <c r="CV409" t="s">
        <v>1179</v>
      </c>
      <c r="CW409" t="s">
        <v>288</v>
      </c>
      <c r="CX409" t="s">
        <v>1524</v>
      </c>
      <c r="CY409" s="122">
        <v>44286</v>
      </c>
      <c r="CZ409" t="b">
        <v>1</v>
      </c>
    </row>
    <row r="410" spans="100:104">
      <c r="CV410" t="s">
        <v>1179</v>
      </c>
      <c r="CW410" t="s">
        <v>288</v>
      </c>
      <c r="CX410" t="s">
        <v>1525</v>
      </c>
      <c r="CY410" s="122">
        <v>44286</v>
      </c>
      <c r="CZ410" t="b">
        <v>1</v>
      </c>
    </row>
    <row r="411" spans="100:104">
      <c r="CV411" t="s">
        <v>1179</v>
      </c>
      <c r="CW411" t="s">
        <v>288</v>
      </c>
      <c r="CX411" t="s">
        <v>1526</v>
      </c>
      <c r="CY411" s="122">
        <v>44286</v>
      </c>
      <c r="CZ411" t="b">
        <v>1</v>
      </c>
    </row>
    <row r="412" spans="100:104">
      <c r="CV412" t="s">
        <v>1179</v>
      </c>
      <c r="CW412" t="s">
        <v>288</v>
      </c>
      <c r="CX412" t="s">
        <v>1527</v>
      </c>
      <c r="CY412" s="122">
        <v>44286</v>
      </c>
      <c r="CZ412" t="b">
        <v>1</v>
      </c>
    </row>
    <row r="413" spans="100:104">
      <c r="CV413" t="s">
        <v>1179</v>
      </c>
      <c r="CW413" t="s">
        <v>288</v>
      </c>
      <c r="CX413" t="s">
        <v>1528</v>
      </c>
      <c r="CY413" s="122">
        <v>44286</v>
      </c>
      <c r="CZ413" t="b">
        <v>1</v>
      </c>
    </row>
    <row r="414" spans="100:104">
      <c r="CV414" t="s">
        <v>1179</v>
      </c>
      <c r="CW414" t="s">
        <v>288</v>
      </c>
      <c r="CX414" t="s">
        <v>1529</v>
      </c>
      <c r="CY414" s="122">
        <v>44286</v>
      </c>
      <c r="CZ414" t="b">
        <v>1</v>
      </c>
    </row>
    <row r="415" spans="100:104">
      <c r="CV415" t="s">
        <v>1179</v>
      </c>
      <c r="CW415" t="s">
        <v>288</v>
      </c>
      <c r="CX415" t="s">
        <v>1530</v>
      </c>
      <c r="CY415" s="122">
        <v>44286</v>
      </c>
      <c r="CZ415" t="b">
        <v>1</v>
      </c>
    </row>
    <row r="416" spans="100:104">
      <c r="CV416" t="s">
        <v>1179</v>
      </c>
      <c r="CW416" t="s">
        <v>288</v>
      </c>
      <c r="CX416" t="s">
        <v>1531</v>
      </c>
      <c r="CY416" s="122">
        <v>44286</v>
      </c>
      <c r="CZ416" t="b">
        <v>1</v>
      </c>
    </row>
    <row r="417" spans="100:104">
      <c r="CV417" t="s">
        <v>1179</v>
      </c>
      <c r="CW417" t="s">
        <v>288</v>
      </c>
      <c r="CX417" t="s">
        <v>1532</v>
      </c>
      <c r="CY417" s="122">
        <v>44286</v>
      </c>
      <c r="CZ417" t="b">
        <v>1</v>
      </c>
    </row>
    <row r="418" spans="100:104">
      <c r="CV418" t="s">
        <v>1179</v>
      </c>
      <c r="CW418" t="s">
        <v>288</v>
      </c>
      <c r="CX418" t="s">
        <v>1533</v>
      </c>
      <c r="CY418" s="122">
        <v>44286</v>
      </c>
      <c r="CZ418" t="b">
        <v>1</v>
      </c>
    </row>
    <row r="419" spans="100:104">
      <c r="CV419" t="s">
        <v>1179</v>
      </c>
      <c r="CW419" t="s">
        <v>288</v>
      </c>
      <c r="CX419" t="s">
        <v>1534</v>
      </c>
      <c r="CY419" s="122">
        <v>44286</v>
      </c>
      <c r="CZ419" t="b">
        <v>1</v>
      </c>
    </row>
    <row r="420" spans="100:104">
      <c r="CV420" t="s">
        <v>1179</v>
      </c>
      <c r="CW420" t="s">
        <v>288</v>
      </c>
      <c r="CX420" t="s">
        <v>1535</v>
      </c>
      <c r="CY420" s="122">
        <v>44286</v>
      </c>
      <c r="CZ420" t="b">
        <v>1</v>
      </c>
    </row>
    <row r="421" spans="100:104">
      <c r="CV421" t="s">
        <v>1179</v>
      </c>
      <c r="CW421" t="s">
        <v>288</v>
      </c>
      <c r="CX421" t="s">
        <v>1536</v>
      </c>
      <c r="CY421" s="122">
        <v>44286</v>
      </c>
      <c r="CZ421" t="b">
        <v>1</v>
      </c>
    </row>
    <row r="422" spans="100:104">
      <c r="CV422" t="s">
        <v>1179</v>
      </c>
      <c r="CW422" t="s">
        <v>288</v>
      </c>
      <c r="CX422" t="s">
        <v>1537</v>
      </c>
      <c r="CY422" s="122">
        <v>44286</v>
      </c>
      <c r="CZ422" t="b">
        <v>1</v>
      </c>
    </row>
    <row r="423" spans="100:104">
      <c r="CV423" t="s">
        <v>1179</v>
      </c>
      <c r="CW423" t="s">
        <v>288</v>
      </c>
      <c r="CX423" t="s">
        <v>1538</v>
      </c>
      <c r="CY423" s="122">
        <v>44286</v>
      </c>
      <c r="CZ423" t="b">
        <v>1</v>
      </c>
    </row>
    <row r="424" spans="100:104">
      <c r="CV424" t="s">
        <v>1179</v>
      </c>
      <c r="CW424" t="s">
        <v>288</v>
      </c>
      <c r="CX424" t="s">
        <v>1539</v>
      </c>
      <c r="CY424" s="122">
        <v>44286</v>
      </c>
      <c r="CZ424" t="b">
        <v>1</v>
      </c>
    </row>
    <row r="425" spans="100:104">
      <c r="CV425" t="s">
        <v>1179</v>
      </c>
      <c r="CW425" t="s">
        <v>288</v>
      </c>
      <c r="CX425" t="s">
        <v>1540</v>
      </c>
      <c r="CY425" s="122">
        <v>44286</v>
      </c>
      <c r="CZ425" t="b">
        <v>1</v>
      </c>
    </row>
    <row r="426" spans="100:104">
      <c r="CV426" t="s">
        <v>1179</v>
      </c>
      <c r="CW426" t="s">
        <v>288</v>
      </c>
      <c r="CX426" t="s">
        <v>1541</v>
      </c>
      <c r="CY426" s="122">
        <v>44286</v>
      </c>
      <c r="CZ426" t="b">
        <v>1</v>
      </c>
    </row>
    <row r="427" spans="100:104">
      <c r="CV427" t="s">
        <v>1179</v>
      </c>
      <c r="CW427" t="s">
        <v>288</v>
      </c>
      <c r="CX427" t="s">
        <v>1542</v>
      </c>
      <c r="CY427" s="122">
        <v>44286</v>
      </c>
      <c r="CZ427" t="b">
        <v>1</v>
      </c>
    </row>
    <row r="428" spans="100:104">
      <c r="CV428" t="s">
        <v>1179</v>
      </c>
      <c r="CW428" t="s">
        <v>288</v>
      </c>
      <c r="CX428" t="s">
        <v>1543</v>
      </c>
      <c r="CY428" s="122">
        <v>44286</v>
      </c>
      <c r="CZ428" t="b">
        <v>1</v>
      </c>
    </row>
    <row r="429" spans="100:104">
      <c r="CV429" t="s">
        <v>1179</v>
      </c>
      <c r="CW429" t="s">
        <v>288</v>
      </c>
      <c r="CX429" t="s">
        <v>1544</v>
      </c>
      <c r="CY429" s="122">
        <v>44286</v>
      </c>
      <c r="CZ429" t="b">
        <v>1</v>
      </c>
    </row>
    <row r="430" spans="100:104">
      <c r="CV430" t="s">
        <v>1179</v>
      </c>
      <c r="CW430" t="s">
        <v>288</v>
      </c>
      <c r="CX430" t="s">
        <v>1545</v>
      </c>
      <c r="CY430" s="122">
        <v>44286</v>
      </c>
      <c r="CZ430" t="b">
        <v>1</v>
      </c>
    </row>
    <row r="431" spans="100:104">
      <c r="CV431" t="s">
        <v>1179</v>
      </c>
      <c r="CW431" t="s">
        <v>288</v>
      </c>
      <c r="CX431" t="s">
        <v>1546</v>
      </c>
      <c r="CY431" s="122">
        <v>44286</v>
      </c>
      <c r="CZ431" t="b">
        <v>1</v>
      </c>
    </row>
    <row r="432" spans="100:104">
      <c r="CV432" t="s">
        <v>1179</v>
      </c>
      <c r="CW432" t="s">
        <v>288</v>
      </c>
      <c r="CX432" t="s">
        <v>1547</v>
      </c>
      <c r="CY432" s="122">
        <v>44286</v>
      </c>
      <c r="CZ432" t="b">
        <v>1</v>
      </c>
    </row>
    <row r="433" spans="100:104">
      <c r="CV433" t="s">
        <v>1179</v>
      </c>
      <c r="CW433" t="s">
        <v>1180</v>
      </c>
      <c r="CX433" t="s">
        <v>1181</v>
      </c>
      <c r="CY433" s="122">
        <v>44294</v>
      </c>
      <c r="CZ433" t="b">
        <f ca="1">IF(ISNA(VLOOKUP(表格11[[#This Row],[Item]],INDIRECT(VLOOKUP(表格11[[#This Row],[Object]],表格12[],2,FALSE)),1,FALSE)),FALSE,TRUE)</f>
        <v>0</v>
      </c>
    </row>
    <row r="434" spans="100:104">
      <c r="CV434" t="s">
        <v>1179</v>
      </c>
      <c r="CW434" t="s">
        <v>1180</v>
      </c>
      <c r="CX434" t="s">
        <v>1188</v>
      </c>
      <c r="CY434" s="122">
        <v>44294</v>
      </c>
      <c r="CZ434" t="b">
        <f ca="1">IF(ISNA(VLOOKUP(表格11[[#This Row],[Item]],INDIRECT(VLOOKUP(表格11[[#This Row],[Object]],表格12[],2,FALSE)),1,FALSE)),FALSE,TRUE)</f>
        <v>0</v>
      </c>
    </row>
    <row r="435" spans="100:104">
      <c r="CV435" t="s">
        <v>1179</v>
      </c>
      <c r="CW435" t="s">
        <v>1180</v>
      </c>
      <c r="CX435" t="s">
        <v>1198</v>
      </c>
      <c r="CY435" s="122">
        <v>44294</v>
      </c>
      <c r="CZ435" t="b">
        <f ca="1">IF(ISNA(VLOOKUP(表格11[[#This Row],[Item]],INDIRECT(VLOOKUP(表格11[[#This Row],[Object]],表格12[],2,FALSE)),1,FALSE)),FALSE,TRUE)</f>
        <v>0</v>
      </c>
    </row>
    <row r="436" spans="100:104">
      <c r="CV436" t="s">
        <v>1179</v>
      </c>
      <c r="CW436" t="s">
        <v>1180</v>
      </c>
      <c r="CX436" t="s">
        <v>1210</v>
      </c>
      <c r="CY436" s="122">
        <v>44294</v>
      </c>
      <c r="CZ436" t="b">
        <f ca="1">IF(ISNA(VLOOKUP(表格11[[#This Row],[Item]],INDIRECT(VLOOKUP(表格11[[#This Row],[Object]],表格12[],2,FALSE)),1,FALSE)),FALSE,TRUE)</f>
        <v>0</v>
      </c>
    </row>
    <row r="437" spans="100:104">
      <c r="CV437" t="s">
        <v>1179</v>
      </c>
      <c r="CW437" t="s">
        <v>1180</v>
      </c>
      <c r="CX437" t="s">
        <v>1218</v>
      </c>
      <c r="CY437" s="122">
        <v>44294</v>
      </c>
      <c r="CZ437" t="b">
        <f ca="1">IF(ISNA(VLOOKUP(表格11[[#This Row],[Item]],INDIRECT(VLOOKUP(表格11[[#This Row],[Object]],表格12[],2,FALSE)),1,FALSE)),FALSE,TRUE)</f>
        <v>0</v>
      </c>
    </row>
    <row r="438" spans="100:104">
      <c r="CV438" t="s">
        <v>1179</v>
      </c>
      <c r="CW438" t="s">
        <v>1180</v>
      </c>
      <c r="CX438" t="s">
        <v>1232</v>
      </c>
      <c r="CY438" s="122">
        <v>44294</v>
      </c>
      <c r="CZ438" t="b">
        <f ca="1">IF(ISNA(VLOOKUP(表格11[[#This Row],[Item]],INDIRECT(VLOOKUP(表格11[[#This Row],[Object]],表格12[],2,FALSE)),1,FALSE)),FALSE,TRUE)</f>
        <v>0</v>
      </c>
    </row>
    <row r="439" spans="100:104">
      <c r="CV439" t="s">
        <v>1179</v>
      </c>
      <c r="CW439" t="s">
        <v>1180</v>
      </c>
      <c r="CX439" t="s">
        <v>1248</v>
      </c>
      <c r="CY439" s="122">
        <v>44294</v>
      </c>
      <c r="CZ439" t="b">
        <f ca="1">IF(ISNA(VLOOKUP(表格11[[#This Row],[Item]],INDIRECT(VLOOKUP(表格11[[#This Row],[Object]],表格12[],2,FALSE)),1,FALSE)),FALSE,TRUE)</f>
        <v>0</v>
      </c>
    </row>
    <row r="440" spans="100:104">
      <c r="CV440" t="s">
        <v>1179</v>
      </c>
      <c r="CW440" t="s">
        <v>1180</v>
      </c>
      <c r="CX440" t="s">
        <v>1257</v>
      </c>
      <c r="CY440" s="122">
        <v>44294</v>
      </c>
      <c r="CZ440" t="b">
        <f ca="1">IF(ISNA(VLOOKUP(表格11[[#This Row],[Item]],INDIRECT(VLOOKUP(表格11[[#This Row],[Object]],表格12[],2,FALSE)),1,FALSE)),FALSE,TRUE)</f>
        <v>0</v>
      </c>
    </row>
    <row r="441" spans="100:104">
      <c r="CV441" t="s">
        <v>1179</v>
      </c>
      <c r="CW441" t="s">
        <v>1180</v>
      </c>
      <c r="CX441" t="s">
        <v>1262</v>
      </c>
      <c r="CY441" s="122">
        <v>44294</v>
      </c>
      <c r="CZ441" t="b">
        <f ca="1">IF(ISNA(VLOOKUP(表格11[[#This Row],[Item]],INDIRECT(VLOOKUP(表格11[[#This Row],[Object]],表格12[],2,FALSE)),1,FALSE)),FALSE,TRUE)</f>
        <v>0</v>
      </c>
    </row>
    <row r="442" spans="100:104">
      <c r="CV442" t="s">
        <v>1179</v>
      </c>
      <c r="CW442" t="s">
        <v>1180</v>
      </c>
      <c r="CX442" t="s">
        <v>1266</v>
      </c>
      <c r="CY442" s="122">
        <v>44294</v>
      </c>
      <c r="CZ442" t="b">
        <f ca="1">IF(ISNA(VLOOKUP(表格11[[#This Row],[Item]],INDIRECT(VLOOKUP(表格11[[#This Row],[Object]],表格12[],2,FALSE)),1,FALSE)),FALSE,TRUE)</f>
        <v>0</v>
      </c>
    </row>
    <row r="443" spans="100:104">
      <c r="CV443" t="s">
        <v>1179</v>
      </c>
      <c r="CW443" t="s">
        <v>1180</v>
      </c>
      <c r="CX443" s="238" t="s">
        <v>1271</v>
      </c>
      <c r="CY443" s="122">
        <v>44294</v>
      </c>
      <c r="CZ443" t="b">
        <f ca="1">IF(ISNA(VLOOKUP(表格11[[#This Row],[Item]],INDIRECT(VLOOKUP(表格11[[#This Row],[Object]],表格12[],2,FALSE)),1,FALSE)),FALSE,TRUE)</f>
        <v>0</v>
      </c>
    </row>
    <row r="444" spans="100:104">
      <c r="CV444" t="s">
        <v>1179</v>
      </c>
      <c r="CW444" t="s">
        <v>1180</v>
      </c>
      <c r="CX444" t="s">
        <v>1275</v>
      </c>
      <c r="CY444" s="122">
        <v>44294</v>
      </c>
      <c r="CZ444" t="b">
        <f ca="1">IF(ISNA(VLOOKUP(表格11[[#This Row],[Item]],INDIRECT(VLOOKUP(表格11[[#This Row],[Object]],表格12[],2,FALSE)),1,FALSE)),FALSE,TRUE)</f>
        <v>0</v>
      </c>
    </row>
    <row r="445" spans="100:104">
      <c r="CV445" t="s">
        <v>1179</v>
      </c>
      <c r="CW445" t="s">
        <v>1180</v>
      </c>
      <c r="CX445" t="s">
        <v>1283</v>
      </c>
      <c r="CY445" s="122">
        <v>44294</v>
      </c>
      <c r="CZ445" t="b">
        <f ca="1">IF(ISNA(VLOOKUP(表格11[[#This Row],[Item]],INDIRECT(VLOOKUP(表格11[[#This Row],[Object]],表格12[],2,FALSE)),1,FALSE)),FALSE,TRUE)</f>
        <v>0</v>
      </c>
    </row>
    <row r="446" spans="100:104">
      <c r="CV446" t="s">
        <v>1179</v>
      </c>
      <c r="CW446" t="s">
        <v>1180</v>
      </c>
      <c r="CX446" t="s">
        <v>1289</v>
      </c>
      <c r="CY446" s="122">
        <v>44294</v>
      </c>
      <c r="CZ446" t="b">
        <f ca="1">IF(ISNA(VLOOKUP(表格11[[#This Row],[Item]],INDIRECT(VLOOKUP(表格11[[#This Row],[Object]],表格12[],2,FALSE)),1,FALSE)),FALSE,TRUE)</f>
        <v>0</v>
      </c>
    </row>
    <row r="447" spans="100:104">
      <c r="CV447" t="s">
        <v>1179</v>
      </c>
      <c r="CW447" t="s">
        <v>1180</v>
      </c>
      <c r="CX447" t="s">
        <v>1294</v>
      </c>
      <c r="CY447" s="122">
        <v>44294</v>
      </c>
      <c r="CZ447" t="b">
        <f ca="1">IF(ISNA(VLOOKUP(表格11[[#This Row],[Item]],INDIRECT(VLOOKUP(表格11[[#This Row],[Object]],表格12[],2,FALSE)),1,FALSE)),FALSE,TRUE)</f>
        <v>0</v>
      </c>
    </row>
    <row r="448" spans="100:104">
      <c r="CV448" t="s">
        <v>1179</v>
      </c>
      <c r="CW448" t="s">
        <v>1180</v>
      </c>
      <c r="CX448" t="s">
        <v>1298</v>
      </c>
      <c r="CY448" s="122">
        <v>44294</v>
      </c>
      <c r="CZ448" t="b">
        <f ca="1">IF(ISNA(VLOOKUP(表格11[[#This Row],[Item]],INDIRECT(VLOOKUP(表格11[[#This Row],[Object]],表格12[],2,FALSE)),1,FALSE)),FALSE,TRUE)</f>
        <v>0</v>
      </c>
    </row>
    <row r="449" spans="100:104">
      <c r="CV449" t="s">
        <v>1179</v>
      </c>
      <c r="CW449" t="s">
        <v>1180</v>
      </c>
      <c r="CX449" t="s">
        <v>1303</v>
      </c>
      <c r="CY449" s="122">
        <v>44294</v>
      </c>
      <c r="CZ449" t="b">
        <f ca="1">IF(ISNA(VLOOKUP(表格11[[#This Row],[Item]],INDIRECT(VLOOKUP(表格11[[#This Row],[Object]],表格12[],2,FALSE)),1,FALSE)),FALSE,TRUE)</f>
        <v>0</v>
      </c>
    </row>
    <row r="450" spans="100:104">
      <c r="CV450" t="s">
        <v>1179</v>
      </c>
      <c r="CW450" t="s">
        <v>1180</v>
      </c>
      <c r="CX450" t="s">
        <v>1308</v>
      </c>
      <c r="CY450" s="122">
        <v>44294</v>
      </c>
      <c r="CZ450" t="b">
        <f ca="1">IF(ISNA(VLOOKUP(表格11[[#This Row],[Item]],INDIRECT(VLOOKUP(表格11[[#This Row],[Object]],表格12[],2,FALSE)),1,FALSE)),FALSE,TRUE)</f>
        <v>0</v>
      </c>
    </row>
    <row r="451" spans="100:104">
      <c r="CV451" t="s">
        <v>1179</v>
      </c>
      <c r="CW451" t="s">
        <v>1180</v>
      </c>
      <c r="CX451" t="s">
        <v>1310</v>
      </c>
      <c r="CY451" s="122">
        <v>44294</v>
      </c>
      <c r="CZ451" t="b">
        <f ca="1">IF(ISNA(VLOOKUP(表格11[[#This Row],[Item]],INDIRECT(VLOOKUP(表格11[[#This Row],[Object]],表格12[],2,FALSE)),1,FALSE)),FALSE,TRUE)</f>
        <v>0</v>
      </c>
    </row>
    <row r="452" spans="100:104">
      <c r="CV452" t="s">
        <v>1179</v>
      </c>
      <c r="CW452" t="s">
        <v>1180</v>
      </c>
      <c r="CX452" t="s">
        <v>1312</v>
      </c>
      <c r="CY452" s="122">
        <v>44294</v>
      </c>
      <c r="CZ452" t="b">
        <f ca="1">IF(ISNA(VLOOKUP(表格11[[#This Row],[Item]],INDIRECT(VLOOKUP(表格11[[#This Row],[Object]],表格12[],2,FALSE)),1,FALSE)),FALSE,TRUE)</f>
        <v>0</v>
      </c>
    </row>
    <row r="453" spans="100:104">
      <c r="CV453" t="s">
        <v>1179</v>
      </c>
      <c r="CW453" t="s">
        <v>1180</v>
      </c>
      <c r="CX453" t="s">
        <v>1313</v>
      </c>
      <c r="CY453" s="122">
        <v>44294</v>
      </c>
      <c r="CZ453" t="b">
        <f ca="1">IF(ISNA(VLOOKUP(表格11[[#This Row],[Item]],INDIRECT(VLOOKUP(表格11[[#This Row],[Object]],表格12[],2,FALSE)),1,FALSE)),FALSE,TRUE)</f>
        <v>0</v>
      </c>
    </row>
    <row r="454" spans="100:104">
      <c r="CV454" t="s">
        <v>1179</v>
      </c>
      <c r="CW454" t="s">
        <v>1180</v>
      </c>
      <c r="CX454" t="s">
        <v>1314</v>
      </c>
      <c r="CY454" s="122">
        <v>44294</v>
      </c>
      <c r="CZ454" t="b">
        <f ca="1">IF(ISNA(VLOOKUP(表格11[[#This Row],[Item]],INDIRECT(VLOOKUP(表格11[[#This Row],[Object]],表格12[],2,FALSE)),1,FALSE)),FALSE,TRUE)</f>
        <v>0</v>
      </c>
    </row>
    <row r="455" spans="100:104">
      <c r="CV455" t="s">
        <v>1179</v>
      </c>
      <c r="CW455" t="s">
        <v>1180</v>
      </c>
      <c r="CX455" t="s">
        <v>1315</v>
      </c>
      <c r="CY455" s="122">
        <v>44294</v>
      </c>
      <c r="CZ455" t="b">
        <f ca="1">IF(ISNA(VLOOKUP(表格11[[#This Row],[Item]],INDIRECT(VLOOKUP(表格11[[#This Row],[Object]],表格12[],2,FALSE)),1,FALSE)),FALSE,TRUE)</f>
        <v>0</v>
      </c>
    </row>
    <row r="456" spans="100:104">
      <c r="CV456" t="s">
        <v>1179</v>
      </c>
      <c r="CW456" t="s">
        <v>1180</v>
      </c>
      <c r="CX456" t="s">
        <v>1318</v>
      </c>
      <c r="CY456" s="122">
        <v>44294</v>
      </c>
      <c r="CZ456" t="b">
        <f ca="1">IF(ISNA(VLOOKUP(表格11[[#This Row],[Item]],INDIRECT(VLOOKUP(表格11[[#This Row],[Object]],表格12[],2,FALSE)),1,FALSE)),FALSE,TRUE)</f>
        <v>0</v>
      </c>
    </row>
    <row r="457" spans="100:104">
      <c r="CV457" t="s">
        <v>1179</v>
      </c>
      <c r="CW457" t="s">
        <v>1180</v>
      </c>
      <c r="CX457" t="s">
        <v>1320</v>
      </c>
      <c r="CY457" s="122">
        <v>44294</v>
      </c>
      <c r="CZ457" t="b">
        <f ca="1">IF(ISNA(VLOOKUP(表格11[[#This Row],[Item]],INDIRECT(VLOOKUP(表格11[[#This Row],[Object]],表格12[],2,FALSE)),1,FALSE)),FALSE,TRUE)</f>
        <v>0</v>
      </c>
    </row>
    <row r="458" spans="100:104">
      <c r="CV458" t="s">
        <v>1179</v>
      </c>
      <c r="CW458" t="s">
        <v>1180</v>
      </c>
      <c r="CX458" t="s">
        <v>1322</v>
      </c>
      <c r="CY458" s="122">
        <v>44294</v>
      </c>
      <c r="CZ458" t="b">
        <f ca="1">IF(ISNA(VLOOKUP(表格11[[#This Row],[Item]],INDIRECT(VLOOKUP(表格11[[#This Row],[Object]],表格12[],2,FALSE)),1,FALSE)),FALSE,TRUE)</f>
        <v>0</v>
      </c>
    </row>
    <row r="459" spans="100:104">
      <c r="CV459" t="s">
        <v>1179</v>
      </c>
      <c r="CW459" t="s">
        <v>1180</v>
      </c>
      <c r="CX459" t="s">
        <v>1324</v>
      </c>
      <c r="CY459" s="122">
        <v>44294</v>
      </c>
      <c r="CZ459" t="b">
        <f ca="1">IF(ISNA(VLOOKUP(表格11[[#This Row],[Item]],INDIRECT(VLOOKUP(表格11[[#This Row],[Object]],表格12[],2,FALSE)),1,FALSE)),FALSE,TRUE)</f>
        <v>0</v>
      </c>
    </row>
    <row r="460" spans="100:104">
      <c r="CV460" t="s">
        <v>1179</v>
      </c>
      <c r="CW460" t="s">
        <v>1180</v>
      </c>
      <c r="CX460" t="s">
        <v>1327</v>
      </c>
      <c r="CY460" s="122">
        <v>44294</v>
      </c>
      <c r="CZ460" t="b">
        <f ca="1">IF(ISNA(VLOOKUP(表格11[[#This Row],[Item]],INDIRECT(VLOOKUP(表格11[[#This Row],[Object]],表格12[],2,FALSE)),1,FALSE)),FALSE,TRUE)</f>
        <v>0</v>
      </c>
    </row>
    <row r="461" spans="100:104">
      <c r="CV461" t="s">
        <v>1179</v>
      </c>
      <c r="CW461" t="s">
        <v>1180</v>
      </c>
      <c r="CX461" t="s">
        <v>1329</v>
      </c>
      <c r="CY461" s="122">
        <v>44294</v>
      </c>
      <c r="CZ461" t="b">
        <f ca="1">IF(ISNA(VLOOKUP(表格11[[#This Row],[Item]],INDIRECT(VLOOKUP(表格11[[#This Row],[Object]],表格12[],2,FALSE)),1,FALSE)),FALSE,TRUE)</f>
        <v>0</v>
      </c>
    </row>
    <row r="462" spans="100:104">
      <c r="CV462" t="s">
        <v>1179</v>
      </c>
      <c r="CW462" t="s">
        <v>1180</v>
      </c>
      <c r="CX462" t="s">
        <v>1332</v>
      </c>
      <c r="CY462" s="122">
        <v>44294</v>
      </c>
      <c r="CZ462" t="b">
        <f ca="1">IF(ISNA(VLOOKUP(表格11[[#This Row],[Item]],INDIRECT(VLOOKUP(表格11[[#This Row],[Object]],表格12[],2,FALSE)),1,FALSE)),FALSE,TRUE)</f>
        <v>0</v>
      </c>
    </row>
    <row r="463" spans="100:104">
      <c r="CV463" t="s">
        <v>1179</v>
      </c>
      <c r="CW463" t="s">
        <v>1180</v>
      </c>
      <c r="CX463" t="s">
        <v>1334</v>
      </c>
      <c r="CY463" s="122">
        <v>44294</v>
      </c>
      <c r="CZ463" t="b">
        <f ca="1">IF(ISNA(VLOOKUP(表格11[[#This Row],[Item]],INDIRECT(VLOOKUP(表格11[[#This Row],[Object]],表格12[],2,FALSE)),1,FALSE)),FALSE,TRUE)</f>
        <v>0</v>
      </c>
    </row>
    <row r="464" spans="100:104">
      <c r="CV464" t="s">
        <v>1179</v>
      </c>
      <c r="CW464" t="s">
        <v>1180</v>
      </c>
      <c r="CX464" t="s">
        <v>1335</v>
      </c>
      <c r="CY464" s="122">
        <v>44294</v>
      </c>
      <c r="CZ464" t="b">
        <f ca="1">IF(ISNA(VLOOKUP(表格11[[#This Row],[Item]],INDIRECT(VLOOKUP(表格11[[#This Row],[Object]],表格12[],2,FALSE)),1,FALSE)),FALSE,TRUE)</f>
        <v>0</v>
      </c>
    </row>
    <row r="465" spans="100:104">
      <c r="CV465" t="s">
        <v>1179</v>
      </c>
      <c r="CW465" t="s">
        <v>1180</v>
      </c>
      <c r="CX465" t="s">
        <v>1336</v>
      </c>
      <c r="CY465" s="122">
        <v>44294</v>
      </c>
      <c r="CZ465" t="b">
        <f ca="1">IF(ISNA(VLOOKUP(表格11[[#This Row],[Item]],INDIRECT(VLOOKUP(表格11[[#This Row],[Object]],表格12[],2,FALSE)),1,FALSE)),FALSE,TRUE)</f>
        <v>0</v>
      </c>
    </row>
    <row r="466" spans="100:104">
      <c r="CV466" t="s">
        <v>1179</v>
      </c>
      <c r="CW466" t="s">
        <v>1180</v>
      </c>
      <c r="CX466" t="s">
        <v>1337</v>
      </c>
      <c r="CY466" s="122">
        <v>44294</v>
      </c>
      <c r="CZ466" t="b">
        <f ca="1">IF(ISNA(VLOOKUP(表格11[[#This Row],[Item]],INDIRECT(VLOOKUP(表格11[[#This Row],[Object]],表格12[],2,FALSE)),1,FALSE)),FALSE,TRUE)</f>
        <v>0</v>
      </c>
    </row>
    <row r="467" spans="100:104">
      <c r="CV467" t="s">
        <v>1179</v>
      </c>
      <c r="CW467" t="s">
        <v>1180</v>
      </c>
      <c r="CX467" t="s">
        <v>1338</v>
      </c>
      <c r="CY467" s="122">
        <v>44294</v>
      </c>
      <c r="CZ467" t="b">
        <f ca="1">IF(ISNA(VLOOKUP(表格11[[#This Row],[Item]],INDIRECT(VLOOKUP(表格11[[#This Row],[Object]],表格12[],2,FALSE)),1,FALSE)),FALSE,TRUE)</f>
        <v>0</v>
      </c>
    </row>
    <row r="468" spans="100:104">
      <c r="CV468" t="s">
        <v>1179</v>
      </c>
      <c r="CW468" t="s">
        <v>1180</v>
      </c>
      <c r="CX468" t="s">
        <v>1339</v>
      </c>
      <c r="CY468" s="122">
        <v>44294</v>
      </c>
      <c r="CZ468" t="b">
        <f ca="1">IF(ISNA(VLOOKUP(表格11[[#This Row],[Item]],INDIRECT(VLOOKUP(表格11[[#This Row],[Object]],表格12[],2,FALSE)),1,FALSE)),FALSE,TRUE)</f>
        <v>0</v>
      </c>
    </row>
    <row r="469" spans="100:104">
      <c r="CV469" t="s">
        <v>1179</v>
      </c>
      <c r="CW469" t="s">
        <v>1180</v>
      </c>
      <c r="CX469" t="s">
        <v>1340</v>
      </c>
      <c r="CY469" s="122">
        <v>44294</v>
      </c>
      <c r="CZ469" t="b">
        <f ca="1">IF(ISNA(VLOOKUP(表格11[[#This Row],[Item]],INDIRECT(VLOOKUP(表格11[[#This Row],[Object]],表格12[],2,FALSE)),1,FALSE)),FALSE,TRUE)</f>
        <v>0</v>
      </c>
    </row>
    <row r="470" spans="100:104">
      <c r="CV470" t="s">
        <v>1179</v>
      </c>
      <c r="CW470" t="s">
        <v>1180</v>
      </c>
      <c r="CX470" t="s">
        <v>1341</v>
      </c>
      <c r="CY470" s="122">
        <v>44294</v>
      </c>
      <c r="CZ470" t="b">
        <f ca="1">IF(ISNA(VLOOKUP(表格11[[#This Row],[Item]],INDIRECT(VLOOKUP(表格11[[#This Row],[Object]],表格12[],2,FALSE)),1,FALSE)),FALSE,TRUE)</f>
        <v>0</v>
      </c>
    </row>
    <row r="471" spans="100:104">
      <c r="CV471" t="s">
        <v>1179</v>
      </c>
      <c r="CW471" t="s">
        <v>1180</v>
      </c>
      <c r="CX471" t="s">
        <v>1342</v>
      </c>
      <c r="CY471" s="122">
        <v>44294</v>
      </c>
      <c r="CZ471" t="b">
        <f ca="1">IF(ISNA(VLOOKUP(表格11[[#This Row],[Item]],INDIRECT(VLOOKUP(表格11[[#This Row],[Object]],表格12[],2,FALSE)),1,FALSE)),FALSE,TRUE)</f>
        <v>0</v>
      </c>
    </row>
    <row r="472" spans="100:104">
      <c r="CV472" t="s">
        <v>1179</v>
      </c>
      <c r="CW472" t="s">
        <v>1180</v>
      </c>
      <c r="CX472" t="s">
        <v>1343</v>
      </c>
      <c r="CY472" s="122">
        <v>44294</v>
      </c>
      <c r="CZ472" t="b">
        <f ca="1">IF(ISNA(VLOOKUP(表格11[[#This Row],[Item]],INDIRECT(VLOOKUP(表格11[[#This Row],[Object]],表格12[],2,FALSE)),1,FALSE)),FALSE,TRUE)</f>
        <v>0</v>
      </c>
    </row>
    <row r="473" spans="100:104">
      <c r="CV473" t="s">
        <v>1179</v>
      </c>
      <c r="CW473" t="s">
        <v>1180</v>
      </c>
      <c r="CX473" t="s">
        <v>1344</v>
      </c>
      <c r="CY473" s="122">
        <v>44294</v>
      </c>
      <c r="CZ473" t="b">
        <f ca="1">IF(ISNA(VLOOKUP(表格11[[#This Row],[Item]],INDIRECT(VLOOKUP(表格11[[#This Row],[Object]],表格12[],2,FALSE)),1,FALSE)),FALSE,TRUE)</f>
        <v>0</v>
      </c>
    </row>
    <row r="474" spans="100:104">
      <c r="CV474" t="s">
        <v>1179</v>
      </c>
      <c r="CW474" t="s">
        <v>1180</v>
      </c>
      <c r="CX474" t="s">
        <v>1345</v>
      </c>
      <c r="CY474" s="122">
        <v>44294</v>
      </c>
      <c r="CZ474" t="b">
        <f ca="1">IF(ISNA(VLOOKUP(表格11[[#This Row],[Item]],INDIRECT(VLOOKUP(表格11[[#This Row],[Object]],表格12[],2,FALSE)),1,FALSE)),FALSE,TRUE)</f>
        <v>0</v>
      </c>
    </row>
    <row r="475" spans="100:104">
      <c r="CV475" t="s">
        <v>1179</v>
      </c>
      <c r="CW475" t="s">
        <v>1180</v>
      </c>
      <c r="CX475" t="s">
        <v>1346</v>
      </c>
      <c r="CY475" s="122">
        <v>44294</v>
      </c>
      <c r="CZ475" t="b">
        <f ca="1">IF(ISNA(VLOOKUP(表格11[[#This Row],[Item]],INDIRECT(VLOOKUP(表格11[[#This Row],[Object]],表格12[],2,FALSE)),1,FALSE)),FALSE,TRUE)</f>
        <v>0</v>
      </c>
    </row>
    <row r="476" spans="100:104">
      <c r="CV476" t="s">
        <v>1179</v>
      </c>
      <c r="CW476" t="s">
        <v>1180</v>
      </c>
      <c r="CX476" t="s">
        <v>1347</v>
      </c>
      <c r="CY476" s="122">
        <v>44294</v>
      </c>
      <c r="CZ476" t="b">
        <f ca="1">IF(ISNA(VLOOKUP(表格11[[#This Row],[Item]],INDIRECT(VLOOKUP(表格11[[#This Row],[Object]],表格12[],2,FALSE)),1,FALSE)),FALSE,TRUE)</f>
        <v>0</v>
      </c>
    </row>
    <row r="477" spans="100:104">
      <c r="CV477" t="s">
        <v>1179</v>
      </c>
      <c r="CW477" t="s">
        <v>1180</v>
      </c>
      <c r="CX477" t="s">
        <v>1348</v>
      </c>
      <c r="CY477" s="122">
        <v>44294</v>
      </c>
      <c r="CZ477" t="b">
        <f ca="1">IF(ISNA(VLOOKUP(表格11[[#This Row],[Item]],INDIRECT(VLOOKUP(表格11[[#This Row],[Object]],表格12[],2,FALSE)),1,FALSE)),FALSE,TRUE)</f>
        <v>0</v>
      </c>
    </row>
    <row r="478" spans="100:104">
      <c r="CV478" t="s">
        <v>1179</v>
      </c>
      <c r="CW478" t="s">
        <v>1180</v>
      </c>
      <c r="CX478" t="s">
        <v>1349</v>
      </c>
      <c r="CY478" s="122">
        <v>44294</v>
      </c>
      <c r="CZ478" t="b">
        <f ca="1">IF(ISNA(VLOOKUP(表格11[[#This Row],[Item]],INDIRECT(VLOOKUP(表格11[[#This Row],[Object]],表格12[],2,FALSE)),1,FALSE)),FALSE,TRUE)</f>
        <v>0</v>
      </c>
    </row>
    <row r="479" spans="100:104">
      <c r="CV479" t="s">
        <v>1179</v>
      </c>
      <c r="CW479" t="s">
        <v>1180</v>
      </c>
      <c r="CX479" t="s">
        <v>1350</v>
      </c>
      <c r="CY479" s="122">
        <v>44294</v>
      </c>
      <c r="CZ479" t="b">
        <f ca="1">IF(ISNA(VLOOKUP(表格11[[#This Row],[Item]],INDIRECT(VLOOKUP(表格11[[#This Row],[Object]],表格12[],2,FALSE)),1,FALSE)),FALSE,TRUE)</f>
        <v>0</v>
      </c>
    </row>
    <row r="480" spans="100:104">
      <c r="CV480" t="s">
        <v>1179</v>
      </c>
      <c r="CW480" t="s">
        <v>1180</v>
      </c>
      <c r="CX480" t="s">
        <v>1351</v>
      </c>
      <c r="CY480" s="122">
        <v>44294</v>
      </c>
      <c r="CZ480" t="b">
        <f ca="1">IF(ISNA(VLOOKUP(表格11[[#This Row],[Item]],INDIRECT(VLOOKUP(表格11[[#This Row],[Object]],表格12[],2,FALSE)),1,FALSE)),FALSE,TRUE)</f>
        <v>0</v>
      </c>
    </row>
    <row r="481" spans="100:104">
      <c r="CV481" t="s">
        <v>1179</v>
      </c>
      <c r="CW481" t="s">
        <v>1180</v>
      </c>
      <c r="CX481" t="s">
        <v>1352</v>
      </c>
      <c r="CY481" s="122">
        <v>44294</v>
      </c>
      <c r="CZ481" t="b">
        <f ca="1">IF(ISNA(VLOOKUP(表格11[[#This Row],[Item]],INDIRECT(VLOOKUP(表格11[[#This Row],[Object]],表格12[],2,FALSE)),1,FALSE)),FALSE,TRUE)</f>
        <v>0</v>
      </c>
    </row>
    <row r="482" spans="100:104">
      <c r="CV482" t="s">
        <v>1179</v>
      </c>
      <c r="CW482" t="s">
        <v>1180</v>
      </c>
      <c r="CX482" t="s">
        <v>1353</v>
      </c>
      <c r="CY482" s="122">
        <v>44294</v>
      </c>
      <c r="CZ482" t="b">
        <f ca="1">IF(ISNA(VLOOKUP(表格11[[#This Row],[Item]],INDIRECT(VLOOKUP(表格11[[#This Row],[Object]],表格12[],2,FALSE)),1,FALSE)),FALSE,TRUE)</f>
        <v>0</v>
      </c>
    </row>
    <row r="483" spans="100:104">
      <c r="CV483" t="s">
        <v>1179</v>
      </c>
      <c r="CW483" t="s">
        <v>1180</v>
      </c>
      <c r="CX483" t="s">
        <v>1354</v>
      </c>
      <c r="CY483" s="122">
        <v>44294</v>
      </c>
      <c r="CZ483" t="b">
        <f ca="1">IF(ISNA(VLOOKUP(表格11[[#This Row],[Item]],INDIRECT(VLOOKUP(表格11[[#This Row],[Object]],表格12[],2,FALSE)),1,FALSE)),FALSE,TRUE)</f>
        <v>0</v>
      </c>
    </row>
    <row r="484" spans="100:104">
      <c r="CV484" t="s">
        <v>1179</v>
      </c>
      <c r="CW484" t="s">
        <v>1180</v>
      </c>
      <c r="CX484" t="s">
        <v>961</v>
      </c>
      <c r="CY484" s="122">
        <v>44294</v>
      </c>
      <c r="CZ484" t="b">
        <f ca="1">IF(ISNA(VLOOKUP(表格11[[#This Row],[Item]],INDIRECT(VLOOKUP(表格11[[#This Row],[Object]],表格12[],2,FALSE)),1,FALSE)),FALSE,TRUE)</f>
        <v>0</v>
      </c>
    </row>
    <row r="485" spans="100:104">
      <c r="CV485" t="s">
        <v>1179</v>
      </c>
      <c r="CW485" t="s">
        <v>1180</v>
      </c>
      <c r="CX485" t="s">
        <v>1355</v>
      </c>
      <c r="CY485" s="122">
        <v>44294</v>
      </c>
      <c r="CZ485" t="b">
        <f ca="1">IF(ISNA(VLOOKUP(表格11[[#This Row],[Item]],INDIRECT(VLOOKUP(表格11[[#This Row],[Object]],表格12[],2,FALSE)),1,FALSE)),FALSE,TRUE)</f>
        <v>0</v>
      </c>
    </row>
    <row r="486" spans="100:104">
      <c r="CV486" t="s">
        <v>1179</v>
      </c>
      <c r="CW486" t="s">
        <v>1180</v>
      </c>
      <c r="CX486" t="s">
        <v>1356</v>
      </c>
      <c r="CY486" s="122">
        <v>44294</v>
      </c>
      <c r="CZ486" t="b">
        <f ca="1">IF(ISNA(VLOOKUP(表格11[[#This Row],[Item]],INDIRECT(VLOOKUP(表格11[[#This Row],[Object]],表格12[],2,FALSE)),1,FALSE)),FALSE,TRUE)</f>
        <v>0</v>
      </c>
    </row>
    <row r="487" spans="100:104">
      <c r="CV487" t="s">
        <v>1179</v>
      </c>
      <c r="CW487" t="s">
        <v>1180</v>
      </c>
      <c r="CX487" t="s">
        <v>1357</v>
      </c>
      <c r="CY487" s="122">
        <v>44294</v>
      </c>
      <c r="CZ487" t="b">
        <f ca="1">IF(ISNA(VLOOKUP(表格11[[#This Row],[Item]],INDIRECT(VLOOKUP(表格11[[#This Row],[Object]],表格12[],2,FALSE)),1,FALSE)),FALSE,TRUE)</f>
        <v>0</v>
      </c>
    </row>
    <row r="488" spans="100:104">
      <c r="CV488" t="s">
        <v>1179</v>
      </c>
      <c r="CW488" t="s">
        <v>1180</v>
      </c>
      <c r="CX488" t="s">
        <v>1358</v>
      </c>
      <c r="CY488" s="122">
        <v>44294</v>
      </c>
      <c r="CZ488" t="b">
        <f ca="1">IF(ISNA(VLOOKUP(表格11[[#This Row],[Item]],INDIRECT(VLOOKUP(表格11[[#This Row],[Object]],表格12[],2,FALSE)),1,FALSE)),FALSE,TRUE)</f>
        <v>0</v>
      </c>
    </row>
    <row r="489" spans="100:104">
      <c r="CV489" t="s">
        <v>1179</v>
      </c>
      <c r="CW489" t="s">
        <v>1180</v>
      </c>
      <c r="CX489" t="s">
        <v>1359</v>
      </c>
      <c r="CY489" s="122">
        <v>44294</v>
      </c>
      <c r="CZ489" t="b">
        <f ca="1">IF(ISNA(VLOOKUP(表格11[[#This Row],[Item]],INDIRECT(VLOOKUP(表格11[[#This Row],[Object]],表格12[],2,FALSE)),1,FALSE)),FALSE,TRUE)</f>
        <v>0</v>
      </c>
    </row>
    <row r="490" spans="100:104">
      <c r="CV490" t="s">
        <v>1179</v>
      </c>
      <c r="CW490" t="s">
        <v>1180</v>
      </c>
      <c r="CX490" t="s">
        <v>1360</v>
      </c>
      <c r="CY490" s="122">
        <v>44294</v>
      </c>
      <c r="CZ490" t="b">
        <f ca="1">IF(ISNA(VLOOKUP(表格11[[#This Row],[Item]],INDIRECT(VLOOKUP(表格11[[#This Row],[Object]],表格12[],2,FALSE)),1,FALSE)),FALSE,TRUE)</f>
        <v>0</v>
      </c>
    </row>
    <row r="491" spans="100:104">
      <c r="CV491" t="s">
        <v>1179</v>
      </c>
      <c r="CW491" t="s">
        <v>1180</v>
      </c>
      <c r="CX491" t="s">
        <v>1361</v>
      </c>
      <c r="CY491" s="122">
        <v>44294</v>
      </c>
      <c r="CZ491" t="b">
        <f ca="1">IF(ISNA(VLOOKUP(表格11[[#This Row],[Item]],INDIRECT(VLOOKUP(表格11[[#This Row],[Object]],表格12[],2,FALSE)),1,FALSE)),FALSE,TRUE)</f>
        <v>0</v>
      </c>
    </row>
    <row r="492" spans="100:104">
      <c r="CV492" t="s">
        <v>1179</v>
      </c>
      <c r="CW492" t="s">
        <v>1180</v>
      </c>
      <c r="CX492" t="s">
        <v>1362</v>
      </c>
      <c r="CY492" s="122">
        <v>44294</v>
      </c>
      <c r="CZ492" t="b">
        <f ca="1">IF(ISNA(VLOOKUP(表格11[[#This Row],[Item]],INDIRECT(VLOOKUP(表格11[[#This Row],[Object]],表格12[],2,FALSE)),1,FALSE)),FALSE,TRUE)</f>
        <v>0</v>
      </c>
    </row>
    <row r="493" spans="100:104">
      <c r="CV493" t="s">
        <v>1179</v>
      </c>
      <c r="CW493" t="s">
        <v>1180</v>
      </c>
      <c r="CX493" t="s">
        <v>1363</v>
      </c>
      <c r="CY493" s="122">
        <v>44294</v>
      </c>
      <c r="CZ493" t="b">
        <f ca="1">IF(ISNA(VLOOKUP(表格11[[#This Row],[Item]],INDIRECT(VLOOKUP(表格11[[#This Row],[Object]],表格12[],2,FALSE)),1,FALSE)),FALSE,TRUE)</f>
        <v>0</v>
      </c>
    </row>
    <row r="494" spans="100:104">
      <c r="CV494" t="s">
        <v>1179</v>
      </c>
      <c r="CW494" t="s">
        <v>1180</v>
      </c>
      <c r="CX494" t="s">
        <v>1364</v>
      </c>
      <c r="CY494" s="122">
        <v>44294</v>
      </c>
      <c r="CZ494" t="b">
        <f ca="1">IF(ISNA(VLOOKUP(表格11[[#This Row],[Item]],INDIRECT(VLOOKUP(表格11[[#This Row],[Object]],表格12[],2,FALSE)),1,FALSE)),FALSE,TRUE)</f>
        <v>0</v>
      </c>
    </row>
    <row r="495" spans="100:104">
      <c r="CV495" t="s">
        <v>1179</v>
      </c>
      <c r="CW495" t="s">
        <v>1180</v>
      </c>
      <c r="CX495" t="s">
        <v>1365</v>
      </c>
      <c r="CY495" s="122">
        <v>44294</v>
      </c>
      <c r="CZ495" t="b">
        <f ca="1">IF(ISNA(VLOOKUP(表格11[[#This Row],[Item]],INDIRECT(VLOOKUP(表格11[[#This Row],[Object]],表格12[],2,FALSE)),1,FALSE)),FALSE,TRUE)</f>
        <v>0</v>
      </c>
    </row>
    <row r="496" spans="100:104">
      <c r="CV496" t="s">
        <v>1179</v>
      </c>
      <c r="CW496" t="s">
        <v>1180</v>
      </c>
      <c r="CX496" t="s">
        <v>1366</v>
      </c>
      <c r="CY496" s="122">
        <v>44294</v>
      </c>
      <c r="CZ496" t="b">
        <f ca="1">IF(ISNA(VLOOKUP(表格11[[#This Row],[Item]],INDIRECT(VLOOKUP(表格11[[#This Row],[Object]],表格12[],2,FALSE)),1,FALSE)),FALSE,TRUE)</f>
        <v>0</v>
      </c>
    </row>
    <row r="497" spans="100:104">
      <c r="CV497" t="s">
        <v>1179</v>
      </c>
      <c r="CW497" t="s">
        <v>1180</v>
      </c>
      <c r="CX497" t="s">
        <v>1367</v>
      </c>
      <c r="CY497" s="122">
        <v>44294</v>
      </c>
      <c r="CZ497" t="b">
        <f ca="1">IF(ISNA(VLOOKUP(表格11[[#This Row],[Item]],INDIRECT(VLOOKUP(表格11[[#This Row],[Object]],表格12[],2,FALSE)),1,FALSE)),FALSE,TRUE)</f>
        <v>0</v>
      </c>
    </row>
    <row r="498" spans="100:104">
      <c r="CV498" t="s">
        <v>1179</v>
      </c>
      <c r="CW498" t="s">
        <v>1180</v>
      </c>
      <c r="CX498" t="s">
        <v>1368</v>
      </c>
      <c r="CY498" s="122">
        <v>44294</v>
      </c>
      <c r="CZ498" t="b">
        <f ca="1">IF(ISNA(VLOOKUP(表格11[[#This Row],[Item]],INDIRECT(VLOOKUP(表格11[[#This Row],[Object]],表格12[],2,FALSE)),1,FALSE)),FALSE,TRUE)</f>
        <v>0</v>
      </c>
    </row>
    <row r="499" spans="100:104">
      <c r="CV499" t="s">
        <v>1179</v>
      </c>
      <c r="CW499" t="s">
        <v>1180</v>
      </c>
      <c r="CX499" t="s">
        <v>1369</v>
      </c>
      <c r="CY499" s="122">
        <v>44294</v>
      </c>
      <c r="CZ499" t="b">
        <f ca="1">IF(ISNA(VLOOKUP(表格11[[#This Row],[Item]],INDIRECT(VLOOKUP(表格11[[#This Row],[Object]],表格12[],2,FALSE)),1,FALSE)),FALSE,TRUE)</f>
        <v>0</v>
      </c>
    </row>
    <row r="500" spans="100:104">
      <c r="CV500" t="s">
        <v>1179</v>
      </c>
      <c r="CW500" t="s">
        <v>1180</v>
      </c>
      <c r="CX500" t="s">
        <v>1370</v>
      </c>
      <c r="CY500" s="122">
        <v>44294</v>
      </c>
      <c r="CZ500" t="b">
        <f ca="1">IF(ISNA(VLOOKUP(表格11[[#This Row],[Item]],INDIRECT(VLOOKUP(表格11[[#This Row],[Object]],表格12[],2,FALSE)),1,FALSE)),FALSE,TRUE)</f>
        <v>0</v>
      </c>
    </row>
    <row r="501" spans="100:104">
      <c r="CV501" t="s">
        <v>1179</v>
      </c>
      <c r="CW501" t="s">
        <v>1180</v>
      </c>
      <c r="CX501" t="s">
        <v>1371</v>
      </c>
      <c r="CY501" s="122">
        <v>44294</v>
      </c>
      <c r="CZ501" t="b">
        <f ca="1">IF(ISNA(VLOOKUP(表格11[[#This Row],[Item]],INDIRECT(VLOOKUP(表格11[[#This Row],[Object]],表格12[],2,FALSE)),1,FALSE)),FALSE,TRUE)</f>
        <v>0</v>
      </c>
    </row>
    <row r="502" spans="100:104">
      <c r="CV502" t="s">
        <v>1179</v>
      </c>
      <c r="CW502" t="s">
        <v>1180</v>
      </c>
      <c r="CX502" t="s">
        <v>1372</v>
      </c>
      <c r="CY502" s="122">
        <v>44294</v>
      </c>
      <c r="CZ502" t="b">
        <f ca="1">IF(ISNA(VLOOKUP(表格11[[#This Row],[Item]],INDIRECT(VLOOKUP(表格11[[#This Row],[Object]],表格12[],2,FALSE)),1,FALSE)),FALSE,TRUE)</f>
        <v>0</v>
      </c>
    </row>
    <row r="503" spans="100:104">
      <c r="CV503" t="s">
        <v>1179</v>
      </c>
      <c r="CW503" t="s">
        <v>1180</v>
      </c>
      <c r="CX503" t="s">
        <v>1373</v>
      </c>
      <c r="CY503" s="122">
        <v>44294</v>
      </c>
      <c r="CZ503" t="b">
        <f ca="1">IF(ISNA(VLOOKUP(表格11[[#This Row],[Item]],INDIRECT(VLOOKUP(表格11[[#This Row],[Object]],表格12[],2,FALSE)),1,FALSE)),FALSE,TRUE)</f>
        <v>0</v>
      </c>
    </row>
    <row r="504" spans="100:104">
      <c r="CV504" t="s">
        <v>1179</v>
      </c>
      <c r="CW504" t="s">
        <v>1180</v>
      </c>
      <c r="CX504" t="s">
        <v>1374</v>
      </c>
      <c r="CY504" s="122">
        <v>44294</v>
      </c>
      <c r="CZ504" t="b">
        <f ca="1">IF(ISNA(VLOOKUP(表格11[[#This Row],[Item]],INDIRECT(VLOOKUP(表格11[[#This Row],[Object]],表格12[],2,FALSE)),1,FALSE)),FALSE,TRUE)</f>
        <v>0</v>
      </c>
    </row>
    <row r="505" spans="100:104">
      <c r="CV505" t="s">
        <v>1179</v>
      </c>
      <c r="CW505" t="s">
        <v>1180</v>
      </c>
      <c r="CX505" t="s">
        <v>1375</v>
      </c>
      <c r="CY505" s="122">
        <v>44294</v>
      </c>
      <c r="CZ505" t="b">
        <f ca="1">IF(ISNA(VLOOKUP(表格11[[#This Row],[Item]],INDIRECT(VLOOKUP(表格11[[#This Row],[Object]],表格12[],2,FALSE)),1,FALSE)),FALSE,TRUE)</f>
        <v>0</v>
      </c>
    </row>
    <row r="506" spans="100:104">
      <c r="CV506" t="s">
        <v>1179</v>
      </c>
      <c r="CW506" t="s">
        <v>1180</v>
      </c>
      <c r="CX506" t="s">
        <v>1376</v>
      </c>
      <c r="CY506" s="122">
        <v>44294</v>
      </c>
      <c r="CZ506" t="b">
        <f ca="1">IF(ISNA(VLOOKUP(表格11[[#This Row],[Item]],INDIRECT(VLOOKUP(表格11[[#This Row],[Object]],表格12[],2,FALSE)),1,FALSE)),FALSE,TRUE)</f>
        <v>0</v>
      </c>
    </row>
    <row r="507" spans="100:104">
      <c r="CV507" t="s">
        <v>1179</v>
      </c>
      <c r="CW507" t="s">
        <v>1180</v>
      </c>
      <c r="CX507" t="s">
        <v>1377</v>
      </c>
      <c r="CY507" s="122">
        <v>44294</v>
      </c>
      <c r="CZ507" t="b">
        <f ca="1">IF(ISNA(VLOOKUP(表格11[[#This Row],[Item]],INDIRECT(VLOOKUP(表格11[[#This Row],[Object]],表格12[],2,FALSE)),1,FALSE)),FALSE,TRUE)</f>
        <v>0</v>
      </c>
    </row>
    <row r="508" spans="100:104">
      <c r="CV508" t="s">
        <v>1179</v>
      </c>
      <c r="CW508" t="s">
        <v>1180</v>
      </c>
      <c r="CX508" t="s">
        <v>1378</v>
      </c>
      <c r="CY508" s="122">
        <v>44294</v>
      </c>
      <c r="CZ508" t="b">
        <f ca="1">IF(ISNA(VLOOKUP(表格11[[#This Row],[Item]],INDIRECT(VLOOKUP(表格11[[#This Row],[Object]],表格12[],2,FALSE)),1,FALSE)),FALSE,TRUE)</f>
        <v>0</v>
      </c>
    </row>
    <row r="509" spans="100:104">
      <c r="CV509" t="s">
        <v>1179</v>
      </c>
      <c r="CW509" t="s">
        <v>1180</v>
      </c>
      <c r="CX509" t="s">
        <v>1379</v>
      </c>
      <c r="CY509" s="122">
        <v>44294</v>
      </c>
      <c r="CZ509" t="b">
        <f ca="1">IF(ISNA(VLOOKUP(表格11[[#This Row],[Item]],INDIRECT(VLOOKUP(表格11[[#This Row],[Object]],表格12[],2,FALSE)),1,FALSE)),FALSE,TRUE)</f>
        <v>0</v>
      </c>
    </row>
    <row r="510" spans="100:104">
      <c r="CV510" t="s">
        <v>1179</v>
      </c>
      <c r="CW510" t="s">
        <v>1180</v>
      </c>
      <c r="CX510" t="s">
        <v>1380</v>
      </c>
      <c r="CY510" s="122">
        <v>44294</v>
      </c>
      <c r="CZ510" t="b">
        <f ca="1">IF(ISNA(VLOOKUP(表格11[[#This Row],[Item]],INDIRECT(VLOOKUP(表格11[[#This Row],[Object]],表格12[],2,FALSE)),1,FALSE)),FALSE,TRUE)</f>
        <v>0</v>
      </c>
    </row>
    <row r="511" spans="100:104">
      <c r="CV511" t="s">
        <v>1179</v>
      </c>
      <c r="CW511" t="s">
        <v>1180</v>
      </c>
      <c r="CX511" t="s">
        <v>1381</v>
      </c>
      <c r="CY511" s="122">
        <v>44294</v>
      </c>
      <c r="CZ511" t="b">
        <f ca="1">IF(ISNA(VLOOKUP(表格11[[#This Row],[Item]],INDIRECT(VLOOKUP(表格11[[#This Row],[Object]],表格12[],2,FALSE)),1,FALSE)),FALSE,TRUE)</f>
        <v>0</v>
      </c>
    </row>
    <row r="512" spans="100:104">
      <c r="CV512" t="s">
        <v>1179</v>
      </c>
      <c r="CW512" t="s">
        <v>1180</v>
      </c>
      <c r="CX512" t="s">
        <v>1382</v>
      </c>
      <c r="CY512" s="122">
        <v>44294</v>
      </c>
      <c r="CZ512" t="b">
        <f ca="1">IF(ISNA(VLOOKUP(表格11[[#This Row],[Item]],INDIRECT(VLOOKUP(表格11[[#This Row],[Object]],表格12[],2,FALSE)),1,FALSE)),FALSE,TRUE)</f>
        <v>0</v>
      </c>
    </row>
    <row r="513" spans="100:104">
      <c r="CV513" t="s">
        <v>1179</v>
      </c>
      <c r="CW513" t="s">
        <v>1180</v>
      </c>
      <c r="CX513" t="s">
        <v>1383</v>
      </c>
      <c r="CY513" s="122">
        <v>44294</v>
      </c>
      <c r="CZ513" t="b">
        <f ca="1">IF(ISNA(VLOOKUP(表格11[[#This Row],[Item]],INDIRECT(VLOOKUP(表格11[[#This Row],[Object]],表格12[],2,FALSE)),1,FALSE)),FALSE,TRUE)</f>
        <v>0</v>
      </c>
    </row>
    <row r="514" spans="100:104">
      <c r="CV514" t="s">
        <v>1179</v>
      </c>
      <c r="CW514" t="s">
        <v>1180</v>
      </c>
      <c r="CX514" t="s">
        <v>1384</v>
      </c>
      <c r="CY514" s="122">
        <v>44294</v>
      </c>
      <c r="CZ514" t="b">
        <f ca="1">IF(ISNA(VLOOKUP(表格11[[#This Row],[Item]],INDIRECT(VLOOKUP(表格11[[#This Row],[Object]],表格12[],2,FALSE)),1,FALSE)),FALSE,TRUE)</f>
        <v>0</v>
      </c>
    </row>
    <row r="515" spans="100:104">
      <c r="CV515" t="s">
        <v>1179</v>
      </c>
      <c r="CW515" t="s">
        <v>1180</v>
      </c>
      <c r="CX515" t="s">
        <v>1385</v>
      </c>
      <c r="CY515" s="122">
        <v>44294</v>
      </c>
      <c r="CZ515" t="b">
        <f ca="1">IF(ISNA(VLOOKUP(表格11[[#This Row],[Item]],INDIRECT(VLOOKUP(表格11[[#This Row],[Object]],表格12[],2,FALSE)),1,FALSE)),FALSE,TRUE)</f>
        <v>0</v>
      </c>
    </row>
    <row r="516" spans="100:104">
      <c r="CV516" t="s">
        <v>1179</v>
      </c>
      <c r="CW516" t="s">
        <v>1180</v>
      </c>
      <c r="CX516" t="s">
        <v>1386</v>
      </c>
      <c r="CY516" s="122">
        <v>44294</v>
      </c>
      <c r="CZ516" t="b">
        <f ca="1">IF(ISNA(VLOOKUP(表格11[[#This Row],[Item]],INDIRECT(VLOOKUP(表格11[[#This Row],[Object]],表格12[],2,FALSE)),1,FALSE)),FALSE,TRUE)</f>
        <v>0</v>
      </c>
    </row>
    <row r="517" spans="100:104">
      <c r="CV517" t="s">
        <v>1179</v>
      </c>
      <c r="CW517" t="s">
        <v>1180</v>
      </c>
      <c r="CX517" t="s">
        <v>1387</v>
      </c>
      <c r="CY517" s="122">
        <v>44294</v>
      </c>
      <c r="CZ517" t="b">
        <f ca="1">IF(ISNA(VLOOKUP(表格11[[#This Row],[Item]],INDIRECT(VLOOKUP(表格11[[#This Row],[Object]],表格12[],2,FALSE)),1,FALSE)),FALSE,TRUE)</f>
        <v>0</v>
      </c>
    </row>
    <row r="518" spans="100:104">
      <c r="CV518" t="s">
        <v>1179</v>
      </c>
      <c r="CW518" t="s">
        <v>1180</v>
      </c>
      <c r="CX518" t="s">
        <v>1388</v>
      </c>
      <c r="CY518" s="122">
        <v>44294</v>
      </c>
      <c r="CZ518" t="b">
        <f ca="1">IF(ISNA(VLOOKUP(表格11[[#This Row],[Item]],INDIRECT(VLOOKUP(表格11[[#This Row],[Object]],表格12[],2,FALSE)),1,FALSE)),FALSE,TRUE)</f>
        <v>0</v>
      </c>
    </row>
    <row r="519" spans="100:104">
      <c r="CV519" t="s">
        <v>1179</v>
      </c>
      <c r="CW519" t="s">
        <v>1180</v>
      </c>
      <c r="CX519" t="s">
        <v>1389</v>
      </c>
      <c r="CY519" s="122">
        <v>44294</v>
      </c>
      <c r="CZ519" t="b">
        <f ca="1">IF(ISNA(VLOOKUP(表格11[[#This Row],[Item]],INDIRECT(VLOOKUP(表格11[[#This Row],[Object]],表格12[],2,FALSE)),1,FALSE)),FALSE,TRUE)</f>
        <v>0</v>
      </c>
    </row>
    <row r="520" spans="100:104">
      <c r="CV520" t="s">
        <v>1179</v>
      </c>
      <c r="CW520" t="s">
        <v>1180</v>
      </c>
      <c r="CX520" t="s">
        <v>1390</v>
      </c>
      <c r="CY520" s="122">
        <v>44294</v>
      </c>
      <c r="CZ520" t="b">
        <f ca="1">IF(ISNA(VLOOKUP(表格11[[#This Row],[Item]],INDIRECT(VLOOKUP(表格11[[#This Row],[Object]],表格12[],2,FALSE)),1,FALSE)),FALSE,TRUE)</f>
        <v>0</v>
      </c>
    </row>
    <row r="521" spans="100:104">
      <c r="CV521" t="s">
        <v>1179</v>
      </c>
      <c r="CW521" t="s">
        <v>1180</v>
      </c>
      <c r="CX521" t="s">
        <v>1391</v>
      </c>
      <c r="CY521" s="122">
        <v>44294</v>
      </c>
      <c r="CZ521" t="b">
        <f ca="1">IF(ISNA(VLOOKUP(表格11[[#This Row],[Item]],INDIRECT(VLOOKUP(表格11[[#This Row],[Object]],表格12[],2,FALSE)),1,FALSE)),FALSE,TRUE)</f>
        <v>0</v>
      </c>
    </row>
    <row r="522" spans="100:104">
      <c r="CV522" t="s">
        <v>1179</v>
      </c>
      <c r="CW522" t="s">
        <v>1180</v>
      </c>
      <c r="CX522" t="s">
        <v>1392</v>
      </c>
      <c r="CY522" s="122">
        <v>44294</v>
      </c>
      <c r="CZ522" t="b">
        <f ca="1">IF(ISNA(VLOOKUP(表格11[[#This Row],[Item]],INDIRECT(VLOOKUP(表格11[[#This Row],[Object]],表格12[],2,FALSE)),1,FALSE)),FALSE,TRUE)</f>
        <v>0</v>
      </c>
    </row>
    <row r="523" spans="100:104">
      <c r="CV523" t="s">
        <v>1179</v>
      </c>
      <c r="CW523" t="s">
        <v>1180</v>
      </c>
      <c r="CX523" t="s">
        <v>1393</v>
      </c>
      <c r="CY523" s="122">
        <v>44294</v>
      </c>
      <c r="CZ523" t="b">
        <f ca="1">IF(ISNA(VLOOKUP(表格11[[#This Row],[Item]],INDIRECT(VLOOKUP(表格11[[#This Row],[Object]],表格12[],2,FALSE)),1,FALSE)),FALSE,TRUE)</f>
        <v>0</v>
      </c>
    </row>
    <row r="524" spans="100:104">
      <c r="CV524" t="s">
        <v>1179</v>
      </c>
      <c r="CW524" t="s">
        <v>1180</v>
      </c>
      <c r="CX524" t="s">
        <v>1394</v>
      </c>
      <c r="CY524" s="122">
        <v>44294</v>
      </c>
      <c r="CZ524" t="b">
        <f ca="1">IF(ISNA(VLOOKUP(表格11[[#This Row],[Item]],INDIRECT(VLOOKUP(表格11[[#This Row],[Object]],表格12[],2,FALSE)),1,FALSE)),FALSE,TRUE)</f>
        <v>0</v>
      </c>
    </row>
    <row r="525" spans="100:104">
      <c r="CV525" t="s">
        <v>1179</v>
      </c>
      <c r="CW525" t="s">
        <v>1180</v>
      </c>
      <c r="CX525" t="s">
        <v>1395</v>
      </c>
      <c r="CY525" s="122">
        <v>44294</v>
      </c>
      <c r="CZ525" t="b">
        <f ca="1">IF(ISNA(VLOOKUP(表格11[[#This Row],[Item]],INDIRECT(VLOOKUP(表格11[[#This Row],[Object]],表格12[],2,FALSE)),1,FALSE)),FALSE,TRUE)</f>
        <v>0</v>
      </c>
    </row>
    <row r="526" spans="100:104">
      <c r="CV526" t="s">
        <v>1179</v>
      </c>
      <c r="CW526" t="s">
        <v>1180</v>
      </c>
      <c r="CX526" t="s">
        <v>1396</v>
      </c>
      <c r="CY526" s="122">
        <v>44294</v>
      </c>
      <c r="CZ526" t="b">
        <f ca="1">IF(ISNA(VLOOKUP(表格11[[#This Row],[Item]],INDIRECT(VLOOKUP(表格11[[#This Row],[Object]],表格12[],2,FALSE)),1,FALSE)),FALSE,TRUE)</f>
        <v>0</v>
      </c>
    </row>
    <row r="527" spans="100:104">
      <c r="CV527" t="s">
        <v>1179</v>
      </c>
      <c r="CW527" t="s">
        <v>1180</v>
      </c>
      <c r="CX527" t="s">
        <v>1397</v>
      </c>
      <c r="CY527" s="122">
        <v>44294</v>
      </c>
      <c r="CZ527" t="b">
        <f ca="1">IF(ISNA(VLOOKUP(表格11[[#This Row],[Item]],INDIRECT(VLOOKUP(表格11[[#This Row],[Object]],表格12[],2,FALSE)),1,FALSE)),FALSE,TRUE)</f>
        <v>0</v>
      </c>
    </row>
    <row r="528" spans="100:104">
      <c r="CV528" t="s">
        <v>1179</v>
      </c>
      <c r="CW528" t="s">
        <v>1180</v>
      </c>
      <c r="CX528" t="s">
        <v>1398</v>
      </c>
      <c r="CY528" s="122">
        <v>44294</v>
      </c>
      <c r="CZ528" t="b">
        <f ca="1">IF(ISNA(VLOOKUP(表格11[[#This Row],[Item]],INDIRECT(VLOOKUP(表格11[[#This Row],[Object]],表格12[],2,FALSE)),1,FALSE)),FALSE,TRUE)</f>
        <v>0</v>
      </c>
    </row>
    <row r="529" spans="100:104">
      <c r="CV529" t="s">
        <v>1179</v>
      </c>
      <c r="CW529" t="s">
        <v>1180</v>
      </c>
      <c r="CX529" t="s">
        <v>1399</v>
      </c>
      <c r="CY529" s="122">
        <v>44294</v>
      </c>
      <c r="CZ529" t="b">
        <f ca="1">IF(ISNA(VLOOKUP(表格11[[#This Row],[Item]],INDIRECT(VLOOKUP(表格11[[#This Row],[Object]],表格12[],2,FALSE)),1,FALSE)),FALSE,TRUE)</f>
        <v>0</v>
      </c>
    </row>
    <row r="530" spans="100:104">
      <c r="CV530" t="s">
        <v>1179</v>
      </c>
      <c r="CW530" t="s">
        <v>1180</v>
      </c>
      <c r="CX530" t="s">
        <v>1400</v>
      </c>
      <c r="CY530" s="122">
        <v>44294</v>
      </c>
      <c r="CZ530" t="b">
        <f ca="1">IF(ISNA(VLOOKUP(表格11[[#This Row],[Item]],INDIRECT(VLOOKUP(表格11[[#This Row],[Object]],表格12[],2,FALSE)),1,FALSE)),FALSE,TRUE)</f>
        <v>0</v>
      </c>
    </row>
    <row r="531" spans="100:104">
      <c r="CV531" t="s">
        <v>1179</v>
      </c>
      <c r="CW531" t="s">
        <v>1180</v>
      </c>
      <c r="CX531" t="s">
        <v>1401</v>
      </c>
      <c r="CY531" s="122">
        <v>44294</v>
      </c>
      <c r="CZ531" t="b">
        <f ca="1">IF(ISNA(VLOOKUP(表格11[[#This Row],[Item]],INDIRECT(VLOOKUP(表格11[[#This Row],[Object]],表格12[],2,FALSE)),1,FALSE)),FALSE,TRUE)</f>
        <v>0</v>
      </c>
    </row>
    <row r="532" spans="100:104">
      <c r="CV532" t="s">
        <v>1179</v>
      </c>
      <c r="CW532" t="s">
        <v>1180</v>
      </c>
      <c r="CX532" t="s">
        <v>1402</v>
      </c>
      <c r="CY532" s="122">
        <v>44294</v>
      </c>
      <c r="CZ532" t="b">
        <f ca="1">IF(ISNA(VLOOKUP(表格11[[#This Row],[Item]],INDIRECT(VLOOKUP(表格11[[#This Row],[Object]],表格12[],2,FALSE)),1,FALSE)),FALSE,TRUE)</f>
        <v>0</v>
      </c>
    </row>
    <row r="533" spans="100:104">
      <c r="CV533" t="s">
        <v>1179</v>
      </c>
      <c r="CW533" t="s">
        <v>1180</v>
      </c>
      <c r="CX533" t="s">
        <v>1403</v>
      </c>
      <c r="CY533" s="122">
        <v>44294</v>
      </c>
      <c r="CZ533" t="b">
        <f ca="1">IF(ISNA(VLOOKUP(表格11[[#This Row],[Item]],INDIRECT(VLOOKUP(表格11[[#This Row],[Object]],表格12[],2,FALSE)),1,FALSE)),FALSE,TRUE)</f>
        <v>0</v>
      </c>
    </row>
    <row r="534" spans="100:104">
      <c r="CV534" t="s">
        <v>1179</v>
      </c>
      <c r="CW534" t="s">
        <v>1180</v>
      </c>
      <c r="CX534" t="s">
        <v>1404</v>
      </c>
      <c r="CY534" s="122">
        <v>44294</v>
      </c>
      <c r="CZ534" t="b">
        <f ca="1">IF(ISNA(VLOOKUP(表格11[[#This Row],[Item]],INDIRECT(VLOOKUP(表格11[[#This Row],[Object]],表格12[],2,FALSE)),1,FALSE)),FALSE,TRUE)</f>
        <v>0</v>
      </c>
    </row>
    <row r="535" spans="100:104">
      <c r="CV535" t="s">
        <v>1179</v>
      </c>
      <c r="CW535" t="s">
        <v>1180</v>
      </c>
      <c r="CX535" t="s">
        <v>1405</v>
      </c>
      <c r="CY535" s="122">
        <v>44294</v>
      </c>
      <c r="CZ535" t="b">
        <f ca="1">IF(ISNA(VLOOKUP(表格11[[#This Row],[Item]],INDIRECT(VLOOKUP(表格11[[#This Row],[Object]],表格12[],2,FALSE)),1,FALSE)),FALSE,TRUE)</f>
        <v>0</v>
      </c>
    </row>
    <row r="536" spans="100:104">
      <c r="CV536" t="s">
        <v>1179</v>
      </c>
      <c r="CW536" t="s">
        <v>1180</v>
      </c>
      <c r="CX536" t="s">
        <v>1406</v>
      </c>
      <c r="CY536" s="122">
        <v>44294</v>
      </c>
      <c r="CZ536" t="b">
        <f ca="1">IF(ISNA(VLOOKUP(表格11[[#This Row],[Item]],INDIRECT(VLOOKUP(表格11[[#This Row],[Object]],表格12[],2,FALSE)),1,FALSE)),FALSE,TRUE)</f>
        <v>0</v>
      </c>
    </row>
    <row r="537" spans="100:104">
      <c r="CV537" t="s">
        <v>1179</v>
      </c>
      <c r="CW537" t="s">
        <v>1180</v>
      </c>
      <c r="CX537" t="s">
        <v>1407</v>
      </c>
      <c r="CY537" s="122">
        <v>44294</v>
      </c>
      <c r="CZ537" t="b">
        <f ca="1">IF(ISNA(VLOOKUP(表格11[[#This Row],[Item]],INDIRECT(VLOOKUP(表格11[[#This Row],[Object]],表格12[],2,FALSE)),1,FALSE)),FALSE,TRUE)</f>
        <v>0</v>
      </c>
    </row>
    <row r="538" spans="100:104">
      <c r="CV538" t="s">
        <v>1179</v>
      </c>
      <c r="CW538" t="s">
        <v>1180</v>
      </c>
      <c r="CX538" t="s">
        <v>1408</v>
      </c>
      <c r="CY538" s="122">
        <v>44294</v>
      </c>
      <c r="CZ538" t="b">
        <f ca="1">IF(ISNA(VLOOKUP(表格11[[#This Row],[Item]],INDIRECT(VLOOKUP(表格11[[#This Row],[Object]],表格12[],2,FALSE)),1,FALSE)),FALSE,TRUE)</f>
        <v>0</v>
      </c>
    </row>
    <row r="539" spans="100:104">
      <c r="CV539" t="s">
        <v>1179</v>
      </c>
      <c r="CW539" t="s">
        <v>1180</v>
      </c>
      <c r="CX539" t="s">
        <v>1409</v>
      </c>
      <c r="CY539" s="122">
        <v>44294</v>
      </c>
      <c r="CZ539" t="b">
        <f ca="1">IF(ISNA(VLOOKUP(表格11[[#This Row],[Item]],INDIRECT(VLOOKUP(表格11[[#This Row],[Object]],表格12[],2,FALSE)),1,FALSE)),FALSE,TRUE)</f>
        <v>0</v>
      </c>
    </row>
    <row r="540" spans="100:104">
      <c r="CV540" t="s">
        <v>1179</v>
      </c>
      <c r="CW540" t="s">
        <v>1180</v>
      </c>
      <c r="CX540" t="s">
        <v>1410</v>
      </c>
      <c r="CY540" s="122">
        <v>44294</v>
      </c>
      <c r="CZ540" t="b">
        <f ca="1">IF(ISNA(VLOOKUP(表格11[[#This Row],[Item]],INDIRECT(VLOOKUP(表格11[[#This Row],[Object]],表格12[],2,FALSE)),1,FALSE)),FALSE,TRUE)</f>
        <v>0</v>
      </c>
    </row>
    <row r="541" spans="100:104">
      <c r="CV541" t="s">
        <v>1179</v>
      </c>
      <c r="CW541" t="s">
        <v>1180</v>
      </c>
      <c r="CX541" t="s">
        <v>1411</v>
      </c>
      <c r="CY541" s="122">
        <v>44294</v>
      </c>
      <c r="CZ541" t="b">
        <f ca="1">IF(ISNA(VLOOKUP(表格11[[#This Row],[Item]],INDIRECT(VLOOKUP(表格11[[#This Row],[Object]],表格12[],2,FALSE)),1,FALSE)),FALSE,TRUE)</f>
        <v>0</v>
      </c>
    </row>
    <row r="542" spans="100:104">
      <c r="CV542" t="s">
        <v>1179</v>
      </c>
      <c r="CW542" t="s">
        <v>1180</v>
      </c>
      <c r="CX542" t="s">
        <v>1412</v>
      </c>
      <c r="CY542" s="122">
        <v>44294</v>
      </c>
      <c r="CZ542" t="b">
        <f ca="1">IF(ISNA(VLOOKUP(表格11[[#This Row],[Item]],INDIRECT(VLOOKUP(表格11[[#This Row],[Object]],表格12[],2,FALSE)),1,FALSE)),FALSE,TRUE)</f>
        <v>0</v>
      </c>
    </row>
    <row r="543" spans="100:104">
      <c r="CV543" t="s">
        <v>1179</v>
      </c>
      <c r="CW543" t="s">
        <v>1180</v>
      </c>
      <c r="CX543" t="s">
        <v>1413</v>
      </c>
      <c r="CY543" s="122">
        <v>44294</v>
      </c>
      <c r="CZ543" t="b">
        <f ca="1">IF(ISNA(VLOOKUP(表格11[[#This Row],[Item]],INDIRECT(VLOOKUP(表格11[[#This Row],[Object]],表格12[],2,FALSE)),1,FALSE)),FALSE,TRUE)</f>
        <v>0</v>
      </c>
    </row>
    <row r="544" spans="100:104">
      <c r="CV544" t="s">
        <v>1179</v>
      </c>
      <c r="CW544" t="s">
        <v>1180</v>
      </c>
      <c r="CX544" t="s">
        <v>1414</v>
      </c>
      <c r="CY544" s="122">
        <v>44294</v>
      </c>
      <c r="CZ544" t="b">
        <f ca="1">IF(ISNA(VLOOKUP(表格11[[#This Row],[Item]],INDIRECT(VLOOKUP(表格11[[#This Row],[Object]],表格12[],2,FALSE)),1,FALSE)),FALSE,TRUE)</f>
        <v>0</v>
      </c>
    </row>
    <row r="545" spans="100:104">
      <c r="CV545" t="s">
        <v>1179</v>
      </c>
      <c r="CW545" t="s">
        <v>1180</v>
      </c>
      <c r="CX545" t="s">
        <v>1415</v>
      </c>
      <c r="CY545" s="122">
        <v>44294</v>
      </c>
      <c r="CZ545" t="b">
        <f ca="1">IF(ISNA(VLOOKUP(表格11[[#This Row],[Item]],INDIRECT(VLOOKUP(表格11[[#This Row],[Object]],表格12[],2,FALSE)),1,FALSE)),FALSE,TRUE)</f>
        <v>0</v>
      </c>
    </row>
    <row r="546" spans="100:104">
      <c r="CV546" t="s">
        <v>1179</v>
      </c>
      <c r="CW546" t="s">
        <v>1180</v>
      </c>
      <c r="CX546" t="s">
        <v>1416</v>
      </c>
      <c r="CY546" s="122">
        <v>44294</v>
      </c>
      <c r="CZ546" t="b">
        <f ca="1">IF(ISNA(VLOOKUP(表格11[[#This Row],[Item]],INDIRECT(VLOOKUP(表格11[[#This Row],[Object]],表格12[],2,FALSE)),1,FALSE)),FALSE,TRUE)</f>
        <v>0</v>
      </c>
    </row>
    <row r="547" spans="100:104">
      <c r="CV547" t="s">
        <v>1179</v>
      </c>
      <c r="CW547" t="s">
        <v>1180</v>
      </c>
      <c r="CX547" t="s">
        <v>1417</v>
      </c>
      <c r="CY547" s="122">
        <v>44294</v>
      </c>
      <c r="CZ547" t="b">
        <f ca="1">IF(ISNA(VLOOKUP(表格11[[#This Row],[Item]],INDIRECT(VLOOKUP(表格11[[#This Row],[Object]],表格12[],2,FALSE)),1,FALSE)),FALSE,TRUE)</f>
        <v>0</v>
      </c>
    </row>
    <row r="548" spans="100:104">
      <c r="CV548" t="s">
        <v>1179</v>
      </c>
      <c r="CW548" t="s">
        <v>1180</v>
      </c>
      <c r="CX548" t="s">
        <v>1418</v>
      </c>
      <c r="CY548" s="122">
        <v>44294</v>
      </c>
      <c r="CZ548" t="b">
        <f ca="1">IF(ISNA(VLOOKUP(表格11[[#This Row],[Item]],INDIRECT(VLOOKUP(表格11[[#This Row],[Object]],表格12[],2,FALSE)),1,FALSE)),FALSE,TRUE)</f>
        <v>0</v>
      </c>
    </row>
    <row r="549" spans="100:104">
      <c r="CV549" t="s">
        <v>1179</v>
      </c>
      <c r="CW549" t="s">
        <v>1180</v>
      </c>
      <c r="CX549" t="s">
        <v>1419</v>
      </c>
      <c r="CY549" s="122">
        <v>44294</v>
      </c>
      <c r="CZ549" t="b">
        <f ca="1">IF(ISNA(VLOOKUP(表格11[[#This Row],[Item]],INDIRECT(VLOOKUP(表格11[[#This Row],[Object]],表格12[],2,FALSE)),1,FALSE)),FALSE,TRUE)</f>
        <v>0</v>
      </c>
    </row>
    <row r="550" spans="100:104">
      <c r="CV550" t="s">
        <v>1179</v>
      </c>
      <c r="CW550" t="s">
        <v>1180</v>
      </c>
      <c r="CX550" t="s">
        <v>1420</v>
      </c>
      <c r="CY550" s="122">
        <v>44294</v>
      </c>
      <c r="CZ550" t="b">
        <f ca="1">IF(ISNA(VLOOKUP(表格11[[#This Row],[Item]],INDIRECT(VLOOKUP(表格11[[#This Row],[Object]],表格12[],2,FALSE)),1,FALSE)),FALSE,TRUE)</f>
        <v>0</v>
      </c>
    </row>
    <row r="551" spans="100:104">
      <c r="CV551" t="s">
        <v>1179</v>
      </c>
      <c r="CW551" t="s">
        <v>1180</v>
      </c>
      <c r="CX551" t="s">
        <v>1421</v>
      </c>
      <c r="CY551" s="122">
        <v>44294</v>
      </c>
      <c r="CZ551" t="b">
        <f ca="1">IF(ISNA(VLOOKUP(表格11[[#This Row],[Item]],INDIRECT(VLOOKUP(表格11[[#This Row],[Object]],表格12[],2,FALSE)),1,FALSE)),FALSE,TRUE)</f>
        <v>0</v>
      </c>
    </row>
    <row r="552" spans="100:104">
      <c r="CV552" t="s">
        <v>1179</v>
      </c>
      <c r="CW552" t="s">
        <v>1180</v>
      </c>
      <c r="CX552" t="s">
        <v>1422</v>
      </c>
      <c r="CY552" s="122">
        <v>44294</v>
      </c>
      <c r="CZ552" t="b">
        <f ca="1">IF(ISNA(VLOOKUP(表格11[[#This Row],[Item]],INDIRECT(VLOOKUP(表格11[[#This Row],[Object]],表格12[],2,FALSE)),1,FALSE)),FALSE,TRUE)</f>
        <v>0</v>
      </c>
    </row>
    <row r="553" spans="100:104">
      <c r="CV553" t="s">
        <v>1179</v>
      </c>
      <c r="CW553" t="s">
        <v>1180</v>
      </c>
      <c r="CX553" t="s">
        <v>1423</v>
      </c>
      <c r="CY553" s="122">
        <v>44294</v>
      </c>
      <c r="CZ553" t="b">
        <f ca="1">IF(ISNA(VLOOKUP(表格11[[#This Row],[Item]],INDIRECT(VLOOKUP(表格11[[#This Row],[Object]],表格12[],2,FALSE)),1,FALSE)),FALSE,TRUE)</f>
        <v>0</v>
      </c>
    </row>
    <row r="554" spans="100:104">
      <c r="CV554" t="s">
        <v>1179</v>
      </c>
      <c r="CW554" t="s">
        <v>1180</v>
      </c>
      <c r="CX554" t="s">
        <v>1424</v>
      </c>
      <c r="CY554" s="122">
        <v>44294</v>
      </c>
      <c r="CZ554" t="b">
        <f ca="1">IF(ISNA(VLOOKUP(表格11[[#This Row],[Item]],INDIRECT(VLOOKUP(表格11[[#This Row],[Object]],表格12[],2,FALSE)),1,FALSE)),FALSE,TRUE)</f>
        <v>0</v>
      </c>
    </row>
    <row r="555" spans="100:104">
      <c r="CV555" t="s">
        <v>1179</v>
      </c>
      <c r="CW555" t="s">
        <v>1180</v>
      </c>
      <c r="CX555" t="s">
        <v>1425</v>
      </c>
      <c r="CY555" s="122">
        <v>44294</v>
      </c>
      <c r="CZ555" t="b">
        <f ca="1">IF(ISNA(VLOOKUP(表格11[[#This Row],[Item]],INDIRECT(VLOOKUP(表格11[[#This Row],[Object]],表格12[],2,FALSE)),1,FALSE)),FALSE,TRUE)</f>
        <v>0</v>
      </c>
    </row>
    <row r="556" spans="100:104">
      <c r="CV556" t="s">
        <v>1179</v>
      </c>
      <c r="CW556" t="s">
        <v>1180</v>
      </c>
      <c r="CX556" t="s">
        <v>1426</v>
      </c>
      <c r="CY556" s="122">
        <v>44294</v>
      </c>
      <c r="CZ556" t="b">
        <f ca="1">IF(ISNA(VLOOKUP(表格11[[#This Row],[Item]],INDIRECT(VLOOKUP(表格11[[#This Row],[Object]],表格12[],2,FALSE)),1,FALSE)),FALSE,TRUE)</f>
        <v>0</v>
      </c>
    </row>
    <row r="557" spans="100:104">
      <c r="CV557" t="s">
        <v>1179</v>
      </c>
      <c r="CW557" t="s">
        <v>1180</v>
      </c>
      <c r="CX557" t="s">
        <v>1427</v>
      </c>
      <c r="CY557" s="122">
        <v>44294</v>
      </c>
      <c r="CZ557" t="b">
        <f ca="1">IF(ISNA(VLOOKUP(表格11[[#This Row],[Item]],INDIRECT(VLOOKUP(表格11[[#This Row],[Object]],表格12[],2,FALSE)),1,FALSE)),FALSE,TRUE)</f>
        <v>0</v>
      </c>
    </row>
    <row r="558" spans="100:104">
      <c r="CV558" t="s">
        <v>1179</v>
      </c>
      <c r="CW558" t="s">
        <v>1180</v>
      </c>
      <c r="CX558" t="s">
        <v>1428</v>
      </c>
      <c r="CY558" s="122">
        <v>44294</v>
      </c>
      <c r="CZ558" t="b">
        <f ca="1">IF(ISNA(VLOOKUP(表格11[[#This Row],[Item]],INDIRECT(VLOOKUP(表格11[[#This Row],[Object]],表格12[],2,FALSE)),1,FALSE)),FALSE,TRUE)</f>
        <v>0</v>
      </c>
    </row>
    <row r="559" spans="100:104">
      <c r="CV559" t="s">
        <v>1179</v>
      </c>
      <c r="CW559" t="s">
        <v>1180</v>
      </c>
      <c r="CX559" t="s">
        <v>1429</v>
      </c>
      <c r="CY559" s="122">
        <v>44294</v>
      </c>
      <c r="CZ559" t="b">
        <f ca="1">IF(ISNA(VLOOKUP(表格11[[#This Row],[Item]],INDIRECT(VLOOKUP(表格11[[#This Row],[Object]],表格12[],2,FALSE)),1,FALSE)),FALSE,TRUE)</f>
        <v>0</v>
      </c>
    </row>
    <row r="560" spans="100:104">
      <c r="CV560" t="s">
        <v>1179</v>
      </c>
      <c r="CW560" t="s">
        <v>1180</v>
      </c>
      <c r="CX560" t="s">
        <v>1430</v>
      </c>
      <c r="CY560" s="122">
        <v>44294</v>
      </c>
      <c r="CZ560" t="b">
        <f ca="1">IF(ISNA(VLOOKUP(表格11[[#This Row],[Item]],INDIRECT(VLOOKUP(表格11[[#This Row],[Object]],表格12[],2,FALSE)),1,FALSE)),FALSE,TRUE)</f>
        <v>0</v>
      </c>
    </row>
    <row r="561" spans="100:104">
      <c r="CV561" t="s">
        <v>1179</v>
      </c>
      <c r="CW561" t="s">
        <v>1180</v>
      </c>
      <c r="CX561" t="s">
        <v>959</v>
      </c>
      <c r="CY561" s="122">
        <v>44294</v>
      </c>
      <c r="CZ561" t="b">
        <f ca="1">IF(ISNA(VLOOKUP(表格11[[#This Row],[Item]],INDIRECT(VLOOKUP(表格11[[#This Row],[Object]],表格12[],2,FALSE)),1,FALSE)),FALSE,TRUE)</f>
        <v>0</v>
      </c>
    </row>
    <row r="562" spans="100:104">
      <c r="CV562" t="s">
        <v>1179</v>
      </c>
      <c r="CW562" t="s">
        <v>1180</v>
      </c>
      <c r="CX562" t="s">
        <v>1431</v>
      </c>
      <c r="CY562" s="122">
        <v>44294</v>
      </c>
      <c r="CZ562" t="b">
        <f ca="1">IF(ISNA(VLOOKUP(表格11[[#This Row],[Item]],INDIRECT(VLOOKUP(表格11[[#This Row],[Object]],表格12[],2,FALSE)),1,FALSE)),FALSE,TRUE)</f>
        <v>0</v>
      </c>
    </row>
    <row r="563" spans="100:104">
      <c r="CV563" t="s">
        <v>1179</v>
      </c>
      <c r="CW563" t="s">
        <v>1180</v>
      </c>
      <c r="CX563" t="s">
        <v>1432</v>
      </c>
      <c r="CY563" s="122">
        <v>44294</v>
      </c>
      <c r="CZ563" t="b">
        <f ca="1">IF(ISNA(VLOOKUP(表格11[[#This Row],[Item]],INDIRECT(VLOOKUP(表格11[[#This Row],[Object]],表格12[],2,FALSE)),1,FALSE)),FALSE,TRUE)</f>
        <v>0</v>
      </c>
    </row>
    <row r="564" spans="100:104">
      <c r="CV564" t="s">
        <v>1179</v>
      </c>
      <c r="CW564" t="s">
        <v>1180</v>
      </c>
      <c r="CX564" t="s">
        <v>1433</v>
      </c>
      <c r="CY564" s="122">
        <v>44294</v>
      </c>
      <c r="CZ564" t="b">
        <f ca="1">IF(ISNA(VLOOKUP(表格11[[#This Row],[Item]],INDIRECT(VLOOKUP(表格11[[#This Row],[Object]],表格12[],2,FALSE)),1,FALSE)),FALSE,TRUE)</f>
        <v>0</v>
      </c>
    </row>
    <row r="565" spans="100:104">
      <c r="CV565" t="s">
        <v>1179</v>
      </c>
      <c r="CW565" t="s">
        <v>1180</v>
      </c>
      <c r="CX565" t="s">
        <v>1434</v>
      </c>
      <c r="CY565" s="122">
        <v>44294</v>
      </c>
      <c r="CZ565" t="b">
        <f ca="1">IF(ISNA(VLOOKUP(表格11[[#This Row],[Item]],INDIRECT(VLOOKUP(表格11[[#This Row],[Object]],表格12[],2,FALSE)),1,FALSE)),FALSE,TRUE)</f>
        <v>0</v>
      </c>
    </row>
    <row r="566" spans="100:104">
      <c r="CV566" t="s">
        <v>1179</v>
      </c>
      <c r="CW566" t="s">
        <v>1180</v>
      </c>
      <c r="CX566" t="s">
        <v>1435</v>
      </c>
      <c r="CY566" s="122">
        <v>44294</v>
      </c>
      <c r="CZ566" t="b">
        <f ca="1">IF(ISNA(VLOOKUP(表格11[[#This Row],[Item]],INDIRECT(VLOOKUP(表格11[[#This Row],[Object]],表格12[],2,FALSE)),1,FALSE)),FALSE,TRUE)</f>
        <v>0</v>
      </c>
    </row>
    <row r="567" spans="100:104">
      <c r="CV567" t="s">
        <v>1179</v>
      </c>
      <c r="CW567" t="s">
        <v>1180</v>
      </c>
      <c r="CX567" t="s">
        <v>1436</v>
      </c>
      <c r="CY567" s="122">
        <v>44294</v>
      </c>
      <c r="CZ567" t="b">
        <f ca="1">IF(ISNA(VLOOKUP(表格11[[#This Row],[Item]],INDIRECT(VLOOKUP(表格11[[#This Row],[Object]],表格12[],2,FALSE)),1,FALSE)),FALSE,TRUE)</f>
        <v>0</v>
      </c>
    </row>
    <row r="568" spans="100:104">
      <c r="CV568" t="s">
        <v>1179</v>
      </c>
      <c r="CW568" t="s">
        <v>1180</v>
      </c>
      <c r="CX568" t="s">
        <v>1437</v>
      </c>
      <c r="CY568" s="122">
        <v>44294</v>
      </c>
      <c r="CZ568" t="b">
        <f ca="1">IF(ISNA(VLOOKUP(表格11[[#This Row],[Item]],INDIRECT(VLOOKUP(表格11[[#This Row],[Object]],表格12[],2,FALSE)),1,FALSE)),FALSE,TRUE)</f>
        <v>0</v>
      </c>
    </row>
    <row r="569" spans="100:104">
      <c r="CV569" t="s">
        <v>1179</v>
      </c>
      <c r="CW569" t="s">
        <v>1180</v>
      </c>
      <c r="CX569" t="s">
        <v>1438</v>
      </c>
      <c r="CY569" s="122">
        <v>44294</v>
      </c>
      <c r="CZ569" t="b">
        <f ca="1">IF(ISNA(VLOOKUP(表格11[[#This Row],[Item]],INDIRECT(VLOOKUP(表格11[[#This Row],[Object]],表格12[],2,FALSE)),1,FALSE)),FALSE,TRUE)</f>
        <v>0</v>
      </c>
    </row>
    <row r="570" spans="100:104">
      <c r="CV570" t="s">
        <v>1179</v>
      </c>
      <c r="CW570" t="s">
        <v>1180</v>
      </c>
      <c r="CX570" t="s">
        <v>1439</v>
      </c>
      <c r="CY570" s="122">
        <v>44294</v>
      </c>
      <c r="CZ570" t="b">
        <f ca="1">IF(ISNA(VLOOKUP(表格11[[#This Row],[Item]],INDIRECT(VLOOKUP(表格11[[#This Row],[Object]],表格12[],2,FALSE)),1,FALSE)),FALSE,TRUE)</f>
        <v>0</v>
      </c>
    </row>
    <row r="571" spans="100:104">
      <c r="CV571" t="s">
        <v>1179</v>
      </c>
      <c r="CW571" t="s">
        <v>1180</v>
      </c>
      <c r="CX571" t="s">
        <v>1440</v>
      </c>
      <c r="CY571" s="122">
        <v>44294</v>
      </c>
      <c r="CZ571" t="b">
        <f ca="1">IF(ISNA(VLOOKUP(表格11[[#This Row],[Item]],INDIRECT(VLOOKUP(表格11[[#This Row],[Object]],表格12[],2,FALSE)),1,FALSE)),FALSE,TRUE)</f>
        <v>0</v>
      </c>
    </row>
    <row r="572" spans="100:104">
      <c r="CV572" t="s">
        <v>1179</v>
      </c>
      <c r="CW572" t="s">
        <v>1180</v>
      </c>
      <c r="CX572" t="s">
        <v>1441</v>
      </c>
      <c r="CY572" s="122">
        <v>44294</v>
      </c>
      <c r="CZ572" t="b">
        <f ca="1">IF(ISNA(VLOOKUP(表格11[[#This Row],[Item]],INDIRECT(VLOOKUP(表格11[[#This Row],[Object]],表格12[],2,FALSE)),1,FALSE)),FALSE,TRUE)</f>
        <v>0</v>
      </c>
    </row>
    <row r="573" spans="100:104">
      <c r="CV573" t="s">
        <v>1179</v>
      </c>
      <c r="CW573" t="s">
        <v>1180</v>
      </c>
      <c r="CX573" t="s">
        <v>1442</v>
      </c>
      <c r="CY573" s="122">
        <v>44294</v>
      </c>
      <c r="CZ573" t="b">
        <f ca="1">IF(ISNA(VLOOKUP(表格11[[#This Row],[Item]],INDIRECT(VLOOKUP(表格11[[#This Row],[Object]],表格12[],2,FALSE)),1,FALSE)),FALSE,TRUE)</f>
        <v>0</v>
      </c>
    </row>
    <row r="574" spans="100:104">
      <c r="CV574" t="s">
        <v>1179</v>
      </c>
      <c r="CW574" t="s">
        <v>1180</v>
      </c>
      <c r="CX574" t="s">
        <v>1443</v>
      </c>
      <c r="CY574" s="122">
        <v>44294</v>
      </c>
      <c r="CZ574" t="b">
        <f ca="1">IF(ISNA(VLOOKUP(表格11[[#This Row],[Item]],INDIRECT(VLOOKUP(表格11[[#This Row],[Object]],表格12[],2,FALSE)),1,FALSE)),FALSE,TRUE)</f>
        <v>0</v>
      </c>
    </row>
    <row r="575" spans="100:104">
      <c r="CV575" t="s">
        <v>1179</v>
      </c>
      <c r="CW575" t="s">
        <v>1180</v>
      </c>
      <c r="CX575" t="s">
        <v>1444</v>
      </c>
      <c r="CY575" s="122">
        <v>44294</v>
      </c>
      <c r="CZ575" t="b">
        <f ca="1">IF(ISNA(VLOOKUP(表格11[[#This Row],[Item]],INDIRECT(VLOOKUP(表格11[[#This Row],[Object]],表格12[],2,FALSE)),1,FALSE)),FALSE,TRUE)</f>
        <v>0</v>
      </c>
    </row>
    <row r="576" spans="100:104">
      <c r="CV576" t="s">
        <v>1179</v>
      </c>
      <c r="CW576" t="s">
        <v>1180</v>
      </c>
      <c r="CX576" t="s">
        <v>1445</v>
      </c>
      <c r="CY576" s="122">
        <v>44294</v>
      </c>
      <c r="CZ576" t="b">
        <f ca="1">IF(ISNA(VLOOKUP(表格11[[#This Row],[Item]],INDIRECT(VLOOKUP(表格11[[#This Row],[Object]],表格12[],2,FALSE)),1,FALSE)),FALSE,TRUE)</f>
        <v>0</v>
      </c>
    </row>
    <row r="577" spans="100:104">
      <c r="CV577" t="s">
        <v>1179</v>
      </c>
      <c r="CW577" t="s">
        <v>1180</v>
      </c>
      <c r="CX577" t="s">
        <v>1446</v>
      </c>
      <c r="CY577" s="122">
        <v>44294</v>
      </c>
      <c r="CZ577" t="b">
        <f ca="1">IF(ISNA(VLOOKUP(表格11[[#This Row],[Item]],INDIRECT(VLOOKUP(表格11[[#This Row],[Object]],表格12[],2,FALSE)),1,FALSE)),FALSE,TRUE)</f>
        <v>0</v>
      </c>
    </row>
    <row r="578" spans="100:104">
      <c r="CV578" t="s">
        <v>1179</v>
      </c>
      <c r="CW578" t="s">
        <v>1180</v>
      </c>
      <c r="CX578" t="s">
        <v>1447</v>
      </c>
      <c r="CY578" s="122">
        <v>44294</v>
      </c>
      <c r="CZ578" t="b">
        <f ca="1">IF(ISNA(VLOOKUP(表格11[[#This Row],[Item]],INDIRECT(VLOOKUP(表格11[[#This Row],[Object]],表格12[],2,FALSE)),1,FALSE)),FALSE,TRUE)</f>
        <v>0</v>
      </c>
    </row>
    <row r="579" spans="100:104">
      <c r="CV579" t="s">
        <v>1179</v>
      </c>
      <c r="CW579" t="s">
        <v>1180</v>
      </c>
      <c r="CX579" t="s">
        <v>1448</v>
      </c>
      <c r="CY579" s="122">
        <v>44294</v>
      </c>
      <c r="CZ579" t="b">
        <f ca="1">IF(ISNA(VLOOKUP(表格11[[#This Row],[Item]],INDIRECT(VLOOKUP(表格11[[#This Row],[Object]],表格12[],2,FALSE)),1,FALSE)),FALSE,TRUE)</f>
        <v>0</v>
      </c>
    </row>
    <row r="580" spans="100:104">
      <c r="CV580" t="s">
        <v>1179</v>
      </c>
      <c r="CW580" t="s">
        <v>1180</v>
      </c>
      <c r="CX580" t="s">
        <v>1449</v>
      </c>
      <c r="CY580" s="122">
        <v>44294</v>
      </c>
      <c r="CZ580" t="b">
        <f ca="1">IF(ISNA(VLOOKUP(表格11[[#This Row],[Item]],INDIRECT(VLOOKUP(表格11[[#This Row],[Object]],表格12[],2,FALSE)),1,FALSE)),FALSE,TRUE)</f>
        <v>0</v>
      </c>
    </row>
    <row r="581" spans="100:104">
      <c r="CV581" t="s">
        <v>1179</v>
      </c>
      <c r="CW581" t="s">
        <v>1180</v>
      </c>
      <c r="CX581" t="s">
        <v>1450</v>
      </c>
      <c r="CY581" s="122">
        <v>44294</v>
      </c>
      <c r="CZ581" t="b">
        <f ca="1">IF(ISNA(VLOOKUP(表格11[[#This Row],[Item]],INDIRECT(VLOOKUP(表格11[[#This Row],[Object]],表格12[],2,FALSE)),1,FALSE)),FALSE,TRUE)</f>
        <v>0</v>
      </c>
    </row>
    <row r="582" spans="100:104">
      <c r="CV582" t="s">
        <v>1179</v>
      </c>
      <c r="CW582" t="s">
        <v>1180</v>
      </c>
      <c r="CX582" t="s">
        <v>1451</v>
      </c>
      <c r="CY582" s="122">
        <v>44294</v>
      </c>
      <c r="CZ582" t="b">
        <f ca="1">IF(ISNA(VLOOKUP(表格11[[#This Row],[Item]],INDIRECT(VLOOKUP(表格11[[#This Row],[Object]],表格12[],2,FALSE)),1,FALSE)),FALSE,TRUE)</f>
        <v>0</v>
      </c>
    </row>
    <row r="583" spans="100:104">
      <c r="CV583" t="s">
        <v>1179</v>
      </c>
      <c r="CW583" t="s">
        <v>1180</v>
      </c>
      <c r="CX583" t="s">
        <v>1452</v>
      </c>
      <c r="CY583" s="122">
        <v>44294</v>
      </c>
      <c r="CZ583" t="b">
        <f ca="1">IF(ISNA(VLOOKUP(表格11[[#This Row],[Item]],INDIRECT(VLOOKUP(表格11[[#This Row],[Object]],表格12[],2,FALSE)),1,FALSE)),FALSE,TRUE)</f>
        <v>0</v>
      </c>
    </row>
    <row r="584" spans="100:104">
      <c r="CV584" t="s">
        <v>1179</v>
      </c>
      <c r="CW584" t="s">
        <v>1180</v>
      </c>
      <c r="CX584" t="s">
        <v>1453</v>
      </c>
      <c r="CY584" s="122">
        <v>44294</v>
      </c>
      <c r="CZ584" t="b">
        <f ca="1">IF(ISNA(VLOOKUP(表格11[[#This Row],[Item]],INDIRECT(VLOOKUP(表格11[[#This Row],[Object]],表格12[],2,FALSE)),1,FALSE)),FALSE,TRUE)</f>
        <v>0</v>
      </c>
    </row>
    <row r="585" spans="100:104">
      <c r="CV585" t="s">
        <v>1179</v>
      </c>
      <c r="CW585" t="s">
        <v>1180</v>
      </c>
      <c r="CX585" t="s">
        <v>1454</v>
      </c>
      <c r="CY585" s="122">
        <v>44294</v>
      </c>
      <c r="CZ585" t="b">
        <f ca="1">IF(ISNA(VLOOKUP(表格11[[#This Row],[Item]],INDIRECT(VLOOKUP(表格11[[#This Row],[Object]],表格12[],2,FALSE)),1,FALSE)),FALSE,TRUE)</f>
        <v>0</v>
      </c>
    </row>
    <row r="586" spans="100:104">
      <c r="CV586" t="s">
        <v>1179</v>
      </c>
      <c r="CW586" t="s">
        <v>1180</v>
      </c>
      <c r="CX586" t="s">
        <v>1455</v>
      </c>
      <c r="CY586" s="122">
        <v>44294</v>
      </c>
      <c r="CZ586" t="b">
        <f ca="1">IF(ISNA(VLOOKUP(表格11[[#This Row],[Item]],INDIRECT(VLOOKUP(表格11[[#This Row],[Object]],表格12[],2,FALSE)),1,FALSE)),FALSE,TRUE)</f>
        <v>0</v>
      </c>
    </row>
    <row r="587" spans="100:104">
      <c r="CV587" t="s">
        <v>1179</v>
      </c>
      <c r="CW587" t="s">
        <v>1180</v>
      </c>
      <c r="CX587" t="s">
        <v>1456</v>
      </c>
      <c r="CY587" s="122">
        <v>44294</v>
      </c>
      <c r="CZ587" t="b">
        <f ca="1">IF(ISNA(VLOOKUP(表格11[[#This Row],[Item]],INDIRECT(VLOOKUP(表格11[[#This Row],[Object]],表格12[],2,FALSE)),1,FALSE)),FALSE,TRUE)</f>
        <v>0</v>
      </c>
    </row>
    <row r="588" spans="100:104">
      <c r="CV588" t="s">
        <v>1179</v>
      </c>
      <c r="CW588" t="s">
        <v>1180</v>
      </c>
      <c r="CX588" t="s">
        <v>1457</v>
      </c>
      <c r="CY588" s="122">
        <v>44294</v>
      </c>
      <c r="CZ588" t="b">
        <f ca="1">IF(ISNA(VLOOKUP(表格11[[#This Row],[Item]],INDIRECT(VLOOKUP(表格11[[#This Row],[Object]],表格12[],2,FALSE)),1,FALSE)),FALSE,TRUE)</f>
        <v>0</v>
      </c>
    </row>
    <row r="589" spans="100:104">
      <c r="CV589" t="s">
        <v>1179</v>
      </c>
      <c r="CW589" t="s">
        <v>1180</v>
      </c>
      <c r="CX589" t="s">
        <v>1458</v>
      </c>
      <c r="CY589" s="122">
        <v>44294</v>
      </c>
      <c r="CZ589" t="b">
        <f ca="1">IF(ISNA(VLOOKUP(表格11[[#This Row],[Item]],INDIRECT(VLOOKUP(表格11[[#This Row],[Object]],表格12[],2,FALSE)),1,FALSE)),FALSE,TRUE)</f>
        <v>0</v>
      </c>
    </row>
    <row r="590" spans="100:104">
      <c r="CV590" t="s">
        <v>1179</v>
      </c>
      <c r="CW590" t="s">
        <v>1180</v>
      </c>
      <c r="CX590" t="s">
        <v>1459</v>
      </c>
      <c r="CY590" s="122">
        <v>44294</v>
      </c>
      <c r="CZ590" t="b">
        <f ca="1">IF(ISNA(VLOOKUP(表格11[[#This Row],[Item]],INDIRECT(VLOOKUP(表格11[[#This Row],[Object]],表格12[],2,FALSE)),1,FALSE)),FALSE,TRUE)</f>
        <v>0</v>
      </c>
    </row>
    <row r="591" spans="100:104">
      <c r="CV591" t="s">
        <v>1179</v>
      </c>
      <c r="CW591" t="s">
        <v>1180</v>
      </c>
      <c r="CX591" t="s">
        <v>1460</v>
      </c>
      <c r="CY591" s="122">
        <v>44294</v>
      </c>
      <c r="CZ591" t="b">
        <f ca="1">IF(ISNA(VLOOKUP(表格11[[#This Row],[Item]],INDIRECT(VLOOKUP(表格11[[#This Row],[Object]],表格12[],2,FALSE)),1,FALSE)),FALSE,TRUE)</f>
        <v>0</v>
      </c>
    </row>
    <row r="592" spans="100:104">
      <c r="CV592" t="s">
        <v>1179</v>
      </c>
      <c r="CW592" t="s">
        <v>1180</v>
      </c>
      <c r="CX592" t="s">
        <v>1461</v>
      </c>
      <c r="CY592" s="122">
        <v>44294</v>
      </c>
      <c r="CZ592" t="b">
        <f ca="1">IF(ISNA(VLOOKUP(表格11[[#This Row],[Item]],INDIRECT(VLOOKUP(表格11[[#This Row],[Object]],表格12[],2,FALSE)),1,FALSE)),FALSE,TRUE)</f>
        <v>0</v>
      </c>
    </row>
    <row r="593" spans="100:104">
      <c r="CV593" t="s">
        <v>1179</v>
      </c>
      <c r="CW593" t="s">
        <v>1180</v>
      </c>
      <c r="CX593" t="s">
        <v>1462</v>
      </c>
      <c r="CY593" s="122">
        <v>44294</v>
      </c>
      <c r="CZ593" t="b">
        <f ca="1">IF(ISNA(VLOOKUP(表格11[[#This Row],[Item]],INDIRECT(VLOOKUP(表格11[[#This Row],[Object]],表格12[],2,FALSE)),1,FALSE)),FALSE,TRUE)</f>
        <v>0</v>
      </c>
    </row>
    <row r="594" spans="100:104">
      <c r="CV594" t="s">
        <v>1179</v>
      </c>
      <c r="CW594" t="s">
        <v>1180</v>
      </c>
      <c r="CX594" t="s">
        <v>1463</v>
      </c>
      <c r="CY594" s="122">
        <v>44294</v>
      </c>
      <c r="CZ594" t="b">
        <f ca="1">IF(ISNA(VLOOKUP(表格11[[#This Row],[Item]],INDIRECT(VLOOKUP(表格11[[#This Row],[Object]],表格12[],2,FALSE)),1,FALSE)),FALSE,TRUE)</f>
        <v>0</v>
      </c>
    </row>
    <row r="595" spans="100:104">
      <c r="CV595" t="s">
        <v>1179</v>
      </c>
      <c r="CW595" t="s">
        <v>1180</v>
      </c>
      <c r="CX595" t="s">
        <v>1464</v>
      </c>
      <c r="CY595" s="122">
        <v>44294</v>
      </c>
      <c r="CZ595" t="b">
        <f ca="1">IF(ISNA(VLOOKUP(表格11[[#This Row],[Item]],INDIRECT(VLOOKUP(表格11[[#This Row],[Object]],表格12[],2,FALSE)),1,FALSE)),FALSE,TRUE)</f>
        <v>0</v>
      </c>
    </row>
    <row r="596" spans="100:104">
      <c r="CV596" t="s">
        <v>1179</v>
      </c>
      <c r="CW596" t="s">
        <v>1180</v>
      </c>
      <c r="CX596" t="s">
        <v>1465</v>
      </c>
      <c r="CY596" s="122">
        <v>44294</v>
      </c>
      <c r="CZ596" t="b">
        <f ca="1">IF(ISNA(VLOOKUP(表格11[[#This Row],[Item]],INDIRECT(VLOOKUP(表格11[[#This Row],[Object]],表格12[],2,FALSE)),1,FALSE)),FALSE,TRUE)</f>
        <v>0</v>
      </c>
    </row>
    <row r="597" spans="100:104">
      <c r="CV597" t="s">
        <v>1179</v>
      </c>
      <c r="CW597" t="s">
        <v>1180</v>
      </c>
      <c r="CX597" t="s">
        <v>1466</v>
      </c>
      <c r="CY597" s="122">
        <v>44294</v>
      </c>
      <c r="CZ597" t="b">
        <f ca="1">IF(ISNA(VLOOKUP(表格11[[#This Row],[Item]],INDIRECT(VLOOKUP(表格11[[#This Row],[Object]],表格12[],2,FALSE)),1,FALSE)),FALSE,TRUE)</f>
        <v>0</v>
      </c>
    </row>
    <row r="598" spans="100:104">
      <c r="CV598" t="s">
        <v>1179</v>
      </c>
      <c r="CW598" t="s">
        <v>1180</v>
      </c>
      <c r="CX598" t="s">
        <v>1467</v>
      </c>
      <c r="CY598" s="122">
        <v>44294</v>
      </c>
      <c r="CZ598" t="b">
        <f ca="1">IF(ISNA(VLOOKUP(表格11[[#This Row],[Item]],INDIRECT(VLOOKUP(表格11[[#This Row],[Object]],表格12[],2,FALSE)),1,FALSE)),FALSE,TRUE)</f>
        <v>0</v>
      </c>
    </row>
    <row r="599" spans="100:104">
      <c r="CV599" t="s">
        <v>1179</v>
      </c>
      <c r="CW599" t="s">
        <v>1180</v>
      </c>
      <c r="CX599" t="s">
        <v>1468</v>
      </c>
      <c r="CY599" s="122">
        <v>44294</v>
      </c>
      <c r="CZ599" t="b">
        <f ca="1">IF(ISNA(VLOOKUP(表格11[[#This Row],[Item]],INDIRECT(VLOOKUP(表格11[[#This Row],[Object]],表格12[],2,FALSE)),1,FALSE)),FALSE,TRUE)</f>
        <v>0</v>
      </c>
    </row>
    <row r="600" spans="100:104">
      <c r="CV600" t="s">
        <v>1179</v>
      </c>
      <c r="CW600" t="s">
        <v>1180</v>
      </c>
      <c r="CX600" t="s">
        <v>1469</v>
      </c>
      <c r="CY600" s="122">
        <v>44294</v>
      </c>
      <c r="CZ600" t="b">
        <f ca="1">IF(ISNA(VLOOKUP(表格11[[#This Row],[Item]],INDIRECT(VLOOKUP(表格11[[#This Row],[Object]],表格12[],2,FALSE)),1,FALSE)),FALSE,TRUE)</f>
        <v>0</v>
      </c>
    </row>
    <row r="601" spans="100:104">
      <c r="CV601" t="s">
        <v>1179</v>
      </c>
      <c r="CW601" t="s">
        <v>1180</v>
      </c>
      <c r="CX601" t="s">
        <v>1470</v>
      </c>
      <c r="CY601" s="122">
        <v>44294</v>
      </c>
      <c r="CZ601" t="b">
        <f ca="1">IF(ISNA(VLOOKUP(表格11[[#This Row],[Item]],INDIRECT(VLOOKUP(表格11[[#This Row],[Object]],表格12[],2,FALSE)),1,FALSE)),FALSE,TRUE)</f>
        <v>0</v>
      </c>
    </row>
    <row r="602" spans="100:104">
      <c r="CV602" t="s">
        <v>1179</v>
      </c>
      <c r="CW602" t="s">
        <v>1180</v>
      </c>
      <c r="CX602" t="s">
        <v>1471</v>
      </c>
      <c r="CY602" s="122">
        <v>44294</v>
      </c>
      <c r="CZ602" t="b">
        <f ca="1">IF(ISNA(VLOOKUP(表格11[[#This Row],[Item]],INDIRECT(VLOOKUP(表格11[[#This Row],[Object]],表格12[],2,FALSE)),1,FALSE)),FALSE,TRUE)</f>
        <v>0</v>
      </c>
    </row>
    <row r="603" spans="100:104">
      <c r="CV603" t="s">
        <v>1179</v>
      </c>
      <c r="CW603" t="s">
        <v>1180</v>
      </c>
      <c r="CX603" t="s">
        <v>1472</v>
      </c>
      <c r="CY603" s="122">
        <v>44294</v>
      </c>
      <c r="CZ603" t="b">
        <f ca="1">IF(ISNA(VLOOKUP(表格11[[#This Row],[Item]],INDIRECT(VLOOKUP(表格11[[#This Row],[Object]],表格12[],2,FALSE)),1,FALSE)),FALSE,TRUE)</f>
        <v>0</v>
      </c>
    </row>
    <row r="604" spans="100:104">
      <c r="CV604" t="s">
        <v>1179</v>
      </c>
      <c r="CW604" t="s">
        <v>1180</v>
      </c>
      <c r="CX604" t="s">
        <v>1473</v>
      </c>
      <c r="CY604" s="122">
        <v>44294</v>
      </c>
      <c r="CZ604" t="b">
        <f ca="1">IF(ISNA(VLOOKUP(表格11[[#This Row],[Item]],INDIRECT(VLOOKUP(表格11[[#This Row],[Object]],表格12[],2,FALSE)),1,FALSE)),FALSE,TRUE)</f>
        <v>0</v>
      </c>
    </row>
    <row r="605" spans="100:104">
      <c r="CV605" t="s">
        <v>1179</v>
      </c>
      <c r="CW605" t="s">
        <v>1180</v>
      </c>
      <c r="CX605" t="s">
        <v>1474</v>
      </c>
      <c r="CY605" s="122">
        <v>44294</v>
      </c>
      <c r="CZ605" t="b">
        <f ca="1">IF(ISNA(VLOOKUP(表格11[[#This Row],[Item]],INDIRECT(VLOOKUP(表格11[[#This Row],[Object]],表格12[],2,FALSE)),1,FALSE)),FALSE,TRUE)</f>
        <v>0</v>
      </c>
    </row>
    <row r="606" spans="100:104">
      <c r="CV606" t="s">
        <v>1179</v>
      </c>
      <c r="CW606" t="s">
        <v>1180</v>
      </c>
      <c r="CX606" t="s">
        <v>1475</v>
      </c>
      <c r="CY606" s="122">
        <v>44294</v>
      </c>
      <c r="CZ606" t="b">
        <f ca="1">IF(ISNA(VLOOKUP(表格11[[#This Row],[Item]],INDIRECT(VLOOKUP(表格11[[#This Row],[Object]],表格12[],2,FALSE)),1,FALSE)),FALSE,TRUE)</f>
        <v>0</v>
      </c>
    </row>
    <row r="607" spans="100:104">
      <c r="CV607" t="s">
        <v>1179</v>
      </c>
      <c r="CW607" t="s">
        <v>1180</v>
      </c>
      <c r="CX607" t="s">
        <v>1476</v>
      </c>
      <c r="CY607" s="122">
        <v>44294</v>
      </c>
      <c r="CZ607" t="b">
        <f ca="1">IF(ISNA(VLOOKUP(表格11[[#This Row],[Item]],INDIRECT(VLOOKUP(表格11[[#This Row],[Object]],表格12[],2,FALSE)),1,FALSE)),FALSE,TRUE)</f>
        <v>0</v>
      </c>
    </row>
    <row r="608" spans="100:104">
      <c r="CV608" t="s">
        <v>1179</v>
      </c>
      <c r="CW608" t="s">
        <v>1180</v>
      </c>
      <c r="CX608" t="s">
        <v>1477</v>
      </c>
      <c r="CY608" s="122">
        <v>44294</v>
      </c>
      <c r="CZ608" t="b">
        <f ca="1">IF(ISNA(VLOOKUP(表格11[[#This Row],[Item]],INDIRECT(VLOOKUP(表格11[[#This Row],[Object]],表格12[],2,FALSE)),1,FALSE)),FALSE,TRUE)</f>
        <v>0</v>
      </c>
    </row>
    <row r="609" spans="100:104">
      <c r="CV609" t="s">
        <v>1179</v>
      </c>
      <c r="CW609" t="s">
        <v>1180</v>
      </c>
      <c r="CX609" t="s">
        <v>1478</v>
      </c>
      <c r="CY609" s="122">
        <v>44294</v>
      </c>
      <c r="CZ609" t="b">
        <f ca="1">IF(ISNA(VLOOKUP(表格11[[#This Row],[Item]],INDIRECT(VLOOKUP(表格11[[#This Row],[Object]],表格12[],2,FALSE)),1,FALSE)),FALSE,TRUE)</f>
        <v>0</v>
      </c>
    </row>
    <row r="610" spans="100:104">
      <c r="CV610" t="s">
        <v>1179</v>
      </c>
      <c r="CW610" t="s">
        <v>1180</v>
      </c>
      <c r="CX610" t="s">
        <v>1479</v>
      </c>
      <c r="CY610" s="122">
        <v>44294</v>
      </c>
      <c r="CZ610" t="b">
        <f ca="1">IF(ISNA(VLOOKUP(表格11[[#This Row],[Item]],INDIRECT(VLOOKUP(表格11[[#This Row],[Object]],表格12[],2,FALSE)),1,FALSE)),FALSE,TRUE)</f>
        <v>0</v>
      </c>
    </row>
    <row r="611" spans="100:104">
      <c r="CV611" t="s">
        <v>1179</v>
      </c>
      <c r="CW611" t="s">
        <v>1180</v>
      </c>
      <c r="CX611" t="s">
        <v>1480</v>
      </c>
      <c r="CY611" s="122">
        <v>44294</v>
      </c>
      <c r="CZ611" t="b">
        <f ca="1">IF(ISNA(VLOOKUP(表格11[[#This Row],[Item]],INDIRECT(VLOOKUP(表格11[[#This Row],[Object]],表格12[],2,FALSE)),1,FALSE)),FALSE,TRUE)</f>
        <v>0</v>
      </c>
    </row>
    <row r="612" spans="100:104">
      <c r="CV612" t="s">
        <v>1179</v>
      </c>
      <c r="CW612" t="s">
        <v>1180</v>
      </c>
      <c r="CX612" t="s">
        <v>1481</v>
      </c>
      <c r="CY612" s="122">
        <v>44294</v>
      </c>
      <c r="CZ612" t="b">
        <f ca="1">IF(ISNA(VLOOKUP(表格11[[#This Row],[Item]],INDIRECT(VLOOKUP(表格11[[#This Row],[Object]],表格12[],2,FALSE)),1,FALSE)),FALSE,TRUE)</f>
        <v>0</v>
      </c>
    </row>
    <row r="613" spans="100:104">
      <c r="CV613" t="s">
        <v>1179</v>
      </c>
      <c r="CW613" t="s">
        <v>1180</v>
      </c>
      <c r="CX613" t="s">
        <v>1482</v>
      </c>
      <c r="CY613" s="122">
        <v>44294</v>
      </c>
      <c r="CZ613" t="b">
        <f ca="1">IF(ISNA(VLOOKUP(表格11[[#This Row],[Item]],INDIRECT(VLOOKUP(表格11[[#This Row],[Object]],表格12[],2,FALSE)),1,FALSE)),FALSE,TRUE)</f>
        <v>0</v>
      </c>
    </row>
    <row r="614" spans="100:104">
      <c r="CV614" t="s">
        <v>1179</v>
      </c>
      <c r="CW614" t="s">
        <v>1180</v>
      </c>
      <c r="CX614" t="s">
        <v>1483</v>
      </c>
      <c r="CY614" s="122">
        <v>44294</v>
      </c>
      <c r="CZ614" t="b">
        <f ca="1">IF(ISNA(VLOOKUP(表格11[[#This Row],[Item]],INDIRECT(VLOOKUP(表格11[[#This Row],[Object]],表格12[],2,FALSE)),1,FALSE)),FALSE,TRUE)</f>
        <v>0</v>
      </c>
    </row>
    <row r="615" spans="100:104">
      <c r="CV615" t="s">
        <v>1179</v>
      </c>
      <c r="CW615" t="s">
        <v>1180</v>
      </c>
      <c r="CX615" t="s">
        <v>1484</v>
      </c>
      <c r="CY615" s="122">
        <v>44294</v>
      </c>
      <c r="CZ615" t="b">
        <f ca="1">IF(ISNA(VLOOKUP(表格11[[#This Row],[Item]],INDIRECT(VLOOKUP(表格11[[#This Row],[Object]],表格12[],2,FALSE)),1,FALSE)),FALSE,TRUE)</f>
        <v>0</v>
      </c>
    </row>
    <row r="616" spans="100:104">
      <c r="CV616" t="s">
        <v>1179</v>
      </c>
      <c r="CW616" t="s">
        <v>1180</v>
      </c>
      <c r="CX616" t="s">
        <v>1485</v>
      </c>
      <c r="CY616" s="122">
        <v>44294</v>
      </c>
      <c r="CZ616" t="b">
        <f ca="1">IF(ISNA(VLOOKUP(表格11[[#This Row],[Item]],INDIRECT(VLOOKUP(表格11[[#This Row],[Object]],表格12[],2,FALSE)),1,FALSE)),FALSE,TRUE)</f>
        <v>0</v>
      </c>
    </row>
    <row r="617" spans="100:104">
      <c r="CV617" t="s">
        <v>1179</v>
      </c>
      <c r="CW617" t="s">
        <v>1180</v>
      </c>
      <c r="CX617" t="s">
        <v>1486</v>
      </c>
      <c r="CY617" s="122">
        <v>44294</v>
      </c>
      <c r="CZ617" t="b">
        <f ca="1">IF(ISNA(VLOOKUP(表格11[[#This Row],[Item]],INDIRECT(VLOOKUP(表格11[[#This Row],[Object]],表格12[],2,FALSE)),1,FALSE)),FALSE,TRUE)</f>
        <v>0</v>
      </c>
    </row>
    <row r="618" spans="100:104">
      <c r="CV618" t="s">
        <v>1179</v>
      </c>
      <c r="CW618" t="s">
        <v>1180</v>
      </c>
      <c r="CX618" t="s">
        <v>1487</v>
      </c>
      <c r="CY618" s="122">
        <v>44294</v>
      </c>
      <c r="CZ618" t="b">
        <f ca="1">IF(ISNA(VLOOKUP(表格11[[#This Row],[Item]],INDIRECT(VLOOKUP(表格11[[#This Row],[Object]],表格12[],2,FALSE)),1,FALSE)),FALSE,TRUE)</f>
        <v>0</v>
      </c>
    </row>
    <row r="619" spans="100:104">
      <c r="CV619" t="s">
        <v>1179</v>
      </c>
      <c r="CW619" t="s">
        <v>1180</v>
      </c>
      <c r="CX619" t="s">
        <v>1488</v>
      </c>
      <c r="CY619" s="122">
        <v>44294</v>
      </c>
      <c r="CZ619" t="b">
        <f ca="1">IF(ISNA(VLOOKUP(表格11[[#This Row],[Item]],INDIRECT(VLOOKUP(表格11[[#This Row],[Object]],表格12[],2,FALSE)),1,FALSE)),FALSE,TRUE)</f>
        <v>0</v>
      </c>
    </row>
    <row r="620" spans="100:104">
      <c r="CV620" t="s">
        <v>1179</v>
      </c>
      <c r="CW620" t="s">
        <v>1180</v>
      </c>
      <c r="CX620" t="s">
        <v>1489</v>
      </c>
      <c r="CY620" s="122">
        <v>44294</v>
      </c>
      <c r="CZ620" t="b">
        <f ca="1">IF(ISNA(VLOOKUP(表格11[[#This Row],[Item]],INDIRECT(VLOOKUP(表格11[[#This Row],[Object]],表格12[],2,FALSE)),1,FALSE)),FALSE,TRUE)</f>
        <v>0</v>
      </c>
    </row>
    <row r="621" spans="100:104">
      <c r="CV621" t="s">
        <v>1179</v>
      </c>
      <c r="CW621" t="s">
        <v>1180</v>
      </c>
      <c r="CX621" t="s">
        <v>1490</v>
      </c>
      <c r="CY621" s="122">
        <v>44294</v>
      </c>
      <c r="CZ621" t="b">
        <f ca="1">IF(ISNA(VLOOKUP(表格11[[#This Row],[Item]],INDIRECT(VLOOKUP(表格11[[#This Row],[Object]],表格12[],2,FALSE)),1,FALSE)),FALSE,TRUE)</f>
        <v>0</v>
      </c>
    </row>
    <row r="622" spans="100:104">
      <c r="CV622" t="s">
        <v>1179</v>
      </c>
      <c r="CW622" t="s">
        <v>1180</v>
      </c>
      <c r="CX622" t="s">
        <v>1491</v>
      </c>
      <c r="CY622" s="122">
        <v>44294</v>
      </c>
      <c r="CZ622" t="b">
        <f ca="1">IF(ISNA(VLOOKUP(表格11[[#This Row],[Item]],INDIRECT(VLOOKUP(表格11[[#This Row],[Object]],表格12[],2,FALSE)),1,FALSE)),FALSE,TRUE)</f>
        <v>0</v>
      </c>
    </row>
    <row r="623" spans="100:104">
      <c r="CV623" t="s">
        <v>1179</v>
      </c>
      <c r="CW623" t="s">
        <v>1180</v>
      </c>
      <c r="CX623" t="s">
        <v>1492</v>
      </c>
      <c r="CY623" s="122">
        <v>44294</v>
      </c>
      <c r="CZ623" t="b">
        <f ca="1">IF(ISNA(VLOOKUP(表格11[[#This Row],[Item]],INDIRECT(VLOOKUP(表格11[[#This Row],[Object]],表格12[],2,FALSE)),1,FALSE)),FALSE,TRUE)</f>
        <v>0</v>
      </c>
    </row>
    <row r="624" spans="100:104">
      <c r="CV624" t="s">
        <v>1179</v>
      </c>
      <c r="CW624" t="s">
        <v>1180</v>
      </c>
      <c r="CX624" t="s">
        <v>1493</v>
      </c>
      <c r="CY624" s="122">
        <v>44294</v>
      </c>
      <c r="CZ624" t="b">
        <f ca="1">IF(ISNA(VLOOKUP(表格11[[#This Row],[Item]],INDIRECT(VLOOKUP(表格11[[#This Row],[Object]],表格12[],2,FALSE)),1,FALSE)),FALSE,TRUE)</f>
        <v>0</v>
      </c>
    </row>
    <row r="625" spans="100:104">
      <c r="CV625" t="s">
        <v>1179</v>
      </c>
      <c r="CW625" t="s">
        <v>1180</v>
      </c>
      <c r="CX625" t="s">
        <v>1494</v>
      </c>
      <c r="CY625" s="122">
        <v>44294</v>
      </c>
      <c r="CZ625" t="b">
        <f ca="1">IF(ISNA(VLOOKUP(表格11[[#This Row],[Item]],INDIRECT(VLOOKUP(表格11[[#This Row],[Object]],表格12[],2,FALSE)),1,FALSE)),FALSE,TRUE)</f>
        <v>0</v>
      </c>
    </row>
    <row r="626" spans="100:104">
      <c r="CV626" t="s">
        <v>1179</v>
      </c>
      <c r="CW626" t="s">
        <v>1180</v>
      </c>
      <c r="CX626" t="s">
        <v>1548</v>
      </c>
      <c r="CY626" s="122">
        <v>44294</v>
      </c>
      <c r="CZ626" t="b">
        <f ca="1">IF(ISNA(VLOOKUP(表格11[[#This Row],[Item]],INDIRECT(VLOOKUP(表格11[[#This Row],[Object]],表格12[],2,FALSE)),1,FALSE)),FALSE,TRUE)</f>
        <v>0</v>
      </c>
    </row>
    <row r="627" spans="100:104">
      <c r="CV627" t="s">
        <v>1179</v>
      </c>
      <c r="CW627" t="s">
        <v>1495</v>
      </c>
      <c r="CX627" t="s">
        <v>1181</v>
      </c>
      <c r="CY627" s="122">
        <v>44294</v>
      </c>
      <c r="CZ627" t="b">
        <f ca="1">IF(ISNA(VLOOKUP(表格11[[#This Row],[Item]],INDIRECT(VLOOKUP(表格11[[#This Row],[Object]],表格12[],2,FALSE)),1,FALSE)),FALSE,TRUE)</f>
        <v>0</v>
      </c>
    </row>
    <row r="628" spans="100:104">
      <c r="CV628" t="s">
        <v>1179</v>
      </c>
      <c r="CW628" t="s">
        <v>1495</v>
      </c>
      <c r="CX628" t="s">
        <v>1198</v>
      </c>
      <c r="CY628" s="122">
        <v>44294</v>
      </c>
      <c r="CZ628" t="b">
        <f ca="1">IF(ISNA(VLOOKUP(表格11[[#This Row],[Item]],INDIRECT(VLOOKUP(表格11[[#This Row],[Object]],表格12[],2,FALSE)),1,FALSE)),FALSE,TRUE)</f>
        <v>0</v>
      </c>
    </row>
    <row r="629" spans="100:104">
      <c r="CV629" t="s">
        <v>1179</v>
      </c>
      <c r="CW629" t="s">
        <v>1495</v>
      </c>
      <c r="CX629" t="s">
        <v>1218</v>
      </c>
      <c r="CY629" s="122">
        <v>44294</v>
      </c>
      <c r="CZ629" t="b">
        <f ca="1">IF(ISNA(VLOOKUP(表格11[[#This Row],[Item]],INDIRECT(VLOOKUP(表格11[[#This Row],[Object]],表格12[],2,FALSE)),1,FALSE)),FALSE,TRUE)</f>
        <v>0</v>
      </c>
    </row>
    <row r="630" spans="100:104">
      <c r="CV630" t="s">
        <v>1179</v>
      </c>
      <c r="CW630" t="s">
        <v>1495</v>
      </c>
      <c r="CX630" t="s">
        <v>1232</v>
      </c>
      <c r="CY630" s="122">
        <v>44294</v>
      </c>
      <c r="CZ630" t="b">
        <f ca="1">IF(ISNA(VLOOKUP(表格11[[#This Row],[Item]],INDIRECT(VLOOKUP(表格11[[#This Row],[Object]],表格12[],2,FALSE)),1,FALSE)),FALSE,TRUE)</f>
        <v>0</v>
      </c>
    </row>
    <row r="631" spans="100:104">
      <c r="CV631" t="s">
        <v>1179</v>
      </c>
      <c r="CW631" t="s">
        <v>1495</v>
      </c>
      <c r="CX631" t="s">
        <v>1248</v>
      </c>
      <c r="CY631" s="122">
        <v>44294</v>
      </c>
      <c r="CZ631" t="b">
        <f ca="1">IF(ISNA(VLOOKUP(表格11[[#This Row],[Item]],INDIRECT(VLOOKUP(表格11[[#This Row],[Object]],表格12[],2,FALSE)),1,FALSE)),FALSE,TRUE)</f>
        <v>0</v>
      </c>
    </row>
    <row r="632" spans="100:104">
      <c r="CV632" t="s">
        <v>1179</v>
      </c>
      <c r="CW632" t="s">
        <v>1495</v>
      </c>
      <c r="CX632" t="s">
        <v>1549</v>
      </c>
      <c r="CY632" s="122">
        <v>44294</v>
      </c>
      <c r="CZ632" t="b">
        <f ca="1">IF(ISNA(VLOOKUP(表格11[[#This Row],[Item]],INDIRECT(VLOOKUP(表格11[[#This Row],[Object]],表格12[],2,FALSE)),1,FALSE)),FALSE,TRUE)</f>
        <v>0</v>
      </c>
    </row>
    <row r="633" spans="100:104">
      <c r="CV633" t="s">
        <v>1179</v>
      </c>
      <c r="CW633" t="s">
        <v>1495</v>
      </c>
      <c r="CX633" t="s">
        <v>1257</v>
      </c>
      <c r="CY633" s="122">
        <v>44294</v>
      </c>
      <c r="CZ633" t="b">
        <f ca="1">IF(ISNA(VLOOKUP(表格11[[#This Row],[Item]],INDIRECT(VLOOKUP(表格11[[#This Row],[Object]],表格12[],2,FALSE)),1,FALSE)),FALSE,TRUE)</f>
        <v>0</v>
      </c>
    </row>
    <row r="634" spans="100:104">
      <c r="CV634" t="s">
        <v>1179</v>
      </c>
      <c r="CW634" t="s">
        <v>1495</v>
      </c>
      <c r="CX634" t="s">
        <v>1262</v>
      </c>
      <c r="CY634" s="122">
        <v>44294</v>
      </c>
      <c r="CZ634" t="b">
        <f ca="1">IF(ISNA(VLOOKUP(表格11[[#This Row],[Item]],INDIRECT(VLOOKUP(表格11[[#This Row],[Object]],表格12[],2,FALSE)),1,FALSE)),FALSE,TRUE)</f>
        <v>0</v>
      </c>
    </row>
    <row r="635" spans="100:104">
      <c r="CV635" t="s">
        <v>1179</v>
      </c>
      <c r="CW635" t="s">
        <v>1495</v>
      </c>
      <c r="CX635" t="s">
        <v>1496</v>
      </c>
      <c r="CY635" s="122">
        <v>44294</v>
      </c>
      <c r="CZ635" t="b">
        <f ca="1">IF(ISNA(VLOOKUP(表格11[[#This Row],[Item]],INDIRECT(VLOOKUP(表格11[[#This Row],[Object]],表格12[],2,FALSE)),1,FALSE)),FALSE,TRUE)</f>
        <v>0</v>
      </c>
    </row>
    <row r="636" spans="100:104">
      <c r="CV636" t="s">
        <v>1179</v>
      </c>
      <c r="CW636" t="s">
        <v>1495</v>
      </c>
      <c r="CX636" t="s">
        <v>1497</v>
      </c>
      <c r="CY636" s="122">
        <v>44294</v>
      </c>
      <c r="CZ636" t="b">
        <f ca="1">IF(ISNA(VLOOKUP(表格11[[#This Row],[Item]],INDIRECT(VLOOKUP(表格11[[#This Row],[Object]],表格12[],2,FALSE)),1,FALSE)),FALSE,TRUE)</f>
        <v>0</v>
      </c>
    </row>
    <row r="637" spans="100:104">
      <c r="CV637" t="s">
        <v>1179</v>
      </c>
      <c r="CW637" t="s">
        <v>1495</v>
      </c>
      <c r="CX637" t="s">
        <v>1498</v>
      </c>
      <c r="CY637" s="122">
        <v>44294</v>
      </c>
      <c r="CZ637" t="b">
        <f ca="1">IF(ISNA(VLOOKUP(表格11[[#This Row],[Item]],INDIRECT(VLOOKUP(表格11[[#This Row],[Object]],表格12[],2,FALSE)),1,FALSE)),FALSE,TRUE)</f>
        <v>0</v>
      </c>
    </row>
    <row r="638" spans="100:104">
      <c r="CV638" t="s">
        <v>1179</v>
      </c>
      <c r="CW638" t="s">
        <v>1495</v>
      </c>
      <c r="CX638" t="s">
        <v>1499</v>
      </c>
      <c r="CY638" s="122">
        <v>44294</v>
      </c>
      <c r="CZ638" t="b">
        <f ca="1">IF(ISNA(VLOOKUP(表格11[[#This Row],[Item]],INDIRECT(VLOOKUP(表格11[[#This Row],[Object]],表格12[],2,FALSE)),1,FALSE)),FALSE,TRUE)</f>
        <v>0</v>
      </c>
    </row>
    <row r="639" spans="100:104">
      <c r="CV639" t="s">
        <v>1179</v>
      </c>
      <c r="CW639" t="s">
        <v>1495</v>
      </c>
      <c r="CX639" t="s">
        <v>1500</v>
      </c>
      <c r="CY639" s="122">
        <v>44294</v>
      </c>
      <c r="CZ639" t="b">
        <f ca="1">IF(ISNA(VLOOKUP(表格11[[#This Row],[Item]],INDIRECT(VLOOKUP(表格11[[#This Row],[Object]],表格12[],2,FALSE)),1,FALSE)),FALSE,TRUE)</f>
        <v>0</v>
      </c>
    </row>
    <row r="640" spans="100:104">
      <c r="CV640" t="s">
        <v>1179</v>
      </c>
      <c r="CW640" t="s">
        <v>1495</v>
      </c>
      <c r="CX640" t="s">
        <v>1266</v>
      </c>
      <c r="CY640" s="122">
        <v>44294</v>
      </c>
      <c r="CZ640" t="b">
        <f ca="1">IF(ISNA(VLOOKUP(表格11[[#This Row],[Item]],INDIRECT(VLOOKUP(表格11[[#This Row],[Object]],表格12[],2,FALSE)),1,FALSE)),FALSE,TRUE)</f>
        <v>0</v>
      </c>
    </row>
    <row r="641" spans="100:104">
      <c r="CV641" t="s">
        <v>1179</v>
      </c>
      <c r="CW641" t="s">
        <v>1495</v>
      </c>
      <c r="CX641" t="s">
        <v>1271</v>
      </c>
      <c r="CY641" s="122">
        <v>44294</v>
      </c>
      <c r="CZ641" t="b">
        <f ca="1">IF(ISNA(VLOOKUP(表格11[[#This Row],[Item]],INDIRECT(VLOOKUP(表格11[[#This Row],[Object]],表格12[],2,FALSE)),1,FALSE)),FALSE,TRUE)</f>
        <v>0</v>
      </c>
    </row>
    <row r="642" spans="100:104">
      <c r="CV642" t="s">
        <v>1179</v>
      </c>
      <c r="CW642" t="s">
        <v>1495</v>
      </c>
      <c r="CX642" t="s">
        <v>1275</v>
      </c>
      <c r="CY642" s="122">
        <v>44294</v>
      </c>
      <c r="CZ642" t="b">
        <f ca="1">IF(ISNA(VLOOKUP(表格11[[#This Row],[Item]],INDIRECT(VLOOKUP(表格11[[#This Row],[Object]],表格12[],2,FALSE)),1,FALSE)),FALSE,TRUE)</f>
        <v>0</v>
      </c>
    </row>
    <row r="643" spans="100:104">
      <c r="CV643" t="s">
        <v>1179</v>
      </c>
      <c r="CW643" t="s">
        <v>1495</v>
      </c>
      <c r="CX643" t="s">
        <v>1283</v>
      </c>
      <c r="CY643" s="122">
        <v>44294</v>
      </c>
      <c r="CZ643" t="b">
        <f ca="1">IF(ISNA(VLOOKUP(表格11[[#This Row],[Item]],INDIRECT(VLOOKUP(表格11[[#This Row],[Object]],表格12[],2,FALSE)),1,FALSE)),FALSE,TRUE)</f>
        <v>0</v>
      </c>
    </row>
    <row r="644" spans="100:104">
      <c r="CV644" t="s">
        <v>1179</v>
      </c>
      <c r="CW644" t="s">
        <v>1495</v>
      </c>
      <c r="CX644" t="s">
        <v>1289</v>
      </c>
      <c r="CY644" s="122">
        <v>44294</v>
      </c>
      <c r="CZ644" t="b">
        <f ca="1">IF(ISNA(VLOOKUP(表格11[[#This Row],[Item]],INDIRECT(VLOOKUP(表格11[[#This Row],[Object]],表格12[],2,FALSE)),1,FALSE)),FALSE,TRUE)</f>
        <v>0</v>
      </c>
    </row>
    <row r="645" spans="100:104">
      <c r="CV645" t="s">
        <v>1179</v>
      </c>
      <c r="CW645" t="s">
        <v>1495</v>
      </c>
      <c r="CX645" t="s">
        <v>1294</v>
      </c>
      <c r="CY645" s="122">
        <v>44294</v>
      </c>
      <c r="CZ645" t="b">
        <f ca="1">IF(ISNA(VLOOKUP(表格11[[#This Row],[Item]],INDIRECT(VLOOKUP(表格11[[#This Row],[Object]],表格12[],2,FALSE)),1,FALSE)),FALSE,TRUE)</f>
        <v>0</v>
      </c>
    </row>
    <row r="646" spans="100:104">
      <c r="CV646" t="s">
        <v>1179</v>
      </c>
      <c r="CW646" t="s">
        <v>1495</v>
      </c>
      <c r="CX646" t="s">
        <v>1298</v>
      </c>
      <c r="CY646" s="122">
        <v>44294</v>
      </c>
      <c r="CZ646" t="b">
        <f ca="1">IF(ISNA(VLOOKUP(表格11[[#This Row],[Item]],INDIRECT(VLOOKUP(表格11[[#This Row],[Object]],表格12[],2,FALSE)),1,FALSE)),FALSE,TRUE)</f>
        <v>0</v>
      </c>
    </row>
    <row r="647" spans="100:104">
      <c r="CV647" t="s">
        <v>1179</v>
      </c>
      <c r="CW647" t="s">
        <v>1495</v>
      </c>
      <c r="CX647" t="s">
        <v>1303</v>
      </c>
      <c r="CY647" s="122">
        <v>44294</v>
      </c>
      <c r="CZ647" t="b">
        <f ca="1">IF(ISNA(VLOOKUP(表格11[[#This Row],[Item]],INDIRECT(VLOOKUP(表格11[[#This Row],[Object]],表格12[],2,FALSE)),1,FALSE)),FALSE,TRUE)</f>
        <v>0</v>
      </c>
    </row>
    <row r="648" spans="100:104">
      <c r="CV648" t="s">
        <v>1179</v>
      </c>
      <c r="CW648" t="s">
        <v>1495</v>
      </c>
      <c r="CX648" t="s">
        <v>1308</v>
      </c>
      <c r="CY648" s="122">
        <v>44294</v>
      </c>
      <c r="CZ648" t="b">
        <f ca="1">IF(ISNA(VLOOKUP(表格11[[#This Row],[Item]],INDIRECT(VLOOKUP(表格11[[#This Row],[Object]],表格12[],2,FALSE)),1,FALSE)),FALSE,TRUE)</f>
        <v>0</v>
      </c>
    </row>
    <row r="649" spans="100:104">
      <c r="CV649" t="s">
        <v>1179</v>
      </c>
      <c r="CW649" t="s">
        <v>1495</v>
      </c>
      <c r="CX649" t="s">
        <v>1310</v>
      </c>
      <c r="CY649" s="122">
        <v>44294</v>
      </c>
      <c r="CZ649" t="b">
        <f ca="1">IF(ISNA(VLOOKUP(表格11[[#This Row],[Item]],INDIRECT(VLOOKUP(表格11[[#This Row],[Object]],表格12[],2,FALSE)),1,FALSE)),FALSE,TRUE)</f>
        <v>0</v>
      </c>
    </row>
    <row r="650" spans="100:104">
      <c r="CV650" t="s">
        <v>1179</v>
      </c>
      <c r="CW650" t="s">
        <v>1495</v>
      </c>
      <c r="CX650" t="s">
        <v>1312</v>
      </c>
      <c r="CY650" s="122">
        <v>44294</v>
      </c>
      <c r="CZ650" t="b">
        <f ca="1">IF(ISNA(VLOOKUP(表格11[[#This Row],[Item]],INDIRECT(VLOOKUP(表格11[[#This Row],[Object]],表格12[],2,FALSE)),1,FALSE)),FALSE,TRUE)</f>
        <v>0</v>
      </c>
    </row>
    <row r="651" spans="100:104">
      <c r="CV651" t="s">
        <v>1179</v>
      </c>
      <c r="CW651" t="s">
        <v>1495</v>
      </c>
      <c r="CX651" t="s">
        <v>1314</v>
      </c>
      <c r="CY651" s="122">
        <v>44294</v>
      </c>
      <c r="CZ651" t="b">
        <f ca="1">IF(ISNA(VLOOKUP(表格11[[#This Row],[Item]],INDIRECT(VLOOKUP(表格11[[#This Row],[Object]],表格12[],2,FALSE)),1,FALSE)),FALSE,TRUE)</f>
        <v>0</v>
      </c>
    </row>
    <row r="652" spans="100:104">
      <c r="CV652" t="s">
        <v>1179</v>
      </c>
      <c r="CW652" t="s">
        <v>1495</v>
      </c>
      <c r="CX652" t="s">
        <v>1501</v>
      </c>
      <c r="CY652" s="122">
        <v>44294</v>
      </c>
      <c r="CZ652" t="b">
        <f ca="1">IF(ISNA(VLOOKUP(表格11[[#This Row],[Item]],INDIRECT(VLOOKUP(表格11[[#This Row],[Object]],表格12[],2,FALSE)),1,FALSE)),FALSE,TRUE)</f>
        <v>0</v>
      </c>
    </row>
    <row r="653" spans="100:104">
      <c r="CV653" t="s">
        <v>1179</v>
      </c>
      <c r="CW653" t="s">
        <v>1495</v>
      </c>
      <c r="CX653" t="s">
        <v>1550</v>
      </c>
      <c r="CY653" s="122">
        <v>44294</v>
      </c>
      <c r="CZ653" t="b">
        <f ca="1">IF(ISNA(VLOOKUP(表格11[[#This Row],[Item]],INDIRECT(VLOOKUP(表格11[[#This Row],[Object]],表格12[],2,FALSE)),1,FALSE)),FALSE,TRUE)</f>
        <v>0</v>
      </c>
    </row>
    <row r="654" spans="100:104">
      <c r="CV654" t="s">
        <v>1179</v>
      </c>
      <c r="CW654" t="s">
        <v>1495</v>
      </c>
      <c r="CX654" t="s">
        <v>1315</v>
      </c>
      <c r="CY654" s="122">
        <v>44294</v>
      </c>
      <c r="CZ654" t="b">
        <f ca="1">IF(ISNA(VLOOKUP(表格11[[#This Row],[Item]],INDIRECT(VLOOKUP(表格11[[#This Row],[Object]],表格12[],2,FALSE)),1,FALSE)),FALSE,TRUE)</f>
        <v>0</v>
      </c>
    </row>
    <row r="655" spans="100:104">
      <c r="CV655" t="s">
        <v>1179</v>
      </c>
      <c r="CW655" t="s">
        <v>1495</v>
      </c>
      <c r="CX655" t="s">
        <v>1318</v>
      </c>
      <c r="CY655" s="122">
        <v>44294</v>
      </c>
      <c r="CZ655" t="b">
        <f ca="1">IF(ISNA(VLOOKUP(表格11[[#This Row],[Item]],INDIRECT(VLOOKUP(表格11[[#This Row],[Object]],表格12[],2,FALSE)),1,FALSE)),FALSE,TRUE)</f>
        <v>0</v>
      </c>
    </row>
    <row r="656" spans="100:104">
      <c r="CV656" t="s">
        <v>1179</v>
      </c>
      <c r="CW656" t="s">
        <v>1495</v>
      </c>
      <c r="CX656" t="s">
        <v>1320</v>
      </c>
      <c r="CY656" s="122">
        <v>44294</v>
      </c>
      <c r="CZ656" t="b">
        <f ca="1">IF(ISNA(VLOOKUP(表格11[[#This Row],[Item]],INDIRECT(VLOOKUP(表格11[[#This Row],[Object]],表格12[],2,FALSE)),1,FALSE)),FALSE,TRUE)</f>
        <v>0</v>
      </c>
    </row>
    <row r="657" spans="100:104">
      <c r="CV657" t="s">
        <v>1179</v>
      </c>
      <c r="CW657" t="s">
        <v>1495</v>
      </c>
      <c r="CX657" t="s">
        <v>1322</v>
      </c>
      <c r="CY657" s="122">
        <v>44294</v>
      </c>
      <c r="CZ657" t="b">
        <f ca="1">IF(ISNA(VLOOKUP(表格11[[#This Row],[Item]],INDIRECT(VLOOKUP(表格11[[#This Row],[Object]],表格12[],2,FALSE)),1,FALSE)),FALSE,TRUE)</f>
        <v>0</v>
      </c>
    </row>
    <row r="658" spans="100:104">
      <c r="CV658" t="s">
        <v>1179</v>
      </c>
      <c r="CW658" t="s">
        <v>1495</v>
      </c>
      <c r="CX658" t="s">
        <v>1502</v>
      </c>
      <c r="CY658" s="122">
        <v>44294</v>
      </c>
      <c r="CZ658" t="b">
        <f ca="1">IF(ISNA(VLOOKUP(表格11[[#This Row],[Item]],INDIRECT(VLOOKUP(表格11[[#This Row],[Object]],表格12[],2,FALSE)),1,FALSE)),FALSE,TRUE)</f>
        <v>0</v>
      </c>
    </row>
    <row r="659" spans="100:104">
      <c r="CV659" t="s">
        <v>1179</v>
      </c>
      <c r="CW659" t="s">
        <v>1495</v>
      </c>
      <c r="CX659" t="s">
        <v>1551</v>
      </c>
      <c r="CY659" s="122">
        <v>44294</v>
      </c>
      <c r="CZ659" t="b">
        <f ca="1">IF(ISNA(VLOOKUP(表格11[[#This Row],[Item]],INDIRECT(VLOOKUP(表格11[[#This Row],[Object]],表格12[],2,FALSE)),1,FALSE)),FALSE,TRUE)</f>
        <v>0</v>
      </c>
    </row>
    <row r="660" spans="100:104">
      <c r="CV660" t="s">
        <v>1179</v>
      </c>
      <c r="CW660" t="s">
        <v>1495</v>
      </c>
      <c r="CX660" t="s">
        <v>1327</v>
      </c>
      <c r="CY660" s="122">
        <v>44294</v>
      </c>
      <c r="CZ660" t="b">
        <f ca="1">IF(ISNA(VLOOKUP(表格11[[#This Row],[Item]],INDIRECT(VLOOKUP(表格11[[#This Row],[Object]],表格12[],2,FALSE)),1,FALSE)),FALSE,TRUE)</f>
        <v>0</v>
      </c>
    </row>
    <row r="661" spans="100:104">
      <c r="CV661" t="s">
        <v>1179</v>
      </c>
      <c r="CW661" t="s">
        <v>1495</v>
      </c>
      <c r="CX661" t="s">
        <v>1332</v>
      </c>
      <c r="CY661" s="122">
        <v>44294</v>
      </c>
      <c r="CZ661" t="b">
        <f ca="1">IF(ISNA(VLOOKUP(表格11[[#This Row],[Item]],INDIRECT(VLOOKUP(表格11[[#This Row],[Object]],表格12[],2,FALSE)),1,FALSE)),FALSE,TRUE)</f>
        <v>0</v>
      </c>
    </row>
    <row r="662" spans="100:104">
      <c r="CV662" t="s">
        <v>1179</v>
      </c>
      <c r="CW662" t="s">
        <v>1495</v>
      </c>
      <c r="CX662" t="s">
        <v>1334</v>
      </c>
      <c r="CY662" s="122">
        <v>44294</v>
      </c>
      <c r="CZ662" t="b">
        <f ca="1">IF(ISNA(VLOOKUP(表格11[[#This Row],[Item]],INDIRECT(VLOOKUP(表格11[[#This Row],[Object]],表格12[],2,FALSE)),1,FALSE)),FALSE,TRUE)</f>
        <v>0</v>
      </c>
    </row>
    <row r="663" spans="100:104">
      <c r="CV663" t="s">
        <v>1179</v>
      </c>
      <c r="CW663" t="s">
        <v>1495</v>
      </c>
      <c r="CX663" t="s">
        <v>1335</v>
      </c>
      <c r="CY663" s="122">
        <v>44294</v>
      </c>
      <c r="CZ663" t="b">
        <f ca="1">IF(ISNA(VLOOKUP(表格11[[#This Row],[Item]],INDIRECT(VLOOKUP(表格11[[#This Row],[Object]],表格12[],2,FALSE)),1,FALSE)),FALSE,TRUE)</f>
        <v>0</v>
      </c>
    </row>
    <row r="664" spans="100:104">
      <c r="CV664" t="s">
        <v>1179</v>
      </c>
      <c r="CW664" t="s">
        <v>1495</v>
      </c>
      <c r="CX664" t="s">
        <v>1336</v>
      </c>
      <c r="CY664" s="122">
        <v>44294</v>
      </c>
      <c r="CZ664" t="b">
        <f ca="1">IF(ISNA(VLOOKUP(表格11[[#This Row],[Item]],INDIRECT(VLOOKUP(表格11[[#This Row],[Object]],表格12[],2,FALSE)),1,FALSE)),FALSE,TRUE)</f>
        <v>0</v>
      </c>
    </row>
    <row r="665" spans="100:104">
      <c r="CV665" t="s">
        <v>1179</v>
      </c>
      <c r="CW665" t="s">
        <v>1495</v>
      </c>
      <c r="CX665" t="s">
        <v>1337</v>
      </c>
      <c r="CY665" s="122">
        <v>44294</v>
      </c>
      <c r="CZ665" t="b">
        <f ca="1">IF(ISNA(VLOOKUP(表格11[[#This Row],[Item]],INDIRECT(VLOOKUP(表格11[[#This Row],[Object]],表格12[],2,FALSE)),1,FALSE)),FALSE,TRUE)</f>
        <v>0</v>
      </c>
    </row>
    <row r="666" spans="100:104">
      <c r="CV666" t="s">
        <v>1179</v>
      </c>
      <c r="CW666" t="s">
        <v>1495</v>
      </c>
      <c r="CX666" t="s">
        <v>1503</v>
      </c>
      <c r="CY666" s="122">
        <v>44294</v>
      </c>
      <c r="CZ666" t="b">
        <f ca="1">IF(ISNA(VLOOKUP(表格11[[#This Row],[Item]],INDIRECT(VLOOKUP(表格11[[#This Row],[Object]],表格12[],2,FALSE)),1,FALSE)),FALSE,TRUE)</f>
        <v>0</v>
      </c>
    </row>
    <row r="667" spans="100:104">
      <c r="CV667" t="s">
        <v>1179</v>
      </c>
      <c r="CW667" t="s">
        <v>1495</v>
      </c>
      <c r="CX667" t="s">
        <v>1338</v>
      </c>
      <c r="CY667" s="122">
        <v>44294</v>
      </c>
      <c r="CZ667" t="b">
        <f ca="1">IF(ISNA(VLOOKUP(表格11[[#This Row],[Item]],INDIRECT(VLOOKUP(表格11[[#This Row],[Object]],表格12[],2,FALSE)),1,FALSE)),FALSE,TRUE)</f>
        <v>0</v>
      </c>
    </row>
    <row r="668" spans="100:104">
      <c r="CV668" t="s">
        <v>1179</v>
      </c>
      <c r="CW668" t="s">
        <v>1495</v>
      </c>
      <c r="CX668" t="s">
        <v>1339</v>
      </c>
      <c r="CY668" s="122">
        <v>44294</v>
      </c>
      <c r="CZ668" t="b">
        <f ca="1">IF(ISNA(VLOOKUP(表格11[[#This Row],[Item]],INDIRECT(VLOOKUP(表格11[[#This Row],[Object]],表格12[],2,FALSE)),1,FALSE)),FALSE,TRUE)</f>
        <v>0</v>
      </c>
    </row>
    <row r="669" spans="100:104">
      <c r="CV669" t="s">
        <v>1179</v>
      </c>
      <c r="CW669" t="s">
        <v>1495</v>
      </c>
      <c r="CX669" t="s">
        <v>1552</v>
      </c>
      <c r="CY669" s="122">
        <v>44294</v>
      </c>
      <c r="CZ669" t="b">
        <f ca="1">IF(ISNA(VLOOKUP(表格11[[#This Row],[Item]],INDIRECT(VLOOKUP(表格11[[#This Row],[Object]],表格12[],2,FALSE)),1,FALSE)),FALSE,TRUE)</f>
        <v>0</v>
      </c>
    </row>
    <row r="670" spans="100:104">
      <c r="CV670" t="s">
        <v>1179</v>
      </c>
      <c r="CW670" t="s">
        <v>1495</v>
      </c>
      <c r="CX670" t="s">
        <v>1340</v>
      </c>
      <c r="CY670" s="122">
        <v>44294</v>
      </c>
      <c r="CZ670" t="b">
        <f ca="1">IF(ISNA(VLOOKUP(表格11[[#This Row],[Item]],INDIRECT(VLOOKUP(表格11[[#This Row],[Object]],表格12[],2,FALSE)),1,FALSE)),FALSE,TRUE)</f>
        <v>0</v>
      </c>
    </row>
    <row r="671" spans="100:104">
      <c r="CV671" t="s">
        <v>1179</v>
      </c>
      <c r="CW671" t="s">
        <v>1495</v>
      </c>
      <c r="CX671" t="s">
        <v>1553</v>
      </c>
      <c r="CY671" s="122">
        <v>44294</v>
      </c>
      <c r="CZ671" t="b">
        <f ca="1">IF(ISNA(VLOOKUP(表格11[[#This Row],[Item]],INDIRECT(VLOOKUP(表格11[[#This Row],[Object]],表格12[],2,FALSE)),1,FALSE)),FALSE,TRUE)</f>
        <v>0</v>
      </c>
    </row>
    <row r="672" spans="100:104">
      <c r="CV672" t="s">
        <v>1179</v>
      </c>
      <c r="CW672" t="s">
        <v>1495</v>
      </c>
      <c r="CX672" t="s">
        <v>1341</v>
      </c>
      <c r="CY672" s="122">
        <v>44294</v>
      </c>
      <c r="CZ672" t="b">
        <f ca="1">IF(ISNA(VLOOKUP(表格11[[#This Row],[Item]],INDIRECT(VLOOKUP(表格11[[#This Row],[Object]],表格12[],2,FALSE)),1,FALSE)),FALSE,TRUE)</f>
        <v>0</v>
      </c>
    </row>
    <row r="673" spans="100:104">
      <c r="CV673" t="s">
        <v>1179</v>
      </c>
      <c r="CW673" t="s">
        <v>1495</v>
      </c>
      <c r="CX673" t="s">
        <v>1342</v>
      </c>
      <c r="CY673" s="122">
        <v>44294</v>
      </c>
      <c r="CZ673" t="b">
        <f ca="1">IF(ISNA(VLOOKUP(表格11[[#This Row],[Item]],INDIRECT(VLOOKUP(表格11[[#This Row],[Object]],表格12[],2,FALSE)),1,FALSE)),FALSE,TRUE)</f>
        <v>0</v>
      </c>
    </row>
    <row r="674" spans="100:104">
      <c r="CV674" t="s">
        <v>1179</v>
      </c>
      <c r="CW674" t="s">
        <v>1495</v>
      </c>
      <c r="CX674" t="s">
        <v>1343</v>
      </c>
      <c r="CY674" s="122">
        <v>44294</v>
      </c>
      <c r="CZ674" t="b">
        <f ca="1">IF(ISNA(VLOOKUP(表格11[[#This Row],[Item]],INDIRECT(VLOOKUP(表格11[[#This Row],[Object]],表格12[],2,FALSE)),1,FALSE)),FALSE,TRUE)</f>
        <v>0</v>
      </c>
    </row>
    <row r="675" spans="100:104">
      <c r="CV675" t="s">
        <v>1179</v>
      </c>
      <c r="CW675" t="s">
        <v>1495</v>
      </c>
      <c r="CX675" t="s">
        <v>1344</v>
      </c>
      <c r="CY675" s="122">
        <v>44294</v>
      </c>
      <c r="CZ675" t="b">
        <f ca="1">IF(ISNA(VLOOKUP(表格11[[#This Row],[Item]],INDIRECT(VLOOKUP(表格11[[#This Row],[Object]],表格12[],2,FALSE)),1,FALSE)),FALSE,TRUE)</f>
        <v>0</v>
      </c>
    </row>
    <row r="676" spans="100:104">
      <c r="CV676" t="s">
        <v>1179</v>
      </c>
      <c r="CW676" t="s">
        <v>1495</v>
      </c>
      <c r="CX676" t="s">
        <v>1345</v>
      </c>
      <c r="CY676" s="122">
        <v>44294</v>
      </c>
      <c r="CZ676" t="b">
        <f ca="1">IF(ISNA(VLOOKUP(表格11[[#This Row],[Item]],INDIRECT(VLOOKUP(表格11[[#This Row],[Object]],表格12[],2,FALSE)),1,FALSE)),FALSE,TRUE)</f>
        <v>0</v>
      </c>
    </row>
    <row r="677" spans="100:104">
      <c r="CV677" t="s">
        <v>1179</v>
      </c>
      <c r="CW677" t="s">
        <v>1495</v>
      </c>
      <c r="CX677" t="s">
        <v>1346</v>
      </c>
      <c r="CY677" s="122">
        <v>44294</v>
      </c>
      <c r="CZ677" t="b">
        <f ca="1">IF(ISNA(VLOOKUP(表格11[[#This Row],[Item]],INDIRECT(VLOOKUP(表格11[[#This Row],[Object]],表格12[],2,FALSE)),1,FALSE)),FALSE,TRUE)</f>
        <v>0</v>
      </c>
    </row>
    <row r="678" spans="100:104">
      <c r="CV678" t="s">
        <v>1179</v>
      </c>
      <c r="CW678" t="s">
        <v>1495</v>
      </c>
      <c r="CX678" t="s">
        <v>1347</v>
      </c>
      <c r="CY678" s="122">
        <v>44294</v>
      </c>
      <c r="CZ678" t="b">
        <f ca="1">IF(ISNA(VLOOKUP(表格11[[#This Row],[Item]],INDIRECT(VLOOKUP(表格11[[#This Row],[Object]],表格12[],2,FALSE)),1,FALSE)),FALSE,TRUE)</f>
        <v>0</v>
      </c>
    </row>
    <row r="679" spans="100:104">
      <c r="CV679" t="s">
        <v>1179</v>
      </c>
      <c r="CW679" t="s">
        <v>1495</v>
      </c>
      <c r="CX679" t="s">
        <v>1348</v>
      </c>
      <c r="CY679" s="122">
        <v>44294</v>
      </c>
      <c r="CZ679" t="b">
        <f ca="1">IF(ISNA(VLOOKUP(表格11[[#This Row],[Item]],INDIRECT(VLOOKUP(表格11[[#This Row],[Object]],表格12[],2,FALSE)),1,FALSE)),FALSE,TRUE)</f>
        <v>0</v>
      </c>
    </row>
    <row r="680" spans="100:104">
      <c r="CV680" t="s">
        <v>1179</v>
      </c>
      <c r="CW680" t="s">
        <v>1495</v>
      </c>
      <c r="CX680" s="238" t="s">
        <v>1349</v>
      </c>
      <c r="CY680" s="122">
        <v>44294</v>
      </c>
      <c r="CZ680" t="b">
        <f ca="1">IF(ISNA(VLOOKUP(表格11[[#This Row],[Item]],INDIRECT(VLOOKUP(表格11[[#This Row],[Object]],表格12[],2,FALSE)),1,FALSE)),FALSE,TRUE)</f>
        <v>0</v>
      </c>
    </row>
    <row r="681" spans="100:104">
      <c r="CV681" t="s">
        <v>1179</v>
      </c>
      <c r="CW681" t="s">
        <v>1495</v>
      </c>
      <c r="CX681" t="s">
        <v>1350</v>
      </c>
      <c r="CY681" s="122">
        <v>44294</v>
      </c>
      <c r="CZ681" t="b">
        <f ca="1">IF(ISNA(VLOOKUP(表格11[[#This Row],[Item]],INDIRECT(VLOOKUP(表格11[[#This Row],[Object]],表格12[],2,FALSE)),1,FALSE)),FALSE,TRUE)</f>
        <v>0</v>
      </c>
    </row>
    <row r="682" spans="100:104">
      <c r="CV682" t="s">
        <v>1179</v>
      </c>
      <c r="CW682" t="s">
        <v>1495</v>
      </c>
      <c r="CX682" t="s">
        <v>1353</v>
      </c>
      <c r="CY682" s="122">
        <v>44294</v>
      </c>
      <c r="CZ682" t="b">
        <f ca="1">IF(ISNA(VLOOKUP(表格11[[#This Row],[Item]],INDIRECT(VLOOKUP(表格11[[#This Row],[Object]],表格12[],2,FALSE)),1,FALSE)),FALSE,TRUE)</f>
        <v>0</v>
      </c>
    </row>
    <row r="683" spans="100:104">
      <c r="CV683" t="s">
        <v>1179</v>
      </c>
      <c r="CW683" t="s">
        <v>1495</v>
      </c>
      <c r="CX683" t="s">
        <v>1554</v>
      </c>
      <c r="CY683" s="122">
        <v>44294</v>
      </c>
      <c r="CZ683" t="b">
        <f ca="1">IF(ISNA(VLOOKUP(表格11[[#This Row],[Item]],INDIRECT(VLOOKUP(表格11[[#This Row],[Object]],表格12[],2,FALSE)),1,FALSE)),FALSE,TRUE)</f>
        <v>0</v>
      </c>
    </row>
    <row r="684" spans="100:104">
      <c r="CV684" t="s">
        <v>1179</v>
      </c>
      <c r="CW684" t="s">
        <v>1495</v>
      </c>
      <c r="CX684" t="s">
        <v>1354</v>
      </c>
      <c r="CY684" s="122">
        <v>44294</v>
      </c>
      <c r="CZ684" t="b">
        <f ca="1">IF(ISNA(VLOOKUP(表格11[[#This Row],[Item]],INDIRECT(VLOOKUP(表格11[[#This Row],[Object]],表格12[],2,FALSE)),1,FALSE)),FALSE,TRUE)</f>
        <v>0</v>
      </c>
    </row>
    <row r="685" spans="100:104">
      <c r="CV685" t="s">
        <v>1179</v>
      </c>
      <c r="CW685" t="s">
        <v>1495</v>
      </c>
      <c r="CX685" t="s">
        <v>961</v>
      </c>
      <c r="CY685" s="122">
        <v>44294</v>
      </c>
      <c r="CZ685" t="b">
        <f ca="1">IF(ISNA(VLOOKUP(表格11[[#This Row],[Item]],INDIRECT(VLOOKUP(表格11[[#This Row],[Object]],表格12[],2,FALSE)),1,FALSE)),FALSE,TRUE)</f>
        <v>0</v>
      </c>
    </row>
    <row r="686" spans="100:104">
      <c r="CV686" t="s">
        <v>1179</v>
      </c>
      <c r="CW686" t="s">
        <v>1495</v>
      </c>
      <c r="CX686" t="s">
        <v>1504</v>
      </c>
      <c r="CY686" s="122">
        <v>44294</v>
      </c>
      <c r="CZ686" t="b">
        <f ca="1">IF(ISNA(VLOOKUP(表格11[[#This Row],[Item]],INDIRECT(VLOOKUP(表格11[[#This Row],[Object]],表格12[],2,FALSE)),1,FALSE)),FALSE,TRUE)</f>
        <v>0</v>
      </c>
    </row>
    <row r="687" spans="100:104">
      <c r="CV687" t="s">
        <v>1179</v>
      </c>
      <c r="CW687" t="s">
        <v>1495</v>
      </c>
      <c r="CX687" t="s">
        <v>1555</v>
      </c>
      <c r="CY687" s="122">
        <v>44294</v>
      </c>
      <c r="CZ687" t="b">
        <f ca="1">IF(ISNA(VLOOKUP(表格11[[#This Row],[Item]],INDIRECT(VLOOKUP(表格11[[#This Row],[Object]],表格12[],2,FALSE)),1,FALSE)),FALSE,TRUE)</f>
        <v>0</v>
      </c>
    </row>
    <row r="688" spans="100:104">
      <c r="CV688" t="s">
        <v>1179</v>
      </c>
      <c r="CW688" t="s">
        <v>1495</v>
      </c>
      <c r="CX688" t="s">
        <v>1355</v>
      </c>
      <c r="CY688" s="122">
        <v>44294</v>
      </c>
      <c r="CZ688" t="b">
        <f ca="1">IF(ISNA(VLOOKUP(表格11[[#This Row],[Item]],INDIRECT(VLOOKUP(表格11[[#This Row],[Object]],表格12[],2,FALSE)),1,FALSE)),FALSE,TRUE)</f>
        <v>0</v>
      </c>
    </row>
    <row r="689" spans="100:104">
      <c r="CV689" t="s">
        <v>1179</v>
      </c>
      <c r="CW689" t="s">
        <v>1495</v>
      </c>
      <c r="CX689" t="s">
        <v>1356</v>
      </c>
      <c r="CY689" s="122">
        <v>44294</v>
      </c>
      <c r="CZ689" t="b">
        <f ca="1">IF(ISNA(VLOOKUP(表格11[[#This Row],[Item]],INDIRECT(VLOOKUP(表格11[[#This Row],[Object]],表格12[],2,FALSE)),1,FALSE)),FALSE,TRUE)</f>
        <v>0</v>
      </c>
    </row>
    <row r="690" spans="100:104">
      <c r="CV690" t="s">
        <v>1179</v>
      </c>
      <c r="CW690" t="s">
        <v>1495</v>
      </c>
      <c r="CX690" t="s">
        <v>1357</v>
      </c>
      <c r="CY690" s="122">
        <v>44294</v>
      </c>
      <c r="CZ690" t="b">
        <f ca="1">IF(ISNA(VLOOKUP(表格11[[#This Row],[Item]],INDIRECT(VLOOKUP(表格11[[#This Row],[Object]],表格12[],2,FALSE)),1,FALSE)),FALSE,TRUE)</f>
        <v>0</v>
      </c>
    </row>
    <row r="691" spans="100:104">
      <c r="CV691" t="s">
        <v>1179</v>
      </c>
      <c r="CW691" t="s">
        <v>1495</v>
      </c>
      <c r="CX691" t="s">
        <v>1358</v>
      </c>
      <c r="CY691" s="122">
        <v>44294</v>
      </c>
      <c r="CZ691" t="b">
        <f ca="1">IF(ISNA(VLOOKUP(表格11[[#This Row],[Item]],INDIRECT(VLOOKUP(表格11[[#This Row],[Object]],表格12[],2,FALSE)),1,FALSE)),FALSE,TRUE)</f>
        <v>0</v>
      </c>
    </row>
    <row r="692" spans="100:104">
      <c r="CV692" t="s">
        <v>1179</v>
      </c>
      <c r="CW692" t="s">
        <v>1495</v>
      </c>
      <c r="CX692" t="s">
        <v>1359</v>
      </c>
      <c r="CY692" s="122">
        <v>44294</v>
      </c>
      <c r="CZ692" t="b">
        <f ca="1">IF(ISNA(VLOOKUP(表格11[[#This Row],[Item]],INDIRECT(VLOOKUP(表格11[[#This Row],[Object]],表格12[],2,FALSE)),1,FALSE)),FALSE,TRUE)</f>
        <v>0</v>
      </c>
    </row>
    <row r="693" spans="100:104">
      <c r="CV693" t="s">
        <v>1179</v>
      </c>
      <c r="CW693" t="s">
        <v>1495</v>
      </c>
      <c r="CX693" t="s">
        <v>1556</v>
      </c>
      <c r="CY693" s="122">
        <v>44294</v>
      </c>
      <c r="CZ693" t="b">
        <f ca="1">IF(ISNA(VLOOKUP(表格11[[#This Row],[Item]],INDIRECT(VLOOKUP(表格11[[#This Row],[Object]],表格12[],2,FALSE)),1,FALSE)),FALSE,TRUE)</f>
        <v>0</v>
      </c>
    </row>
    <row r="694" spans="100:104">
      <c r="CV694" t="s">
        <v>1179</v>
      </c>
      <c r="CW694" t="s">
        <v>1495</v>
      </c>
      <c r="CX694" t="s">
        <v>1360</v>
      </c>
      <c r="CY694" s="122">
        <v>44294</v>
      </c>
      <c r="CZ694" t="b">
        <f ca="1">IF(ISNA(VLOOKUP(表格11[[#This Row],[Item]],INDIRECT(VLOOKUP(表格11[[#This Row],[Object]],表格12[],2,FALSE)),1,FALSE)),FALSE,TRUE)</f>
        <v>0</v>
      </c>
    </row>
    <row r="695" spans="100:104">
      <c r="CV695" t="s">
        <v>1179</v>
      </c>
      <c r="CW695" t="s">
        <v>1495</v>
      </c>
      <c r="CX695" t="s">
        <v>1361</v>
      </c>
      <c r="CY695" s="122">
        <v>44294</v>
      </c>
      <c r="CZ695" t="b">
        <f ca="1">IF(ISNA(VLOOKUP(表格11[[#This Row],[Item]],INDIRECT(VLOOKUP(表格11[[#This Row],[Object]],表格12[],2,FALSE)),1,FALSE)),FALSE,TRUE)</f>
        <v>0</v>
      </c>
    </row>
    <row r="696" spans="100:104">
      <c r="CV696" t="s">
        <v>1179</v>
      </c>
      <c r="CW696" t="s">
        <v>1495</v>
      </c>
      <c r="CX696" t="s">
        <v>1505</v>
      </c>
      <c r="CY696" s="122">
        <v>44294</v>
      </c>
      <c r="CZ696" t="b">
        <f ca="1">IF(ISNA(VLOOKUP(表格11[[#This Row],[Item]],INDIRECT(VLOOKUP(表格11[[#This Row],[Object]],表格12[],2,FALSE)),1,FALSE)),FALSE,TRUE)</f>
        <v>0</v>
      </c>
    </row>
    <row r="697" spans="100:104">
      <c r="CV697" t="s">
        <v>1179</v>
      </c>
      <c r="CW697" t="s">
        <v>1495</v>
      </c>
      <c r="CX697" t="s">
        <v>1557</v>
      </c>
      <c r="CY697" s="122">
        <v>44294</v>
      </c>
      <c r="CZ697" t="b">
        <f ca="1">IF(ISNA(VLOOKUP(表格11[[#This Row],[Item]],INDIRECT(VLOOKUP(表格11[[#This Row],[Object]],表格12[],2,FALSE)),1,FALSE)),FALSE,TRUE)</f>
        <v>0</v>
      </c>
    </row>
    <row r="698" spans="100:104">
      <c r="CV698" t="s">
        <v>1179</v>
      </c>
      <c r="CW698" t="s">
        <v>1495</v>
      </c>
      <c r="CX698" t="s">
        <v>1362</v>
      </c>
      <c r="CY698" s="122">
        <v>44294</v>
      </c>
      <c r="CZ698" t="b">
        <f ca="1">IF(ISNA(VLOOKUP(表格11[[#This Row],[Item]],INDIRECT(VLOOKUP(表格11[[#This Row],[Object]],表格12[],2,FALSE)),1,FALSE)),FALSE,TRUE)</f>
        <v>0</v>
      </c>
    </row>
    <row r="699" spans="100:104">
      <c r="CV699" t="s">
        <v>1179</v>
      </c>
      <c r="CW699" t="s">
        <v>1495</v>
      </c>
      <c r="CX699" t="s">
        <v>1363</v>
      </c>
      <c r="CY699" s="122">
        <v>44294</v>
      </c>
      <c r="CZ699" t="b">
        <f ca="1">IF(ISNA(VLOOKUP(表格11[[#This Row],[Item]],INDIRECT(VLOOKUP(表格11[[#This Row],[Object]],表格12[],2,FALSE)),1,FALSE)),FALSE,TRUE)</f>
        <v>0</v>
      </c>
    </row>
    <row r="700" spans="100:104">
      <c r="CV700" t="s">
        <v>1179</v>
      </c>
      <c r="CW700" t="s">
        <v>1495</v>
      </c>
      <c r="CX700" t="s">
        <v>1364</v>
      </c>
      <c r="CY700" s="122">
        <v>44294</v>
      </c>
      <c r="CZ700" t="b">
        <f ca="1">IF(ISNA(VLOOKUP(表格11[[#This Row],[Item]],INDIRECT(VLOOKUP(表格11[[#This Row],[Object]],表格12[],2,FALSE)),1,FALSE)),FALSE,TRUE)</f>
        <v>0</v>
      </c>
    </row>
    <row r="701" spans="100:104">
      <c r="CV701" t="s">
        <v>1179</v>
      </c>
      <c r="CW701" t="s">
        <v>1495</v>
      </c>
      <c r="CX701" t="s">
        <v>1365</v>
      </c>
      <c r="CY701" s="122">
        <v>44294</v>
      </c>
      <c r="CZ701" t="b">
        <f ca="1">IF(ISNA(VLOOKUP(表格11[[#This Row],[Item]],INDIRECT(VLOOKUP(表格11[[#This Row],[Object]],表格12[],2,FALSE)),1,FALSE)),FALSE,TRUE)</f>
        <v>0</v>
      </c>
    </row>
    <row r="702" spans="100:104">
      <c r="CV702" t="s">
        <v>1179</v>
      </c>
      <c r="CW702" t="s">
        <v>1495</v>
      </c>
      <c r="CX702" t="s">
        <v>1366</v>
      </c>
      <c r="CY702" s="122">
        <v>44294</v>
      </c>
      <c r="CZ702" t="b">
        <f ca="1">IF(ISNA(VLOOKUP(表格11[[#This Row],[Item]],INDIRECT(VLOOKUP(表格11[[#This Row],[Object]],表格12[],2,FALSE)),1,FALSE)),FALSE,TRUE)</f>
        <v>0</v>
      </c>
    </row>
    <row r="703" spans="100:104">
      <c r="CV703" t="s">
        <v>1179</v>
      </c>
      <c r="CW703" t="s">
        <v>1495</v>
      </c>
      <c r="CX703" t="s">
        <v>1368</v>
      </c>
      <c r="CY703" s="122">
        <v>44294</v>
      </c>
      <c r="CZ703" t="b">
        <f ca="1">IF(ISNA(VLOOKUP(表格11[[#This Row],[Item]],INDIRECT(VLOOKUP(表格11[[#This Row],[Object]],表格12[],2,FALSE)),1,FALSE)),FALSE,TRUE)</f>
        <v>0</v>
      </c>
    </row>
    <row r="704" spans="100:104">
      <c r="CV704" t="s">
        <v>1179</v>
      </c>
      <c r="CW704" t="s">
        <v>1495</v>
      </c>
      <c r="CX704" t="s">
        <v>1369</v>
      </c>
      <c r="CY704" s="122">
        <v>44294</v>
      </c>
      <c r="CZ704" t="b">
        <f ca="1">IF(ISNA(VLOOKUP(表格11[[#This Row],[Item]],INDIRECT(VLOOKUP(表格11[[#This Row],[Object]],表格12[],2,FALSE)),1,FALSE)),FALSE,TRUE)</f>
        <v>0</v>
      </c>
    </row>
    <row r="705" spans="100:104">
      <c r="CV705" t="s">
        <v>1179</v>
      </c>
      <c r="CW705" t="s">
        <v>1495</v>
      </c>
      <c r="CX705" t="s">
        <v>1370</v>
      </c>
      <c r="CY705" s="122">
        <v>44294</v>
      </c>
      <c r="CZ705" t="b">
        <f ca="1">IF(ISNA(VLOOKUP(表格11[[#This Row],[Item]],INDIRECT(VLOOKUP(表格11[[#This Row],[Object]],表格12[],2,FALSE)),1,FALSE)),FALSE,TRUE)</f>
        <v>0</v>
      </c>
    </row>
    <row r="706" spans="100:104">
      <c r="CV706" t="s">
        <v>1179</v>
      </c>
      <c r="CW706" t="s">
        <v>1495</v>
      </c>
      <c r="CX706" t="s">
        <v>1371</v>
      </c>
      <c r="CY706" s="122">
        <v>44294</v>
      </c>
      <c r="CZ706" t="b">
        <f ca="1">IF(ISNA(VLOOKUP(表格11[[#This Row],[Item]],INDIRECT(VLOOKUP(表格11[[#This Row],[Object]],表格12[],2,FALSE)),1,FALSE)),FALSE,TRUE)</f>
        <v>0</v>
      </c>
    </row>
    <row r="707" spans="100:104">
      <c r="CV707" t="s">
        <v>1179</v>
      </c>
      <c r="CW707" t="s">
        <v>1495</v>
      </c>
      <c r="CX707" t="s">
        <v>1372</v>
      </c>
      <c r="CY707" s="122">
        <v>44294</v>
      </c>
      <c r="CZ707" t="b">
        <f ca="1">IF(ISNA(VLOOKUP(表格11[[#This Row],[Item]],INDIRECT(VLOOKUP(表格11[[#This Row],[Object]],表格12[],2,FALSE)),1,FALSE)),FALSE,TRUE)</f>
        <v>0</v>
      </c>
    </row>
    <row r="708" spans="100:104">
      <c r="CV708" t="s">
        <v>1179</v>
      </c>
      <c r="CW708" t="s">
        <v>1495</v>
      </c>
      <c r="CX708" t="s">
        <v>1373</v>
      </c>
      <c r="CY708" s="122">
        <v>44294</v>
      </c>
      <c r="CZ708" t="b">
        <f ca="1">IF(ISNA(VLOOKUP(表格11[[#This Row],[Item]],INDIRECT(VLOOKUP(表格11[[#This Row],[Object]],表格12[],2,FALSE)),1,FALSE)),FALSE,TRUE)</f>
        <v>0</v>
      </c>
    </row>
    <row r="709" spans="100:104">
      <c r="CV709" t="s">
        <v>1179</v>
      </c>
      <c r="CW709" t="s">
        <v>1495</v>
      </c>
      <c r="CX709" t="s">
        <v>1506</v>
      </c>
      <c r="CY709" s="122">
        <v>44294</v>
      </c>
      <c r="CZ709" t="b">
        <f ca="1">IF(ISNA(VLOOKUP(表格11[[#This Row],[Item]],INDIRECT(VLOOKUP(表格11[[#This Row],[Object]],表格12[],2,FALSE)),1,FALSE)),FALSE,TRUE)</f>
        <v>0</v>
      </c>
    </row>
    <row r="710" spans="100:104">
      <c r="CV710" t="s">
        <v>1179</v>
      </c>
      <c r="CW710" t="s">
        <v>1495</v>
      </c>
      <c r="CX710" t="s">
        <v>1374</v>
      </c>
      <c r="CY710" s="122">
        <v>44294</v>
      </c>
      <c r="CZ710" t="b">
        <f ca="1">IF(ISNA(VLOOKUP(表格11[[#This Row],[Item]],INDIRECT(VLOOKUP(表格11[[#This Row],[Object]],表格12[],2,FALSE)),1,FALSE)),FALSE,TRUE)</f>
        <v>0</v>
      </c>
    </row>
    <row r="711" spans="100:104">
      <c r="CV711" t="s">
        <v>1179</v>
      </c>
      <c r="CW711" t="s">
        <v>1495</v>
      </c>
      <c r="CX711" t="s">
        <v>1375</v>
      </c>
      <c r="CY711" s="122">
        <v>44294</v>
      </c>
      <c r="CZ711" t="b">
        <f ca="1">IF(ISNA(VLOOKUP(表格11[[#This Row],[Item]],INDIRECT(VLOOKUP(表格11[[#This Row],[Object]],表格12[],2,FALSE)),1,FALSE)),FALSE,TRUE)</f>
        <v>0</v>
      </c>
    </row>
    <row r="712" spans="100:104">
      <c r="CV712" t="s">
        <v>1179</v>
      </c>
      <c r="CW712" t="s">
        <v>1495</v>
      </c>
      <c r="CX712" t="s">
        <v>1376</v>
      </c>
      <c r="CY712" s="122">
        <v>44294</v>
      </c>
      <c r="CZ712" t="b">
        <f ca="1">IF(ISNA(VLOOKUP(表格11[[#This Row],[Item]],INDIRECT(VLOOKUP(表格11[[#This Row],[Object]],表格12[],2,FALSE)),1,FALSE)),FALSE,TRUE)</f>
        <v>0</v>
      </c>
    </row>
    <row r="713" spans="100:104">
      <c r="CV713" t="s">
        <v>1179</v>
      </c>
      <c r="CW713" t="s">
        <v>1495</v>
      </c>
      <c r="CX713" t="s">
        <v>1377</v>
      </c>
      <c r="CY713" s="122">
        <v>44294</v>
      </c>
      <c r="CZ713" t="b">
        <f ca="1">IF(ISNA(VLOOKUP(表格11[[#This Row],[Item]],INDIRECT(VLOOKUP(表格11[[#This Row],[Object]],表格12[],2,FALSE)),1,FALSE)),FALSE,TRUE)</f>
        <v>0</v>
      </c>
    </row>
    <row r="714" spans="100:104">
      <c r="CV714" t="s">
        <v>1179</v>
      </c>
      <c r="CW714" t="s">
        <v>1495</v>
      </c>
      <c r="CX714" t="s">
        <v>1558</v>
      </c>
      <c r="CY714" s="122">
        <v>44294</v>
      </c>
      <c r="CZ714" t="b">
        <f ca="1">IF(ISNA(VLOOKUP(表格11[[#This Row],[Item]],INDIRECT(VLOOKUP(表格11[[#This Row],[Object]],表格12[],2,FALSE)),1,FALSE)),FALSE,TRUE)</f>
        <v>0</v>
      </c>
    </row>
    <row r="715" spans="100:104">
      <c r="CV715" t="s">
        <v>1179</v>
      </c>
      <c r="CW715" t="s">
        <v>1495</v>
      </c>
      <c r="CX715" t="s">
        <v>1378</v>
      </c>
      <c r="CY715" s="122">
        <v>44294</v>
      </c>
      <c r="CZ715" t="b">
        <f ca="1">IF(ISNA(VLOOKUP(表格11[[#This Row],[Item]],INDIRECT(VLOOKUP(表格11[[#This Row],[Object]],表格12[],2,FALSE)),1,FALSE)),FALSE,TRUE)</f>
        <v>0</v>
      </c>
    </row>
    <row r="716" spans="100:104">
      <c r="CV716" t="s">
        <v>1179</v>
      </c>
      <c r="CW716" t="s">
        <v>1495</v>
      </c>
      <c r="CX716" t="s">
        <v>1379</v>
      </c>
      <c r="CY716" s="122">
        <v>44294</v>
      </c>
      <c r="CZ716" t="b">
        <f ca="1">IF(ISNA(VLOOKUP(表格11[[#This Row],[Item]],INDIRECT(VLOOKUP(表格11[[#This Row],[Object]],表格12[],2,FALSE)),1,FALSE)),FALSE,TRUE)</f>
        <v>0</v>
      </c>
    </row>
    <row r="717" spans="100:104">
      <c r="CV717" t="s">
        <v>1179</v>
      </c>
      <c r="CW717" t="s">
        <v>1495</v>
      </c>
      <c r="CX717" t="s">
        <v>1380</v>
      </c>
      <c r="CY717" s="122">
        <v>44294</v>
      </c>
      <c r="CZ717" t="b">
        <f ca="1">IF(ISNA(VLOOKUP(表格11[[#This Row],[Item]],INDIRECT(VLOOKUP(表格11[[#This Row],[Object]],表格12[],2,FALSE)),1,FALSE)),FALSE,TRUE)</f>
        <v>0</v>
      </c>
    </row>
    <row r="718" spans="100:104">
      <c r="CV718" t="s">
        <v>1179</v>
      </c>
      <c r="CW718" t="s">
        <v>1495</v>
      </c>
      <c r="CX718" t="s">
        <v>1381</v>
      </c>
      <c r="CY718" s="122">
        <v>44294</v>
      </c>
      <c r="CZ718" t="b">
        <f ca="1">IF(ISNA(VLOOKUP(表格11[[#This Row],[Item]],INDIRECT(VLOOKUP(表格11[[#This Row],[Object]],表格12[],2,FALSE)),1,FALSE)),FALSE,TRUE)</f>
        <v>0</v>
      </c>
    </row>
    <row r="719" spans="100:104">
      <c r="CV719" t="s">
        <v>1179</v>
      </c>
      <c r="CW719" t="s">
        <v>1495</v>
      </c>
      <c r="CX719" t="s">
        <v>1382</v>
      </c>
      <c r="CY719" s="122">
        <v>44294</v>
      </c>
      <c r="CZ719" t="b">
        <f ca="1">IF(ISNA(VLOOKUP(表格11[[#This Row],[Item]],INDIRECT(VLOOKUP(表格11[[#This Row],[Object]],表格12[],2,FALSE)),1,FALSE)),FALSE,TRUE)</f>
        <v>0</v>
      </c>
    </row>
    <row r="720" spans="100:104">
      <c r="CV720" t="s">
        <v>1179</v>
      </c>
      <c r="CW720" t="s">
        <v>1495</v>
      </c>
      <c r="CX720" t="s">
        <v>1383</v>
      </c>
      <c r="CY720" s="122">
        <v>44294</v>
      </c>
      <c r="CZ720" t="b">
        <f ca="1">IF(ISNA(VLOOKUP(表格11[[#This Row],[Item]],INDIRECT(VLOOKUP(表格11[[#This Row],[Object]],表格12[],2,FALSE)),1,FALSE)),FALSE,TRUE)</f>
        <v>0</v>
      </c>
    </row>
    <row r="721" spans="100:104">
      <c r="CV721" t="s">
        <v>1179</v>
      </c>
      <c r="CW721" t="s">
        <v>1495</v>
      </c>
      <c r="CX721" t="s">
        <v>1384</v>
      </c>
      <c r="CY721" s="122">
        <v>44294</v>
      </c>
      <c r="CZ721" t="b">
        <f ca="1">IF(ISNA(VLOOKUP(表格11[[#This Row],[Item]],INDIRECT(VLOOKUP(表格11[[#This Row],[Object]],表格12[],2,FALSE)),1,FALSE)),FALSE,TRUE)</f>
        <v>0</v>
      </c>
    </row>
    <row r="722" spans="100:104">
      <c r="CV722" t="s">
        <v>1179</v>
      </c>
      <c r="CW722" t="s">
        <v>1495</v>
      </c>
      <c r="CX722" t="s">
        <v>1385</v>
      </c>
      <c r="CY722" s="122">
        <v>44294</v>
      </c>
      <c r="CZ722" t="b">
        <f ca="1">IF(ISNA(VLOOKUP(表格11[[#This Row],[Item]],INDIRECT(VLOOKUP(表格11[[#This Row],[Object]],表格12[],2,FALSE)),1,FALSE)),FALSE,TRUE)</f>
        <v>0</v>
      </c>
    </row>
    <row r="723" spans="100:104">
      <c r="CV723" t="s">
        <v>1179</v>
      </c>
      <c r="CW723" t="s">
        <v>1495</v>
      </c>
      <c r="CX723" s="238" t="s">
        <v>1386</v>
      </c>
      <c r="CY723" s="122">
        <v>44294</v>
      </c>
      <c r="CZ723" t="b">
        <f ca="1">IF(ISNA(VLOOKUP(表格11[[#This Row],[Item]],INDIRECT(VLOOKUP(表格11[[#This Row],[Object]],表格12[],2,FALSE)),1,FALSE)),FALSE,TRUE)</f>
        <v>0</v>
      </c>
    </row>
    <row r="724" spans="100:104">
      <c r="CV724" t="s">
        <v>1179</v>
      </c>
      <c r="CW724" t="s">
        <v>1495</v>
      </c>
      <c r="CX724" t="s">
        <v>1507</v>
      </c>
      <c r="CY724" s="122">
        <v>44294</v>
      </c>
      <c r="CZ724" t="b">
        <f ca="1">IF(ISNA(VLOOKUP(表格11[[#This Row],[Item]],INDIRECT(VLOOKUP(表格11[[#This Row],[Object]],表格12[],2,FALSE)),1,FALSE)),FALSE,TRUE)</f>
        <v>0</v>
      </c>
    </row>
    <row r="725" spans="100:104">
      <c r="CV725" t="s">
        <v>1179</v>
      </c>
      <c r="CW725" t="s">
        <v>1495</v>
      </c>
      <c r="CX725" t="s">
        <v>1387</v>
      </c>
      <c r="CY725" s="122">
        <v>44294</v>
      </c>
      <c r="CZ725" t="b">
        <f ca="1">IF(ISNA(VLOOKUP(表格11[[#This Row],[Item]],INDIRECT(VLOOKUP(表格11[[#This Row],[Object]],表格12[],2,FALSE)),1,FALSE)),FALSE,TRUE)</f>
        <v>0</v>
      </c>
    </row>
    <row r="726" spans="100:104">
      <c r="CV726" t="s">
        <v>1179</v>
      </c>
      <c r="CW726" t="s">
        <v>1495</v>
      </c>
      <c r="CX726" t="s">
        <v>1388</v>
      </c>
      <c r="CY726" s="122">
        <v>44294</v>
      </c>
      <c r="CZ726" t="b">
        <f ca="1">IF(ISNA(VLOOKUP(表格11[[#This Row],[Item]],INDIRECT(VLOOKUP(表格11[[#This Row],[Object]],表格12[],2,FALSE)),1,FALSE)),FALSE,TRUE)</f>
        <v>0</v>
      </c>
    </row>
    <row r="727" spans="100:104">
      <c r="CV727" t="s">
        <v>1179</v>
      </c>
      <c r="CW727" t="s">
        <v>1495</v>
      </c>
      <c r="CX727" t="s">
        <v>1389</v>
      </c>
      <c r="CY727" s="122">
        <v>44294</v>
      </c>
      <c r="CZ727" t="b">
        <f ca="1">IF(ISNA(VLOOKUP(表格11[[#This Row],[Item]],INDIRECT(VLOOKUP(表格11[[#This Row],[Object]],表格12[],2,FALSE)),1,FALSE)),FALSE,TRUE)</f>
        <v>0</v>
      </c>
    </row>
    <row r="728" spans="100:104">
      <c r="CV728" t="s">
        <v>1179</v>
      </c>
      <c r="CW728" t="s">
        <v>1495</v>
      </c>
      <c r="CX728" t="s">
        <v>1390</v>
      </c>
      <c r="CY728" s="122">
        <v>44294</v>
      </c>
      <c r="CZ728" t="b">
        <f ca="1">IF(ISNA(VLOOKUP(表格11[[#This Row],[Item]],INDIRECT(VLOOKUP(表格11[[#This Row],[Object]],表格12[],2,FALSE)),1,FALSE)),FALSE,TRUE)</f>
        <v>0</v>
      </c>
    </row>
    <row r="729" spans="100:104">
      <c r="CV729" t="s">
        <v>1179</v>
      </c>
      <c r="CW729" t="s">
        <v>1495</v>
      </c>
      <c r="CX729" t="s">
        <v>1559</v>
      </c>
      <c r="CY729" s="122">
        <v>44294</v>
      </c>
      <c r="CZ729" t="b">
        <f ca="1">IF(ISNA(VLOOKUP(表格11[[#This Row],[Item]],INDIRECT(VLOOKUP(表格11[[#This Row],[Object]],表格12[],2,FALSE)),1,FALSE)),FALSE,TRUE)</f>
        <v>0</v>
      </c>
    </row>
    <row r="730" spans="100:104">
      <c r="CV730" t="s">
        <v>1179</v>
      </c>
      <c r="CW730" t="s">
        <v>1495</v>
      </c>
      <c r="CX730" t="s">
        <v>1391</v>
      </c>
      <c r="CY730" s="122">
        <v>44294</v>
      </c>
      <c r="CZ730" t="b">
        <f ca="1">IF(ISNA(VLOOKUP(表格11[[#This Row],[Item]],INDIRECT(VLOOKUP(表格11[[#This Row],[Object]],表格12[],2,FALSE)),1,FALSE)),FALSE,TRUE)</f>
        <v>0</v>
      </c>
    </row>
    <row r="731" spans="100:104">
      <c r="CV731" t="s">
        <v>1179</v>
      </c>
      <c r="CW731" t="s">
        <v>1495</v>
      </c>
      <c r="CX731" t="s">
        <v>1392</v>
      </c>
      <c r="CY731" s="122">
        <v>44294</v>
      </c>
      <c r="CZ731" t="b">
        <f ca="1">IF(ISNA(VLOOKUP(表格11[[#This Row],[Item]],INDIRECT(VLOOKUP(表格11[[#This Row],[Object]],表格12[],2,FALSE)),1,FALSE)),FALSE,TRUE)</f>
        <v>0</v>
      </c>
    </row>
    <row r="732" spans="100:104">
      <c r="CV732" t="s">
        <v>1179</v>
      </c>
      <c r="CW732" t="s">
        <v>1495</v>
      </c>
      <c r="CX732" t="s">
        <v>1393</v>
      </c>
      <c r="CY732" s="122">
        <v>44294</v>
      </c>
      <c r="CZ732" t="b">
        <f ca="1">IF(ISNA(VLOOKUP(表格11[[#This Row],[Item]],INDIRECT(VLOOKUP(表格11[[#This Row],[Object]],表格12[],2,FALSE)),1,FALSE)),FALSE,TRUE)</f>
        <v>0</v>
      </c>
    </row>
    <row r="733" spans="100:104">
      <c r="CV733" t="s">
        <v>1179</v>
      </c>
      <c r="CW733" t="s">
        <v>1495</v>
      </c>
      <c r="CX733" t="s">
        <v>1394</v>
      </c>
      <c r="CY733" s="122">
        <v>44294</v>
      </c>
      <c r="CZ733" t="b">
        <f ca="1">IF(ISNA(VLOOKUP(表格11[[#This Row],[Item]],INDIRECT(VLOOKUP(表格11[[#This Row],[Object]],表格12[],2,FALSE)),1,FALSE)),FALSE,TRUE)</f>
        <v>0</v>
      </c>
    </row>
    <row r="734" spans="100:104">
      <c r="CV734" t="s">
        <v>1179</v>
      </c>
      <c r="CW734" t="s">
        <v>1495</v>
      </c>
      <c r="CX734" t="s">
        <v>1508</v>
      </c>
      <c r="CY734" s="122">
        <v>44294</v>
      </c>
      <c r="CZ734" t="b">
        <f ca="1">IF(ISNA(VLOOKUP(表格11[[#This Row],[Item]],INDIRECT(VLOOKUP(表格11[[#This Row],[Object]],表格12[],2,FALSE)),1,FALSE)),FALSE,TRUE)</f>
        <v>0</v>
      </c>
    </row>
    <row r="735" spans="100:104">
      <c r="CV735" t="s">
        <v>1179</v>
      </c>
      <c r="CW735" t="s">
        <v>1495</v>
      </c>
      <c r="CX735" t="s">
        <v>1560</v>
      </c>
      <c r="CY735" s="122">
        <v>44294</v>
      </c>
      <c r="CZ735" t="b">
        <f ca="1">IF(ISNA(VLOOKUP(表格11[[#This Row],[Item]],INDIRECT(VLOOKUP(表格11[[#This Row],[Object]],表格12[],2,FALSE)),1,FALSE)),FALSE,TRUE)</f>
        <v>0</v>
      </c>
    </row>
    <row r="736" spans="100:104">
      <c r="CV736" t="s">
        <v>1179</v>
      </c>
      <c r="CW736" t="s">
        <v>1495</v>
      </c>
      <c r="CX736" t="s">
        <v>1395</v>
      </c>
      <c r="CY736" s="122">
        <v>44294</v>
      </c>
      <c r="CZ736" t="b">
        <f ca="1">IF(ISNA(VLOOKUP(表格11[[#This Row],[Item]],INDIRECT(VLOOKUP(表格11[[#This Row],[Object]],表格12[],2,FALSE)),1,FALSE)),FALSE,TRUE)</f>
        <v>0</v>
      </c>
    </row>
    <row r="737" spans="100:104">
      <c r="CV737" t="s">
        <v>1179</v>
      </c>
      <c r="CW737" t="s">
        <v>1495</v>
      </c>
      <c r="CX737" t="s">
        <v>1396</v>
      </c>
      <c r="CY737" s="122">
        <v>44294</v>
      </c>
      <c r="CZ737" t="b">
        <f ca="1">IF(ISNA(VLOOKUP(表格11[[#This Row],[Item]],INDIRECT(VLOOKUP(表格11[[#This Row],[Object]],表格12[],2,FALSE)),1,FALSE)),FALSE,TRUE)</f>
        <v>0</v>
      </c>
    </row>
    <row r="738" spans="100:104">
      <c r="CV738" t="s">
        <v>1179</v>
      </c>
      <c r="CW738" t="s">
        <v>1495</v>
      </c>
      <c r="CX738" t="s">
        <v>1397</v>
      </c>
      <c r="CY738" s="122">
        <v>44294</v>
      </c>
      <c r="CZ738" t="b">
        <f ca="1">IF(ISNA(VLOOKUP(表格11[[#This Row],[Item]],INDIRECT(VLOOKUP(表格11[[#This Row],[Object]],表格12[],2,FALSE)),1,FALSE)),FALSE,TRUE)</f>
        <v>0</v>
      </c>
    </row>
    <row r="739" spans="100:104">
      <c r="CV739" t="s">
        <v>1179</v>
      </c>
      <c r="CW739" t="s">
        <v>1495</v>
      </c>
      <c r="CX739" t="s">
        <v>1398</v>
      </c>
      <c r="CY739" s="122">
        <v>44294</v>
      </c>
      <c r="CZ739" t="b">
        <f ca="1">IF(ISNA(VLOOKUP(表格11[[#This Row],[Item]],INDIRECT(VLOOKUP(表格11[[#This Row],[Object]],表格12[],2,FALSE)),1,FALSE)),FALSE,TRUE)</f>
        <v>0</v>
      </c>
    </row>
    <row r="740" spans="100:104">
      <c r="CV740" t="s">
        <v>1179</v>
      </c>
      <c r="CW740" t="s">
        <v>1495</v>
      </c>
      <c r="CX740" t="s">
        <v>1399</v>
      </c>
      <c r="CY740" s="122">
        <v>44294</v>
      </c>
      <c r="CZ740" t="b">
        <f ca="1">IF(ISNA(VLOOKUP(表格11[[#This Row],[Item]],INDIRECT(VLOOKUP(表格11[[#This Row],[Object]],表格12[],2,FALSE)),1,FALSE)),FALSE,TRUE)</f>
        <v>0</v>
      </c>
    </row>
    <row r="741" spans="100:104">
      <c r="CV741" t="s">
        <v>1179</v>
      </c>
      <c r="CW741" t="s">
        <v>1495</v>
      </c>
      <c r="CX741" t="s">
        <v>1561</v>
      </c>
      <c r="CY741" s="122">
        <v>44294</v>
      </c>
      <c r="CZ741" t="b">
        <f ca="1">IF(ISNA(VLOOKUP(表格11[[#This Row],[Item]],INDIRECT(VLOOKUP(表格11[[#This Row],[Object]],表格12[],2,FALSE)),1,FALSE)),FALSE,TRUE)</f>
        <v>0</v>
      </c>
    </row>
    <row r="742" spans="100:104">
      <c r="CV742" t="s">
        <v>1179</v>
      </c>
      <c r="CW742" t="s">
        <v>1495</v>
      </c>
      <c r="CX742" t="s">
        <v>1400</v>
      </c>
      <c r="CY742" s="122">
        <v>44294</v>
      </c>
      <c r="CZ742" t="b">
        <f ca="1">IF(ISNA(VLOOKUP(表格11[[#This Row],[Item]],INDIRECT(VLOOKUP(表格11[[#This Row],[Object]],表格12[],2,FALSE)),1,FALSE)),FALSE,TRUE)</f>
        <v>0</v>
      </c>
    </row>
    <row r="743" spans="100:104">
      <c r="CV743" t="s">
        <v>1179</v>
      </c>
      <c r="CW743" t="s">
        <v>1495</v>
      </c>
      <c r="CX743" t="s">
        <v>1509</v>
      </c>
      <c r="CY743" s="122">
        <v>44294</v>
      </c>
      <c r="CZ743" t="b">
        <f ca="1">IF(ISNA(VLOOKUP(表格11[[#This Row],[Item]],INDIRECT(VLOOKUP(表格11[[#This Row],[Object]],表格12[],2,FALSE)),1,FALSE)),FALSE,TRUE)</f>
        <v>0</v>
      </c>
    </row>
    <row r="744" spans="100:104">
      <c r="CV744" t="s">
        <v>1179</v>
      </c>
      <c r="CW744" t="s">
        <v>1495</v>
      </c>
      <c r="CX744" t="s">
        <v>1562</v>
      </c>
      <c r="CY744" s="122">
        <v>44294</v>
      </c>
      <c r="CZ744" t="b">
        <f ca="1">IF(ISNA(VLOOKUP(表格11[[#This Row],[Item]],INDIRECT(VLOOKUP(表格11[[#This Row],[Object]],表格12[],2,FALSE)),1,FALSE)),FALSE,TRUE)</f>
        <v>0</v>
      </c>
    </row>
    <row r="745" spans="100:104">
      <c r="CV745" t="s">
        <v>1179</v>
      </c>
      <c r="CW745" t="s">
        <v>1495</v>
      </c>
      <c r="CX745" t="s">
        <v>1401</v>
      </c>
      <c r="CY745" s="122">
        <v>44294</v>
      </c>
      <c r="CZ745" t="b">
        <f ca="1">IF(ISNA(VLOOKUP(表格11[[#This Row],[Item]],INDIRECT(VLOOKUP(表格11[[#This Row],[Object]],表格12[],2,FALSE)),1,FALSE)),FALSE,TRUE)</f>
        <v>0</v>
      </c>
    </row>
    <row r="746" spans="100:104">
      <c r="CV746" t="s">
        <v>1179</v>
      </c>
      <c r="CW746" t="s">
        <v>1495</v>
      </c>
      <c r="CX746" t="s">
        <v>1510</v>
      </c>
      <c r="CY746" s="122">
        <v>44294</v>
      </c>
      <c r="CZ746" t="b">
        <f ca="1">IF(ISNA(VLOOKUP(表格11[[#This Row],[Item]],INDIRECT(VLOOKUP(表格11[[#This Row],[Object]],表格12[],2,FALSE)),1,FALSE)),FALSE,TRUE)</f>
        <v>0</v>
      </c>
    </row>
    <row r="747" spans="100:104">
      <c r="CV747" t="s">
        <v>1179</v>
      </c>
      <c r="CW747" t="s">
        <v>1495</v>
      </c>
      <c r="CX747" t="s">
        <v>1402</v>
      </c>
      <c r="CY747" s="122">
        <v>44294</v>
      </c>
      <c r="CZ747" t="b">
        <f ca="1">IF(ISNA(VLOOKUP(表格11[[#This Row],[Item]],INDIRECT(VLOOKUP(表格11[[#This Row],[Object]],表格12[],2,FALSE)),1,FALSE)),FALSE,TRUE)</f>
        <v>0</v>
      </c>
    </row>
    <row r="748" spans="100:104">
      <c r="CV748" t="s">
        <v>1179</v>
      </c>
      <c r="CW748" t="s">
        <v>1495</v>
      </c>
      <c r="CX748" t="s">
        <v>1403</v>
      </c>
      <c r="CY748" s="122">
        <v>44294</v>
      </c>
      <c r="CZ748" t="b">
        <f ca="1">IF(ISNA(VLOOKUP(表格11[[#This Row],[Item]],INDIRECT(VLOOKUP(表格11[[#This Row],[Object]],表格12[],2,FALSE)),1,FALSE)),FALSE,TRUE)</f>
        <v>0</v>
      </c>
    </row>
    <row r="749" spans="100:104">
      <c r="CV749" t="s">
        <v>1179</v>
      </c>
      <c r="CW749" t="s">
        <v>1495</v>
      </c>
      <c r="CX749" t="s">
        <v>1511</v>
      </c>
      <c r="CY749" s="122">
        <v>44294</v>
      </c>
      <c r="CZ749" t="b">
        <f ca="1">IF(ISNA(VLOOKUP(表格11[[#This Row],[Item]],INDIRECT(VLOOKUP(表格11[[#This Row],[Object]],表格12[],2,FALSE)),1,FALSE)),FALSE,TRUE)</f>
        <v>0</v>
      </c>
    </row>
    <row r="750" spans="100:104">
      <c r="CV750" t="s">
        <v>1179</v>
      </c>
      <c r="CW750" t="s">
        <v>1495</v>
      </c>
      <c r="CX750" t="s">
        <v>1563</v>
      </c>
      <c r="CY750" s="122">
        <v>44294</v>
      </c>
      <c r="CZ750" t="b">
        <f ca="1">IF(ISNA(VLOOKUP(表格11[[#This Row],[Item]],INDIRECT(VLOOKUP(表格11[[#This Row],[Object]],表格12[],2,FALSE)),1,FALSE)),FALSE,TRUE)</f>
        <v>0</v>
      </c>
    </row>
    <row r="751" spans="100:104">
      <c r="CV751" t="s">
        <v>1179</v>
      </c>
      <c r="CW751" t="s">
        <v>1495</v>
      </c>
      <c r="CX751" t="s">
        <v>1404</v>
      </c>
      <c r="CY751" s="122">
        <v>44294</v>
      </c>
      <c r="CZ751" t="b">
        <f ca="1">IF(ISNA(VLOOKUP(表格11[[#This Row],[Item]],INDIRECT(VLOOKUP(表格11[[#This Row],[Object]],表格12[],2,FALSE)),1,FALSE)),FALSE,TRUE)</f>
        <v>0</v>
      </c>
    </row>
    <row r="752" spans="100:104">
      <c r="CV752" t="s">
        <v>1179</v>
      </c>
      <c r="CW752" t="s">
        <v>1495</v>
      </c>
      <c r="CX752" t="s">
        <v>1405</v>
      </c>
      <c r="CY752" s="122">
        <v>44294</v>
      </c>
      <c r="CZ752" t="b">
        <f ca="1">IF(ISNA(VLOOKUP(表格11[[#This Row],[Item]],INDIRECT(VLOOKUP(表格11[[#This Row],[Object]],表格12[],2,FALSE)),1,FALSE)),FALSE,TRUE)</f>
        <v>0</v>
      </c>
    </row>
    <row r="753" spans="100:104">
      <c r="CV753" t="s">
        <v>1179</v>
      </c>
      <c r="CW753" t="s">
        <v>1495</v>
      </c>
      <c r="CX753" t="s">
        <v>1406</v>
      </c>
      <c r="CY753" s="122">
        <v>44294</v>
      </c>
      <c r="CZ753" t="b">
        <f ca="1">IF(ISNA(VLOOKUP(表格11[[#This Row],[Item]],INDIRECT(VLOOKUP(表格11[[#This Row],[Object]],表格12[],2,FALSE)),1,FALSE)),FALSE,TRUE)</f>
        <v>0</v>
      </c>
    </row>
    <row r="754" spans="100:104">
      <c r="CV754" t="s">
        <v>1179</v>
      </c>
      <c r="CW754" t="s">
        <v>1495</v>
      </c>
      <c r="CX754" t="s">
        <v>1407</v>
      </c>
      <c r="CY754" s="122">
        <v>44294</v>
      </c>
      <c r="CZ754" t="b">
        <f ca="1">IF(ISNA(VLOOKUP(表格11[[#This Row],[Item]],INDIRECT(VLOOKUP(表格11[[#This Row],[Object]],表格12[],2,FALSE)),1,FALSE)),FALSE,TRUE)</f>
        <v>0</v>
      </c>
    </row>
    <row r="755" spans="100:104">
      <c r="CV755" t="s">
        <v>1179</v>
      </c>
      <c r="CW755" t="s">
        <v>1495</v>
      </c>
      <c r="CX755" t="s">
        <v>1408</v>
      </c>
      <c r="CY755" s="122">
        <v>44294</v>
      </c>
      <c r="CZ755" t="b">
        <f ca="1">IF(ISNA(VLOOKUP(表格11[[#This Row],[Item]],INDIRECT(VLOOKUP(表格11[[#This Row],[Object]],表格12[],2,FALSE)),1,FALSE)),FALSE,TRUE)</f>
        <v>0</v>
      </c>
    </row>
    <row r="756" spans="100:104">
      <c r="CV756" t="s">
        <v>1179</v>
      </c>
      <c r="CW756" t="s">
        <v>1495</v>
      </c>
      <c r="CX756" t="s">
        <v>1409</v>
      </c>
      <c r="CY756" s="122">
        <v>44294</v>
      </c>
      <c r="CZ756" t="b">
        <f ca="1">IF(ISNA(VLOOKUP(表格11[[#This Row],[Item]],INDIRECT(VLOOKUP(表格11[[#This Row],[Object]],表格12[],2,FALSE)),1,FALSE)),FALSE,TRUE)</f>
        <v>0</v>
      </c>
    </row>
    <row r="757" spans="100:104">
      <c r="CV757" t="s">
        <v>1179</v>
      </c>
      <c r="CW757" t="s">
        <v>1495</v>
      </c>
      <c r="CX757" t="s">
        <v>1410</v>
      </c>
      <c r="CY757" s="122">
        <v>44294</v>
      </c>
      <c r="CZ757" t="b">
        <f ca="1">IF(ISNA(VLOOKUP(表格11[[#This Row],[Item]],INDIRECT(VLOOKUP(表格11[[#This Row],[Object]],表格12[],2,FALSE)),1,FALSE)),FALSE,TRUE)</f>
        <v>0</v>
      </c>
    </row>
    <row r="758" spans="100:104">
      <c r="CV758" t="s">
        <v>1179</v>
      </c>
      <c r="CW758" t="s">
        <v>1495</v>
      </c>
      <c r="CX758" t="s">
        <v>1512</v>
      </c>
      <c r="CY758" s="122">
        <v>44294</v>
      </c>
      <c r="CZ758" t="b">
        <f ca="1">IF(ISNA(VLOOKUP(表格11[[#This Row],[Item]],INDIRECT(VLOOKUP(表格11[[#This Row],[Object]],表格12[],2,FALSE)),1,FALSE)),FALSE,TRUE)</f>
        <v>0</v>
      </c>
    </row>
    <row r="759" spans="100:104">
      <c r="CV759" t="s">
        <v>1179</v>
      </c>
      <c r="CW759" t="s">
        <v>1495</v>
      </c>
      <c r="CX759" t="s">
        <v>1411</v>
      </c>
      <c r="CY759" s="122">
        <v>44294</v>
      </c>
      <c r="CZ759" t="b">
        <f ca="1">IF(ISNA(VLOOKUP(表格11[[#This Row],[Item]],INDIRECT(VLOOKUP(表格11[[#This Row],[Object]],表格12[],2,FALSE)),1,FALSE)),FALSE,TRUE)</f>
        <v>0</v>
      </c>
    </row>
    <row r="760" spans="100:104">
      <c r="CV760" t="s">
        <v>1179</v>
      </c>
      <c r="CW760" t="s">
        <v>1495</v>
      </c>
      <c r="CX760" t="s">
        <v>1412</v>
      </c>
      <c r="CY760" s="122">
        <v>44294</v>
      </c>
      <c r="CZ760" t="b">
        <f ca="1">IF(ISNA(VLOOKUP(表格11[[#This Row],[Item]],INDIRECT(VLOOKUP(表格11[[#This Row],[Object]],表格12[],2,FALSE)),1,FALSE)),FALSE,TRUE)</f>
        <v>0</v>
      </c>
    </row>
    <row r="761" spans="100:104">
      <c r="CV761" t="s">
        <v>1179</v>
      </c>
      <c r="CW761" t="s">
        <v>1495</v>
      </c>
      <c r="CX761" t="s">
        <v>1513</v>
      </c>
      <c r="CY761" s="122">
        <v>44294</v>
      </c>
      <c r="CZ761" t="b">
        <f ca="1">IF(ISNA(VLOOKUP(表格11[[#This Row],[Item]],INDIRECT(VLOOKUP(表格11[[#This Row],[Object]],表格12[],2,FALSE)),1,FALSE)),FALSE,TRUE)</f>
        <v>0</v>
      </c>
    </row>
    <row r="762" spans="100:104">
      <c r="CV762" t="s">
        <v>1179</v>
      </c>
      <c r="CW762" t="s">
        <v>1495</v>
      </c>
      <c r="CX762" t="s">
        <v>1413</v>
      </c>
      <c r="CY762" s="122">
        <v>44294</v>
      </c>
      <c r="CZ762" t="b">
        <f ca="1">IF(ISNA(VLOOKUP(表格11[[#This Row],[Item]],INDIRECT(VLOOKUP(表格11[[#This Row],[Object]],表格12[],2,FALSE)),1,FALSE)),FALSE,TRUE)</f>
        <v>0</v>
      </c>
    </row>
    <row r="763" spans="100:104">
      <c r="CV763" t="s">
        <v>1179</v>
      </c>
      <c r="CW763" t="s">
        <v>1495</v>
      </c>
      <c r="CX763" t="s">
        <v>1548</v>
      </c>
      <c r="CY763" s="122">
        <v>44294</v>
      </c>
      <c r="CZ763" t="b">
        <f ca="1">IF(ISNA(VLOOKUP(表格11[[#This Row],[Item]],INDIRECT(VLOOKUP(表格11[[#This Row],[Object]],表格12[],2,FALSE)),1,FALSE)),FALSE,TRUE)</f>
        <v>0</v>
      </c>
    </row>
    <row r="764" spans="100:104">
      <c r="CV764" t="s">
        <v>1179</v>
      </c>
      <c r="CW764" t="s">
        <v>1495</v>
      </c>
      <c r="CX764" t="s">
        <v>1414</v>
      </c>
      <c r="CY764" s="122">
        <v>44294</v>
      </c>
      <c r="CZ764" t="b">
        <f ca="1">IF(ISNA(VLOOKUP(表格11[[#This Row],[Item]],INDIRECT(VLOOKUP(表格11[[#This Row],[Object]],表格12[],2,FALSE)),1,FALSE)),FALSE,TRUE)</f>
        <v>0</v>
      </c>
    </row>
    <row r="765" spans="100:104">
      <c r="CV765" t="s">
        <v>1179</v>
      </c>
      <c r="CW765" t="s">
        <v>1495</v>
      </c>
      <c r="CX765" t="s">
        <v>1514</v>
      </c>
      <c r="CY765" s="122">
        <v>44294</v>
      </c>
      <c r="CZ765" t="b">
        <f ca="1">IF(ISNA(VLOOKUP(表格11[[#This Row],[Item]],INDIRECT(VLOOKUP(表格11[[#This Row],[Object]],表格12[],2,FALSE)),1,FALSE)),FALSE,TRUE)</f>
        <v>0</v>
      </c>
    </row>
    <row r="766" spans="100:104">
      <c r="CV766" t="s">
        <v>1179</v>
      </c>
      <c r="CW766" t="s">
        <v>1495</v>
      </c>
      <c r="CX766" t="s">
        <v>1415</v>
      </c>
      <c r="CY766" s="122">
        <v>44294</v>
      </c>
      <c r="CZ766" t="b">
        <f ca="1">IF(ISNA(VLOOKUP(表格11[[#This Row],[Item]],INDIRECT(VLOOKUP(表格11[[#This Row],[Object]],表格12[],2,FALSE)),1,FALSE)),FALSE,TRUE)</f>
        <v>0</v>
      </c>
    </row>
    <row r="767" spans="100:104">
      <c r="CV767" t="s">
        <v>1179</v>
      </c>
      <c r="CW767" t="s">
        <v>1495</v>
      </c>
      <c r="CX767" t="s">
        <v>1564</v>
      </c>
      <c r="CY767" s="122">
        <v>44294</v>
      </c>
      <c r="CZ767" t="b">
        <f ca="1">IF(ISNA(VLOOKUP(表格11[[#This Row],[Item]],INDIRECT(VLOOKUP(表格11[[#This Row],[Object]],表格12[],2,FALSE)),1,FALSE)),FALSE,TRUE)</f>
        <v>0</v>
      </c>
    </row>
    <row r="768" spans="100:104">
      <c r="CV768" t="s">
        <v>1179</v>
      </c>
      <c r="CW768" t="s">
        <v>1495</v>
      </c>
      <c r="CX768" t="s">
        <v>1416</v>
      </c>
      <c r="CY768" s="122">
        <v>44294</v>
      </c>
      <c r="CZ768" t="b">
        <f ca="1">IF(ISNA(VLOOKUP(表格11[[#This Row],[Item]],INDIRECT(VLOOKUP(表格11[[#This Row],[Object]],表格12[],2,FALSE)),1,FALSE)),FALSE,TRUE)</f>
        <v>0</v>
      </c>
    </row>
    <row r="769" spans="100:104">
      <c r="CV769" t="s">
        <v>1179</v>
      </c>
      <c r="CW769" t="s">
        <v>1495</v>
      </c>
      <c r="CX769" t="s">
        <v>1515</v>
      </c>
      <c r="CY769" s="122">
        <v>44294</v>
      </c>
      <c r="CZ769" t="b">
        <f ca="1">IF(ISNA(VLOOKUP(表格11[[#This Row],[Item]],INDIRECT(VLOOKUP(表格11[[#This Row],[Object]],表格12[],2,FALSE)),1,FALSE)),FALSE,TRUE)</f>
        <v>0</v>
      </c>
    </row>
    <row r="770" spans="100:104">
      <c r="CV770" t="s">
        <v>1179</v>
      </c>
      <c r="CW770" t="s">
        <v>1495</v>
      </c>
      <c r="CX770" t="s">
        <v>1417</v>
      </c>
      <c r="CY770" s="122">
        <v>44294</v>
      </c>
      <c r="CZ770" t="b">
        <f ca="1">IF(ISNA(VLOOKUP(表格11[[#This Row],[Item]],INDIRECT(VLOOKUP(表格11[[#This Row],[Object]],表格12[],2,FALSE)),1,FALSE)),FALSE,TRUE)</f>
        <v>0</v>
      </c>
    </row>
    <row r="771" spans="100:104">
      <c r="CV771" t="s">
        <v>1179</v>
      </c>
      <c r="CW771" t="s">
        <v>1495</v>
      </c>
      <c r="CX771" t="s">
        <v>1418</v>
      </c>
      <c r="CY771" s="122">
        <v>44294</v>
      </c>
      <c r="CZ771" t="b">
        <f ca="1">IF(ISNA(VLOOKUP(表格11[[#This Row],[Item]],INDIRECT(VLOOKUP(表格11[[#This Row],[Object]],表格12[],2,FALSE)),1,FALSE)),FALSE,TRUE)</f>
        <v>0</v>
      </c>
    </row>
    <row r="772" spans="100:104">
      <c r="CV772" t="s">
        <v>1179</v>
      </c>
      <c r="CW772" t="s">
        <v>1495</v>
      </c>
      <c r="CX772" t="s">
        <v>1419</v>
      </c>
      <c r="CY772" s="122">
        <v>44294</v>
      </c>
      <c r="CZ772" t="b">
        <f ca="1">IF(ISNA(VLOOKUP(表格11[[#This Row],[Item]],INDIRECT(VLOOKUP(表格11[[#This Row],[Object]],表格12[],2,FALSE)),1,FALSE)),FALSE,TRUE)</f>
        <v>0</v>
      </c>
    </row>
    <row r="773" spans="100:104">
      <c r="CV773" t="s">
        <v>1179</v>
      </c>
      <c r="CW773" t="s">
        <v>1495</v>
      </c>
      <c r="CX773" t="s">
        <v>1420</v>
      </c>
      <c r="CY773" s="122">
        <v>44294</v>
      </c>
      <c r="CZ773" t="b">
        <f ca="1">IF(ISNA(VLOOKUP(表格11[[#This Row],[Item]],INDIRECT(VLOOKUP(表格11[[#This Row],[Object]],表格12[],2,FALSE)),1,FALSE)),FALSE,TRUE)</f>
        <v>0</v>
      </c>
    </row>
    <row r="774" spans="100:104">
      <c r="CV774" t="s">
        <v>1179</v>
      </c>
      <c r="CW774" t="s">
        <v>1495</v>
      </c>
      <c r="CX774" t="s">
        <v>1421</v>
      </c>
      <c r="CY774" s="122">
        <v>44294</v>
      </c>
      <c r="CZ774" t="b">
        <f ca="1">IF(ISNA(VLOOKUP(表格11[[#This Row],[Item]],INDIRECT(VLOOKUP(表格11[[#This Row],[Object]],表格12[],2,FALSE)),1,FALSE)),FALSE,TRUE)</f>
        <v>0</v>
      </c>
    </row>
    <row r="775" spans="100:104">
      <c r="CV775" t="s">
        <v>1179</v>
      </c>
      <c r="CW775" t="s">
        <v>1495</v>
      </c>
      <c r="CX775" t="s">
        <v>1516</v>
      </c>
      <c r="CY775" s="122">
        <v>44294</v>
      </c>
      <c r="CZ775" t="b">
        <f ca="1">IF(ISNA(VLOOKUP(表格11[[#This Row],[Item]],INDIRECT(VLOOKUP(表格11[[#This Row],[Object]],表格12[],2,FALSE)),1,FALSE)),FALSE,TRUE)</f>
        <v>0</v>
      </c>
    </row>
    <row r="776" spans="100:104">
      <c r="CV776" t="s">
        <v>1179</v>
      </c>
      <c r="CW776" t="s">
        <v>1495</v>
      </c>
      <c r="CX776" t="s">
        <v>1517</v>
      </c>
      <c r="CY776" s="122">
        <v>44294</v>
      </c>
      <c r="CZ776" t="b">
        <f ca="1">IF(ISNA(VLOOKUP(表格11[[#This Row],[Item]],INDIRECT(VLOOKUP(表格11[[#This Row],[Object]],表格12[],2,FALSE)),1,FALSE)),FALSE,TRUE)</f>
        <v>0</v>
      </c>
    </row>
    <row r="777" spans="100:104">
      <c r="CV777" t="s">
        <v>1179</v>
      </c>
      <c r="CW777" t="s">
        <v>1495</v>
      </c>
      <c r="CX777" t="s">
        <v>1565</v>
      </c>
      <c r="CY777" s="122">
        <v>44294</v>
      </c>
      <c r="CZ777" t="b">
        <f ca="1">IF(ISNA(VLOOKUP(表格11[[#This Row],[Item]],INDIRECT(VLOOKUP(表格11[[#This Row],[Object]],表格12[],2,FALSE)),1,FALSE)),FALSE,TRUE)</f>
        <v>0</v>
      </c>
    </row>
    <row r="778" spans="100:104">
      <c r="CV778" t="s">
        <v>1179</v>
      </c>
      <c r="CW778" t="s">
        <v>1495</v>
      </c>
      <c r="CX778" t="s">
        <v>1422</v>
      </c>
      <c r="CY778" s="122">
        <v>44294</v>
      </c>
      <c r="CZ778" t="b">
        <f ca="1">IF(ISNA(VLOOKUP(表格11[[#This Row],[Item]],INDIRECT(VLOOKUP(表格11[[#This Row],[Object]],表格12[],2,FALSE)),1,FALSE)),FALSE,TRUE)</f>
        <v>0</v>
      </c>
    </row>
    <row r="779" spans="100:104">
      <c r="CV779" t="s">
        <v>1179</v>
      </c>
      <c r="CW779" t="s">
        <v>1495</v>
      </c>
      <c r="CX779" t="s">
        <v>1423</v>
      </c>
      <c r="CY779" s="122">
        <v>44294</v>
      </c>
      <c r="CZ779" t="b">
        <f ca="1">IF(ISNA(VLOOKUP(表格11[[#This Row],[Item]],INDIRECT(VLOOKUP(表格11[[#This Row],[Object]],表格12[],2,FALSE)),1,FALSE)),FALSE,TRUE)</f>
        <v>0</v>
      </c>
    </row>
    <row r="780" spans="100:104">
      <c r="CV780" t="s">
        <v>1179</v>
      </c>
      <c r="CW780" t="s">
        <v>1495</v>
      </c>
      <c r="CX780" t="s">
        <v>1424</v>
      </c>
      <c r="CY780" s="122">
        <v>44294</v>
      </c>
      <c r="CZ780" t="b">
        <f ca="1">IF(ISNA(VLOOKUP(表格11[[#This Row],[Item]],INDIRECT(VLOOKUP(表格11[[#This Row],[Object]],表格12[],2,FALSE)),1,FALSE)),FALSE,TRUE)</f>
        <v>0</v>
      </c>
    </row>
    <row r="781" spans="100:104">
      <c r="CV781" t="s">
        <v>1179</v>
      </c>
      <c r="CW781" t="s">
        <v>1495</v>
      </c>
      <c r="CX781" t="s">
        <v>1425</v>
      </c>
      <c r="CY781" s="122">
        <v>44294</v>
      </c>
      <c r="CZ781" t="b">
        <f ca="1">IF(ISNA(VLOOKUP(表格11[[#This Row],[Item]],INDIRECT(VLOOKUP(表格11[[#This Row],[Object]],表格12[],2,FALSE)),1,FALSE)),FALSE,TRUE)</f>
        <v>0</v>
      </c>
    </row>
    <row r="782" spans="100:104">
      <c r="CV782" t="s">
        <v>1179</v>
      </c>
      <c r="CW782" t="s">
        <v>1495</v>
      </c>
      <c r="CX782" t="s">
        <v>1426</v>
      </c>
      <c r="CY782" s="122">
        <v>44294</v>
      </c>
      <c r="CZ782" t="b">
        <f ca="1">IF(ISNA(VLOOKUP(表格11[[#This Row],[Item]],INDIRECT(VLOOKUP(表格11[[#This Row],[Object]],表格12[],2,FALSE)),1,FALSE)),FALSE,TRUE)</f>
        <v>0</v>
      </c>
    </row>
    <row r="783" spans="100:104">
      <c r="CV783" t="s">
        <v>1179</v>
      </c>
      <c r="CW783" t="s">
        <v>1495</v>
      </c>
      <c r="CX783" t="s">
        <v>1427</v>
      </c>
      <c r="CY783" s="122">
        <v>44294</v>
      </c>
      <c r="CZ783" t="b">
        <f ca="1">IF(ISNA(VLOOKUP(表格11[[#This Row],[Item]],INDIRECT(VLOOKUP(表格11[[#This Row],[Object]],表格12[],2,FALSE)),1,FALSE)),FALSE,TRUE)</f>
        <v>0</v>
      </c>
    </row>
    <row r="784" spans="100:104">
      <c r="CV784" t="s">
        <v>1179</v>
      </c>
      <c r="CW784" t="s">
        <v>1495</v>
      </c>
      <c r="CX784" t="s">
        <v>1518</v>
      </c>
      <c r="CY784" s="122">
        <v>44294</v>
      </c>
      <c r="CZ784" t="b">
        <f ca="1">IF(ISNA(VLOOKUP(表格11[[#This Row],[Item]],INDIRECT(VLOOKUP(表格11[[#This Row],[Object]],表格12[],2,FALSE)),1,FALSE)),FALSE,TRUE)</f>
        <v>0</v>
      </c>
    </row>
    <row r="785" spans="100:104">
      <c r="CV785" t="s">
        <v>1179</v>
      </c>
      <c r="CW785" t="s">
        <v>1495</v>
      </c>
      <c r="CX785" t="s">
        <v>1428</v>
      </c>
      <c r="CY785" s="122">
        <v>44294</v>
      </c>
      <c r="CZ785" t="b">
        <f ca="1">IF(ISNA(VLOOKUP(表格11[[#This Row],[Item]],INDIRECT(VLOOKUP(表格11[[#This Row],[Object]],表格12[],2,FALSE)),1,FALSE)),FALSE,TRUE)</f>
        <v>0</v>
      </c>
    </row>
    <row r="786" spans="100:104">
      <c r="CV786" t="s">
        <v>1179</v>
      </c>
      <c r="CW786" t="s">
        <v>1495</v>
      </c>
      <c r="CX786" t="s">
        <v>1429</v>
      </c>
      <c r="CY786" s="122">
        <v>44294</v>
      </c>
      <c r="CZ786" t="b">
        <f ca="1">IF(ISNA(VLOOKUP(表格11[[#This Row],[Item]],INDIRECT(VLOOKUP(表格11[[#This Row],[Object]],表格12[],2,FALSE)),1,FALSE)),FALSE,TRUE)</f>
        <v>0</v>
      </c>
    </row>
    <row r="787" spans="100:104">
      <c r="CV787" t="s">
        <v>1179</v>
      </c>
      <c r="CW787" t="s">
        <v>1495</v>
      </c>
      <c r="CX787" t="s">
        <v>1519</v>
      </c>
      <c r="CY787" s="122">
        <v>44294</v>
      </c>
      <c r="CZ787" t="b">
        <f ca="1">IF(ISNA(VLOOKUP(表格11[[#This Row],[Item]],INDIRECT(VLOOKUP(表格11[[#This Row],[Object]],表格12[],2,FALSE)),1,FALSE)),FALSE,TRUE)</f>
        <v>0</v>
      </c>
    </row>
    <row r="788" spans="100:104">
      <c r="CV788" t="s">
        <v>1179</v>
      </c>
      <c r="CW788" t="s">
        <v>1495</v>
      </c>
      <c r="CX788" t="s">
        <v>1430</v>
      </c>
      <c r="CY788" s="122">
        <v>44294</v>
      </c>
      <c r="CZ788" t="b">
        <f ca="1">IF(ISNA(VLOOKUP(表格11[[#This Row],[Item]],INDIRECT(VLOOKUP(表格11[[#This Row],[Object]],表格12[],2,FALSE)),1,FALSE)),FALSE,TRUE)</f>
        <v>0</v>
      </c>
    </row>
    <row r="789" spans="100:104">
      <c r="CV789" t="s">
        <v>1179</v>
      </c>
      <c r="CW789" t="s">
        <v>1495</v>
      </c>
      <c r="CX789" t="s">
        <v>959</v>
      </c>
      <c r="CY789" s="122">
        <v>44294</v>
      </c>
      <c r="CZ789" t="b">
        <f ca="1">IF(ISNA(VLOOKUP(表格11[[#This Row],[Item]],INDIRECT(VLOOKUP(表格11[[#This Row],[Object]],表格12[],2,FALSE)),1,FALSE)),FALSE,TRUE)</f>
        <v>0</v>
      </c>
    </row>
    <row r="790" spans="100:104">
      <c r="CV790" t="s">
        <v>1179</v>
      </c>
      <c r="CW790" t="s">
        <v>1495</v>
      </c>
      <c r="CX790" t="s">
        <v>1431</v>
      </c>
      <c r="CY790" s="122">
        <v>44294</v>
      </c>
      <c r="CZ790" t="b">
        <f ca="1">IF(ISNA(VLOOKUP(表格11[[#This Row],[Item]],INDIRECT(VLOOKUP(表格11[[#This Row],[Object]],表格12[],2,FALSE)),1,FALSE)),FALSE,TRUE)</f>
        <v>0</v>
      </c>
    </row>
    <row r="791" spans="100:104">
      <c r="CV791" t="s">
        <v>1179</v>
      </c>
      <c r="CW791" t="s">
        <v>1495</v>
      </c>
      <c r="CX791" t="s">
        <v>1432</v>
      </c>
      <c r="CY791" s="122">
        <v>44294</v>
      </c>
      <c r="CZ791" t="b">
        <f ca="1">IF(ISNA(VLOOKUP(表格11[[#This Row],[Item]],INDIRECT(VLOOKUP(表格11[[#This Row],[Object]],表格12[],2,FALSE)),1,FALSE)),FALSE,TRUE)</f>
        <v>0</v>
      </c>
    </row>
    <row r="792" spans="100:104">
      <c r="CV792" t="s">
        <v>1179</v>
      </c>
      <c r="CW792" t="s">
        <v>1495</v>
      </c>
      <c r="CX792" t="s">
        <v>1433</v>
      </c>
      <c r="CY792" s="122">
        <v>44294</v>
      </c>
      <c r="CZ792" t="b">
        <f ca="1">IF(ISNA(VLOOKUP(表格11[[#This Row],[Item]],INDIRECT(VLOOKUP(表格11[[#This Row],[Object]],表格12[],2,FALSE)),1,FALSE)),FALSE,TRUE)</f>
        <v>0</v>
      </c>
    </row>
    <row r="793" spans="100:104">
      <c r="CV793" t="s">
        <v>1179</v>
      </c>
      <c r="CW793" t="s">
        <v>1495</v>
      </c>
      <c r="CX793" t="s">
        <v>1434</v>
      </c>
      <c r="CY793" s="122">
        <v>44294</v>
      </c>
      <c r="CZ793" t="b">
        <f ca="1">IF(ISNA(VLOOKUP(表格11[[#This Row],[Item]],INDIRECT(VLOOKUP(表格11[[#This Row],[Object]],表格12[],2,FALSE)),1,FALSE)),FALSE,TRUE)</f>
        <v>0</v>
      </c>
    </row>
    <row r="794" spans="100:104">
      <c r="CV794" t="s">
        <v>1179</v>
      </c>
      <c r="CW794" t="s">
        <v>1495</v>
      </c>
      <c r="CX794" t="s">
        <v>1435</v>
      </c>
      <c r="CY794" s="122">
        <v>44294</v>
      </c>
      <c r="CZ794" t="b">
        <f ca="1">IF(ISNA(VLOOKUP(表格11[[#This Row],[Item]],INDIRECT(VLOOKUP(表格11[[#This Row],[Object]],表格12[],2,FALSE)),1,FALSE)),FALSE,TRUE)</f>
        <v>0</v>
      </c>
    </row>
    <row r="795" spans="100:104">
      <c r="CV795" t="s">
        <v>1179</v>
      </c>
      <c r="CW795" t="s">
        <v>1495</v>
      </c>
      <c r="CX795" t="s">
        <v>1436</v>
      </c>
      <c r="CY795" s="122">
        <v>44294</v>
      </c>
      <c r="CZ795" t="b">
        <f ca="1">IF(ISNA(VLOOKUP(表格11[[#This Row],[Item]],INDIRECT(VLOOKUP(表格11[[#This Row],[Object]],表格12[],2,FALSE)),1,FALSE)),FALSE,TRUE)</f>
        <v>0</v>
      </c>
    </row>
    <row r="796" spans="100:104">
      <c r="CV796" t="s">
        <v>1179</v>
      </c>
      <c r="CW796" t="s">
        <v>1495</v>
      </c>
      <c r="CX796" t="s">
        <v>1437</v>
      </c>
      <c r="CY796" s="122">
        <v>44294</v>
      </c>
      <c r="CZ796" t="b">
        <f ca="1">IF(ISNA(VLOOKUP(表格11[[#This Row],[Item]],INDIRECT(VLOOKUP(表格11[[#This Row],[Object]],表格12[],2,FALSE)),1,FALSE)),FALSE,TRUE)</f>
        <v>0</v>
      </c>
    </row>
    <row r="797" spans="100:104">
      <c r="CV797" t="s">
        <v>1179</v>
      </c>
      <c r="CW797" t="s">
        <v>1495</v>
      </c>
      <c r="CX797" t="s">
        <v>1438</v>
      </c>
      <c r="CY797" s="122">
        <v>44294</v>
      </c>
      <c r="CZ797" t="b">
        <f ca="1">IF(ISNA(VLOOKUP(表格11[[#This Row],[Item]],INDIRECT(VLOOKUP(表格11[[#This Row],[Object]],表格12[],2,FALSE)),1,FALSE)),FALSE,TRUE)</f>
        <v>0</v>
      </c>
    </row>
    <row r="798" spans="100:104">
      <c r="CV798" t="s">
        <v>1179</v>
      </c>
      <c r="CW798" t="s">
        <v>1495</v>
      </c>
      <c r="CX798" t="s">
        <v>1439</v>
      </c>
      <c r="CY798" s="122">
        <v>44294</v>
      </c>
      <c r="CZ798" t="b">
        <f ca="1">IF(ISNA(VLOOKUP(表格11[[#This Row],[Item]],INDIRECT(VLOOKUP(表格11[[#This Row],[Object]],表格12[],2,FALSE)),1,FALSE)),FALSE,TRUE)</f>
        <v>0</v>
      </c>
    </row>
    <row r="799" spans="100:104">
      <c r="CV799" t="s">
        <v>1179</v>
      </c>
      <c r="CW799" t="s">
        <v>1495</v>
      </c>
      <c r="CX799" t="s">
        <v>1566</v>
      </c>
      <c r="CY799" s="122">
        <v>44294</v>
      </c>
      <c r="CZ799" t="b">
        <f ca="1">IF(ISNA(VLOOKUP(表格11[[#This Row],[Item]],INDIRECT(VLOOKUP(表格11[[#This Row],[Object]],表格12[],2,FALSE)),1,FALSE)),FALSE,TRUE)</f>
        <v>0</v>
      </c>
    </row>
    <row r="800" spans="100:104">
      <c r="CV800" t="s">
        <v>1179</v>
      </c>
      <c r="CW800" t="s">
        <v>1495</v>
      </c>
      <c r="CX800" t="s">
        <v>1440</v>
      </c>
      <c r="CY800" s="122">
        <v>44294</v>
      </c>
      <c r="CZ800" t="b">
        <f ca="1">IF(ISNA(VLOOKUP(表格11[[#This Row],[Item]],INDIRECT(VLOOKUP(表格11[[#This Row],[Object]],表格12[],2,FALSE)),1,FALSE)),FALSE,TRUE)</f>
        <v>0</v>
      </c>
    </row>
    <row r="801" spans="100:104">
      <c r="CV801" t="s">
        <v>1179</v>
      </c>
      <c r="CW801" t="s">
        <v>1495</v>
      </c>
      <c r="CX801" t="s">
        <v>1441</v>
      </c>
      <c r="CY801" s="122">
        <v>44294</v>
      </c>
      <c r="CZ801" t="b">
        <f ca="1">IF(ISNA(VLOOKUP(表格11[[#This Row],[Item]],INDIRECT(VLOOKUP(表格11[[#This Row],[Object]],表格12[],2,FALSE)),1,FALSE)),FALSE,TRUE)</f>
        <v>0</v>
      </c>
    </row>
    <row r="802" spans="100:104">
      <c r="CV802" t="s">
        <v>1179</v>
      </c>
      <c r="CW802" t="s">
        <v>1495</v>
      </c>
      <c r="CX802" t="s">
        <v>1442</v>
      </c>
      <c r="CY802" s="122">
        <v>44294</v>
      </c>
      <c r="CZ802" t="b">
        <f ca="1">IF(ISNA(VLOOKUP(表格11[[#This Row],[Item]],INDIRECT(VLOOKUP(表格11[[#This Row],[Object]],表格12[],2,FALSE)),1,FALSE)),FALSE,TRUE)</f>
        <v>0</v>
      </c>
    </row>
    <row r="803" spans="100:104">
      <c r="CV803" t="s">
        <v>1179</v>
      </c>
      <c r="CW803" t="s">
        <v>1495</v>
      </c>
      <c r="CX803" t="s">
        <v>1443</v>
      </c>
      <c r="CY803" s="122">
        <v>44294</v>
      </c>
      <c r="CZ803" t="b">
        <f ca="1">IF(ISNA(VLOOKUP(表格11[[#This Row],[Item]],INDIRECT(VLOOKUP(表格11[[#This Row],[Object]],表格12[],2,FALSE)),1,FALSE)),FALSE,TRUE)</f>
        <v>0</v>
      </c>
    </row>
    <row r="804" spans="100:104">
      <c r="CV804" t="s">
        <v>1179</v>
      </c>
      <c r="CW804" t="s">
        <v>1495</v>
      </c>
      <c r="CX804" t="s">
        <v>1444</v>
      </c>
      <c r="CY804" s="122">
        <v>44294</v>
      </c>
      <c r="CZ804" t="b">
        <f ca="1">IF(ISNA(VLOOKUP(表格11[[#This Row],[Item]],INDIRECT(VLOOKUP(表格11[[#This Row],[Object]],表格12[],2,FALSE)),1,FALSE)),FALSE,TRUE)</f>
        <v>0</v>
      </c>
    </row>
    <row r="805" spans="100:104">
      <c r="CV805" t="s">
        <v>1179</v>
      </c>
      <c r="CW805" t="s">
        <v>1495</v>
      </c>
      <c r="CX805" t="s">
        <v>1445</v>
      </c>
      <c r="CY805" s="122">
        <v>44294</v>
      </c>
      <c r="CZ805" t="b">
        <f ca="1">IF(ISNA(VLOOKUP(表格11[[#This Row],[Item]],INDIRECT(VLOOKUP(表格11[[#This Row],[Object]],表格12[],2,FALSE)),1,FALSE)),FALSE,TRUE)</f>
        <v>0</v>
      </c>
    </row>
    <row r="806" spans="100:104">
      <c r="CV806" t="s">
        <v>1179</v>
      </c>
      <c r="CW806" t="s">
        <v>1495</v>
      </c>
      <c r="CX806" t="s">
        <v>1520</v>
      </c>
      <c r="CY806" s="122">
        <v>44294</v>
      </c>
      <c r="CZ806" t="b">
        <f ca="1">IF(ISNA(VLOOKUP(表格11[[#This Row],[Item]],INDIRECT(VLOOKUP(表格11[[#This Row],[Object]],表格12[],2,FALSE)),1,FALSE)),FALSE,TRUE)</f>
        <v>0</v>
      </c>
    </row>
    <row r="807" spans="100:104">
      <c r="CV807" t="s">
        <v>1179</v>
      </c>
      <c r="CW807" t="s">
        <v>1495</v>
      </c>
      <c r="CX807" t="s">
        <v>1521</v>
      </c>
      <c r="CY807" s="122">
        <v>44294</v>
      </c>
      <c r="CZ807" t="b">
        <f ca="1">IF(ISNA(VLOOKUP(表格11[[#This Row],[Item]],INDIRECT(VLOOKUP(表格11[[#This Row],[Object]],表格12[],2,FALSE)),1,FALSE)),FALSE,TRUE)</f>
        <v>0</v>
      </c>
    </row>
    <row r="808" spans="100:104">
      <c r="CV808" t="s">
        <v>1179</v>
      </c>
      <c r="CW808" t="s">
        <v>1495</v>
      </c>
      <c r="CX808" t="s">
        <v>1446</v>
      </c>
      <c r="CY808" s="122">
        <v>44294</v>
      </c>
      <c r="CZ808" t="b">
        <f ca="1">IF(ISNA(VLOOKUP(表格11[[#This Row],[Item]],INDIRECT(VLOOKUP(表格11[[#This Row],[Object]],表格12[],2,FALSE)),1,FALSE)),FALSE,TRUE)</f>
        <v>0</v>
      </c>
    </row>
    <row r="809" spans="100:104">
      <c r="CV809" t="s">
        <v>1179</v>
      </c>
      <c r="CW809" t="s">
        <v>1495</v>
      </c>
      <c r="CX809" t="s">
        <v>1447</v>
      </c>
      <c r="CY809" s="122">
        <v>44294</v>
      </c>
      <c r="CZ809" t="b">
        <f ca="1">IF(ISNA(VLOOKUP(表格11[[#This Row],[Item]],INDIRECT(VLOOKUP(表格11[[#This Row],[Object]],表格12[],2,FALSE)),1,FALSE)),FALSE,TRUE)</f>
        <v>0</v>
      </c>
    </row>
    <row r="810" spans="100:104">
      <c r="CV810" t="s">
        <v>1179</v>
      </c>
      <c r="CW810" t="s">
        <v>1495</v>
      </c>
      <c r="CX810" t="s">
        <v>1448</v>
      </c>
      <c r="CY810" s="122">
        <v>44294</v>
      </c>
      <c r="CZ810" t="b">
        <f ca="1">IF(ISNA(VLOOKUP(表格11[[#This Row],[Item]],INDIRECT(VLOOKUP(表格11[[#This Row],[Object]],表格12[],2,FALSE)),1,FALSE)),FALSE,TRUE)</f>
        <v>0</v>
      </c>
    </row>
    <row r="811" spans="100:104">
      <c r="CV811" t="s">
        <v>1179</v>
      </c>
      <c r="CW811" t="s">
        <v>1495</v>
      </c>
      <c r="CX811" t="s">
        <v>1567</v>
      </c>
      <c r="CY811" s="122">
        <v>44294</v>
      </c>
      <c r="CZ811" t="b">
        <f ca="1">IF(ISNA(VLOOKUP(表格11[[#This Row],[Item]],INDIRECT(VLOOKUP(表格11[[#This Row],[Object]],表格12[],2,FALSE)),1,FALSE)),FALSE,TRUE)</f>
        <v>0</v>
      </c>
    </row>
    <row r="812" spans="100:104">
      <c r="CV812" t="s">
        <v>1179</v>
      </c>
      <c r="CW812" t="s">
        <v>1495</v>
      </c>
      <c r="CX812" t="s">
        <v>1449</v>
      </c>
      <c r="CY812" s="122">
        <v>44294</v>
      </c>
      <c r="CZ812" t="b">
        <f ca="1">IF(ISNA(VLOOKUP(表格11[[#This Row],[Item]],INDIRECT(VLOOKUP(表格11[[#This Row],[Object]],表格12[],2,FALSE)),1,FALSE)),FALSE,TRUE)</f>
        <v>0</v>
      </c>
    </row>
    <row r="813" spans="100:104">
      <c r="CV813" t="s">
        <v>1179</v>
      </c>
      <c r="CW813" t="s">
        <v>1495</v>
      </c>
      <c r="CX813" t="s">
        <v>1450</v>
      </c>
      <c r="CY813" s="122">
        <v>44294</v>
      </c>
      <c r="CZ813" t="b">
        <f ca="1">IF(ISNA(VLOOKUP(表格11[[#This Row],[Item]],INDIRECT(VLOOKUP(表格11[[#This Row],[Object]],表格12[],2,FALSE)),1,FALSE)),FALSE,TRUE)</f>
        <v>0</v>
      </c>
    </row>
    <row r="814" spans="100:104">
      <c r="CV814" t="s">
        <v>1179</v>
      </c>
      <c r="CW814" t="s">
        <v>1495</v>
      </c>
      <c r="CX814" t="s">
        <v>1451</v>
      </c>
      <c r="CY814" s="122">
        <v>44294</v>
      </c>
      <c r="CZ814" t="b">
        <f ca="1">IF(ISNA(VLOOKUP(表格11[[#This Row],[Item]],INDIRECT(VLOOKUP(表格11[[#This Row],[Object]],表格12[],2,FALSE)),1,FALSE)),FALSE,TRUE)</f>
        <v>0</v>
      </c>
    </row>
    <row r="815" spans="100:104">
      <c r="CV815" t="s">
        <v>1179</v>
      </c>
      <c r="CW815" t="s">
        <v>1495</v>
      </c>
      <c r="CX815" t="s">
        <v>1452</v>
      </c>
      <c r="CY815" s="122">
        <v>44294</v>
      </c>
      <c r="CZ815" t="b">
        <f ca="1">IF(ISNA(VLOOKUP(表格11[[#This Row],[Item]],INDIRECT(VLOOKUP(表格11[[#This Row],[Object]],表格12[],2,FALSE)),1,FALSE)),FALSE,TRUE)</f>
        <v>0</v>
      </c>
    </row>
    <row r="816" spans="100:104">
      <c r="CV816" t="s">
        <v>1179</v>
      </c>
      <c r="CW816" t="s">
        <v>1495</v>
      </c>
      <c r="CX816" t="s">
        <v>1453</v>
      </c>
      <c r="CY816" s="122">
        <v>44294</v>
      </c>
      <c r="CZ816" t="b">
        <f ca="1">IF(ISNA(VLOOKUP(表格11[[#This Row],[Item]],INDIRECT(VLOOKUP(表格11[[#This Row],[Object]],表格12[],2,FALSE)),1,FALSE)),FALSE,TRUE)</f>
        <v>0</v>
      </c>
    </row>
    <row r="817" spans="100:104">
      <c r="CV817" t="s">
        <v>1179</v>
      </c>
      <c r="CW817" t="s">
        <v>1495</v>
      </c>
      <c r="CX817" t="s">
        <v>1454</v>
      </c>
      <c r="CY817" s="122">
        <v>44294</v>
      </c>
      <c r="CZ817" t="b">
        <f ca="1">IF(ISNA(VLOOKUP(表格11[[#This Row],[Item]],INDIRECT(VLOOKUP(表格11[[#This Row],[Object]],表格12[],2,FALSE)),1,FALSE)),FALSE,TRUE)</f>
        <v>0</v>
      </c>
    </row>
    <row r="818" spans="100:104">
      <c r="CV818" t="s">
        <v>1179</v>
      </c>
      <c r="CW818" t="s">
        <v>1495</v>
      </c>
      <c r="CX818" t="s">
        <v>1455</v>
      </c>
      <c r="CY818" s="122">
        <v>44294</v>
      </c>
      <c r="CZ818" t="b">
        <f ca="1">IF(ISNA(VLOOKUP(表格11[[#This Row],[Item]],INDIRECT(VLOOKUP(表格11[[#This Row],[Object]],表格12[],2,FALSE)),1,FALSE)),FALSE,TRUE)</f>
        <v>0</v>
      </c>
    </row>
    <row r="819" spans="100:104">
      <c r="CV819" t="s">
        <v>1179</v>
      </c>
      <c r="CW819" t="s">
        <v>1495</v>
      </c>
      <c r="CX819" t="s">
        <v>1568</v>
      </c>
      <c r="CY819" s="122">
        <v>44294</v>
      </c>
      <c r="CZ819" t="b">
        <f ca="1">IF(ISNA(VLOOKUP(表格11[[#This Row],[Item]],INDIRECT(VLOOKUP(表格11[[#This Row],[Object]],表格12[],2,FALSE)),1,FALSE)),FALSE,TRUE)</f>
        <v>0</v>
      </c>
    </row>
    <row r="820" spans="100:104">
      <c r="CV820" t="s">
        <v>1179</v>
      </c>
      <c r="CW820" t="s">
        <v>1495</v>
      </c>
      <c r="CX820" t="s">
        <v>1456</v>
      </c>
      <c r="CY820" s="122">
        <v>44294</v>
      </c>
      <c r="CZ820" t="b">
        <f ca="1">IF(ISNA(VLOOKUP(表格11[[#This Row],[Item]],INDIRECT(VLOOKUP(表格11[[#This Row],[Object]],表格12[],2,FALSE)),1,FALSE)),FALSE,TRUE)</f>
        <v>0</v>
      </c>
    </row>
    <row r="821" spans="100:104">
      <c r="CV821" t="s">
        <v>1179</v>
      </c>
      <c r="CW821" t="s">
        <v>1495</v>
      </c>
      <c r="CX821" t="s">
        <v>1457</v>
      </c>
      <c r="CY821" s="122">
        <v>44294</v>
      </c>
      <c r="CZ821" t="b">
        <f ca="1">IF(ISNA(VLOOKUP(表格11[[#This Row],[Item]],INDIRECT(VLOOKUP(表格11[[#This Row],[Object]],表格12[],2,FALSE)),1,FALSE)),FALSE,TRUE)</f>
        <v>0</v>
      </c>
    </row>
    <row r="822" spans="100:104">
      <c r="CV822" t="s">
        <v>1179</v>
      </c>
      <c r="CW822" t="s">
        <v>1495</v>
      </c>
      <c r="CX822" t="s">
        <v>1569</v>
      </c>
      <c r="CY822" s="122">
        <v>44294</v>
      </c>
      <c r="CZ822" t="b">
        <f ca="1">IF(ISNA(VLOOKUP(表格11[[#This Row],[Item]],INDIRECT(VLOOKUP(表格11[[#This Row],[Object]],表格12[],2,FALSE)),1,FALSE)),FALSE,TRUE)</f>
        <v>0</v>
      </c>
    </row>
    <row r="823" spans="100:104">
      <c r="CV823" t="s">
        <v>1179</v>
      </c>
      <c r="CW823" t="s">
        <v>1495</v>
      </c>
      <c r="CX823" t="s">
        <v>1458</v>
      </c>
      <c r="CY823" s="122">
        <v>44294</v>
      </c>
      <c r="CZ823" t="b">
        <f ca="1">IF(ISNA(VLOOKUP(表格11[[#This Row],[Item]],INDIRECT(VLOOKUP(表格11[[#This Row],[Object]],表格12[],2,FALSE)),1,FALSE)),FALSE,TRUE)</f>
        <v>0</v>
      </c>
    </row>
    <row r="824" spans="100:104">
      <c r="CV824" t="s">
        <v>1179</v>
      </c>
      <c r="CW824" t="s">
        <v>1495</v>
      </c>
      <c r="CX824" t="s">
        <v>1459</v>
      </c>
      <c r="CY824" s="122">
        <v>44294</v>
      </c>
      <c r="CZ824" t="b">
        <f ca="1">IF(ISNA(VLOOKUP(表格11[[#This Row],[Item]],INDIRECT(VLOOKUP(表格11[[#This Row],[Object]],表格12[],2,FALSE)),1,FALSE)),FALSE,TRUE)</f>
        <v>0</v>
      </c>
    </row>
    <row r="825" spans="100:104">
      <c r="CV825" t="s">
        <v>1179</v>
      </c>
      <c r="CW825" t="s">
        <v>1495</v>
      </c>
      <c r="CX825" t="s">
        <v>1460</v>
      </c>
      <c r="CY825" s="122">
        <v>44294</v>
      </c>
      <c r="CZ825" t="b">
        <f ca="1">IF(ISNA(VLOOKUP(表格11[[#This Row],[Item]],INDIRECT(VLOOKUP(表格11[[#This Row],[Object]],表格12[],2,FALSE)),1,FALSE)),FALSE,TRUE)</f>
        <v>0</v>
      </c>
    </row>
    <row r="826" spans="100:104">
      <c r="CV826" t="s">
        <v>1179</v>
      </c>
      <c r="CW826" t="s">
        <v>1495</v>
      </c>
      <c r="CX826" t="s">
        <v>1461</v>
      </c>
      <c r="CY826" s="122">
        <v>44294</v>
      </c>
      <c r="CZ826" t="b">
        <f ca="1">IF(ISNA(VLOOKUP(表格11[[#This Row],[Item]],INDIRECT(VLOOKUP(表格11[[#This Row],[Object]],表格12[],2,FALSE)),1,FALSE)),FALSE,TRUE)</f>
        <v>0</v>
      </c>
    </row>
    <row r="827" spans="100:104">
      <c r="CV827" t="s">
        <v>1179</v>
      </c>
      <c r="CW827" t="s">
        <v>1495</v>
      </c>
      <c r="CX827" t="s">
        <v>1522</v>
      </c>
      <c r="CY827" s="122">
        <v>44294</v>
      </c>
      <c r="CZ827" t="b">
        <f ca="1">IF(ISNA(VLOOKUP(表格11[[#This Row],[Item]],INDIRECT(VLOOKUP(表格11[[#This Row],[Object]],表格12[],2,FALSE)),1,FALSE)),FALSE,TRUE)</f>
        <v>0</v>
      </c>
    </row>
    <row r="828" spans="100:104">
      <c r="CV828" t="s">
        <v>1179</v>
      </c>
      <c r="CW828" t="s">
        <v>1495</v>
      </c>
      <c r="CX828" t="s">
        <v>1570</v>
      </c>
      <c r="CY828" s="122">
        <v>44294</v>
      </c>
      <c r="CZ828" t="b">
        <f ca="1">IF(ISNA(VLOOKUP(表格11[[#This Row],[Item]],INDIRECT(VLOOKUP(表格11[[#This Row],[Object]],表格12[],2,FALSE)),1,FALSE)),FALSE,TRUE)</f>
        <v>0</v>
      </c>
    </row>
    <row r="829" spans="100:104">
      <c r="CV829" t="s">
        <v>1179</v>
      </c>
      <c r="CW829" t="s">
        <v>1495</v>
      </c>
      <c r="CX829" t="s">
        <v>1462</v>
      </c>
      <c r="CY829" s="122">
        <v>44294</v>
      </c>
      <c r="CZ829" t="b">
        <f ca="1">IF(ISNA(VLOOKUP(表格11[[#This Row],[Item]],INDIRECT(VLOOKUP(表格11[[#This Row],[Object]],表格12[],2,FALSE)),1,FALSE)),FALSE,TRUE)</f>
        <v>0</v>
      </c>
    </row>
    <row r="830" spans="100:104">
      <c r="CV830" t="s">
        <v>1179</v>
      </c>
      <c r="CW830" t="s">
        <v>1495</v>
      </c>
      <c r="CX830" t="s">
        <v>1463</v>
      </c>
      <c r="CY830" s="122">
        <v>44294</v>
      </c>
      <c r="CZ830" t="b">
        <f ca="1">IF(ISNA(VLOOKUP(表格11[[#This Row],[Item]],INDIRECT(VLOOKUP(表格11[[#This Row],[Object]],表格12[],2,FALSE)),1,FALSE)),FALSE,TRUE)</f>
        <v>0</v>
      </c>
    </row>
    <row r="831" spans="100:104">
      <c r="CV831" t="s">
        <v>1179</v>
      </c>
      <c r="CW831" t="s">
        <v>1495</v>
      </c>
      <c r="CX831" t="s">
        <v>1464</v>
      </c>
      <c r="CY831" s="122">
        <v>44294</v>
      </c>
      <c r="CZ831" t="b">
        <f ca="1">IF(ISNA(VLOOKUP(表格11[[#This Row],[Item]],INDIRECT(VLOOKUP(表格11[[#This Row],[Object]],表格12[],2,FALSE)),1,FALSE)),FALSE,TRUE)</f>
        <v>0</v>
      </c>
    </row>
    <row r="832" spans="100:104">
      <c r="CV832" t="s">
        <v>1179</v>
      </c>
      <c r="CW832" t="s">
        <v>1495</v>
      </c>
      <c r="CX832" t="s">
        <v>1465</v>
      </c>
      <c r="CY832" s="122">
        <v>44294</v>
      </c>
      <c r="CZ832" t="b">
        <f ca="1">IF(ISNA(VLOOKUP(表格11[[#This Row],[Item]],INDIRECT(VLOOKUP(表格11[[#This Row],[Object]],表格12[],2,FALSE)),1,FALSE)),FALSE,TRUE)</f>
        <v>0</v>
      </c>
    </row>
    <row r="833" spans="100:104">
      <c r="CV833" t="s">
        <v>1179</v>
      </c>
      <c r="CW833" t="s">
        <v>1495</v>
      </c>
      <c r="CX833" t="s">
        <v>1466</v>
      </c>
      <c r="CY833" s="122">
        <v>44294</v>
      </c>
      <c r="CZ833" t="b">
        <f ca="1">IF(ISNA(VLOOKUP(表格11[[#This Row],[Item]],INDIRECT(VLOOKUP(表格11[[#This Row],[Object]],表格12[],2,FALSE)),1,FALSE)),FALSE,TRUE)</f>
        <v>0</v>
      </c>
    </row>
    <row r="834" spans="100:104">
      <c r="CV834" t="s">
        <v>1179</v>
      </c>
      <c r="CW834" t="s">
        <v>1495</v>
      </c>
      <c r="CX834" t="s">
        <v>1467</v>
      </c>
      <c r="CY834" s="122">
        <v>44294</v>
      </c>
      <c r="CZ834" t="b">
        <f ca="1">IF(ISNA(VLOOKUP(表格11[[#This Row],[Item]],INDIRECT(VLOOKUP(表格11[[#This Row],[Object]],表格12[],2,FALSE)),1,FALSE)),FALSE,TRUE)</f>
        <v>0</v>
      </c>
    </row>
    <row r="835" spans="100:104">
      <c r="CV835" t="s">
        <v>1179</v>
      </c>
      <c r="CW835" t="s">
        <v>1495</v>
      </c>
      <c r="CX835" t="s">
        <v>1468</v>
      </c>
      <c r="CY835" s="122">
        <v>44294</v>
      </c>
      <c r="CZ835" t="b">
        <f ca="1">IF(ISNA(VLOOKUP(表格11[[#This Row],[Item]],INDIRECT(VLOOKUP(表格11[[#This Row],[Object]],表格12[],2,FALSE)),1,FALSE)),FALSE,TRUE)</f>
        <v>0</v>
      </c>
    </row>
    <row r="836" spans="100:104">
      <c r="CV836" t="s">
        <v>1179</v>
      </c>
      <c r="CW836" t="s">
        <v>1495</v>
      </c>
      <c r="CX836" t="s">
        <v>1469</v>
      </c>
      <c r="CY836" s="122">
        <v>44294</v>
      </c>
      <c r="CZ836" t="b">
        <f ca="1">IF(ISNA(VLOOKUP(表格11[[#This Row],[Item]],INDIRECT(VLOOKUP(表格11[[#This Row],[Object]],表格12[],2,FALSE)),1,FALSE)),FALSE,TRUE)</f>
        <v>0</v>
      </c>
    </row>
    <row r="837" spans="100:104">
      <c r="CV837" t="s">
        <v>1179</v>
      </c>
      <c r="CW837" t="s">
        <v>1495</v>
      </c>
      <c r="CX837" t="s">
        <v>1470</v>
      </c>
      <c r="CY837" s="122">
        <v>44294</v>
      </c>
      <c r="CZ837" t="b">
        <f ca="1">IF(ISNA(VLOOKUP(表格11[[#This Row],[Item]],INDIRECT(VLOOKUP(表格11[[#This Row],[Object]],表格12[],2,FALSE)),1,FALSE)),FALSE,TRUE)</f>
        <v>0</v>
      </c>
    </row>
    <row r="838" spans="100:104">
      <c r="CV838" t="s">
        <v>1179</v>
      </c>
      <c r="CW838" t="s">
        <v>1495</v>
      </c>
      <c r="CX838" t="s">
        <v>1471</v>
      </c>
      <c r="CY838" s="122">
        <v>44294</v>
      </c>
      <c r="CZ838" t="b">
        <f ca="1">IF(ISNA(VLOOKUP(表格11[[#This Row],[Item]],INDIRECT(VLOOKUP(表格11[[#This Row],[Object]],表格12[],2,FALSE)),1,FALSE)),FALSE,TRUE)</f>
        <v>0</v>
      </c>
    </row>
    <row r="839" spans="100:104">
      <c r="CV839" t="s">
        <v>1179</v>
      </c>
      <c r="CW839" t="s">
        <v>1495</v>
      </c>
      <c r="CX839" t="s">
        <v>1472</v>
      </c>
      <c r="CY839" s="122">
        <v>44294</v>
      </c>
      <c r="CZ839" t="b">
        <f ca="1">IF(ISNA(VLOOKUP(表格11[[#This Row],[Item]],INDIRECT(VLOOKUP(表格11[[#This Row],[Object]],表格12[],2,FALSE)),1,FALSE)),FALSE,TRUE)</f>
        <v>0</v>
      </c>
    </row>
    <row r="840" spans="100:104">
      <c r="CV840" t="s">
        <v>1179</v>
      </c>
      <c r="CW840" t="s">
        <v>1495</v>
      </c>
      <c r="CX840" t="s">
        <v>1473</v>
      </c>
      <c r="CY840" s="122">
        <v>44294</v>
      </c>
      <c r="CZ840" t="b">
        <f ca="1">IF(ISNA(VLOOKUP(表格11[[#This Row],[Item]],INDIRECT(VLOOKUP(表格11[[#This Row],[Object]],表格12[],2,FALSE)),1,FALSE)),FALSE,TRUE)</f>
        <v>0</v>
      </c>
    </row>
    <row r="841" spans="100:104">
      <c r="CV841" t="s">
        <v>1179</v>
      </c>
      <c r="CW841" t="s">
        <v>1495</v>
      </c>
      <c r="CX841" t="s">
        <v>1474</v>
      </c>
      <c r="CY841" s="122">
        <v>44294</v>
      </c>
      <c r="CZ841" t="b">
        <f ca="1">IF(ISNA(VLOOKUP(表格11[[#This Row],[Item]],INDIRECT(VLOOKUP(表格11[[#This Row],[Object]],表格12[],2,FALSE)),1,FALSE)),FALSE,TRUE)</f>
        <v>0</v>
      </c>
    </row>
    <row r="842" spans="100:104">
      <c r="CV842" t="s">
        <v>1179</v>
      </c>
      <c r="CW842" t="s">
        <v>1495</v>
      </c>
      <c r="CX842" t="s">
        <v>1475</v>
      </c>
      <c r="CY842" s="122">
        <v>44294</v>
      </c>
      <c r="CZ842" t="b">
        <f ca="1">IF(ISNA(VLOOKUP(表格11[[#This Row],[Item]],INDIRECT(VLOOKUP(表格11[[#This Row],[Object]],表格12[],2,FALSE)),1,FALSE)),FALSE,TRUE)</f>
        <v>0</v>
      </c>
    </row>
    <row r="843" spans="100:104">
      <c r="CV843" t="s">
        <v>1179</v>
      </c>
      <c r="CW843" t="s">
        <v>1495</v>
      </c>
      <c r="CX843" t="s">
        <v>1476</v>
      </c>
      <c r="CY843" s="122">
        <v>44294</v>
      </c>
      <c r="CZ843" t="b">
        <f ca="1">IF(ISNA(VLOOKUP(表格11[[#This Row],[Item]],INDIRECT(VLOOKUP(表格11[[#This Row],[Object]],表格12[],2,FALSE)),1,FALSE)),FALSE,TRUE)</f>
        <v>0</v>
      </c>
    </row>
    <row r="844" spans="100:104">
      <c r="CV844" t="s">
        <v>1179</v>
      </c>
      <c r="CW844" t="s">
        <v>1495</v>
      </c>
      <c r="CX844" t="s">
        <v>1571</v>
      </c>
      <c r="CY844" s="122">
        <v>44294</v>
      </c>
      <c r="CZ844" t="b">
        <f ca="1">IF(ISNA(VLOOKUP(表格11[[#This Row],[Item]],INDIRECT(VLOOKUP(表格11[[#This Row],[Object]],表格12[],2,FALSE)),1,FALSE)),FALSE,TRUE)</f>
        <v>0</v>
      </c>
    </row>
    <row r="845" spans="100:104">
      <c r="CV845" t="s">
        <v>1179</v>
      </c>
      <c r="CW845" t="s">
        <v>1495</v>
      </c>
      <c r="CX845" t="s">
        <v>1477</v>
      </c>
      <c r="CY845" s="122">
        <v>44294</v>
      </c>
      <c r="CZ845" t="b">
        <f ca="1">IF(ISNA(VLOOKUP(表格11[[#This Row],[Item]],INDIRECT(VLOOKUP(表格11[[#This Row],[Object]],表格12[],2,FALSE)),1,FALSE)),FALSE,TRUE)</f>
        <v>0</v>
      </c>
    </row>
    <row r="846" spans="100:104">
      <c r="CV846" t="s">
        <v>1179</v>
      </c>
      <c r="CW846" t="s">
        <v>1495</v>
      </c>
      <c r="CX846" t="s">
        <v>1478</v>
      </c>
      <c r="CY846" s="122">
        <v>44294</v>
      </c>
      <c r="CZ846" t="b">
        <f ca="1">IF(ISNA(VLOOKUP(表格11[[#This Row],[Item]],INDIRECT(VLOOKUP(表格11[[#This Row],[Object]],表格12[],2,FALSE)),1,FALSE)),FALSE,TRUE)</f>
        <v>0</v>
      </c>
    </row>
    <row r="847" spans="100:104">
      <c r="CV847" t="s">
        <v>1179</v>
      </c>
      <c r="CW847" t="s">
        <v>1495</v>
      </c>
      <c r="CX847" t="s">
        <v>1479</v>
      </c>
      <c r="CY847" s="122">
        <v>44294</v>
      </c>
      <c r="CZ847" t="b">
        <f ca="1">IF(ISNA(VLOOKUP(表格11[[#This Row],[Item]],INDIRECT(VLOOKUP(表格11[[#This Row],[Object]],表格12[],2,FALSE)),1,FALSE)),FALSE,TRUE)</f>
        <v>0</v>
      </c>
    </row>
    <row r="848" spans="100:104">
      <c r="CV848" t="s">
        <v>1179</v>
      </c>
      <c r="CW848" t="s">
        <v>1495</v>
      </c>
      <c r="CX848" t="s">
        <v>1480</v>
      </c>
      <c r="CY848" s="122">
        <v>44294</v>
      </c>
      <c r="CZ848" t="b">
        <f ca="1">IF(ISNA(VLOOKUP(表格11[[#This Row],[Item]],INDIRECT(VLOOKUP(表格11[[#This Row],[Object]],表格12[],2,FALSE)),1,FALSE)),FALSE,TRUE)</f>
        <v>0</v>
      </c>
    </row>
    <row r="849" spans="100:104">
      <c r="CV849" t="s">
        <v>1179</v>
      </c>
      <c r="CW849" t="s">
        <v>1495</v>
      </c>
      <c r="CX849" t="s">
        <v>1572</v>
      </c>
      <c r="CY849" s="122">
        <v>44294</v>
      </c>
      <c r="CZ849" t="b">
        <f ca="1">IF(ISNA(VLOOKUP(表格11[[#This Row],[Item]],INDIRECT(VLOOKUP(表格11[[#This Row],[Object]],表格12[],2,FALSE)),1,FALSE)),FALSE,TRUE)</f>
        <v>0</v>
      </c>
    </row>
    <row r="850" spans="100:104">
      <c r="CV850" t="s">
        <v>1179</v>
      </c>
      <c r="CW850" t="s">
        <v>1495</v>
      </c>
      <c r="CX850" t="s">
        <v>1481</v>
      </c>
      <c r="CY850" s="122">
        <v>44294</v>
      </c>
      <c r="CZ850" t="b">
        <f ca="1">IF(ISNA(VLOOKUP(表格11[[#This Row],[Item]],INDIRECT(VLOOKUP(表格11[[#This Row],[Object]],表格12[],2,FALSE)),1,FALSE)),FALSE,TRUE)</f>
        <v>0</v>
      </c>
    </row>
    <row r="851" spans="100:104">
      <c r="CV851" t="s">
        <v>1179</v>
      </c>
      <c r="CW851" t="s">
        <v>1495</v>
      </c>
      <c r="CX851" t="s">
        <v>1482</v>
      </c>
      <c r="CY851" s="122">
        <v>44294</v>
      </c>
      <c r="CZ851" t="b">
        <f ca="1">IF(ISNA(VLOOKUP(表格11[[#This Row],[Item]],INDIRECT(VLOOKUP(表格11[[#This Row],[Object]],表格12[],2,FALSE)),1,FALSE)),FALSE,TRUE)</f>
        <v>0</v>
      </c>
    </row>
    <row r="852" spans="100:104">
      <c r="CV852" t="s">
        <v>1179</v>
      </c>
      <c r="CW852" t="s">
        <v>1495</v>
      </c>
      <c r="CX852" t="s">
        <v>1483</v>
      </c>
      <c r="CY852" s="122">
        <v>44294</v>
      </c>
      <c r="CZ852" t="b">
        <f ca="1">IF(ISNA(VLOOKUP(表格11[[#This Row],[Item]],INDIRECT(VLOOKUP(表格11[[#This Row],[Object]],表格12[],2,FALSE)),1,FALSE)),FALSE,TRUE)</f>
        <v>0</v>
      </c>
    </row>
    <row r="853" spans="100:104">
      <c r="CV853" t="s">
        <v>1179</v>
      </c>
      <c r="CW853" t="s">
        <v>1495</v>
      </c>
      <c r="CX853" t="s">
        <v>1484</v>
      </c>
      <c r="CY853" s="122">
        <v>44294</v>
      </c>
      <c r="CZ853" t="b">
        <f ca="1">IF(ISNA(VLOOKUP(表格11[[#This Row],[Item]],INDIRECT(VLOOKUP(表格11[[#This Row],[Object]],表格12[],2,FALSE)),1,FALSE)),FALSE,TRUE)</f>
        <v>0</v>
      </c>
    </row>
    <row r="854" spans="100:104">
      <c r="CV854" t="s">
        <v>1179</v>
      </c>
      <c r="CW854" t="s">
        <v>1495</v>
      </c>
      <c r="CX854" t="s">
        <v>1485</v>
      </c>
      <c r="CY854" s="122">
        <v>44294</v>
      </c>
      <c r="CZ854" t="b">
        <f ca="1">IF(ISNA(VLOOKUP(表格11[[#This Row],[Item]],INDIRECT(VLOOKUP(表格11[[#This Row],[Object]],表格12[],2,FALSE)),1,FALSE)),FALSE,TRUE)</f>
        <v>0</v>
      </c>
    </row>
    <row r="855" spans="100:104">
      <c r="CV855" t="s">
        <v>1179</v>
      </c>
      <c r="CW855" t="s">
        <v>1495</v>
      </c>
      <c r="CX855" t="s">
        <v>1573</v>
      </c>
      <c r="CY855" s="122">
        <v>44294</v>
      </c>
      <c r="CZ855" t="b">
        <f ca="1">IF(ISNA(VLOOKUP(表格11[[#This Row],[Item]],INDIRECT(VLOOKUP(表格11[[#This Row],[Object]],表格12[],2,FALSE)),1,FALSE)),FALSE,TRUE)</f>
        <v>0</v>
      </c>
    </row>
    <row r="856" spans="100:104">
      <c r="CV856" t="s">
        <v>1179</v>
      </c>
      <c r="CW856" t="s">
        <v>1495</v>
      </c>
      <c r="CX856" t="s">
        <v>1486</v>
      </c>
      <c r="CY856" s="122">
        <v>44294</v>
      </c>
      <c r="CZ856" t="b">
        <f ca="1">IF(ISNA(VLOOKUP(表格11[[#This Row],[Item]],INDIRECT(VLOOKUP(表格11[[#This Row],[Object]],表格12[],2,FALSE)),1,FALSE)),FALSE,TRUE)</f>
        <v>0</v>
      </c>
    </row>
    <row r="857" spans="100:104">
      <c r="CV857" t="s">
        <v>1179</v>
      </c>
      <c r="CW857" t="s">
        <v>1495</v>
      </c>
      <c r="CX857" t="s">
        <v>1487</v>
      </c>
      <c r="CY857" s="122">
        <v>44294</v>
      </c>
      <c r="CZ857" t="b">
        <f ca="1">IF(ISNA(VLOOKUP(表格11[[#This Row],[Item]],INDIRECT(VLOOKUP(表格11[[#This Row],[Object]],表格12[],2,FALSE)),1,FALSE)),FALSE,TRUE)</f>
        <v>0</v>
      </c>
    </row>
    <row r="858" spans="100:104">
      <c r="CV858" t="s">
        <v>1179</v>
      </c>
      <c r="CW858" t="s">
        <v>1495</v>
      </c>
      <c r="CX858" t="s">
        <v>1488</v>
      </c>
      <c r="CY858" s="122">
        <v>44294</v>
      </c>
      <c r="CZ858" t="b">
        <f ca="1">IF(ISNA(VLOOKUP(表格11[[#This Row],[Item]],INDIRECT(VLOOKUP(表格11[[#This Row],[Object]],表格12[],2,FALSE)),1,FALSE)),FALSE,TRUE)</f>
        <v>0</v>
      </c>
    </row>
    <row r="859" spans="100:104">
      <c r="CV859" t="s">
        <v>1179</v>
      </c>
      <c r="CW859" t="s">
        <v>1495</v>
      </c>
      <c r="CX859" t="s">
        <v>1489</v>
      </c>
      <c r="CY859" s="122">
        <v>44294</v>
      </c>
      <c r="CZ859" t="b">
        <f ca="1">IF(ISNA(VLOOKUP(表格11[[#This Row],[Item]],INDIRECT(VLOOKUP(表格11[[#This Row],[Object]],表格12[],2,FALSE)),1,FALSE)),FALSE,TRUE)</f>
        <v>0</v>
      </c>
    </row>
    <row r="860" spans="100:104">
      <c r="CV860" t="s">
        <v>1179</v>
      </c>
      <c r="CW860" t="s">
        <v>1495</v>
      </c>
      <c r="CX860" t="s">
        <v>1490</v>
      </c>
      <c r="CY860" s="122">
        <v>44294</v>
      </c>
      <c r="CZ860" t="b">
        <f ca="1">IF(ISNA(VLOOKUP(表格11[[#This Row],[Item]],INDIRECT(VLOOKUP(表格11[[#This Row],[Object]],表格12[],2,FALSE)),1,FALSE)),FALSE,TRUE)</f>
        <v>0</v>
      </c>
    </row>
    <row r="861" spans="100:104">
      <c r="CV861" t="s">
        <v>1179</v>
      </c>
      <c r="CW861" t="s">
        <v>1495</v>
      </c>
      <c r="CX861" t="s">
        <v>1491</v>
      </c>
      <c r="CY861" s="122">
        <v>44294</v>
      </c>
      <c r="CZ861" t="b">
        <f ca="1">IF(ISNA(VLOOKUP(表格11[[#This Row],[Item]],INDIRECT(VLOOKUP(表格11[[#This Row],[Object]],表格12[],2,FALSE)),1,FALSE)),FALSE,TRUE)</f>
        <v>0</v>
      </c>
    </row>
    <row r="862" spans="100:104">
      <c r="CV862" t="s">
        <v>1179</v>
      </c>
      <c r="CW862" t="s">
        <v>1495</v>
      </c>
      <c r="CX862" t="s">
        <v>1492</v>
      </c>
      <c r="CY862" s="122">
        <v>44294</v>
      </c>
      <c r="CZ862" t="b">
        <f ca="1">IF(ISNA(VLOOKUP(表格11[[#This Row],[Item]],INDIRECT(VLOOKUP(表格11[[#This Row],[Object]],表格12[],2,FALSE)),1,FALSE)),FALSE,TRUE)</f>
        <v>0</v>
      </c>
    </row>
    <row r="863" spans="100:104">
      <c r="CV863" t="s">
        <v>1179</v>
      </c>
      <c r="CW863" t="s">
        <v>1495</v>
      </c>
      <c r="CX863" t="s">
        <v>1574</v>
      </c>
      <c r="CY863" s="122">
        <v>44294</v>
      </c>
      <c r="CZ863" t="b">
        <f ca="1">IF(ISNA(VLOOKUP(表格11[[#This Row],[Item]],INDIRECT(VLOOKUP(表格11[[#This Row],[Object]],表格12[],2,FALSE)),1,FALSE)),FALSE,TRUE)</f>
        <v>0</v>
      </c>
    </row>
    <row r="864" spans="100:104">
      <c r="CV864" t="s">
        <v>1179</v>
      </c>
      <c r="CW864" t="s">
        <v>1495</v>
      </c>
      <c r="CX864" t="s">
        <v>1493</v>
      </c>
      <c r="CY864" s="122">
        <v>44294</v>
      </c>
      <c r="CZ864" t="b">
        <f ca="1">IF(ISNA(VLOOKUP(表格11[[#This Row],[Item]],INDIRECT(VLOOKUP(表格11[[#This Row],[Object]],表格12[],2,FALSE)),1,FALSE)),FALSE,TRUE)</f>
        <v>0</v>
      </c>
    </row>
    <row r="865" spans="100:104">
      <c r="CV865" t="s">
        <v>1179</v>
      </c>
      <c r="CW865" t="s">
        <v>1495</v>
      </c>
      <c r="CX865" t="s">
        <v>1494</v>
      </c>
      <c r="CY865" s="122">
        <v>44294</v>
      </c>
      <c r="CZ865" t="b">
        <f ca="1">IF(ISNA(VLOOKUP(表格11[[#This Row],[Item]],INDIRECT(VLOOKUP(表格11[[#This Row],[Object]],表格12[],2,FALSE)),1,FALSE)),FALSE,TRUE)</f>
        <v>0</v>
      </c>
    </row>
    <row r="866" spans="100:104">
      <c r="CV866" t="s">
        <v>1179</v>
      </c>
      <c r="CW866" t="s">
        <v>288</v>
      </c>
      <c r="CX866" t="s">
        <v>1249</v>
      </c>
      <c r="CY866" s="122">
        <v>44294</v>
      </c>
      <c r="CZ866" t="b">
        <f ca="1">IF(ISNA(VLOOKUP(表格11[[#This Row],[Item]],INDIRECT(VLOOKUP(表格11[[#This Row],[Object]],表格12[],2,FALSE)),1,FALSE)),FALSE,TRUE)</f>
        <v>1</v>
      </c>
    </row>
    <row r="867" spans="100:104">
      <c r="CV867" t="s">
        <v>1179</v>
      </c>
      <c r="CW867" t="s">
        <v>288</v>
      </c>
      <c r="CX867" t="s">
        <v>1523</v>
      </c>
      <c r="CY867" s="122">
        <v>44294</v>
      </c>
      <c r="CZ867" t="b">
        <f ca="1">IF(ISNA(VLOOKUP(表格11[[#This Row],[Item]],INDIRECT(VLOOKUP(表格11[[#This Row],[Object]],表格12[],2,FALSE)),1,FALSE)),FALSE,TRUE)</f>
        <v>0</v>
      </c>
    </row>
    <row r="868" spans="100:104">
      <c r="CV868" t="s">
        <v>1179</v>
      </c>
      <c r="CW868" t="s">
        <v>288</v>
      </c>
      <c r="CX868" t="s">
        <v>1524</v>
      </c>
      <c r="CY868" s="122">
        <v>44294</v>
      </c>
      <c r="CZ868" t="b">
        <f ca="1">IF(ISNA(VLOOKUP(表格11[[#This Row],[Item]],INDIRECT(VLOOKUP(表格11[[#This Row],[Object]],表格12[],2,FALSE)),1,FALSE)),FALSE,TRUE)</f>
        <v>0</v>
      </c>
    </row>
    <row r="869" spans="100:104">
      <c r="CV869" t="s">
        <v>1179</v>
      </c>
      <c r="CW869" t="s">
        <v>288</v>
      </c>
      <c r="CX869" t="s">
        <v>1525</v>
      </c>
      <c r="CY869" s="122">
        <v>44294</v>
      </c>
      <c r="CZ869" t="b">
        <f ca="1">IF(ISNA(VLOOKUP(表格11[[#This Row],[Item]],INDIRECT(VLOOKUP(表格11[[#This Row],[Object]],表格12[],2,FALSE)),1,FALSE)),FALSE,TRUE)</f>
        <v>0</v>
      </c>
    </row>
    <row r="870" spans="100:104">
      <c r="CV870" t="s">
        <v>1179</v>
      </c>
      <c r="CW870" t="s">
        <v>288</v>
      </c>
      <c r="CX870" t="s">
        <v>1526</v>
      </c>
      <c r="CY870" s="122">
        <v>44294</v>
      </c>
      <c r="CZ870" t="b">
        <f ca="1">IF(ISNA(VLOOKUP(表格11[[#This Row],[Item]],INDIRECT(VLOOKUP(表格11[[#This Row],[Object]],表格12[],2,FALSE)),1,FALSE)),FALSE,TRUE)</f>
        <v>0</v>
      </c>
    </row>
    <row r="871" spans="100:104">
      <c r="CV871" t="s">
        <v>1179</v>
      </c>
      <c r="CW871" t="s">
        <v>288</v>
      </c>
      <c r="CX871" t="s">
        <v>1527</v>
      </c>
      <c r="CY871" s="122">
        <v>44294</v>
      </c>
      <c r="CZ871" t="b">
        <f ca="1">IF(ISNA(VLOOKUP(表格11[[#This Row],[Item]],INDIRECT(VLOOKUP(表格11[[#This Row],[Object]],表格12[],2,FALSE)),1,FALSE)),FALSE,TRUE)</f>
        <v>0</v>
      </c>
    </row>
    <row r="872" spans="100:104">
      <c r="CV872" t="s">
        <v>1179</v>
      </c>
      <c r="CW872" t="s">
        <v>288</v>
      </c>
      <c r="CX872" t="s">
        <v>1528</v>
      </c>
      <c r="CY872" s="122">
        <v>44294</v>
      </c>
      <c r="CZ872" t="b">
        <f ca="1">IF(ISNA(VLOOKUP(表格11[[#This Row],[Item]],INDIRECT(VLOOKUP(表格11[[#This Row],[Object]],表格12[],2,FALSE)),1,FALSE)),FALSE,TRUE)</f>
        <v>0</v>
      </c>
    </row>
    <row r="873" spans="100:104">
      <c r="CV873" t="s">
        <v>1179</v>
      </c>
      <c r="CW873" t="s">
        <v>288</v>
      </c>
      <c r="CX873" t="s">
        <v>1529</v>
      </c>
      <c r="CY873" s="122">
        <v>44294</v>
      </c>
      <c r="CZ873" t="b">
        <f ca="1">IF(ISNA(VLOOKUP(表格11[[#This Row],[Item]],INDIRECT(VLOOKUP(表格11[[#This Row],[Object]],表格12[],2,FALSE)),1,FALSE)),FALSE,TRUE)</f>
        <v>0</v>
      </c>
    </row>
    <row r="874" spans="100:104">
      <c r="CV874" t="s">
        <v>1179</v>
      </c>
      <c r="CW874" t="s">
        <v>288</v>
      </c>
      <c r="CX874" t="s">
        <v>1530</v>
      </c>
      <c r="CY874" s="122">
        <v>44294</v>
      </c>
      <c r="CZ874" t="b">
        <f ca="1">IF(ISNA(VLOOKUP(表格11[[#This Row],[Item]],INDIRECT(VLOOKUP(表格11[[#This Row],[Object]],表格12[],2,FALSE)),1,FALSE)),FALSE,TRUE)</f>
        <v>0</v>
      </c>
    </row>
    <row r="875" spans="100:104">
      <c r="CV875" t="s">
        <v>1179</v>
      </c>
      <c r="CW875" t="s">
        <v>288</v>
      </c>
      <c r="CX875" t="s">
        <v>1531</v>
      </c>
      <c r="CY875" s="122">
        <v>44294</v>
      </c>
      <c r="CZ875" t="b">
        <f ca="1">IF(ISNA(VLOOKUP(表格11[[#This Row],[Item]],INDIRECT(VLOOKUP(表格11[[#This Row],[Object]],表格12[],2,FALSE)),1,FALSE)),FALSE,TRUE)</f>
        <v>0</v>
      </c>
    </row>
    <row r="876" spans="100:104">
      <c r="CV876" t="s">
        <v>1179</v>
      </c>
      <c r="CW876" t="s">
        <v>288</v>
      </c>
      <c r="CX876" t="s">
        <v>1532</v>
      </c>
      <c r="CY876" s="122">
        <v>44294</v>
      </c>
      <c r="CZ876" t="b">
        <f ca="1">IF(ISNA(VLOOKUP(表格11[[#This Row],[Item]],INDIRECT(VLOOKUP(表格11[[#This Row],[Object]],表格12[],2,FALSE)),1,FALSE)),FALSE,TRUE)</f>
        <v>0</v>
      </c>
    </row>
    <row r="877" spans="100:104">
      <c r="CV877" t="s">
        <v>1179</v>
      </c>
      <c r="CW877" t="s">
        <v>288</v>
      </c>
      <c r="CX877" t="s">
        <v>1533</v>
      </c>
      <c r="CY877" s="122">
        <v>44294</v>
      </c>
      <c r="CZ877" t="b">
        <f ca="1">IF(ISNA(VLOOKUP(表格11[[#This Row],[Item]],INDIRECT(VLOOKUP(表格11[[#This Row],[Object]],表格12[],2,FALSE)),1,FALSE)),FALSE,TRUE)</f>
        <v>0</v>
      </c>
    </row>
    <row r="878" spans="100:104">
      <c r="CV878" t="s">
        <v>1179</v>
      </c>
      <c r="CW878" t="s">
        <v>288</v>
      </c>
      <c r="CX878" t="s">
        <v>1534</v>
      </c>
      <c r="CY878" s="122">
        <v>44294</v>
      </c>
      <c r="CZ878" t="b">
        <f ca="1">IF(ISNA(VLOOKUP(表格11[[#This Row],[Item]],INDIRECT(VLOOKUP(表格11[[#This Row],[Object]],表格12[],2,FALSE)),1,FALSE)),FALSE,TRUE)</f>
        <v>0</v>
      </c>
    </row>
    <row r="879" spans="100:104">
      <c r="CV879" t="s">
        <v>1179</v>
      </c>
      <c r="CW879" t="s">
        <v>288</v>
      </c>
      <c r="CX879" t="s">
        <v>1535</v>
      </c>
      <c r="CY879" s="122">
        <v>44294</v>
      </c>
      <c r="CZ879" t="b">
        <f ca="1">IF(ISNA(VLOOKUP(表格11[[#This Row],[Item]],INDIRECT(VLOOKUP(表格11[[#This Row],[Object]],表格12[],2,FALSE)),1,FALSE)),FALSE,TRUE)</f>
        <v>0</v>
      </c>
    </row>
    <row r="880" spans="100:104">
      <c r="CV880" t="s">
        <v>1179</v>
      </c>
      <c r="CW880" t="s">
        <v>288</v>
      </c>
      <c r="CX880" t="s">
        <v>1536</v>
      </c>
      <c r="CY880" s="122">
        <v>44294</v>
      </c>
      <c r="CZ880" t="b">
        <f ca="1">IF(ISNA(VLOOKUP(表格11[[#This Row],[Item]],INDIRECT(VLOOKUP(表格11[[#This Row],[Object]],表格12[],2,FALSE)),1,FALSE)),FALSE,TRUE)</f>
        <v>0</v>
      </c>
    </row>
    <row r="881" spans="100:104">
      <c r="CV881" t="s">
        <v>1179</v>
      </c>
      <c r="CW881" t="s">
        <v>288</v>
      </c>
      <c r="CX881" t="s">
        <v>1537</v>
      </c>
      <c r="CY881" s="122">
        <v>44294</v>
      </c>
      <c r="CZ881" t="b">
        <f ca="1">IF(ISNA(VLOOKUP(表格11[[#This Row],[Item]],INDIRECT(VLOOKUP(表格11[[#This Row],[Object]],表格12[],2,FALSE)),1,FALSE)),FALSE,TRUE)</f>
        <v>0</v>
      </c>
    </row>
    <row r="882" spans="100:104">
      <c r="CV882" t="s">
        <v>1179</v>
      </c>
      <c r="CW882" t="s">
        <v>288</v>
      </c>
      <c r="CX882" t="s">
        <v>1538</v>
      </c>
      <c r="CY882" s="122">
        <v>44294</v>
      </c>
      <c r="CZ882" t="b">
        <f ca="1">IF(ISNA(VLOOKUP(表格11[[#This Row],[Item]],INDIRECT(VLOOKUP(表格11[[#This Row],[Object]],表格12[],2,FALSE)),1,FALSE)),FALSE,TRUE)</f>
        <v>0</v>
      </c>
    </row>
    <row r="883" spans="100:104">
      <c r="CV883" t="s">
        <v>1179</v>
      </c>
      <c r="CW883" t="s">
        <v>288</v>
      </c>
      <c r="CX883" t="s">
        <v>1539</v>
      </c>
      <c r="CY883" s="122">
        <v>44294</v>
      </c>
      <c r="CZ883" t="b">
        <f ca="1">IF(ISNA(VLOOKUP(表格11[[#This Row],[Item]],INDIRECT(VLOOKUP(表格11[[#This Row],[Object]],表格12[],2,FALSE)),1,FALSE)),FALSE,TRUE)</f>
        <v>0</v>
      </c>
    </row>
    <row r="884" spans="100:104">
      <c r="CV884" t="s">
        <v>1179</v>
      </c>
      <c r="CW884" t="s">
        <v>288</v>
      </c>
      <c r="CX884" t="s">
        <v>1540</v>
      </c>
      <c r="CY884" s="122">
        <v>44294</v>
      </c>
      <c r="CZ884" t="b">
        <f ca="1">IF(ISNA(VLOOKUP(表格11[[#This Row],[Item]],INDIRECT(VLOOKUP(表格11[[#This Row],[Object]],表格12[],2,FALSE)),1,FALSE)),FALSE,TRUE)</f>
        <v>0</v>
      </c>
    </row>
    <row r="885" spans="100:104">
      <c r="CV885" t="s">
        <v>1179</v>
      </c>
      <c r="CW885" t="s">
        <v>288</v>
      </c>
      <c r="CX885" t="s">
        <v>1541</v>
      </c>
      <c r="CY885" s="122">
        <v>44294</v>
      </c>
      <c r="CZ885" t="b">
        <f ca="1">IF(ISNA(VLOOKUP(表格11[[#This Row],[Item]],INDIRECT(VLOOKUP(表格11[[#This Row],[Object]],表格12[],2,FALSE)),1,FALSE)),FALSE,TRUE)</f>
        <v>0</v>
      </c>
    </row>
    <row r="886" spans="100:104">
      <c r="CV886" t="s">
        <v>1179</v>
      </c>
      <c r="CW886" t="s">
        <v>288</v>
      </c>
      <c r="CX886" t="s">
        <v>1542</v>
      </c>
      <c r="CY886" s="122">
        <v>44294</v>
      </c>
      <c r="CZ886" t="b">
        <f ca="1">IF(ISNA(VLOOKUP(表格11[[#This Row],[Item]],INDIRECT(VLOOKUP(表格11[[#This Row],[Object]],表格12[],2,FALSE)),1,FALSE)),FALSE,TRUE)</f>
        <v>0</v>
      </c>
    </row>
    <row r="887" spans="100:104">
      <c r="CV887" t="s">
        <v>1179</v>
      </c>
      <c r="CW887" t="s">
        <v>288</v>
      </c>
      <c r="CX887" t="s">
        <v>1543</v>
      </c>
      <c r="CY887" s="122">
        <v>44294</v>
      </c>
      <c r="CZ887" t="b">
        <f ca="1">IF(ISNA(VLOOKUP(表格11[[#This Row],[Item]],INDIRECT(VLOOKUP(表格11[[#This Row],[Object]],表格12[],2,FALSE)),1,FALSE)),FALSE,TRUE)</f>
        <v>0</v>
      </c>
    </row>
    <row r="888" spans="100:104">
      <c r="CV888" t="s">
        <v>1179</v>
      </c>
      <c r="CW888" t="s">
        <v>288</v>
      </c>
      <c r="CX888" t="s">
        <v>1544</v>
      </c>
      <c r="CY888" s="122">
        <v>44294</v>
      </c>
      <c r="CZ888" t="b">
        <f ca="1">IF(ISNA(VLOOKUP(表格11[[#This Row],[Item]],INDIRECT(VLOOKUP(表格11[[#This Row],[Object]],表格12[],2,FALSE)),1,FALSE)),FALSE,TRUE)</f>
        <v>0</v>
      </c>
    </row>
    <row r="889" spans="100:104">
      <c r="CV889" t="s">
        <v>1179</v>
      </c>
      <c r="CW889" t="s">
        <v>288</v>
      </c>
      <c r="CX889" t="s">
        <v>1545</v>
      </c>
      <c r="CY889" s="122">
        <v>44294</v>
      </c>
      <c r="CZ889" t="b">
        <f ca="1">IF(ISNA(VLOOKUP(表格11[[#This Row],[Item]],INDIRECT(VLOOKUP(表格11[[#This Row],[Object]],表格12[],2,FALSE)),1,FALSE)),FALSE,TRUE)</f>
        <v>0</v>
      </c>
    </row>
    <row r="890" spans="100:104">
      <c r="CV890" t="s">
        <v>1179</v>
      </c>
      <c r="CW890" t="s">
        <v>288</v>
      </c>
      <c r="CX890" t="s">
        <v>1546</v>
      </c>
      <c r="CY890" s="122">
        <v>44294</v>
      </c>
      <c r="CZ890" t="b">
        <f ca="1">IF(ISNA(VLOOKUP(表格11[[#This Row],[Item]],INDIRECT(VLOOKUP(表格11[[#This Row],[Object]],表格12[],2,FALSE)),1,FALSE)),FALSE,TRUE)</f>
        <v>0</v>
      </c>
    </row>
    <row r="891" spans="100:104">
      <c r="CV891" t="s">
        <v>1179</v>
      </c>
      <c r="CW891" t="s">
        <v>288</v>
      </c>
      <c r="CX891" t="s">
        <v>1547</v>
      </c>
      <c r="CY891" s="122">
        <v>44294</v>
      </c>
      <c r="CZ891" t="b">
        <f ca="1">IF(ISNA(VLOOKUP(表格11[[#This Row],[Item]],INDIRECT(VLOOKUP(表格11[[#This Row],[Object]],表格12[],2,FALSE)),1,FALSE)),FALSE,TRUE)</f>
        <v>0</v>
      </c>
    </row>
  </sheetData>
  <phoneticPr fontId="40" type="noConversion"/>
  <pageMargins left="0.7" right="0.7" top="0.75" bottom="0.75" header="0.3" footer="0.3"/>
  <pageSetup paperSize="9" orientation="portrait" r:id="rId9"/>
  <legacyDrawing r:id="rId10"/>
  <tableParts count="5">
    <tablePart r:id="rId11"/>
    <tablePart r:id="rId12"/>
    <tablePart r:id="rId13"/>
    <tablePart r:id="rId14"/>
    <tablePart r:id="rId15"/>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工作表4">
    <tabColor theme="0" tint="-0.14999847407452621"/>
  </sheetPr>
  <dimension ref="A1:S285"/>
  <sheetViews>
    <sheetView zoomScale="55" zoomScaleNormal="55" workbookViewId="0">
      <selection activeCell="C27" sqref="C27"/>
    </sheetView>
  </sheetViews>
  <sheetFormatPr defaultColWidth="8.5546875" defaultRowHeight="15.75"/>
  <cols>
    <col min="1" max="1" width="10.5546875" style="15" customWidth="1"/>
    <col min="2" max="2" width="57.44140625" style="15" customWidth="1"/>
    <col min="3" max="3" width="40.44140625" style="15" customWidth="1"/>
    <col min="4" max="4" width="32.5546875" style="15" customWidth="1"/>
    <col min="5" max="5" width="11.44140625" style="15" customWidth="1"/>
    <col min="6" max="6" width="15.33203125" style="15" bestFit="1" customWidth="1"/>
    <col min="7" max="7" width="17.44140625" style="15" customWidth="1"/>
    <col min="8" max="8" width="73.88671875" style="15" customWidth="1"/>
    <col min="9" max="9" width="12.5546875" style="15" customWidth="1"/>
    <col min="10" max="10" width="15.44140625" style="15" customWidth="1"/>
    <col min="11" max="11" width="8.5546875" style="15"/>
    <col min="12" max="12" width="10.5546875" style="15" bestFit="1" customWidth="1"/>
    <col min="13" max="13" width="30.5546875" style="15" bestFit="1" customWidth="1"/>
    <col min="14" max="14" width="16.33203125" style="15" customWidth="1"/>
    <col min="15" max="15" width="49.5546875" style="15" bestFit="1" customWidth="1"/>
    <col min="16" max="16" width="19" style="15" customWidth="1"/>
    <col min="17" max="18" width="8.5546875" style="15"/>
    <col min="19" max="19" width="13.5546875" style="15" customWidth="1"/>
    <col min="20" max="16384" width="8.5546875" style="15"/>
  </cols>
  <sheetData>
    <row r="1" spans="1:19" ht="21.75" customHeight="1">
      <c r="A1" s="64" t="s">
        <v>1575</v>
      </c>
      <c r="B1" s="64" t="s">
        <v>903</v>
      </c>
      <c r="C1" s="64" t="s">
        <v>1576</v>
      </c>
      <c r="D1" s="64" t="s">
        <v>1577</v>
      </c>
      <c r="E1" s="64" t="s">
        <v>1578</v>
      </c>
      <c r="F1" s="64" t="s">
        <v>1579</v>
      </c>
      <c r="G1" s="64" t="s">
        <v>1580</v>
      </c>
      <c r="H1" s="16" t="s">
        <v>1581</v>
      </c>
      <c r="I1" s="15" t="s">
        <v>1582</v>
      </c>
      <c r="J1" s="15" t="s">
        <v>1583</v>
      </c>
      <c r="K1" s="15" t="s">
        <v>1584</v>
      </c>
      <c r="L1" s="15" t="s">
        <v>1585</v>
      </c>
      <c r="M1" s="15" t="s">
        <v>1117</v>
      </c>
      <c r="N1" s="15" t="s">
        <v>1121</v>
      </c>
      <c r="O1" s="15" t="s">
        <v>960</v>
      </c>
      <c r="P1" s="15" t="s">
        <v>961</v>
      </c>
      <c r="Q1" s="15" t="s">
        <v>1125</v>
      </c>
      <c r="R1" s="15" t="s">
        <v>1127</v>
      </c>
      <c r="S1" s="15" t="s">
        <v>1586</v>
      </c>
    </row>
    <row r="2" spans="1:19">
      <c r="A2" t="s">
        <v>286</v>
      </c>
      <c r="B2" t="s">
        <v>286</v>
      </c>
      <c r="C2" t="s">
        <v>286</v>
      </c>
      <c r="D2"/>
      <c r="E2"/>
      <c r="F2"/>
      <c r="G2" t="s">
        <v>286</v>
      </c>
      <c r="H2"/>
      <c r="I2" s="108" t="s">
        <v>288</v>
      </c>
      <c r="J2" t="s">
        <v>1587</v>
      </c>
      <c r="K2">
        <v>2</v>
      </c>
      <c r="L2" s="15" t="str">
        <f>A2</f>
        <v>IEC_STD_V10</v>
      </c>
      <c r="M2" s="15" t="str">
        <f>SUBSTITUTE(B2, "&amp;", "&amp;amp;")</f>
        <v>IEC_STD_V10</v>
      </c>
      <c r="N2" s="250" t="s">
        <v>1588</v>
      </c>
      <c r="O2" s="15" t="str">
        <f>TRIM(SUBSTITUTE(H2, "&amp;", "&amp;amp;"))</f>
        <v/>
      </c>
      <c r="P2" s="15" t="str">
        <f>IF(G2="","",G2)</f>
        <v>IEC_STD_V10</v>
      </c>
      <c r="Q2" s="15" t="s">
        <v>1589</v>
      </c>
      <c r="R2" s="15" t="str">
        <f>IF(F2="","",F2)</f>
        <v/>
      </c>
      <c r="S2" s="15">
        <f>ROW()-1</f>
        <v>1</v>
      </c>
    </row>
    <row r="3" spans="1:19">
      <c r="A3" t="s">
        <v>286</v>
      </c>
      <c r="B3" t="s">
        <v>1590</v>
      </c>
      <c r="C3" t="s">
        <v>1590</v>
      </c>
      <c r="D3"/>
      <c r="E3"/>
      <c r="F3"/>
      <c r="G3"/>
      <c r="H3" t="s">
        <v>286</v>
      </c>
      <c r="I3" s="108" t="s">
        <v>288</v>
      </c>
      <c r="J3" t="s">
        <v>1587</v>
      </c>
      <c r="K3">
        <v>3</v>
      </c>
      <c r="L3" t="s">
        <v>286</v>
      </c>
      <c r="M3" t="s">
        <v>1590</v>
      </c>
      <c r="N3" t="s">
        <v>1591</v>
      </c>
      <c r="O3" t="s">
        <v>286</v>
      </c>
      <c r="P3" t="s">
        <v>1592</v>
      </c>
      <c r="Q3" t="s">
        <v>1593</v>
      </c>
      <c r="R3" t="s">
        <v>1592</v>
      </c>
      <c r="S3">
        <v>2</v>
      </c>
    </row>
    <row r="4" spans="1:19">
      <c r="A4" t="s">
        <v>286</v>
      </c>
      <c r="B4" t="s">
        <v>1594</v>
      </c>
      <c r="C4" t="s">
        <v>1594</v>
      </c>
      <c r="D4"/>
      <c r="E4"/>
      <c r="F4"/>
      <c r="G4"/>
      <c r="H4" t="s">
        <v>286</v>
      </c>
      <c r="I4" s="108" t="s">
        <v>288</v>
      </c>
      <c r="J4" t="s">
        <v>1587</v>
      </c>
      <c r="K4">
        <v>4</v>
      </c>
      <c r="L4" t="s">
        <v>286</v>
      </c>
      <c r="M4" t="s">
        <v>1594</v>
      </c>
      <c r="N4" t="s">
        <v>1591</v>
      </c>
      <c r="O4" t="s">
        <v>286</v>
      </c>
      <c r="P4" t="s">
        <v>1592</v>
      </c>
      <c r="Q4" t="s">
        <v>1593</v>
      </c>
      <c r="R4" t="s">
        <v>1592</v>
      </c>
      <c r="S4">
        <v>3</v>
      </c>
    </row>
    <row r="5" spans="1:19">
      <c r="A5" t="s">
        <v>286</v>
      </c>
      <c r="B5" t="s">
        <v>1595</v>
      </c>
      <c r="C5" t="s">
        <v>1595</v>
      </c>
      <c r="D5" t="s">
        <v>1594</v>
      </c>
      <c r="E5"/>
      <c r="F5"/>
      <c r="G5"/>
      <c r="H5" t="s">
        <v>1596</v>
      </c>
      <c r="I5" s="108" t="s">
        <v>288</v>
      </c>
      <c r="J5" t="s">
        <v>1587</v>
      </c>
      <c r="K5">
        <v>5</v>
      </c>
      <c r="L5" t="s">
        <v>286</v>
      </c>
      <c r="M5" t="s">
        <v>1595</v>
      </c>
      <c r="N5" t="s">
        <v>1591</v>
      </c>
      <c r="O5" t="s">
        <v>1596</v>
      </c>
      <c r="P5" t="s">
        <v>1592</v>
      </c>
      <c r="Q5" t="s">
        <v>1593</v>
      </c>
      <c r="R5" t="s">
        <v>1592</v>
      </c>
      <c r="S5">
        <v>4</v>
      </c>
    </row>
    <row r="6" spans="1:19">
      <c r="A6" t="s">
        <v>286</v>
      </c>
      <c r="B6" t="s">
        <v>1597</v>
      </c>
      <c r="C6" t="s">
        <v>1597</v>
      </c>
      <c r="D6" t="s">
        <v>1594</v>
      </c>
      <c r="E6"/>
      <c r="F6"/>
      <c r="G6"/>
      <c r="H6" t="s">
        <v>1596</v>
      </c>
      <c r="I6" s="108" t="s">
        <v>288</v>
      </c>
      <c r="J6" t="s">
        <v>1587</v>
      </c>
      <c r="K6">
        <v>6</v>
      </c>
      <c r="L6" t="s">
        <v>286</v>
      </c>
      <c r="M6" t="s">
        <v>1597</v>
      </c>
      <c r="N6" t="s">
        <v>1591</v>
      </c>
      <c r="O6" t="s">
        <v>1596</v>
      </c>
      <c r="P6" t="s">
        <v>1592</v>
      </c>
      <c r="Q6" t="s">
        <v>1593</v>
      </c>
      <c r="R6" t="s">
        <v>1592</v>
      </c>
      <c r="S6">
        <v>5</v>
      </c>
    </row>
    <row r="7" spans="1:19">
      <c r="A7" t="s">
        <v>286</v>
      </c>
      <c r="B7" t="s">
        <v>1598</v>
      </c>
      <c r="C7" t="s">
        <v>1598</v>
      </c>
      <c r="D7" t="s">
        <v>1597</v>
      </c>
      <c r="E7"/>
      <c r="F7"/>
      <c r="G7"/>
      <c r="H7" t="s">
        <v>1599</v>
      </c>
      <c r="I7" s="108" t="s">
        <v>288</v>
      </c>
      <c r="J7" t="s">
        <v>1587</v>
      </c>
      <c r="K7">
        <v>7</v>
      </c>
      <c r="L7" t="s">
        <v>286</v>
      </c>
      <c r="M7" t="s">
        <v>1598</v>
      </c>
      <c r="N7" t="s">
        <v>1591</v>
      </c>
      <c r="O7" t="s">
        <v>1599</v>
      </c>
      <c r="P7" t="s">
        <v>1592</v>
      </c>
      <c r="Q7" t="s">
        <v>1593</v>
      </c>
      <c r="R7" t="s">
        <v>1592</v>
      </c>
      <c r="S7">
        <v>6</v>
      </c>
    </row>
    <row r="8" spans="1:19">
      <c r="A8" t="s">
        <v>286</v>
      </c>
      <c r="B8" t="s">
        <v>1600</v>
      </c>
      <c r="C8" t="s">
        <v>1600</v>
      </c>
      <c r="D8"/>
      <c r="E8"/>
      <c r="F8"/>
      <c r="G8"/>
      <c r="H8" t="s">
        <v>286</v>
      </c>
      <c r="I8" s="108" t="s">
        <v>288</v>
      </c>
      <c r="J8" t="s">
        <v>1587</v>
      </c>
      <c r="K8">
        <v>8</v>
      </c>
      <c r="L8" t="s">
        <v>286</v>
      </c>
      <c r="M8" t="s">
        <v>1600</v>
      </c>
      <c r="N8" t="s">
        <v>1591</v>
      </c>
      <c r="O8" t="s">
        <v>286</v>
      </c>
      <c r="P8" t="s">
        <v>1592</v>
      </c>
      <c r="Q8" t="s">
        <v>1593</v>
      </c>
      <c r="R8" t="s">
        <v>1592</v>
      </c>
      <c r="S8">
        <v>7</v>
      </c>
    </row>
    <row r="9" spans="1:19">
      <c r="A9" t="s">
        <v>286</v>
      </c>
      <c r="B9" t="s">
        <v>1601</v>
      </c>
      <c r="C9" t="s">
        <v>1601</v>
      </c>
      <c r="D9" t="s">
        <v>1600</v>
      </c>
      <c r="E9"/>
      <c r="F9"/>
      <c r="G9"/>
      <c r="H9" t="s">
        <v>1602</v>
      </c>
      <c r="I9" s="108" t="s">
        <v>288</v>
      </c>
      <c r="J9" t="s">
        <v>1587</v>
      </c>
      <c r="K9">
        <v>9</v>
      </c>
      <c r="L9" t="s">
        <v>286</v>
      </c>
      <c r="M9" t="s">
        <v>1601</v>
      </c>
      <c r="N9" t="s">
        <v>1591</v>
      </c>
      <c r="O9" t="s">
        <v>1602</v>
      </c>
      <c r="P9" t="s">
        <v>1592</v>
      </c>
      <c r="Q9" t="s">
        <v>1593</v>
      </c>
      <c r="R9" t="s">
        <v>1592</v>
      </c>
      <c r="S9">
        <v>8</v>
      </c>
    </row>
    <row r="10" spans="1:19">
      <c r="A10" t="s">
        <v>286</v>
      </c>
      <c r="B10" t="s">
        <v>998</v>
      </c>
      <c r="C10" t="s">
        <v>998</v>
      </c>
      <c r="D10" t="s">
        <v>1600</v>
      </c>
      <c r="E10"/>
      <c r="F10"/>
      <c r="G10"/>
      <c r="H10" t="s">
        <v>1602</v>
      </c>
      <c r="I10" s="108" t="s">
        <v>288</v>
      </c>
      <c r="J10" t="s">
        <v>1587</v>
      </c>
      <c r="K10">
        <v>10</v>
      </c>
      <c r="L10" t="s">
        <v>286</v>
      </c>
      <c r="M10" t="s">
        <v>998</v>
      </c>
      <c r="N10" t="s">
        <v>1591</v>
      </c>
      <c r="O10" t="s">
        <v>1602</v>
      </c>
      <c r="P10" t="s">
        <v>1592</v>
      </c>
      <c r="Q10" t="s">
        <v>1593</v>
      </c>
      <c r="R10" t="s">
        <v>1592</v>
      </c>
      <c r="S10">
        <v>9</v>
      </c>
    </row>
    <row r="11" spans="1:19">
      <c r="A11" t="s">
        <v>286</v>
      </c>
      <c r="B11" t="s">
        <v>1603</v>
      </c>
      <c r="C11" t="s">
        <v>1603</v>
      </c>
      <c r="D11" t="s">
        <v>1600</v>
      </c>
      <c r="E11"/>
      <c r="F11"/>
      <c r="G11"/>
      <c r="H11" t="s">
        <v>1602</v>
      </c>
      <c r="I11" s="108" t="s">
        <v>288</v>
      </c>
      <c r="J11" t="s">
        <v>1587</v>
      </c>
      <c r="K11">
        <v>11</v>
      </c>
      <c r="L11" t="s">
        <v>286</v>
      </c>
      <c r="M11" t="s">
        <v>1603</v>
      </c>
      <c r="N11" t="s">
        <v>1591</v>
      </c>
      <c r="O11" t="s">
        <v>1602</v>
      </c>
      <c r="P11" t="s">
        <v>1592</v>
      </c>
      <c r="Q11" t="s">
        <v>1593</v>
      </c>
      <c r="R11" t="s">
        <v>1592</v>
      </c>
      <c r="S11">
        <v>10</v>
      </c>
    </row>
    <row r="12" spans="1:19">
      <c r="A12" t="s">
        <v>286</v>
      </c>
      <c r="B12" t="s">
        <v>1009</v>
      </c>
      <c r="C12" t="s">
        <v>1009</v>
      </c>
      <c r="D12" t="s">
        <v>1600</v>
      </c>
      <c r="E12"/>
      <c r="F12"/>
      <c r="G12"/>
      <c r="H12" t="s">
        <v>1602</v>
      </c>
      <c r="I12" s="108" t="s">
        <v>288</v>
      </c>
      <c r="J12" t="s">
        <v>1587</v>
      </c>
      <c r="K12">
        <v>12</v>
      </c>
      <c r="L12" t="s">
        <v>286</v>
      </c>
      <c r="M12" t="s">
        <v>1009</v>
      </c>
      <c r="N12" t="s">
        <v>1591</v>
      </c>
      <c r="O12" t="s">
        <v>1602</v>
      </c>
      <c r="P12" t="s">
        <v>1592</v>
      </c>
      <c r="Q12" t="s">
        <v>1593</v>
      </c>
      <c r="R12" t="s">
        <v>1592</v>
      </c>
      <c r="S12">
        <v>11</v>
      </c>
    </row>
    <row r="13" spans="1:19">
      <c r="A13" t="s">
        <v>286</v>
      </c>
      <c r="B13" t="s">
        <v>1604</v>
      </c>
      <c r="C13" t="s">
        <v>1604</v>
      </c>
      <c r="D13"/>
      <c r="E13"/>
      <c r="F13"/>
      <c r="G13"/>
      <c r="H13" t="s">
        <v>286</v>
      </c>
      <c r="I13" s="108" t="s">
        <v>288</v>
      </c>
      <c r="J13" t="s">
        <v>1587</v>
      </c>
      <c r="K13">
        <v>13</v>
      </c>
      <c r="L13" t="s">
        <v>286</v>
      </c>
      <c r="M13" t="s">
        <v>1604</v>
      </c>
      <c r="N13" t="s">
        <v>1591</v>
      </c>
      <c r="O13" t="s">
        <v>286</v>
      </c>
      <c r="P13" t="s">
        <v>1592</v>
      </c>
      <c r="Q13" t="s">
        <v>1593</v>
      </c>
      <c r="R13" t="s">
        <v>1592</v>
      </c>
      <c r="S13">
        <v>12</v>
      </c>
    </row>
    <row r="14" spans="1:19">
      <c r="A14" t="s">
        <v>286</v>
      </c>
      <c r="B14" t="s">
        <v>1605</v>
      </c>
      <c r="C14" t="s">
        <v>1605</v>
      </c>
      <c r="D14" t="s">
        <v>1604</v>
      </c>
      <c r="E14"/>
      <c r="F14"/>
      <c r="G14"/>
      <c r="H14" t="s">
        <v>1606</v>
      </c>
      <c r="I14" s="108" t="s">
        <v>288</v>
      </c>
      <c r="J14" t="s">
        <v>1587</v>
      </c>
      <c r="K14">
        <v>14</v>
      </c>
      <c r="L14" t="s">
        <v>286</v>
      </c>
      <c r="M14" t="s">
        <v>1605</v>
      </c>
      <c r="N14" t="s">
        <v>1591</v>
      </c>
      <c r="O14" t="s">
        <v>1606</v>
      </c>
      <c r="P14" t="s">
        <v>1592</v>
      </c>
      <c r="Q14" t="s">
        <v>1593</v>
      </c>
      <c r="R14" t="s">
        <v>1592</v>
      </c>
      <c r="S14">
        <v>13</v>
      </c>
    </row>
    <row r="15" spans="1:19">
      <c r="A15" t="s">
        <v>286</v>
      </c>
      <c r="B15" t="s">
        <v>1255</v>
      </c>
      <c r="C15" t="s">
        <v>1255</v>
      </c>
      <c r="D15" t="s">
        <v>1604</v>
      </c>
      <c r="E15"/>
      <c r="F15"/>
      <c r="G15"/>
      <c r="H15" t="s">
        <v>1606</v>
      </c>
      <c r="I15" s="108" t="s">
        <v>288</v>
      </c>
      <c r="J15" t="s">
        <v>1587</v>
      </c>
      <c r="K15">
        <v>15</v>
      </c>
      <c r="L15" t="s">
        <v>286</v>
      </c>
      <c r="M15" t="s">
        <v>1607</v>
      </c>
      <c r="N15" t="s">
        <v>1591</v>
      </c>
      <c r="O15" t="s">
        <v>1606</v>
      </c>
      <c r="P15" t="s">
        <v>1592</v>
      </c>
      <c r="Q15" t="s">
        <v>1593</v>
      </c>
      <c r="R15" t="s">
        <v>1592</v>
      </c>
      <c r="S15">
        <v>14</v>
      </c>
    </row>
    <row r="16" spans="1:19">
      <c r="A16" t="s">
        <v>286</v>
      </c>
      <c r="B16" t="s">
        <v>1608</v>
      </c>
      <c r="C16" t="s">
        <v>1608</v>
      </c>
      <c r="D16" t="s">
        <v>1604</v>
      </c>
      <c r="E16"/>
      <c r="F16"/>
      <c r="G16"/>
      <c r="H16" t="s">
        <v>1606</v>
      </c>
      <c r="I16" s="108" t="s">
        <v>288</v>
      </c>
      <c r="J16" t="s">
        <v>1587</v>
      </c>
      <c r="K16">
        <v>15</v>
      </c>
      <c r="L16" t="s">
        <v>286</v>
      </c>
      <c r="M16" t="s">
        <v>1608</v>
      </c>
      <c r="N16" t="s">
        <v>1591</v>
      </c>
      <c r="O16" t="s">
        <v>1606</v>
      </c>
      <c r="P16" t="s">
        <v>1592</v>
      </c>
      <c r="Q16" t="s">
        <v>1593</v>
      </c>
      <c r="R16" t="s">
        <v>1592</v>
      </c>
      <c r="S16">
        <v>14</v>
      </c>
    </row>
    <row r="17" spans="1:19">
      <c r="A17" t="s">
        <v>286</v>
      </c>
      <c r="B17" t="s">
        <v>1609</v>
      </c>
      <c r="C17" t="s">
        <v>1609</v>
      </c>
      <c r="D17" t="s">
        <v>1604</v>
      </c>
      <c r="E17"/>
      <c r="F17"/>
      <c r="G17"/>
      <c r="H17" t="s">
        <v>1606</v>
      </c>
      <c r="I17" s="108" t="s">
        <v>288</v>
      </c>
      <c r="J17" t="s">
        <v>1587</v>
      </c>
      <c r="K17">
        <v>16</v>
      </c>
      <c r="L17" t="s">
        <v>286</v>
      </c>
      <c r="M17" t="s">
        <v>1609</v>
      </c>
      <c r="N17" t="s">
        <v>1591</v>
      </c>
      <c r="O17" t="s">
        <v>1606</v>
      </c>
      <c r="P17" t="s">
        <v>1592</v>
      </c>
      <c r="Q17" t="s">
        <v>1593</v>
      </c>
      <c r="R17" t="s">
        <v>1592</v>
      </c>
      <c r="S17">
        <v>15</v>
      </c>
    </row>
    <row r="18" spans="1:19">
      <c r="A18" t="s">
        <v>286</v>
      </c>
      <c r="B18" t="s">
        <v>1293</v>
      </c>
      <c r="C18" t="s">
        <v>1293</v>
      </c>
      <c r="D18" t="s">
        <v>1604</v>
      </c>
      <c r="E18"/>
      <c r="F18"/>
      <c r="G18"/>
      <c r="H18" t="s">
        <v>1606</v>
      </c>
      <c r="I18" s="108" t="s">
        <v>288</v>
      </c>
      <c r="J18" t="s">
        <v>1587</v>
      </c>
      <c r="K18">
        <v>17</v>
      </c>
      <c r="L18" t="s">
        <v>286</v>
      </c>
      <c r="M18" t="s">
        <v>1293</v>
      </c>
      <c r="N18" t="s">
        <v>1591</v>
      </c>
      <c r="O18" t="s">
        <v>1606</v>
      </c>
      <c r="P18" t="s">
        <v>1592</v>
      </c>
      <c r="Q18" t="s">
        <v>1593</v>
      </c>
      <c r="R18" t="s">
        <v>1592</v>
      </c>
      <c r="S18">
        <v>16</v>
      </c>
    </row>
    <row r="19" spans="1:19">
      <c r="A19" t="s">
        <v>286</v>
      </c>
      <c r="B19" t="s">
        <v>1610</v>
      </c>
      <c r="C19" t="s">
        <v>1610</v>
      </c>
      <c r="D19" t="s">
        <v>1604</v>
      </c>
      <c r="E19"/>
      <c r="F19"/>
      <c r="G19"/>
      <c r="H19" t="s">
        <v>1606</v>
      </c>
      <c r="I19" s="108" t="s">
        <v>288</v>
      </c>
      <c r="J19" t="s">
        <v>1587</v>
      </c>
      <c r="K19">
        <v>18</v>
      </c>
      <c r="L19" t="s">
        <v>286</v>
      </c>
      <c r="M19" t="s">
        <v>1610</v>
      </c>
      <c r="N19" t="s">
        <v>1591</v>
      </c>
      <c r="O19" t="s">
        <v>1606</v>
      </c>
      <c r="P19" t="s">
        <v>1592</v>
      </c>
      <c r="Q19" t="s">
        <v>1593</v>
      </c>
      <c r="R19" t="s">
        <v>1592</v>
      </c>
      <c r="S19">
        <v>17</v>
      </c>
    </row>
    <row r="20" spans="1:19">
      <c r="A20" t="s">
        <v>286</v>
      </c>
      <c r="B20" t="s">
        <v>1244</v>
      </c>
      <c r="C20" t="s">
        <v>1244</v>
      </c>
      <c r="D20" t="s">
        <v>1604</v>
      </c>
      <c r="E20"/>
      <c r="F20"/>
      <c r="G20"/>
      <c r="H20" t="s">
        <v>1606</v>
      </c>
      <c r="I20" s="108" t="s">
        <v>288</v>
      </c>
      <c r="J20" t="s">
        <v>1587</v>
      </c>
      <c r="K20">
        <v>19</v>
      </c>
      <c r="L20" t="s">
        <v>286</v>
      </c>
      <c r="M20" t="s">
        <v>1244</v>
      </c>
      <c r="N20" t="s">
        <v>1591</v>
      </c>
      <c r="O20" t="s">
        <v>1606</v>
      </c>
      <c r="P20" t="s">
        <v>1592</v>
      </c>
      <c r="Q20" t="s">
        <v>1593</v>
      </c>
      <c r="R20" t="s">
        <v>1592</v>
      </c>
      <c r="S20">
        <v>18</v>
      </c>
    </row>
    <row r="21" spans="1:19">
      <c r="A21" t="s">
        <v>286</v>
      </c>
      <c r="B21" t="s">
        <v>1165</v>
      </c>
      <c r="C21" t="s">
        <v>1165</v>
      </c>
      <c r="D21" t="s">
        <v>1604</v>
      </c>
      <c r="E21"/>
      <c r="F21"/>
      <c r="G21"/>
      <c r="H21" t="s">
        <v>1606</v>
      </c>
      <c r="I21" s="108" t="s">
        <v>288</v>
      </c>
      <c r="J21" t="s">
        <v>1587</v>
      </c>
      <c r="K21">
        <v>19</v>
      </c>
      <c r="L21" t="s">
        <v>286</v>
      </c>
      <c r="M21" t="s">
        <v>1165</v>
      </c>
      <c r="N21" t="s">
        <v>1591</v>
      </c>
      <c r="O21" t="s">
        <v>1606</v>
      </c>
      <c r="P21" t="s">
        <v>1592</v>
      </c>
      <c r="Q21" t="s">
        <v>1593</v>
      </c>
      <c r="R21" t="s">
        <v>1592</v>
      </c>
      <c r="S21">
        <v>18</v>
      </c>
    </row>
    <row r="22" spans="1:19">
      <c r="A22" t="s">
        <v>286</v>
      </c>
      <c r="B22" t="s">
        <v>1261</v>
      </c>
      <c r="C22" t="s">
        <v>1261</v>
      </c>
      <c r="D22" t="s">
        <v>1604</v>
      </c>
      <c r="E22"/>
      <c r="F22"/>
      <c r="G22"/>
      <c r="H22" t="s">
        <v>1606</v>
      </c>
      <c r="I22" s="108" t="s">
        <v>288</v>
      </c>
      <c r="J22" t="s">
        <v>1587</v>
      </c>
      <c r="K22">
        <v>20</v>
      </c>
      <c r="L22" t="s">
        <v>286</v>
      </c>
      <c r="M22" t="s">
        <v>1261</v>
      </c>
      <c r="N22" t="s">
        <v>1591</v>
      </c>
      <c r="O22" t="s">
        <v>1606</v>
      </c>
      <c r="P22" t="s">
        <v>1592</v>
      </c>
      <c r="Q22" t="s">
        <v>1593</v>
      </c>
      <c r="R22" t="s">
        <v>1592</v>
      </c>
      <c r="S22">
        <v>19</v>
      </c>
    </row>
    <row r="23" spans="1:19">
      <c r="A23" t="s">
        <v>286</v>
      </c>
      <c r="B23" t="s">
        <v>1611</v>
      </c>
      <c r="C23" t="s">
        <v>1611</v>
      </c>
      <c r="D23" t="s">
        <v>1604</v>
      </c>
      <c r="E23"/>
      <c r="F23"/>
      <c r="G23"/>
      <c r="H23" t="s">
        <v>1606</v>
      </c>
      <c r="I23" s="108" t="s">
        <v>288</v>
      </c>
      <c r="J23" t="s">
        <v>1587</v>
      </c>
      <c r="K23">
        <v>20</v>
      </c>
      <c r="L23" t="s">
        <v>286</v>
      </c>
      <c r="M23" t="s">
        <v>1611</v>
      </c>
      <c r="N23" t="s">
        <v>1591</v>
      </c>
      <c r="O23" t="s">
        <v>1606</v>
      </c>
      <c r="P23" t="s">
        <v>1592</v>
      </c>
      <c r="Q23" t="s">
        <v>1593</v>
      </c>
      <c r="R23" t="s">
        <v>1592</v>
      </c>
      <c r="S23">
        <v>19</v>
      </c>
    </row>
    <row r="24" spans="1:19">
      <c r="A24" t="s">
        <v>286</v>
      </c>
      <c r="B24" t="s">
        <v>1612</v>
      </c>
      <c r="C24" t="s">
        <v>1613</v>
      </c>
      <c r="D24" t="s">
        <v>1604</v>
      </c>
      <c r="E24"/>
      <c r="F24"/>
      <c r="G24"/>
      <c r="H24" t="s">
        <v>1606</v>
      </c>
      <c r="I24" s="108" t="s">
        <v>288</v>
      </c>
      <c r="J24" t="s">
        <v>1587</v>
      </c>
      <c r="K24">
        <v>20</v>
      </c>
      <c r="L24" t="s">
        <v>286</v>
      </c>
      <c r="M24" t="s">
        <v>1611</v>
      </c>
      <c r="N24" t="s">
        <v>1591</v>
      </c>
      <c r="O24" t="s">
        <v>1606</v>
      </c>
      <c r="P24" t="s">
        <v>1592</v>
      </c>
      <c r="Q24" t="s">
        <v>1593</v>
      </c>
      <c r="R24" t="s">
        <v>1592</v>
      </c>
      <c r="S24">
        <v>19</v>
      </c>
    </row>
    <row r="25" spans="1:19">
      <c r="A25" t="s">
        <v>286</v>
      </c>
      <c r="B25" t="s">
        <v>1249</v>
      </c>
      <c r="C25" t="s">
        <v>1249</v>
      </c>
      <c r="D25" t="s">
        <v>1604</v>
      </c>
      <c r="E25"/>
      <c r="F25"/>
      <c r="G25"/>
      <c r="H25" t="s">
        <v>1606</v>
      </c>
      <c r="I25" s="108" t="s">
        <v>288</v>
      </c>
      <c r="J25" t="s">
        <v>1587</v>
      </c>
      <c r="K25">
        <v>20</v>
      </c>
      <c r="L25" t="s">
        <v>286</v>
      </c>
      <c r="M25" t="s">
        <v>1249</v>
      </c>
      <c r="N25" t="s">
        <v>1591</v>
      </c>
      <c r="O25" t="s">
        <v>1606</v>
      </c>
      <c r="P25" t="s">
        <v>1592</v>
      </c>
      <c r="Q25" t="s">
        <v>1593</v>
      </c>
      <c r="R25" t="s">
        <v>1592</v>
      </c>
      <c r="S25">
        <v>19</v>
      </c>
    </row>
    <row r="26" spans="1:19">
      <c r="A26" t="s">
        <v>286</v>
      </c>
      <c r="B26" t="s">
        <v>1614</v>
      </c>
      <c r="C26" t="s">
        <v>1614</v>
      </c>
      <c r="D26" t="s">
        <v>1604</v>
      </c>
      <c r="E26"/>
      <c r="F26"/>
      <c r="G26"/>
      <c r="H26" t="s">
        <v>1606</v>
      </c>
      <c r="I26" s="108" t="s">
        <v>288</v>
      </c>
      <c r="J26" t="s">
        <v>1587</v>
      </c>
      <c r="K26">
        <v>21</v>
      </c>
      <c r="L26" t="s">
        <v>286</v>
      </c>
      <c r="M26" t="s">
        <v>1614</v>
      </c>
      <c r="N26" t="s">
        <v>1591</v>
      </c>
      <c r="O26" t="s">
        <v>1606</v>
      </c>
      <c r="P26" t="s">
        <v>1592</v>
      </c>
      <c r="Q26" t="s">
        <v>1593</v>
      </c>
      <c r="R26" t="s">
        <v>1592</v>
      </c>
      <c r="S26">
        <v>20</v>
      </c>
    </row>
    <row r="27" spans="1:19">
      <c r="A27" t="s">
        <v>286</v>
      </c>
      <c r="B27" t="s">
        <v>1615</v>
      </c>
      <c r="C27" t="s">
        <v>1615</v>
      </c>
      <c r="D27" t="s">
        <v>1604</v>
      </c>
      <c r="E27"/>
      <c r="F27"/>
      <c r="G27"/>
      <c r="H27" t="s">
        <v>1606</v>
      </c>
      <c r="I27" s="108" t="s">
        <v>288</v>
      </c>
      <c r="J27" t="s">
        <v>1587</v>
      </c>
      <c r="K27">
        <v>22</v>
      </c>
      <c r="L27" t="s">
        <v>286</v>
      </c>
      <c r="M27" t="s">
        <v>1615</v>
      </c>
      <c r="N27" t="s">
        <v>1591</v>
      </c>
      <c r="O27" t="s">
        <v>1606</v>
      </c>
      <c r="P27" t="s">
        <v>1592</v>
      </c>
      <c r="Q27" t="s">
        <v>1593</v>
      </c>
      <c r="R27" t="s">
        <v>1592</v>
      </c>
      <c r="S27">
        <v>21</v>
      </c>
    </row>
    <row r="28" spans="1:19">
      <c r="A28" t="s">
        <v>286</v>
      </c>
      <c r="B28" t="s">
        <v>1616</v>
      </c>
      <c r="C28" t="s">
        <v>1616</v>
      </c>
      <c r="D28"/>
      <c r="E28"/>
      <c r="F28"/>
      <c r="G28"/>
      <c r="H28" t="s">
        <v>286</v>
      </c>
      <c r="I28" s="108" t="s">
        <v>288</v>
      </c>
      <c r="J28" t="s">
        <v>1587</v>
      </c>
      <c r="K28">
        <v>23</v>
      </c>
      <c r="L28" t="s">
        <v>286</v>
      </c>
      <c r="M28" t="s">
        <v>1616</v>
      </c>
      <c r="N28" t="s">
        <v>1591</v>
      </c>
      <c r="O28" t="s">
        <v>286</v>
      </c>
      <c r="P28" t="s">
        <v>1592</v>
      </c>
      <c r="Q28" t="s">
        <v>1593</v>
      </c>
      <c r="R28" t="s">
        <v>1592</v>
      </c>
      <c r="S28">
        <v>22</v>
      </c>
    </row>
    <row r="29" spans="1:19">
      <c r="A29" t="s">
        <v>286</v>
      </c>
      <c r="B29" t="s">
        <v>1617</v>
      </c>
      <c r="C29" t="s">
        <v>1617</v>
      </c>
      <c r="D29" t="s">
        <v>1616</v>
      </c>
      <c r="E29"/>
      <c r="F29"/>
      <c r="G29"/>
      <c r="H29" t="s">
        <v>1618</v>
      </c>
      <c r="I29" s="108" t="s">
        <v>288</v>
      </c>
      <c r="J29" t="s">
        <v>1587</v>
      </c>
      <c r="K29">
        <v>24</v>
      </c>
      <c r="L29" t="s">
        <v>286</v>
      </c>
      <c r="M29" t="s">
        <v>1617</v>
      </c>
      <c r="N29" t="s">
        <v>1591</v>
      </c>
      <c r="O29" t="s">
        <v>1619</v>
      </c>
      <c r="P29" t="s">
        <v>1592</v>
      </c>
      <c r="Q29" t="s">
        <v>1593</v>
      </c>
      <c r="R29" t="s">
        <v>1592</v>
      </c>
      <c r="S29">
        <v>23</v>
      </c>
    </row>
    <row r="30" spans="1:19">
      <c r="A30" t="s">
        <v>286</v>
      </c>
      <c r="B30" t="s">
        <v>1620</v>
      </c>
      <c r="C30" t="s">
        <v>1620</v>
      </c>
      <c r="D30" t="s">
        <v>1617</v>
      </c>
      <c r="E30"/>
      <c r="F30"/>
      <c r="G30"/>
      <c r="H30" t="s">
        <v>1621</v>
      </c>
      <c r="I30" s="108" t="s">
        <v>288</v>
      </c>
      <c r="J30" t="s">
        <v>1587</v>
      </c>
      <c r="K30">
        <v>25</v>
      </c>
      <c r="L30" t="s">
        <v>286</v>
      </c>
      <c r="M30" t="s">
        <v>1620</v>
      </c>
      <c r="N30" t="s">
        <v>1591</v>
      </c>
      <c r="O30" t="s">
        <v>1622</v>
      </c>
      <c r="P30" t="s">
        <v>1592</v>
      </c>
      <c r="Q30" t="s">
        <v>1593</v>
      </c>
      <c r="R30" t="s">
        <v>1592</v>
      </c>
      <c r="S30">
        <v>24</v>
      </c>
    </row>
    <row r="31" spans="1:19">
      <c r="A31" t="s">
        <v>286</v>
      </c>
      <c r="B31" t="s">
        <v>1623</v>
      </c>
      <c r="C31" t="s">
        <v>1623</v>
      </c>
      <c r="D31" t="s">
        <v>1620</v>
      </c>
      <c r="E31"/>
      <c r="F31"/>
      <c r="G31"/>
      <c r="H31" t="s">
        <v>1624</v>
      </c>
      <c r="I31" s="108" t="s">
        <v>288</v>
      </c>
      <c r="J31" t="s">
        <v>1587</v>
      </c>
      <c r="K31">
        <v>26</v>
      </c>
      <c r="L31" t="s">
        <v>286</v>
      </c>
      <c r="M31" t="s">
        <v>1623</v>
      </c>
      <c r="N31" t="s">
        <v>1591</v>
      </c>
      <c r="O31" t="s">
        <v>1625</v>
      </c>
      <c r="P31" t="s">
        <v>1592</v>
      </c>
      <c r="Q31" t="s">
        <v>1593</v>
      </c>
      <c r="R31" t="s">
        <v>1592</v>
      </c>
      <c r="S31">
        <v>25</v>
      </c>
    </row>
    <row r="32" spans="1:19">
      <c r="A32" t="s">
        <v>286</v>
      </c>
      <c r="B32" t="s">
        <v>1626</v>
      </c>
      <c r="C32" t="s">
        <v>1626</v>
      </c>
      <c r="D32" t="s">
        <v>1623</v>
      </c>
      <c r="E32"/>
      <c r="F32"/>
      <c r="G32"/>
      <c r="H32" t="s">
        <v>1627</v>
      </c>
      <c r="I32" s="108" t="s">
        <v>288</v>
      </c>
      <c r="J32" t="s">
        <v>1587</v>
      </c>
      <c r="K32">
        <v>27</v>
      </c>
      <c r="L32" t="s">
        <v>286</v>
      </c>
      <c r="M32" t="s">
        <v>1626</v>
      </c>
      <c r="N32" t="s">
        <v>1591</v>
      </c>
      <c r="O32" t="s">
        <v>1628</v>
      </c>
      <c r="P32" t="s">
        <v>1592</v>
      </c>
      <c r="Q32" t="s">
        <v>1593</v>
      </c>
      <c r="R32" t="s">
        <v>1592</v>
      </c>
      <c r="S32">
        <v>26</v>
      </c>
    </row>
    <row r="33" spans="1:19">
      <c r="A33" t="s">
        <v>286</v>
      </c>
      <c r="B33" t="s">
        <v>1629</v>
      </c>
      <c r="C33" t="s">
        <v>1629</v>
      </c>
      <c r="D33" t="s">
        <v>1623</v>
      </c>
      <c r="E33"/>
      <c r="F33"/>
      <c r="G33"/>
      <c r="H33" t="s">
        <v>1627</v>
      </c>
      <c r="I33" s="108" t="s">
        <v>288</v>
      </c>
      <c r="J33" t="s">
        <v>1587</v>
      </c>
      <c r="K33">
        <v>28</v>
      </c>
      <c r="L33" t="s">
        <v>286</v>
      </c>
      <c r="M33" t="s">
        <v>1629</v>
      </c>
      <c r="N33" t="s">
        <v>1591</v>
      </c>
      <c r="O33" t="s">
        <v>1628</v>
      </c>
      <c r="P33" t="s">
        <v>1592</v>
      </c>
      <c r="Q33" t="s">
        <v>1593</v>
      </c>
      <c r="R33" t="s">
        <v>1592</v>
      </c>
      <c r="S33">
        <v>27</v>
      </c>
    </row>
    <row r="34" spans="1:19">
      <c r="A34" t="s">
        <v>286</v>
      </c>
      <c r="B34" t="s">
        <v>1630</v>
      </c>
      <c r="C34" t="s">
        <v>1630</v>
      </c>
      <c r="D34" t="s">
        <v>1620</v>
      </c>
      <c r="E34"/>
      <c r="F34"/>
      <c r="G34"/>
      <c r="H34" t="s">
        <v>1624</v>
      </c>
      <c r="I34" s="108" t="s">
        <v>288</v>
      </c>
      <c r="J34" t="s">
        <v>1587</v>
      </c>
      <c r="K34">
        <v>29</v>
      </c>
      <c r="L34" t="s">
        <v>286</v>
      </c>
      <c r="M34" t="s">
        <v>1630</v>
      </c>
      <c r="N34" t="s">
        <v>1591</v>
      </c>
      <c r="O34" t="s">
        <v>1625</v>
      </c>
      <c r="P34" t="s">
        <v>1592</v>
      </c>
      <c r="Q34" t="s">
        <v>1593</v>
      </c>
      <c r="R34" t="s">
        <v>1592</v>
      </c>
      <c r="S34">
        <v>28</v>
      </c>
    </row>
    <row r="35" spans="1:19">
      <c r="A35" t="s">
        <v>286</v>
      </c>
      <c r="B35" t="s">
        <v>1631</v>
      </c>
      <c r="C35" t="s">
        <v>1631</v>
      </c>
      <c r="D35" t="s">
        <v>1630</v>
      </c>
      <c r="E35"/>
      <c r="F35"/>
      <c r="G35"/>
      <c r="H35" t="s">
        <v>1632</v>
      </c>
      <c r="I35" s="108" t="s">
        <v>288</v>
      </c>
      <c r="J35" t="s">
        <v>1587</v>
      </c>
      <c r="K35">
        <v>30</v>
      </c>
      <c r="L35" t="s">
        <v>286</v>
      </c>
      <c r="M35" t="s">
        <v>1631</v>
      </c>
      <c r="N35" t="s">
        <v>1591</v>
      </c>
      <c r="O35" t="s">
        <v>1633</v>
      </c>
      <c r="P35" t="s">
        <v>1592</v>
      </c>
      <c r="Q35" t="s">
        <v>1593</v>
      </c>
      <c r="R35" t="s">
        <v>1592</v>
      </c>
      <c r="S35">
        <v>29</v>
      </c>
    </row>
    <row r="36" spans="1:19">
      <c r="A36" t="s">
        <v>286</v>
      </c>
      <c r="B36" t="s">
        <v>1634</v>
      </c>
      <c r="C36" t="s">
        <v>1634</v>
      </c>
      <c r="D36" t="s">
        <v>1630</v>
      </c>
      <c r="E36"/>
      <c r="F36"/>
      <c r="G36"/>
      <c r="H36" t="s">
        <v>1632</v>
      </c>
      <c r="I36" s="108" t="s">
        <v>288</v>
      </c>
      <c r="J36" t="s">
        <v>1587</v>
      </c>
      <c r="K36">
        <v>31</v>
      </c>
      <c r="L36" t="s">
        <v>286</v>
      </c>
      <c r="M36" t="s">
        <v>1635</v>
      </c>
      <c r="N36" t="s">
        <v>1591</v>
      </c>
      <c r="O36" t="s">
        <v>1633</v>
      </c>
      <c r="P36" t="s">
        <v>1592</v>
      </c>
      <c r="Q36" t="s">
        <v>1593</v>
      </c>
      <c r="R36" t="s">
        <v>1592</v>
      </c>
      <c r="S36">
        <v>30</v>
      </c>
    </row>
    <row r="37" spans="1:19">
      <c r="A37" t="s">
        <v>286</v>
      </c>
      <c r="B37" t="s">
        <v>1636</v>
      </c>
      <c r="C37" t="s">
        <v>1636</v>
      </c>
      <c r="D37" t="s">
        <v>1617</v>
      </c>
      <c r="E37"/>
      <c r="F37"/>
      <c r="G37"/>
      <c r="H37" t="s">
        <v>1621</v>
      </c>
      <c r="I37" s="108" t="s">
        <v>288</v>
      </c>
      <c r="J37" t="s">
        <v>1587</v>
      </c>
      <c r="K37">
        <v>32</v>
      </c>
      <c r="L37" t="s">
        <v>286</v>
      </c>
      <c r="M37" t="s">
        <v>1636</v>
      </c>
      <c r="N37" t="s">
        <v>1591</v>
      </c>
      <c r="O37" t="s">
        <v>1622</v>
      </c>
      <c r="P37" t="s">
        <v>1592</v>
      </c>
      <c r="Q37" t="s">
        <v>1593</v>
      </c>
      <c r="R37" t="s">
        <v>1592</v>
      </c>
      <c r="S37">
        <v>31</v>
      </c>
    </row>
    <row r="38" spans="1:19">
      <c r="A38" t="s">
        <v>286</v>
      </c>
      <c r="B38" t="s">
        <v>1637</v>
      </c>
      <c r="C38" t="s">
        <v>1637</v>
      </c>
      <c r="D38" t="s">
        <v>1636</v>
      </c>
      <c r="E38"/>
      <c r="F38"/>
      <c r="G38"/>
      <c r="H38" t="s">
        <v>1638</v>
      </c>
      <c r="I38" s="108" t="s">
        <v>288</v>
      </c>
      <c r="J38" t="s">
        <v>1587</v>
      </c>
      <c r="K38">
        <v>33</v>
      </c>
      <c r="L38" t="s">
        <v>286</v>
      </c>
      <c r="M38" t="s">
        <v>1637</v>
      </c>
      <c r="N38" t="s">
        <v>1591</v>
      </c>
      <c r="O38" t="s">
        <v>1639</v>
      </c>
      <c r="P38" t="s">
        <v>1592</v>
      </c>
      <c r="Q38" t="s">
        <v>1593</v>
      </c>
      <c r="R38" t="s">
        <v>1592</v>
      </c>
      <c r="S38">
        <v>32</v>
      </c>
    </row>
    <row r="39" spans="1:19">
      <c r="A39" t="s">
        <v>286</v>
      </c>
      <c r="B39" t="s">
        <v>1640</v>
      </c>
      <c r="C39" t="s">
        <v>1640</v>
      </c>
      <c r="D39" t="s">
        <v>1637</v>
      </c>
      <c r="E39"/>
      <c r="F39"/>
      <c r="G39"/>
      <c r="H39" t="s">
        <v>1641</v>
      </c>
      <c r="I39" s="108" t="s">
        <v>288</v>
      </c>
      <c r="J39" t="s">
        <v>1587</v>
      </c>
      <c r="K39">
        <v>34</v>
      </c>
      <c r="L39" t="s">
        <v>286</v>
      </c>
      <c r="M39" t="s">
        <v>1640</v>
      </c>
      <c r="N39" t="s">
        <v>1591</v>
      </c>
      <c r="O39" t="s">
        <v>1642</v>
      </c>
      <c r="P39" t="s">
        <v>1592</v>
      </c>
      <c r="Q39" t="s">
        <v>1593</v>
      </c>
      <c r="R39" t="s">
        <v>1592</v>
      </c>
      <c r="S39">
        <v>33</v>
      </c>
    </row>
    <row r="40" spans="1:19">
      <c r="A40" t="s">
        <v>286</v>
      </c>
      <c r="B40" t="s">
        <v>1643</v>
      </c>
      <c r="C40" t="s">
        <v>1643</v>
      </c>
      <c r="D40" t="s">
        <v>1637</v>
      </c>
      <c r="E40"/>
      <c r="F40"/>
      <c r="G40"/>
      <c r="H40" t="s">
        <v>1641</v>
      </c>
      <c r="I40" s="108" t="s">
        <v>288</v>
      </c>
      <c r="J40" t="s">
        <v>1587</v>
      </c>
      <c r="K40">
        <v>35</v>
      </c>
      <c r="L40" t="s">
        <v>286</v>
      </c>
      <c r="M40" t="s">
        <v>1643</v>
      </c>
      <c r="N40" t="s">
        <v>1591</v>
      </c>
      <c r="O40" t="s">
        <v>1642</v>
      </c>
      <c r="P40" t="s">
        <v>1592</v>
      </c>
      <c r="Q40" t="s">
        <v>1593</v>
      </c>
      <c r="R40" t="s">
        <v>1592</v>
      </c>
      <c r="S40">
        <v>34</v>
      </c>
    </row>
    <row r="41" spans="1:19">
      <c r="A41" t="s">
        <v>286</v>
      </c>
      <c r="B41" t="s">
        <v>1644</v>
      </c>
      <c r="C41" t="s">
        <v>1644</v>
      </c>
      <c r="D41" t="s">
        <v>1636</v>
      </c>
      <c r="E41"/>
      <c r="F41"/>
      <c r="G41"/>
      <c r="H41" t="s">
        <v>1638</v>
      </c>
      <c r="I41" s="108" t="s">
        <v>288</v>
      </c>
      <c r="J41" t="s">
        <v>1587</v>
      </c>
      <c r="K41">
        <v>36</v>
      </c>
      <c r="L41" t="s">
        <v>286</v>
      </c>
      <c r="M41" t="s">
        <v>1644</v>
      </c>
      <c r="N41" t="s">
        <v>1591</v>
      </c>
      <c r="O41" t="s">
        <v>1639</v>
      </c>
      <c r="P41" t="s">
        <v>1592</v>
      </c>
      <c r="Q41" t="s">
        <v>1593</v>
      </c>
      <c r="R41" t="s">
        <v>1592</v>
      </c>
      <c r="S41">
        <v>35</v>
      </c>
    </row>
    <row r="42" spans="1:19">
      <c r="A42" t="s">
        <v>286</v>
      </c>
      <c r="B42" t="s">
        <v>1645</v>
      </c>
      <c r="C42" t="s">
        <v>1645</v>
      </c>
      <c r="D42" t="s">
        <v>1636</v>
      </c>
      <c r="E42"/>
      <c r="F42"/>
      <c r="G42"/>
      <c r="H42" t="s">
        <v>1638</v>
      </c>
      <c r="I42" s="108" t="s">
        <v>288</v>
      </c>
      <c r="J42" t="s">
        <v>1587</v>
      </c>
      <c r="K42">
        <v>37</v>
      </c>
      <c r="L42" t="s">
        <v>286</v>
      </c>
      <c r="M42" t="s">
        <v>1645</v>
      </c>
      <c r="N42" t="s">
        <v>1591</v>
      </c>
      <c r="O42" t="s">
        <v>1639</v>
      </c>
      <c r="P42" t="s">
        <v>1592</v>
      </c>
      <c r="Q42" t="s">
        <v>1593</v>
      </c>
      <c r="R42" t="s">
        <v>1592</v>
      </c>
      <c r="S42">
        <v>36</v>
      </c>
    </row>
    <row r="43" spans="1:19">
      <c r="A43" t="s">
        <v>286</v>
      </c>
      <c r="B43" t="s">
        <v>1646</v>
      </c>
      <c r="C43" t="s">
        <v>1646</v>
      </c>
      <c r="D43" t="s">
        <v>1645</v>
      </c>
      <c r="E43"/>
      <c r="F43"/>
      <c r="G43"/>
      <c r="H43" t="s">
        <v>1647</v>
      </c>
      <c r="I43" s="108" t="s">
        <v>288</v>
      </c>
      <c r="J43" t="s">
        <v>1587</v>
      </c>
      <c r="K43">
        <v>38</v>
      </c>
      <c r="L43" t="s">
        <v>286</v>
      </c>
      <c r="M43" t="s">
        <v>1646</v>
      </c>
      <c r="N43" t="s">
        <v>1591</v>
      </c>
      <c r="O43" t="s">
        <v>1648</v>
      </c>
      <c r="P43" t="s">
        <v>1592</v>
      </c>
      <c r="Q43" t="s">
        <v>1593</v>
      </c>
      <c r="R43" t="s">
        <v>1592</v>
      </c>
      <c r="S43">
        <v>37</v>
      </c>
    </row>
    <row r="44" spans="1:19">
      <c r="A44" t="s">
        <v>286</v>
      </c>
      <c r="B44" t="s">
        <v>1649</v>
      </c>
      <c r="C44" t="s">
        <v>1649</v>
      </c>
      <c r="D44" t="s">
        <v>1645</v>
      </c>
      <c r="E44"/>
      <c r="F44"/>
      <c r="G44"/>
      <c r="H44" t="s">
        <v>1647</v>
      </c>
      <c r="I44" s="108" t="s">
        <v>288</v>
      </c>
      <c r="J44" t="s">
        <v>1587</v>
      </c>
      <c r="K44">
        <v>39</v>
      </c>
      <c r="L44" t="s">
        <v>286</v>
      </c>
      <c r="M44" t="s">
        <v>1649</v>
      </c>
      <c r="N44" t="s">
        <v>1591</v>
      </c>
      <c r="O44" t="s">
        <v>1648</v>
      </c>
      <c r="P44" t="s">
        <v>1592</v>
      </c>
      <c r="Q44" t="s">
        <v>1593</v>
      </c>
      <c r="R44" t="s">
        <v>1592</v>
      </c>
      <c r="S44">
        <v>38</v>
      </c>
    </row>
    <row r="45" spans="1:19">
      <c r="A45" t="s">
        <v>286</v>
      </c>
      <c r="B45" t="s">
        <v>1650</v>
      </c>
      <c r="C45" t="s">
        <v>1650</v>
      </c>
      <c r="D45" t="s">
        <v>1636</v>
      </c>
      <c r="E45"/>
      <c r="F45"/>
      <c r="G45"/>
      <c r="H45" t="s">
        <v>1638</v>
      </c>
      <c r="I45" s="108" t="s">
        <v>288</v>
      </c>
      <c r="J45" t="s">
        <v>1587</v>
      </c>
      <c r="K45">
        <v>40</v>
      </c>
      <c r="L45" t="s">
        <v>286</v>
      </c>
      <c r="M45" t="s">
        <v>1650</v>
      </c>
      <c r="N45" t="s">
        <v>1591</v>
      </c>
      <c r="O45" t="s">
        <v>1639</v>
      </c>
      <c r="P45" t="s">
        <v>1592</v>
      </c>
      <c r="Q45" t="s">
        <v>1593</v>
      </c>
      <c r="R45" t="s">
        <v>1592</v>
      </c>
      <c r="S45">
        <v>39</v>
      </c>
    </row>
    <row r="46" spans="1:19">
      <c r="A46" t="s">
        <v>286</v>
      </c>
      <c r="B46" t="s">
        <v>1651</v>
      </c>
      <c r="C46" t="s">
        <v>1651</v>
      </c>
      <c r="D46" t="s">
        <v>1617</v>
      </c>
      <c r="E46"/>
      <c r="F46"/>
      <c r="G46"/>
      <c r="H46" t="s">
        <v>1621</v>
      </c>
      <c r="I46" s="108" t="s">
        <v>288</v>
      </c>
      <c r="J46" t="s">
        <v>1587</v>
      </c>
      <c r="K46">
        <v>41</v>
      </c>
      <c r="L46" t="s">
        <v>286</v>
      </c>
      <c r="M46" t="s">
        <v>1651</v>
      </c>
      <c r="N46" t="s">
        <v>1591</v>
      </c>
      <c r="O46" t="s">
        <v>1622</v>
      </c>
      <c r="P46" t="s">
        <v>1592</v>
      </c>
      <c r="Q46" t="s">
        <v>1593</v>
      </c>
      <c r="R46" t="s">
        <v>1592</v>
      </c>
      <c r="S46">
        <v>40</v>
      </c>
    </row>
    <row r="47" spans="1:19">
      <c r="A47" t="s">
        <v>286</v>
      </c>
      <c r="B47" t="s">
        <v>1652</v>
      </c>
      <c r="C47" t="s">
        <v>1652</v>
      </c>
      <c r="D47" t="s">
        <v>1651</v>
      </c>
      <c r="E47"/>
      <c r="F47"/>
      <c r="G47"/>
      <c r="H47" t="s">
        <v>1653</v>
      </c>
      <c r="I47" s="108" t="s">
        <v>288</v>
      </c>
      <c r="J47" t="s">
        <v>1587</v>
      </c>
      <c r="K47">
        <v>42</v>
      </c>
      <c r="L47" t="s">
        <v>286</v>
      </c>
      <c r="M47" t="s">
        <v>1652</v>
      </c>
      <c r="N47" t="s">
        <v>1591</v>
      </c>
      <c r="O47" t="s">
        <v>1654</v>
      </c>
      <c r="P47" t="s">
        <v>1592</v>
      </c>
      <c r="Q47" t="s">
        <v>1593</v>
      </c>
      <c r="R47" t="s">
        <v>1592</v>
      </c>
      <c r="S47">
        <v>41</v>
      </c>
    </row>
    <row r="48" spans="1:19">
      <c r="A48" t="s">
        <v>286</v>
      </c>
      <c r="B48" t="s">
        <v>1655</v>
      </c>
      <c r="C48" t="s">
        <v>1655</v>
      </c>
      <c r="D48" t="s">
        <v>1652</v>
      </c>
      <c r="E48"/>
      <c r="F48"/>
      <c r="G48"/>
      <c r="H48" t="s">
        <v>1656</v>
      </c>
      <c r="I48" s="108" t="s">
        <v>288</v>
      </c>
      <c r="J48" t="s">
        <v>1587</v>
      </c>
      <c r="K48">
        <v>43</v>
      </c>
      <c r="L48" t="s">
        <v>286</v>
      </c>
      <c r="M48" t="s">
        <v>1655</v>
      </c>
      <c r="N48" t="s">
        <v>1591</v>
      </c>
      <c r="O48" t="s">
        <v>1657</v>
      </c>
      <c r="P48" t="s">
        <v>1592</v>
      </c>
      <c r="Q48" t="s">
        <v>1593</v>
      </c>
      <c r="R48" t="s">
        <v>1592</v>
      </c>
      <c r="S48">
        <v>42</v>
      </c>
    </row>
    <row r="49" spans="1:19">
      <c r="A49" t="s">
        <v>286</v>
      </c>
      <c r="B49" t="s">
        <v>1658</v>
      </c>
      <c r="C49" t="s">
        <v>1658</v>
      </c>
      <c r="D49" t="s">
        <v>1652</v>
      </c>
      <c r="E49"/>
      <c r="F49"/>
      <c r="G49"/>
      <c r="H49" t="s">
        <v>1656</v>
      </c>
      <c r="I49" s="108" t="s">
        <v>288</v>
      </c>
      <c r="J49" t="s">
        <v>1587</v>
      </c>
      <c r="K49">
        <v>44</v>
      </c>
      <c r="L49" t="s">
        <v>286</v>
      </c>
      <c r="M49" t="s">
        <v>1658</v>
      </c>
      <c r="N49" t="s">
        <v>1591</v>
      </c>
      <c r="O49" t="s">
        <v>1657</v>
      </c>
      <c r="P49" t="s">
        <v>1592</v>
      </c>
      <c r="Q49" t="s">
        <v>1593</v>
      </c>
      <c r="R49" t="s">
        <v>1592</v>
      </c>
      <c r="S49">
        <v>43</v>
      </c>
    </row>
    <row r="50" spans="1:19">
      <c r="A50" t="s">
        <v>286</v>
      </c>
      <c r="B50" t="s">
        <v>1659</v>
      </c>
      <c r="C50" t="s">
        <v>1659</v>
      </c>
      <c r="D50" t="s">
        <v>1652</v>
      </c>
      <c r="E50"/>
      <c r="F50"/>
      <c r="G50"/>
      <c r="H50" t="s">
        <v>1656</v>
      </c>
      <c r="I50" s="108" t="s">
        <v>288</v>
      </c>
      <c r="J50" t="s">
        <v>1587</v>
      </c>
      <c r="K50">
        <v>45</v>
      </c>
      <c r="L50" t="s">
        <v>286</v>
      </c>
      <c r="M50" t="s">
        <v>1659</v>
      </c>
      <c r="N50" t="s">
        <v>1591</v>
      </c>
      <c r="O50" t="s">
        <v>1657</v>
      </c>
      <c r="P50" t="s">
        <v>1592</v>
      </c>
      <c r="Q50" t="s">
        <v>1593</v>
      </c>
      <c r="R50" t="s">
        <v>1592</v>
      </c>
      <c r="S50">
        <v>44</v>
      </c>
    </row>
    <row r="51" spans="1:19">
      <c r="A51" t="s">
        <v>286</v>
      </c>
      <c r="B51" t="s">
        <v>1660</v>
      </c>
      <c r="C51" t="s">
        <v>1660</v>
      </c>
      <c r="D51" t="s">
        <v>1652</v>
      </c>
      <c r="E51"/>
      <c r="F51"/>
      <c r="G51"/>
      <c r="H51" t="s">
        <v>1656</v>
      </c>
      <c r="I51" s="108" t="s">
        <v>288</v>
      </c>
      <c r="J51" t="s">
        <v>1587</v>
      </c>
      <c r="K51">
        <v>46</v>
      </c>
      <c r="L51" t="s">
        <v>286</v>
      </c>
      <c r="M51" t="s">
        <v>1660</v>
      </c>
      <c r="N51" t="s">
        <v>1591</v>
      </c>
      <c r="O51" t="s">
        <v>1657</v>
      </c>
      <c r="P51" t="s">
        <v>1592</v>
      </c>
      <c r="Q51" t="s">
        <v>1593</v>
      </c>
      <c r="R51" t="s">
        <v>1592</v>
      </c>
      <c r="S51">
        <v>45</v>
      </c>
    </row>
    <row r="52" spans="1:19">
      <c r="A52" t="s">
        <v>286</v>
      </c>
      <c r="B52" t="s">
        <v>1661</v>
      </c>
      <c r="C52" t="s">
        <v>1661</v>
      </c>
      <c r="D52" t="s">
        <v>1651</v>
      </c>
      <c r="E52"/>
      <c r="F52"/>
      <c r="G52"/>
      <c r="H52" t="s">
        <v>1653</v>
      </c>
      <c r="I52" s="108" t="s">
        <v>288</v>
      </c>
      <c r="J52" t="s">
        <v>1587</v>
      </c>
      <c r="K52">
        <v>47</v>
      </c>
      <c r="L52" t="s">
        <v>286</v>
      </c>
      <c r="M52" t="s">
        <v>1661</v>
      </c>
      <c r="N52" t="s">
        <v>1591</v>
      </c>
      <c r="O52" t="s">
        <v>1654</v>
      </c>
      <c r="P52" t="s">
        <v>1592</v>
      </c>
      <c r="Q52" t="s">
        <v>1593</v>
      </c>
      <c r="R52" t="s">
        <v>1592</v>
      </c>
      <c r="S52">
        <v>46</v>
      </c>
    </row>
    <row r="53" spans="1:19">
      <c r="A53" t="s">
        <v>286</v>
      </c>
      <c r="B53" t="s">
        <v>1662</v>
      </c>
      <c r="C53" t="s">
        <v>1662</v>
      </c>
      <c r="D53" t="s">
        <v>1661</v>
      </c>
      <c r="E53"/>
      <c r="F53"/>
      <c r="G53"/>
      <c r="H53" t="s">
        <v>1663</v>
      </c>
      <c r="I53" s="108" t="s">
        <v>288</v>
      </c>
      <c r="J53" t="s">
        <v>1587</v>
      </c>
      <c r="K53">
        <v>48</v>
      </c>
      <c r="L53" t="s">
        <v>286</v>
      </c>
      <c r="M53" t="s">
        <v>1662</v>
      </c>
      <c r="N53" t="s">
        <v>1591</v>
      </c>
      <c r="O53" t="s">
        <v>1664</v>
      </c>
      <c r="P53" t="s">
        <v>1592</v>
      </c>
      <c r="Q53" t="s">
        <v>1593</v>
      </c>
      <c r="R53" t="s">
        <v>1592</v>
      </c>
      <c r="S53">
        <v>47</v>
      </c>
    </row>
    <row r="54" spans="1:19">
      <c r="A54" t="s">
        <v>286</v>
      </c>
      <c r="B54" t="s">
        <v>1665</v>
      </c>
      <c r="C54" t="s">
        <v>1665</v>
      </c>
      <c r="D54" t="s">
        <v>1661</v>
      </c>
      <c r="E54"/>
      <c r="F54"/>
      <c r="G54"/>
      <c r="H54" t="s">
        <v>1663</v>
      </c>
      <c r="I54" s="108" t="s">
        <v>288</v>
      </c>
      <c r="J54" t="s">
        <v>1587</v>
      </c>
      <c r="K54">
        <v>49</v>
      </c>
      <c r="L54" t="s">
        <v>286</v>
      </c>
      <c r="M54" t="s">
        <v>1666</v>
      </c>
      <c r="N54" t="s">
        <v>1591</v>
      </c>
      <c r="O54" t="s">
        <v>1664</v>
      </c>
      <c r="P54" t="s">
        <v>1592</v>
      </c>
      <c r="Q54" t="s">
        <v>1593</v>
      </c>
      <c r="R54" t="s">
        <v>1592</v>
      </c>
      <c r="S54">
        <v>48</v>
      </c>
    </row>
    <row r="55" spans="1:19">
      <c r="A55" t="s">
        <v>286</v>
      </c>
      <c r="B55" t="s">
        <v>1667</v>
      </c>
      <c r="C55" t="s">
        <v>1667</v>
      </c>
      <c r="D55" t="s">
        <v>1651</v>
      </c>
      <c r="E55"/>
      <c r="F55"/>
      <c r="G55"/>
      <c r="H55" t="s">
        <v>1653</v>
      </c>
      <c r="I55" s="108" t="s">
        <v>288</v>
      </c>
      <c r="J55" t="s">
        <v>1587</v>
      </c>
      <c r="K55">
        <v>50</v>
      </c>
      <c r="L55" t="s">
        <v>286</v>
      </c>
      <c r="M55" t="s">
        <v>1667</v>
      </c>
      <c r="N55" t="s">
        <v>1591</v>
      </c>
      <c r="O55" t="s">
        <v>1654</v>
      </c>
      <c r="P55" t="s">
        <v>1592</v>
      </c>
      <c r="Q55" t="s">
        <v>1593</v>
      </c>
      <c r="R55" t="s">
        <v>1592</v>
      </c>
      <c r="S55">
        <v>49</v>
      </c>
    </row>
    <row r="56" spans="1:19">
      <c r="A56" t="s">
        <v>286</v>
      </c>
      <c r="B56" t="s">
        <v>1668</v>
      </c>
      <c r="C56" t="s">
        <v>1668</v>
      </c>
      <c r="D56" t="s">
        <v>1667</v>
      </c>
      <c r="E56"/>
      <c r="F56"/>
      <c r="G56"/>
      <c r="H56" t="s">
        <v>1669</v>
      </c>
      <c r="I56" s="108" t="s">
        <v>288</v>
      </c>
      <c r="J56" t="s">
        <v>1587</v>
      </c>
      <c r="K56">
        <v>51</v>
      </c>
      <c r="L56" t="s">
        <v>286</v>
      </c>
      <c r="M56" t="s">
        <v>1668</v>
      </c>
      <c r="N56" t="s">
        <v>1591</v>
      </c>
      <c r="O56" t="s">
        <v>1670</v>
      </c>
      <c r="P56" t="s">
        <v>1592</v>
      </c>
      <c r="Q56" t="s">
        <v>1593</v>
      </c>
      <c r="R56" t="s">
        <v>1592</v>
      </c>
      <c r="S56">
        <v>50</v>
      </c>
    </row>
    <row r="57" spans="1:19">
      <c r="A57" t="s">
        <v>286</v>
      </c>
      <c r="B57" t="s">
        <v>1671</v>
      </c>
      <c r="C57" t="s">
        <v>1672</v>
      </c>
      <c r="D57" t="s">
        <v>1667</v>
      </c>
      <c r="E57"/>
      <c r="F57"/>
      <c r="G57"/>
      <c r="H57" t="s">
        <v>1669</v>
      </c>
      <c r="I57" s="108" t="s">
        <v>288</v>
      </c>
      <c r="J57" t="s">
        <v>1587</v>
      </c>
      <c r="K57">
        <v>52</v>
      </c>
      <c r="L57" t="s">
        <v>286</v>
      </c>
      <c r="M57" t="s">
        <v>1673</v>
      </c>
      <c r="N57" t="s">
        <v>1591</v>
      </c>
      <c r="O57" t="s">
        <v>1670</v>
      </c>
      <c r="P57" t="s">
        <v>1592</v>
      </c>
      <c r="Q57" t="s">
        <v>1593</v>
      </c>
      <c r="R57" t="s">
        <v>1592</v>
      </c>
      <c r="S57">
        <v>51</v>
      </c>
    </row>
    <row r="58" spans="1:19">
      <c r="A58" t="s">
        <v>286</v>
      </c>
      <c r="B58" t="s">
        <v>1674</v>
      </c>
      <c r="C58" t="s">
        <v>1674</v>
      </c>
      <c r="D58" t="s">
        <v>1651</v>
      </c>
      <c r="E58"/>
      <c r="F58"/>
      <c r="G58"/>
      <c r="H58" t="s">
        <v>1653</v>
      </c>
      <c r="I58" s="108" t="s">
        <v>288</v>
      </c>
      <c r="J58" t="s">
        <v>1587</v>
      </c>
      <c r="K58">
        <v>53</v>
      </c>
      <c r="L58" t="s">
        <v>286</v>
      </c>
      <c r="M58" t="s">
        <v>1674</v>
      </c>
      <c r="N58" t="s">
        <v>1591</v>
      </c>
      <c r="O58" t="s">
        <v>1654</v>
      </c>
      <c r="P58" t="s">
        <v>1592</v>
      </c>
      <c r="Q58" t="s">
        <v>1593</v>
      </c>
      <c r="R58" t="s">
        <v>1592</v>
      </c>
      <c r="S58">
        <v>52</v>
      </c>
    </row>
    <row r="59" spans="1:19">
      <c r="A59" t="s">
        <v>286</v>
      </c>
      <c r="B59" t="s">
        <v>1675</v>
      </c>
      <c r="C59" t="s">
        <v>1675</v>
      </c>
      <c r="D59" t="s">
        <v>1676</v>
      </c>
      <c r="E59"/>
      <c r="F59"/>
      <c r="G59"/>
      <c r="H59" t="s">
        <v>1677</v>
      </c>
      <c r="I59" s="108" t="s">
        <v>288</v>
      </c>
      <c r="J59" t="s">
        <v>1587</v>
      </c>
      <c r="K59">
        <v>54</v>
      </c>
      <c r="L59" t="s">
        <v>286</v>
      </c>
      <c r="M59" t="s">
        <v>1675</v>
      </c>
      <c r="N59" t="s">
        <v>1591</v>
      </c>
      <c r="O59" t="s">
        <v>1678</v>
      </c>
      <c r="P59" t="s">
        <v>1592</v>
      </c>
      <c r="Q59" t="s">
        <v>1593</v>
      </c>
      <c r="R59" t="s">
        <v>1592</v>
      </c>
      <c r="S59">
        <v>53</v>
      </c>
    </row>
    <row r="60" spans="1:19">
      <c r="A60" t="s">
        <v>286</v>
      </c>
      <c r="B60" t="s">
        <v>1679</v>
      </c>
      <c r="C60" t="s">
        <v>1679</v>
      </c>
      <c r="D60" t="s">
        <v>1676</v>
      </c>
      <c r="E60"/>
      <c r="F60"/>
      <c r="G60"/>
      <c r="H60" t="s">
        <v>1677</v>
      </c>
      <c r="I60" s="108" t="s">
        <v>288</v>
      </c>
      <c r="J60" t="s">
        <v>1587</v>
      </c>
      <c r="K60">
        <v>55</v>
      </c>
      <c r="L60" t="s">
        <v>286</v>
      </c>
      <c r="M60" t="s">
        <v>1679</v>
      </c>
      <c r="N60" t="s">
        <v>1591</v>
      </c>
      <c r="O60" t="s">
        <v>1678</v>
      </c>
      <c r="P60" t="s">
        <v>1592</v>
      </c>
      <c r="Q60" t="s">
        <v>1593</v>
      </c>
      <c r="R60" t="s">
        <v>1592</v>
      </c>
      <c r="S60">
        <v>54</v>
      </c>
    </row>
    <row r="61" spans="1:19">
      <c r="A61" t="s">
        <v>286</v>
      </c>
      <c r="B61" t="s">
        <v>1680</v>
      </c>
      <c r="C61" t="s">
        <v>1680</v>
      </c>
      <c r="D61" t="s">
        <v>1676</v>
      </c>
      <c r="E61"/>
      <c r="F61"/>
      <c r="G61"/>
      <c r="H61" t="s">
        <v>1677</v>
      </c>
      <c r="I61" s="108" t="s">
        <v>288</v>
      </c>
      <c r="J61" t="s">
        <v>1587</v>
      </c>
      <c r="K61">
        <v>56</v>
      </c>
      <c r="L61" t="s">
        <v>286</v>
      </c>
      <c r="M61" t="s">
        <v>1680</v>
      </c>
      <c r="N61" t="s">
        <v>1591</v>
      </c>
      <c r="O61" t="s">
        <v>1678</v>
      </c>
      <c r="P61" t="s">
        <v>1592</v>
      </c>
      <c r="Q61" t="s">
        <v>1593</v>
      </c>
      <c r="R61" t="s">
        <v>1592</v>
      </c>
      <c r="S61">
        <v>55</v>
      </c>
    </row>
    <row r="62" spans="1:19">
      <c r="A62" t="s">
        <v>286</v>
      </c>
      <c r="B62" t="s">
        <v>1681</v>
      </c>
      <c r="C62" t="s">
        <v>1681</v>
      </c>
      <c r="D62" t="s">
        <v>1651</v>
      </c>
      <c r="E62"/>
      <c r="F62"/>
      <c r="G62"/>
      <c r="H62" t="s">
        <v>1653</v>
      </c>
      <c r="I62" s="108" t="s">
        <v>288</v>
      </c>
      <c r="J62" t="s">
        <v>1587</v>
      </c>
      <c r="K62">
        <v>57</v>
      </c>
      <c r="L62" t="s">
        <v>286</v>
      </c>
      <c r="M62" t="s">
        <v>1681</v>
      </c>
      <c r="N62" t="s">
        <v>1591</v>
      </c>
      <c r="O62" t="s">
        <v>1654</v>
      </c>
      <c r="P62" t="s">
        <v>1592</v>
      </c>
      <c r="Q62" t="s">
        <v>1593</v>
      </c>
      <c r="R62" t="s">
        <v>1592</v>
      </c>
      <c r="S62">
        <v>56</v>
      </c>
    </row>
    <row r="63" spans="1:19">
      <c r="A63" t="s">
        <v>286</v>
      </c>
      <c r="B63" t="s">
        <v>1682</v>
      </c>
      <c r="C63" t="s">
        <v>1682</v>
      </c>
      <c r="D63" t="s">
        <v>1681</v>
      </c>
      <c r="E63"/>
      <c r="F63"/>
      <c r="G63"/>
      <c r="H63" t="s">
        <v>1683</v>
      </c>
      <c r="I63" s="108" t="s">
        <v>288</v>
      </c>
      <c r="J63" t="s">
        <v>1587</v>
      </c>
      <c r="K63">
        <v>58</v>
      </c>
      <c r="L63" t="s">
        <v>286</v>
      </c>
      <c r="M63" t="s">
        <v>1684</v>
      </c>
      <c r="N63" t="s">
        <v>1591</v>
      </c>
      <c r="O63" t="s">
        <v>1685</v>
      </c>
      <c r="P63" t="s">
        <v>1592</v>
      </c>
      <c r="Q63" t="s">
        <v>1593</v>
      </c>
      <c r="R63" t="s">
        <v>1592</v>
      </c>
      <c r="S63">
        <v>57</v>
      </c>
    </row>
    <row r="64" spans="1:19">
      <c r="A64" t="s">
        <v>286</v>
      </c>
      <c r="B64" t="s">
        <v>1686</v>
      </c>
      <c r="C64" t="s">
        <v>1686</v>
      </c>
      <c r="D64" t="s">
        <v>1681</v>
      </c>
      <c r="E64"/>
      <c r="F64"/>
      <c r="G64"/>
      <c r="H64" t="s">
        <v>1683</v>
      </c>
      <c r="I64" s="108" t="s">
        <v>288</v>
      </c>
      <c r="J64" t="s">
        <v>1587</v>
      </c>
      <c r="K64">
        <v>59</v>
      </c>
      <c r="L64" t="s">
        <v>286</v>
      </c>
      <c r="M64" t="s">
        <v>1686</v>
      </c>
      <c r="N64" t="s">
        <v>1591</v>
      </c>
      <c r="O64" t="s">
        <v>1685</v>
      </c>
      <c r="P64" t="s">
        <v>1592</v>
      </c>
      <c r="Q64" t="s">
        <v>1593</v>
      </c>
      <c r="R64" t="s">
        <v>1592</v>
      </c>
      <c r="S64">
        <v>58</v>
      </c>
    </row>
    <row r="65" spans="1:19">
      <c r="A65" t="s">
        <v>286</v>
      </c>
      <c r="B65" t="s">
        <v>1687</v>
      </c>
      <c r="C65" t="s">
        <v>1687</v>
      </c>
      <c r="D65" t="s">
        <v>1681</v>
      </c>
      <c r="E65"/>
      <c r="F65"/>
      <c r="G65"/>
      <c r="H65" t="s">
        <v>1683</v>
      </c>
      <c r="I65" s="108" t="s">
        <v>288</v>
      </c>
      <c r="J65" t="s">
        <v>1587</v>
      </c>
      <c r="K65">
        <v>60</v>
      </c>
      <c r="L65" t="s">
        <v>286</v>
      </c>
      <c r="M65" t="s">
        <v>1687</v>
      </c>
      <c r="N65" t="s">
        <v>1591</v>
      </c>
      <c r="O65" t="s">
        <v>1685</v>
      </c>
      <c r="P65" t="s">
        <v>1592</v>
      </c>
      <c r="Q65" t="s">
        <v>1593</v>
      </c>
      <c r="R65" t="s">
        <v>1592</v>
      </c>
      <c r="S65">
        <v>59</v>
      </c>
    </row>
    <row r="66" spans="1:19">
      <c r="A66" t="s">
        <v>286</v>
      </c>
      <c r="B66" t="s">
        <v>1688</v>
      </c>
      <c r="C66" t="s">
        <v>1688</v>
      </c>
      <c r="D66" t="s">
        <v>1681</v>
      </c>
      <c r="E66"/>
      <c r="F66"/>
      <c r="G66"/>
      <c r="H66" t="s">
        <v>1683</v>
      </c>
      <c r="I66" s="108" t="s">
        <v>288</v>
      </c>
      <c r="J66" t="s">
        <v>1587</v>
      </c>
      <c r="K66">
        <v>61</v>
      </c>
      <c r="L66" t="s">
        <v>286</v>
      </c>
      <c r="M66" t="s">
        <v>1688</v>
      </c>
      <c r="N66" t="s">
        <v>1591</v>
      </c>
      <c r="O66" t="s">
        <v>1685</v>
      </c>
      <c r="P66" t="s">
        <v>1592</v>
      </c>
      <c r="Q66" t="s">
        <v>1593</v>
      </c>
      <c r="R66" t="s">
        <v>1592</v>
      </c>
      <c r="S66">
        <v>60</v>
      </c>
    </row>
    <row r="67" spans="1:19">
      <c r="A67" t="s">
        <v>286</v>
      </c>
      <c r="B67" t="s">
        <v>1689</v>
      </c>
      <c r="C67" t="s">
        <v>1689</v>
      </c>
      <c r="D67" t="s">
        <v>1681</v>
      </c>
      <c r="E67"/>
      <c r="F67"/>
      <c r="G67"/>
      <c r="H67" t="s">
        <v>1683</v>
      </c>
      <c r="I67" s="108" t="s">
        <v>288</v>
      </c>
      <c r="J67" t="s">
        <v>1587</v>
      </c>
      <c r="K67">
        <v>62</v>
      </c>
      <c r="L67" t="s">
        <v>286</v>
      </c>
      <c r="M67" t="s">
        <v>1689</v>
      </c>
      <c r="N67" t="s">
        <v>1591</v>
      </c>
      <c r="O67" t="s">
        <v>1685</v>
      </c>
      <c r="P67" t="s">
        <v>1592</v>
      </c>
      <c r="Q67" t="s">
        <v>1593</v>
      </c>
      <c r="R67" t="s">
        <v>1592</v>
      </c>
      <c r="S67">
        <v>61</v>
      </c>
    </row>
    <row r="68" spans="1:19">
      <c r="A68" t="s">
        <v>286</v>
      </c>
      <c r="B68" t="s">
        <v>1690</v>
      </c>
      <c r="C68" t="s">
        <v>1690</v>
      </c>
      <c r="D68" t="s">
        <v>1681</v>
      </c>
      <c r="E68"/>
      <c r="F68"/>
      <c r="G68"/>
      <c r="H68" t="s">
        <v>1683</v>
      </c>
      <c r="I68" s="108" t="s">
        <v>288</v>
      </c>
      <c r="J68" t="s">
        <v>1587</v>
      </c>
      <c r="K68">
        <v>63</v>
      </c>
      <c r="L68" t="s">
        <v>286</v>
      </c>
      <c r="M68" t="s">
        <v>1690</v>
      </c>
      <c r="N68" t="s">
        <v>1591</v>
      </c>
      <c r="O68" t="s">
        <v>1685</v>
      </c>
      <c r="P68" t="s">
        <v>1592</v>
      </c>
      <c r="Q68" t="s">
        <v>1593</v>
      </c>
      <c r="R68" t="s">
        <v>1592</v>
      </c>
      <c r="S68">
        <v>62</v>
      </c>
    </row>
    <row r="69" spans="1:19">
      <c r="A69" t="s">
        <v>286</v>
      </c>
      <c r="B69" t="s">
        <v>1691</v>
      </c>
      <c r="C69" t="s">
        <v>1691</v>
      </c>
      <c r="D69" t="s">
        <v>1617</v>
      </c>
      <c r="E69"/>
      <c r="F69"/>
      <c r="G69"/>
      <c r="H69" t="s">
        <v>1621</v>
      </c>
      <c r="I69" s="108" t="s">
        <v>288</v>
      </c>
      <c r="J69" t="s">
        <v>1587</v>
      </c>
      <c r="K69">
        <v>64</v>
      </c>
      <c r="L69" t="s">
        <v>286</v>
      </c>
      <c r="M69" t="s">
        <v>1691</v>
      </c>
      <c r="N69" t="s">
        <v>1591</v>
      </c>
      <c r="O69" t="s">
        <v>1622</v>
      </c>
      <c r="P69" t="s">
        <v>1592</v>
      </c>
      <c r="Q69" t="s">
        <v>1593</v>
      </c>
      <c r="R69" t="s">
        <v>1592</v>
      </c>
      <c r="S69">
        <v>63</v>
      </c>
    </row>
    <row r="70" spans="1:19">
      <c r="A70" t="s">
        <v>286</v>
      </c>
      <c r="B70" t="s">
        <v>1692</v>
      </c>
      <c r="C70" t="s">
        <v>1692</v>
      </c>
      <c r="D70" t="s">
        <v>1691</v>
      </c>
      <c r="E70"/>
      <c r="F70"/>
      <c r="G70"/>
      <c r="H70" t="s">
        <v>1693</v>
      </c>
      <c r="I70" s="108" t="s">
        <v>288</v>
      </c>
      <c r="J70" t="s">
        <v>1587</v>
      </c>
      <c r="K70">
        <v>65</v>
      </c>
      <c r="L70" t="s">
        <v>286</v>
      </c>
      <c r="M70" t="s">
        <v>1692</v>
      </c>
      <c r="N70" t="s">
        <v>1591</v>
      </c>
      <c r="O70" t="s">
        <v>1694</v>
      </c>
      <c r="P70" t="s">
        <v>1592</v>
      </c>
      <c r="Q70" t="s">
        <v>1593</v>
      </c>
      <c r="R70" t="s">
        <v>1592</v>
      </c>
      <c r="S70">
        <v>64</v>
      </c>
    </row>
    <row r="71" spans="1:19">
      <c r="A71" t="s">
        <v>286</v>
      </c>
      <c r="B71" t="s">
        <v>1695</v>
      </c>
      <c r="C71" t="s">
        <v>1695</v>
      </c>
      <c r="D71" t="s">
        <v>1691</v>
      </c>
      <c r="E71"/>
      <c r="F71"/>
      <c r="G71"/>
      <c r="H71" t="s">
        <v>1693</v>
      </c>
      <c r="I71" s="108" t="s">
        <v>288</v>
      </c>
      <c r="J71" t="s">
        <v>1587</v>
      </c>
      <c r="K71">
        <v>66</v>
      </c>
      <c r="L71" t="s">
        <v>286</v>
      </c>
      <c r="M71" t="s">
        <v>1695</v>
      </c>
      <c r="N71" t="s">
        <v>1591</v>
      </c>
      <c r="O71" t="s">
        <v>1694</v>
      </c>
      <c r="P71" t="s">
        <v>1592</v>
      </c>
      <c r="Q71" t="s">
        <v>1593</v>
      </c>
      <c r="R71" t="s">
        <v>1592</v>
      </c>
      <c r="S71">
        <v>65</v>
      </c>
    </row>
    <row r="72" spans="1:19">
      <c r="A72" t="s">
        <v>286</v>
      </c>
      <c r="B72" t="s">
        <v>1696</v>
      </c>
      <c r="C72" t="s">
        <v>1696</v>
      </c>
      <c r="D72" t="s">
        <v>1691</v>
      </c>
      <c r="E72"/>
      <c r="F72"/>
      <c r="G72"/>
      <c r="H72" t="s">
        <v>1693</v>
      </c>
      <c r="I72" s="108" t="s">
        <v>288</v>
      </c>
      <c r="J72" t="s">
        <v>1587</v>
      </c>
      <c r="K72">
        <v>67</v>
      </c>
      <c r="L72" t="s">
        <v>286</v>
      </c>
      <c r="M72" t="s">
        <v>1696</v>
      </c>
      <c r="N72" t="s">
        <v>1591</v>
      </c>
      <c r="O72" t="s">
        <v>1694</v>
      </c>
      <c r="P72" t="s">
        <v>1592</v>
      </c>
      <c r="Q72" t="s">
        <v>1593</v>
      </c>
      <c r="R72" t="s">
        <v>1592</v>
      </c>
      <c r="S72">
        <v>66</v>
      </c>
    </row>
    <row r="73" spans="1:19">
      <c r="A73" t="s">
        <v>286</v>
      </c>
      <c r="B73" t="s">
        <v>1696</v>
      </c>
      <c r="C73" t="s">
        <v>1696</v>
      </c>
      <c r="D73" t="s">
        <v>1691</v>
      </c>
      <c r="E73"/>
      <c r="F73"/>
      <c r="G73"/>
      <c r="H73" t="s">
        <v>1693</v>
      </c>
      <c r="I73" s="108" t="s">
        <v>288</v>
      </c>
      <c r="J73" t="s">
        <v>1587</v>
      </c>
      <c r="K73">
        <v>68</v>
      </c>
      <c r="L73" t="s">
        <v>286</v>
      </c>
      <c r="M73" t="s">
        <v>1696</v>
      </c>
      <c r="N73" t="s">
        <v>1591</v>
      </c>
      <c r="O73" t="s">
        <v>1694</v>
      </c>
      <c r="P73" t="s">
        <v>1592</v>
      </c>
      <c r="Q73" t="s">
        <v>1593</v>
      </c>
      <c r="R73" t="s">
        <v>1592</v>
      </c>
      <c r="S73">
        <v>67</v>
      </c>
    </row>
    <row r="74" spans="1:19">
      <c r="A74" t="s">
        <v>286</v>
      </c>
      <c r="B74" t="s">
        <v>1697</v>
      </c>
      <c r="C74" t="s">
        <v>1697</v>
      </c>
      <c r="D74" t="s">
        <v>1616</v>
      </c>
      <c r="E74"/>
      <c r="F74"/>
      <c r="G74"/>
      <c r="H74" t="s">
        <v>1618</v>
      </c>
      <c r="I74" s="108" t="s">
        <v>288</v>
      </c>
      <c r="J74" t="s">
        <v>1587</v>
      </c>
      <c r="K74">
        <v>69</v>
      </c>
      <c r="L74" t="s">
        <v>286</v>
      </c>
      <c r="M74" t="s">
        <v>1697</v>
      </c>
      <c r="N74" t="s">
        <v>1591</v>
      </c>
      <c r="O74" t="s">
        <v>1619</v>
      </c>
      <c r="P74" t="s">
        <v>1592</v>
      </c>
      <c r="Q74" t="s">
        <v>1593</v>
      </c>
      <c r="R74" t="s">
        <v>1592</v>
      </c>
      <c r="S74">
        <v>68</v>
      </c>
    </row>
    <row r="75" spans="1:19">
      <c r="A75" t="s">
        <v>286</v>
      </c>
      <c r="B75" t="s">
        <v>1698</v>
      </c>
      <c r="C75" t="s">
        <v>1698</v>
      </c>
      <c r="D75" t="s">
        <v>1616</v>
      </c>
      <c r="E75"/>
      <c r="F75"/>
      <c r="G75"/>
      <c r="H75" t="s">
        <v>1618</v>
      </c>
      <c r="I75" s="108" t="s">
        <v>288</v>
      </c>
      <c r="J75" t="s">
        <v>1587</v>
      </c>
      <c r="K75">
        <v>70</v>
      </c>
      <c r="L75" t="s">
        <v>286</v>
      </c>
      <c r="M75" t="s">
        <v>1698</v>
      </c>
      <c r="N75" t="s">
        <v>1591</v>
      </c>
      <c r="O75" t="s">
        <v>1619</v>
      </c>
      <c r="P75" t="s">
        <v>1592</v>
      </c>
      <c r="Q75" t="s">
        <v>1593</v>
      </c>
      <c r="R75" t="s">
        <v>1592</v>
      </c>
      <c r="S75">
        <v>69</v>
      </c>
    </row>
    <row r="76" spans="1:19">
      <c r="A76" t="s">
        <v>286</v>
      </c>
      <c r="B76" t="s">
        <v>1699</v>
      </c>
      <c r="C76" t="s">
        <v>1699</v>
      </c>
      <c r="D76" t="s">
        <v>1698</v>
      </c>
      <c r="E76"/>
      <c r="F76"/>
      <c r="G76"/>
      <c r="H76" t="s">
        <v>1700</v>
      </c>
      <c r="I76" s="108" t="s">
        <v>288</v>
      </c>
      <c r="J76" t="s">
        <v>1587</v>
      </c>
      <c r="K76">
        <v>71</v>
      </c>
      <c r="L76" t="s">
        <v>286</v>
      </c>
      <c r="M76" t="s">
        <v>1699</v>
      </c>
      <c r="N76" t="s">
        <v>1591</v>
      </c>
      <c r="O76" t="s">
        <v>1701</v>
      </c>
      <c r="P76" t="s">
        <v>1592</v>
      </c>
      <c r="Q76" t="s">
        <v>1593</v>
      </c>
      <c r="R76" t="s">
        <v>1592</v>
      </c>
      <c r="S76">
        <v>70</v>
      </c>
    </row>
    <row r="77" spans="1:19">
      <c r="A77" t="s">
        <v>286</v>
      </c>
      <c r="B77" t="s">
        <v>286</v>
      </c>
      <c r="C77" t="s">
        <v>286</v>
      </c>
      <c r="D77"/>
      <c r="E77"/>
      <c r="F77"/>
      <c r="G77" t="s">
        <v>286</v>
      </c>
      <c r="H77"/>
      <c r="I77" s="108" t="s">
        <v>288</v>
      </c>
      <c r="J77" t="s">
        <v>1702</v>
      </c>
      <c r="K77">
        <v>2</v>
      </c>
      <c r="L77" t="s">
        <v>286</v>
      </c>
      <c r="M77" t="s">
        <v>286</v>
      </c>
      <c r="N77" t="s">
        <v>1591</v>
      </c>
      <c r="O77" t="s">
        <v>1592</v>
      </c>
      <c r="P77" t="s">
        <v>286</v>
      </c>
      <c r="Q77" t="s">
        <v>1593</v>
      </c>
      <c r="R77" t="s">
        <v>1592</v>
      </c>
      <c r="S77">
        <v>71</v>
      </c>
    </row>
    <row r="78" spans="1:19">
      <c r="A78" t="s">
        <v>286</v>
      </c>
      <c r="B78" t="s">
        <v>1590</v>
      </c>
      <c r="C78" t="s">
        <v>1590</v>
      </c>
      <c r="D78"/>
      <c r="E78"/>
      <c r="F78"/>
      <c r="G78"/>
      <c r="H78" t="s">
        <v>286</v>
      </c>
      <c r="I78" s="108" t="s">
        <v>288</v>
      </c>
      <c r="J78" t="s">
        <v>1702</v>
      </c>
      <c r="K78">
        <v>3</v>
      </c>
      <c r="L78" t="s">
        <v>286</v>
      </c>
      <c r="M78" t="s">
        <v>1590</v>
      </c>
      <c r="N78" t="s">
        <v>1591</v>
      </c>
      <c r="O78" t="s">
        <v>286</v>
      </c>
      <c r="P78" t="s">
        <v>1592</v>
      </c>
      <c r="Q78" t="s">
        <v>1593</v>
      </c>
      <c r="R78" t="s">
        <v>1592</v>
      </c>
      <c r="S78">
        <v>72</v>
      </c>
    </row>
    <row r="79" spans="1:19">
      <c r="A79" t="s">
        <v>286</v>
      </c>
      <c r="B79" t="s">
        <v>1594</v>
      </c>
      <c r="C79" t="s">
        <v>1594</v>
      </c>
      <c r="D79"/>
      <c r="E79"/>
      <c r="F79"/>
      <c r="G79"/>
      <c r="H79" t="s">
        <v>286</v>
      </c>
      <c r="I79" s="108" t="s">
        <v>288</v>
      </c>
      <c r="J79" t="s">
        <v>1702</v>
      </c>
      <c r="K79">
        <v>4</v>
      </c>
      <c r="L79" t="s">
        <v>286</v>
      </c>
      <c r="M79" t="s">
        <v>1594</v>
      </c>
      <c r="N79" t="s">
        <v>1591</v>
      </c>
      <c r="O79" t="s">
        <v>286</v>
      </c>
      <c r="P79" t="s">
        <v>1592</v>
      </c>
      <c r="Q79" t="s">
        <v>1593</v>
      </c>
      <c r="R79" t="s">
        <v>1592</v>
      </c>
      <c r="S79">
        <v>73</v>
      </c>
    </row>
    <row r="80" spans="1:19">
      <c r="A80" t="s">
        <v>286</v>
      </c>
      <c r="B80" t="s">
        <v>1595</v>
      </c>
      <c r="C80" t="s">
        <v>1595</v>
      </c>
      <c r="D80" t="s">
        <v>1594</v>
      </c>
      <c r="E80"/>
      <c r="F80"/>
      <c r="G80"/>
      <c r="H80" t="s">
        <v>1596</v>
      </c>
      <c r="I80" s="108" t="s">
        <v>288</v>
      </c>
      <c r="J80" t="s">
        <v>1702</v>
      </c>
      <c r="K80">
        <v>5</v>
      </c>
      <c r="L80" t="s">
        <v>286</v>
      </c>
      <c r="M80" t="s">
        <v>1595</v>
      </c>
      <c r="N80" t="s">
        <v>1591</v>
      </c>
      <c r="O80" t="s">
        <v>1596</v>
      </c>
      <c r="P80" t="s">
        <v>1592</v>
      </c>
      <c r="Q80" t="s">
        <v>1593</v>
      </c>
      <c r="R80" t="s">
        <v>1592</v>
      </c>
      <c r="S80">
        <v>74</v>
      </c>
    </row>
    <row r="81" spans="1:19">
      <c r="A81" t="s">
        <v>286</v>
      </c>
      <c r="B81" t="s">
        <v>1597</v>
      </c>
      <c r="C81" t="s">
        <v>1597</v>
      </c>
      <c r="D81" t="s">
        <v>1594</v>
      </c>
      <c r="E81"/>
      <c r="F81"/>
      <c r="G81"/>
      <c r="H81" t="s">
        <v>1596</v>
      </c>
      <c r="I81" s="108" t="s">
        <v>288</v>
      </c>
      <c r="J81" t="s">
        <v>1702</v>
      </c>
      <c r="K81">
        <v>6</v>
      </c>
      <c r="L81" t="s">
        <v>286</v>
      </c>
      <c r="M81" t="s">
        <v>1597</v>
      </c>
      <c r="N81" t="s">
        <v>1591</v>
      </c>
      <c r="O81" t="s">
        <v>1596</v>
      </c>
      <c r="P81" t="s">
        <v>1592</v>
      </c>
      <c r="Q81" t="s">
        <v>1593</v>
      </c>
      <c r="R81" t="s">
        <v>1592</v>
      </c>
      <c r="S81">
        <v>75</v>
      </c>
    </row>
    <row r="82" spans="1:19">
      <c r="A82" t="s">
        <v>286</v>
      </c>
      <c r="B82" t="s">
        <v>1598</v>
      </c>
      <c r="C82" t="s">
        <v>1598</v>
      </c>
      <c r="D82" t="s">
        <v>1597</v>
      </c>
      <c r="E82"/>
      <c r="F82"/>
      <c r="G82"/>
      <c r="H82" t="s">
        <v>1599</v>
      </c>
      <c r="I82" s="108" t="s">
        <v>288</v>
      </c>
      <c r="J82" t="s">
        <v>1702</v>
      </c>
      <c r="K82">
        <v>7</v>
      </c>
      <c r="L82" t="s">
        <v>286</v>
      </c>
      <c r="M82" t="s">
        <v>1598</v>
      </c>
      <c r="N82" t="s">
        <v>1591</v>
      </c>
      <c r="O82" t="s">
        <v>1599</v>
      </c>
      <c r="P82" t="s">
        <v>1592</v>
      </c>
      <c r="Q82" t="s">
        <v>1593</v>
      </c>
      <c r="R82" t="s">
        <v>1592</v>
      </c>
      <c r="S82">
        <v>76</v>
      </c>
    </row>
    <row r="83" spans="1:19">
      <c r="A83" t="s">
        <v>286</v>
      </c>
      <c r="B83" t="s">
        <v>1600</v>
      </c>
      <c r="C83" t="s">
        <v>1600</v>
      </c>
      <c r="D83"/>
      <c r="E83"/>
      <c r="F83"/>
      <c r="G83"/>
      <c r="H83" t="s">
        <v>286</v>
      </c>
      <c r="I83" s="108" t="s">
        <v>288</v>
      </c>
      <c r="J83" t="s">
        <v>1702</v>
      </c>
      <c r="K83">
        <v>8</v>
      </c>
      <c r="L83" t="s">
        <v>286</v>
      </c>
      <c r="M83" t="s">
        <v>1600</v>
      </c>
      <c r="N83" t="s">
        <v>1591</v>
      </c>
      <c r="O83" t="s">
        <v>286</v>
      </c>
      <c r="P83" t="s">
        <v>1592</v>
      </c>
      <c r="Q83" t="s">
        <v>1593</v>
      </c>
      <c r="R83" t="s">
        <v>1592</v>
      </c>
      <c r="S83">
        <v>77</v>
      </c>
    </row>
    <row r="84" spans="1:19">
      <c r="A84" t="s">
        <v>286</v>
      </c>
      <c r="B84" t="s">
        <v>1601</v>
      </c>
      <c r="C84" t="s">
        <v>1601</v>
      </c>
      <c r="D84" t="s">
        <v>1600</v>
      </c>
      <c r="E84"/>
      <c r="F84"/>
      <c r="G84"/>
      <c r="H84" t="s">
        <v>1602</v>
      </c>
      <c r="I84" s="108" t="s">
        <v>288</v>
      </c>
      <c r="J84" t="s">
        <v>1702</v>
      </c>
      <c r="K84">
        <v>9</v>
      </c>
      <c r="L84" t="s">
        <v>286</v>
      </c>
      <c r="M84" t="s">
        <v>1601</v>
      </c>
      <c r="N84" t="s">
        <v>1591</v>
      </c>
      <c r="O84" t="s">
        <v>1602</v>
      </c>
      <c r="P84" t="s">
        <v>1592</v>
      </c>
      <c r="Q84" t="s">
        <v>1593</v>
      </c>
      <c r="R84" t="s">
        <v>1592</v>
      </c>
      <c r="S84">
        <v>78</v>
      </c>
    </row>
    <row r="85" spans="1:19">
      <c r="A85" t="s">
        <v>286</v>
      </c>
      <c r="B85" t="s">
        <v>998</v>
      </c>
      <c r="C85" t="s">
        <v>998</v>
      </c>
      <c r="D85" t="s">
        <v>1600</v>
      </c>
      <c r="E85"/>
      <c r="F85"/>
      <c r="G85"/>
      <c r="H85" t="s">
        <v>1602</v>
      </c>
      <c r="I85" s="108" t="s">
        <v>288</v>
      </c>
      <c r="J85" t="s">
        <v>1702</v>
      </c>
      <c r="K85">
        <v>10</v>
      </c>
      <c r="L85" t="s">
        <v>286</v>
      </c>
      <c r="M85" t="s">
        <v>998</v>
      </c>
      <c r="N85" t="s">
        <v>1591</v>
      </c>
      <c r="O85" t="s">
        <v>1602</v>
      </c>
      <c r="P85" t="s">
        <v>1592</v>
      </c>
      <c r="Q85" t="s">
        <v>1593</v>
      </c>
      <c r="R85" t="s">
        <v>1592</v>
      </c>
      <c r="S85">
        <v>79</v>
      </c>
    </row>
    <row r="86" spans="1:19">
      <c r="A86" t="s">
        <v>286</v>
      </c>
      <c r="B86" t="s">
        <v>1603</v>
      </c>
      <c r="C86" t="s">
        <v>1603</v>
      </c>
      <c r="D86" t="s">
        <v>1600</v>
      </c>
      <c r="E86"/>
      <c r="F86"/>
      <c r="G86"/>
      <c r="H86" t="s">
        <v>1602</v>
      </c>
      <c r="I86" s="108" t="s">
        <v>288</v>
      </c>
      <c r="J86" t="s">
        <v>1702</v>
      </c>
      <c r="K86">
        <v>11</v>
      </c>
      <c r="L86" t="s">
        <v>286</v>
      </c>
      <c r="M86" t="s">
        <v>1603</v>
      </c>
      <c r="N86" t="s">
        <v>1591</v>
      </c>
      <c r="O86" t="s">
        <v>1602</v>
      </c>
      <c r="P86" t="s">
        <v>1592</v>
      </c>
      <c r="Q86" t="s">
        <v>1593</v>
      </c>
      <c r="R86" t="s">
        <v>1592</v>
      </c>
      <c r="S86">
        <v>80</v>
      </c>
    </row>
    <row r="87" spans="1:19">
      <c r="A87" t="s">
        <v>286</v>
      </c>
      <c r="B87" t="s">
        <v>1009</v>
      </c>
      <c r="C87" t="s">
        <v>1009</v>
      </c>
      <c r="D87" t="s">
        <v>1600</v>
      </c>
      <c r="E87"/>
      <c r="F87"/>
      <c r="G87"/>
      <c r="H87" t="s">
        <v>1602</v>
      </c>
      <c r="I87" s="108" t="s">
        <v>288</v>
      </c>
      <c r="J87" t="s">
        <v>1702</v>
      </c>
      <c r="K87">
        <v>12</v>
      </c>
      <c r="L87" t="s">
        <v>286</v>
      </c>
      <c r="M87" t="s">
        <v>1009</v>
      </c>
      <c r="N87" t="s">
        <v>1591</v>
      </c>
      <c r="O87" t="s">
        <v>1602</v>
      </c>
      <c r="P87" t="s">
        <v>1592</v>
      </c>
      <c r="Q87" t="s">
        <v>1593</v>
      </c>
      <c r="R87" t="s">
        <v>1592</v>
      </c>
      <c r="S87">
        <v>81</v>
      </c>
    </row>
    <row r="88" spans="1:19">
      <c r="A88" t="s">
        <v>286</v>
      </c>
      <c r="B88" t="s">
        <v>1604</v>
      </c>
      <c r="C88" t="s">
        <v>1604</v>
      </c>
      <c r="D88"/>
      <c r="E88"/>
      <c r="F88"/>
      <c r="G88"/>
      <c r="H88" t="s">
        <v>286</v>
      </c>
      <c r="I88" s="108" t="s">
        <v>288</v>
      </c>
      <c r="J88" t="s">
        <v>1702</v>
      </c>
      <c r="K88">
        <v>13</v>
      </c>
      <c r="L88" t="s">
        <v>286</v>
      </c>
      <c r="M88" t="s">
        <v>1604</v>
      </c>
      <c r="N88" t="s">
        <v>1591</v>
      </c>
      <c r="O88" t="s">
        <v>286</v>
      </c>
      <c r="P88" t="s">
        <v>1592</v>
      </c>
      <c r="Q88" t="s">
        <v>1593</v>
      </c>
      <c r="R88" t="s">
        <v>1592</v>
      </c>
      <c r="S88">
        <v>82</v>
      </c>
    </row>
    <row r="89" spans="1:19">
      <c r="A89" t="s">
        <v>286</v>
      </c>
      <c r="B89" t="s">
        <v>1605</v>
      </c>
      <c r="C89" t="s">
        <v>1605</v>
      </c>
      <c r="D89" t="s">
        <v>1604</v>
      </c>
      <c r="E89"/>
      <c r="F89"/>
      <c r="G89"/>
      <c r="H89" t="s">
        <v>1606</v>
      </c>
      <c r="I89" s="108" t="s">
        <v>288</v>
      </c>
      <c r="J89" t="s">
        <v>1702</v>
      </c>
      <c r="K89">
        <v>14</v>
      </c>
      <c r="L89" t="s">
        <v>286</v>
      </c>
      <c r="M89" t="s">
        <v>1605</v>
      </c>
      <c r="N89" t="s">
        <v>1591</v>
      </c>
      <c r="O89" t="s">
        <v>1606</v>
      </c>
      <c r="P89" t="s">
        <v>1592</v>
      </c>
      <c r="Q89" t="s">
        <v>1593</v>
      </c>
      <c r="R89" t="s">
        <v>1592</v>
      </c>
      <c r="S89">
        <v>83</v>
      </c>
    </row>
    <row r="90" spans="1:19">
      <c r="A90" t="s">
        <v>286</v>
      </c>
      <c r="B90" t="s">
        <v>1607</v>
      </c>
      <c r="C90" t="s">
        <v>1607</v>
      </c>
      <c r="D90" t="s">
        <v>1604</v>
      </c>
      <c r="E90"/>
      <c r="F90"/>
      <c r="G90"/>
      <c r="H90" t="s">
        <v>1606</v>
      </c>
      <c r="I90" s="108" t="s">
        <v>288</v>
      </c>
      <c r="J90" t="s">
        <v>1702</v>
      </c>
      <c r="K90">
        <v>15</v>
      </c>
      <c r="L90" t="s">
        <v>286</v>
      </c>
      <c r="M90" t="s">
        <v>1607</v>
      </c>
      <c r="N90" t="s">
        <v>1591</v>
      </c>
      <c r="O90" t="s">
        <v>1606</v>
      </c>
      <c r="P90" t="s">
        <v>1592</v>
      </c>
      <c r="Q90" t="s">
        <v>1593</v>
      </c>
      <c r="R90" t="s">
        <v>1592</v>
      </c>
      <c r="S90">
        <v>84</v>
      </c>
    </row>
    <row r="91" spans="1:19">
      <c r="A91" t="s">
        <v>286</v>
      </c>
      <c r="B91" t="s">
        <v>1609</v>
      </c>
      <c r="C91" t="s">
        <v>1609</v>
      </c>
      <c r="D91" t="s">
        <v>1604</v>
      </c>
      <c r="E91"/>
      <c r="F91"/>
      <c r="G91"/>
      <c r="H91" t="s">
        <v>1606</v>
      </c>
      <c r="I91" s="108" t="s">
        <v>288</v>
      </c>
      <c r="J91" t="s">
        <v>1702</v>
      </c>
      <c r="K91">
        <v>16</v>
      </c>
      <c r="L91" t="s">
        <v>286</v>
      </c>
      <c r="M91" t="s">
        <v>1609</v>
      </c>
      <c r="N91" t="s">
        <v>1591</v>
      </c>
      <c r="O91" t="s">
        <v>1606</v>
      </c>
      <c r="P91" t="s">
        <v>1592</v>
      </c>
      <c r="Q91" t="s">
        <v>1593</v>
      </c>
      <c r="R91" t="s">
        <v>1592</v>
      </c>
      <c r="S91">
        <v>85</v>
      </c>
    </row>
    <row r="92" spans="1:19">
      <c r="A92" t="s">
        <v>286</v>
      </c>
      <c r="B92" t="s">
        <v>1293</v>
      </c>
      <c r="C92" t="s">
        <v>1293</v>
      </c>
      <c r="D92" t="s">
        <v>1604</v>
      </c>
      <c r="E92"/>
      <c r="F92"/>
      <c r="G92"/>
      <c r="H92" t="s">
        <v>1606</v>
      </c>
      <c r="I92" s="108" t="s">
        <v>288</v>
      </c>
      <c r="J92" t="s">
        <v>1702</v>
      </c>
      <c r="K92">
        <v>17</v>
      </c>
      <c r="L92" t="s">
        <v>286</v>
      </c>
      <c r="M92" t="s">
        <v>1293</v>
      </c>
      <c r="N92" t="s">
        <v>1591</v>
      </c>
      <c r="O92" t="s">
        <v>1606</v>
      </c>
      <c r="P92" t="s">
        <v>1592</v>
      </c>
      <c r="Q92" t="s">
        <v>1593</v>
      </c>
      <c r="R92" t="s">
        <v>1592</v>
      </c>
      <c r="S92">
        <v>86</v>
      </c>
    </row>
    <row r="93" spans="1:19">
      <c r="A93" t="s">
        <v>286</v>
      </c>
      <c r="B93" t="s">
        <v>1610</v>
      </c>
      <c r="C93" t="s">
        <v>1610</v>
      </c>
      <c r="D93" t="s">
        <v>1604</v>
      </c>
      <c r="E93"/>
      <c r="F93"/>
      <c r="G93"/>
      <c r="H93" t="s">
        <v>1606</v>
      </c>
      <c r="I93" s="108" t="s">
        <v>288</v>
      </c>
      <c r="J93" t="s">
        <v>1702</v>
      </c>
      <c r="K93">
        <v>18</v>
      </c>
      <c r="L93" t="s">
        <v>286</v>
      </c>
      <c r="M93" t="s">
        <v>1610</v>
      </c>
      <c r="N93" t="s">
        <v>1591</v>
      </c>
      <c r="O93" t="s">
        <v>1606</v>
      </c>
      <c r="P93" t="s">
        <v>1592</v>
      </c>
      <c r="Q93" t="s">
        <v>1593</v>
      </c>
      <c r="R93" t="s">
        <v>1592</v>
      </c>
      <c r="S93">
        <v>87</v>
      </c>
    </row>
    <row r="94" spans="1:19">
      <c r="A94" t="s">
        <v>286</v>
      </c>
      <c r="B94" t="s">
        <v>1165</v>
      </c>
      <c r="C94" t="s">
        <v>1165</v>
      </c>
      <c r="D94" t="s">
        <v>1604</v>
      </c>
      <c r="E94"/>
      <c r="F94"/>
      <c r="G94"/>
      <c r="H94" t="s">
        <v>1606</v>
      </c>
      <c r="I94" s="108" t="s">
        <v>288</v>
      </c>
      <c r="J94" t="s">
        <v>1702</v>
      </c>
      <c r="K94">
        <v>19</v>
      </c>
      <c r="L94" t="s">
        <v>286</v>
      </c>
      <c r="M94" t="s">
        <v>1165</v>
      </c>
      <c r="N94" t="s">
        <v>1591</v>
      </c>
      <c r="O94" t="s">
        <v>1606</v>
      </c>
      <c r="P94" t="s">
        <v>1592</v>
      </c>
      <c r="Q94" t="s">
        <v>1593</v>
      </c>
      <c r="R94" t="s">
        <v>1592</v>
      </c>
      <c r="S94">
        <v>88</v>
      </c>
    </row>
    <row r="95" spans="1:19">
      <c r="A95" t="s">
        <v>286</v>
      </c>
      <c r="B95" t="s">
        <v>1249</v>
      </c>
      <c r="C95" t="s">
        <v>1249</v>
      </c>
      <c r="D95" t="s">
        <v>1604</v>
      </c>
      <c r="E95"/>
      <c r="F95"/>
      <c r="G95"/>
      <c r="H95" t="s">
        <v>1606</v>
      </c>
      <c r="I95" s="108" t="s">
        <v>288</v>
      </c>
      <c r="J95" t="s">
        <v>1702</v>
      </c>
      <c r="K95">
        <v>20</v>
      </c>
      <c r="L95" t="s">
        <v>286</v>
      </c>
      <c r="M95" t="s">
        <v>1249</v>
      </c>
      <c r="N95" t="s">
        <v>1591</v>
      </c>
      <c r="O95" t="s">
        <v>1606</v>
      </c>
      <c r="P95" t="s">
        <v>1592</v>
      </c>
      <c r="Q95" t="s">
        <v>1593</v>
      </c>
      <c r="R95" t="s">
        <v>1592</v>
      </c>
      <c r="S95">
        <v>89</v>
      </c>
    </row>
    <row r="96" spans="1:19">
      <c r="A96" t="s">
        <v>286</v>
      </c>
      <c r="B96" t="s">
        <v>1614</v>
      </c>
      <c r="C96" t="s">
        <v>1614</v>
      </c>
      <c r="D96" t="s">
        <v>1604</v>
      </c>
      <c r="E96"/>
      <c r="F96"/>
      <c r="G96"/>
      <c r="H96" t="s">
        <v>1606</v>
      </c>
      <c r="I96" s="108" t="s">
        <v>288</v>
      </c>
      <c r="J96" t="s">
        <v>1702</v>
      </c>
      <c r="K96">
        <v>21</v>
      </c>
      <c r="L96" t="s">
        <v>286</v>
      </c>
      <c r="M96" t="s">
        <v>1614</v>
      </c>
      <c r="N96" t="s">
        <v>1591</v>
      </c>
      <c r="O96" t="s">
        <v>1606</v>
      </c>
      <c r="P96" t="s">
        <v>1592</v>
      </c>
      <c r="Q96" t="s">
        <v>1593</v>
      </c>
      <c r="R96" t="s">
        <v>1592</v>
      </c>
      <c r="S96">
        <v>90</v>
      </c>
    </row>
    <row r="97" spans="1:19">
      <c r="A97" t="s">
        <v>286</v>
      </c>
      <c r="B97" t="s">
        <v>1615</v>
      </c>
      <c r="C97" t="s">
        <v>1615</v>
      </c>
      <c r="D97" t="s">
        <v>1604</v>
      </c>
      <c r="E97"/>
      <c r="F97"/>
      <c r="G97"/>
      <c r="H97" t="s">
        <v>1606</v>
      </c>
      <c r="I97" s="108" t="s">
        <v>288</v>
      </c>
      <c r="J97" t="s">
        <v>1702</v>
      </c>
      <c r="K97">
        <v>22</v>
      </c>
      <c r="L97" t="s">
        <v>286</v>
      </c>
      <c r="M97" t="s">
        <v>1615</v>
      </c>
      <c r="N97" t="s">
        <v>1591</v>
      </c>
      <c r="O97" t="s">
        <v>1606</v>
      </c>
      <c r="P97" t="s">
        <v>1592</v>
      </c>
      <c r="Q97" t="s">
        <v>1593</v>
      </c>
      <c r="R97" t="s">
        <v>1592</v>
      </c>
      <c r="S97">
        <v>91</v>
      </c>
    </row>
    <row r="98" spans="1:19">
      <c r="A98" t="s">
        <v>286</v>
      </c>
      <c r="B98" t="s">
        <v>1616</v>
      </c>
      <c r="C98" t="s">
        <v>1616</v>
      </c>
      <c r="D98"/>
      <c r="E98"/>
      <c r="F98"/>
      <c r="G98"/>
      <c r="H98" t="s">
        <v>286</v>
      </c>
      <c r="I98" s="108" t="s">
        <v>288</v>
      </c>
      <c r="J98" t="s">
        <v>1702</v>
      </c>
      <c r="K98">
        <v>23</v>
      </c>
      <c r="L98" t="s">
        <v>286</v>
      </c>
      <c r="M98" t="s">
        <v>1616</v>
      </c>
      <c r="N98" t="s">
        <v>1591</v>
      </c>
      <c r="O98" t="s">
        <v>286</v>
      </c>
      <c r="P98" t="s">
        <v>1592</v>
      </c>
      <c r="Q98" t="s">
        <v>1593</v>
      </c>
      <c r="R98" t="s">
        <v>1592</v>
      </c>
      <c r="S98">
        <v>92</v>
      </c>
    </row>
    <row r="99" spans="1:19">
      <c r="A99" t="s">
        <v>286</v>
      </c>
      <c r="B99" t="s">
        <v>1617</v>
      </c>
      <c r="C99" t="s">
        <v>1617</v>
      </c>
      <c r="D99" t="s">
        <v>1616</v>
      </c>
      <c r="E99"/>
      <c r="F99"/>
      <c r="G99"/>
      <c r="H99" t="s">
        <v>1618</v>
      </c>
      <c r="I99" s="108" t="s">
        <v>288</v>
      </c>
      <c r="J99" t="s">
        <v>1702</v>
      </c>
      <c r="K99">
        <v>24</v>
      </c>
      <c r="L99" t="s">
        <v>286</v>
      </c>
      <c r="M99" t="s">
        <v>1617</v>
      </c>
      <c r="N99" t="s">
        <v>1591</v>
      </c>
      <c r="O99" t="s">
        <v>1619</v>
      </c>
      <c r="P99" t="s">
        <v>1592</v>
      </c>
      <c r="Q99" t="s">
        <v>1593</v>
      </c>
      <c r="R99" t="s">
        <v>1592</v>
      </c>
      <c r="S99">
        <v>93</v>
      </c>
    </row>
    <row r="100" spans="1:19">
      <c r="A100" t="s">
        <v>286</v>
      </c>
      <c r="B100" t="s">
        <v>1620</v>
      </c>
      <c r="C100" t="s">
        <v>1620</v>
      </c>
      <c r="D100" t="s">
        <v>1617</v>
      </c>
      <c r="E100"/>
      <c r="F100"/>
      <c r="G100"/>
      <c r="H100" t="s">
        <v>1621</v>
      </c>
      <c r="I100" s="108" t="s">
        <v>288</v>
      </c>
      <c r="J100" t="s">
        <v>1702</v>
      </c>
      <c r="K100">
        <v>25</v>
      </c>
      <c r="L100" t="s">
        <v>286</v>
      </c>
      <c r="M100" t="s">
        <v>1620</v>
      </c>
      <c r="N100" t="s">
        <v>1591</v>
      </c>
      <c r="O100" t="s">
        <v>1622</v>
      </c>
      <c r="P100" t="s">
        <v>1592</v>
      </c>
      <c r="Q100" t="s">
        <v>1593</v>
      </c>
      <c r="R100" t="s">
        <v>1592</v>
      </c>
      <c r="S100">
        <v>94</v>
      </c>
    </row>
    <row r="101" spans="1:19">
      <c r="A101" t="s">
        <v>286</v>
      </c>
      <c r="B101" t="s">
        <v>1623</v>
      </c>
      <c r="C101" t="s">
        <v>1623</v>
      </c>
      <c r="D101" t="s">
        <v>1620</v>
      </c>
      <c r="E101"/>
      <c r="F101"/>
      <c r="G101"/>
      <c r="H101" t="s">
        <v>1624</v>
      </c>
      <c r="I101" s="108" t="s">
        <v>288</v>
      </c>
      <c r="J101" t="s">
        <v>1702</v>
      </c>
      <c r="K101">
        <v>26</v>
      </c>
      <c r="L101" t="s">
        <v>286</v>
      </c>
      <c r="M101" t="s">
        <v>1623</v>
      </c>
      <c r="N101" t="s">
        <v>1591</v>
      </c>
      <c r="O101" t="s">
        <v>1625</v>
      </c>
      <c r="P101" t="s">
        <v>1592</v>
      </c>
      <c r="Q101" t="s">
        <v>1593</v>
      </c>
      <c r="R101" t="s">
        <v>1592</v>
      </c>
      <c r="S101">
        <v>95</v>
      </c>
    </row>
    <row r="102" spans="1:19">
      <c r="A102" t="s">
        <v>286</v>
      </c>
      <c r="B102" t="s">
        <v>1626</v>
      </c>
      <c r="C102" t="s">
        <v>1626</v>
      </c>
      <c r="D102" t="s">
        <v>1623</v>
      </c>
      <c r="E102"/>
      <c r="F102"/>
      <c r="G102"/>
      <c r="H102" t="s">
        <v>1627</v>
      </c>
      <c r="I102" s="108" t="s">
        <v>288</v>
      </c>
      <c r="J102" t="s">
        <v>1702</v>
      </c>
      <c r="K102">
        <v>27</v>
      </c>
      <c r="L102" t="s">
        <v>286</v>
      </c>
      <c r="M102" t="s">
        <v>1626</v>
      </c>
      <c r="N102" t="s">
        <v>1591</v>
      </c>
      <c r="O102" t="s">
        <v>1628</v>
      </c>
      <c r="P102" t="s">
        <v>1592</v>
      </c>
      <c r="Q102" t="s">
        <v>1593</v>
      </c>
      <c r="R102" t="s">
        <v>1592</v>
      </c>
      <c r="S102">
        <v>96</v>
      </c>
    </row>
    <row r="103" spans="1:19">
      <c r="A103" t="s">
        <v>286</v>
      </c>
      <c r="B103" t="s">
        <v>1629</v>
      </c>
      <c r="C103" t="s">
        <v>1629</v>
      </c>
      <c r="D103" t="s">
        <v>1623</v>
      </c>
      <c r="E103"/>
      <c r="F103"/>
      <c r="G103"/>
      <c r="H103" t="s">
        <v>1627</v>
      </c>
      <c r="I103" s="108" t="s">
        <v>288</v>
      </c>
      <c r="J103" t="s">
        <v>1702</v>
      </c>
      <c r="K103">
        <v>28</v>
      </c>
      <c r="L103" t="s">
        <v>286</v>
      </c>
      <c r="M103" t="s">
        <v>1629</v>
      </c>
      <c r="N103" t="s">
        <v>1591</v>
      </c>
      <c r="O103" t="s">
        <v>1628</v>
      </c>
      <c r="P103" t="s">
        <v>1592</v>
      </c>
      <c r="Q103" t="s">
        <v>1593</v>
      </c>
      <c r="R103" t="s">
        <v>1592</v>
      </c>
      <c r="S103">
        <v>97</v>
      </c>
    </row>
    <row r="104" spans="1:19">
      <c r="A104" t="s">
        <v>286</v>
      </c>
      <c r="B104" t="s">
        <v>1630</v>
      </c>
      <c r="C104" t="s">
        <v>1630</v>
      </c>
      <c r="D104" t="s">
        <v>1620</v>
      </c>
      <c r="E104"/>
      <c r="F104"/>
      <c r="G104"/>
      <c r="H104" t="s">
        <v>1624</v>
      </c>
      <c r="I104" s="108" t="s">
        <v>288</v>
      </c>
      <c r="J104" t="s">
        <v>1702</v>
      </c>
      <c r="K104">
        <v>29</v>
      </c>
      <c r="L104" t="s">
        <v>286</v>
      </c>
      <c r="M104" t="s">
        <v>1630</v>
      </c>
      <c r="N104" t="s">
        <v>1591</v>
      </c>
      <c r="O104" t="s">
        <v>1625</v>
      </c>
      <c r="P104" t="s">
        <v>1592</v>
      </c>
      <c r="Q104" t="s">
        <v>1593</v>
      </c>
      <c r="R104" t="s">
        <v>1592</v>
      </c>
      <c r="S104">
        <v>98</v>
      </c>
    </row>
    <row r="105" spans="1:19">
      <c r="A105" t="s">
        <v>286</v>
      </c>
      <c r="B105" t="s">
        <v>1631</v>
      </c>
      <c r="C105" t="s">
        <v>1631</v>
      </c>
      <c r="D105" t="s">
        <v>1630</v>
      </c>
      <c r="E105"/>
      <c r="F105"/>
      <c r="G105"/>
      <c r="H105" t="s">
        <v>1632</v>
      </c>
      <c r="I105" s="108" t="s">
        <v>288</v>
      </c>
      <c r="J105" t="s">
        <v>1702</v>
      </c>
      <c r="K105">
        <v>30</v>
      </c>
      <c r="L105" t="s">
        <v>286</v>
      </c>
      <c r="M105" t="s">
        <v>1631</v>
      </c>
      <c r="N105" t="s">
        <v>1591</v>
      </c>
      <c r="O105" t="s">
        <v>1633</v>
      </c>
      <c r="P105" t="s">
        <v>1592</v>
      </c>
      <c r="Q105" t="s">
        <v>1593</v>
      </c>
      <c r="R105" t="s">
        <v>1592</v>
      </c>
      <c r="S105">
        <v>99</v>
      </c>
    </row>
    <row r="106" spans="1:19">
      <c r="A106" t="s">
        <v>286</v>
      </c>
      <c r="B106" t="s">
        <v>1634</v>
      </c>
      <c r="C106" t="s">
        <v>1634</v>
      </c>
      <c r="D106" t="s">
        <v>1630</v>
      </c>
      <c r="E106"/>
      <c r="F106"/>
      <c r="G106"/>
      <c r="H106" t="s">
        <v>1632</v>
      </c>
      <c r="I106" s="108" t="s">
        <v>288</v>
      </c>
      <c r="J106" t="s">
        <v>1702</v>
      </c>
      <c r="K106">
        <v>31</v>
      </c>
      <c r="L106" t="s">
        <v>286</v>
      </c>
      <c r="M106" t="s">
        <v>1635</v>
      </c>
      <c r="N106" t="s">
        <v>1591</v>
      </c>
      <c r="O106" t="s">
        <v>1633</v>
      </c>
      <c r="P106" t="s">
        <v>1592</v>
      </c>
      <c r="Q106" t="s">
        <v>1593</v>
      </c>
      <c r="R106" t="s">
        <v>1592</v>
      </c>
      <c r="S106">
        <v>100</v>
      </c>
    </row>
    <row r="107" spans="1:19">
      <c r="A107" t="s">
        <v>286</v>
      </c>
      <c r="B107" t="s">
        <v>1636</v>
      </c>
      <c r="C107" t="s">
        <v>1636</v>
      </c>
      <c r="D107" t="s">
        <v>1617</v>
      </c>
      <c r="E107"/>
      <c r="F107"/>
      <c r="G107"/>
      <c r="H107" t="s">
        <v>1621</v>
      </c>
      <c r="I107" s="108" t="s">
        <v>288</v>
      </c>
      <c r="J107" t="s">
        <v>1702</v>
      </c>
      <c r="K107">
        <v>32</v>
      </c>
      <c r="L107" t="s">
        <v>286</v>
      </c>
      <c r="M107" t="s">
        <v>1636</v>
      </c>
      <c r="N107" t="s">
        <v>1591</v>
      </c>
      <c r="O107" t="s">
        <v>1622</v>
      </c>
      <c r="P107" t="s">
        <v>1592</v>
      </c>
      <c r="Q107" t="s">
        <v>1593</v>
      </c>
      <c r="R107" t="s">
        <v>1592</v>
      </c>
      <c r="S107">
        <v>101</v>
      </c>
    </row>
    <row r="108" spans="1:19">
      <c r="A108" t="s">
        <v>286</v>
      </c>
      <c r="B108" t="s">
        <v>1637</v>
      </c>
      <c r="C108" t="s">
        <v>1637</v>
      </c>
      <c r="D108" t="s">
        <v>1636</v>
      </c>
      <c r="E108"/>
      <c r="F108"/>
      <c r="G108"/>
      <c r="H108" t="s">
        <v>1638</v>
      </c>
      <c r="I108" s="108" t="s">
        <v>288</v>
      </c>
      <c r="J108" t="s">
        <v>1702</v>
      </c>
      <c r="K108">
        <v>33</v>
      </c>
      <c r="L108" t="s">
        <v>286</v>
      </c>
      <c r="M108" t="s">
        <v>1637</v>
      </c>
      <c r="N108" t="s">
        <v>1591</v>
      </c>
      <c r="O108" t="s">
        <v>1639</v>
      </c>
      <c r="P108" t="s">
        <v>1592</v>
      </c>
      <c r="Q108" t="s">
        <v>1593</v>
      </c>
      <c r="R108" t="s">
        <v>1592</v>
      </c>
      <c r="S108">
        <v>102</v>
      </c>
    </row>
    <row r="109" spans="1:19">
      <c r="A109" t="s">
        <v>286</v>
      </c>
      <c r="B109" t="s">
        <v>1640</v>
      </c>
      <c r="C109" t="s">
        <v>1640</v>
      </c>
      <c r="D109" t="s">
        <v>1637</v>
      </c>
      <c r="E109"/>
      <c r="F109"/>
      <c r="G109"/>
      <c r="H109" t="s">
        <v>1641</v>
      </c>
      <c r="I109" s="108" t="s">
        <v>288</v>
      </c>
      <c r="J109" t="s">
        <v>1702</v>
      </c>
      <c r="K109">
        <v>34</v>
      </c>
      <c r="L109" t="s">
        <v>286</v>
      </c>
      <c r="M109" t="s">
        <v>1640</v>
      </c>
      <c r="N109" t="s">
        <v>1591</v>
      </c>
      <c r="O109" t="s">
        <v>1642</v>
      </c>
      <c r="P109" t="s">
        <v>1592</v>
      </c>
      <c r="Q109" t="s">
        <v>1593</v>
      </c>
      <c r="R109" t="s">
        <v>1592</v>
      </c>
      <c r="S109">
        <v>103</v>
      </c>
    </row>
    <row r="110" spans="1:19">
      <c r="A110" t="s">
        <v>286</v>
      </c>
      <c r="B110" t="s">
        <v>1643</v>
      </c>
      <c r="C110" t="s">
        <v>1643</v>
      </c>
      <c r="D110" t="s">
        <v>1637</v>
      </c>
      <c r="E110"/>
      <c r="F110"/>
      <c r="G110"/>
      <c r="H110" t="s">
        <v>1641</v>
      </c>
      <c r="I110" s="108" t="s">
        <v>288</v>
      </c>
      <c r="J110" t="s">
        <v>1702</v>
      </c>
      <c r="K110">
        <v>35</v>
      </c>
      <c r="L110" t="s">
        <v>286</v>
      </c>
      <c r="M110" t="s">
        <v>1643</v>
      </c>
      <c r="N110" t="s">
        <v>1591</v>
      </c>
      <c r="O110" t="s">
        <v>1642</v>
      </c>
      <c r="P110" t="s">
        <v>1592</v>
      </c>
      <c r="Q110" t="s">
        <v>1593</v>
      </c>
      <c r="R110" t="s">
        <v>1592</v>
      </c>
      <c r="S110">
        <v>104</v>
      </c>
    </row>
    <row r="111" spans="1:19">
      <c r="A111" t="s">
        <v>286</v>
      </c>
      <c r="B111" t="s">
        <v>1644</v>
      </c>
      <c r="C111" t="s">
        <v>1644</v>
      </c>
      <c r="D111" t="s">
        <v>1636</v>
      </c>
      <c r="E111"/>
      <c r="F111"/>
      <c r="G111"/>
      <c r="H111" t="s">
        <v>1638</v>
      </c>
      <c r="I111" s="108" t="s">
        <v>288</v>
      </c>
      <c r="J111" t="s">
        <v>1702</v>
      </c>
      <c r="K111">
        <v>36</v>
      </c>
      <c r="L111" t="s">
        <v>286</v>
      </c>
      <c r="M111" t="s">
        <v>1644</v>
      </c>
      <c r="N111" t="s">
        <v>1591</v>
      </c>
      <c r="O111" t="s">
        <v>1639</v>
      </c>
      <c r="P111" t="s">
        <v>1592</v>
      </c>
      <c r="Q111" t="s">
        <v>1593</v>
      </c>
      <c r="R111" t="s">
        <v>1592</v>
      </c>
      <c r="S111">
        <v>105</v>
      </c>
    </row>
    <row r="112" spans="1:19">
      <c r="A112" t="s">
        <v>286</v>
      </c>
      <c r="B112" t="s">
        <v>1645</v>
      </c>
      <c r="C112" t="s">
        <v>1645</v>
      </c>
      <c r="D112" t="s">
        <v>1636</v>
      </c>
      <c r="E112"/>
      <c r="F112"/>
      <c r="G112"/>
      <c r="H112" t="s">
        <v>1638</v>
      </c>
      <c r="I112" s="108" t="s">
        <v>288</v>
      </c>
      <c r="J112" t="s">
        <v>1702</v>
      </c>
      <c r="K112">
        <v>37</v>
      </c>
      <c r="L112" t="s">
        <v>286</v>
      </c>
      <c r="M112" t="s">
        <v>1645</v>
      </c>
      <c r="N112" t="s">
        <v>1591</v>
      </c>
      <c r="O112" t="s">
        <v>1639</v>
      </c>
      <c r="P112" t="s">
        <v>1592</v>
      </c>
      <c r="Q112" t="s">
        <v>1593</v>
      </c>
      <c r="R112" t="s">
        <v>1592</v>
      </c>
      <c r="S112">
        <v>106</v>
      </c>
    </row>
    <row r="113" spans="1:19">
      <c r="A113" t="s">
        <v>286</v>
      </c>
      <c r="B113" t="s">
        <v>1646</v>
      </c>
      <c r="C113" t="s">
        <v>1646</v>
      </c>
      <c r="D113" t="s">
        <v>1645</v>
      </c>
      <c r="E113"/>
      <c r="F113"/>
      <c r="G113"/>
      <c r="H113" t="s">
        <v>1647</v>
      </c>
      <c r="I113" s="108" t="s">
        <v>288</v>
      </c>
      <c r="J113" t="s">
        <v>1702</v>
      </c>
      <c r="K113">
        <v>38</v>
      </c>
      <c r="L113" t="s">
        <v>286</v>
      </c>
      <c r="M113" t="s">
        <v>1646</v>
      </c>
      <c r="N113" t="s">
        <v>1591</v>
      </c>
      <c r="O113" t="s">
        <v>1648</v>
      </c>
      <c r="P113" t="s">
        <v>1592</v>
      </c>
      <c r="Q113" t="s">
        <v>1593</v>
      </c>
      <c r="R113" t="s">
        <v>1592</v>
      </c>
      <c r="S113">
        <v>107</v>
      </c>
    </row>
    <row r="114" spans="1:19">
      <c r="A114" t="s">
        <v>286</v>
      </c>
      <c r="B114" t="s">
        <v>1649</v>
      </c>
      <c r="C114" t="s">
        <v>1649</v>
      </c>
      <c r="D114" t="s">
        <v>1645</v>
      </c>
      <c r="E114"/>
      <c r="F114"/>
      <c r="G114"/>
      <c r="H114" t="s">
        <v>1647</v>
      </c>
      <c r="I114" s="108" t="s">
        <v>288</v>
      </c>
      <c r="J114" t="s">
        <v>1702</v>
      </c>
      <c r="K114">
        <v>39</v>
      </c>
      <c r="L114" t="s">
        <v>286</v>
      </c>
      <c r="M114" t="s">
        <v>1649</v>
      </c>
      <c r="N114" t="s">
        <v>1591</v>
      </c>
      <c r="O114" t="s">
        <v>1648</v>
      </c>
      <c r="P114" t="s">
        <v>1592</v>
      </c>
      <c r="Q114" t="s">
        <v>1593</v>
      </c>
      <c r="R114" t="s">
        <v>1592</v>
      </c>
      <c r="S114">
        <v>108</v>
      </c>
    </row>
    <row r="115" spans="1:19">
      <c r="A115" t="s">
        <v>286</v>
      </c>
      <c r="B115" t="s">
        <v>1650</v>
      </c>
      <c r="C115" t="s">
        <v>1650</v>
      </c>
      <c r="D115" t="s">
        <v>1636</v>
      </c>
      <c r="E115"/>
      <c r="F115"/>
      <c r="G115"/>
      <c r="H115" t="s">
        <v>1638</v>
      </c>
      <c r="I115" s="108" t="s">
        <v>288</v>
      </c>
      <c r="J115" t="s">
        <v>1702</v>
      </c>
      <c r="K115">
        <v>40</v>
      </c>
      <c r="L115" t="s">
        <v>286</v>
      </c>
      <c r="M115" t="s">
        <v>1650</v>
      </c>
      <c r="N115" t="s">
        <v>1591</v>
      </c>
      <c r="O115" t="s">
        <v>1639</v>
      </c>
      <c r="P115" t="s">
        <v>1592</v>
      </c>
      <c r="Q115" t="s">
        <v>1593</v>
      </c>
      <c r="R115" t="s">
        <v>1592</v>
      </c>
      <c r="S115">
        <v>109</v>
      </c>
    </row>
    <row r="116" spans="1:19">
      <c r="A116" t="s">
        <v>286</v>
      </c>
      <c r="B116" t="s">
        <v>1651</v>
      </c>
      <c r="C116" t="s">
        <v>1651</v>
      </c>
      <c r="D116" t="s">
        <v>1617</v>
      </c>
      <c r="E116"/>
      <c r="F116"/>
      <c r="G116"/>
      <c r="H116" t="s">
        <v>1621</v>
      </c>
      <c r="I116" s="108" t="s">
        <v>288</v>
      </c>
      <c r="J116" t="s">
        <v>1702</v>
      </c>
      <c r="K116">
        <v>41</v>
      </c>
      <c r="L116" t="s">
        <v>286</v>
      </c>
      <c r="M116" t="s">
        <v>1651</v>
      </c>
      <c r="N116" t="s">
        <v>1591</v>
      </c>
      <c r="O116" t="s">
        <v>1622</v>
      </c>
      <c r="P116" t="s">
        <v>1592</v>
      </c>
      <c r="Q116" t="s">
        <v>1593</v>
      </c>
      <c r="R116" t="s">
        <v>1592</v>
      </c>
      <c r="S116">
        <v>110</v>
      </c>
    </row>
    <row r="117" spans="1:19">
      <c r="A117" t="s">
        <v>286</v>
      </c>
      <c r="B117" t="s">
        <v>1652</v>
      </c>
      <c r="C117" t="s">
        <v>1652</v>
      </c>
      <c r="D117" t="s">
        <v>1651</v>
      </c>
      <c r="E117"/>
      <c r="F117"/>
      <c r="G117"/>
      <c r="H117" t="s">
        <v>1653</v>
      </c>
      <c r="I117" s="108" t="s">
        <v>288</v>
      </c>
      <c r="J117" t="s">
        <v>1702</v>
      </c>
      <c r="K117">
        <v>42</v>
      </c>
      <c r="L117" t="s">
        <v>286</v>
      </c>
      <c r="M117" t="s">
        <v>1652</v>
      </c>
      <c r="N117" t="s">
        <v>1591</v>
      </c>
      <c r="O117" t="s">
        <v>1654</v>
      </c>
      <c r="P117" t="s">
        <v>1592</v>
      </c>
      <c r="Q117" t="s">
        <v>1593</v>
      </c>
      <c r="R117" t="s">
        <v>1592</v>
      </c>
      <c r="S117">
        <v>111</v>
      </c>
    </row>
    <row r="118" spans="1:19">
      <c r="A118" t="s">
        <v>286</v>
      </c>
      <c r="B118" t="s">
        <v>1655</v>
      </c>
      <c r="C118" t="s">
        <v>1655</v>
      </c>
      <c r="D118" t="s">
        <v>1652</v>
      </c>
      <c r="E118"/>
      <c r="F118"/>
      <c r="G118"/>
      <c r="H118" t="s">
        <v>1656</v>
      </c>
      <c r="I118" s="108" t="s">
        <v>288</v>
      </c>
      <c r="J118" t="s">
        <v>1702</v>
      </c>
      <c r="K118">
        <v>43</v>
      </c>
      <c r="L118" t="s">
        <v>286</v>
      </c>
      <c r="M118" t="s">
        <v>1655</v>
      </c>
      <c r="N118" t="s">
        <v>1591</v>
      </c>
      <c r="O118" t="s">
        <v>1657</v>
      </c>
      <c r="P118" t="s">
        <v>1592</v>
      </c>
      <c r="Q118" t="s">
        <v>1593</v>
      </c>
      <c r="R118" t="s">
        <v>1592</v>
      </c>
      <c r="S118">
        <v>112</v>
      </c>
    </row>
    <row r="119" spans="1:19">
      <c r="A119" t="s">
        <v>286</v>
      </c>
      <c r="B119" t="s">
        <v>1658</v>
      </c>
      <c r="C119" t="s">
        <v>1658</v>
      </c>
      <c r="D119" t="s">
        <v>1652</v>
      </c>
      <c r="E119"/>
      <c r="F119"/>
      <c r="G119"/>
      <c r="H119" t="s">
        <v>1656</v>
      </c>
      <c r="I119" s="108" t="s">
        <v>288</v>
      </c>
      <c r="J119" t="s">
        <v>1702</v>
      </c>
      <c r="K119">
        <v>44</v>
      </c>
      <c r="L119" t="s">
        <v>286</v>
      </c>
      <c r="M119" t="s">
        <v>1658</v>
      </c>
      <c r="N119" t="s">
        <v>1591</v>
      </c>
      <c r="O119" t="s">
        <v>1657</v>
      </c>
      <c r="P119" t="s">
        <v>1592</v>
      </c>
      <c r="Q119" t="s">
        <v>1593</v>
      </c>
      <c r="R119" t="s">
        <v>1592</v>
      </c>
      <c r="S119">
        <v>113</v>
      </c>
    </row>
    <row r="120" spans="1:19">
      <c r="A120" t="s">
        <v>286</v>
      </c>
      <c r="B120" t="s">
        <v>1659</v>
      </c>
      <c r="C120" t="s">
        <v>1659</v>
      </c>
      <c r="D120" t="s">
        <v>1652</v>
      </c>
      <c r="E120"/>
      <c r="F120"/>
      <c r="G120"/>
      <c r="H120" t="s">
        <v>1656</v>
      </c>
      <c r="I120" s="108" t="s">
        <v>288</v>
      </c>
      <c r="J120" t="s">
        <v>1702</v>
      </c>
      <c r="K120">
        <v>45</v>
      </c>
      <c r="L120" t="s">
        <v>286</v>
      </c>
      <c r="M120" t="s">
        <v>1659</v>
      </c>
      <c r="N120" t="s">
        <v>1591</v>
      </c>
      <c r="O120" t="s">
        <v>1657</v>
      </c>
      <c r="P120" t="s">
        <v>1592</v>
      </c>
      <c r="Q120" t="s">
        <v>1593</v>
      </c>
      <c r="R120" t="s">
        <v>1592</v>
      </c>
      <c r="S120">
        <v>114</v>
      </c>
    </row>
    <row r="121" spans="1:19">
      <c r="A121" t="s">
        <v>286</v>
      </c>
      <c r="B121" t="s">
        <v>1660</v>
      </c>
      <c r="C121" t="s">
        <v>1660</v>
      </c>
      <c r="D121" t="s">
        <v>1652</v>
      </c>
      <c r="E121"/>
      <c r="F121"/>
      <c r="G121"/>
      <c r="H121" t="s">
        <v>1656</v>
      </c>
      <c r="I121" s="108" t="s">
        <v>288</v>
      </c>
      <c r="J121" t="s">
        <v>1702</v>
      </c>
      <c r="K121">
        <v>46</v>
      </c>
      <c r="L121" t="s">
        <v>286</v>
      </c>
      <c r="M121" t="s">
        <v>1660</v>
      </c>
      <c r="N121" t="s">
        <v>1591</v>
      </c>
      <c r="O121" t="s">
        <v>1657</v>
      </c>
      <c r="P121" t="s">
        <v>1592</v>
      </c>
      <c r="Q121" t="s">
        <v>1593</v>
      </c>
      <c r="R121" t="s">
        <v>1592</v>
      </c>
      <c r="S121">
        <v>115</v>
      </c>
    </row>
    <row r="122" spans="1:19">
      <c r="A122" t="s">
        <v>286</v>
      </c>
      <c r="B122" t="s">
        <v>1661</v>
      </c>
      <c r="C122" t="s">
        <v>1661</v>
      </c>
      <c r="D122" t="s">
        <v>1651</v>
      </c>
      <c r="E122"/>
      <c r="F122"/>
      <c r="G122"/>
      <c r="H122" t="s">
        <v>1653</v>
      </c>
      <c r="I122" s="108" t="s">
        <v>288</v>
      </c>
      <c r="J122" t="s">
        <v>1702</v>
      </c>
      <c r="K122">
        <v>47</v>
      </c>
      <c r="L122" t="s">
        <v>286</v>
      </c>
      <c r="M122" t="s">
        <v>1661</v>
      </c>
      <c r="N122" t="s">
        <v>1591</v>
      </c>
      <c r="O122" t="s">
        <v>1654</v>
      </c>
      <c r="P122" t="s">
        <v>1592</v>
      </c>
      <c r="Q122" t="s">
        <v>1593</v>
      </c>
      <c r="R122" t="s">
        <v>1592</v>
      </c>
      <c r="S122">
        <v>116</v>
      </c>
    </row>
    <row r="123" spans="1:19">
      <c r="A123" t="s">
        <v>286</v>
      </c>
      <c r="B123" t="s">
        <v>1662</v>
      </c>
      <c r="C123" t="s">
        <v>1662</v>
      </c>
      <c r="D123" t="s">
        <v>1661</v>
      </c>
      <c r="E123"/>
      <c r="F123"/>
      <c r="G123"/>
      <c r="H123" t="s">
        <v>1663</v>
      </c>
      <c r="I123" s="108" t="s">
        <v>288</v>
      </c>
      <c r="J123" t="s">
        <v>1702</v>
      </c>
      <c r="K123">
        <v>48</v>
      </c>
      <c r="L123" t="s">
        <v>286</v>
      </c>
      <c r="M123" t="s">
        <v>1662</v>
      </c>
      <c r="N123" t="s">
        <v>1591</v>
      </c>
      <c r="O123" t="s">
        <v>1664</v>
      </c>
      <c r="P123" t="s">
        <v>1592</v>
      </c>
      <c r="Q123" t="s">
        <v>1593</v>
      </c>
      <c r="R123" t="s">
        <v>1592</v>
      </c>
      <c r="S123">
        <v>117</v>
      </c>
    </row>
    <row r="124" spans="1:19">
      <c r="A124" t="s">
        <v>286</v>
      </c>
      <c r="B124" t="s">
        <v>1665</v>
      </c>
      <c r="C124" t="s">
        <v>1665</v>
      </c>
      <c r="D124" t="s">
        <v>1661</v>
      </c>
      <c r="E124"/>
      <c r="F124"/>
      <c r="G124"/>
      <c r="H124" t="s">
        <v>1663</v>
      </c>
      <c r="I124" s="108" t="s">
        <v>288</v>
      </c>
      <c r="J124" t="s">
        <v>1702</v>
      </c>
      <c r="K124">
        <v>49</v>
      </c>
      <c r="L124" t="s">
        <v>286</v>
      </c>
      <c r="M124" t="s">
        <v>1666</v>
      </c>
      <c r="N124" t="s">
        <v>1591</v>
      </c>
      <c r="O124" t="s">
        <v>1664</v>
      </c>
      <c r="P124" t="s">
        <v>1592</v>
      </c>
      <c r="Q124" t="s">
        <v>1593</v>
      </c>
      <c r="R124" t="s">
        <v>1592</v>
      </c>
      <c r="S124">
        <v>118</v>
      </c>
    </row>
    <row r="125" spans="1:19">
      <c r="A125" t="s">
        <v>286</v>
      </c>
      <c r="B125" t="s">
        <v>1667</v>
      </c>
      <c r="C125" t="s">
        <v>1667</v>
      </c>
      <c r="D125" t="s">
        <v>1651</v>
      </c>
      <c r="E125"/>
      <c r="F125"/>
      <c r="G125"/>
      <c r="H125" t="s">
        <v>1653</v>
      </c>
      <c r="I125" s="108" t="s">
        <v>288</v>
      </c>
      <c r="J125" t="s">
        <v>1702</v>
      </c>
      <c r="K125">
        <v>50</v>
      </c>
      <c r="L125" t="s">
        <v>286</v>
      </c>
      <c r="M125" t="s">
        <v>1667</v>
      </c>
      <c r="N125" t="s">
        <v>1591</v>
      </c>
      <c r="O125" t="s">
        <v>1654</v>
      </c>
      <c r="P125" t="s">
        <v>1592</v>
      </c>
      <c r="Q125" t="s">
        <v>1593</v>
      </c>
      <c r="R125" t="s">
        <v>1592</v>
      </c>
      <c r="S125">
        <v>119</v>
      </c>
    </row>
    <row r="126" spans="1:19">
      <c r="A126" t="s">
        <v>286</v>
      </c>
      <c r="B126" t="s">
        <v>1668</v>
      </c>
      <c r="C126" t="s">
        <v>1668</v>
      </c>
      <c r="D126" t="s">
        <v>1667</v>
      </c>
      <c r="E126"/>
      <c r="F126"/>
      <c r="G126"/>
      <c r="H126" t="s">
        <v>1669</v>
      </c>
      <c r="I126" s="108" t="s">
        <v>288</v>
      </c>
      <c r="J126" t="s">
        <v>1702</v>
      </c>
      <c r="K126">
        <v>51</v>
      </c>
      <c r="L126" t="s">
        <v>286</v>
      </c>
      <c r="M126" t="s">
        <v>1668</v>
      </c>
      <c r="N126" t="s">
        <v>1591</v>
      </c>
      <c r="O126" t="s">
        <v>1670</v>
      </c>
      <c r="P126" t="s">
        <v>1592</v>
      </c>
      <c r="Q126" t="s">
        <v>1593</v>
      </c>
      <c r="R126" t="s">
        <v>1592</v>
      </c>
      <c r="S126">
        <v>120</v>
      </c>
    </row>
    <row r="127" spans="1:19">
      <c r="A127" t="s">
        <v>286</v>
      </c>
      <c r="B127" t="s">
        <v>1672</v>
      </c>
      <c r="C127" t="s">
        <v>1672</v>
      </c>
      <c r="D127" t="s">
        <v>1667</v>
      </c>
      <c r="E127"/>
      <c r="F127"/>
      <c r="G127"/>
      <c r="H127" t="s">
        <v>1669</v>
      </c>
      <c r="I127" s="108" t="s">
        <v>288</v>
      </c>
      <c r="J127" t="s">
        <v>1702</v>
      </c>
      <c r="K127">
        <v>52</v>
      </c>
      <c r="L127" t="s">
        <v>286</v>
      </c>
      <c r="M127" t="s">
        <v>1673</v>
      </c>
      <c r="N127" t="s">
        <v>1591</v>
      </c>
      <c r="O127" t="s">
        <v>1670</v>
      </c>
      <c r="P127" t="s">
        <v>1592</v>
      </c>
      <c r="Q127" t="s">
        <v>1593</v>
      </c>
      <c r="R127" t="s">
        <v>1592</v>
      </c>
      <c r="S127">
        <v>121</v>
      </c>
    </row>
    <row r="128" spans="1:19">
      <c r="A128" t="s">
        <v>286</v>
      </c>
      <c r="B128" t="s">
        <v>1676</v>
      </c>
      <c r="C128" t="s">
        <v>1676</v>
      </c>
      <c r="D128" t="s">
        <v>1651</v>
      </c>
      <c r="E128"/>
      <c r="F128"/>
      <c r="G128"/>
      <c r="H128" t="s">
        <v>1653</v>
      </c>
      <c r="I128" s="108" t="s">
        <v>288</v>
      </c>
      <c r="J128" t="s">
        <v>1702</v>
      </c>
      <c r="K128">
        <v>53</v>
      </c>
      <c r="L128" t="s">
        <v>286</v>
      </c>
      <c r="M128" t="s">
        <v>1676</v>
      </c>
      <c r="N128" t="s">
        <v>1591</v>
      </c>
      <c r="O128" t="s">
        <v>1654</v>
      </c>
      <c r="P128" t="s">
        <v>1592</v>
      </c>
      <c r="Q128" t="s">
        <v>1593</v>
      </c>
      <c r="R128" t="s">
        <v>1592</v>
      </c>
      <c r="S128">
        <v>122</v>
      </c>
    </row>
    <row r="129" spans="1:19">
      <c r="A129" t="s">
        <v>286</v>
      </c>
      <c r="B129" t="s">
        <v>1675</v>
      </c>
      <c r="C129" t="s">
        <v>1675</v>
      </c>
      <c r="D129" t="s">
        <v>1676</v>
      </c>
      <c r="E129"/>
      <c r="F129"/>
      <c r="G129"/>
      <c r="H129" t="s">
        <v>1677</v>
      </c>
      <c r="I129" s="108" t="s">
        <v>288</v>
      </c>
      <c r="J129" t="s">
        <v>1702</v>
      </c>
      <c r="K129">
        <v>54</v>
      </c>
      <c r="L129" t="s">
        <v>286</v>
      </c>
      <c r="M129" t="s">
        <v>1675</v>
      </c>
      <c r="N129" t="s">
        <v>1591</v>
      </c>
      <c r="O129" t="s">
        <v>1678</v>
      </c>
      <c r="P129" t="s">
        <v>1592</v>
      </c>
      <c r="Q129" t="s">
        <v>1593</v>
      </c>
      <c r="R129" t="s">
        <v>1592</v>
      </c>
      <c r="S129">
        <v>123</v>
      </c>
    </row>
    <row r="130" spans="1:19">
      <c r="A130" t="s">
        <v>286</v>
      </c>
      <c r="B130" t="s">
        <v>1679</v>
      </c>
      <c r="C130" t="s">
        <v>1679</v>
      </c>
      <c r="D130" t="s">
        <v>1676</v>
      </c>
      <c r="E130"/>
      <c r="F130"/>
      <c r="G130"/>
      <c r="H130" t="s">
        <v>1677</v>
      </c>
      <c r="I130" s="108" t="s">
        <v>288</v>
      </c>
      <c r="J130" t="s">
        <v>1702</v>
      </c>
      <c r="K130">
        <v>55</v>
      </c>
      <c r="L130" t="s">
        <v>286</v>
      </c>
      <c r="M130" t="s">
        <v>1679</v>
      </c>
      <c r="N130" t="s">
        <v>1591</v>
      </c>
      <c r="O130" t="s">
        <v>1678</v>
      </c>
      <c r="P130" t="s">
        <v>1592</v>
      </c>
      <c r="Q130" t="s">
        <v>1593</v>
      </c>
      <c r="R130" t="s">
        <v>1592</v>
      </c>
      <c r="S130">
        <v>124</v>
      </c>
    </row>
    <row r="131" spans="1:19">
      <c r="A131" t="s">
        <v>286</v>
      </c>
      <c r="B131" t="s">
        <v>1680</v>
      </c>
      <c r="C131" t="s">
        <v>1680</v>
      </c>
      <c r="D131" t="s">
        <v>1676</v>
      </c>
      <c r="E131"/>
      <c r="F131"/>
      <c r="G131"/>
      <c r="H131" t="s">
        <v>1677</v>
      </c>
      <c r="I131" s="108" t="s">
        <v>288</v>
      </c>
      <c r="J131" t="s">
        <v>1702</v>
      </c>
      <c r="K131">
        <v>56</v>
      </c>
      <c r="L131" t="s">
        <v>286</v>
      </c>
      <c r="M131" t="s">
        <v>1680</v>
      </c>
      <c r="N131" t="s">
        <v>1591</v>
      </c>
      <c r="O131" t="s">
        <v>1678</v>
      </c>
      <c r="P131" t="s">
        <v>1592</v>
      </c>
      <c r="Q131" t="s">
        <v>1593</v>
      </c>
      <c r="R131" t="s">
        <v>1592</v>
      </c>
      <c r="S131">
        <v>125</v>
      </c>
    </row>
    <row r="132" spans="1:19">
      <c r="A132" t="s">
        <v>286</v>
      </c>
      <c r="B132" t="s">
        <v>1681</v>
      </c>
      <c r="C132" t="s">
        <v>1681</v>
      </c>
      <c r="D132" t="s">
        <v>1651</v>
      </c>
      <c r="E132"/>
      <c r="F132"/>
      <c r="G132"/>
      <c r="H132" t="s">
        <v>1653</v>
      </c>
      <c r="I132" s="108" t="s">
        <v>288</v>
      </c>
      <c r="J132" t="s">
        <v>1702</v>
      </c>
      <c r="K132">
        <v>57</v>
      </c>
      <c r="L132" t="s">
        <v>286</v>
      </c>
      <c r="M132" t="s">
        <v>1681</v>
      </c>
      <c r="N132" t="s">
        <v>1591</v>
      </c>
      <c r="O132" t="s">
        <v>1654</v>
      </c>
      <c r="P132" t="s">
        <v>1592</v>
      </c>
      <c r="Q132" t="s">
        <v>1593</v>
      </c>
      <c r="R132" t="s">
        <v>1592</v>
      </c>
      <c r="S132">
        <v>126</v>
      </c>
    </row>
    <row r="133" spans="1:19">
      <c r="A133" t="s">
        <v>286</v>
      </c>
      <c r="B133" t="s">
        <v>1682</v>
      </c>
      <c r="C133" t="s">
        <v>1682</v>
      </c>
      <c r="D133" t="s">
        <v>1681</v>
      </c>
      <c r="E133"/>
      <c r="F133"/>
      <c r="G133"/>
      <c r="H133" t="s">
        <v>1683</v>
      </c>
      <c r="I133" s="108" t="s">
        <v>288</v>
      </c>
      <c r="J133" t="s">
        <v>1702</v>
      </c>
      <c r="K133">
        <v>58</v>
      </c>
      <c r="L133" t="s">
        <v>286</v>
      </c>
      <c r="M133" t="s">
        <v>1684</v>
      </c>
      <c r="N133" t="s">
        <v>1591</v>
      </c>
      <c r="O133" t="s">
        <v>1685</v>
      </c>
      <c r="P133" t="s">
        <v>1592</v>
      </c>
      <c r="Q133" t="s">
        <v>1593</v>
      </c>
      <c r="R133" t="s">
        <v>1592</v>
      </c>
      <c r="S133">
        <v>127</v>
      </c>
    </row>
    <row r="134" spans="1:19">
      <c r="A134" t="s">
        <v>286</v>
      </c>
      <c r="B134" t="s">
        <v>1686</v>
      </c>
      <c r="C134" t="s">
        <v>1686</v>
      </c>
      <c r="D134" t="s">
        <v>1681</v>
      </c>
      <c r="E134"/>
      <c r="F134"/>
      <c r="G134"/>
      <c r="H134" t="s">
        <v>1683</v>
      </c>
      <c r="I134" s="108" t="s">
        <v>288</v>
      </c>
      <c r="J134" t="s">
        <v>1702</v>
      </c>
      <c r="K134">
        <v>59</v>
      </c>
      <c r="L134" t="s">
        <v>286</v>
      </c>
      <c r="M134" t="s">
        <v>1686</v>
      </c>
      <c r="N134" t="s">
        <v>1591</v>
      </c>
      <c r="O134" t="s">
        <v>1685</v>
      </c>
      <c r="P134" t="s">
        <v>1592</v>
      </c>
      <c r="Q134" t="s">
        <v>1593</v>
      </c>
      <c r="R134" t="s">
        <v>1592</v>
      </c>
      <c r="S134">
        <v>128</v>
      </c>
    </row>
    <row r="135" spans="1:19">
      <c r="A135" t="s">
        <v>286</v>
      </c>
      <c r="B135" t="s">
        <v>1687</v>
      </c>
      <c r="C135" t="s">
        <v>1687</v>
      </c>
      <c r="D135" t="s">
        <v>1681</v>
      </c>
      <c r="E135"/>
      <c r="F135"/>
      <c r="G135"/>
      <c r="H135" t="s">
        <v>1683</v>
      </c>
      <c r="I135" s="108" t="s">
        <v>288</v>
      </c>
      <c r="J135" t="s">
        <v>1702</v>
      </c>
      <c r="K135">
        <v>60</v>
      </c>
      <c r="L135" t="s">
        <v>286</v>
      </c>
      <c r="M135" t="s">
        <v>1687</v>
      </c>
      <c r="N135" t="s">
        <v>1591</v>
      </c>
      <c r="O135" t="s">
        <v>1685</v>
      </c>
      <c r="P135" t="s">
        <v>1592</v>
      </c>
      <c r="Q135" t="s">
        <v>1593</v>
      </c>
      <c r="R135" t="s">
        <v>1592</v>
      </c>
      <c r="S135">
        <v>129</v>
      </c>
    </row>
    <row r="136" spans="1:19">
      <c r="A136" t="s">
        <v>286</v>
      </c>
      <c r="B136" t="s">
        <v>1688</v>
      </c>
      <c r="C136" t="s">
        <v>1688</v>
      </c>
      <c r="D136" t="s">
        <v>1681</v>
      </c>
      <c r="E136"/>
      <c r="F136"/>
      <c r="G136"/>
      <c r="H136" t="s">
        <v>1683</v>
      </c>
      <c r="I136" s="108" t="s">
        <v>288</v>
      </c>
      <c r="J136" t="s">
        <v>1702</v>
      </c>
      <c r="K136">
        <v>61</v>
      </c>
      <c r="L136" t="s">
        <v>286</v>
      </c>
      <c r="M136" t="s">
        <v>1688</v>
      </c>
      <c r="N136" t="s">
        <v>1591</v>
      </c>
      <c r="O136" t="s">
        <v>1685</v>
      </c>
      <c r="P136" t="s">
        <v>1592</v>
      </c>
      <c r="Q136" t="s">
        <v>1593</v>
      </c>
      <c r="R136" t="s">
        <v>1592</v>
      </c>
      <c r="S136">
        <v>130</v>
      </c>
    </row>
    <row r="137" spans="1:19">
      <c r="A137" t="s">
        <v>286</v>
      </c>
      <c r="B137" t="s">
        <v>1689</v>
      </c>
      <c r="C137" t="s">
        <v>1689</v>
      </c>
      <c r="D137" t="s">
        <v>1681</v>
      </c>
      <c r="E137"/>
      <c r="F137"/>
      <c r="G137"/>
      <c r="H137" t="s">
        <v>1683</v>
      </c>
      <c r="I137" s="108" t="s">
        <v>288</v>
      </c>
      <c r="J137" t="s">
        <v>1702</v>
      </c>
      <c r="K137">
        <v>62</v>
      </c>
      <c r="L137" t="s">
        <v>286</v>
      </c>
      <c r="M137" t="s">
        <v>1689</v>
      </c>
      <c r="N137" t="s">
        <v>1591</v>
      </c>
      <c r="O137" t="s">
        <v>1685</v>
      </c>
      <c r="P137" t="s">
        <v>1592</v>
      </c>
      <c r="Q137" t="s">
        <v>1593</v>
      </c>
      <c r="R137" t="s">
        <v>1592</v>
      </c>
      <c r="S137">
        <v>131</v>
      </c>
    </row>
    <row r="138" spans="1:19">
      <c r="A138" t="s">
        <v>286</v>
      </c>
      <c r="B138" t="s">
        <v>1690</v>
      </c>
      <c r="C138" t="s">
        <v>1690</v>
      </c>
      <c r="D138" t="s">
        <v>1681</v>
      </c>
      <c r="E138"/>
      <c r="F138"/>
      <c r="G138"/>
      <c r="H138" t="s">
        <v>1683</v>
      </c>
      <c r="I138" s="108" t="s">
        <v>288</v>
      </c>
      <c r="J138" t="s">
        <v>1702</v>
      </c>
      <c r="K138">
        <v>63</v>
      </c>
      <c r="L138" t="s">
        <v>286</v>
      </c>
      <c r="M138" t="s">
        <v>1690</v>
      </c>
      <c r="N138" t="s">
        <v>1591</v>
      </c>
      <c r="O138" t="s">
        <v>1685</v>
      </c>
      <c r="P138" t="s">
        <v>1592</v>
      </c>
      <c r="Q138" t="s">
        <v>1593</v>
      </c>
      <c r="R138" t="s">
        <v>1592</v>
      </c>
      <c r="S138">
        <v>132</v>
      </c>
    </row>
    <row r="139" spans="1:19">
      <c r="A139" t="s">
        <v>286</v>
      </c>
      <c r="B139" t="s">
        <v>1691</v>
      </c>
      <c r="C139" t="s">
        <v>1691</v>
      </c>
      <c r="D139" t="s">
        <v>1617</v>
      </c>
      <c r="E139"/>
      <c r="F139"/>
      <c r="G139"/>
      <c r="H139" t="s">
        <v>1621</v>
      </c>
      <c r="I139" s="108" t="s">
        <v>288</v>
      </c>
      <c r="J139" t="s">
        <v>1702</v>
      </c>
      <c r="K139">
        <v>64</v>
      </c>
      <c r="L139" t="s">
        <v>286</v>
      </c>
      <c r="M139" t="s">
        <v>1691</v>
      </c>
      <c r="N139" t="s">
        <v>1591</v>
      </c>
      <c r="O139" t="s">
        <v>1622</v>
      </c>
      <c r="P139" t="s">
        <v>1592</v>
      </c>
      <c r="Q139" t="s">
        <v>1593</v>
      </c>
      <c r="R139" t="s">
        <v>1592</v>
      </c>
      <c r="S139">
        <v>133</v>
      </c>
    </row>
    <row r="140" spans="1:19">
      <c r="A140" t="s">
        <v>286</v>
      </c>
      <c r="B140" t="s">
        <v>1692</v>
      </c>
      <c r="C140" t="s">
        <v>1692</v>
      </c>
      <c r="D140" t="s">
        <v>1691</v>
      </c>
      <c r="E140"/>
      <c r="F140"/>
      <c r="G140"/>
      <c r="H140" t="s">
        <v>1693</v>
      </c>
      <c r="I140" s="108" t="s">
        <v>288</v>
      </c>
      <c r="J140" t="s">
        <v>1702</v>
      </c>
      <c r="K140">
        <v>65</v>
      </c>
      <c r="L140" t="s">
        <v>286</v>
      </c>
      <c r="M140" t="s">
        <v>1692</v>
      </c>
      <c r="N140" t="s">
        <v>1591</v>
      </c>
      <c r="O140" t="s">
        <v>1694</v>
      </c>
      <c r="P140" t="s">
        <v>1592</v>
      </c>
      <c r="Q140" t="s">
        <v>1593</v>
      </c>
      <c r="R140" t="s">
        <v>1592</v>
      </c>
      <c r="S140">
        <v>134</v>
      </c>
    </row>
    <row r="141" spans="1:19">
      <c r="A141" t="s">
        <v>286</v>
      </c>
      <c r="B141" t="s">
        <v>1695</v>
      </c>
      <c r="C141" t="s">
        <v>1695</v>
      </c>
      <c r="D141" t="s">
        <v>1691</v>
      </c>
      <c r="E141"/>
      <c r="F141"/>
      <c r="G141"/>
      <c r="H141" t="s">
        <v>1693</v>
      </c>
      <c r="I141" s="108" t="s">
        <v>288</v>
      </c>
      <c r="J141" t="s">
        <v>1702</v>
      </c>
      <c r="K141">
        <v>66</v>
      </c>
      <c r="L141" t="s">
        <v>286</v>
      </c>
      <c r="M141" t="s">
        <v>1695</v>
      </c>
      <c r="N141" t="s">
        <v>1591</v>
      </c>
      <c r="O141" t="s">
        <v>1694</v>
      </c>
      <c r="P141" t="s">
        <v>1592</v>
      </c>
      <c r="Q141" t="s">
        <v>1593</v>
      </c>
      <c r="R141" t="s">
        <v>1592</v>
      </c>
      <c r="S141">
        <v>135</v>
      </c>
    </row>
    <row r="142" spans="1:19">
      <c r="A142" t="s">
        <v>286</v>
      </c>
      <c r="B142" t="s">
        <v>1696</v>
      </c>
      <c r="C142" t="s">
        <v>1696</v>
      </c>
      <c r="D142" t="s">
        <v>1691</v>
      </c>
      <c r="E142"/>
      <c r="F142"/>
      <c r="G142"/>
      <c r="H142" t="s">
        <v>1693</v>
      </c>
      <c r="I142" s="108" t="s">
        <v>288</v>
      </c>
      <c r="J142" t="s">
        <v>1702</v>
      </c>
      <c r="K142">
        <v>67</v>
      </c>
      <c r="L142" t="s">
        <v>286</v>
      </c>
      <c r="M142" t="s">
        <v>1696</v>
      </c>
      <c r="N142" t="s">
        <v>1591</v>
      </c>
      <c r="O142" t="s">
        <v>1694</v>
      </c>
      <c r="P142" t="s">
        <v>1592</v>
      </c>
      <c r="Q142" t="s">
        <v>1593</v>
      </c>
      <c r="R142" t="s">
        <v>1592</v>
      </c>
      <c r="S142">
        <v>136</v>
      </c>
    </row>
    <row r="143" spans="1:19">
      <c r="A143" t="s">
        <v>286</v>
      </c>
      <c r="B143" t="s">
        <v>1696</v>
      </c>
      <c r="C143" t="s">
        <v>1696</v>
      </c>
      <c r="D143" t="s">
        <v>1691</v>
      </c>
      <c r="E143"/>
      <c r="F143"/>
      <c r="G143"/>
      <c r="H143" t="s">
        <v>1693</v>
      </c>
      <c r="I143" s="108" t="s">
        <v>288</v>
      </c>
      <c r="J143" t="s">
        <v>1702</v>
      </c>
      <c r="K143">
        <v>68</v>
      </c>
      <c r="L143" t="s">
        <v>286</v>
      </c>
      <c r="M143" t="s">
        <v>1696</v>
      </c>
      <c r="N143" t="s">
        <v>1591</v>
      </c>
      <c r="O143" t="s">
        <v>1694</v>
      </c>
      <c r="P143" t="s">
        <v>1592</v>
      </c>
      <c r="Q143" t="s">
        <v>1593</v>
      </c>
      <c r="R143" t="s">
        <v>1592</v>
      </c>
      <c r="S143">
        <v>137</v>
      </c>
    </row>
    <row r="144" spans="1:19">
      <c r="A144" t="s">
        <v>286</v>
      </c>
      <c r="B144" t="s">
        <v>1697</v>
      </c>
      <c r="C144" t="s">
        <v>1697</v>
      </c>
      <c r="D144" t="s">
        <v>1616</v>
      </c>
      <c r="E144"/>
      <c r="F144"/>
      <c r="G144"/>
      <c r="H144" t="s">
        <v>1618</v>
      </c>
      <c r="I144" s="108" t="s">
        <v>288</v>
      </c>
      <c r="J144" t="s">
        <v>1702</v>
      </c>
      <c r="K144">
        <v>69</v>
      </c>
      <c r="L144" t="s">
        <v>286</v>
      </c>
      <c r="M144" t="s">
        <v>1697</v>
      </c>
      <c r="N144" t="s">
        <v>1591</v>
      </c>
      <c r="O144" t="s">
        <v>1619</v>
      </c>
      <c r="P144" t="s">
        <v>1592</v>
      </c>
      <c r="Q144" t="s">
        <v>1593</v>
      </c>
      <c r="R144" t="s">
        <v>1592</v>
      </c>
      <c r="S144">
        <v>138</v>
      </c>
    </row>
    <row r="145" spans="1:19">
      <c r="A145" t="s">
        <v>286</v>
      </c>
      <c r="B145" t="s">
        <v>1698</v>
      </c>
      <c r="C145" t="s">
        <v>1698</v>
      </c>
      <c r="D145" t="s">
        <v>1616</v>
      </c>
      <c r="E145"/>
      <c r="F145"/>
      <c r="G145"/>
      <c r="H145" t="s">
        <v>1618</v>
      </c>
      <c r="I145" s="108" t="s">
        <v>288</v>
      </c>
      <c r="J145" t="s">
        <v>1702</v>
      </c>
      <c r="K145">
        <v>70</v>
      </c>
      <c r="L145" t="s">
        <v>286</v>
      </c>
      <c r="M145" t="s">
        <v>1698</v>
      </c>
      <c r="N145" t="s">
        <v>1591</v>
      </c>
      <c r="O145" t="s">
        <v>1619</v>
      </c>
      <c r="P145" t="s">
        <v>1592</v>
      </c>
      <c r="Q145" t="s">
        <v>1593</v>
      </c>
      <c r="R145" t="s">
        <v>1592</v>
      </c>
      <c r="S145">
        <v>139</v>
      </c>
    </row>
    <row r="146" spans="1:19">
      <c r="A146" t="s">
        <v>286</v>
      </c>
      <c r="B146" t="s">
        <v>1699</v>
      </c>
      <c r="C146" t="s">
        <v>1699</v>
      </c>
      <c r="D146" t="s">
        <v>1698</v>
      </c>
      <c r="E146"/>
      <c r="F146"/>
      <c r="G146"/>
      <c r="H146" t="s">
        <v>1700</v>
      </c>
      <c r="I146" s="108" t="s">
        <v>288</v>
      </c>
      <c r="J146" t="s">
        <v>1702</v>
      </c>
      <c r="K146">
        <v>71</v>
      </c>
      <c r="L146" t="s">
        <v>286</v>
      </c>
      <c r="M146" t="s">
        <v>1699</v>
      </c>
      <c r="N146" t="s">
        <v>1591</v>
      </c>
      <c r="O146" t="s">
        <v>1701</v>
      </c>
      <c r="P146" t="s">
        <v>1592</v>
      </c>
      <c r="Q146" t="s">
        <v>1593</v>
      </c>
      <c r="R146" t="s">
        <v>1592</v>
      </c>
      <c r="S146">
        <v>140</v>
      </c>
    </row>
    <row r="147" spans="1:19">
      <c r="A147"/>
      <c r="B147"/>
      <c r="C147"/>
      <c r="D147"/>
      <c r="E147"/>
      <c r="F147"/>
      <c r="G147"/>
      <c r="H147"/>
      <c r="I147"/>
      <c r="J147"/>
      <c r="K147"/>
      <c r="L147">
        <v>0</v>
      </c>
      <c r="M147" t="s">
        <v>1592</v>
      </c>
      <c r="N147" t="s">
        <v>1591</v>
      </c>
      <c r="O147" t="s">
        <v>1592</v>
      </c>
      <c r="P147" t="s">
        <v>1592</v>
      </c>
      <c r="Q147" t="s">
        <v>1593</v>
      </c>
      <c r="R147" t="s">
        <v>1592</v>
      </c>
      <c r="S147">
        <v>141</v>
      </c>
    </row>
    <row r="148" spans="1:19">
      <c r="A148"/>
      <c r="B148"/>
      <c r="C148"/>
      <c r="D148"/>
      <c r="E148"/>
      <c r="F148"/>
      <c r="G148"/>
      <c r="H148"/>
      <c r="I148"/>
      <c r="J148"/>
      <c r="K148"/>
      <c r="L148"/>
      <c r="M148"/>
      <c r="N148"/>
      <c r="O148"/>
      <c r="P148"/>
      <c r="Q148"/>
      <c r="R148"/>
    </row>
    <row r="149" spans="1:19">
      <c r="A149"/>
      <c r="B149"/>
      <c r="C149"/>
      <c r="D149"/>
      <c r="E149"/>
      <c r="F149"/>
      <c r="G149"/>
      <c r="H149"/>
      <c r="I149"/>
      <c r="J149"/>
      <c r="K149"/>
      <c r="L149"/>
      <c r="M149"/>
      <c r="N149"/>
      <c r="O149"/>
      <c r="P149"/>
      <c r="Q149"/>
      <c r="R149"/>
    </row>
    <row r="150" spans="1:19">
      <c r="A150"/>
      <c r="B150"/>
      <c r="C150"/>
      <c r="D150"/>
      <c r="E150"/>
      <c r="F150"/>
      <c r="G150"/>
      <c r="H150"/>
      <c r="I150"/>
      <c r="J150"/>
      <c r="K150"/>
      <c r="L150"/>
      <c r="M150"/>
      <c r="N150"/>
      <c r="O150"/>
      <c r="P150"/>
      <c r="Q150"/>
      <c r="R150"/>
    </row>
    <row r="151" spans="1:19">
      <c r="A151"/>
      <c r="B151"/>
      <c r="C151"/>
      <c r="D151"/>
      <c r="E151"/>
      <c r="F151"/>
      <c r="G151"/>
      <c r="H151"/>
      <c r="I151"/>
      <c r="J151"/>
      <c r="K151"/>
      <c r="L151"/>
      <c r="M151"/>
      <c r="N151"/>
      <c r="O151"/>
      <c r="P151"/>
      <c r="Q151"/>
      <c r="R151"/>
    </row>
    <row r="152" spans="1:19">
      <c r="A152"/>
      <c r="B152"/>
      <c r="C152"/>
      <c r="D152"/>
      <c r="E152"/>
      <c r="F152"/>
      <c r="G152"/>
      <c r="H152"/>
      <c r="I152"/>
      <c r="J152"/>
      <c r="K152"/>
      <c r="L152"/>
      <c r="M152"/>
      <c r="N152"/>
      <c r="O152"/>
      <c r="P152"/>
      <c r="Q152"/>
      <c r="R152"/>
    </row>
    <row r="153" spans="1:19">
      <c r="A153"/>
      <c r="B153"/>
      <c r="C153"/>
      <c r="D153"/>
      <c r="E153"/>
      <c r="F153"/>
      <c r="G153"/>
      <c r="H153"/>
      <c r="I153"/>
      <c r="J153"/>
      <c r="K153"/>
      <c r="L153"/>
      <c r="M153"/>
      <c r="N153"/>
      <c r="O153"/>
      <c r="P153"/>
      <c r="Q153"/>
      <c r="R153"/>
    </row>
    <row r="154" spans="1:19">
      <c r="A154"/>
      <c r="B154"/>
      <c r="C154"/>
      <c r="D154"/>
      <c r="E154"/>
      <c r="F154"/>
      <c r="G154"/>
      <c r="H154"/>
      <c r="I154"/>
      <c r="J154"/>
      <c r="K154"/>
      <c r="L154"/>
      <c r="M154"/>
      <c r="N154"/>
      <c r="O154"/>
      <c r="P154"/>
      <c r="Q154"/>
      <c r="R154"/>
    </row>
    <row r="155" spans="1:19">
      <c r="A155"/>
      <c r="B155"/>
      <c r="C155"/>
      <c r="D155"/>
      <c r="E155"/>
      <c r="F155"/>
      <c r="G155"/>
      <c r="H155"/>
      <c r="I155"/>
      <c r="J155"/>
      <c r="K155"/>
      <c r="L155"/>
      <c r="M155"/>
      <c r="N155"/>
      <c r="O155"/>
      <c r="P155"/>
      <c r="Q155"/>
      <c r="R155"/>
    </row>
    <row r="156" spans="1:19">
      <c r="A156"/>
      <c r="B156"/>
      <c r="C156"/>
      <c r="D156"/>
      <c r="E156"/>
      <c r="F156"/>
      <c r="G156"/>
      <c r="H156"/>
      <c r="I156"/>
      <c r="J156"/>
      <c r="K156"/>
      <c r="L156"/>
      <c r="M156"/>
      <c r="N156"/>
      <c r="O156"/>
      <c r="P156"/>
      <c r="Q156"/>
      <c r="R156"/>
    </row>
    <row r="157" spans="1:19">
      <c r="A157"/>
      <c r="B157"/>
      <c r="C157"/>
      <c r="D157"/>
      <c r="E157"/>
      <c r="F157"/>
      <c r="G157"/>
      <c r="H157"/>
      <c r="I157"/>
      <c r="J157"/>
      <c r="K157"/>
      <c r="L157"/>
      <c r="M157"/>
      <c r="N157"/>
      <c r="O157"/>
      <c r="P157"/>
      <c r="Q157"/>
      <c r="R157"/>
    </row>
    <row r="158" spans="1:19">
      <c r="A158"/>
      <c r="B158"/>
      <c r="C158"/>
      <c r="D158"/>
      <c r="E158"/>
      <c r="F158"/>
      <c r="G158"/>
      <c r="H158"/>
      <c r="I158"/>
      <c r="J158"/>
      <c r="K158"/>
      <c r="L158"/>
      <c r="M158"/>
      <c r="N158"/>
      <c r="O158"/>
      <c r="P158"/>
      <c r="Q158"/>
      <c r="R158"/>
    </row>
    <row r="159" spans="1:19">
      <c r="A159"/>
      <c r="B159"/>
      <c r="C159"/>
      <c r="D159"/>
      <c r="E159"/>
      <c r="F159"/>
      <c r="G159"/>
      <c r="H159"/>
      <c r="I159"/>
      <c r="J159"/>
      <c r="K159"/>
      <c r="L159"/>
      <c r="M159"/>
      <c r="N159"/>
      <c r="O159"/>
      <c r="P159"/>
      <c r="Q159"/>
      <c r="R159"/>
    </row>
    <row r="160" spans="1:19">
      <c r="A160"/>
      <c r="B160"/>
      <c r="C160"/>
      <c r="D160"/>
      <c r="E160"/>
      <c r="F160"/>
      <c r="G160"/>
      <c r="H160"/>
      <c r="I160"/>
      <c r="J160"/>
      <c r="K160"/>
      <c r="L160"/>
      <c r="M160"/>
      <c r="N160"/>
      <c r="O160"/>
      <c r="P160"/>
      <c r="Q160"/>
      <c r="R160"/>
    </row>
    <row r="161" spans="1:18">
      <c r="A161"/>
      <c r="B161"/>
      <c r="C161"/>
      <c r="D161"/>
      <c r="E161"/>
      <c r="F161"/>
      <c r="G161"/>
      <c r="H161"/>
      <c r="I161"/>
      <c r="J161"/>
      <c r="K161"/>
      <c r="L161"/>
      <c r="M161"/>
      <c r="N161"/>
      <c r="O161"/>
      <c r="P161"/>
      <c r="Q161"/>
      <c r="R161"/>
    </row>
    <row r="162" spans="1:18">
      <c r="A162"/>
      <c r="B162"/>
      <c r="C162"/>
      <c r="D162"/>
      <c r="E162"/>
      <c r="F162"/>
      <c r="G162"/>
      <c r="H162"/>
      <c r="I162"/>
      <c r="J162"/>
      <c r="K162"/>
      <c r="L162"/>
      <c r="M162"/>
      <c r="N162"/>
      <c r="O162"/>
      <c r="P162"/>
      <c r="Q162"/>
      <c r="R162"/>
    </row>
    <row r="163" spans="1:18">
      <c r="A163"/>
      <c r="B163"/>
      <c r="C163"/>
      <c r="D163"/>
      <c r="E163"/>
      <c r="F163"/>
      <c r="G163"/>
      <c r="H163"/>
      <c r="I163"/>
      <c r="J163"/>
      <c r="K163"/>
      <c r="L163"/>
      <c r="M163"/>
      <c r="N163"/>
      <c r="O163"/>
      <c r="P163"/>
      <c r="Q163"/>
      <c r="R163"/>
    </row>
    <row r="164" spans="1:18">
      <c r="A164"/>
      <c r="B164"/>
      <c r="C164"/>
      <c r="D164"/>
      <c r="E164"/>
      <c r="F164"/>
      <c r="G164"/>
      <c r="H164"/>
      <c r="I164"/>
      <c r="J164"/>
      <c r="K164"/>
      <c r="L164"/>
      <c r="M164"/>
      <c r="N164"/>
      <c r="O164"/>
      <c r="P164"/>
      <c r="Q164"/>
      <c r="R164"/>
    </row>
    <row r="165" spans="1:18">
      <c r="A165"/>
      <c r="B165"/>
      <c r="C165"/>
      <c r="D165"/>
      <c r="E165"/>
      <c r="F165"/>
      <c r="G165"/>
      <c r="H165"/>
      <c r="I165"/>
      <c r="J165"/>
      <c r="K165"/>
      <c r="L165"/>
      <c r="M165"/>
      <c r="N165"/>
      <c r="O165"/>
      <c r="P165"/>
      <c r="Q165"/>
      <c r="R165"/>
    </row>
    <row r="166" spans="1:18">
      <c r="A166"/>
      <c r="B166"/>
      <c r="C166"/>
      <c r="D166"/>
      <c r="E166"/>
      <c r="F166"/>
      <c r="G166"/>
      <c r="H166"/>
      <c r="I166"/>
      <c r="J166"/>
      <c r="K166"/>
      <c r="L166"/>
      <c r="M166"/>
      <c r="N166"/>
      <c r="O166"/>
      <c r="P166"/>
      <c r="Q166"/>
      <c r="R166"/>
    </row>
    <row r="167" spans="1:18">
      <c r="A167"/>
      <c r="B167"/>
      <c r="C167"/>
      <c r="D167"/>
      <c r="E167"/>
      <c r="F167"/>
      <c r="G167"/>
      <c r="H167"/>
      <c r="I167"/>
      <c r="J167"/>
      <c r="K167"/>
      <c r="L167"/>
      <c r="M167"/>
      <c r="N167"/>
      <c r="O167"/>
      <c r="P167"/>
      <c r="Q167"/>
      <c r="R167"/>
    </row>
    <row r="168" spans="1:18">
      <c r="A168"/>
      <c r="B168"/>
      <c r="C168"/>
      <c r="D168"/>
      <c r="E168"/>
      <c r="F168"/>
      <c r="G168"/>
      <c r="H168"/>
      <c r="I168"/>
      <c r="J168"/>
      <c r="K168"/>
      <c r="L168"/>
      <c r="M168"/>
      <c r="N168"/>
      <c r="O168"/>
      <c r="P168"/>
      <c r="Q168"/>
      <c r="R168"/>
    </row>
    <row r="169" spans="1:18">
      <c r="A169"/>
      <c r="B169"/>
      <c r="C169"/>
      <c r="D169"/>
      <c r="E169"/>
      <c r="F169"/>
      <c r="G169"/>
      <c r="H169"/>
      <c r="I169"/>
      <c r="J169"/>
      <c r="K169"/>
      <c r="L169"/>
      <c r="M169"/>
      <c r="N169"/>
      <c r="O169"/>
      <c r="P169"/>
      <c r="Q169"/>
      <c r="R169"/>
    </row>
    <row r="170" spans="1:18">
      <c r="A170"/>
      <c r="B170"/>
      <c r="C170"/>
      <c r="D170"/>
      <c r="E170"/>
      <c r="F170"/>
      <c r="G170"/>
      <c r="H170"/>
      <c r="I170"/>
      <c r="J170"/>
      <c r="K170"/>
      <c r="L170"/>
      <c r="M170"/>
      <c r="N170"/>
      <c r="O170"/>
      <c r="P170"/>
      <c r="Q170"/>
      <c r="R170"/>
    </row>
    <row r="171" spans="1:18">
      <c r="A171"/>
      <c r="B171"/>
      <c r="C171"/>
      <c r="D171"/>
      <c r="E171"/>
      <c r="F171"/>
      <c r="G171"/>
      <c r="H171"/>
      <c r="I171"/>
      <c r="J171"/>
      <c r="K171"/>
      <c r="L171"/>
      <c r="M171"/>
      <c r="N171"/>
      <c r="O171"/>
      <c r="P171"/>
      <c r="Q171"/>
      <c r="R171"/>
    </row>
    <row r="172" spans="1:18">
      <c r="A172"/>
      <c r="B172"/>
      <c r="C172"/>
      <c r="D172"/>
      <c r="E172"/>
      <c r="F172"/>
      <c r="G172"/>
      <c r="H172"/>
      <c r="I172"/>
      <c r="J172"/>
      <c r="K172"/>
      <c r="L172"/>
      <c r="M172"/>
      <c r="N172"/>
      <c r="O172"/>
      <c r="P172"/>
      <c r="Q172"/>
      <c r="R172"/>
    </row>
    <row r="173" spans="1:18">
      <c r="A173"/>
      <c r="B173"/>
      <c r="C173"/>
      <c r="D173"/>
      <c r="E173"/>
      <c r="F173"/>
      <c r="G173"/>
      <c r="H173"/>
      <c r="I173"/>
      <c r="J173"/>
      <c r="K173"/>
      <c r="L173"/>
      <c r="M173"/>
      <c r="N173"/>
      <c r="O173"/>
      <c r="P173"/>
      <c r="Q173"/>
      <c r="R173"/>
    </row>
    <row r="174" spans="1:18">
      <c r="A174"/>
      <c r="B174"/>
      <c r="C174"/>
      <c r="D174"/>
      <c r="E174"/>
      <c r="F174"/>
      <c r="G174"/>
      <c r="H174"/>
      <c r="I174"/>
      <c r="J174"/>
      <c r="K174"/>
      <c r="L174"/>
      <c r="M174"/>
      <c r="N174"/>
      <c r="O174"/>
      <c r="P174"/>
      <c r="Q174"/>
      <c r="R174"/>
    </row>
    <row r="175" spans="1:18">
      <c r="A175"/>
      <c r="B175"/>
      <c r="C175"/>
      <c r="D175"/>
      <c r="E175"/>
      <c r="F175"/>
      <c r="G175"/>
      <c r="H175"/>
      <c r="I175"/>
      <c r="J175"/>
      <c r="K175"/>
      <c r="L175"/>
      <c r="M175"/>
      <c r="N175"/>
      <c r="O175"/>
      <c r="P175"/>
      <c r="Q175"/>
      <c r="R175"/>
    </row>
    <row r="176" spans="1:18">
      <c r="A176"/>
      <c r="B176"/>
      <c r="C176"/>
      <c r="D176"/>
      <c r="E176"/>
      <c r="F176"/>
      <c r="G176"/>
      <c r="H176"/>
      <c r="I176"/>
      <c r="J176"/>
      <c r="K176"/>
      <c r="L176"/>
      <c r="M176"/>
      <c r="N176"/>
      <c r="O176"/>
      <c r="P176"/>
      <c r="Q176"/>
      <c r="R176"/>
    </row>
    <row r="177" spans="1:18">
      <c r="A177"/>
      <c r="B177"/>
      <c r="C177"/>
      <c r="D177"/>
      <c r="E177"/>
      <c r="F177"/>
      <c r="G177"/>
      <c r="H177"/>
      <c r="I177"/>
      <c r="J177"/>
      <c r="K177"/>
      <c r="L177"/>
      <c r="M177"/>
      <c r="N177"/>
      <c r="O177"/>
      <c r="P177"/>
      <c r="Q177"/>
      <c r="R177"/>
    </row>
    <row r="178" spans="1:18">
      <c r="A178"/>
      <c r="B178"/>
      <c r="C178"/>
      <c r="D178"/>
      <c r="E178"/>
      <c r="F178"/>
      <c r="G178"/>
      <c r="H178"/>
      <c r="I178"/>
      <c r="J178"/>
      <c r="K178"/>
      <c r="L178"/>
      <c r="M178"/>
      <c r="N178"/>
      <c r="O178"/>
      <c r="P178"/>
      <c r="Q178"/>
      <c r="R178"/>
    </row>
    <row r="179" spans="1:18">
      <c r="A179"/>
      <c r="B179"/>
      <c r="C179"/>
      <c r="D179"/>
      <c r="E179"/>
      <c r="F179"/>
      <c r="G179"/>
      <c r="H179"/>
      <c r="I179"/>
      <c r="J179"/>
      <c r="K179"/>
      <c r="L179"/>
      <c r="M179"/>
      <c r="N179"/>
      <c r="O179"/>
      <c r="P179"/>
      <c r="Q179"/>
      <c r="R179"/>
    </row>
    <row r="180" spans="1:18">
      <c r="A180"/>
      <c r="B180"/>
      <c r="C180"/>
      <c r="D180"/>
      <c r="E180"/>
      <c r="F180"/>
      <c r="G180"/>
      <c r="H180"/>
      <c r="I180"/>
      <c r="J180"/>
      <c r="K180"/>
      <c r="L180"/>
      <c r="M180"/>
      <c r="N180"/>
      <c r="O180"/>
      <c r="P180"/>
      <c r="Q180"/>
      <c r="R180"/>
    </row>
    <row r="181" spans="1:18">
      <c r="A181"/>
      <c r="B181"/>
      <c r="C181"/>
      <c r="D181"/>
      <c r="E181"/>
      <c r="F181"/>
      <c r="G181"/>
      <c r="H181"/>
      <c r="I181"/>
      <c r="J181"/>
      <c r="K181"/>
      <c r="L181"/>
      <c r="M181"/>
      <c r="N181"/>
      <c r="O181"/>
      <c r="P181"/>
      <c r="Q181"/>
      <c r="R181"/>
    </row>
    <row r="182" spans="1:18">
      <c r="A182"/>
      <c r="B182"/>
      <c r="C182"/>
      <c r="D182"/>
      <c r="E182"/>
      <c r="F182"/>
      <c r="G182"/>
      <c r="H182"/>
      <c r="I182"/>
      <c r="J182"/>
      <c r="K182"/>
      <c r="L182"/>
      <c r="M182"/>
      <c r="N182"/>
      <c r="O182"/>
      <c r="P182"/>
      <c r="Q182"/>
      <c r="R182"/>
    </row>
    <row r="183" spans="1:18">
      <c r="A183"/>
      <c r="B183"/>
      <c r="C183"/>
      <c r="D183"/>
      <c r="E183"/>
      <c r="F183"/>
      <c r="G183"/>
      <c r="H183"/>
      <c r="I183"/>
      <c r="J183"/>
      <c r="K183"/>
      <c r="L183"/>
      <c r="M183"/>
      <c r="N183"/>
      <c r="O183"/>
      <c r="P183"/>
      <c r="Q183"/>
      <c r="R183"/>
    </row>
    <row r="184" spans="1:18">
      <c r="A184"/>
      <c r="B184"/>
      <c r="C184"/>
      <c r="D184"/>
      <c r="E184"/>
      <c r="F184"/>
      <c r="G184"/>
      <c r="H184"/>
      <c r="I184"/>
      <c r="J184"/>
      <c r="K184"/>
      <c r="L184"/>
      <c r="M184"/>
      <c r="N184"/>
      <c r="O184"/>
      <c r="P184"/>
      <c r="Q184"/>
      <c r="R184"/>
    </row>
    <row r="185" spans="1:18">
      <c r="A185"/>
      <c r="B185"/>
      <c r="C185"/>
      <c r="D185"/>
      <c r="E185"/>
      <c r="F185"/>
      <c r="G185"/>
      <c r="H185"/>
      <c r="I185"/>
      <c r="J185"/>
      <c r="K185"/>
      <c r="L185"/>
      <c r="M185"/>
      <c r="N185"/>
      <c r="O185"/>
      <c r="P185"/>
      <c r="Q185"/>
      <c r="R185"/>
    </row>
    <row r="186" spans="1:18">
      <c r="A186"/>
      <c r="B186"/>
      <c r="C186"/>
      <c r="D186"/>
      <c r="E186"/>
      <c r="F186"/>
      <c r="G186"/>
      <c r="H186"/>
      <c r="I186"/>
      <c r="J186"/>
      <c r="K186"/>
      <c r="L186"/>
      <c r="M186"/>
      <c r="N186"/>
      <c r="O186"/>
      <c r="P186"/>
      <c r="Q186"/>
      <c r="R186"/>
    </row>
    <row r="187" spans="1:18">
      <c r="A187"/>
      <c r="B187"/>
      <c r="C187"/>
      <c r="D187"/>
      <c r="E187"/>
      <c r="F187"/>
      <c r="G187"/>
      <c r="H187"/>
      <c r="I187"/>
      <c r="J187"/>
      <c r="K187"/>
      <c r="L187"/>
      <c r="M187"/>
      <c r="N187"/>
      <c r="O187"/>
      <c r="P187"/>
      <c r="Q187"/>
      <c r="R187"/>
    </row>
    <row r="188" spans="1:18">
      <c r="A188"/>
      <c r="B188"/>
      <c r="C188"/>
      <c r="D188"/>
      <c r="E188"/>
      <c r="F188"/>
      <c r="G188"/>
      <c r="H188"/>
      <c r="I188"/>
      <c r="J188"/>
      <c r="K188"/>
      <c r="L188"/>
      <c r="M188"/>
      <c r="N188"/>
      <c r="O188"/>
      <c r="P188"/>
      <c r="Q188"/>
      <c r="R188"/>
    </row>
    <row r="189" spans="1:18">
      <c r="A189"/>
      <c r="B189"/>
      <c r="C189"/>
      <c r="D189"/>
      <c r="E189"/>
      <c r="F189"/>
      <c r="G189"/>
      <c r="H189"/>
      <c r="I189"/>
      <c r="J189"/>
      <c r="K189"/>
      <c r="L189"/>
      <c r="M189"/>
      <c r="N189"/>
      <c r="O189"/>
      <c r="P189"/>
      <c r="Q189"/>
      <c r="R189"/>
    </row>
    <row r="190" spans="1:18">
      <c r="A190"/>
      <c r="B190"/>
      <c r="C190"/>
      <c r="D190"/>
      <c r="E190"/>
      <c r="F190"/>
      <c r="G190"/>
      <c r="H190"/>
      <c r="I190"/>
      <c r="J190"/>
      <c r="K190"/>
      <c r="L190"/>
      <c r="M190"/>
      <c r="N190"/>
      <c r="O190"/>
      <c r="P190"/>
      <c r="Q190"/>
      <c r="R190"/>
    </row>
    <row r="191" spans="1:18">
      <c r="A191"/>
      <c r="B191"/>
      <c r="C191"/>
      <c r="D191"/>
      <c r="E191"/>
      <c r="F191"/>
      <c r="G191"/>
      <c r="H191"/>
      <c r="I191"/>
      <c r="J191"/>
      <c r="K191"/>
      <c r="L191"/>
      <c r="M191"/>
      <c r="N191"/>
      <c r="O191"/>
      <c r="P191"/>
      <c r="Q191"/>
      <c r="R191"/>
    </row>
    <row r="192" spans="1:18">
      <c r="A192"/>
      <c r="B192"/>
      <c r="C192"/>
      <c r="D192"/>
      <c r="E192"/>
      <c r="F192"/>
      <c r="G192"/>
      <c r="H192"/>
      <c r="I192"/>
      <c r="J192"/>
      <c r="K192"/>
      <c r="L192"/>
      <c r="M192"/>
      <c r="N192"/>
      <c r="O192"/>
      <c r="P192"/>
      <c r="Q192"/>
      <c r="R192"/>
    </row>
    <row r="193" spans="1:18">
      <c r="A193"/>
      <c r="B193"/>
      <c r="C193"/>
      <c r="D193"/>
      <c r="E193"/>
      <c r="F193"/>
      <c r="G193"/>
      <c r="H193"/>
      <c r="I193"/>
      <c r="J193"/>
      <c r="K193"/>
      <c r="L193"/>
      <c r="M193"/>
      <c r="N193"/>
      <c r="O193"/>
      <c r="P193"/>
      <c r="Q193"/>
      <c r="R193"/>
    </row>
    <row r="194" spans="1:18">
      <c r="A194"/>
      <c r="B194"/>
      <c r="C194"/>
      <c r="D194"/>
      <c r="E194"/>
      <c r="F194"/>
      <c r="G194"/>
      <c r="H194"/>
      <c r="I194"/>
      <c r="J194"/>
      <c r="K194"/>
      <c r="L194"/>
      <c r="M194"/>
      <c r="N194"/>
      <c r="O194"/>
      <c r="P194"/>
      <c r="Q194"/>
      <c r="R194"/>
    </row>
    <row r="195" spans="1:18">
      <c r="A195"/>
      <c r="B195"/>
      <c r="C195"/>
      <c r="D195"/>
      <c r="E195"/>
      <c r="F195"/>
      <c r="G195"/>
      <c r="H195"/>
      <c r="I195"/>
      <c r="J195"/>
      <c r="K195"/>
      <c r="L195"/>
      <c r="M195"/>
      <c r="N195"/>
      <c r="O195"/>
      <c r="P195"/>
      <c r="Q195"/>
      <c r="R195"/>
    </row>
    <row r="196" spans="1:18">
      <c r="A196"/>
      <c r="B196"/>
      <c r="C196"/>
      <c r="D196"/>
      <c r="E196"/>
      <c r="F196"/>
      <c r="G196"/>
      <c r="H196"/>
      <c r="I196"/>
      <c r="J196"/>
      <c r="K196"/>
      <c r="L196"/>
      <c r="M196"/>
      <c r="N196"/>
      <c r="O196"/>
      <c r="P196"/>
      <c r="Q196"/>
      <c r="R196"/>
    </row>
    <row r="197" spans="1:18">
      <c r="A197"/>
      <c r="B197"/>
      <c r="C197"/>
      <c r="D197"/>
      <c r="E197"/>
      <c r="F197"/>
      <c r="G197"/>
      <c r="H197"/>
      <c r="I197"/>
      <c r="J197"/>
      <c r="K197"/>
      <c r="L197"/>
      <c r="M197"/>
      <c r="N197"/>
      <c r="O197"/>
      <c r="P197"/>
      <c r="Q197"/>
      <c r="R197"/>
    </row>
    <row r="198" spans="1:18">
      <c r="A198"/>
      <c r="B198"/>
      <c r="C198"/>
      <c r="D198"/>
      <c r="E198"/>
      <c r="F198"/>
      <c r="G198"/>
      <c r="H198"/>
      <c r="I198"/>
      <c r="J198"/>
      <c r="K198"/>
      <c r="L198"/>
      <c r="M198"/>
      <c r="N198"/>
      <c r="O198"/>
      <c r="P198"/>
      <c r="Q198"/>
      <c r="R198"/>
    </row>
    <row r="199" spans="1:18">
      <c r="A199"/>
      <c r="B199"/>
      <c r="C199"/>
      <c r="D199"/>
      <c r="E199"/>
      <c r="F199"/>
      <c r="G199"/>
      <c r="H199"/>
      <c r="I199"/>
      <c r="J199"/>
      <c r="K199"/>
      <c r="L199"/>
      <c r="M199"/>
      <c r="N199"/>
      <c r="O199"/>
      <c r="P199"/>
      <c r="Q199"/>
      <c r="R199"/>
    </row>
    <row r="200" spans="1:18">
      <c r="A200"/>
      <c r="B200"/>
      <c r="C200"/>
      <c r="D200"/>
      <c r="E200"/>
      <c r="F200"/>
      <c r="G200"/>
      <c r="H200"/>
      <c r="I200"/>
      <c r="J200"/>
      <c r="K200"/>
      <c r="L200"/>
      <c r="M200"/>
      <c r="N200"/>
      <c r="O200"/>
      <c r="P200"/>
      <c r="Q200"/>
      <c r="R200"/>
    </row>
    <row r="201" spans="1:18">
      <c r="A201"/>
      <c r="B201"/>
      <c r="C201"/>
      <c r="D201"/>
      <c r="E201"/>
      <c r="F201"/>
      <c r="G201"/>
      <c r="H201"/>
      <c r="I201"/>
      <c r="J201"/>
      <c r="K201"/>
      <c r="L201"/>
      <c r="M201"/>
      <c r="N201"/>
      <c r="O201"/>
      <c r="P201"/>
      <c r="Q201"/>
      <c r="R201"/>
    </row>
    <row r="202" spans="1:18">
      <c r="A202"/>
      <c r="B202"/>
      <c r="C202"/>
      <c r="D202"/>
      <c r="E202"/>
      <c r="F202"/>
      <c r="G202"/>
      <c r="H202"/>
      <c r="I202"/>
      <c r="J202"/>
      <c r="K202"/>
      <c r="L202"/>
      <c r="M202"/>
      <c r="N202"/>
      <c r="O202"/>
      <c r="P202"/>
      <c r="Q202"/>
      <c r="R202"/>
    </row>
    <row r="203" spans="1:18">
      <c r="A203"/>
      <c r="B203"/>
      <c r="C203"/>
      <c r="D203"/>
      <c r="E203"/>
      <c r="F203"/>
      <c r="G203"/>
      <c r="H203"/>
      <c r="I203"/>
      <c r="J203"/>
      <c r="K203"/>
      <c r="L203"/>
      <c r="M203"/>
      <c r="N203"/>
      <c r="O203"/>
      <c r="P203"/>
      <c r="Q203"/>
      <c r="R203"/>
    </row>
    <row r="204" spans="1:18">
      <c r="A204"/>
      <c r="B204"/>
      <c r="C204"/>
      <c r="D204"/>
      <c r="E204"/>
      <c r="F204"/>
      <c r="G204"/>
      <c r="H204"/>
      <c r="I204"/>
      <c r="J204"/>
      <c r="K204"/>
      <c r="L204"/>
      <c r="M204"/>
      <c r="N204"/>
      <c r="O204"/>
      <c r="P204"/>
      <c r="Q204"/>
      <c r="R204"/>
    </row>
    <row r="205" spans="1:18">
      <c r="A205"/>
      <c r="B205"/>
      <c r="C205"/>
      <c r="D205"/>
      <c r="E205"/>
      <c r="F205"/>
      <c r="G205"/>
      <c r="H205"/>
      <c r="I205"/>
      <c r="J205"/>
      <c r="K205"/>
      <c r="L205"/>
      <c r="M205"/>
      <c r="N205"/>
      <c r="O205"/>
      <c r="P205"/>
      <c r="Q205"/>
      <c r="R205"/>
    </row>
    <row r="206" spans="1:18">
      <c r="A206"/>
      <c r="B206"/>
      <c r="C206"/>
      <c r="D206"/>
      <c r="E206"/>
      <c r="F206"/>
      <c r="G206"/>
      <c r="H206"/>
      <c r="I206"/>
      <c r="J206"/>
      <c r="K206"/>
      <c r="L206"/>
      <c r="M206"/>
      <c r="N206"/>
      <c r="O206"/>
      <c r="P206"/>
      <c r="Q206"/>
      <c r="R206"/>
    </row>
    <row r="207" spans="1:18">
      <c r="A207"/>
      <c r="B207"/>
      <c r="C207"/>
      <c r="D207"/>
      <c r="E207"/>
      <c r="F207"/>
      <c r="G207"/>
      <c r="H207"/>
      <c r="I207"/>
      <c r="J207"/>
      <c r="K207"/>
      <c r="L207"/>
      <c r="M207"/>
      <c r="N207"/>
      <c r="O207"/>
      <c r="P207"/>
      <c r="Q207"/>
      <c r="R207"/>
    </row>
    <row r="208" spans="1:18">
      <c r="A208"/>
      <c r="B208"/>
      <c r="C208"/>
      <c r="D208"/>
      <c r="E208"/>
      <c r="F208"/>
      <c r="G208"/>
      <c r="H208"/>
      <c r="I208"/>
      <c r="J208"/>
      <c r="K208"/>
      <c r="L208"/>
      <c r="M208"/>
      <c r="N208"/>
      <c r="O208"/>
      <c r="P208"/>
      <c r="Q208"/>
      <c r="R208"/>
    </row>
    <row r="209" spans="1:18">
      <c r="A209"/>
      <c r="B209"/>
      <c r="C209"/>
      <c r="D209"/>
      <c r="E209"/>
      <c r="F209"/>
      <c r="G209"/>
      <c r="H209"/>
      <c r="I209"/>
      <c r="J209"/>
      <c r="K209"/>
      <c r="L209"/>
      <c r="M209"/>
      <c r="N209"/>
      <c r="O209"/>
      <c r="P209"/>
      <c r="Q209"/>
      <c r="R209"/>
    </row>
    <row r="210" spans="1:18">
      <c r="A210"/>
      <c r="B210"/>
      <c r="C210"/>
      <c r="D210"/>
      <c r="E210"/>
      <c r="F210"/>
      <c r="G210"/>
      <c r="H210"/>
      <c r="I210"/>
      <c r="J210"/>
      <c r="K210"/>
      <c r="L210"/>
      <c r="M210"/>
      <c r="N210"/>
      <c r="O210"/>
      <c r="P210"/>
      <c r="Q210"/>
      <c r="R210"/>
    </row>
    <row r="211" spans="1:18">
      <c r="A211"/>
      <c r="B211"/>
      <c r="C211"/>
      <c r="D211"/>
      <c r="E211"/>
      <c r="F211"/>
      <c r="G211"/>
      <c r="H211"/>
      <c r="I211"/>
      <c r="J211"/>
      <c r="K211"/>
      <c r="L211"/>
      <c r="M211"/>
      <c r="N211"/>
      <c r="O211"/>
      <c r="P211"/>
      <c r="Q211"/>
      <c r="R211"/>
    </row>
    <row r="212" spans="1:18">
      <c r="A212"/>
      <c r="B212"/>
      <c r="C212"/>
      <c r="D212"/>
      <c r="E212"/>
      <c r="F212"/>
      <c r="G212"/>
      <c r="H212"/>
      <c r="I212"/>
      <c r="J212"/>
      <c r="K212"/>
      <c r="L212"/>
      <c r="M212"/>
      <c r="N212"/>
      <c r="O212"/>
      <c r="P212"/>
      <c r="Q212"/>
      <c r="R212"/>
    </row>
    <row r="213" spans="1:18">
      <c r="A213"/>
      <c r="B213"/>
      <c r="C213"/>
      <c r="D213"/>
      <c r="E213"/>
      <c r="F213"/>
      <c r="G213"/>
      <c r="H213"/>
      <c r="I213"/>
      <c r="J213"/>
      <c r="K213"/>
      <c r="L213"/>
      <c r="M213"/>
      <c r="N213"/>
      <c r="O213"/>
      <c r="P213"/>
      <c r="Q213"/>
      <c r="R213"/>
    </row>
    <row r="214" spans="1:18">
      <c r="A214"/>
      <c r="B214"/>
      <c r="C214"/>
      <c r="D214"/>
      <c r="E214"/>
      <c r="F214"/>
      <c r="G214"/>
      <c r="H214"/>
      <c r="I214"/>
      <c r="J214"/>
      <c r="K214"/>
      <c r="L214"/>
      <c r="M214"/>
      <c r="N214"/>
      <c r="O214"/>
      <c r="P214"/>
      <c r="Q214"/>
      <c r="R214"/>
    </row>
    <row r="215" spans="1:18">
      <c r="A215"/>
      <c r="B215"/>
      <c r="C215"/>
      <c r="D215"/>
      <c r="E215"/>
      <c r="F215"/>
      <c r="G215"/>
      <c r="H215"/>
      <c r="I215"/>
      <c r="J215"/>
      <c r="K215"/>
      <c r="L215"/>
      <c r="M215"/>
      <c r="N215"/>
      <c r="O215"/>
      <c r="P215"/>
      <c r="Q215"/>
      <c r="R215"/>
    </row>
    <row r="216" spans="1:18">
      <c r="A216"/>
      <c r="B216"/>
      <c r="C216"/>
      <c r="D216"/>
      <c r="E216"/>
      <c r="F216"/>
      <c r="G216"/>
      <c r="H216"/>
      <c r="I216"/>
      <c r="J216"/>
      <c r="K216"/>
      <c r="L216"/>
      <c r="M216"/>
      <c r="N216"/>
      <c r="O216"/>
      <c r="P216"/>
      <c r="Q216"/>
      <c r="R216"/>
    </row>
    <row r="217" spans="1:18">
      <c r="A217"/>
      <c r="B217"/>
      <c r="C217"/>
      <c r="D217"/>
      <c r="E217"/>
      <c r="F217"/>
      <c r="G217"/>
      <c r="H217"/>
      <c r="I217"/>
      <c r="J217"/>
      <c r="K217"/>
      <c r="L217"/>
      <c r="M217"/>
      <c r="N217"/>
      <c r="O217"/>
      <c r="P217"/>
      <c r="Q217"/>
      <c r="R217"/>
    </row>
    <row r="218" spans="1:18">
      <c r="A218"/>
      <c r="B218"/>
      <c r="C218"/>
      <c r="D218"/>
      <c r="E218"/>
      <c r="F218"/>
      <c r="G218"/>
      <c r="H218"/>
      <c r="I218"/>
      <c r="J218"/>
      <c r="K218"/>
      <c r="L218"/>
      <c r="M218"/>
      <c r="N218"/>
      <c r="O218"/>
      <c r="P218"/>
      <c r="Q218"/>
      <c r="R218"/>
    </row>
    <row r="219" spans="1:18">
      <c r="A219"/>
      <c r="B219"/>
      <c r="C219"/>
      <c r="D219"/>
      <c r="E219"/>
      <c r="F219"/>
      <c r="G219"/>
      <c r="H219"/>
      <c r="I219"/>
      <c r="J219"/>
      <c r="K219"/>
      <c r="L219"/>
      <c r="M219"/>
      <c r="N219"/>
      <c r="O219"/>
      <c r="P219"/>
      <c r="Q219"/>
      <c r="R219"/>
    </row>
    <row r="220" spans="1:18">
      <c r="A220"/>
      <c r="B220"/>
      <c r="C220"/>
      <c r="D220"/>
      <c r="E220"/>
      <c r="F220"/>
      <c r="G220"/>
      <c r="H220"/>
      <c r="I220"/>
      <c r="J220"/>
      <c r="K220"/>
      <c r="L220"/>
      <c r="M220"/>
      <c r="N220"/>
      <c r="O220"/>
      <c r="P220"/>
      <c r="Q220"/>
      <c r="R220"/>
    </row>
    <row r="221" spans="1:18">
      <c r="A221"/>
      <c r="B221"/>
      <c r="C221"/>
      <c r="D221"/>
      <c r="E221"/>
      <c r="F221"/>
      <c r="G221"/>
      <c r="H221"/>
      <c r="I221"/>
      <c r="J221"/>
      <c r="K221"/>
      <c r="L221"/>
      <c r="M221"/>
      <c r="N221"/>
      <c r="O221"/>
      <c r="P221"/>
      <c r="Q221"/>
      <c r="R221"/>
    </row>
    <row r="222" spans="1:18">
      <c r="A222"/>
      <c r="B222"/>
      <c r="C222"/>
      <c r="D222"/>
      <c r="E222"/>
      <c r="F222"/>
      <c r="G222"/>
      <c r="H222"/>
      <c r="I222"/>
      <c r="J222"/>
      <c r="K222"/>
      <c r="L222"/>
      <c r="M222"/>
      <c r="N222"/>
      <c r="O222"/>
      <c r="P222"/>
      <c r="Q222"/>
      <c r="R222"/>
    </row>
    <row r="223" spans="1:18">
      <c r="A223"/>
      <c r="B223"/>
      <c r="C223"/>
      <c r="D223"/>
      <c r="E223"/>
      <c r="F223"/>
      <c r="G223"/>
      <c r="H223"/>
      <c r="I223"/>
      <c r="J223"/>
      <c r="K223"/>
      <c r="L223"/>
      <c r="M223"/>
      <c r="N223"/>
      <c r="O223"/>
      <c r="P223"/>
      <c r="Q223"/>
      <c r="R223"/>
    </row>
    <row r="224" spans="1:18">
      <c r="A224"/>
      <c r="B224"/>
      <c r="C224"/>
      <c r="D224"/>
      <c r="E224"/>
      <c r="F224"/>
      <c r="G224"/>
      <c r="H224"/>
      <c r="I224"/>
      <c r="J224"/>
      <c r="K224"/>
      <c r="L224"/>
      <c r="M224"/>
      <c r="N224"/>
      <c r="O224"/>
      <c r="P224"/>
      <c r="Q224"/>
      <c r="R224"/>
    </row>
    <row r="225" spans="1:18">
      <c r="A225"/>
      <c r="B225"/>
      <c r="C225"/>
      <c r="D225"/>
      <c r="E225"/>
      <c r="F225"/>
      <c r="G225"/>
      <c r="H225"/>
      <c r="I225"/>
      <c r="J225"/>
      <c r="K225"/>
      <c r="L225"/>
      <c r="M225"/>
      <c r="N225"/>
      <c r="O225"/>
      <c r="P225"/>
      <c r="Q225"/>
      <c r="R225"/>
    </row>
    <row r="226" spans="1:18">
      <c r="A226"/>
      <c r="B226"/>
      <c r="C226"/>
      <c r="D226"/>
      <c r="E226"/>
      <c r="F226"/>
      <c r="G226"/>
      <c r="H226"/>
      <c r="I226"/>
      <c r="J226"/>
      <c r="K226"/>
      <c r="L226"/>
      <c r="M226"/>
      <c r="N226"/>
      <c r="O226"/>
      <c r="P226"/>
      <c r="Q226"/>
      <c r="R226"/>
    </row>
    <row r="227" spans="1:18">
      <c r="A227"/>
      <c r="B227"/>
      <c r="C227"/>
      <c r="D227"/>
      <c r="E227"/>
      <c r="F227"/>
      <c r="G227"/>
      <c r="H227"/>
      <c r="I227"/>
      <c r="J227"/>
      <c r="K227"/>
      <c r="L227"/>
      <c r="M227"/>
      <c r="N227"/>
      <c r="O227"/>
      <c r="P227"/>
      <c r="Q227"/>
      <c r="R227"/>
    </row>
    <row r="228" spans="1:18">
      <c r="A228"/>
      <c r="B228"/>
      <c r="C228"/>
      <c r="D228"/>
      <c r="E228"/>
      <c r="F228"/>
      <c r="G228"/>
      <c r="H228"/>
      <c r="I228"/>
      <c r="J228"/>
      <c r="K228"/>
      <c r="L228"/>
      <c r="M228"/>
      <c r="N228"/>
      <c r="O228"/>
      <c r="P228"/>
      <c r="Q228"/>
      <c r="R228"/>
    </row>
    <row r="229" spans="1:18">
      <c r="A229"/>
      <c r="B229"/>
      <c r="C229"/>
      <c r="D229"/>
      <c r="E229"/>
      <c r="F229"/>
      <c r="G229"/>
      <c r="H229"/>
      <c r="I229"/>
      <c r="J229"/>
      <c r="K229"/>
      <c r="L229"/>
      <c r="M229"/>
      <c r="N229"/>
      <c r="O229"/>
      <c r="P229"/>
      <c r="Q229"/>
      <c r="R229"/>
    </row>
    <row r="230" spans="1:18">
      <c r="A230"/>
      <c r="B230"/>
      <c r="C230"/>
      <c r="D230"/>
      <c r="E230"/>
      <c r="F230"/>
      <c r="G230"/>
      <c r="H230"/>
      <c r="I230"/>
      <c r="J230"/>
      <c r="K230"/>
      <c r="L230"/>
      <c r="M230"/>
      <c r="N230"/>
      <c r="O230"/>
      <c r="P230"/>
      <c r="Q230"/>
      <c r="R230"/>
    </row>
    <row r="231" spans="1:18">
      <c r="A231"/>
      <c r="B231"/>
      <c r="C231"/>
      <c r="D231"/>
      <c r="E231"/>
      <c r="F231"/>
      <c r="G231"/>
      <c r="H231"/>
      <c r="I231"/>
      <c r="J231"/>
      <c r="K231"/>
      <c r="L231"/>
      <c r="M231"/>
      <c r="N231"/>
      <c r="O231"/>
      <c r="P231"/>
      <c r="Q231"/>
      <c r="R231"/>
    </row>
    <row r="232" spans="1:18">
      <c r="A232"/>
      <c r="B232"/>
      <c r="C232"/>
      <c r="D232"/>
      <c r="E232"/>
      <c r="F232"/>
      <c r="G232"/>
      <c r="H232"/>
      <c r="I232"/>
      <c r="J232"/>
      <c r="K232"/>
      <c r="L232"/>
      <c r="M232"/>
      <c r="N232"/>
      <c r="O232"/>
      <c r="P232"/>
      <c r="Q232"/>
      <c r="R232"/>
    </row>
    <row r="233" spans="1:18">
      <c r="A233"/>
      <c r="B233"/>
      <c r="C233"/>
      <c r="D233"/>
      <c r="E233"/>
      <c r="F233"/>
      <c r="G233"/>
      <c r="H233"/>
      <c r="I233"/>
      <c r="J233"/>
      <c r="K233"/>
      <c r="L233"/>
      <c r="M233"/>
      <c r="N233"/>
      <c r="O233"/>
      <c r="P233"/>
      <c r="Q233"/>
      <c r="R233"/>
    </row>
    <row r="234" spans="1:18">
      <c r="A234"/>
      <c r="B234"/>
      <c r="C234"/>
      <c r="D234"/>
      <c r="E234"/>
      <c r="F234"/>
      <c r="G234"/>
      <c r="H234"/>
      <c r="I234"/>
      <c r="J234"/>
      <c r="K234"/>
      <c r="L234"/>
      <c r="M234"/>
      <c r="N234"/>
      <c r="O234"/>
      <c r="P234"/>
      <c r="Q234"/>
      <c r="R234"/>
    </row>
    <row r="235" spans="1:18">
      <c r="A235"/>
      <c r="B235"/>
      <c r="C235"/>
      <c r="D235"/>
      <c r="E235"/>
      <c r="F235"/>
      <c r="G235"/>
      <c r="H235"/>
      <c r="I235"/>
      <c r="J235"/>
      <c r="K235"/>
      <c r="L235"/>
      <c r="M235"/>
      <c r="N235"/>
      <c r="O235"/>
      <c r="P235"/>
      <c r="Q235"/>
      <c r="R235"/>
    </row>
    <row r="236" spans="1:18">
      <c r="A236"/>
      <c r="B236"/>
      <c r="C236"/>
      <c r="D236"/>
      <c r="E236"/>
      <c r="F236"/>
      <c r="G236"/>
      <c r="H236"/>
      <c r="I236"/>
      <c r="J236"/>
      <c r="K236"/>
      <c r="L236"/>
      <c r="M236"/>
      <c r="N236"/>
      <c r="O236"/>
      <c r="P236"/>
      <c r="Q236"/>
      <c r="R236"/>
    </row>
    <row r="237" spans="1:18">
      <c r="A237"/>
      <c r="B237"/>
      <c r="C237"/>
      <c r="D237"/>
      <c r="E237"/>
      <c r="F237"/>
      <c r="G237"/>
      <c r="H237"/>
      <c r="I237"/>
      <c r="J237"/>
      <c r="K237"/>
      <c r="L237"/>
      <c r="M237"/>
      <c r="N237"/>
      <c r="O237"/>
      <c r="P237"/>
      <c r="Q237"/>
      <c r="R237"/>
    </row>
    <row r="238" spans="1:18">
      <c r="A238"/>
      <c r="B238"/>
      <c r="C238"/>
      <c r="D238"/>
      <c r="E238"/>
      <c r="F238"/>
      <c r="G238"/>
      <c r="H238"/>
      <c r="I238"/>
      <c r="J238"/>
      <c r="K238"/>
      <c r="L238"/>
      <c r="M238"/>
      <c r="N238"/>
      <c r="O238"/>
      <c r="P238"/>
      <c r="Q238"/>
      <c r="R238"/>
    </row>
    <row r="239" spans="1:18">
      <c r="A239"/>
      <c r="B239"/>
      <c r="C239"/>
      <c r="D239"/>
      <c r="E239"/>
      <c r="F239"/>
      <c r="G239"/>
      <c r="H239"/>
      <c r="I239"/>
      <c r="J239"/>
      <c r="K239"/>
      <c r="L239"/>
      <c r="M239"/>
      <c r="N239"/>
      <c r="O239"/>
      <c r="P239"/>
      <c r="Q239"/>
      <c r="R239"/>
    </row>
    <row r="240" spans="1:18">
      <c r="A240"/>
      <c r="B240"/>
      <c r="C240"/>
      <c r="D240"/>
      <c r="E240"/>
      <c r="F240"/>
      <c r="G240"/>
      <c r="H240"/>
      <c r="I240"/>
      <c r="J240"/>
      <c r="K240"/>
      <c r="L240"/>
      <c r="M240"/>
      <c r="N240"/>
      <c r="O240"/>
      <c r="P240"/>
      <c r="Q240"/>
      <c r="R240"/>
    </row>
    <row r="241" spans="1:18">
      <c r="A241"/>
      <c r="B241"/>
      <c r="C241"/>
      <c r="D241"/>
      <c r="E241"/>
      <c r="F241"/>
      <c r="G241"/>
      <c r="H241"/>
      <c r="I241"/>
      <c r="J241"/>
      <c r="K241"/>
      <c r="L241"/>
      <c r="M241"/>
      <c r="N241"/>
      <c r="O241"/>
      <c r="P241"/>
      <c r="Q241"/>
      <c r="R241"/>
    </row>
    <row r="242" spans="1:18">
      <c r="A242"/>
      <c r="B242"/>
      <c r="C242"/>
      <c r="D242"/>
      <c r="E242"/>
      <c r="F242"/>
      <c r="G242"/>
      <c r="H242"/>
      <c r="I242"/>
      <c r="J242"/>
      <c r="K242"/>
      <c r="L242"/>
      <c r="M242"/>
      <c r="N242"/>
      <c r="O242"/>
      <c r="P242"/>
      <c r="Q242"/>
      <c r="R242"/>
    </row>
    <row r="243" spans="1:18">
      <c r="A243"/>
      <c r="B243"/>
      <c r="C243"/>
      <c r="D243"/>
      <c r="E243"/>
      <c r="F243"/>
      <c r="G243"/>
      <c r="H243"/>
      <c r="I243"/>
      <c r="J243"/>
      <c r="K243"/>
      <c r="L243"/>
      <c r="M243"/>
      <c r="N243"/>
      <c r="O243"/>
      <c r="P243"/>
      <c r="Q243"/>
      <c r="R243"/>
    </row>
    <row r="244" spans="1:18">
      <c r="A244"/>
      <c r="B244"/>
      <c r="C244"/>
      <c r="D244"/>
      <c r="E244"/>
      <c r="F244"/>
      <c r="G244"/>
      <c r="H244"/>
      <c r="I244"/>
      <c r="J244"/>
      <c r="K244"/>
      <c r="L244"/>
      <c r="M244"/>
      <c r="N244"/>
      <c r="O244"/>
      <c r="P244"/>
      <c r="Q244"/>
      <c r="R244"/>
    </row>
    <row r="245" spans="1:18">
      <c r="A245"/>
      <c r="B245"/>
      <c r="C245"/>
      <c r="D245"/>
      <c r="E245"/>
      <c r="F245"/>
      <c r="G245"/>
      <c r="H245"/>
      <c r="I245"/>
      <c r="J245"/>
      <c r="K245"/>
      <c r="L245"/>
      <c r="M245"/>
      <c r="N245"/>
      <c r="O245"/>
      <c r="P245"/>
      <c r="Q245"/>
      <c r="R245"/>
    </row>
    <row r="246" spans="1:18">
      <c r="A246"/>
      <c r="B246"/>
      <c r="C246"/>
      <c r="D246"/>
      <c r="E246"/>
      <c r="F246"/>
      <c r="G246"/>
      <c r="H246"/>
      <c r="I246"/>
      <c r="J246"/>
      <c r="K246"/>
      <c r="L246"/>
      <c r="M246"/>
      <c r="N246"/>
      <c r="O246"/>
      <c r="P246"/>
      <c r="Q246"/>
      <c r="R246"/>
    </row>
    <row r="247" spans="1:18">
      <c r="A247"/>
      <c r="B247"/>
      <c r="C247"/>
      <c r="D247"/>
      <c r="E247"/>
      <c r="F247"/>
      <c r="G247"/>
      <c r="H247"/>
      <c r="I247"/>
      <c r="J247"/>
      <c r="K247"/>
      <c r="L247"/>
      <c r="M247"/>
      <c r="N247"/>
      <c r="O247"/>
      <c r="P247"/>
      <c r="Q247"/>
      <c r="R247"/>
    </row>
    <row r="248" spans="1:18">
      <c r="A248"/>
      <c r="B248"/>
      <c r="C248"/>
      <c r="D248"/>
      <c r="E248"/>
      <c r="F248"/>
      <c r="G248"/>
      <c r="H248"/>
      <c r="I248"/>
      <c r="J248"/>
      <c r="K248"/>
      <c r="L248"/>
      <c r="M248"/>
      <c r="N248"/>
      <c r="O248"/>
      <c r="P248"/>
      <c r="Q248"/>
      <c r="R248"/>
    </row>
    <row r="249" spans="1:18">
      <c r="A249"/>
      <c r="B249"/>
      <c r="C249"/>
      <c r="D249"/>
      <c r="E249"/>
      <c r="F249"/>
      <c r="G249"/>
      <c r="H249"/>
      <c r="I249"/>
      <c r="J249"/>
      <c r="K249"/>
      <c r="L249"/>
      <c r="M249"/>
      <c r="N249"/>
      <c r="O249"/>
      <c r="P249"/>
      <c r="Q249"/>
      <c r="R249"/>
    </row>
    <row r="250" spans="1:18">
      <c r="A250"/>
      <c r="B250"/>
      <c r="C250"/>
      <c r="D250"/>
      <c r="E250"/>
      <c r="F250"/>
      <c r="G250"/>
      <c r="H250"/>
      <c r="I250"/>
      <c r="J250"/>
      <c r="K250"/>
      <c r="L250"/>
      <c r="M250"/>
      <c r="N250"/>
      <c r="O250"/>
      <c r="P250"/>
      <c r="Q250"/>
      <c r="R250"/>
    </row>
    <row r="251" spans="1:18">
      <c r="A251"/>
      <c r="B251"/>
      <c r="C251"/>
      <c r="D251"/>
      <c r="E251"/>
      <c r="F251"/>
      <c r="G251"/>
      <c r="H251"/>
      <c r="I251"/>
      <c r="J251"/>
      <c r="K251"/>
      <c r="L251"/>
      <c r="M251"/>
      <c r="N251"/>
      <c r="O251"/>
      <c r="P251"/>
      <c r="Q251"/>
      <c r="R251"/>
    </row>
    <row r="252" spans="1:18">
      <c r="A252"/>
      <c r="B252"/>
      <c r="C252"/>
      <c r="D252"/>
      <c r="E252"/>
      <c r="F252"/>
      <c r="G252"/>
      <c r="H252"/>
      <c r="I252"/>
      <c r="J252"/>
      <c r="K252"/>
      <c r="L252"/>
      <c r="M252"/>
      <c r="N252"/>
      <c r="O252"/>
      <c r="P252"/>
      <c r="Q252"/>
      <c r="R252"/>
    </row>
    <row r="253" spans="1:18">
      <c r="A253"/>
      <c r="B253"/>
      <c r="C253"/>
      <c r="D253"/>
      <c r="E253"/>
      <c r="F253"/>
      <c r="G253"/>
      <c r="H253"/>
      <c r="I253"/>
      <c r="J253"/>
      <c r="K253"/>
      <c r="L253"/>
      <c r="M253"/>
      <c r="N253"/>
      <c r="O253"/>
      <c r="P253"/>
      <c r="Q253"/>
      <c r="R253"/>
    </row>
    <row r="254" spans="1:18">
      <c r="A254"/>
      <c r="B254"/>
      <c r="C254"/>
      <c r="D254"/>
      <c r="E254"/>
      <c r="F254"/>
      <c r="G254"/>
      <c r="H254"/>
      <c r="I254"/>
      <c r="J254"/>
      <c r="K254"/>
      <c r="L254"/>
      <c r="M254"/>
      <c r="N254"/>
      <c r="O254"/>
      <c r="P254"/>
      <c r="Q254"/>
      <c r="R254"/>
    </row>
    <row r="255" spans="1:18">
      <c r="A255"/>
      <c r="B255"/>
      <c r="C255"/>
      <c r="D255"/>
      <c r="E255"/>
      <c r="F255"/>
      <c r="G255"/>
      <c r="H255"/>
      <c r="I255"/>
      <c r="J255"/>
      <c r="K255"/>
      <c r="L255"/>
      <c r="M255"/>
      <c r="N255"/>
      <c r="O255"/>
      <c r="P255"/>
      <c r="Q255"/>
      <c r="R255"/>
    </row>
    <row r="256" spans="1:18">
      <c r="A256"/>
      <c r="B256"/>
      <c r="C256"/>
      <c r="D256"/>
      <c r="E256"/>
      <c r="F256"/>
      <c r="G256"/>
      <c r="H256"/>
      <c r="I256"/>
      <c r="J256"/>
      <c r="K256"/>
      <c r="L256"/>
      <c r="M256"/>
      <c r="N256"/>
      <c r="O256"/>
      <c r="P256"/>
      <c r="Q256"/>
      <c r="R256"/>
    </row>
    <row r="257" spans="1:18">
      <c r="A257"/>
      <c r="B257"/>
      <c r="C257"/>
      <c r="D257"/>
      <c r="E257"/>
      <c r="F257"/>
      <c r="G257"/>
      <c r="H257"/>
      <c r="I257"/>
      <c r="J257"/>
      <c r="K257"/>
      <c r="L257"/>
      <c r="M257"/>
      <c r="N257"/>
      <c r="O257"/>
      <c r="P257"/>
      <c r="Q257"/>
      <c r="R257"/>
    </row>
    <row r="258" spans="1:18">
      <c r="A258"/>
      <c r="B258"/>
      <c r="C258"/>
      <c r="D258"/>
      <c r="E258"/>
      <c r="F258"/>
      <c r="G258"/>
      <c r="H258"/>
      <c r="I258"/>
      <c r="J258"/>
      <c r="K258"/>
      <c r="L258"/>
      <c r="M258"/>
      <c r="N258"/>
      <c r="O258"/>
      <c r="P258"/>
      <c r="Q258"/>
      <c r="R258"/>
    </row>
    <row r="259" spans="1:18">
      <c r="A259"/>
      <c r="B259"/>
      <c r="C259"/>
      <c r="D259"/>
      <c r="E259"/>
      <c r="F259"/>
      <c r="G259"/>
      <c r="H259"/>
      <c r="I259"/>
      <c r="J259"/>
      <c r="K259"/>
      <c r="L259"/>
      <c r="M259"/>
      <c r="N259"/>
      <c r="O259"/>
      <c r="P259"/>
      <c r="Q259"/>
      <c r="R259"/>
    </row>
    <row r="260" spans="1:18">
      <c r="A260"/>
      <c r="B260"/>
      <c r="C260"/>
      <c r="D260"/>
      <c r="E260"/>
      <c r="F260"/>
      <c r="G260"/>
      <c r="H260"/>
      <c r="I260"/>
      <c r="J260"/>
      <c r="K260"/>
      <c r="L260"/>
      <c r="M260"/>
      <c r="N260"/>
      <c r="O260"/>
      <c r="P260"/>
      <c r="Q260"/>
      <c r="R260"/>
    </row>
    <row r="261" spans="1:18">
      <c r="A261"/>
      <c r="B261"/>
      <c r="C261"/>
      <c r="D261"/>
      <c r="E261"/>
      <c r="F261"/>
      <c r="G261"/>
      <c r="H261"/>
      <c r="I261"/>
      <c r="J261"/>
      <c r="K261"/>
      <c r="L261"/>
      <c r="M261"/>
      <c r="N261"/>
      <c r="O261"/>
      <c r="P261"/>
      <c r="Q261"/>
      <c r="R261"/>
    </row>
    <row r="262" spans="1:18">
      <c r="A262"/>
      <c r="B262"/>
      <c r="C262"/>
      <c r="D262"/>
      <c r="E262"/>
      <c r="F262"/>
      <c r="G262"/>
      <c r="H262"/>
      <c r="I262"/>
      <c r="J262"/>
      <c r="K262"/>
      <c r="L262"/>
      <c r="M262"/>
      <c r="N262"/>
      <c r="O262"/>
      <c r="P262"/>
      <c r="Q262"/>
      <c r="R262"/>
    </row>
    <row r="263" spans="1:18">
      <c r="A263"/>
      <c r="B263"/>
      <c r="C263"/>
      <c r="D263"/>
      <c r="E263"/>
      <c r="F263"/>
      <c r="G263"/>
      <c r="H263"/>
      <c r="I263"/>
      <c r="J263"/>
      <c r="K263"/>
      <c r="L263"/>
      <c r="M263"/>
      <c r="N263"/>
      <c r="O263"/>
      <c r="P263"/>
      <c r="Q263"/>
      <c r="R263"/>
    </row>
    <row r="264" spans="1:18">
      <c r="A264"/>
      <c r="B264"/>
      <c r="C264"/>
      <c r="D264"/>
      <c r="E264"/>
      <c r="F264"/>
      <c r="G264"/>
      <c r="H264"/>
      <c r="I264"/>
      <c r="J264"/>
      <c r="K264"/>
      <c r="L264"/>
      <c r="M264"/>
      <c r="N264"/>
      <c r="O264"/>
      <c r="P264"/>
      <c r="Q264"/>
      <c r="R264"/>
    </row>
    <row r="265" spans="1:18">
      <c r="A265"/>
      <c r="B265"/>
      <c r="C265"/>
      <c r="D265"/>
      <c r="E265"/>
      <c r="F265"/>
      <c r="G265"/>
      <c r="H265"/>
      <c r="I265"/>
      <c r="J265"/>
      <c r="K265"/>
      <c r="L265"/>
      <c r="M265"/>
      <c r="N265"/>
      <c r="O265"/>
      <c r="P265"/>
      <c r="Q265"/>
      <c r="R265"/>
    </row>
    <row r="266" spans="1:18">
      <c r="A266"/>
      <c r="B266"/>
      <c r="C266"/>
      <c r="D266"/>
      <c r="E266"/>
      <c r="F266"/>
      <c r="G266"/>
      <c r="H266"/>
      <c r="I266"/>
      <c r="J266"/>
      <c r="K266"/>
      <c r="L266"/>
      <c r="M266"/>
      <c r="N266"/>
      <c r="O266"/>
      <c r="P266"/>
      <c r="Q266"/>
      <c r="R266"/>
    </row>
    <row r="267" spans="1:18">
      <c r="A267"/>
      <c r="B267"/>
      <c r="C267"/>
      <c r="D267"/>
      <c r="E267"/>
      <c r="F267"/>
      <c r="G267"/>
      <c r="H267"/>
      <c r="I267"/>
      <c r="J267"/>
      <c r="K267"/>
      <c r="L267"/>
      <c r="M267"/>
      <c r="N267"/>
      <c r="O267"/>
      <c r="P267"/>
      <c r="Q267"/>
      <c r="R267"/>
    </row>
    <row r="268" spans="1:18">
      <c r="A268"/>
      <c r="B268"/>
      <c r="C268"/>
      <c r="D268"/>
      <c r="E268"/>
      <c r="F268"/>
      <c r="G268"/>
      <c r="H268"/>
      <c r="I268"/>
      <c r="J268"/>
      <c r="K268"/>
      <c r="L268"/>
      <c r="M268"/>
      <c r="N268"/>
      <c r="O268"/>
      <c r="P268"/>
      <c r="Q268"/>
      <c r="R268"/>
    </row>
    <row r="269" spans="1:18">
      <c r="A269"/>
      <c r="B269"/>
      <c r="C269"/>
      <c r="D269"/>
      <c r="E269"/>
      <c r="F269"/>
      <c r="G269"/>
      <c r="H269"/>
      <c r="I269"/>
      <c r="J269"/>
      <c r="K269"/>
      <c r="L269"/>
      <c r="M269"/>
      <c r="N269"/>
      <c r="O269"/>
      <c r="P269"/>
      <c r="Q269"/>
      <c r="R269"/>
    </row>
    <row r="270" spans="1:18">
      <c r="A270"/>
      <c r="B270"/>
      <c r="C270"/>
      <c r="D270"/>
      <c r="E270"/>
      <c r="F270"/>
      <c r="G270"/>
      <c r="H270"/>
      <c r="I270"/>
      <c r="J270"/>
      <c r="K270"/>
      <c r="L270"/>
      <c r="M270"/>
      <c r="N270"/>
      <c r="O270"/>
      <c r="P270"/>
      <c r="Q270"/>
      <c r="R270"/>
    </row>
    <row r="271" spans="1:18">
      <c r="A271"/>
      <c r="B271"/>
      <c r="C271"/>
      <c r="D271"/>
      <c r="E271"/>
      <c r="F271"/>
      <c r="G271"/>
      <c r="H271"/>
      <c r="I271"/>
      <c r="J271"/>
      <c r="K271"/>
      <c r="L271"/>
      <c r="M271"/>
      <c r="N271"/>
      <c r="O271"/>
      <c r="P271"/>
      <c r="Q271"/>
      <c r="R271"/>
    </row>
    <row r="272" spans="1:18">
      <c r="A272"/>
      <c r="B272"/>
      <c r="C272"/>
      <c r="D272"/>
      <c r="E272"/>
      <c r="F272"/>
      <c r="G272"/>
      <c r="H272"/>
      <c r="I272"/>
      <c r="J272"/>
      <c r="K272"/>
      <c r="L272"/>
      <c r="M272"/>
      <c r="N272"/>
      <c r="O272"/>
      <c r="P272"/>
      <c r="Q272"/>
      <c r="R272"/>
    </row>
    <row r="273" spans="1:18">
      <c r="A273"/>
      <c r="B273"/>
      <c r="C273"/>
      <c r="D273"/>
      <c r="E273"/>
      <c r="F273"/>
      <c r="G273"/>
      <c r="H273"/>
      <c r="I273"/>
      <c r="J273"/>
      <c r="K273"/>
      <c r="L273"/>
      <c r="M273"/>
      <c r="N273"/>
      <c r="O273"/>
      <c r="P273"/>
      <c r="Q273"/>
      <c r="R273"/>
    </row>
    <row r="274" spans="1:18">
      <c r="A274"/>
      <c r="B274"/>
      <c r="C274"/>
      <c r="D274"/>
      <c r="E274"/>
      <c r="F274"/>
      <c r="G274"/>
      <c r="H274"/>
      <c r="I274"/>
      <c r="J274"/>
      <c r="K274"/>
      <c r="L274"/>
      <c r="M274"/>
      <c r="N274"/>
      <c r="O274"/>
      <c r="P274"/>
      <c r="Q274"/>
      <c r="R274"/>
    </row>
    <row r="275" spans="1:18">
      <c r="A275"/>
      <c r="B275"/>
      <c r="C275"/>
      <c r="D275"/>
      <c r="E275"/>
      <c r="F275"/>
      <c r="G275"/>
      <c r="H275"/>
      <c r="I275"/>
      <c r="J275"/>
      <c r="K275"/>
      <c r="L275"/>
      <c r="M275"/>
      <c r="N275"/>
      <c r="O275"/>
      <c r="P275"/>
      <c r="Q275"/>
      <c r="R275"/>
    </row>
    <row r="276" spans="1:18">
      <c r="A276"/>
      <c r="B276"/>
      <c r="C276"/>
      <c r="D276"/>
      <c r="E276"/>
      <c r="F276"/>
      <c r="G276"/>
      <c r="H276"/>
      <c r="I276"/>
      <c r="J276"/>
      <c r="K276"/>
      <c r="L276"/>
      <c r="M276"/>
      <c r="N276"/>
      <c r="O276"/>
      <c r="P276"/>
      <c r="Q276"/>
      <c r="R276"/>
    </row>
    <row r="277" spans="1:18">
      <c r="A277"/>
      <c r="B277"/>
      <c r="C277"/>
      <c r="D277"/>
      <c r="E277"/>
      <c r="F277"/>
      <c r="G277"/>
      <c r="H277"/>
      <c r="I277"/>
      <c r="J277"/>
      <c r="K277"/>
      <c r="L277"/>
      <c r="M277"/>
      <c r="N277"/>
      <c r="O277"/>
      <c r="P277"/>
      <c r="Q277"/>
      <c r="R277"/>
    </row>
    <row r="278" spans="1:18">
      <c r="A278"/>
      <c r="B278"/>
      <c r="C278"/>
      <c r="D278"/>
      <c r="E278"/>
      <c r="F278"/>
      <c r="G278"/>
      <c r="H278"/>
      <c r="I278"/>
      <c r="J278"/>
      <c r="K278"/>
      <c r="L278"/>
      <c r="M278"/>
      <c r="N278"/>
      <c r="O278"/>
      <c r="P278"/>
      <c r="Q278"/>
      <c r="R278"/>
    </row>
    <row r="279" spans="1:18">
      <c r="A279"/>
      <c r="B279"/>
      <c r="C279"/>
      <c r="D279"/>
      <c r="E279"/>
      <c r="F279"/>
      <c r="G279"/>
      <c r="H279"/>
      <c r="I279"/>
      <c r="J279"/>
      <c r="K279"/>
      <c r="L279"/>
      <c r="M279"/>
      <c r="N279"/>
      <c r="O279"/>
      <c r="P279"/>
      <c r="Q279"/>
      <c r="R279"/>
    </row>
    <row r="280" spans="1:18">
      <c r="A280"/>
      <c r="B280"/>
      <c r="C280"/>
      <c r="D280"/>
      <c r="E280"/>
      <c r="F280"/>
      <c r="G280"/>
      <c r="H280"/>
      <c r="I280"/>
      <c r="J280"/>
      <c r="K280"/>
      <c r="L280"/>
      <c r="M280"/>
      <c r="N280"/>
      <c r="O280"/>
      <c r="P280"/>
      <c r="Q280"/>
      <c r="R280"/>
    </row>
    <row r="281" spans="1:18">
      <c r="A281"/>
      <c r="B281"/>
      <c r="C281"/>
      <c r="D281"/>
      <c r="E281"/>
      <c r="F281"/>
      <c r="G281"/>
      <c r="H281"/>
      <c r="I281"/>
      <c r="J281"/>
      <c r="K281"/>
      <c r="L281"/>
      <c r="M281"/>
      <c r="N281"/>
      <c r="O281"/>
      <c r="P281"/>
      <c r="Q281"/>
      <c r="R281"/>
    </row>
    <row r="282" spans="1:18">
      <c r="A282"/>
      <c r="B282"/>
      <c r="C282"/>
      <c r="D282"/>
      <c r="E282"/>
      <c r="F282"/>
      <c r="G282"/>
      <c r="H282"/>
      <c r="I282"/>
      <c r="J282"/>
      <c r="K282"/>
      <c r="L282"/>
      <c r="M282"/>
      <c r="N282"/>
      <c r="O282"/>
      <c r="P282"/>
      <c r="Q282"/>
      <c r="R282"/>
    </row>
    <row r="283" spans="1:18">
      <c r="A283"/>
      <c r="B283"/>
      <c r="C283"/>
      <c r="D283"/>
      <c r="E283"/>
      <c r="F283"/>
      <c r="G283"/>
      <c r="H283"/>
      <c r="I283"/>
      <c r="J283"/>
      <c r="K283"/>
      <c r="L283"/>
      <c r="M283"/>
      <c r="N283"/>
      <c r="O283"/>
      <c r="P283"/>
      <c r="Q283"/>
      <c r="R283"/>
    </row>
    <row r="284" spans="1:18">
      <c r="A284"/>
      <c r="B284"/>
      <c r="C284"/>
      <c r="D284"/>
      <c r="E284"/>
      <c r="F284"/>
      <c r="G284"/>
      <c r="H284"/>
      <c r="I284"/>
      <c r="J284"/>
      <c r="K284"/>
      <c r="L284"/>
      <c r="M284"/>
      <c r="N284"/>
      <c r="O284"/>
      <c r="P284"/>
      <c r="Q284"/>
      <c r="R284"/>
    </row>
    <row r="285" spans="1:18">
      <c r="I285"/>
      <c r="J285"/>
      <c r="K285"/>
      <c r="L285"/>
      <c r="M285"/>
      <c r="N285"/>
      <c r="O285"/>
      <c r="P285"/>
      <c r="Q285"/>
      <c r="R285"/>
    </row>
  </sheetData>
  <sheetProtection formatCells="0" formatColumns="0" formatRows="0" insertRows="0" deleteRows="0" sort="0" autoFilter="0"/>
  <phoneticPr fontId="4" type="noConversion"/>
  <pageMargins left="0.7" right="0.7" top="0.75" bottom="0.75" header="0.3" footer="0.3"/>
  <pageSetup paperSize="9" orientation="portrait" r:id="rId1"/>
  <customProperties>
    <customPr name="FM_PARAM" r:id="rId2"/>
    <customPr name="HASH_CODE"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工作表21">
    <tabColor rgb="FF00B0F0"/>
  </sheetPr>
  <dimension ref="B3:J150"/>
  <sheetViews>
    <sheetView zoomScale="55" zoomScaleNormal="55" workbookViewId="0">
      <selection activeCell="E32" sqref="E32"/>
    </sheetView>
  </sheetViews>
  <sheetFormatPr defaultColWidth="8.5546875" defaultRowHeight="15.75"/>
  <cols>
    <col min="2" max="2" width="11.109375" bestFit="1" customWidth="1"/>
    <col min="3" max="3" width="14" bestFit="1" customWidth="1"/>
    <col min="4" max="4" width="56.5546875" bestFit="1" customWidth="1"/>
    <col min="5" max="5" width="14.5546875" customWidth="1"/>
    <col min="6" max="6" width="70.109375" bestFit="1" customWidth="1"/>
    <col min="7" max="8" width="15.109375" bestFit="1" customWidth="1"/>
    <col min="9" max="9" width="17.88671875" bestFit="1" customWidth="1"/>
    <col min="10" max="10" width="6" bestFit="1" customWidth="1"/>
  </cols>
  <sheetData>
    <row r="3" spans="2:10">
      <c r="B3" s="112" t="s">
        <v>974</v>
      </c>
      <c r="C3" t="s">
        <v>286</v>
      </c>
    </row>
    <row r="5" spans="2:10">
      <c r="B5" s="112" t="s">
        <v>1703</v>
      </c>
    </row>
    <row r="6" spans="2:10">
      <c r="B6" s="112" t="s">
        <v>1704</v>
      </c>
      <c r="C6" s="112" t="s">
        <v>1705</v>
      </c>
      <c r="D6" s="112" t="s">
        <v>1706</v>
      </c>
      <c r="E6" s="112" t="s">
        <v>1707</v>
      </c>
      <c r="F6" s="112" t="s">
        <v>960</v>
      </c>
      <c r="G6" s="112" t="s">
        <v>961</v>
      </c>
      <c r="H6" s="112" t="s">
        <v>962</v>
      </c>
      <c r="I6" s="112" t="s">
        <v>1708</v>
      </c>
      <c r="J6" t="s">
        <v>1164</v>
      </c>
    </row>
    <row r="7" spans="2:10">
      <c r="B7">
        <v>1</v>
      </c>
      <c r="C7" t="s">
        <v>286</v>
      </c>
      <c r="D7" t="s">
        <v>286</v>
      </c>
      <c r="E7" t="s">
        <v>1591</v>
      </c>
      <c r="G7" t="s">
        <v>286</v>
      </c>
      <c r="H7" t="s">
        <v>1593</v>
      </c>
      <c r="J7">
        <v>1</v>
      </c>
    </row>
    <row r="8" spans="2:10">
      <c r="B8">
        <v>2</v>
      </c>
      <c r="C8" t="s">
        <v>286</v>
      </c>
      <c r="D8" t="s">
        <v>1590</v>
      </c>
      <c r="E8" t="s">
        <v>1591</v>
      </c>
      <c r="F8" t="s">
        <v>286</v>
      </c>
      <c r="H8" t="s">
        <v>1593</v>
      </c>
      <c r="J8">
        <v>1</v>
      </c>
    </row>
    <row r="9" spans="2:10">
      <c r="B9">
        <v>3</v>
      </c>
      <c r="C9" t="s">
        <v>286</v>
      </c>
      <c r="D9" t="s">
        <v>1594</v>
      </c>
      <c r="E9" t="s">
        <v>1591</v>
      </c>
      <c r="F9" t="s">
        <v>286</v>
      </c>
      <c r="H9" t="s">
        <v>1593</v>
      </c>
      <c r="J9">
        <v>1</v>
      </c>
    </row>
    <row r="10" spans="2:10">
      <c r="B10">
        <v>4</v>
      </c>
      <c r="C10" t="s">
        <v>286</v>
      </c>
      <c r="D10" t="s">
        <v>1595</v>
      </c>
      <c r="E10" t="s">
        <v>1591</v>
      </c>
      <c r="F10" t="s">
        <v>1596</v>
      </c>
      <c r="H10" t="s">
        <v>1593</v>
      </c>
      <c r="J10">
        <v>1</v>
      </c>
    </row>
    <row r="11" spans="2:10">
      <c r="B11">
        <v>5</v>
      </c>
      <c r="C11" t="s">
        <v>286</v>
      </c>
      <c r="D11" t="s">
        <v>1597</v>
      </c>
      <c r="E11" t="s">
        <v>1591</v>
      </c>
      <c r="F11" t="s">
        <v>1596</v>
      </c>
      <c r="H11" t="s">
        <v>1593</v>
      </c>
      <c r="J11">
        <v>1</v>
      </c>
    </row>
    <row r="12" spans="2:10">
      <c r="B12">
        <v>6</v>
      </c>
      <c r="C12" t="s">
        <v>286</v>
      </c>
      <c r="D12" t="s">
        <v>1598</v>
      </c>
      <c r="E12" t="s">
        <v>1591</v>
      </c>
      <c r="F12" t="s">
        <v>1599</v>
      </c>
      <c r="H12" t="s">
        <v>1593</v>
      </c>
      <c r="J12">
        <v>1</v>
      </c>
    </row>
    <row r="13" spans="2:10">
      <c r="B13">
        <v>7</v>
      </c>
      <c r="C13" t="s">
        <v>286</v>
      </c>
      <c r="D13" t="s">
        <v>1600</v>
      </c>
      <c r="E13" t="s">
        <v>1591</v>
      </c>
      <c r="F13" t="s">
        <v>286</v>
      </c>
      <c r="H13" t="s">
        <v>1593</v>
      </c>
      <c r="J13">
        <v>1</v>
      </c>
    </row>
    <row r="14" spans="2:10">
      <c r="B14">
        <v>8</v>
      </c>
      <c r="C14" t="s">
        <v>286</v>
      </c>
      <c r="D14" t="s">
        <v>1601</v>
      </c>
      <c r="E14" t="s">
        <v>1591</v>
      </c>
      <c r="F14" t="s">
        <v>1602</v>
      </c>
      <c r="H14" t="s">
        <v>1593</v>
      </c>
      <c r="J14">
        <v>1</v>
      </c>
    </row>
    <row r="15" spans="2:10">
      <c r="B15">
        <v>9</v>
      </c>
      <c r="C15" t="s">
        <v>286</v>
      </c>
      <c r="D15" t="s">
        <v>998</v>
      </c>
      <c r="E15" t="s">
        <v>1591</v>
      </c>
      <c r="F15" t="s">
        <v>1602</v>
      </c>
      <c r="H15" t="s">
        <v>1593</v>
      </c>
      <c r="J15">
        <v>1</v>
      </c>
    </row>
    <row r="16" spans="2:10">
      <c r="B16">
        <v>10</v>
      </c>
      <c r="C16" t="s">
        <v>286</v>
      </c>
      <c r="D16" t="s">
        <v>1603</v>
      </c>
      <c r="E16" t="s">
        <v>1591</v>
      </c>
      <c r="F16" t="s">
        <v>1602</v>
      </c>
      <c r="H16" t="s">
        <v>1593</v>
      </c>
      <c r="J16">
        <v>1</v>
      </c>
    </row>
    <row r="17" spans="2:10">
      <c r="B17">
        <v>11</v>
      </c>
      <c r="C17" t="s">
        <v>286</v>
      </c>
      <c r="D17" t="s">
        <v>1009</v>
      </c>
      <c r="E17" t="s">
        <v>1591</v>
      </c>
      <c r="F17" t="s">
        <v>1602</v>
      </c>
      <c r="H17" t="s">
        <v>1593</v>
      </c>
      <c r="J17">
        <v>1</v>
      </c>
    </row>
    <row r="18" spans="2:10">
      <c r="B18">
        <v>12</v>
      </c>
      <c r="C18" t="s">
        <v>286</v>
      </c>
      <c r="D18" t="s">
        <v>1604</v>
      </c>
      <c r="E18" t="s">
        <v>1591</v>
      </c>
      <c r="F18" t="s">
        <v>286</v>
      </c>
      <c r="H18" t="s">
        <v>1593</v>
      </c>
      <c r="J18">
        <v>1</v>
      </c>
    </row>
    <row r="19" spans="2:10">
      <c r="B19">
        <v>13</v>
      </c>
      <c r="C19" t="s">
        <v>286</v>
      </c>
      <c r="D19" t="s">
        <v>1605</v>
      </c>
      <c r="E19" t="s">
        <v>1591</v>
      </c>
      <c r="F19" t="s">
        <v>1606</v>
      </c>
      <c r="H19" t="s">
        <v>1593</v>
      </c>
      <c r="J19">
        <v>1</v>
      </c>
    </row>
    <row r="20" spans="2:10">
      <c r="B20">
        <v>14</v>
      </c>
      <c r="C20" t="s">
        <v>286</v>
      </c>
      <c r="D20" t="s">
        <v>1607</v>
      </c>
      <c r="E20" t="s">
        <v>1591</v>
      </c>
      <c r="F20" t="s">
        <v>1606</v>
      </c>
      <c r="H20" t="s">
        <v>1593</v>
      </c>
      <c r="J20">
        <v>1</v>
      </c>
    </row>
    <row r="21" spans="2:10">
      <c r="B21">
        <v>14</v>
      </c>
      <c r="C21" t="s">
        <v>286</v>
      </c>
      <c r="D21" t="s">
        <v>1608</v>
      </c>
      <c r="E21" t="s">
        <v>1591</v>
      </c>
      <c r="F21" t="s">
        <v>1606</v>
      </c>
      <c r="H21" t="s">
        <v>1593</v>
      </c>
      <c r="J21">
        <v>1</v>
      </c>
    </row>
    <row r="22" spans="2:10">
      <c r="B22">
        <v>15</v>
      </c>
      <c r="C22" t="s">
        <v>286</v>
      </c>
      <c r="D22" t="s">
        <v>1609</v>
      </c>
      <c r="E22" t="s">
        <v>1591</v>
      </c>
      <c r="F22" t="s">
        <v>1606</v>
      </c>
      <c r="H22" t="s">
        <v>1593</v>
      </c>
      <c r="J22">
        <v>1</v>
      </c>
    </row>
    <row r="23" spans="2:10">
      <c r="B23">
        <v>16</v>
      </c>
      <c r="C23" t="s">
        <v>286</v>
      </c>
      <c r="D23" t="s">
        <v>1293</v>
      </c>
      <c r="E23" t="s">
        <v>1591</v>
      </c>
      <c r="F23" t="s">
        <v>1606</v>
      </c>
      <c r="H23" t="s">
        <v>1593</v>
      </c>
      <c r="J23">
        <v>1</v>
      </c>
    </row>
    <row r="24" spans="2:10">
      <c r="B24">
        <v>17</v>
      </c>
      <c r="C24" t="s">
        <v>286</v>
      </c>
      <c r="D24" t="s">
        <v>1610</v>
      </c>
      <c r="E24" t="s">
        <v>1591</v>
      </c>
      <c r="F24" t="s">
        <v>1606</v>
      </c>
      <c r="H24" t="s">
        <v>1593</v>
      </c>
      <c r="J24">
        <v>1</v>
      </c>
    </row>
    <row r="25" spans="2:10">
      <c r="B25">
        <v>18</v>
      </c>
      <c r="C25" t="s">
        <v>286</v>
      </c>
      <c r="D25" t="s">
        <v>1165</v>
      </c>
      <c r="E25" t="s">
        <v>1591</v>
      </c>
      <c r="F25" t="s">
        <v>1606</v>
      </c>
      <c r="H25" t="s">
        <v>1593</v>
      </c>
      <c r="J25">
        <v>1</v>
      </c>
    </row>
    <row r="26" spans="2:10">
      <c r="B26">
        <v>18</v>
      </c>
      <c r="C26" t="s">
        <v>286</v>
      </c>
      <c r="D26" t="s">
        <v>1244</v>
      </c>
      <c r="E26" t="s">
        <v>1591</v>
      </c>
      <c r="F26" t="s">
        <v>1606</v>
      </c>
      <c r="H26" t="s">
        <v>1593</v>
      </c>
      <c r="J26">
        <v>1</v>
      </c>
    </row>
    <row r="27" spans="2:10">
      <c r="B27">
        <v>19</v>
      </c>
      <c r="C27" t="s">
        <v>286</v>
      </c>
      <c r="D27" t="s">
        <v>1249</v>
      </c>
      <c r="E27" t="s">
        <v>1591</v>
      </c>
      <c r="F27" t="s">
        <v>1606</v>
      </c>
      <c r="H27" t="s">
        <v>1593</v>
      </c>
      <c r="J27">
        <v>1</v>
      </c>
    </row>
    <row r="28" spans="2:10">
      <c r="B28">
        <v>19</v>
      </c>
      <c r="C28" t="s">
        <v>286</v>
      </c>
      <c r="D28" t="s">
        <v>1261</v>
      </c>
      <c r="E28" t="s">
        <v>1591</v>
      </c>
      <c r="F28" t="s">
        <v>1606</v>
      </c>
      <c r="H28" t="s">
        <v>1593</v>
      </c>
      <c r="J28">
        <v>1</v>
      </c>
    </row>
    <row r="29" spans="2:10">
      <c r="B29">
        <v>19</v>
      </c>
      <c r="C29" t="s">
        <v>286</v>
      </c>
      <c r="D29" t="s">
        <v>1611</v>
      </c>
      <c r="E29" t="s">
        <v>1591</v>
      </c>
      <c r="F29" t="s">
        <v>1606</v>
      </c>
      <c r="H29" t="s">
        <v>1593</v>
      </c>
      <c r="J29">
        <v>2</v>
      </c>
    </row>
    <row r="30" spans="2:10">
      <c r="B30">
        <v>20</v>
      </c>
      <c r="C30" t="s">
        <v>286</v>
      </c>
      <c r="D30" t="s">
        <v>1614</v>
      </c>
      <c r="E30" t="s">
        <v>1591</v>
      </c>
      <c r="F30" t="s">
        <v>1606</v>
      </c>
      <c r="H30" t="s">
        <v>1593</v>
      </c>
      <c r="J30">
        <v>1</v>
      </c>
    </row>
    <row r="31" spans="2:10">
      <c r="B31">
        <v>21</v>
      </c>
      <c r="C31" t="s">
        <v>286</v>
      </c>
      <c r="D31" t="s">
        <v>1615</v>
      </c>
      <c r="E31" t="s">
        <v>1591</v>
      </c>
      <c r="F31" t="s">
        <v>1606</v>
      </c>
      <c r="H31" t="s">
        <v>1593</v>
      </c>
      <c r="J31">
        <v>1</v>
      </c>
    </row>
    <row r="32" spans="2:10">
      <c r="B32">
        <v>22</v>
      </c>
      <c r="C32" t="s">
        <v>286</v>
      </c>
      <c r="D32" t="s">
        <v>1616</v>
      </c>
      <c r="E32" t="s">
        <v>1591</v>
      </c>
      <c r="F32" t="s">
        <v>286</v>
      </c>
      <c r="H32" t="s">
        <v>1593</v>
      </c>
      <c r="J32">
        <v>1</v>
      </c>
    </row>
    <row r="33" spans="2:10">
      <c r="B33">
        <v>23</v>
      </c>
      <c r="C33" t="s">
        <v>286</v>
      </c>
      <c r="D33" t="s">
        <v>1617</v>
      </c>
      <c r="E33" t="s">
        <v>1591</v>
      </c>
      <c r="F33" t="s">
        <v>1619</v>
      </c>
      <c r="H33" t="s">
        <v>1593</v>
      </c>
      <c r="J33">
        <v>1</v>
      </c>
    </row>
    <row r="34" spans="2:10">
      <c r="B34">
        <v>24</v>
      </c>
      <c r="C34" t="s">
        <v>286</v>
      </c>
      <c r="D34" t="s">
        <v>1620</v>
      </c>
      <c r="E34" t="s">
        <v>1591</v>
      </c>
      <c r="F34" t="s">
        <v>1622</v>
      </c>
      <c r="H34" t="s">
        <v>1593</v>
      </c>
      <c r="J34">
        <v>1</v>
      </c>
    </row>
    <row r="35" spans="2:10">
      <c r="B35">
        <v>25</v>
      </c>
      <c r="C35" t="s">
        <v>286</v>
      </c>
      <c r="D35" t="s">
        <v>1623</v>
      </c>
      <c r="E35" t="s">
        <v>1591</v>
      </c>
      <c r="F35" t="s">
        <v>1625</v>
      </c>
      <c r="H35" t="s">
        <v>1593</v>
      </c>
      <c r="J35">
        <v>1</v>
      </c>
    </row>
    <row r="36" spans="2:10">
      <c r="B36">
        <v>26</v>
      </c>
      <c r="C36" t="s">
        <v>286</v>
      </c>
      <c r="D36" t="s">
        <v>1626</v>
      </c>
      <c r="E36" t="s">
        <v>1591</v>
      </c>
      <c r="F36" t="s">
        <v>1628</v>
      </c>
      <c r="H36" t="s">
        <v>1593</v>
      </c>
      <c r="J36">
        <v>1</v>
      </c>
    </row>
    <row r="37" spans="2:10">
      <c r="B37">
        <v>27</v>
      </c>
      <c r="C37" t="s">
        <v>286</v>
      </c>
      <c r="D37" t="s">
        <v>1629</v>
      </c>
      <c r="E37" t="s">
        <v>1591</v>
      </c>
      <c r="F37" t="s">
        <v>1628</v>
      </c>
      <c r="H37" t="s">
        <v>1593</v>
      </c>
      <c r="J37">
        <v>1</v>
      </c>
    </row>
    <row r="38" spans="2:10">
      <c r="B38">
        <v>28</v>
      </c>
      <c r="C38" t="s">
        <v>286</v>
      </c>
      <c r="D38" t="s">
        <v>1630</v>
      </c>
      <c r="E38" t="s">
        <v>1591</v>
      </c>
      <c r="F38" t="s">
        <v>1625</v>
      </c>
      <c r="H38" t="s">
        <v>1593</v>
      </c>
      <c r="J38">
        <v>1</v>
      </c>
    </row>
    <row r="39" spans="2:10">
      <c r="B39">
        <v>29</v>
      </c>
      <c r="C39" t="s">
        <v>286</v>
      </c>
      <c r="D39" t="s">
        <v>1631</v>
      </c>
      <c r="E39" t="s">
        <v>1591</v>
      </c>
      <c r="F39" t="s">
        <v>1633</v>
      </c>
      <c r="H39" t="s">
        <v>1593</v>
      </c>
      <c r="J39">
        <v>1</v>
      </c>
    </row>
    <row r="40" spans="2:10">
      <c r="B40">
        <v>30</v>
      </c>
      <c r="C40" t="s">
        <v>286</v>
      </c>
      <c r="D40" t="s">
        <v>1635</v>
      </c>
      <c r="E40" t="s">
        <v>1591</v>
      </c>
      <c r="F40" t="s">
        <v>1633</v>
      </c>
      <c r="H40" t="s">
        <v>1593</v>
      </c>
      <c r="J40">
        <v>1</v>
      </c>
    </row>
    <row r="41" spans="2:10">
      <c r="B41">
        <v>31</v>
      </c>
      <c r="C41" t="s">
        <v>286</v>
      </c>
      <c r="D41" t="s">
        <v>1636</v>
      </c>
      <c r="E41" t="s">
        <v>1591</v>
      </c>
      <c r="F41" t="s">
        <v>1622</v>
      </c>
      <c r="H41" t="s">
        <v>1593</v>
      </c>
      <c r="J41">
        <v>1</v>
      </c>
    </row>
    <row r="42" spans="2:10">
      <c r="B42">
        <v>32</v>
      </c>
      <c r="C42" t="s">
        <v>286</v>
      </c>
      <c r="D42" t="s">
        <v>1637</v>
      </c>
      <c r="E42" t="s">
        <v>1591</v>
      </c>
      <c r="F42" t="s">
        <v>1639</v>
      </c>
      <c r="H42" t="s">
        <v>1593</v>
      </c>
      <c r="J42">
        <v>1</v>
      </c>
    </row>
    <row r="43" spans="2:10">
      <c r="B43">
        <v>33</v>
      </c>
      <c r="C43" t="s">
        <v>286</v>
      </c>
      <c r="D43" t="s">
        <v>1640</v>
      </c>
      <c r="E43" t="s">
        <v>1591</v>
      </c>
      <c r="F43" t="s">
        <v>1642</v>
      </c>
      <c r="H43" t="s">
        <v>1593</v>
      </c>
      <c r="J43">
        <v>1</v>
      </c>
    </row>
    <row r="44" spans="2:10">
      <c r="B44">
        <v>34</v>
      </c>
      <c r="C44" t="s">
        <v>286</v>
      </c>
      <c r="D44" t="s">
        <v>1643</v>
      </c>
      <c r="E44" t="s">
        <v>1591</v>
      </c>
      <c r="F44" t="s">
        <v>1642</v>
      </c>
      <c r="H44" t="s">
        <v>1593</v>
      </c>
      <c r="J44">
        <v>1</v>
      </c>
    </row>
    <row r="45" spans="2:10">
      <c r="B45">
        <v>35</v>
      </c>
      <c r="C45" t="s">
        <v>286</v>
      </c>
      <c r="D45" t="s">
        <v>1644</v>
      </c>
      <c r="E45" t="s">
        <v>1591</v>
      </c>
      <c r="F45" t="s">
        <v>1639</v>
      </c>
      <c r="H45" t="s">
        <v>1593</v>
      </c>
      <c r="J45">
        <v>1</v>
      </c>
    </row>
    <row r="46" spans="2:10">
      <c r="B46">
        <v>36</v>
      </c>
      <c r="C46" t="s">
        <v>286</v>
      </c>
      <c r="D46" t="s">
        <v>1645</v>
      </c>
      <c r="E46" t="s">
        <v>1591</v>
      </c>
      <c r="F46" t="s">
        <v>1639</v>
      </c>
      <c r="H46" t="s">
        <v>1593</v>
      </c>
      <c r="J46">
        <v>1</v>
      </c>
    </row>
    <row r="47" spans="2:10">
      <c r="B47">
        <v>37</v>
      </c>
      <c r="C47" t="s">
        <v>286</v>
      </c>
      <c r="D47" t="s">
        <v>1646</v>
      </c>
      <c r="E47" t="s">
        <v>1591</v>
      </c>
      <c r="F47" t="s">
        <v>1648</v>
      </c>
      <c r="H47" t="s">
        <v>1593</v>
      </c>
      <c r="J47">
        <v>1</v>
      </c>
    </row>
    <row r="48" spans="2:10">
      <c r="B48">
        <v>38</v>
      </c>
      <c r="C48" t="s">
        <v>286</v>
      </c>
      <c r="D48" t="s">
        <v>1649</v>
      </c>
      <c r="E48" t="s">
        <v>1591</v>
      </c>
      <c r="F48" t="s">
        <v>1648</v>
      </c>
      <c r="H48" t="s">
        <v>1593</v>
      </c>
      <c r="J48">
        <v>1</v>
      </c>
    </row>
    <row r="49" spans="2:10">
      <c r="B49">
        <v>39</v>
      </c>
      <c r="C49" t="s">
        <v>286</v>
      </c>
      <c r="D49" t="s">
        <v>1650</v>
      </c>
      <c r="E49" t="s">
        <v>1591</v>
      </c>
      <c r="F49" t="s">
        <v>1639</v>
      </c>
      <c r="H49" t="s">
        <v>1593</v>
      </c>
      <c r="J49">
        <v>1</v>
      </c>
    </row>
    <row r="50" spans="2:10">
      <c r="B50">
        <v>40</v>
      </c>
      <c r="C50" t="s">
        <v>286</v>
      </c>
      <c r="D50" t="s">
        <v>1651</v>
      </c>
      <c r="E50" t="s">
        <v>1591</v>
      </c>
      <c r="F50" t="s">
        <v>1622</v>
      </c>
      <c r="H50" t="s">
        <v>1593</v>
      </c>
      <c r="J50">
        <v>1</v>
      </c>
    </row>
    <row r="51" spans="2:10">
      <c r="B51">
        <v>41</v>
      </c>
      <c r="C51" t="s">
        <v>286</v>
      </c>
      <c r="D51" t="s">
        <v>1652</v>
      </c>
      <c r="E51" t="s">
        <v>1591</v>
      </c>
      <c r="F51" t="s">
        <v>1654</v>
      </c>
      <c r="H51" t="s">
        <v>1593</v>
      </c>
      <c r="J51">
        <v>1</v>
      </c>
    </row>
    <row r="52" spans="2:10">
      <c r="B52">
        <v>42</v>
      </c>
      <c r="C52" t="s">
        <v>286</v>
      </c>
      <c r="D52" t="s">
        <v>1655</v>
      </c>
      <c r="E52" t="s">
        <v>1591</v>
      </c>
      <c r="F52" t="s">
        <v>1657</v>
      </c>
      <c r="H52" t="s">
        <v>1593</v>
      </c>
      <c r="J52">
        <v>1</v>
      </c>
    </row>
    <row r="53" spans="2:10">
      <c r="B53">
        <v>43</v>
      </c>
      <c r="C53" t="s">
        <v>286</v>
      </c>
      <c r="D53" t="s">
        <v>1658</v>
      </c>
      <c r="E53" t="s">
        <v>1591</v>
      </c>
      <c r="F53" t="s">
        <v>1657</v>
      </c>
      <c r="H53" t="s">
        <v>1593</v>
      </c>
      <c r="J53">
        <v>1</v>
      </c>
    </row>
    <row r="54" spans="2:10">
      <c r="B54">
        <v>44</v>
      </c>
      <c r="C54" t="s">
        <v>286</v>
      </c>
      <c r="D54" t="s">
        <v>1659</v>
      </c>
      <c r="E54" t="s">
        <v>1591</v>
      </c>
      <c r="F54" t="s">
        <v>1657</v>
      </c>
      <c r="H54" t="s">
        <v>1593</v>
      </c>
      <c r="J54">
        <v>1</v>
      </c>
    </row>
    <row r="55" spans="2:10">
      <c r="B55">
        <v>45</v>
      </c>
      <c r="C55" t="s">
        <v>286</v>
      </c>
      <c r="D55" t="s">
        <v>1660</v>
      </c>
      <c r="E55" t="s">
        <v>1591</v>
      </c>
      <c r="F55" t="s">
        <v>1657</v>
      </c>
      <c r="H55" t="s">
        <v>1593</v>
      </c>
      <c r="J55">
        <v>1</v>
      </c>
    </row>
    <row r="56" spans="2:10">
      <c r="B56">
        <v>46</v>
      </c>
      <c r="C56" t="s">
        <v>286</v>
      </c>
      <c r="D56" t="s">
        <v>1661</v>
      </c>
      <c r="E56" t="s">
        <v>1591</v>
      </c>
      <c r="F56" t="s">
        <v>1654</v>
      </c>
      <c r="H56" t="s">
        <v>1593</v>
      </c>
      <c r="J56">
        <v>1</v>
      </c>
    </row>
    <row r="57" spans="2:10">
      <c r="B57">
        <v>47</v>
      </c>
      <c r="C57" t="s">
        <v>286</v>
      </c>
      <c r="D57" t="s">
        <v>1662</v>
      </c>
      <c r="E57" t="s">
        <v>1591</v>
      </c>
      <c r="F57" t="s">
        <v>1664</v>
      </c>
      <c r="H57" t="s">
        <v>1593</v>
      </c>
      <c r="J57">
        <v>1</v>
      </c>
    </row>
    <row r="58" spans="2:10">
      <c r="B58">
        <v>48</v>
      </c>
      <c r="C58" t="s">
        <v>286</v>
      </c>
      <c r="D58" t="s">
        <v>1666</v>
      </c>
      <c r="E58" t="s">
        <v>1591</v>
      </c>
      <c r="F58" t="s">
        <v>1664</v>
      </c>
      <c r="H58" t="s">
        <v>1593</v>
      </c>
      <c r="J58">
        <v>1</v>
      </c>
    </row>
    <row r="59" spans="2:10">
      <c r="B59">
        <v>49</v>
      </c>
      <c r="C59" t="s">
        <v>286</v>
      </c>
      <c r="D59" t="s">
        <v>1667</v>
      </c>
      <c r="E59" t="s">
        <v>1591</v>
      </c>
      <c r="F59" t="s">
        <v>1654</v>
      </c>
      <c r="H59" t="s">
        <v>1593</v>
      </c>
      <c r="J59">
        <v>1</v>
      </c>
    </row>
    <row r="60" spans="2:10">
      <c r="B60">
        <v>50</v>
      </c>
      <c r="C60" t="s">
        <v>286</v>
      </c>
      <c r="D60" t="s">
        <v>1668</v>
      </c>
      <c r="E60" t="s">
        <v>1591</v>
      </c>
      <c r="F60" t="s">
        <v>1670</v>
      </c>
      <c r="H60" t="s">
        <v>1593</v>
      </c>
      <c r="J60">
        <v>1</v>
      </c>
    </row>
    <row r="61" spans="2:10">
      <c r="B61">
        <v>51</v>
      </c>
      <c r="C61" t="s">
        <v>286</v>
      </c>
      <c r="D61" t="s">
        <v>1673</v>
      </c>
      <c r="E61" t="s">
        <v>1591</v>
      </c>
      <c r="F61" t="s">
        <v>1670</v>
      </c>
      <c r="H61" t="s">
        <v>1593</v>
      </c>
      <c r="J61">
        <v>1</v>
      </c>
    </row>
    <row r="62" spans="2:10">
      <c r="B62">
        <v>52</v>
      </c>
      <c r="C62" t="s">
        <v>286</v>
      </c>
      <c r="D62" t="s">
        <v>1674</v>
      </c>
      <c r="E62" t="s">
        <v>1591</v>
      </c>
      <c r="F62" t="s">
        <v>1654</v>
      </c>
      <c r="H62" t="s">
        <v>1593</v>
      </c>
      <c r="J62">
        <v>1</v>
      </c>
    </row>
    <row r="63" spans="2:10">
      <c r="B63">
        <v>53</v>
      </c>
      <c r="C63" t="s">
        <v>286</v>
      </c>
      <c r="D63" t="s">
        <v>1675</v>
      </c>
      <c r="E63" t="s">
        <v>1591</v>
      </c>
      <c r="F63" t="s">
        <v>1678</v>
      </c>
      <c r="H63" t="s">
        <v>1593</v>
      </c>
      <c r="J63">
        <v>1</v>
      </c>
    </row>
    <row r="64" spans="2:10">
      <c r="B64">
        <v>54</v>
      </c>
      <c r="C64" t="s">
        <v>286</v>
      </c>
      <c r="D64" t="s">
        <v>1679</v>
      </c>
      <c r="E64" t="s">
        <v>1591</v>
      </c>
      <c r="F64" t="s">
        <v>1678</v>
      </c>
      <c r="H64" t="s">
        <v>1593</v>
      </c>
      <c r="J64">
        <v>1</v>
      </c>
    </row>
    <row r="65" spans="2:10">
      <c r="B65">
        <v>55</v>
      </c>
      <c r="C65" t="s">
        <v>286</v>
      </c>
      <c r="D65" t="s">
        <v>1680</v>
      </c>
      <c r="E65" t="s">
        <v>1591</v>
      </c>
      <c r="F65" t="s">
        <v>1678</v>
      </c>
      <c r="H65" t="s">
        <v>1593</v>
      </c>
      <c r="J65">
        <v>1</v>
      </c>
    </row>
    <row r="66" spans="2:10">
      <c r="B66">
        <v>56</v>
      </c>
      <c r="C66" t="s">
        <v>286</v>
      </c>
      <c r="D66" t="s">
        <v>1681</v>
      </c>
      <c r="E66" t="s">
        <v>1591</v>
      </c>
      <c r="F66" t="s">
        <v>1654</v>
      </c>
      <c r="H66" t="s">
        <v>1593</v>
      </c>
      <c r="J66">
        <v>1</v>
      </c>
    </row>
    <row r="67" spans="2:10">
      <c r="B67">
        <v>57</v>
      </c>
      <c r="C67" t="s">
        <v>286</v>
      </c>
      <c r="D67" t="s">
        <v>1684</v>
      </c>
      <c r="E67" t="s">
        <v>1591</v>
      </c>
      <c r="F67" t="s">
        <v>1685</v>
      </c>
      <c r="H67" t="s">
        <v>1593</v>
      </c>
      <c r="J67">
        <v>1</v>
      </c>
    </row>
    <row r="68" spans="2:10">
      <c r="B68">
        <v>58</v>
      </c>
      <c r="C68" t="s">
        <v>286</v>
      </c>
      <c r="D68" t="s">
        <v>1686</v>
      </c>
      <c r="E68" t="s">
        <v>1591</v>
      </c>
      <c r="F68" t="s">
        <v>1685</v>
      </c>
      <c r="H68" t="s">
        <v>1593</v>
      </c>
      <c r="J68">
        <v>1</v>
      </c>
    </row>
    <row r="69" spans="2:10">
      <c r="B69">
        <v>59</v>
      </c>
      <c r="C69" t="s">
        <v>286</v>
      </c>
      <c r="D69" t="s">
        <v>1687</v>
      </c>
      <c r="E69" t="s">
        <v>1591</v>
      </c>
      <c r="F69" t="s">
        <v>1685</v>
      </c>
      <c r="H69" t="s">
        <v>1593</v>
      </c>
      <c r="J69">
        <v>1</v>
      </c>
    </row>
    <row r="70" spans="2:10">
      <c r="B70">
        <v>60</v>
      </c>
      <c r="C70" t="s">
        <v>286</v>
      </c>
      <c r="D70" t="s">
        <v>1688</v>
      </c>
      <c r="E70" t="s">
        <v>1591</v>
      </c>
      <c r="F70" t="s">
        <v>1685</v>
      </c>
      <c r="H70" t="s">
        <v>1593</v>
      </c>
      <c r="J70">
        <v>1</v>
      </c>
    </row>
    <row r="71" spans="2:10">
      <c r="B71">
        <v>61</v>
      </c>
      <c r="C71" t="s">
        <v>286</v>
      </c>
      <c r="D71" t="s">
        <v>1689</v>
      </c>
      <c r="E71" t="s">
        <v>1591</v>
      </c>
      <c r="F71" t="s">
        <v>1685</v>
      </c>
      <c r="H71" t="s">
        <v>1593</v>
      </c>
      <c r="J71">
        <v>1</v>
      </c>
    </row>
    <row r="72" spans="2:10">
      <c r="B72">
        <v>62</v>
      </c>
      <c r="C72" t="s">
        <v>286</v>
      </c>
      <c r="D72" t="s">
        <v>1690</v>
      </c>
      <c r="E72" t="s">
        <v>1591</v>
      </c>
      <c r="F72" t="s">
        <v>1685</v>
      </c>
      <c r="H72" t="s">
        <v>1593</v>
      </c>
      <c r="J72">
        <v>1</v>
      </c>
    </row>
    <row r="73" spans="2:10">
      <c r="B73">
        <v>63</v>
      </c>
      <c r="C73" t="s">
        <v>286</v>
      </c>
      <c r="D73" t="s">
        <v>1691</v>
      </c>
      <c r="E73" t="s">
        <v>1591</v>
      </c>
      <c r="F73" t="s">
        <v>1622</v>
      </c>
      <c r="H73" t="s">
        <v>1593</v>
      </c>
      <c r="J73">
        <v>1</v>
      </c>
    </row>
    <row r="74" spans="2:10">
      <c r="B74">
        <v>64</v>
      </c>
      <c r="C74" t="s">
        <v>286</v>
      </c>
      <c r="D74" t="s">
        <v>1692</v>
      </c>
      <c r="E74" t="s">
        <v>1591</v>
      </c>
      <c r="F74" t="s">
        <v>1694</v>
      </c>
      <c r="H74" t="s">
        <v>1593</v>
      </c>
      <c r="J74">
        <v>1</v>
      </c>
    </row>
    <row r="75" spans="2:10">
      <c r="B75">
        <v>65</v>
      </c>
      <c r="C75" t="s">
        <v>286</v>
      </c>
      <c r="D75" t="s">
        <v>1695</v>
      </c>
      <c r="E75" t="s">
        <v>1591</v>
      </c>
      <c r="F75" t="s">
        <v>1694</v>
      </c>
      <c r="H75" t="s">
        <v>1593</v>
      </c>
      <c r="J75">
        <v>1</v>
      </c>
    </row>
    <row r="76" spans="2:10">
      <c r="B76">
        <v>66</v>
      </c>
      <c r="C76" t="s">
        <v>286</v>
      </c>
      <c r="D76" t="s">
        <v>1696</v>
      </c>
      <c r="E76" t="s">
        <v>1591</v>
      </c>
      <c r="F76" t="s">
        <v>1694</v>
      </c>
      <c r="H76" t="s">
        <v>1593</v>
      </c>
      <c r="J76">
        <v>1</v>
      </c>
    </row>
    <row r="77" spans="2:10">
      <c r="B77">
        <v>67</v>
      </c>
      <c r="C77" t="s">
        <v>286</v>
      </c>
      <c r="D77" t="s">
        <v>1696</v>
      </c>
      <c r="E77" t="s">
        <v>1591</v>
      </c>
      <c r="F77" t="s">
        <v>1694</v>
      </c>
      <c r="H77" t="s">
        <v>1593</v>
      </c>
      <c r="J77">
        <v>1</v>
      </c>
    </row>
    <row r="78" spans="2:10">
      <c r="B78">
        <v>68</v>
      </c>
      <c r="C78" t="s">
        <v>286</v>
      </c>
      <c r="D78" t="s">
        <v>1697</v>
      </c>
      <c r="E78" t="s">
        <v>1591</v>
      </c>
      <c r="F78" t="s">
        <v>1619</v>
      </c>
      <c r="H78" t="s">
        <v>1593</v>
      </c>
      <c r="J78">
        <v>1</v>
      </c>
    </row>
    <row r="79" spans="2:10">
      <c r="B79">
        <v>69</v>
      </c>
      <c r="C79" t="s">
        <v>286</v>
      </c>
      <c r="D79" t="s">
        <v>1698</v>
      </c>
      <c r="E79" t="s">
        <v>1591</v>
      </c>
      <c r="F79" t="s">
        <v>1619</v>
      </c>
      <c r="H79" t="s">
        <v>1593</v>
      </c>
      <c r="J79">
        <v>1</v>
      </c>
    </row>
    <row r="80" spans="2:10">
      <c r="B80">
        <v>70</v>
      </c>
      <c r="C80" t="s">
        <v>286</v>
      </c>
      <c r="D80" t="s">
        <v>1699</v>
      </c>
      <c r="E80" t="s">
        <v>1591</v>
      </c>
      <c r="F80" t="s">
        <v>1701</v>
      </c>
      <c r="H80" t="s">
        <v>1593</v>
      </c>
      <c r="J80">
        <v>1</v>
      </c>
    </row>
    <row r="81" spans="2:10">
      <c r="B81">
        <v>71</v>
      </c>
      <c r="C81" t="s">
        <v>286</v>
      </c>
      <c r="D81" t="s">
        <v>286</v>
      </c>
      <c r="E81" t="s">
        <v>1591</v>
      </c>
      <c r="G81" t="s">
        <v>286</v>
      </c>
      <c r="H81" t="s">
        <v>1593</v>
      </c>
      <c r="J81">
        <v>1</v>
      </c>
    </row>
    <row r="82" spans="2:10">
      <c r="B82">
        <v>72</v>
      </c>
      <c r="C82" t="s">
        <v>286</v>
      </c>
      <c r="D82" t="s">
        <v>1590</v>
      </c>
      <c r="E82" t="s">
        <v>1591</v>
      </c>
      <c r="F82" t="s">
        <v>286</v>
      </c>
      <c r="H82" t="s">
        <v>1593</v>
      </c>
      <c r="J82">
        <v>1</v>
      </c>
    </row>
    <row r="83" spans="2:10">
      <c r="B83">
        <v>73</v>
      </c>
      <c r="C83" t="s">
        <v>286</v>
      </c>
      <c r="D83" t="s">
        <v>1594</v>
      </c>
      <c r="E83" t="s">
        <v>1591</v>
      </c>
      <c r="F83" t="s">
        <v>286</v>
      </c>
      <c r="H83" t="s">
        <v>1593</v>
      </c>
      <c r="J83">
        <v>1</v>
      </c>
    </row>
    <row r="84" spans="2:10">
      <c r="B84">
        <v>74</v>
      </c>
      <c r="C84" t="s">
        <v>286</v>
      </c>
      <c r="D84" t="s">
        <v>1595</v>
      </c>
      <c r="E84" t="s">
        <v>1591</v>
      </c>
      <c r="F84" t="s">
        <v>1596</v>
      </c>
      <c r="H84" t="s">
        <v>1593</v>
      </c>
      <c r="J84">
        <v>1</v>
      </c>
    </row>
    <row r="85" spans="2:10">
      <c r="B85">
        <v>75</v>
      </c>
      <c r="C85" t="s">
        <v>286</v>
      </c>
      <c r="D85" t="s">
        <v>1597</v>
      </c>
      <c r="E85" t="s">
        <v>1591</v>
      </c>
      <c r="F85" t="s">
        <v>1596</v>
      </c>
      <c r="H85" t="s">
        <v>1593</v>
      </c>
      <c r="J85">
        <v>1</v>
      </c>
    </row>
    <row r="86" spans="2:10">
      <c r="B86">
        <v>76</v>
      </c>
      <c r="C86" t="s">
        <v>286</v>
      </c>
      <c r="D86" t="s">
        <v>1598</v>
      </c>
      <c r="E86" t="s">
        <v>1591</v>
      </c>
      <c r="F86" t="s">
        <v>1599</v>
      </c>
      <c r="H86" t="s">
        <v>1593</v>
      </c>
      <c r="J86">
        <v>1</v>
      </c>
    </row>
    <row r="87" spans="2:10">
      <c r="B87">
        <v>77</v>
      </c>
      <c r="C87" t="s">
        <v>286</v>
      </c>
      <c r="D87" t="s">
        <v>1600</v>
      </c>
      <c r="E87" t="s">
        <v>1591</v>
      </c>
      <c r="F87" t="s">
        <v>286</v>
      </c>
      <c r="H87" t="s">
        <v>1593</v>
      </c>
      <c r="J87">
        <v>1</v>
      </c>
    </row>
    <row r="88" spans="2:10">
      <c r="B88">
        <v>78</v>
      </c>
      <c r="C88" t="s">
        <v>286</v>
      </c>
      <c r="D88" t="s">
        <v>1601</v>
      </c>
      <c r="E88" t="s">
        <v>1591</v>
      </c>
      <c r="F88" t="s">
        <v>1602</v>
      </c>
      <c r="H88" t="s">
        <v>1593</v>
      </c>
      <c r="J88">
        <v>1</v>
      </c>
    </row>
    <row r="89" spans="2:10">
      <c r="B89">
        <v>79</v>
      </c>
      <c r="C89" t="s">
        <v>286</v>
      </c>
      <c r="D89" t="s">
        <v>998</v>
      </c>
      <c r="E89" t="s">
        <v>1591</v>
      </c>
      <c r="F89" t="s">
        <v>1602</v>
      </c>
      <c r="H89" t="s">
        <v>1593</v>
      </c>
      <c r="J89">
        <v>1</v>
      </c>
    </row>
    <row r="90" spans="2:10">
      <c r="B90">
        <v>80</v>
      </c>
      <c r="C90" t="s">
        <v>286</v>
      </c>
      <c r="D90" t="s">
        <v>1603</v>
      </c>
      <c r="E90" t="s">
        <v>1591</v>
      </c>
      <c r="F90" t="s">
        <v>1602</v>
      </c>
      <c r="H90" t="s">
        <v>1593</v>
      </c>
      <c r="J90">
        <v>1</v>
      </c>
    </row>
    <row r="91" spans="2:10">
      <c r="B91">
        <v>81</v>
      </c>
      <c r="C91" t="s">
        <v>286</v>
      </c>
      <c r="D91" t="s">
        <v>1009</v>
      </c>
      <c r="E91" t="s">
        <v>1591</v>
      </c>
      <c r="F91" t="s">
        <v>1602</v>
      </c>
      <c r="H91" t="s">
        <v>1593</v>
      </c>
      <c r="J91">
        <v>1</v>
      </c>
    </row>
    <row r="92" spans="2:10">
      <c r="B92">
        <v>82</v>
      </c>
      <c r="C92" t="s">
        <v>286</v>
      </c>
      <c r="D92" t="s">
        <v>1604</v>
      </c>
      <c r="E92" t="s">
        <v>1591</v>
      </c>
      <c r="F92" t="s">
        <v>286</v>
      </c>
      <c r="H92" t="s">
        <v>1593</v>
      </c>
      <c r="J92">
        <v>1</v>
      </c>
    </row>
    <row r="93" spans="2:10">
      <c r="B93">
        <v>83</v>
      </c>
      <c r="C93" t="s">
        <v>286</v>
      </c>
      <c r="D93" t="s">
        <v>1605</v>
      </c>
      <c r="E93" t="s">
        <v>1591</v>
      </c>
      <c r="F93" t="s">
        <v>1606</v>
      </c>
      <c r="H93" t="s">
        <v>1593</v>
      </c>
      <c r="J93">
        <v>1</v>
      </c>
    </row>
    <row r="94" spans="2:10">
      <c r="B94">
        <v>84</v>
      </c>
      <c r="C94" t="s">
        <v>286</v>
      </c>
      <c r="D94" t="s">
        <v>1607</v>
      </c>
      <c r="E94" t="s">
        <v>1591</v>
      </c>
      <c r="F94" t="s">
        <v>1606</v>
      </c>
      <c r="H94" t="s">
        <v>1593</v>
      </c>
      <c r="J94">
        <v>1</v>
      </c>
    </row>
    <row r="95" spans="2:10">
      <c r="B95">
        <v>85</v>
      </c>
      <c r="C95" t="s">
        <v>286</v>
      </c>
      <c r="D95" t="s">
        <v>1609</v>
      </c>
      <c r="E95" t="s">
        <v>1591</v>
      </c>
      <c r="F95" t="s">
        <v>1606</v>
      </c>
      <c r="H95" t="s">
        <v>1593</v>
      </c>
      <c r="J95">
        <v>1</v>
      </c>
    </row>
    <row r="96" spans="2:10">
      <c r="B96">
        <v>86</v>
      </c>
      <c r="C96" t="s">
        <v>286</v>
      </c>
      <c r="D96" t="s">
        <v>1293</v>
      </c>
      <c r="E96" t="s">
        <v>1591</v>
      </c>
      <c r="F96" t="s">
        <v>1606</v>
      </c>
      <c r="H96" t="s">
        <v>1593</v>
      </c>
      <c r="J96">
        <v>1</v>
      </c>
    </row>
    <row r="97" spans="2:10">
      <c r="B97">
        <v>87</v>
      </c>
      <c r="C97" t="s">
        <v>286</v>
      </c>
      <c r="D97" t="s">
        <v>1610</v>
      </c>
      <c r="E97" t="s">
        <v>1591</v>
      </c>
      <c r="F97" t="s">
        <v>1606</v>
      </c>
      <c r="H97" t="s">
        <v>1593</v>
      </c>
      <c r="J97">
        <v>1</v>
      </c>
    </row>
    <row r="98" spans="2:10">
      <c r="B98">
        <v>88</v>
      </c>
      <c r="C98" t="s">
        <v>286</v>
      </c>
      <c r="D98" t="s">
        <v>1165</v>
      </c>
      <c r="E98" t="s">
        <v>1591</v>
      </c>
      <c r="F98" t="s">
        <v>1606</v>
      </c>
      <c r="H98" t="s">
        <v>1593</v>
      </c>
      <c r="J98">
        <v>1</v>
      </c>
    </row>
    <row r="99" spans="2:10">
      <c r="B99">
        <v>89</v>
      </c>
      <c r="C99" t="s">
        <v>286</v>
      </c>
      <c r="D99" t="s">
        <v>1249</v>
      </c>
      <c r="E99" t="s">
        <v>1591</v>
      </c>
      <c r="F99" t="s">
        <v>1606</v>
      </c>
      <c r="H99" t="s">
        <v>1593</v>
      </c>
      <c r="J99">
        <v>1</v>
      </c>
    </row>
    <row r="100" spans="2:10">
      <c r="B100">
        <v>90</v>
      </c>
      <c r="C100" t="s">
        <v>286</v>
      </c>
      <c r="D100" t="s">
        <v>1614</v>
      </c>
      <c r="E100" t="s">
        <v>1591</v>
      </c>
      <c r="F100" t="s">
        <v>1606</v>
      </c>
      <c r="H100" t="s">
        <v>1593</v>
      </c>
      <c r="J100">
        <v>1</v>
      </c>
    </row>
    <row r="101" spans="2:10">
      <c r="B101">
        <v>91</v>
      </c>
      <c r="C101" t="s">
        <v>286</v>
      </c>
      <c r="D101" t="s">
        <v>1615</v>
      </c>
      <c r="E101" t="s">
        <v>1591</v>
      </c>
      <c r="F101" t="s">
        <v>1606</v>
      </c>
      <c r="H101" t="s">
        <v>1593</v>
      </c>
      <c r="J101">
        <v>1</v>
      </c>
    </row>
    <row r="102" spans="2:10">
      <c r="B102">
        <v>92</v>
      </c>
      <c r="C102" t="s">
        <v>286</v>
      </c>
      <c r="D102" t="s">
        <v>1616</v>
      </c>
      <c r="E102" t="s">
        <v>1591</v>
      </c>
      <c r="F102" t="s">
        <v>286</v>
      </c>
      <c r="H102" t="s">
        <v>1593</v>
      </c>
      <c r="J102">
        <v>1</v>
      </c>
    </row>
    <row r="103" spans="2:10">
      <c r="B103">
        <v>93</v>
      </c>
      <c r="C103" t="s">
        <v>286</v>
      </c>
      <c r="D103" t="s">
        <v>1617</v>
      </c>
      <c r="E103" t="s">
        <v>1591</v>
      </c>
      <c r="F103" t="s">
        <v>1619</v>
      </c>
      <c r="H103" t="s">
        <v>1593</v>
      </c>
      <c r="J103">
        <v>1</v>
      </c>
    </row>
    <row r="104" spans="2:10">
      <c r="B104">
        <v>94</v>
      </c>
      <c r="C104" t="s">
        <v>286</v>
      </c>
      <c r="D104" t="s">
        <v>1620</v>
      </c>
      <c r="E104" t="s">
        <v>1591</v>
      </c>
      <c r="F104" t="s">
        <v>1622</v>
      </c>
      <c r="H104" t="s">
        <v>1593</v>
      </c>
      <c r="J104">
        <v>1</v>
      </c>
    </row>
    <row r="105" spans="2:10">
      <c r="B105">
        <v>95</v>
      </c>
      <c r="C105" t="s">
        <v>286</v>
      </c>
      <c r="D105" t="s">
        <v>1623</v>
      </c>
      <c r="E105" t="s">
        <v>1591</v>
      </c>
      <c r="F105" t="s">
        <v>1625</v>
      </c>
      <c r="H105" t="s">
        <v>1593</v>
      </c>
      <c r="J105">
        <v>1</v>
      </c>
    </row>
    <row r="106" spans="2:10">
      <c r="B106">
        <v>96</v>
      </c>
      <c r="C106" t="s">
        <v>286</v>
      </c>
      <c r="D106" t="s">
        <v>1626</v>
      </c>
      <c r="E106" t="s">
        <v>1591</v>
      </c>
      <c r="F106" t="s">
        <v>1628</v>
      </c>
      <c r="H106" t="s">
        <v>1593</v>
      </c>
      <c r="J106">
        <v>1</v>
      </c>
    </row>
    <row r="107" spans="2:10">
      <c r="B107">
        <v>97</v>
      </c>
      <c r="C107" t="s">
        <v>286</v>
      </c>
      <c r="D107" t="s">
        <v>1629</v>
      </c>
      <c r="E107" t="s">
        <v>1591</v>
      </c>
      <c r="F107" t="s">
        <v>1628</v>
      </c>
      <c r="H107" t="s">
        <v>1593</v>
      </c>
      <c r="J107">
        <v>1</v>
      </c>
    </row>
    <row r="108" spans="2:10">
      <c r="B108">
        <v>98</v>
      </c>
      <c r="C108" t="s">
        <v>286</v>
      </c>
      <c r="D108" t="s">
        <v>1630</v>
      </c>
      <c r="E108" t="s">
        <v>1591</v>
      </c>
      <c r="F108" t="s">
        <v>1625</v>
      </c>
      <c r="H108" t="s">
        <v>1593</v>
      </c>
      <c r="J108">
        <v>1</v>
      </c>
    </row>
    <row r="109" spans="2:10">
      <c r="B109">
        <v>99</v>
      </c>
      <c r="C109" t="s">
        <v>286</v>
      </c>
      <c r="D109" t="s">
        <v>1631</v>
      </c>
      <c r="E109" t="s">
        <v>1591</v>
      </c>
      <c r="F109" t="s">
        <v>1633</v>
      </c>
      <c r="H109" t="s">
        <v>1593</v>
      </c>
      <c r="J109">
        <v>1</v>
      </c>
    </row>
    <row r="110" spans="2:10">
      <c r="B110">
        <v>100</v>
      </c>
      <c r="C110" t="s">
        <v>286</v>
      </c>
      <c r="D110" t="s">
        <v>1635</v>
      </c>
      <c r="E110" t="s">
        <v>1591</v>
      </c>
      <c r="F110" t="s">
        <v>1633</v>
      </c>
      <c r="H110" t="s">
        <v>1593</v>
      </c>
      <c r="J110">
        <v>1</v>
      </c>
    </row>
    <row r="111" spans="2:10">
      <c r="B111">
        <v>101</v>
      </c>
      <c r="C111" t="s">
        <v>286</v>
      </c>
      <c r="D111" t="s">
        <v>1636</v>
      </c>
      <c r="E111" t="s">
        <v>1591</v>
      </c>
      <c r="F111" t="s">
        <v>1622</v>
      </c>
      <c r="H111" t="s">
        <v>1593</v>
      </c>
      <c r="J111">
        <v>1</v>
      </c>
    </row>
    <row r="112" spans="2:10">
      <c r="B112">
        <v>102</v>
      </c>
      <c r="C112" t="s">
        <v>286</v>
      </c>
      <c r="D112" t="s">
        <v>1637</v>
      </c>
      <c r="E112" t="s">
        <v>1591</v>
      </c>
      <c r="F112" t="s">
        <v>1639</v>
      </c>
      <c r="H112" t="s">
        <v>1593</v>
      </c>
      <c r="J112">
        <v>1</v>
      </c>
    </row>
    <row r="113" spans="2:10">
      <c r="B113">
        <v>103</v>
      </c>
      <c r="C113" t="s">
        <v>286</v>
      </c>
      <c r="D113" t="s">
        <v>1640</v>
      </c>
      <c r="E113" t="s">
        <v>1591</v>
      </c>
      <c r="F113" t="s">
        <v>1642</v>
      </c>
      <c r="H113" t="s">
        <v>1593</v>
      </c>
      <c r="J113">
        <v>1</v>
      </c>
    </row>
    <row r="114" spans="2:10">
      <c r="B114">
        <v>104</v>
      </c>
      <c r="C114" t="s">
        <v>286</v>
      </c>
      <c r="D114" t="s">
        <v>1643</v>
      </c>
      <c r="E114" t="s">
        <v>1591</v>
      </c>
      <c r="F114" t="s">
        <v>1642</v>
      </c>
      <c r="H114" t="s">
        <v>1593</v>
      </c>
      <c r="J114">
        <v>1</v>
      </c>
    </row>
    <row r="115" spans="2:10">
      <c r="B115">
        <v>105</v>
      </c>
      <c r="C115" t="s">
        <v>286</v>
      </c>
      <c r="D115" t="s">
        <v>1644</v>
      </c>
      <c r="E115" t="s">
        <v>1591</v>
      </c>
      <c r="F115" t="s">
        <v>1639</v>
      </c>
      <c r="H115" t="s">
        <v>1593</v>
      </c>
      <c r="J115">
        <v>1</v>
      </c>
    </row>
    <row r="116" spans="2:10">
      <c r="B116">
        <v>106</v>
      </c>
      <c r="C116" t="s">
        <v>286</v>
      </c>
      <c r="D116" t="s">
        <v>1645</v>
      </c>
      <c r="E116" t="s">
        <v>1591</v>
      </c>
      <c r="F116" t="s">
        <v>1639</v>
      </c>
      <c r="H116" t="s">
        <v>1593</v>
      </c>
      <c r="J116">
        <v>1</v>
      </c>
    </row>
    <row r="117" spans="2:10">
      <c r="B117">
        <v>107</v>
      </c>
      <c r="C117" t="s">
        <v>286</v>
      </c>
      <c r="D117" t="s">
        <v>1646</v>
      </c>
      <c r="E117" t="s">
        <v>1591</v>
      </c>
      <c r="F117" t="s">
        <v>1648</v>
      </c>
      <c r="H117" t="s">
        <v>1593</v>
      </c>
      <c r="J117">
        <v>1</v>
      </c>
    </row>
    <row r="118" spans="2:10">
      <c r="B118">
        <v>108</v>
      </c>
      <c r="C118" t="s">
        <v>286</v>
      </c>
      <c r="D118" t="s">
        <v>1649</v>
      </c>
      <c r="E118" t="s">
        <v>1591</v>
      </c>
      <c r="F118" t="s">
        <v>1648</v>
      </c>
      <c r="H118" t="s">
        <v>1593</v>
      </c>
      <c r="J118">
        <v>1</v>
      </c>
    </row>
    <row r="119" spans="2:10">
      <c r="B119">
        <v>109</v>
      </c>
      <c r="C119" t="s">
        <v>286</v>
      </c>
      <c r="D119" t="s">
        <v>1650</v>
      </c>
      <c r="E119" t="s">
        <v>1591</v>
      </c>
      <c r="F119" t="s">
        <v>1639</v>
      </c>
      <c r="H119" t="s">
        <v>1593</v>
      </c>
      <c r="J119">
        <v>1</v>
      </c>
    </row>
    <row r="120" spans="2:10">
      <c r="B120">
        <v>110</v>
      </c>
      <c r="C120" t="s">
        <v>286</v>
      </c>
      <c r="D120" t="s">
        <v>1651</v>
      </c>
      <c r="E120" t="s">
        <v>1591</v>
      </c>
      <c r="F120" t="s">
        <v>1622</v>
      </c>
      <c r="H120" t="s">
        <v>1593</v>
      </c>
      <c r="J120">
        <v>1</v>
      </c>
    </row>
    <row r="121" spans="2:10">
      <c r="B121">
        <v>111</v>
      </c>
      <c r="C121" t="s">
        <v>286</v>
      </c>
      <c r="D121" t="s">
        <v>1652</v>
      </c>
      <c r="E121" t="s">
        <v>1591</v>
      </c>
      <c r="F121" t="s">
        <v>1654</v>
      </c>
      <c r="H121" t="s">
        <v>1593</v>
      </c>
      <c r="J121">
        <v>1</v>
      </c>
    </row>
    <row r="122" spans="2:10">
      <c r="B122">
        <v>112</v>
      </c>
      <c r="C122" t="s">
        <v>286</v>
      </c>
      <c r="D122" t="s">
        <v>1655</v>
      </c>
      <c r="E122" t="s">
        <v>1591</v>
      </c>
      <c r="F122" t="s">
        <v>1657</v>
      </c>
      <c r="H122" t="s">
        <v>1593</v>
      </c>
      <c r="J122">
        <v>1</v>
      </c>
    </row>
    <row r="123" spans="2:10">
      <c r="B123">
        <v>113</v>
      </c>
      <c r="C123" t="s">
        <v>286</v>
      </c>
      <c r="D123" t="s">
        <v>1658</v>
      </c>
      <c r="E123" t="s">
        <v>1591</v>
      </c>
      <c r="F123" t="s">
        <v>1657</v>
      </c>
      <c r="H123" t="s">
        <v>1593</v>
      </c>
      <c r="J123">
        <v>1</v>
      </c>
    </row>
    <row r="124" spans="2:10">
      <c r="B124">
        <v>114</v>
      </c>
      <c r="C124" t="s">
        <v>286</v>
      </c>
      <c r="D124" t="s">
        <v>1659</v>
      </c>
      <c r="E124" t="s">
        <v>1591</v>
      </c>
      <c r="F124" t="s">
        <v>1657</v>
      </c>
      <c r="H124" t="s">
        <v>1593</v>
      </c>
      <c r="J124">
        <v>1</v>
      </c>
    </row>
    <row r="125" spans="2:10">
      <c r="B125">
        <v>115</v>
      </c>
      <c r="C125" t="s">
        <v>286</v>
      </c>
      <c r="D125" t="s">
        <v>1660</v>
      </c>
      <c r="E125" t="s">
        <v>1591</v>
      </c>
      <c r="F125" t="s">
        <v>1657</v>
      </c>
      <c r="H125" t="s">
        <v>1593</v>
      </c>
      <c r="J125">
        <v>1</v>
      </c>
    </row>
    <row r="126" spans="2:10">
      <c r="B126">
        <v>116</v>
      </c>
      <c r="C126" t="s">
        <v>286</v>
      </c>
      <c r="D126" t="s">
        <v>1661</v>
      </c>
      <c r="E126" t="s">
        <v>1591</v>
      </c>
      <c r="F126" t="s">
        <v>1654</v>
      </c>
      <c r="H126" t="s">
        <v>1593</v>
      </c>
      <c r="J126">
        <v>1</v>
      </c>
    </row>
    <row r="127" spans="2:10">
      <c r="B127">
        <v>117</v>
      </c>
      <c r="C127" t="s">
        <v>286</v>
      </c>
      <c r="D127" t="s">
        <v>1662</v>
      </c>
      <c r="E127" t="s">
        <v>1591</v>
      </c>
      <c r="F127" t="s">
        <v>1664</v>
      </c>
      <c r="H127" t="s">
        <v>1593</v>
      </c>
      <c r="J127">
        <v>1</v>
      </c>
    </row>
    <row r="128" spans="2:10">
      <c r="B128">
        <v>118</v>
      </c>
      <c r="C128" t="s">
        <v>286</v>
      </c>
      <c r="D128" t="s">
        <v>1666</v>
      </c>
      <c r="E128" t="s">
        <v>1591</v>
      </c>
      <c r="F128" t="s">
        <v>1664</v>
      </c>
      <c r="H128" t="s">
        <v>1593</v>
      </c>
      <c r="J128">
        <v>1</v>
      </c>
    </row>
    <row r="129" spans="2:10">
      <c r="B129">
        <v>119</v>
      </c>
      <c r="C129" t="s">
        <v>286</v>
      </c>
      <c r="D129" t="s">
        <v>1667</v>
      </c>
      <c r="E129" t="s">
        <v>1591</v>
      </c>
      <c r="F129" t="s">
        <v>1654</v>
      </c>
      <c r="H129" t="s">
        <v>1593</v>
      </c>
      <c r="J129">
        <v>1</v>
      </c>
    </row>
    <row r="130" spans="2:10">
      <c r="B130">
        <v>120</v>
      </c>
      <c r="C130" t="s">
        <v>286</v>
      </c>
      <c r="D130" t="s">
        <v>1668</v>
      </c>
      <c r="E130" t="s">
        <v>1591</v>
      </c>
      <c r="F130" t="s">
        <v>1670</v>
      </c>
      <c r="H130" t="s">
        <v>1593</v>
      </c>
      <c r="J130">
        <v>1</v>
      </c>
    </row>
    <row r="131" spans="2:10">
      <c r="B131">
        <v>121</v>
      </c>
      <c r="C131" t="s">
        <v>286</v>
      </c>
      <c r="D131" t="s">
        <v>1673</v>
      </c>
      <c r="E131" t="s">
        <v>1591</v>
      </c>
      <c r="F131" t="s">
        <v>1670</v>
      </c>
      <c r="H131" t="s">
        <v>1593</v>
      </c>
      <c r="J131">
        <v>1</v>
      </c>
    </row>
    <row r="132" spans="2:10">
      <c r="B132">
        <v>122</v>
      </c>
      <c r="C132" t="s">
        <v>286</v>
      </c>
      <c r="D132" t="s">
        <v>1676</v>
      </c>
      <c r="E132" t="s">
        <v>1591</v>
      </c>
      <c r="F132" t="s">
        <v>1654</v>
      </c>
      <c r="H132" t="s">
        <v>1593</v>
      </c>
      <c r="J132">
        <v>1</v>
      </c>
    </row>
    <row r="133" spans="2:10">
      <c r="B133">
        <v>123</v>
      </c>
      <c r="C133" t="s">
        <v>286</v>
      </c>
      <c r="D133" t="s">
        <v>1675</v>
      </c>
      <c r="E133" t="s">
        <v>1591</v>
      </c>
      <c r="F133" t="s">
        <v>1678</v>
      </c>
      <c r="H133" t="s">
        <v>1593</v>
      </c>
      <c r="J133">
        <v>1</v>
      </c>
    </row>
    <row r="134" spans="2:10">
      <c r="B134">
        <v>124</v>
      </c>
      <c r="C134" t="s">
        <v>286</v>
      </c>
      <c r="D134" t="s">
        <v>1679</v>
      </c>
      <c r="E134" t="s">
        <v>1591</v>
      </c>
      <c r="F134" t="s">
        <v>1678</v>
      </c>
      <c r="H134" t="s">
        <v>1593</v>
      </c>
      <c r="J134">
        <v>1</v>
      </c>
    </row>
    <row r="135" spans="2:10">
      <c r="B135">
        <v>125</v>
      </c>
      <c r="C135" t="s">
        <v>286</v>
      </c>
      <c r="D135" t="s">
        <v>1680</v>
      </c>
      <c r="E135" t="s">
        <v>1591</v>
      </c>
      <c r="F135" t="s">
        <v>1678</v>
      </c>
      <c r="H135" t="s">
        <v>1593</v>
      </c>
      <c r="J135">
        <v>1</v>
      </c>
    </row>
    <row r="136" spans="2:10">
      <c r="B136">
        <v>126</v>
      </c>
      <c r="C136" t="s">
        <v>286</v>
      </c>
      <c r="D136" t="s">
        <v>1681</v>
      </c>
      <c r="E136" t="s">
        <v>1591</v>
      </c>
      <c r="F136" t="s">
        <v>1654</v>
      </c>
      <c r="H136" t="s">
        <v>1593</v>
      </c>
      <c r="J136">
        <v>1</v>
      </c>
    </row>
    <row r="137" spans="2:10">
      <c r="B137">
        <v>127</v>
      </c>
      <c r="C137" t="s">
        <v>286</v>
      </c>
      <c r="D137" t="s">
        <v>1684</v>
      </c>
      <c r="E137" t="s">
        <v>1591</v>
      </c>
      <c r="F137" t="s">
        <v>1685</v>
      </c>
      <c r="H137" t="s">
        <v>1593</v>
      </c>
      <c r="J137">
        <v>1</v>
      </c>
    </row>
    <row r="138" spans="2:10">
      <c r="B138">
        <v>128</v>
      </c>
      <c r="C138" t="s">
        <v>286</v>
      </c>
      <c r="D138" t="s">
        <v>1686</v>
      </c>
      <c r="E138" t="s">
        <v>1591</v>
      </c>
      <c r="F138" t="s">
        <v>1685</v>
      </c>
      <c r="H138" t="s">
        <v>1593</v>
      </c>
      <c r="J138">
        <v>1</v>
      </c>
    </row>
    <row r="139" spans="2:10">
      <c r="B139">
        <v>129</v>
      </c>
      <c r="C139" t="s">
        <v>286</v>
      </c>
      <c r="D139" t="s">
        <v>1687</v>
      </c>
      <c r="E139" t="s">
        <v>1591</v>
      </c>
      <c r="F139" t="s">
        <v>1685</v>
      </c>
      <c r="H139" t="s">
        <v>1593</v>
      </c>
      <c r="J139">
        <v>1</v>
      </c>
    </row>
    <row r="140" spans="2:10">
      <c r="B140">
        <v>130</v>
      </c>
      <c r="C140" t="s">
        <v>286</v>
      </c>
      <c r="D140" t="s">
        <v>1688</v>
      </c>
      <c r="E140" t="s">
        <v>1591</v>
      </c>
      <c r="F140" t="s">
        <v>1685</v>
      </c>
      <c r="H140" t="s">
        <v>1593</v>
      </c>
      <c r="J140">
        <v>1</v>
      </c>
    </row>
    <row r="141" spans="2:10">
      <c r="B141">
        <v>131</v>
      </c>
      <c r="C141" t="s">
        <v>286</v>
      </c>
      <c r="D141" t="s">
        <v>1689</v>
      </c>
      <c r="E141" t="s">
        <v>1591</v>
      </c>
      <c r="F141" t="s">
        <v>1685</v>
      </c>
      <c r="H141" t="s">
        <v>1593</v>
      </c>
      <c r="J141">
        <v>1</v>
      </c>
    </row>
    <row r="142" spans="2:10">
      <c r="B142">
        <v>132</v>
      </c>
      <c r="C142" t="s">
        <v>286</v>
      </c>
      <c r="D142" t="s">
        <v>1690</v>
      </c>
      <c r="E142" t="s">
        <v>1591</v>
      </c>
      <c r="F142" t="s">
        <v>1685</v>
      </c>
      <c r="H142" t="s">
        <v>1593</v>
      </c>
      <c r="J142">
        <v>1</v>
      </c>
    </row>
    <row r="143" spans="2:10">
      <c r="B143">
        <v>133</v>
      </c>
      <c r="C143" t="s">
        <v>286</v>
      </c>
      <c r="D143" t="s">
        <v>1691</v>
      </c>
      <c r="E143" t="s">
        <v>1591</v>
      </c>
      <c r="F143" t="s">
        <v>1622</v>
      </c>
      <c r="H143" t="s">
        <v>1593</v>
      </c>
      <c r="J143">
        <v>1</v>
      </c>
    </row>
    <row r="144" spans="2:10">
      <c r="B144">
        <v>134</v>
      </c>
      <c r="C144" t="s">
        <v>286</v>
      </c>
      <c r="D144" t="s">
        <v>1692</v>
      </c>
      <c r="E144" t="s">
        <v>1591</v>
      </c>
      <c r="F144" t="s">
        <v>1694</v>
      </c>
      <c r="H144" t="s">
        <v>1593</v>
      </c>
      <c r="J144">
        <v>1</v>
      </c>
    </row>
    <row r="145" spans="2:10">
      <c r="B145">
        <v>135</v>
      </c>
      <c r="C145" t="s">
        <v>286</v>
      </c>
      <c r="D145" t="s">
        <v>1695</v>
      </c>
      <c r="E145" t="s">
        <v>1591</v>
      </c>
      <c r="F145" t="s">
        <v>1694</v>
      </c>
      <c r="H145" t="s">
        <v>1593</v>
      </c>
      <c r="J145">
        <v>1</v>
      </c>
    </row>
    <row r="146" spans="2:10">
      <c r="B146">
        <v>136</v>
      </c>
      <c r="C146" t="s">
        <v>286</v>
      </c>
      <c r="D146" t="s">
        <v>1696</v>
      </c>
      <c r="E146" t="s">
        <v>1591</v>
      </c>
      <c r="F146" t="s">
        <v>1694</v>
      </c>
      <c r="H146" t="s">
        <v>1593</v>
      </c>
      <c r="J146">
        <v>1</v>
      </c>
    </row>
    <row r="147" spans="2:10">
      <c r="B147">
        <v>137</v>
      </c>
      <c r="C147" t="s">
        <v>286</v>
      </c>
      <c r="D147" t="s">
        <v>1696</v>
      </c>
      <c r="E147" t="s">
        <v>1591</v>
      </c>
      <c r="F147" t="s">
        <v>1694</v>
      </c>
      <c r="H147" t="s">
        <v>1593</v>
      </c>
      <c r="J147">
        <v>1</v>
      </c>
    </row>
    <row r="148" spans="2:10">
      <c r="B148">
        <v>138</v>
      </c>
      <c r="C148" t="s">
        <v>286</v>
      </c>
      <c r="D148" t="s">
        <v>1697</v>
      </c>
      <c r="E148" t="s">
        <v>1591</v>
      </c>
      <c r="F148" t="s">
        <v>1619</v>
      </c>
      <c r="H148" t="s">
        <v>1593</v>
      </c>
      <c r="J148">
        <v>1</v>
      </c>
    </row>
    <row r="149" spans="2:10">
      <c r="B149">
        <v>139</v>
      </c>
      <c r="C149" t="s">
        <v>286</v>
      </c>
      <c r="D149" t="s">
        <v>1698</v>
      </c>
      <c r="E149" t="s">
        <v>1591</v>
      </c>
      <c r="F149" t="s">
        <v>1619</v>
      </c>
      <c r="H149" t="s">
        <v>1593</v>
      </c>
      <c r="J149">
        <v>1</v>
      </c>
    </row>
    <row r="150" spans="2:10">
      <c r="B150">
        <v>140</v>
      </c>
      <c r="C150" t="s">
        <v>286</v>
      </c>
      <c r="D150" t="s">
        <v>1699</v>
      </c>
      <c r="E150" t="s">
        <v>1591</v>
      </c>
      <c r="F150" t="s">
        <v>1701</v>
      </c>
      <c r="H150" t="s">
        <v>1593</v>
      </c>
      <c r="J150">
        <v>1</v>
      </c>
    </row>
  </sheetData>
  <phoneticPr fontId="40"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工作表27"/>
  <dimension ref="A1:BV510"/>
  <sheetViews>
    <sheetView zoomScale="85" zoomScaleNormal="85" workbookViewId="0">
      <selection activeCell="G36" sqref="G36"/>
    </sheetView>
  </sheetViews>
  <sheetFormatPr defaultColWidth="8.88671875" defaultRowHeight="15.75"/>
  <cols>
    <col min="1" max="1" width="28.109375" customWidth="1"/>
    <col min="2" max="2" width="20.44140625" customWidth="1"/>
    <col min="3" max="3" width="15.5546875" customWidth="1"/>
    <col min="5" max="5" width="7.33203125" customWidth="1"/>
    <col min="6" max="6" width="12" bestFit="1" customWidth="1"/>
    <col min="7" max="7" width="25.88671875" bestFit="1" customWidth="1"/>
    <col min="8" max="8" width="11.6640625" bestFit="1" customWidth="1"/>
    <col min="9" max="9" width="6.33203125" bestFit="1" customWidth="1"/>
    <col min="10" max="11" width="5.109375" bestFit="1" customWidth="1"/>
    <col min="12" max="12" width="5.77734375" bestFit="1" customWidth="1"/>
    <col min="13" max="13" width="4.5546875" bestFit="1" customWidth="1"/>
    <col min="14" max="14" width="5" bestFit="1" customWidth="1"/>
    <col min="15" max="15" width="11.88671875" bestFit="1" customWidth="1"/>
    <col min="16" max="16" width="11" bestFit="1" customWidth="1"/>
    <col min="17" max="18" width="12" bestFit="1" customWidth="1"/>
    <col min="19" max="21" width="2.6640625" customWidth="1"/>
    <col min="22" max="22" width="17.44140625" style="416" bestFit="1" customWidth="1"/>
    <col min="23" max="23" width="12" bestFit="1" customWidth="1"/>
    <col min="24" max="24" width="27.77734375" bestFit="1" customWidth="1"/>
    <col min="25" max="26" width="9.109375" bestFit="1" customWidth="1"/>
    <col min="27" max="27" width="4.77734375" customWidth="1"/>
    <col min="28" max="28" width="8" customWidth="1"/>
    <col min="29" max="29" width="7.21875" customWidth="1"/>
    <col min="30" max="30" width="8.21875" customWidth="1"/>
    <col min="31" max="31" width="15.33203125" customWidth="1"/>
    <col min="32" max="32" width="25.88671875" bestFit="1" customWidth="1"/>
    <col min="33" max="37" width="11.88671875" bestFit="1" customWidth="1"/>
    <col min="38" max="38" width="4.5546875" bestFit="1" customWidth="1"/>
    <col min="39" max="40" width="11.33203125" bestFit="1" customWidth="1"/>
    <col min="41" max="41" width="18.88671875" customWidth="1"/>
    <col min="42" max="42" width="10.21875" bestFit="1" customWidth="1"/>
    <col min="43" max="44" width="19.44140625" bestFit="1" customWidth="1"/>
    <col min="45" max="45" width="37" bestFit="1" customWidth="1"/>
    <col min="46" max="46" width="57.33203125" bestFit="1" customWidth="1"/>
    <col min="47" max="47" width="22.21875" bestFit="1" customWidth="1"/>
    <col min="48" max="48" width="13.44140625" bestFit="1" customWidth="1"/>
    <col min="51" max="51" width="18" bestFit="1" customWidth="1"/>
    <col min="52" max="52" width="10.44140625" bestFit="1" customWidth="1"/>
    <col min="53" max="53" width="16.5546875" bestFit="1" customWidth="1"/>
    <col min="54" max="54" width="16.5546875" customWidth="1"/>
    <col min="55" max="55" width="12.77734375" customWidth="1"/>
    <col min="56" max="59" width="11.109375" customWidth="1"/>
    <col min="60" max="60" width="22.21875" bestFit="1" customWidth="1"/>
    <col min="61" max="61" width="10.44140625" bestFit="1" customWidth="1"/>
    <col min="62" max="62" width="13.88671875" bestFit="1" customWidth="1"/>
    <col min="63" max="63" width="11.88671875" bestFit="1" customWidth="1"/>
    <col min="66" max="66" width="22.21875" bestFit="1" customWidth="1"/>
    <col min="67" max="67" width="10.44140625" bestFit="1" customWidth="1"/>
    <col min="68" max="69" width="14.77734375" bestFit="1" customWidth="1"/>
    <col min="72" max="72" width="10.21875" bestFit="1" customWidth="1"/>
    <col min="73" max="74" width="10.33203125" bestFit="1" customWidth="1"/>
  </cols>
  <sheetData>
    <row r="1" spans="1:74">
      <c r="A1" t="s">
        <v>1709</v>
      </c>
      <c r="B1" t="s">
        <v>1710</v>
      </c>
      <c r="C1" t="s">
        <v>1711</v>
      </c>
      <c r="F1" s="471" t="s">
        <v>1712</v>
      </c>
      <c r="G1" s="472" t="s">
        <v>1175</v>
      </c>
      <c r="AE1" s="471" t="s">
        <v>1712</v>
      </c>
      <c r="AF1" s="472" t="s">
        <v>1175</v>
      </c>
    </row>
    <row r="2" spans="1:74">
      <c r="A2" t="s">
        <v>1713</v>
      </c>
      <c r="B2" t="s">
        <v>1714</v>
      </c>
      <c r="C2" t="s">
        <v>1715</v>
      </c>
      <c r="F2" s="471" t="s">
        <v>1716</v>
      </c>
      <c r="G2" s="472" t="s">
        <v>1175</v>
      </c>
      <c r="AE2" s="471" t="s">
        <v>1716</v>
      </c>
      <c r="AF2" s="472" t="s">
        <v>1175</v>
      </c>
      <c r="AP2" s="417" t="s">
        <v>1712</v>
      </c>
      <c r="AQ2" s="130" t="s">
        <v>1175</v>
      </c>
      <c r="BC2" t="s">
        <v>1717</v>
      </c>
      <c r="BD2" t="s">
        <v>1718</v>
      </c>
      <c r="BT2" s="417" t="s">
        <v>1712</v>
      </c>
      <c r="BU2" s="130" t="s">
        <v>1175</v>
      </c>
    </row>
    <row r="3" spans="1:74">
      <c r="A3" t="s">
        <v>1719</v>
      </c>
      <c r="B3" t="s">
        <v>1714</v>
      </c>
      <c r="C3" t="s">
        <v>1715</v>
      </c>
      <c r="F3" s="471" t="s">
        <v>915</v>
      </c>
      <c r="G3" s="472" t="s">
        <v>1185</v>
      </c>
      <c r="AE3" s="471" t="s">
        <v>99</v>
      </c>
      <c r="AF3" s="472" t="s">
        <v>1185</v>
      </c>
      <c r="AP3" s="417" t="s">
        <v>1716</v>
      </c>
      <c r="AQ3" s="130" t="s">
        <v>1175</v>
      </c>
      <c r="AZ3" s="417" t="s">
        <v>1712</v>
      </c>
      <c r="BA3" s="130" t="s">
        <v>1175</v>
      </c>
      <c r="BB3" s="130"/>
      <c r="BC3" s="415" t="s">
        <v>1720</v>
      </c>
      <c r="BD3">
        <v>3</v>
      </c>
      <c r="BI3" s="417" t="s">
        <v>1712</v>
      </c>
      <c r="BJ3" s="130" t="s">
        <v>1175</v>
      </c>
      <c r="BO3" s="417" t="s">
        <v>1712</v>
      </c>
      <c r="BP3" s="130" t="s">
        <v>1175</v>
      </c>
      <c r="BT3" s="417" t="s">
        <v>1716</v>
      </c>
      <c r="BU3" s="130" t="s">
        <v>1175</v>
      </c>
    </row>
    <row r="4" spans="1:74">
      <c r="A4" s="416" t="s">
        <v>1721</v>
      </c>
      <c r="B4" t="s">
        <v>1714</v>
      </c>
      <c r="C4" t="s">
        <v>1715</v>
      </c>
      <c r="F4" s="471" t="s">
        <v>99</v>
      </c>
      <c r="G4" s="472" t="s">
        <v>1185</v>
      </c>
      <c r="AE4" s="471" t="s">
        <v>915</v>
      </c>
      <c r="AF4" s="472" t="s">
        <v>1185</v>
      </c>
      <c r="AP4" s="417" t="s">
        <v>1215</v>
      </c>
      <c r="AQ4" s="130" t="s">
        <v>1175</v>
      </c>
      <c r="AZ4" s="417" t="s">
        <v>1716</v>
      </c>
      <c r="BA4" s="130" t="s">
        <v>1175</v>
      </c>
      <c r="BB4" s="130"/>
      <c r="BC4" s="415" t="s">
        <v>1722</v>
      </c>
      <c r="BD4">
        <f>QUARTILE(資料清單!EL:EL, 1)</f>
        <v>0</v>
      </c>
      <c r="BI4" s="417" t="s">
        <v>1716</v>
      </c>
      <c r="BJ4" s="130" t="s">
        <v>1175</v>
      </c>
      <c r="BO4" s="417" t="s">
        <v>1716</v>
      </c>
      <c r="BP4" s="130" t="s">
        <v>1175</v>
      </c>
      <c r="BT4" s="417" t="s">
        <v>1215</v>
      </c>
      <c r="BU4" s="130" t="s">
        <v>1185</v>
      </c>
    </row>
    <row r="5" spans="1:74">
      <c r="A5" s="416" t="s">
        <v>1723</v>
      </c>
      <c r="B5" t="s">
        <v>1714</v>
      </c>
      <c r="C5" t="s">
        <v>1715</v>
      </c>
      <c r="E5" t="s">
        <v>1713</v>
      </c>
      <c r="F5" s="471" t="s">
        <v>1215</v>
      </c>
      <c r="G5" s="472" t="s">
        <v>1185</v>
      </c>
      <c r="O5" t="s">
        <v>1724</v>
      </c>
      <c r="V5" s="416" t="s">
        <v>1721</v>
      </c>
      <c r="AD5" t="s">
        <v>1719</v>
      </c>
      <c r="AO5" t="s">
        <v>1725</v>
      </c>
      <c r="AP5" s="417" t="s">
        <v>99</v>
      </c>
      <c r="AQ5" s="130" t="s">
        <v>1282</v>
      </c>
      <c r="AZ5" s="417" t="s">
        <v>1215</v>
      </c>
      <c r="BA5" s="130" t="s">
        <v>1185</v>
      </c>
      <c r="BB5" s="130"/>
      <c r="BC5" s="415" t="s">
        <v>1726</v>
      </c>
      <c r="BD5">
        <f>QUARTILE(資料清單!EL:EL, 3)</f>
        <v>0</v>
      </c>
      <c r="BI5" s="417" t="s">
        <v>1215</v>
      </c>
      <c r="BJ5" s="130" t="s">
        <v>1185</v>
      </c>
      <c r="BO5" s="417" t="s">
        <v>1215</v>
      </c>
      <c r="BP5" s="130" t="s">
        <v>1185</v>
      </c>
      <c r="BT5" s="417" t="s">
        <v>1727</v>
      </c>
      <c r="BU5" s="130" t="s">
        <v>1185</v>
      </c>
    </row>
    <row r="6" spans="1:74">
      <c r="A6" t="s">
        <v>1725</v>
      </c>
      <c r="B6" t="s">
        <v>1714</v>
      </c>
      <c r="C6" t="s">
        <v>1715</v>
      </c>
      <c r="P6" s="112" t="s">
        <v>1195</v>
      </c>
      <c r="Q6" t="s">
        <v>1728</v>
      </c>
      <c r="R6" t="s">
        <v>1729</v>
      </c>
      <c r="V6" s="416" t="s">
        <v>1730</v>
      </c>
      <c r="W6" t="s">
        <v>1731</v>
      </c>
      <c r="X6" t="s">
        <v>1732</v>
      </c>
      <c r="Y6" t="s">
        <v>1733</v>
      </c>
      <c r="Z6" t="s">
        <v>1734</v>
      </c>
      <c r="AE6" s="471" t="s">
        <v>1203</v>
      </c>
      <c r="AF6" s="472"/>
      <c r="AG6" s="471" t="s">
        <v>1010</v>
      </c>
      <c r="AH6" s="472"/>
      <c r="AI6" s="472"/>
      <c r="AJ6" s="472"/>
      <c r="AK6" s="472"/>
      <c r="AL6" s="472"/>
      <c r="AP6" s="417" t="s">
        <v>1727</v>
      </c>
      <c r="AQ6" s="130" t="s">
        <v>1176</v>
      </c>
      <c r="AZ6" s="417" t="s">
        <v>1727</v>
      </c>
      <c r="BA6" s="130" t="s">
        <v>1185</v>
      </c>
      <c r="BB6" s="130"/>
      <c r="BC6" s="415" t="s">
        <v>1735</v>
      </c>
      <c r="BD6">
        <f>BD5-BD4</f>
        <v>0</v>
      </c>
      <c r="BI6" s="417" t="s">
        <v>1727</v>
      </c>
      <c r="BJ6" s="130" t="s">
        <v>1185</v>
      </c>
      <c r="BO6" s="417" t="s">
        <v>1727</v>
      </c>
      <c r="BP6" s="130" t="s">
        <v>1185</v>
      </c>
      <c r="BT6" s="417" t="s">
        <v>1736</v>
      </c>
      <c r="BU6" s="130" t="s">
        <v>1175</v>
      </c>
    </row>
    <row r="7" spans="1:74">
      <c r="A7" t="s">
        <v>1737</v>
      </c>
      <c r="B7" t="s">
        <v>1738</v>
      </c>
      <c r="C7" t="s">
        <v>1715</v>
      </c>
      <c r="F7" s="471" t="s">
        <v>1202</v>
      </c>
      <c r="G7" s="472"/>
      <c r="H7" s="471" t="s">
        <v>1727</v>
      </c>
      <c r="I7" s="472"/>
      <c r="P7" s="428">
        <v>44677</v>
      </c>
      <c r="Q7">
        <v>512</v>
      </c>
      <c r="R7">
        <v>52</v>
      </c>
      <c r="V7" s="416">
        <v>44677</v>
      </c>
      <c r="W7" t="s">
        <v>1255</v>
      </c>
      <c r="X7" t="s">
        <v>1739</v>
      </c>
      <c r="Y7">
        <v>4</v>
      </c>
      <c r="Z7">
        <v>77</v>
      </c>
      <c r="AE7" s="471" t="s">
        <v>1731</v>
      </c>
      <c r="AF7" s="471" t="s">
        <v>1732</v>
      </c>
      <c r="AG7" s="472" t="s">
        <v>1279</v>
      </c>
      <c r="AH7" s="472" t="s">
        <v>1242</v>
      </c>
      <c r="AI7" s="472" t="s">
        <v>1287</v>
      </c>
      <c r="AJ7" s="472" t="s">
        <v>1268</v>
      </c>
      <c r="AK7" s="472" t="s">
        <v>1272</v>
      </c>
      <c r="AL7" s="472" t="s">
        <v>1197</v>
      </c>
      <c r="AY7" t="s">
        <v>1740</v>
      </c>
      <c r="BC7" s="415" t="s">
        <v>1741</v>
      </c>
      <c r="BD7">
        <f>MAX(BD4-(BD6*1.5),BD3)</f>
        <v>3</v>
      </c>
      <c r="BH7" t="s">
        <v>1742</v>
      </c>
      <c r="BN7" t="s">
        <v>1743</v>
      </c>
    </row>
    <row r="8" spans="1:74">
      <c r="A8" t="s">
        <v>1740</v>
      </c>
      <c r="B8" t="s">
        <v>1744</v>
      </c>
      <c r="C8" t="s">
        <v>1745</v>
      </c>
      <c r="F8" s="471" t="s">
        <v>1731</v>
      </c>
      <c r="G8" s="471" t="s">
        <v>1732</v>
      </c>
      <c r="H8" s="472" t="s">
        <v>1733</v>
      </c>
      <c r="I8" s="472" t="s">
        <v>1734</v>
      </c>
      <c r="P8" s="428">
        <v>44678</v>
      </c>
      <c r="Q8">
        <v>516</v>
      </c>
      <c r="R8">
        <v>54</v>
      </c>
      <c r="V8" s="416">
        <f t="shared" ref="V8:V16" si="0">V7</f>
        <v>44677</v>
      </c>
      <c r="W8" t="s">
        <v>1274</v>
      </c>
      <c r="X8" t="s">
        <v>1274</v>
      </c>
      <c r="Y8">
        <v>2</v>
      </c>
      <c r="Z8">
        <v>4</v>
      </c>
      <c r="AE8" s="472" t="s">
        <v>1255</v>
      </c>
      <c r="AF8" s="472" t="s">
        <v>1255</v>
      </c>
      <c r="AG8" s="473">
        <v>10</v>
      </c>
      <c r="AH8" s="473"/>
      <c r="AI8" s="473"/>
      <c r="AJ8" s="473">
        <v>53</v>
      </c>
      <c r="AK8" s="473">
        <v>28</v>
      </c>
      <c r="AL8" s="473">
        <v>91</v>
      </c>
      <c r="AP8" s="417" t="s">
        <v>1195</v>
      </c>
      <c r="AQ8" s="417" t="s">
        <v>1213</v>
      </c>
      <c r="AR8" s="417" t="s">
        <v>1225</v>
      </c>
      <c r="AS8" s="417" t="s">
        <v>995</v>
      </c>
      <c r="AT8" s="417" t="s">
        <v>1746</v>
      </c>
      <c r="AU8" s="417" t="s">
        <v>1226</v>
      </c>
      <c r="AZ8" s="417" t="s">
        <v>1195</v>
      </c>
      <c r="BA8" s="130" t="s">
        <v>1747</v>
      </c>
      <c r="BB8" s="130"/>
      <c r="BC8" s="415" t="s">
        <v>1748</v>
      </c>
      <c r="BD8">
        <f>BD5+(BD6*1.5)</f>
        <v>0</v>
      </c>
      <c r="BI8" s="417" t="s">
        <v>1195</v>
      </c>
      <c r="BJ8" s="130" t="s">
        <v>1203</v>
      </c>
      <c r="BO8" s="417" t="s">
        <v>1195</v>
      </c>
      <c r="BP8" s="130" t="s">
        <v>1749</v>
      </c>
      <c r="BT8" s="417" t="s">
        <v>1195</v>
      </c>
      <c r="BU8" s="417" t="s">
        <v>1225</v>
      </c>
      <c r="BV8" s="417" t="s">
        <v>995</v>
      </c>
    </row>
    <row r="9" spans="1:74">
      <c r="A9" t="s">
        <v>1742</v>
      </c>
      <c r="B9" t="s">
        <v>1744</v>
      </c>
      <c r="C9" t="s">
        <v>1745</v>
      </c>
      <c r="F9" s="472" t="s">
        <v>1255</v>
      </c>
      <c r="G9" s="472" t="s">
        <v>1255</v>
      </c>
      <c r="H9" s="473">
        <v>10</v>
      </c>
      <c r="I9" s="473">
        <v>81</v>
      </c>
      <c r="P9" s="428">
        <v>44680</v>
      </c>
      <c r="Q9">
        <v>637</v>
      </c>
      <c r="R9">
        <v>62</v>
      </c>
      <c r="V9" s="416">
        <f t="shared" si="0"/>
        <v>44677</v>
      </c>
      <c r="W9" t="s">
        <v>1274</v>
      </c>
      <c r="X9" t="s">
        <v>1750</v>
      </c>
      <c r="Y9">
        <v>5</v>
      </c>
      <c r="Z9">
        <v>55</v>
      </c>
      <c r="AE9" s="472"/>
      <c r="AF9" s="472" t="s">
        <v>1739</v>
      </c>
      <c r="AG9" s="473">
        <v>9</v>
      </c>
      <c r="AH9" s="473">
        <v>59</v>
      </c>
      <c r="AI9" s="473">
        <v>37</v>
      </c>
      <c r="AJ9" s="473"/>
      <c r="AK9" s="473"/>
      <c r="AL9" s="473">
        <v>105</v>
      </c>
      <c r="AP9" s="189" t="s">
        <v>1282</v>
      </c>
      <c r="AQ9" s="189" t="s">
        <v>1751</v>
      </c>
      <c r="AR9" s="130"/>
      <c r="AS9" s="130"/>
      <c r="AT9" s="130"/>
      <c r="AU9" s="130"/>
      <c r="AZ9" s="130" t="s">
        <v>1247</v>
      </c>
      <c r="BA9" s="434">
        <v>28.668049792531122</v>
      </c>
      <c r="BB9" s="434"/>
      <c r="BI9" s="130" t="s">
        <v>1752</v>
      </c>
      <c r="BJ9" s="470">
        <v>149</v>
      </c>
      <c r="BO9" s="130" t="s">
        <v>1176</v>
      </c>
      <c r="BP9" s="470">
        <v>860</v>
      </c>
    </row>
    <row r="10" spans="1:74">
      <c r="A10" t="s">
        <v>1753</v>
      </c>
      <c r="B10" t="s">
        <v>1744</v>
      </c>
      <c r="C10" t="s">
        <v>1745</v>
      </c>
      <c r="F10" s="472" t="s">
        <v>1255</v>
      </c>
      <c r="G10" s="472" t="s">
        <v>1739</v>
      </c>
      <c r="H10" s="473">
        <v>9</v>
      </c>
      <c r="I10" s="473">
        <v>96</v>
      </c>
      <c r="P10" s="428">
        <v>44681</v>
      </c>
      <c r="Q10">
        <v>625</v>
      </c>
      <c r="R10">
        <v>63</v>
      </c>
      <c r="V10" s="416">
        <f t="shared" si="0"/>
        <v>44677</v>
      </c>
      <c r="W10" t="s">
        <v>1247</v>
      </c>
      <c r="X10" t="s">
        <v>1247</v>
      </c>
      <c r="Y10">
        <v>7</v>
      </c>
      <c r="Z10">
        <v>57</v>
      </c>
      <c r="AE10" s="415" t="s">
        <v>1754</v>
      </c>
      <c r="AF10" s="415"/>
      <c r="AG10" s="473">
        <v>19</v>
      </c>
      <c r="AH10" s="473">
        <v>59</v>
      </c>
      <c r="AI10" s="473">
        <v>37</v>
      </c>
      <c r="AJ10" s="473">
        <v>53</v>
      </c>
      <c r="AK10" s="473">
        <v>28</v>
      </c>
      <c r="AL10" s="473">
        <v>196</v>
      </c>
      <c r="AP10" s="130"/>
      <c r="AQ10" s="418" t="s">
        <v>1755</v>
      </c>
      <c r="AR10" s="189" t="s">
        <v>1756</v>
      </c>
      <c r="AS10" s="189" t="s">
        <v>1757</v>
      </c>
      <c r="AT10" s="189" t="s">
        <v>1757</v>
      </c>
      <c r="AU10" s="189" t="s">
        <v>1316</v>
      </c>
      <c r="AZ10" s="130" t="s">
        <v>1282</v>
      </c>
      <c r="BA10" s="434">
        <v>20.227272727272727</v>
      </c>
      <c r="BB10" s="434"/>
      <c r="BI10" s="130" t="s">
        <v>1758</v>
      </c>
      <c r="BJ10" s="470">
        <v>387</v>
      </c>
    </row>
    <row r="11" spans="1:74">
      <c r="F11" s="472" t="s">
        <v>1274</v>
      </c>
      <c r="G11" s="472" t="s">
        <v>1274</v>
      </c>
      <c r="H11" s="473">
        <v>6</v>
      </c>
      <c r="I11" s="473">
        <v>53</v>
      </c>
      <c r="P11" s="428">
        <v>44685</v>
      </c>
      <c r="Q11">
        <v>695</v>
      </c>
      <c r="R11">
        <v>69</v>
      </c>
      <c r="V11" s="416">
        <f t="shared" si="0"/>
        <v>44677</v>
      </c>
      <c r="W11" t="s">
        <v>1247</v>
      </c>
      <c r="X11" t="s">
        <v>1759</v>
      </c>
      <c r="Y11">
        <v>16</v>
      </c>
      <c r="Z11">
        <v>165</v>
      </c>
      <c r="AE11" s="472" t="s">
        <v>1274</v>
      </c>
      <c r="AF11" s="472" t="s">
        <v>1274</v>
      </c>
      <c r="AG11" s="473">
        <v>6</v>
      </c>
      <c r="AH11" s="473"/>
      <c r="AI11" s="473"/>
      <c r="AJ11" s="473">
        <v>28</v>
      </c>
      <c r="AK11" s="473">
        <v>25</v>
      </c>
      <c r="AL11" s="473">
        <v>59</v>
      </c>
      <c r="AP11" s="130"/>
      <c r="AQ11" s="418" t="s">
        <v>1760</v>
      </c>
      <c r="AR11" s="189" t="s">
        <v>1761</v>
      </c>
      <c r="AS11" s="189" t="s">
        <v>1762</v>
      </c>
      <c r="AT11" s="189" t="s">
        <v>1763</v>
      </c>
      <c r="AU11" s="189" t="s">
        <v>1316</v>
      </c>
      <c r="AZ11" s="130" t="s">
        <v>1252</v>
      </c>
      <c r="BA11" s="434">
        <v>19.377358490566039</v>
      </c>
      <c r="BB11" s="434"/>
      <c r="BI11" s="130" t="s">
        <v>1764</v>
      </c>
      <c r="BJ11" s="470">
        <v>161</v>
      </c>
    </row>
    <row r="12" spans="1:74">
      <c r="F12" s="472" t="s">
        <v>1274</v>
      </c>
      <c r="G12" s="472" t="s">
        <v>1750</v>
      </c>
      <c r="H12" s="473">
        <v>5</v>
      </c>
      <c r="I12" s="473">
        <v>52</v>
      </c>
      <c r="P12" s="428">
        <v>44687</v>
      </c>
      <c r="Q12">
        <v>667</v>
      </c>
      <c r="R12">
        <v>67</v>
      </c>
      <c r="V12" s="416">
        <f t="shared" si="0"/>
        <v>44677</v>
      </c>
      <c r="W12" t="s">
        <v>1222</v>
      </c>
      <c r="X12" t="s">
        <v>1222</v>
      </c>
      <c r="Y12">
        <v>7</v>
      </c>
      <c r="Z12">
        <v>44</v>
      </c>
      <c r="AE12" s="472"/>
      <c r="AF12" s="472" t="s">
        <v>1750</v>
      </c>
      <c r="AG12" s="473">
        <v>5</v>
      </c>
      <c r="AH12" s="473">
        <v>34</v>
      </c>
      <c r="AI12" s="473">
        <v>18</v>
      </c>
      <c r="AJ12" s="473"/>
      <c r="AK12" s="473"/>
      <c r="AL12" s="473">
        <v>57</v>
      </c>
      <c r="AP12" s="130"/>
      <c r="AQ12" s="418" t="s">
        <v>1765</v>
      </c>
      <c r="AR12" s="189" t="s">
        <v>1766</v>
      </c>
      <c r="AS12" s="189" t="s">
        <v>1767</v>
      </c>
      <c r="AT12" s="189" t="s">
        <v>1763</v>
      </c>
      <c r="AU12" s="189" t="s">
        <v>1316</v>
      </c>
      <c r="AZ12" s="130" t="s">
        <v>1274</v>
      </c>
      <c r="BA12" s="434">
        <v>18.568965517241381</v>
      </c>
      <c r="BB12" s="434"/>
      <c r="BI12" s="130" t="s">
        <v>1768</v>
      </c>
      <c r="BJ12" s="470">
        <v>125</v>
      </c>
    </row>
    <row r="13" spans="1:74">
      <c r="F13" s="472" t="s">
        <v>1247</v>
      </c>
      <c r="G13" s="472" t="s">
        <v>1247</v>
      </c>
      <c r="H13" s="473">
        <v>7</v>
      </c>
      <c r="I13" s="473">
        <v>68</v>
      </c>
      <c r="P13" s="428">
        <v>44692</v>
      </c>
      <c r="Q13">
        <v>650</v>
      </c>
      <c r="R13">
        <v>60</v>
      </c>
      <c r="V13" s="416">
        <f t="shared" si="0"/>
        <v>44677</v>
      </c>
      <c r="W13" t="s">
        <v>1222</v>
      </c>
      <c r="X13" t="s">
        <v>1769</v>
      </c>
      <c r="Y13">
        <v>5</v>
      </c>
      <c r="Z13">
        <v>51</v>
      </c>
      <c r="AE13" s="415" t="s">
        <v>1770</v>
      </c>
      <c r="AF13" s="415"/>
      <c r="AG13" s="473">
        <v>11</v>
      </c>
      <c r="AH13" s="473">
        <v>34</v>
      </c>
      <c r="AI13" s="473">
        <v>18</v>
      </c>
      <c r="AJ13" s="473">
        <v>28</v>
      </c>
      <c r="AK13" s="473">
        <v>25</v>
      </c>
      <c r="AL13" s="473">
        <v>116</v>
      </c>
      <c r="AP13" s="130"/>
      <c r="AQ13" s="418" t="s">
        <v>1771</v>
      </c>
      <c r="AR13" s="189" t="s">
        <v>1772</v>
      </c>
      <c r="AS13" s="189" t="s">
        <v>1773</v>
      </c>
      <c r="AT13" s="189" t="s">
        <v>1774</v>
      </c>
      <c r="AU13" s="189" t="s">
        <v>1316</v>
      </c>
      <c r="AZ13" s="130" t="s">
        <v>1255</v>
      </c>
      <c r="BA13" s="434">
        <v>17.607142857142858</v>
      </c>
      <c r="BB13" s="434"/>
      <c r="BI13" s="130" t="s">
        <v>1775</v>
      </c>
      <c r="BJ13" s="470">
        <v>38</v>
      </c>
    </row>
    <row r="14" spans="1:74">
      <c r="F14" s="472" t="s">
        <v>1247</v>
      </c>
      <c r="G14" s="472" t="s">
        <v>1759</v>
      </c>
      <c r="H14" s="473">
        <v>8</v>
      </c>
      <c r="I14" s="473">
        <v>158</v>
      </c>
      <c r="P14" s="428">
        <v>44693</v>
      </c>
      <c r="Q14">
        <v>657</v>
      </c>
      <c r="R14">
        <v>62</v>
      </c>
      <c r="V14" s="416">
        <f t="shared" si="0"/>
        <v>44677</v>
      </c>
      <c r="W14" t="s">
        <v>1222</v>
      </c>
      <c r="X14" t="s">
        <v>1776</v>
      </c>
      <c r="Y14">
        <v>1</v>
      </c>
      <c r="Z14">
        <v>8</v>
      </c>
      <c r="AE14" s="472" t="s">
        <v>1247</v>
      </c>
      <c r="AF14" s="472" t="s">
        <v>1247</v>
      </c>
      <c r="AG14" s="473">
        <v>7</v>
      </c>
      <c r="AH14" s="473"/>
      <c r="AI14" s="473"/>
      <c r="AJ14" s="473">
        <v>38</v>
      </c>
      <c r="AK14" s="473">
        <v>30</v>
      </c>
      <c r="AL14" s="473">
        <v>75</v>
      </c>
      <c r="AP14" s="130"/>
      <c r="AQ14" s="418" t="s">
        <v>1777</v>
      </c>
      <c r="AR14" s="189" t="s">
        <v>1778</v>
      </c>
      <c r="AS14" s="189" t="s">
        <v>1779</v>
      </c>
      <c r="AT14" s="189" t="s">
        <v>1780</v>
      </c>
      <c r="AU14" s="189" t="s">
        <v>1316</v>
      </c>
      <c r="AZ14" s="130" t="s">
        <v>1222</v>
      </c>
      <c r="BA14" s="434">
        <v>17.576642335766422</v>
      </c>
      <c r="BB14" s="434"/>
    </row>
    <row r="15" spans="1:74">
      <c r="F15" s="472" t="s">
        <v>1222</v>
      </c>
      <c r="G15" s="472" t="s">
        <v>1222</v>
      </c>
      <c r="H15" s="473">
        <v>13</v>
      </c>
      <c r="I15" s="473">
        <v>79</v>
      </c>
      <c r="P15" s="428">
        <v>44694</v>
      </c>
      <c r="Q15">
        <v>652</v>
      </c>
      <c r="R15">
        <v>59</v>
      </c>
      <c r="V15" s="416">
        <f t="shared" si="0"/>
        <v>44677</v>
      </c>
      <c r="W15" t="s">
        <v>1282</v>
      </c>
      <c r="X15" t="s">
        <v>1282</v>
      </c>
      <c r="Y15">
        <v>2</v>
      </c>
      <c r="Z15">
        <v>19</v>
      </c>
      <c r="AE15" s="472"/>
      <c r="AF15" s="472" t="s">
        <v>1759</v>
      </c>
      <c r="AG15" s="473">
        <v>8</v>
      </c>
      <c r="AH15" s="473">
        <v>42</v>
      </c>
      <c r="AI15" s="473">
        <v>116</v>
      </c>
      <c r="AJ15" s="473"/>
      <c r="AK15" s="473"/>
      <c r="AL15" s="473">
        <v>166</v>
      </c>
      <c r="AP15" s="130"/>
      <c r="AQ15" s="418" t="s">
        <v>1781</v>
      </c>
      <c r="AR15" s="189" t="s">
        <v>1782</v>
      </c>
      <c r="AS15" s="189" t="s">
        <v>1783</v>
      </c>
      <c r="AT15" s="189" t="s">
        <v>1784</v>
      </c>
      <c r="AU15" s="189" t="s">
        <v>1316</v>
      </c>
      <c r="AZ15" s="130" t="s">
        <v>1293</v>
      </c>
      <c r="BA15" s="434">
        <v>10.714285714285714</v>
      </c>
      <c r="BB15" s="434"/>
    </row>
    <row r="16" spans="1:74">
      <c r="F16" s="472" t="s">
        <v>1222</v>
      </c>
      <c r="G16" s="472" t="s">
        <v>1769</v>
      </c>
      <c r="H16" s="473">
        <v>3</v>
      </c>
      <c r="I16" s="473">
        <v>24</v>
      </c>
      <c r="P16" s="428">
        <v>44699</v>
      </c>
      <c r="Q16">
        <v>663</v>
      </c>
      <c r="R16">
        <v>63</v>
      </c>
      <c r="V16" s="416">
        <f t="shared" si="0"/>
        <v>44677</v>
      </c>
      <c r="W16" t="s">
        <v>1282</v>
      </c>
      <c r="X16" t="s">
        <v>1785</v>
      </c>
      <c r="Y16">
        <v>3</v>
      </c>
      <c r="Z16">
        <v>32</v>
      </c>
      <c r="AE16" s="415" t="s">
        <v>1786</v>
      </c>
      <c r="AF16" s="415"/>
      <c r="AG16" s="473">
        <v>15</v>
      </c>
      <c r="AH16" s="473">
        <v>42</v>
      </c>
      <c r="AI16" s="473">
        <v>116</v>
      </c>
      <c r="AJ16" s="473">
        <v>38</v>
      </c>
      <c r="AK16" s="473">
        <v>30</v>
      </c>
      <c r="AL16" s="473">
        <v>241</v>
      </c>
      <c r="AP16" s="130"/>
      <c r="AQ16" s="418" t="s">
        <v>1787</v>
      </c>
      <c r="AR16" s="189" t="s">
        <v>1788</v>
      </c>
      <c r="AS16" s="189" t="s">
        <v>1789</v>
      </c>
      <c r="AT16" s="189" t="s">
        <v>1790</v>
      </c>
      <c r="AU16" s="189" t="s">
        <v>1316</v>
      </c>
    </row>
    <row r="17" spans="6:47">
      <c r="F17" s="472" t="s">
        <v>1222</v>
      </c>
      <c r="G17" s="472" t="s">
        <v>1776</v>
      </c>
      <c r="H17" s="473">
        <v>2</v>
      </c>
      <c r="I17" s="473">
        <v>16</v>
      </c>
      <c r="P17" s="428">
        <v>44701</v>
      </c>
      <c r="Q17">
        <v>678</v>
      </c>
      <c r="R17">
        <v>63</v>
      </c>
      <c r="V17" s="416">
        <v>44678</v>
      </c>
      <c r="W17" t="s">
        <v>1255</v>
      </c>
      <c r="X17" t="s">
        <v>1739</v>
      </c>
      <c r="Y17">
        <v>4</v>
      </c>
      <c r="Z17">
        <v>77</v>
      </c>
      <c r="AE17" s="472" t="s">
        <v>1222</v>
      </c>
      <c r="AF17" s="472" t="s">
        <v>1222</v>
      </c>
      <c r="AG17" s="473">
        <v>13</v>
      </c>
      <c r="AH17" s="473"/>
      <c r="AI17" s="473"/>
      <c r="AJ17" s="473">
        <v>43</v>
      </c>
      <c r="AK17" s="473">
        <v>36</v>
      </c>
      <c r="AL17" s="473">
        <v>92</v>
      </c>
      <c r="AP17" s="130"/>
      <c r="AQ17" s="418" t="s">
        <v>1791</v>
      </c>
      <c r="AR17" s="189" t="s">
        <v>1792</v>
      </c>
      <c r="AS17" s="189" t="s">
        <v>1793</v>
      </c>
      <c r="AT17" s="189" t="s">
        <v>1794</v>
      </c>
      <c r="AU17" s="189" t="s">
        <v>1316</v>
      </c>
    </row>
    <row r="18" spans="6:47">
      <c r="F18" s="472" t="s">
        <v>1282</v>
      </c>
      <c r="G18" s="472" t="s">
        <v>1282</v>
      </c>
      <c r="H18" s="473">
        <v>7</v>
      </c>
      <c r="I18" s="473">
        <v>63</v>
      </c>
      <c r="P18" s="428">
        <v>44704</v>
      </c>
      <c r="Q18">
        <v>680</v>
      </c>
      <c r="R18">
        <v>62</v>
      </c>
      <c r="V18" s="416">
        <f t="shared" ref="V18:V26" si="1">V17</f>
        <v>44678</v>
      </c>
      <c r="W18" t="s">
        <v>1274</v>
      </c>
      <c r="X18" t="s">
        <v>1274</v>
      </c>
      <c r="Y18">
        <v>3</v>
      </c>
      <c r="Z18">
        <v>7</v>
      </c>
      <c r="AE18" s="472"/>
      <c r="AF18" s="472" t="s">
        <v>1769</v>
      </c>
      <c r="AG18" s="473">
        <v>3</v>
      </c>
      <c r="AH18" s="473">
        <v>17</v>
      </c>
      <c r="AI18" s="473">
        <v>7</v>
      </c>
      <c r="AJ18" s="473"/>
      <c r="AK18" s="473"/>
      <c r="AL18" s="473">
        <v>27</v>
      </c>
      <c r="AP18" s="130"/>
      <c r="AQ18" s="418" t="s">
        <v>1795</v>
      </c>
      <c r="AR18" s="189" t="s">
        <v>1796</v>
      </c>
      <c r="AS18" s="189" t="s">
        <v>1797</v>
      </c>
      <c r="AT18" s="189" t="s">
        <v>1798</v>
      </c>
      <c r="AU18" s="189" t="s">
        <v>1316</v>
      </c>
    </row>
    <row r="19" spans="6:47">
      <c r="F19" s="472" t="s">
        <v>1282</v>
      </c>
      <c r="G19" s="472" t="s">
        <v>1785</v>
      </c>
      <c r="H19" s="473">
        <v>3</v>
      </c>
      <c r="I19" s="473">
        <v>37</v>
      </c>
      <c r="P19" s="428">
        <v>44705</v>
      </c>
      <c r="Q19">
        <v>688</v>
      </c>
      <c r="R19">
        <v>65</v>
      </c>
      <c r="V19" s="416">
        <f t="shared" si="1"/>
        <v>44678</v>
      </c>
      <c r="W19" t="s">
        <v>1274</v>
      </c>
      <c r="X19" t="s">
        <v>1750</v>
      </c>
      <c r="Y19">
        <v>5</v>
      </c>
      <c r="Z19">
        <v>53</v>
      </c>
      <c r="AE19" s="472"/>
      <c r="AF19" s="472" t="s">
        <v>1776</v>
      </c>
      <c r="AG19" s="473">
        <v>2</v>
      </c>
      <c r="AH19" s="473">
        <v>11</v>
      </c>
      <c r="AI19" s="473">
        <v>5</v>
      </c>
      <c r="AJ19" s="473"/>
      <c r="AK19" s="473"/>
      <c r="AL19" s="473">
        <v>18</v>
      </c>
      <c r="AP19" s="130"/>
      <c r="AQ19" s="418" t="s">
        <v>1799</v>
      </c>
      <c r="AR19" s="189" t="s">
        <v>1800</v>
      </c>
      <c r="AS19" s="189" t="s">
        <v>1801</v>
      </c>
      <c r="AT19" s="189" t="s">
        <v>1800</v>
      </c>
      <c r="AU19" s="189" t="s">
        <v>1316</v>
      </c>
    </row>
    <row r="20" spans="6:47">
      <c r="F20" s="472" t="s">
        <v>1252</v>
      </c>
      <c r="G20" s="472" t="s">
        <v>1252</v>
      </c>
      <c r="H20" s="473">
        <v>9</v>
      </c>
      <c r="I20" s="473">
        <v>44</v>
      </c>
      <c r="P20" s="428">
        <v>44708</v>
      </c>
      <c r="Q20">
        <v>698</v>
      </c>
      <c r="R20">
        <v>65</v>
      </c>
      <c r="V20" s="416">
        <f t="shared" si="1"/>
        <v>44678</v>
      </c>
      <c r="W20" t="s">
        <v>1247</v>
      </c>
      <c r="X20" t="s">
        <v>1247</v>
      </c>
      <c r="Y20">
        <v>7</v>
      </c>
      <c r="Z20">
        <v>57</v>
      </c>
      <c r="AE20" s="415" t="s">
        <v>1802</v>
      </c>
      <c r="AF20" s="415"/>
      <c r="AG20" s="473">
        <v>18</v>
      </c>
      <c r="AH20" s="473">
        <v>28</v>
      </c>
      <c r="AI20" s="473">
        <v>12</v>
      </c>
      <c r="AJ20" s="473">
        <v>43</v>
      </c>
      <c r="AK20" s="473">
        <v>36</v>
      </c>
      <c r="AL20" s="473">
        <v>137</v>
      </c>
      <c r="AP20" s="130"/>
      <c r="AQ20" s="418" t="s">
        <v>1803</v>
      </c>
      <c r="AR20" s="189" t="s">
        <v>1804</v>
      </c>
      <c r="AS20" s="189" t="s">
        <v>1805</v>
      </c>
      <c r="AT20" s="189" t="s">
        <v>1806</v>
      </c>
      <c r="AU20" s="189" t="s">
        <v>1316</v>
      </c>
    </row>
    <row r="21" spans="6:47">
      <c r="F21" s="472" t="s">
        <v>1293</v>
      </c>
      <c r="G21" s="472" t="s">
        <v>1293</v>
      </c>
      <c r="H21" s="473">
        <v>2</v>
      </c>
      <c r="I21" s="473">
        <v>5</v>
      </c>
      <c r="P21" s="428">
        <v>44713</v>
      </c>
      <c r="Q21">
        <v>670</v>
      </c>
      <c r="R21">
        <v>65</v>
      </c>
      <c r="V21" s="416">
        <f t="shared" si="1"/>
        <v>44678</v>
      </c>
      <c r="W21" t="s">
        <v>1247</v>
      </c>
      <c r="X21" t="s">
        <v>1759</v>
      </c>
      <c r="Y21">
        <v>16</v>
      </c>
      <c r="Z21">
        <v>164</v>
      </c>
      <c r="AE21" s="472" t="s">
        <v>1282</v>
      </c>
      <c r="AF21" s="472" t="s">
        <v>1282</v>
      </c>
      <c r="AG21" s="473">
        <v>7</v>
      </c>
      <c r="AH21" s="473"/>
      <c r="AI21" s="473"/>
      <c r="AJ21" s="473">
        <v>24</v>
      </c>
      <c r="AK21" s="473">
        <v>39</v>
      </c>
      <c r="AL21" s="473">
        <v>70</v>
      </c>
      <c r="AP21" s="130"/>
      <c r="AQ21" s="189" t="s">
        <v>1807</v>
      </c>
      <c r="AR21" s="130"/>
      <c r="AS21" s="130"/>
      <c r="AT21" s="130"/>
      <c r="AU21" s="130"/>
    </row>
    <row r="22" spans="6:47">
      <c r="F22" s="472" t="s">
        <v>1197</v>
      </c>
      <c r="G22" s="472"/>
      <c r="H22" s="473">
        <v>84</v>
      </c>
      <c r="I22" s="473">
        <v>776</v>
      </c>
      <c r="P22" s="428">
        <v>44720</v>
      </c>
      <c r="Q22">
        <v>665</v>
      </c>
      <c r="R22">
        <v>66</v>
      </c>
      <c r="V22" s="416">
        <f t="shared" si="1"/>
        <v>44678</v>
      </c>
      <c r="W22" t="s">
        <v>1222</v>
      </c>
      <c r="X22" t="s">
        <v>1222</v>
      </c>
      <c r="Y22">
        <v>7</v>
      </c>
      <c r="Z22">
        <v>44</v>
      </c>
      <c r="AE22" s="472"/>
      <c r="AF22" s="472" t="s">
        <v>1785</v>
      </c>
      <c r="AG22" s="473">
        <v>3</v>
      </c>
      <c r="AH22" s="473">
        <v>22</v>
      </c>
      <c r="AI22" s="473">
        <v>15</v>
      </c>
      <c r="AJ22" s="473"/>
      <c r="AK22" s="473"/>
      <c r="AL22" s="473">
        <v>40</v>
      </c>
      <c r="AP22" s="130"/>
      <c r="AQ22" s="418" t="s">
        <v>1808</v>
      </c>
      <c r="AR22" s="189" t="s">
        <v>1756</v>
      </c>
      <c r="AS22" s="189" t="s">
        <v>1757</v>
      </c>
      <c r="AT22" s="189" t="s">
        <v>1757</v>
      </c>
      <c r="AU22" s="189" t="s">
        <v>1316</v>
      </c>
    </row>
    <row r="23" spans="6:47">
      <c r="P23" s="428">
        <v>44721</v>
      </c>
      <c r="Q23">
        <v>666</v>
      </c>
      <c r="R23">
        <v>67</v>
      </c>
      <c r="V23" s="416">
        <f t="shared" si="1"/>
        <v>44678</v>
      </c>
      <c r="W23" t="s">
        <v>1222</v>
      </c>
      <c r="X23" t="s">
        <v>1769</v>
      </c>
      <c r="Y23">
        <v>6</v>
      </c>
      <c r="Z23">
        <v>55</v>
      </c>
      <c r="AE23" s="415" t="s">
        <v>1809</v>
      </c>
      <c r="AF23" s="415"/>
      <c r="AG23" s="473">
        <v>10</v>
      </c>
      <c r="AH23" s="473">
        <v>22</v>
      </c>
      <c r="AI23" s="473">
        <v>15</v>
      </c>
      <c r="AJ23" s="473">
        <v>24</v>
      </c>
      <c r="AK23" s="473">
        <v>39</v>
      </c>
      <c r="AL23" s="473">
        <v>110</v>
      </c>
      <c r="AP23" s="130"/>
      <c r="AQ23" s="418" t="s">
        <v>1810</v>
      </c>
      <c r="AR23" s="189" t="s">
        <v>1761</v>
      </c>
      <c r="AS23" s="189" t="s">
        <v>1762</v>
      </c>
      <c r="AT23" s="189" t="s">
        <v>1763</v>
      </c>
      <c r="AU23" s="189" t="s">
        <v>1316</v>
      </c>
    </row>
    <row r="24" spans="6:47">
      <c r="P24" s="428">
        <v>44725</v>
      </c>
      <c r="Q24">
        <v>671</v>
      </c>
      <c r="R24">
        <v>68</v>
      </c>
      <c r="V24" s="416">
        <f t="shared" si="1"/>
        <v>44678</v>
      </c>
      <c r="W24" t="s">
        <v>1222</v>
      </c>
      <c r="X24" t="s">
        <v>1776</v>
      </c>
      <c r="Y24">
        <v>1</v>
      </c>
      <c r="Z24">
        <v>8</v>
      </c>
      <c r="AE24" s="472" t="s">
        <v>1252</v>
      </c>
      <c r="AF24" s="472" t="s">
        <v>1252</v>
      </c>
      <c r="AG24" s="473">
        <v>9</v>
      </c>
      <c r="AH24" s="473"/>
      <c r="AI24" s="473"/>
      <c r="AJ24" s="473">
        <v>26</v>
      </c>
      <c r="AK24" s="473">
        <v>18</v>
      </c>
      <c r="AL24" s="473">
        <v>53</v>
      </c>
      <c r="AP24" s="130"/>
      <c r="AQ24" s="418" t="s">
        <v>1811</v>
      </c>
      <c r="AR24" s="189" t="s">
        <v>1766</v>
      </c>
      <c r="AS24" s="189" t="s">
        <v>1767</v>
      </c>
      <c r="AT24" s="189" t="s">
        <v>1763</v>
      </c>
      <c r="AU24" s="189" t="s">
        <v>1316</v>
      </c>
    </row>
    <row r="25" spans="6:47">
      <c r="P25" s="428">
        <v>44727</v>
      </c>
      <c r="Q25">
        <v>674</v>
      </c>
      <c r="R25">
        <v>69</v>
      </c>
      <c r="V25" s="416">
        <f t="shared" si="1"/>
        <v>44678</v>
      </c>
      <c r="W25" t="s">
        <v>1282</v>
      </c>
      <c r="X25" t="s">
        <v>1282</v>
      </c>
      <c r="Y25">
        <v>2</v>
      </c>
      <c r="Z25">
        <v>19</v>
      </c>
      <c r="AE25" s="472" t="s">
        <v>1812</v>
      </c>
      <c r="AF25" s="472"/>
      <c r="AG25" s="473">
        <v>9</v>
      </c>
      <c r="AH25" s="473"/>
      <c r="AI25" s="473"/>
      <c r="AJ25" s="473">
        <v>26</v>
      </c>
      <c r="AK25" s="473">
        <v>18</v>
      </c>
      <c r="AL25" s="473">
        <v>53</v>
      </c>
      <c r="AP25" s="130"/>
      <c r="AQ25" s="418" t="s">
        <v>1813</v>
      </c>
      <c r="AR25" s="189" t="s">
        <v>1772</v>
      </c>
      <c r="AS25" s="189" t="s">
        <v>1773</v>
      </c>
      <c r="AT25" s="189" t="s">
        <v>1774</v>
      </c>
      <c r="AU25" s="189" t="s">
        <v>1316</v>
      </c>
    </row>
    <row r="26" spans="6:47">
      <c r="P26" s="428">
        <v>44733</v>
      </c>
      <c r="Q26">
        <v>678</v>
      </c>
      <c r="R26">
        <v>69</v>
      </c>
      <c r="V26" s="416">
        <f t="shared" si="1"/>
        <v>44678</v>
      </c>
      <c r="W26" t="s">
        <v>1282</v>
      </c>
      <c r="X26" t="s">
        <v>1785</v>
      </c>
      <c r="Y26">
        <v>3</v>
      </c>
      <c r="Z26">
        <v>32</v>
      </c>
      <c r="AE26" s="472" t="s">
        <v>1293</v>
      </c>
      <c r="AF26" s="472" t="s">
        <v>1293</v>
      </c>
      <c r="AG26" s="473">
        <v>2</v>
      </c>
      <c r="AH26" s="473"/>
      <c r="AI26" s="473"/>
      <c r="AJ26" s="473">
        <v>4</v>
      </c>
      <c r="AK26" s="473">
        <v>1</v>
      </c>
      <c r="AL26" s="473">
        <v>7</v>
      </c>
      <c r="AP26" s="130"/>
      <c r="AQ26" s="418" t="s">
        <v>1814</v>
      </c>
      <c r="AR26" s="189" t="s">
        <v>1778</v>
      </c>
      <c r="AS26" s="189" t="s">
        <v>1779</v>
      </c>
      <c r="AT26" s="189" t="s">
        <v>1780</v>
      </c>
      <c r="AU26" s="189" t="s">
        <v>1316</v>
      </c>
    </row>
    <row r="27" spans="6:47">
      <c r="P27" s="428">
        <v>44736</v>
      </c>
      <c r="Q27">
        <v>651</v>
      </c>
      <c r="R27">
        <v>74</v>
      </c>
      <c r="V27" s="416">
        <v>44680</v>
      </c>
      <c r="W27" t="s">
        <v>1255</v>
      </c>
      <c r="X27" t="s">
        <v>1255</v>
      </c>
      <c r="Y27">
        <v>6</v>
      </c>
      <c r="Z27">
        <v>86</v>
      </c>
      <c r="AE27" s="472" t="s">
        <v>1815</v>
      </c>
      <c r="AF27" s="472"/>
      <c r="AG27" s="473">
        <v>2</v>
      </c>
      <c r="AH27" s="473"/>
      <c r="AI27" s="473"/>
      <c r="AJ27" s="473">
        <v>4</v>
      </c>
      <c r="AK27" s="473">
        <v>1</v>
      </c>
      <c r="AL27" s="473">
        <v>7</v>
      </c>
      <c r="AP27" s="130"/>
      <c r="AQ27" s="418" t="s">
        <v>1816</v>
      </c>
      <c r="AR27" s="189" t="s">
        <v>1782</v>
      </c>
      <c r="AS27" s="189" t="s">
        <v>1783</v>
      </c>
      <c r="AT27" s="189" t="s">
        <v>1784</v>
      </c>
      <c r="AU27" s="189" t="s">
        <v>1316</v>
      </c>
    </row>
    <row r="28" spans="6:47">
      <c r="P28" s="428">
        <v>44740</v>
      </c>
      <c r="Q28">
        <v>676</v>
      </c>
      <c r="R28">
        <v>77</v>
      </c>
      <c r="V28" s="416">
        <f t="shared" ref="V28:V37" si="2">V27</f>
        <v>44680</v>
      </c>
      <c r="W28" t="s">
        <v>1255</v>
      </c>
      <c r="X28" t="s">
        <v>1739</v>
      </c>
      <c r="Y28">
        <v>4</v>
      </c>
      <c r="Z28">
        <v>77</v>
      </c>
      <c r="AE28" s="472" t="s">
        <v>1197</v>
      </c>
      <c r="AF28" s="472"/>
      <c r="AG28" s="473">
        <v>84</v>
      </c>
      <c r="AH28" s="473">
        <v>185</v>
      </c>
      <c r="AI28" s="473">
        <v>198</v>
      </c>
      <c r="AJ28" s="473">
        <v>216</v>
      </c>
      <c r="AK28" s="473">
        <v>177</v>
      </c>
      <c r="AL28" s="473">
        <v>860</v>
      </c>
      <c r="AP28" s="130"/>
      <c r="AQ28" s="418" t="s">
        <v>1817</v>
      </c>
      <c r="AR28" s="189" t="s">
        <v>1788</v>
      </c>
      <c r="AS28" s="189" t="s">
        <v>1789</v>
      </c>
      <c r="AT28" s="189" t="s">
        <v>1818</v>
      </c>
      <c r="AU28" s="189" t="s">
        <v>1316</v>
      </c>
    </row>
    <row r="29" spans="6:47">
      <c r="P29" s="428">
        <v>44742</v>
      </c>
      <c r="Q29">
        <v>676</v>
      </c>
      <c r="R29">
        <v>77</v>
      </c>
      <c r="V29" s="416">
        <f t="shared" si="2"/>
        <v>44680</v>
      </c>
      <c r="W29" t="s">
        <v>1274</v>
      </c>
      <c r="X29" t="s">
        <v>1274</v>
      </c>
      <c r="Y29">
        <v>7</v>
      </c>
      <c r="Z29">
        <v>51</v>
      </c>
      <c r="AP29" s="130"/>
      <c r="AQ29" s="418" t="s">
        <v>1819</v>
      </c>
      <c r="AR29" s="189" t="s">
        <v>1820</v>
      </c>
      <c r="AS29" s="189" t="s">
        <v>1821</v>
      </c>
      <c r="AT29" s="189" t="s">
        <v>1822</v>
      </c>
      <c r="AU29" s="189" t="s">
        <v>1316</v>
      </c>
    </row>
    <row r="30" spans="6:47">
      <c r="P30" s="428">
        <v>44750</v>
      </c>
      <c r="Q30">
        <v>685</v>
      </c>
      <c r="R30">
        <v>77</v>
      </c>
      <c r="V30" s="416">
        <f t="shared" si="2"/>
        <v>44680</v>
      </c>
      <c r="W30" t="s">
        <v>1274</v>
      </c>
      <c r="X30" t="s">
        <v>1750</v>
      </c>
      <c r="Y30">
        <v>5</v>
      </c>
      <c r="Z30">
        <v>52</v>
      </c>
      <c r="AP30" s="130"/>
      <c r="AQ30" s="418" t="s">
        <v>1823</v>
      </c>
      <c r="AR30" s="189" t="s">
        <v>1796</v>
      </c>
      <c r="AS30" s="189" t="s">
        <v>1797</v>
      </c>
      <c r="AT30" s="189" t="s">
        <v>1798</v>
      </c>
      <c r="AU30" s="189" t="s">
        <v>1316</v>
      </c>
    </row>
    <row r="31" spans="6:47">
      <c r="P31" s="428">
        <v>44753</v>
      </c>
      <c r="Q31">
        <v>689</v>
      </c>
      <c r="R31">
        <v>77</v>
      </c>
      <c r="V31" s="416">
        <f t="shared" si="2"/>
        <v>44680</v>
      </c>
      <c r="W31" t="s">
        <v>1247</v>
      </c>
      <c r="X31" t="s">
        <v>1247</v>
      </c>
      <c r="Y31">
        <v>4</v>
      </c>
      <c r="Z31">
        <v>42</v>
      </c>
      <c r="AP31" s="130"/>
      <c r="AQ31" s="418" t="s">
        <v>1824</v>
      </c>
      <c r="AR31" s="189" t="s">
        <v>1825</v>
      </c>
      <c r="AS31" s="189" t="s">
        <v>1826</v>
      </c>
      <c r="AT31" s="189" t="s">
        <v>1827</v>
      </c>
      <c r="AU31" s="189" t="s">
        <v>1316</v>
      </c>
    </row>
    <row r="32" spans="6:47">
      <c r="P32" s="428">
        <v>44758</v>
      </c>
      <c r="Q32">
        <v>695</v>
      </c>
      <c r="R32">
        <v>77</v>
      </c>
      <c r="V32" s="416">
        <f t="shared" si="2"/>
        <v>44680</v>
      </c>
      <c r="W32" t="s">
        <v>1247</v>
      </c>
      <c r="X32" t="s">
        <v>1759</v>
      </c>
      <c r="Y32">
        <v>16</v>
      </c>
      <c r="Z32">
        <v>168</v>
      </c>
      <c r="AP32" s="130"/>
      <c r="AQ32" s="418" t="s">
        <v>1828</v>
      </c>
      <c r="AR32" s="189" t="s">
        <v>1829</v>
      </c>
      <c r="AS32" s="189" t="s">
        <v>1830</v>
      </c>
      <c r="AT32" s="189" t="s">
        <v>1831</v>
      </c>
      <c r="AU32" s="189" t="s">
        <v>1316</v>
      </c>
    </row>
    <row r="33" spans="6:47">
      <c r="P33" s="428">
        <v>44770</v>
      </c>
      <c r="Q33">
        <v>698</v>
      </c>
      <c r="R33">
        <v>77</v>
      </c>
      <c r="V33" s="416">
        <f t="shared" si="2"/>
        <v>44680</v>
      </c>
      <c r="W33" t="s">
        <v>1222</v>
      </c>
      <c r="X33" t="s">
        <v>1222</v>
      </c>
      <c r="Y33">
        <v>8</v>
      </c>
      <c r="Z33">
        <v>47</v>
      </c>
      <c r="AP33" s="130"/>
      <c r="AQ33" s="418" t="s">
        <v>1832</v>
      </c>
      <c r="AR33" s="189" t="s">
        <v>1833</v>
      </c>
      <c r="AS33" s="189" t="s">
        <v>1834</v>
      </c>
      <c r="AT33" s="189" t="s">
        <v>1835</v>
      </c>
      <c r="AU33" s="189" t="s">
        <v>1316</v>
      </c>
    </row>
    <row r="34" spans="6:47">
      <c r="P34" s="428">
        <v>44777</v>
      </c>
      <c r="Q34">
        <v>719</v>
      </c>
      <c r="R34">
        <v>81</v>
      </c>
      <c r="V34" s="416">
        <f t="shared" si="2"/>
        <v>44680</v>
      </c>
      <c r="W34" t="s">
        <v>1222</v>
      </c>
      <c r="X34" t="s">
        <v>1769</v>
      </c>
      <c r="Y34">
        <v>6</v>
      </c>
      <c r="Z34">
        <v>55</v>
      </c>
      <c r="AP34" s="130"/>
      <c r="AQ34" s="418" t="s">
        <v>1836</v>
      </c>
      <c r="AR34" s="189" t="s">
        <v>1837</v>
      </c>
      <c r="AS34" s="189" t="s">
        <v>1838</v>
      </c>
      <c r="AT34" s="189" t="s">
        <v>1839</v>
      </c>
      <c r="AU34" s="189" t="s">
        <v>1316</v>
      </c>
    </row>
    <row r="35" spans="6:47">
      <c r="P35" s="428">
        <v>44785</v>
      </c>
      <c r="Q35">
        <v>725</v>
      </c>
      <c r="R35">
        <v>81</v>
      </c>
      <c r="V35" s="416">
        <f t="shared" si="2"/>
        <v>44680</v>
      </c>
      <c r="W35" t="s">
        <v>1222</v>
      </c>
      <c r="X35" t="s">
        <v>1776</v>
      </c>
      <c r="Y35">
        <v>1</v>
      </c>
      <c r="Z35">
        <v>8</v>
      </c>
      <c r="AP35" s="130"/>
      <c r="AQ35" s="189" t="s">
        <v>1840</v>
      </c>
      <c r="AR35" s="130"/>
      <c r="AS35" s="130"/>
      <c r="AT35" s="130"/>
      <c r="AU35" s="130"/>
    </row>
    <row r="36" spans="6:47">
      <c r="P36" s="428">
        <v>44792</v>
      </c>
      <c r="Q36">
        <v>737</v>
      </c>
      <c r="R36">
        <v>82</v>
      </c>
      <c r="V36" s="416">
        <f t="shared" si="2"/>
        <v>44680</v>
      </c>
      <c r="W36" t="s">
        <v>1282</v>
      </c>
      <c r="X36" t="s">
        <v>1282</v>
      </c>
      <c r="Y36">
        <v>2</v>
      </c>
      <c r="Z36">
        <v>19</v>
      </c>
      <c r="AP36" s="130"/>
      <c r="AQ36" s="418" t="s">
        <v>1841</v>
      </c>
      <c r="AR36" s="189" t="s">
        <v>1756</v>
      </c>
      <c r="AS36" s="189" t="s">
        <v>1757</v>
      </c>
      <c r="AT36" s="189" t="s">
        <v>1757</v>
      </c>
      <c r="AU36" s="189" t="s">
        <v>1316</v>
      </c>
    </row>
    <row r="37" spans="6:47">
      <c r="P37" s="428">
        <v>44799</v>
      </c>
      <c r="Q37">
        <v>751</v>
      </c>
      <c r="R37">
        <v>85</v>
      </c>
      <c r="V37" s="416">
        <f t="shared" si="2"/>
        <v>44680</v>
      </c>
      <c r="W37" t="s">
        <v>1282</v>
      </c>
      <c r="X37" t="s">
        <v>1785</v>
      </c>
      <c r="Y37">
        <v>3</v>
      </c>
      <c r="Z37">
        <v>32</v>
      </c>
      <c r="AP37" s="130"/>
      <c r="AQ37" s="418" t="s">
        <v>1842</v>
      </c>
      <c r="AR37" s="189" t="s">
        <v>1761</v>
      </c>
      <c r="AS37" s="189" t="s">
        <v>1762</v>
      </c>
      <c r="AT37" s="189" t="s">
        <v>1763</v>
      </c>
      <c r="AU37" s="189" t="s">
        <v>1316</v>
      </c>
    </row>
    <row r="38" spans="6:47">
      <c r="P38" s="428">
        <v>44806</v>
      </c>
      <c r="Q38">
        <v>747</v>
      </c>
      <c r="R38">
        <v>83</v>
      </c>
      <c r="V38" s="416">
        <v>44681</v>
      </c>
      <c r="W38" t="s">
        <v>1255</v>
      </c>
      <c r="X38" t="s">
        <v>1255</v>
      </c>
      <c r="Y38">
        <v>7</v>
      </c>
      <c r="Z38">
        <v>74</v>
      </c>
      <c r="AP38" s="130"/>
      <c r="AQ38" s="418" t="s">
        <v>1843</v>
      </c>
      <c r="AR38" s="189" t="s">
        <v>1766</v>
      </c>
      <c r="AS38" s="189" t="s">
        <v>1767</v>
      </c>
      <c r="AT38" s="189" t="s">
        <v>1763</v>
      </c>
      <c r="AU38" s="189" t="s">
        <v>1316</v>
      </c>
    </row>
    <row r="39" spans="6:47">
      <c r="P39" s="428">
        <v>44812</v>
      </c>
      <c r="Q39">
        <v>755</v>
      </c>
      <c r="R39">
        <v>84</v>
      </c>
      <c r="V39" s="416">
        <f t="shared" ref="V39:V48" si="3">V38</f>
        <v>44681</v>
      </c>
      <c r="W39" t="s">
        <v>1255</v>
      </c>
      <c r="X39" t="s">
        <v>1739</v>
      </c>
      <c r="Y39">
        <v>4</v>
      </c>
      <c r="Z39">
        <v>77</v>
      </c>
      <c r="AP39" s="130"/>
      <c r="AQ39" s="418" t="s">
        <v>1844</v>
      </c>
      <c r="AR39" s="189" t="s">
        <v>1772</v>
      </c>
      <c r="AS39" s="189" t="s">
        <v>1773</v>
      </c>
      <c r="AT39" s="189" t="s">
        <v>1774</v>
      </c>
      <c r="AU39" s="189" t="s">
        <v>1316</v>
      </c>
    </row>
    <row r="40" spans="6:47">
      <c r="P40" s="428">
        <v>44820</v>
      </c>
      <c r="Q40">
        <v>765</v>
      </c>
      <c r="R40">
        <v>85</v>
      </c>
      <c r="V40" s="416">
        <f t="shared" si="3"/>
        <v>44681</v>
      </c>
      <c r="W40" t="s">
        <v>1274</v>
      </c>
      <c r="X40" t="s">
        <v>1274</v>
      </c>
      <c r="Y40">
        <v>7</v>
      </c>
      <c r="Z40">
        <v>51</v>
      </c>
      <c r="AP40" s="130"/>
      <c r="AQ40" s="418" t="s">
        <v>1845</v>
      </c>
      <c r="AR40" s="189" t="s">
        <v>1778</v>
      </c>
      <c r="AS40" s="189" t="s">
        <v>1779</v>
      </c>
      <c r="AT40" s="189" t="s">
        <v>1780</v>
      </c>
      <c r="AU40" s="189" t="s">
        <v>1316</v>
      </c>
    </row>
    <row r="41" spans="6:47">
      <c r="F41" t="s">
        <v>1846</v>
      </c>
      <c r="P41" s="428">
        <v>44827</v>
      </c>
      <c r="Q41">
        <v>773</v>
      </c>
      <c r="R41">
        <v>84</v>
      </c>
      <c r="V41" s="416">
        <f t="shared" si="3"/>
        <v>44681</v>
      </c>
      <c r="W41" t="s">
        <v>1274</v>
      </c>
      <c r="X41" t="s">
        <v>1750</v>
      </c>
      <c r="Y41">
        <v>5</v>
      </c>
      <c r="Z41">
        <v>52</v>
      </c>
      <c r="AP41" s="130"/>
      <c r="AQ41" s="418" t="s">
        <v>1847</v>
      </c>
      <c r="AR41" s="189" t="s">
        <v>1788</v>
      </c>
      <c r="AS41" s="189" t="s">
        <v>1789</v>
      </c>
      <c r="AT41" s="189" t="s">
        <v>1818</v>
      </c>
      <c r="AU41" s="189" t="s">
        <v>1316</v>
      </c>
    </row>
    <row r="42" spans="6:47">
      <c r="P42" s="428">
        <v>44830</v>
      </c>
      <c r="Q42">
        <v>773</v>
      </c>
      <c r="R42">
        <v>84</v>
      </c>
      <c r="V42" s="416">
        <f t="shared" si="3"/>
        <v>44681</v>
      </c>
      <c r="W42" t="s">
        <v>1247</v>
      </c>
      <c r="X42" t="s">
        <v>1247</v>
      </c>
      <c r="Y42">
        <v>4</v>
      </c>
      <c r="Z42">
        <v>42</v>
      </c>
      <c r="AP42" s="130"/>
      <c r="AQ42" s="418" t="s">
        <v>1848</v>
      </c>
      <c r="AR42" s="189" t="s">
        <v>1849</v>
      </c>
      <c r="AS42" s="189" t="s">
        <v>1850</v>
      </c>
      <c r="AT42" s="189" t="s">
        <v>1851</v>
      </c>
      <c r="AU42" s="189" t="s">
        <v>1316</v>
      </c>
    </row>
    <row r="43" spans="6:47">
      <c r="F43" s="112" t="s">
        <v>1728</v>
      </c>
      <c r="G43" s="112" t="s">
        <v>1187</v>
      </c>
      <c r="P43" s="428">
        <v>44841</v>
      </c>
      <c r="Q43">
        <v>775</v>
      </c>
      <c r="R43">
        <v>84</v>
      </c>
      <c r="V43" s="416">
        <f t="shared" si="3"/>
        <v>44681</v>
      </c>
      <c r="W43" t="s">
        <v>1247</v>
      </c>
      <c r="X43" t="s">
        <v>1759</v>
      </c>
      <c r="Y43">
        <v>16</v>
      </c>
      <c r="Z43">
        <v>168</v>
      </c>
      <c r="AP43" s="130"/>
      <c r="AQ43" s="418" t="s">
        <v>1852</v>
      </c>
      <c r="AR43" s="189" t="s">
        <v>1853</v>
      </c>
      <c r="AS43" s="189" t="s">
        <v>1854</v>
      </c>
      <c r="AT43" s="189" t="s">
        <v>1855</v>
      </c>
      <c r="AU43" s="189" t="s">
        <v>1316</v>
      </c>
    </row>
    <row r="44" spans="6:47">
      <c r="F44" s="112" t="s">
        <v>1195</v>
      </c>
      <c r="G44" t="s">
        <v>1252</v>
      </c>
      <c r="H44" t="s">
        <v>1222</v>
      </c>
      <c r="I44" t="s">
        <v>1293</v>
      </c>
      <c r="J44" t="s">
        <v>1247</v>
      </c>
      <c r="K44" t="s">
        <v>1255</v>
      </c>
      <c r="L44" t="s">
        <v>1282</v>
      </c>
      <c r="M44" t="s">
        <v>1274</v>
      </c>
      <c r="N44" t="s">
        <v>1197</v>
      </c>
      <c r="P44" s="428">
        <v>44848</v>
      </c>
      <c r="Q44">
        <v>776</v>
      </c>
      <c r="R44">
        <v>84</v>
      </c>
      <c r="V44" s="416">
        <f t="shared" si="3"/>
        <v>44681</v>
      </c>
      <c r="W44" t="s">
        <v>1222</v>
      </c>
      <c r="X44" t="s">
        <v>1222</v>
      </c>
      <c r="Y44">
        <v>8</v>
      </c>
      <c r="Z44">
        <v>47</v>
      </c>
      <c r="AP44" s="130"/>
      <c r="AQ44" s="418" t="s">
        <v>1856</v>
      </c>
      <c r="AR44" s="189" t="s">
        <v>1857</v>
      </c>
      <c r="AS44" s="189" t="s">
        <v>1858</v>
      </c>
      <c r="AT44" s="189" t="s">
        <v>1859</v>
      </c>
      <c r="AU44" s="189" t="s">
        <v>1316</v>
      </c>
    </row>
    <row r="45" spans="6:47">
      <c r="F45" s="428">
        <v>44677</v>
      </c>
      <c r="H45">
        <v>103</v>
      </c>
      <c r="J45">
        <v>222</v>
      </c>
      <c r="K45">
        <v>77</v>
      </c>
      <c r="L45">
        <v>51</v>
      </c>
      <c r="M45">
        <v>59</v>
      </c>
      <c r="N45">
        <v>512</v>
      </c>
      <c r="P45" s="428">
        <v>44855</v>
      </c>
      <c r="Q45">
        <v>776</v>
      </c>
      <c r="R45">
        <v>84</v>
      </c>
      <c r="V45" s="416">
        <f t="shared" si="3"/>
        <v>44681</v>
      </c>
      <c r="W45" t="s">
        <v>1222</v>
      </c>
      <c r="X45" t="s">
        <v>1769</v>
      </c>
      <c r="Y45">
        <v>6</v>
      </c>
      <c r="Z45">
        <v>55</v>
      </c>
      <c r="AP45" s="130"/>
      <c r="AQ45" s="418" t="s">
        <v>1860</v>
      </c>
      <c r="AR45" s="189" t="s">
        <v>1861</v>
      </c>
      <c r="AS45" s="189" t="s">
        <v>1862</v>
      </c>
      <c r="AT45" s="189" t="s">
        <v>1863</v>
      </c>
      <c r="AU45" s="189" t="s">
        <v>1316</v>
      </c>
    </row>
    <row r="46" spans="6:47">
      <c r="F46" s="428">
        <v>44678</v>
      </c>
      <c r="H46">
        <v>107</v>
      </c>
      <c r="J46">
        <v>221</v>
      </c>
      <c r="K46">
        <v>77</v>
      </c>
      <c r="L46">
        <v>51</v>
      </c>
      <c r="M46">
        <v>60</v>
      </c>
      <c r="N46">
        <v>516</v>
      </c>
      <c r="P46" s="428">
        <v>44862</v>
      </c>
      <c r="Q46">
        <v>776</v>
      </c>
      <c r="R46">
        <v>84</v>
      </c>
      <c r="V46" s="416">
        <f t="shared" si="3"/>
        <v>44681</v>
      </c>
      <c r="W46" t="s">
        <v>1222</v>
      </c>
      <c r="X46" t="s">
        <v>1776</v>
      </c>
      <c r="Y46">
        <v>1</v>
      </c>
      <c r="Z46">
        <v>8</v>
      </c>
      <c r="AP46" s="130"/>
      <c r="AQ46" s="418" t="s">
        <v>1864</v>
      </c>
      <c r="AR46" s="189" t="s">
        <v>1865</v>
      </c>
      <c r="AS46" s="189" t="s">
        <v>1866</v>
      </c>
      <c r="AT46" s="189" t="s">
        <v>1867</v>
      </c>
      <c r="AU46" s="189" t="s">
        <v>1316</v>
      </c>
    </row>
    <row r="47" spans="6:47">
      <c r="F47" s="428">
        <v>44680</v>
      </c>
      <c r="H47">
        <v>110</v>
      </c>
      <c r="J47">
        <v>210</v>
      </c>
      <c r="K47">
        <v>163</v>
      </c>
      <c r="L47">
        <v>51</v>
      </c>
      <c r="M47">
        <v>103</v>
      </c>
      <c r="N47">
        <v>637</v>
      </c>
      <c r="P47" s="427" t="s">
        <v>1197</v>
      </c>
      <c r="Q47">
        <v>27660</v>
      </c>
      <c r="R47">
        <v>2891</v>
      </c>
      <c r="V47" s="416">
        <f t="shared" si="3"/>
        <v>44681</v>
      </c>
      <c r="W47" t="s">
        <v>1282</v>
      </c>
      <c r="X47" t="s">
        <v>1282</v>
      </c>
      <c r="Y47">
        <v>2</v>
      </c>
      <c r="Z47">
        <v>19</v>
      </c>
      <c r="AP47" s="130"/>
      <c r="AQ47" s="189" t="s">
        <v>1868</v>
      </c>
      <c r="AR47" s="130"/>
      <c r="AS47" s="130"/>
      <c r="AT47" s="130"/>
      <c r="AU47" s="130"/>
    </row>
    <row r="48" spans="6:47">
      <c r="F48" s="428">
        <v>44681</v>
      </c>
      <c r="H48">
        <v>110</v>
      </c>
      <c r="J48">
        <v>210</v>
      </c>
      <c r="K48">
        <v>151</v>
      </c>
      <c r="L48">
        <v>51</v>
      </c>
      <c r="M48">
        <v>103</v>
      </c>
      <c r="N48">
        <v>625</v>
      </c>
      <c r="V48" s="416">
        <f t="shared" si="3"/>
        <v>44681</v>
      </c>
      <c r="W48" t="s">
        <v>1282</v>
      </c>
      <c r="X48" t="s">
        <v>1785</v>
      </c>
      <c r="Y48">
        <v>3</v>
      </c>
      <c r="Z48">
        <v>32</v>
      </c>
      <c r="AP48" s="130"/>
      <c r="AQ48" s="418" t="s">
        <v>1869</v>
      </c>
      <c r="AR48" s="189" t="s">
        <v>1788</v>
      </c>
      <c r="AS48" s="189" t="s">
        <v>1789</v>
      </c>
      <c r="AT48" s="189" t="s">
        <v>1818</v>
      </c>
      <c r="AU48" s="189" t="s">
        <v>1316</v>
      </c>
    </row>
    <row r="49" spans="6:47">
      <c r="F49" s="428">
        <v>44685</v>
      </c>
      <c r="H49">
        <v>111</v>
      </c>
      <c r="J49">
        <v>235</v>
      </c>
      <c r="K49">
        <v>151</v>
      </c>
      <c r="L49">
        <v>51</v>
      </c>
      <c r="M49">
        <v>147</v>
      </c>
      <c r="N49">
        <v>695</v>
      </c>
      <c r="V49" s="416">
        <v>44685</v>
      </c>
      <c r="W49" s="419" t="s">
        <v>1255</v>
      </c>
      <c r="X49" s="420" t="s">
        <v>1255</v>
      </c>
      <c r="Y49" s="420">
        <v>7</v>
      </c>
      <c r="Z49" s="420">
        <v>74</v>
      </c>
      <c r="AP49" s="130"/>
      <c r="AQ49" s="418" t="s">
        <v>1870</v>
      </c>
      <c r="AR49" s="189" t="s">
        <v>1756</v>
      </c>
      <c r="AS49" s="189" t="s">
        <v>1757</v>
      </c>
      <c r="AT49" s="189" t="s">
        <v>1757</v>
      </c>
      <c r="AU49" s="189" t="s">
        <v>1316</v>
      </c>
    </row>
    <row r="50" spans="6:47">
      <c r="F50" s="428">
        <v>44687</v>
      </c>
      <c r="G50">
        <v>21</v>
      </c>
      <c r="H50">
        <v>110</v>
      </c>
      <c r="J50">
        <v>242</v>
      </c>
      <c r="K50">
        <v>146</v>
      </c>
      <c r="L50">
        <v>51</v>
      </c>
      <c r="M50">
        <v>97</v>
      </c>
      <c r="N50">
        <v>667</v>
      </c>
      <c r="V50" s="416">
        <f t="shared" ref="V50:V59" si="4">V49</f>
        <v>44685</v>
      </c>
      <c r="W50" s="421" t="s">
        <v>1255</v>
      </c>
      <c r="X50" s="422" t="s">
        <v>1739</v>
      </c>
      <c r="Y50" s="422">
        <v>4</v>
      </c>
      <c r="Z50" s="422">
        <v>77</v>
      </c>
      <c r="AP50" s="130"/>
      <c r="AQ50" s="418" t="s">
        <v>1871</v>
      </c>
      <c r="AR50" s="189" t="s">
        <v>1761</v>
      </c>
      <c r="AS50" s="189" t="s">
        <v>1762</v>
      </c>
      <c r="AT50" s="189" t="s">
        <v>1763</v>
      </c>
      <c r="AU50" s="189" t="s">
        <v>1316</v>
      </c>
    </row>
    <row r="51" spans="6:47">
      <c r="F51" s="428">
        <v>44692</v>
      </c>
      <c r="G51">
        <v>15</v>
      </c>
      <c r="H51">
        <v>110</v>
      </c>
      <c r="J51">
        <v>206</v>
      </c>
      <c r="K51">
        <v>150</v>
      </c>
      <c r="L51">
        <v>50</v>
      </c>
      <c r="M51">
        <v>119</v>
      </c>
      <c r="N51">
        <v>650</v>
      </c>
      <c r="V51" s="416">
        <f t="shared" si="4"/>
        <v>44685</v>
      </c>
      <c r="W51" s="419" t="s">
        <v>1274</v>
      </c>
      <c r="X51" s="420" t="s">
        <v>1274</v>
      </c>
      <c r="Y51" s="420">
        <v>11</v>
      </c>
      <c r="Z51" s="420">
        <v>96</v>
      </c>
      <c r="AP51" s="130"/>
      <c r="AQ51" s="418" t="s">
        <v>1872</v>
      </c>
      <c r="AR51" s="189" t="s">
        <v>1766</v>
      </c>
      <c r="AS51" s="189" t="s">
        <v>1767</v>
      </c>
      <c r="AT51" s="189" t="s">
        <v>1763</v>
      </c>
      <c r="AU51" s="189" t="s">
        <v>1316</v>
      </c>
    </row>
    <row r="52" spans="6:47">
      <c r="F52" s="428">
        <v>44693</v>
      </c>
      <c r="G52">
        <v>18</v>
      </c>
      <c r="H52">
        <v>113</v>
      </c>
      <c r="J52">
        <v>203</v>
      </c>
      <c r="K52">
        <v>150</v>
      </c>
      <c r="L52">
        <v>50</v>
      </c>
      <c r="M52">
        <v>123</v>
      </c>
      <c r="N52">
        <v>657</v>
      </c>
      <c r="V52" s="416">
        <f t="shared" si="4"/>
        <v>44685</v>
      </c>
      <c r="W52" s="421" t="s">
        <v>1274</v>
      </c>
      <c r="X52" s="422" t="s">
        <v>1750</v>
      </c>
      <c r="Y52" s="422">
        <v>5</v>
      </c>
      <c r="Z52" s="422">
        <v>51</v>
      </c>
      <c r="AP52" s="130"/>
      <c r="AQ52" s="418" t="s">
        <v>1873</v>
      </c>
      <c r="AR52" s="189" t="s">
        <v>1772</v>
      </c>
      <c r="AS52" s="189" t="s">
        <v>1773</v>
      </c>
      <c r="AT52" s="189" t="s">
        <v>1774</v>
      </c>
      <c r="AU52" s="189" t="s">
        <v>1316</v>
      </c>
    </row>
    <row r="53" spans="6:47">
      <c r="F53" s="428">
        <v>44694</v>
      </c>
      <c r="G53">
        <v>18</v>
      </c>
      <c r="H53">
        <v>113</v>
      </c>
      <c r="J53">
        <v>217</v>
      </c>
      <c r="K53">
        <v>150</v>
      </c>
      <c r="L53">
        <v>50</v>
      </c>
      <c r="M53">
        <v>104</v>
      </c>
      <c r="N53">
        <v>652</v>
      </c>
      <c r="V53" s="416">
        <f t="shared" si="4"/>
        <v>44685</v>
      </c>
      <c r="W53" s="419" t="s">
        <v>1247</v>
      </c>
      <c r="X53" s="420" t="s">
        <v>1247</v>
      </c>
      <c r="Y53" s="420">
        <v>6</v>
      </c>
      <c r="Z53" s="420">
        <v>51</v>
      </c>
      <c r="AP53" s="130"/>
      <c r="AQ53" s="418" t="s">
        <v>1874</v>
      </c>
      <c r="AR53" s="189" t="s">
        <v>1875</v>
      </c>
      <c r="AS53" s="189" t="s">
        <v>1876</v>
      </c>
      <c r="AT53" s="189" t="s">
        <v>1875</v>
      </c>
      <c r="AU53" s="189" t="s">
        <v>1316</v>
      </c>
    </row>
    <row r="54" spans="6:47">
      <c r="F54" s="428">
        <v>44699</v>
      </c>
      <c r="G54">
        <v>16</v>
      </c>
      <c r="H54">
        <v>88</v>
      </c>
      <c r="I54">
        <v>3</v>
      </c>
      <c r="J54">
        <v>217</v>
      </c>
      <c r="K54">
        <v>150</v>
      </c>
      <c r="L54">
        <v>50</v>
      </c>
      <c r="M54">
        <v>139</v>
      </c>
      <c r="N54">
        <v>663</v>
      </c>
      <c r="V54" s="416">
        <f t="shared" si="4"/>
        <v>44685</v>
      </c>
      <c r="W54" s="421" t="s">
        <v>1247</v>
      </c>
      <c r="X54" s="422" t="s">
        <v>1759</v>
      </c>
      <c r="Y54" s="422">
        <v>16</v>
      </c>
      <c r="Z54" s="422">
        <v>184</v>
      </c>
      <c r="AP54" s="130"/>
      <c r="AQ54" s="418" t="s">
        <v>1877</v>
      </c>
      <c r="AR54" s="189" t="s">
        <v>1878</v>
      </c>
      <c r="AS54" s="189" t="s">
        <v>1879</v>
      </c>
      <c r="AT54" s="189" t="s">
        <v>1878</v>
      </c>
      <c r="AU54" s="189" t="s">
        <v>1316</v>
      </c>
    </row>
    <row r="55" spans="6:47">
      <c r="F55" s="428">
        <v>44701</v>
      </c>
      <c r="G55">
        <v>16</v>
      </c>
      <c r="H55">
        <v>89</v>
      </c>
      <c r="I55">
        <v>3</v>
      </c>
      <c r="J55">
        <v>217</v>
      </c>
      <c r="K55">
        <v>150</v>
      </c>
      <c r="L55">
        <v>56</v>
      </c>
      <c r="M55">
        <v>147</v>
      </c>
      <c r="N55">
        <v>678</v>
      </c>
      <c r="V55" s="416">
        <f t="shared" si="4"/>
        <v>44685</v>
      </c>
      <c r="W55" s="419" t="s">
        <v>1222</v>
      </c>
      <c r="X55" s="420" t="s">
        <v>1222</v>
      </c>
      <c r="Y55" s="420">
        <v>8</v>
      </c>
      <c r="Z55" s="420">
        <v>48</v>
      </c>
      <c r="AP55" s="130"/>
      <c r="AQ55" s="189" t="s">
        <v>1880</v>
      </c>
      <c r="AR55" s="130"/>
      <c r="AS55" s="130"/>
      <c r="AT55" s="130"/>
      <c r="AU55" s="130"/>
    </row>
    <row r="56" spans="6:47">
      <c r="F56" s="428">
        <v>44704</v>
      </c>
      <c r="G56">
        <v>16</v>
      </c>
      <c r="H56">
        <v>89</v>
      </c>
      <c r="I56">
        <v>4</v>
      </c>
      <c r="J56">
        <v>217</v>
      </c>
      <c r="K56">
        <v>150</v>
      </c>
      <c r="L56">
        <v>68</v>
      </c>
      <c r="M56">
        <v>136</v>
      </c>
      <c r="N56">
        <v>680</v>
      </c>
      <c r="V56" s="416">
        <f t="shared" si="4"/>
        <v>44685</v>
      </c>
      <c r="W56" s="423" t="s">
        <v>1222</v>
      </c>
      <c r="X56" s="422" t="s">
        <v>1769</v>
      </c>
      <c r="Y56" s="422">
        <v>6</v>
      </c>
      <c r="Z56" s="422">
        <v>55</v>
      </c>
      <c r="AP56" s="130"/>
      <c r="AQ56" s="418" t="s">
        <v>1881</v>
      </c>
      <c r="AR56" s="189" t="s">
        <v>1788</v>
      </c>
      <c r="AS56" s="189" t="s">
        <v>1789</v>
      </c>
      <c r="AT56" s="189" t="s">
        <v>1818</v>
      </c>
      <c r="AU56" s="189" t="s">
        <v>1316</v>
      </c>
    </row>
    <row r="57" spans="6:47">
      <c r="F57" s="428">
        <v>44705</v>
      </c>
      <c r="G57">
        <v>16</v>
      </c>
      <c r="H57">
        <v>89</v>
      </c>
      <c r="I57">
        <v>4</v>
      </c>
      <c r="J57">
        <v>217</v>
      </c>
      <c r="K57">
        <v>150</v>
      </c>
      <c r="L57">
        <v>76</v>
      </c>
      <c r="M57">
        <v>136</v>
      </c>
      <c r="N57">
        <v>688</v>
      </c>
      <c r="V57" s="416">
        <f t="shared" si="4"/>
        <v>44685</v>
      </c>
      <c r="W57" s="421" t="s">
        <v>1222</v>
      </c>
      <c r="X57" s="420" t="s">
        <v>1776</v>
      </c>
      <c r="Y57" s="420">
        <v>1</v>
      </c>
      <c r="Z57" s="420">
        <v>8</v>
      </c>
      <c r="AP57" s="130"/>
      <c r="AQ57" s="418" t="s">
        <v>1882</v>
      </c>
      <c r="AR57" s="189" t="s">
        <v>1756</v>
      </c>
      <c r="AS57" s="189" t="s">
        <v>1757</v>
      </c>
      <c r="AT57" s="189" t="s">
        <v>1757</v>
      </c>
      <c r="AU57" s="189" t="s">
        <v>1316</v>
      </c>
    </row>
    <row r="58" spans="6:47">
      <c r="F58" s="428">
        <v>44708</v>
      </c>
      <c r="G58">
        <v>15</v>
      </c>
      <c r="H58">
        <v>83</v>
      </c>
      <c r="I58">
        <v>4</v>
      </c>
      <c r="J58">
        <v>217</v>
      </c>
      <c r="K58">
        <v>150</v>
      </c>
      <c r="L58">
        <v>76</v>
      </c>
      <c r="M58">
        <v>153</v>
      </c>
      <c r="N58">
        <v>698</v>
      </c>
      <c r="V58" s="416">
        <f t="shared" si="4"/>
        <v>44685</v>
      </c>
      <c r="W58" s="424" t="s">
        <v>1282</v>
      </c>
      <c r="X58" s="422" t="s">
        <v>1282</v>
      </c>
      <c r="Y58" s="422">
        <v>2</v>
      </c>
      <c r="Z58" s="422">
        <v>19</v>
      </c>
      <c r="AP58" s="130"/>
      <c r="AQ58" s="418" t="s">
        <v>1883</v>
      </c>
      <c r="AR58" s="189" t="s">
        <v>1761</v>
      </c>
      <c r="AS58" s="189" t="s">
        <v>1762</v>
      </c>
      <c r="AT58" s="189" t="s">
        <v>1763</v>
      </c>
      <c r="AU58" s="189" t="s">
        <v>1316</v>
      </c>
    </row>
    <row r="59" spans="6:47">
      <c r="F59" s="428">
        <v>44713</v>
      </c>
      <c r="G59">
        <v>33</v>
      </c>
      <c r="H59">
        <v>79</v>
      </c>
      <c r="I59">
        <v>4</v>
      </c>
      <c r="J59">
        <v>233</v>
      </c>
      <c r="K59">
        <v>150</v>
      </c>
      <c r="L59">
        <v>75</v>
      </c>
      <c r="M59">
        <v>96</v>
      </c>
      <c r="N59">
        <v>670</v>
      </c>
      <c r="V59" s="416">
        <f t="shared" si="4"/>
        <v>44685</v>
      </c>
      <c r="W59" s="425" t="s">
        <v>1282</v>
      </c>
      <c r="X59" s="426" t="s">
        <v>1785</v>
      </c>
      <c r="Y59" s="426">
        <v>3</v>
      </c>
      <c r="Z59" s="426">
        <v>32</v>
      </c>
      <c r="AP59" s="130"/>
      <c r="AQ59" s="418" t="s">
        <v>1884</v>
      </c>
      <c r="AR59" s="189" t="s">
        <v>1766</v>
      </c>
      <c r="AS59" s="189" t="s">
        <v>1767</v>
      </c>
      <c r="AT59" s="189" t="s">
        <v>1763</v>
      </c>
      <c r="AU59" s="189" t="s">
        <v>1316</v>
      </c>
    </row>
    <row r="60" spans="6:47">
      <c r="F60" s="428">
        <v>44720</v>
      </c>
      <c r="G60">
        <v>33</v>
      </c>
      <c r="H60">
        <v>87</v>
      </c>
      <c r="I60">
        <v>4</v>
      </c>
      <c r="J60">
        <v>220</v>
      </c>
      <c r="K60">
        <v>150</v>
      </c>
      <c r="L60">
        <v>75</v>
      </c>
      <c r="M60">
        <v>96</v>
      </c>
      <c r="N60">
        <v>665</v>
      </c>
      <c r="V60" s="435">
        <v>44687</v>
      </c>
      <c r="W60" s="436" t="s">
        <v>1255</v>
      </c>
      <c r="X60" s="437" t="s">
        <v>1255</v>
      </c>
      <c r="Y60" s="437">
        <v>6</v>
      </c>
      <c r="Z60" s="437">
        <v>69</v>
      </c>
      <c r="AP60" s="130"/>
      <c r="AQ60" s="418" t="s">
        <v>1885</v>
      </c>
      <c r="AR60" s="189" t="s">
        <v>1772</v>
      </c>
      <c r="AS60" s="189" t="s">
        <v>1773</v>
      </c>
      <c r="AT60" s="189" t="s">
        <v>1774</v>
      </c>
      <c r="AU60" s="189" t="s">
        <v>1316</v>
      </c>
    </row>
    <row r="61" spans="6:47">
      <c r="F61" s="428">
        <v>44721</v>
      </c>
      <c r="G61">
        <v>33</v>
      </c>
      <c r="H61">
        <v>92</v>
      </c>
      <c r="I61">
        <v>4</v>
      </c>
      <c r="J61">
        <v>216</v>
      </c>
      <c r="K61">
        <v>150</v>
      </c>
      <c r="L61">
        <v>75</v>
      </c>
      <c r="M61">
        <v>96</v>
      </c>
      <c r="N61">
        <v>666</v>
      </c>
      <c r="V61" s="435">
        <f t="shared" ref="V61:V71" si="5">V60</f>
        <v>44687</v>
      </c>
      <c r="W61" s="438" t="s">
        <v>1255</v>
      </c>
      <c r="X61" s="439" t="s">
        <v>1739</v>
      </c>
      <c r="Y61" s="439">
        <v>4</v>
      </c>
      <c r="Z61" s="439">
        <v>77</v>
      </c>
      <c r="AP61" s="130"/>
      <c r="AQ61" s="418" t="s">
        <v>1886</v>
      </c>
      <c r="AR61" s="189" t="s">
        <v>1782</v>
      </c>
      <c r="AS61" s="189" t="s">
        <v>1783</v>
      </c>
      <c r="AT61" s="189" t="s">
        <v>1784</v>
      </c>
      <c r="AU61" s="189" t="s">
        <v>1316</v>
      </c>
    </row>
    <row r="62" spans="6:47">
      <c r="F62" s="428">
        <v>44725</v>
      </c>
      <c r="G62">
        <v>33</v>
      </c>
      <c r="H62">
        <v>97</v>
      </c>
      <c r="I62">
        <v>4</v>
      </c>
      <c r="J62">
        <v>216</v>
      </c>
      <c r="K62">
        <v>150</v>
      </c>
      <c r="L62">
        <v>75</v>
      </c>
      <c r="M62">
        <v>96</v>
      </c>
      <c r="N62">
        <v>671</v>
      </c>
      <c r="V62" s="435">
        <f t="shared" si="5"/>
        <v>44687</v>
      </c>
      <c r="W62" s="436" t="s">
        <v>1274</v>
      </c>
      <c r="X62" s="437" t="s">
        <v>1274</v>
      </c>
      <c r="Y62" s="437">
        <v>5</v>
      </c>
      <c r="Z62" s="437">
        <v>46</v>
      </c>
      <c r="AP62" s="130"/>
      <c r="AQ62" s="418" t="s">
        <v>1887</v>
      </c>
      <c r="AR62" s="189" t="s">
        <v>1820</v>
      </c>
      <c r="AS62" s="189" t="s">
        <v>1821</v>
      </c>
      <c r="AT62" s="189" t="s">
        <v>1822</v>
      </c>
      <c r="AU62" s="189" t="s">
        <v>1316</v>
      </c>
    </row>
    <row r="63" spans="6:47">
      <c r="F63" s="428">
        <v>44727</v>
      </c>
      <c r="G63">
        <v>33</v>
      </c>
      <c r="H63">
        <v>102</v>
      </c>
      <c r="I63">
        <v>4</v>
      </c>
      <c r="J63">
        <v>214</v>
      </c>
      <c r="K63">
        <v>150</v>
      </c>
      <c r="L63">
        <v>75</v>
      </c>
      <c r="M63">
        <v>96</v>
      </c>
      <c r="N63">
        <v>674</v>
      </c>
      <c r="V63" s="435">
        <f t="shared" si="5"/>
        <v>44687</v>
      </c>
      <c r="W63" s="438" t="s">
        <v>1274</v>
      </c>
      <c r="X63" s="439" t="s">
        <v>1750</v>
      </c>
      <c r="Y63" s="439">
        <v>5</v>
      </c>
      <c r="Z63" s="439">
        <v>51</v>
      </c>
      <c r="AP63" s="130"/>
      <c r="AQ63" s="418" t="s">
        <v>1888</v>
      </c>
      <c r="AR63" s="189" t="s">
        <v>1889</v>
      </c>
      <c r="AS63" s="189" t="s">
        <v>1890</v>
      </c>
      <c r="AT63" s="189" t="s">
        <v>1891</v>
      </c>
      <c r="AU63" s="189" t="s">
        <v>1316</v>
      </c>
    </row>
    <row r="64" spans="6:47">
      <c r="F64" s="428">
        <v>44733</v>
      </c>
      <c r="G64">
        <v>33</v>
      </c>
      <c r="H64">
        <v>103</v>
      </c>
      <c r="I64">
        <v>4</v>
      </c>
      <c r="J64">
        <v>217</v>
      </c>
      <c r="K64">
        <v>150</v>
      </c>
      <c r="L64">
        <v>75</v>
      </c>
      <c r="M64">
        <v>96</v>
      </c>
      <c r="N64">
        <v>678</v>
      </c>
      <c r="V64" s="435">
        <f t="shared" si="5"/>
        <v>44687</v>
      </c>
      <c r="W64" s="436" t="s">
        <v>1247</v>
      </c>
      <c r="X64" s="437" t="s">
        <v>1247</v>
      </c>
      <c r="Y64" s="437">
        <v>7</v>
      </c>
      <c r="Z64" s="437">
        <v>58</v>
      </c>
      <c r="AP64" s="130"/>
      <c r="AQ64" s="418" t="s">
        <v>1892</v>
      </c>
      <c r="AR64" s="189" t="s">
        <v>1893</v>
      </c>
      <c r="AS64" s="189" t="s">
        <v>1894</v>
      </c>
      <c r="AT64" s="189" t="s">
        <v>1895</v>
      </c>
      <c r="AU64" s="189" t="s">
        <v>1316</v>
      </c>
    </row>
    <row r="65" spans="6:47">
      <c r="F65" s="428">
        <v>44736</v>
      </c>
      <c r="G65">
        <v>33</v>
      </c>
      <c r="H65">
        <v>103</v>
      </c>
      <c r="I65">
        <v>4</v>
      </c>
      <c r="J65">
        <v>217</v>
      </c>
      <c r="K65">
        <v>123</v>
      </c>
      <c r="L65">
        <v>75</v>
      </c>
      <c r="M65">
        <v>96</v>
      </c>
      <c r="N65">
        <v>651</v>
      </c>
      <c r="V65" s="435">
        <f t="shared" si="5"/>
        <v>44687</v>
      </c>
      <c r="W65" s="438" t="s">
        <v>1247</v>
      </c>
      <c r="X65" s="439" t="s">
        <v>1759</v>
      </c>
      <c r="Y65" s="439">
        <v>16</v>
      </c>
      <c r="Z65" s="439">
        <v>184</v>
      </c>
      <c r="AP65" s="130"/>
      <c r="AQ65" s="189" t="s">
        <v>1896</v>
      </c>
      <c r="AR65" s="130"/>
      <c r="AS65" s="130"/>
      <c r="AT65" s="130"/>
      <c r="AU65" s="130"/>
    </row>
    <row r="66" spans="6:47">
      <c r="F66" s="428">
        <v>44740</v>
      </c>
      <c r="G66">
        <v>33</v>
      </c>
      <c r="H66">
        <v>104</v>
      </c>
      <c r="I66">
        <v>4</v>
      </c>
      <c r="J66">
        <v>217</v>
      </c>
      <c r="K66">
        <v>147</v>
      </c>
      <c r="L66">
        <v>75</v>
      </c>
      <c r="M66">
        <v>96</v>
      </c>
      <c r="N66">
        <v>676</v>
      </c>
      <c r="V66" s="435">
        <f t="shared" si="5"/>
        <v>44687</v>
      </c>
      <c r="W66" s="436" t="s">
        <v>1222</v>
      </c>
      <c r="X66" s="437" t="s">
        <v>1222</v>
      </c>
      <c r="Y66" s="437">
        <v>8</v>
      </c>
      <c r="Z66" s="437">
        <v>47</v>
      </c>
      <c r="AP66" s="130"/>
      <c r="AQ66" s="418" t="s">
        <v>1897</v>
      </c>
      <c r="AR66" s="189" t="s">
        <v>1788</v>
      </c>
      <c r="AS66" s="189" t="s">
        <v>1789</v>
      </c>
      <c r="AT66" s="189" t="s">
        <v>1818</v>
      </c>
      <c r="AU66" s="189" t="s">
        <v>1316</v>
      </c>
    </row>
    <row r="67" spans="6:47">
      <c r="F67" s="428">
        <v>44742</v>
      </c>
      <c r="G67">
        <v>33</v>
      </c>
      <c r="H67">
        <v>104</v>
      </c>
      <c r="I67">
        <v>4</v>
      </c>
      <c r="J67">
        <v>217</v>
      </c>
      <c r="K67">
        <v>147</v>
      </c>
      <c r="L67">
        <v>75</v>
      </c>
      <c r="M67">
        <v>96</v>
      </c>
      <c r="N67">
        <v>676</v>
      </c>
      <c r="V67" s="435">
        <f t="shared" si="5"/>
        <v>44687</v>
      </c>
      <c r="W67" s="440" t="s">
        <v>1222</v>
      </c>
      <c r="X67" s="439" t="s">
        <v>1769</v>
      </c>
      <c r="Y67" s="439">
        <v>6</v>
      </c>
      <c r="Z67" s="439">
        <v>55</v>
      </c>
      <c r="AP67" s="130"/>
      <c r="AQ67" s="418" t="s">
        <v>1898</v>
      </c>
      <c r="AR67" s="189" t="s">
        <v>1756</v>
      </c>
      <c r="AS67" s="189" t="s">
        <v>1757</v>
      </c>
      <c r="AT67" s="189" t="s">
        <v>1757</v>
      </c>
      <c r="AU67" s="189" t="s">
        <v>1316</v>
      </c>
    </row>
    <row r="68" spans="6:47">
      <c r="F68" s="428">
        <v>44750</v>
      </c>
      <c r="G68">
        <v>33</v>
      </c>
      <c r="H68">
        <v>104</v>
      </c>
      <c r="I68">
        <v>4</v>
      </c>
      <c r="J68">
        <v>217</v>
      </c>
      <c r="K68">
        <v>147</v>
      </c>
      <c r="L68">
        <v>84</v>
      </c>
      <c r="M68">
        <v>96</v>
      </c>
      <c r="N68">
        <v>685</v>
      </c>
      <c r="V68" s="435">
        <f t="shared" si="5"/>
        <v>44687</v>
      </c>
      <c r="W68" s="438" t="s">
        <v>1222</v>
      </c>
      <c r="X68" s="437" t="s">
        <v>1776</v>
      </c>
      <c r="Y68" s="437">
        <v>1</v>
      </c>
      <c r="Z68" s="437">
        <v>8</v>
      </c>
      <c r="AP68" s="130"/>
      <c r="AQ68" s="418" t="s">
        <v>1899</v>
      </c>
      <c r="AR68" s="189" t="s">
        <v>1761</v>
      </c>
      <c r="AS68" s="189" t="s">
        <v>1762</v>
      </c>
      <c r="AT68" s="189" t="s">
        <v>1763</v>
      </c>
      <c r="AU68" s="189" t="s">
        <v>1316</v>
      </c>
    </row>
    <row r="69" spans="6:47">
      <c r="F69" s="428">
        <v>44753</v>
      </c>
      <c r="G69">
        <v>33</v>
      </c>
      <c r="H69">
        <v>104</v>
      </c>
      <c r="I69">
        <v>4</v>
      </c>
      <c r="J69">
        <v>221</v>
      </c>
      <c r="K69">
        <v>147</v>
      </c>
      <c r="L69">
        <v>84</v>
      </c>
      <c r="M69">
        <v>96</v>
      </c>
      <c r="N69">
        <v>689</v>
      </c>
      <c r="V69" s="435">
        <f t="shared" si="5"/>
        <v>44687</v>
      </c>
      <c r="W69" s="441" t="s">
        <v>1282</v>
      </c>
      <c r="X69" s="439" t="s">
        <v>1282</v>
      </c>
      <c r="Y69" s="439">
        <v>2</v>
      </c>
      <c r="Z69" s="439">
        <v>19</v>
      </c>
      <c r="AP69" s="130"/>
      <c r="AQ69" s="418" t="s">
        <v>1900</v>
      </c>
      <c r="AR69" s="189" t="s">
        <v>1766</v>
      </c>
      <c r="AS69" s="189" t="s">
        <v>1767</v>
      </c>
      <c r="AT69" s="189" t="s">
        <v>1763</v>
      </c>
      <c r="AU69" s="189" t="s">
        <v>1316</v>
      </c>
    </row>
    <row r="70" spans="6:47">
      <c r="F70" s="428">
        <v>44758</v>
      </c>
      <c r="G70">
        <v>33</v>
      </c>
      <c r="H70">
        <v>104</v>
      </c>
      <c r="I70">
        <v>4</v>
      </c>
      <c r="J70">
        <v>221</v>
      </c>
      <c r="K70">
        <v>153</v>
      </c>
      <c r="L70">
        <v>84</v>
      </c>
      <c r="M70">
        <v>96</v>
      </c>
      <c r="N70">
        <v>695</v>
      </c>
      <c r="V70" s="435">
        <f t="shared" si="5"/>
        <v>44687</v>
      </c>
      <c r="W70" s="438" t="s">
        <v>1282</v>
      </c>
      <c r="X70" s="437" t="s">
        <v>1785</v>
      </c>
      <c r="Y70" s="437">
        <v>3</v>
      </c>
      <c r="Z70" s="437">
        <v>32</v>
      </c>
      <c r="AP70" s="130"/>
      <c r="AQ70" s="418" t="s">
        <v>1901</v>
      </c>
      <c r="AR70" s="189" t="s">
        <v>1772</v>
      </c>
      <c r="AS70" s="189" t="s">
        <v>1773</v>
      </c>
      <c r="AT70" s="189" t="s">
        <v>1774</v>
      </c>
      <c r="AU70" s="189" t="s">
        <v>1316</v>
      </c>
    </row>
    <row r="71" spans="6:47">
      <c r="F71" s="428">
        <v>44770</v>
      </c>
      <c r="G71">
        <v>33</v>
      </c>
      <c r="H71">
        <v>104</v>
      </c>
      <c r="I71">
        <v>4</v>
      </c>
      <c r="J71">
        <v>221</v>
      </c>
      <c r="K71">
        <v>155</v>
      </c>
      <c r="L71">
        <v>84</v>
      </c>
      <c r="M71">
        <v>97</v>
      </c>
      <c r="N71">
        <v>698</v>
      </c>
      <c r="V71" s="435">
        <f t="shared" si="5"/>
        <v>44687</v>
      </c>
      <c r="W71" s="442" t="s">
        <v>1252</v>
      </c>
      <c r="X71" s="442" t="s">
        <v>1252</v>
      </c>
      <c r="Y71" s="442">
        <v>4</v>
      </c>
      <c r="Z71" s="442">
        <v>21</v>
      </c>
      <c r="AP71" s="130"/>
      <c r="AQ71" s="418" t="s">
        <v>1902</v>
      </c>
      <c r="AR71" s="189" t="s">
        <v>1782</v>
      </c>
      <c r="AS71" s="189" t="s">
        <v>1783</v>
      </c>
      <c r="AT71" s="189" t="s">
        <v>1784</v>
      </c>
      <c r="AU71" s="189" t="s">
        <v>1316</v>
      </c>
    </row>
    <row r="72" spans="6:47">
      <c r="F72" s="428">
        <v>44777</v>
      </c>
      <c r="G72">
        <v>43</v>
      </c>
      <c r="H72">
        <v>115</v>
      </c>
      <c r="I72">
        <v>4</v>
      </c>
      <c r="J72">
        <v>221</v>
      </c>
      <c r="K72">
        <v>155</v>
      </c>
      <c r="L72">
        <v>84</v>
      </c>
      <c r="M72">
        <v>97</v>
      </c>
      <c r="N72">
        <v>719</v>
      </c>
      <c r="V72" s="435">
        <v>44692</v>
      </c>
      <c r="W72" s="436" t="s">
        <v>1255</v>
      </c>
      <c r="X72" s="437" t="s">
        <v>1255</v>
      </c>
      <c r="Y72" s="437">
        <v>6</v>
      </c>
      <c r="Z72" s="437">
        <v>73</v>
      </c>
      <c r="AP72" s="130"/>
      <c r="AQ72" s="418" t="s">
        <v>1903</v>
      </c>
      <c r="AR72" s="189" t="s">
        <v>1792</v>
      </c>
      <c r="AS72" s="189" t="s">
        <v>1793</v>
      </c>
      <c r="AT72" s="189" t="s">
        <v>1794</v>
      </c>
      <c r="AU72" s="189" t="s">
        <v>1316</v>
      </c>
    </row>
    <row r="73" spans="6:47">
      <c r="F73" s="428">
        <v>44785</v>
      </c>
      <c r="G73">
        <v>39</v>
      </c>
      <c r="H73">
        <v>119</v>
      </c>
      <c r="I73">
        <v>4</v>
      </c>
      <c r="J73">
        <v>221</v>
      </c>
      <c r="K73">
        <v>155</v>
      </c>
      <c r="L73">
        <v>90</v>
      </c>
      <c r="M73">
        <v>97</v>
      </c>
      <c r="N73">
        <v>725</v>
      </c>
      <c r="V73" s="435">
        <f t="shared" ref="V73:V83" si="6">V72</f>
        <v>44692</v>
      </c>
      <c r="W73" s="438" t="s">
        <v>1255</v>
      </c>
      <c r="X73" s="439" t="s">
        <v>1904</v>
      </c>
      <c r="Y73" s="439">
        <v>4</v>
      </c>
      <c r="Z73" s="439">
        <v>77</v>
      </c>
      <c r="AP73" s="130"/>
      <c r="AQ73" s="418" t="s">
        <v>1905</v>
      </c>
      <c r="AR73" s="189" t="s">
        <v>1906</v>
      </c>
      <c r="AS73" s="189" t="s">
        <v>1907</v>
      </c>
      <c r="AT73" s="189" t="s">
        <v>1908</v>
      </c>
      <c r="AU73" s="189" t="s">
        <v>1316</v>
      </c>
    </row>
    <row r="74" spans="6:47">
      <c r="F74" s="428">
        <v>44792</v>
      </c>
      <c r="G74">
        <v>42</v>
      </c>
      <c r="H74">
        <v>119</v>
      </c>
      <c r="I74">
        <v>4</v>
      </c>
      <c r="J74">
        <v>221</v>
      </c>
      <c r="K74">
        <v>162</v>
      </c>
      <c r="L74">
        <v>92</v>
      </c>
      <c r="M74">
        <v>97</v>
      </c>
      <c r="N74">
        <v>737</v>
      </c>
      <c r="V74" s="435">
        <f t="shared" si="6"/>
        <v>44692</v>
      </c>
      <c r="W74" s="436" t="s">
        <v>1274</v>
      </c>
      <c r="X74" s="437" t="s">
        <v>1274</v>
      </c>
      <c r="Y74" s="437">
        <v>6</v>
      </c>
      <c r="Z74" s="437">
        <v>70</v>
      </c>
      <c r="AP74" s="130"/>
      <c r="AQ74" s="189" t="s">
        <v>1909</v>
      </c>
      <c r="AR74" s="130"/>
      <c r="AS74" s="130"/>
      <c r="AT74" s="130"/>
      <c r="AU74" s="130"/>
    </row>
    <row r="75" spans="6:47">
      <c r="F75" s="428">
        <v>44799</v>
      </c>
      <c r="G75">
        <v>42</v>
      </c>
      <c r="H75">
        <v>119</v>
      </c>
      <c r="I75">
        <v>10</v>
      </c>
      <c r="J75">
        <v>221</v>
      </c>
      <c r="K75">
        <v>162</v>
      </c>
      <c r="L75">
        <v>99</v>
      </c>
      <c r="M75">
        <v>98</v>
      </c>
      <c r="N75">
        <v>751</v>
      </c>
      <c r="V75" s="435">
        <f t="shared" si="6"/>
        <v>44692</v>
      </c>
      <c r="W75" s="438" t="s">
        <v>1274</v>
      </c>
      <c r="X75" s="439" t="s">
        <v>1750</v>
      </c>
      <c r="Y75" s="439">
        <v>5</v>
      </c>
      <c r="Z75" s="439">
        <v>49</v>
      </c>
      <c r="AP75" s="130"/>
      <c r="AQ75" s="418" t="s">
        <v>1910</v>
      </c>
      <c r="AR75" s="189" t="s">
        <v>1911</v>
      </c>
      <c r="AS75" s="189" t="s">
        <v>1912</v>
      </c>
      <c r="AT75" s="189" t="s">
        <v>1913</v>
      </c>
      <c r="AU75" s="189" t="s">
        <v>1316</v>
      </c>
    </row>
    <row r="76" spans="6:47">
      <c r="F76" s="428">
        <v>44806</v>
      </c>
      <c r="G76">
        <v>42</v>
      </c>
      <c r="H76">
        <v>119</v>
      </c>
      <c r="I76">
        <v>5</v>
      </c>
      <c r="J76">
        <v>221</v>
      </c>
      <c r="K76">
        <v>162</v>
      </c>
      <c r="L76">
        <v>100</v>
      </c>
      <c r="M76">
        <v>98</v>
      </c>
      <c r="N76">
        <v>747</v>
      </c>
      <c r="V76" s="435">
        <f t="shared" si="6"/>
        <v>44692</v>
      </c>
      <c r="W76" s="436" t="s">
        <v>1247</v>
      </c>
      <c r="X76" s="437" t="s">
        <v>1247</v>
      </c>
      <c r="Y76" s="437">
        <v>7</v>
      </c>
      <c r="Z76" s="437">
        <v>58</v>
      </c>
      <c r="AP76" s="130"/>
      <c r="AQ76" s="418" t="s">
        <v>1914</v>
      </c>
      <c r="AR76" s="189" t="s">
        <v>1756</v>
      </c>
      <c r="AS76" s="189" t="s">
        <v>1757</v>
      </c>
      <c r="AT76" s="189" t="s">
        <v>1757</v>
      </c>
      <c r="AU76" s="189" t="s">
        <v>1316</v>
      </c>
    </row>
    <row r="77" spans="6:47">
      <c r="F77" s="428">
        <v>44812</v>
      </c>
      <c r="G77">
        <v>42</v>
      </c>
      <c r="H77">
        <v>119</v>
      </c>
      <c r="I77">
        <v>5</v>
      </c>
      <c r="J77">
        <v>221</v>
      </c>
      <c r="K77">
        <v>168</v>
      </c>
      <c r="L77">
        <v>100</v>
      </c>
      <c r="M77">
        <v>100</v>
      </c>
      <c r="N77">
        <v>755</v>
      </c>
      <c r="V77" s="435">
        <f t="shared" si="6"/>
        <v>44692</v>
      </c>
      <c r="W77" s="438" t="s">
        <v>1247</v>
      </c>
      <c r="X77" s="439" t="s">
        <v>1759</v>
      </c>
      <c r="Y77" s="439">
        <v>8</v>
      </c>
      <c r="Z77" s="439">
        <v>148</v>
      </c>
      <c r="AP77" s="130"/>
      <c r="AQ77" s="418" t="s">
        <v>1915</v>
      </c>
      <c r="AR77" s="189" t="s">
        <v>1916</v>
      </c>
      <c r="AS77" s="189" t="s">
        <v>1917</v>
      </c>
      <c r="AT77" s="189" t="s">
        <v>1918</v>
      </c>
      <c r="AU77" s="189" t="s">
        <v>1316</v>
      </c>
    </row>
    <row r="78" spans="6:47">
      <c r="F78" s="428">
        <v>44820</v>
      </c>
      <c r="G78">
        <v>44</v>
      </c>
      <c r="H78">
        <v>119</v>
      </c>
      <c r="I78">
        <v>5</v>
      </c>
      <c r="J78">
        <v>222</v>
      </c>
      <c r="K78">
        <v>175</v>
      </c>
      <c r="L78">
        <v>100</v>
      </c>
      <c r="M78">
        <v>100</v>
      </c>
      <c r="N78">
        <v>765</v>
      </c>
      <c r="V78" s="435">
        <f t="shared" si="6"/>
        <v>44692</v>
      </c>
      <c r="W78" s="436" t="s">
        <v>1222</v>
      </c>
      <c r="X78" s="437" t="s">
        <v>1222</v>
      </c>
      <c r="Y78" s="437">
        <v>8</v>
      </c>
      <c r="Z78" s="437">
        <v>47</v>
      </c>
      <c r="AP78" s="130"/>
      <c r="AQ78" s="418" t="s">
        <v>1919</v>
      </c>
      <c r="AR78" s="189" t="s">
        <v>1920</v>
      </c>
      <c r="AS78" s="189" t="s">
        <v>1921</v>
      </c>
      <c r="AT78" s="189" t="s">
        <v>1922</v>
      </c>
      <c r="AU78" s="189" t="s">
        <v>1316</v>
      </c>
    </row>
    <row r="79" spans="6:47">
      <c r="F79" s="428">
        <v>44827</v>
      </c>
      <c r="G79">
        <v>43</v>
      </c>
      <c r="H79">
        <v>119</v>
      </c>
      <c r="I79">
        <v>5</v>
      </c>
      <c r="J79">
        <v>226</v>
      </c>
      <c r="K79">
        <v>175</v>
      </c>
      <c r="L79">
        <v>100</v>
      </c>
      <c r="M79">
        <v>105</v>
      </c>
      <c r="N79">
        <v>773</v>
      </c>
      <c r="V79" s="435">
        <f t="shared" si="6"/>
        <v>44692</v>
      </c>
      <c r="W79" s="440" t="s">
        <v>1222</v>
      </c>
      <c r="X79" s="439" t="s">
        <v>1769</v>
      </c>
      <c r="Y79" s="439">
        <v>6</v>
      </c>
      <c r="Z79" s="439">
        <v>55</v>
      </c>
      <c r="AP79" s="189" t="s">
        <v>1809</v>
      </c>
      <c r="AQ79" s="130"/>
      <c r="AR79" s="130"/>
      <c r="AS79" s="130"/>
      <c r="AT79" s="130"/>
      <c r="AU79" s="130"/>
    </row>
    <row r="80" spans="6:47">
      <c r="F80" s="428">
        <v>44830</v>
      </c>
      <c r="G80">
        <v>43</v>
      </c>
      <c r="H80">
        <v>119</v>
      </c>
      <c r="I80">
        <v>5</v>
      </c>
      <c r="J80">
        <v>226</v>
      </c>
      <c r="K80">
        <v>175</v>
      </c>
      <c r="L80">
        <v>100</v>
      </c>
      <c r="M80">
        <v>105</v>
      </c>
      <c r="N80">
        <v>773</v>
      </c>
      <c r="V80" s="435">
        <f t="shared" si="6"/>
        <v>44692</v>
      </c>
      <c r="W80" s="438" t="s">
        <v>1222</v>
      </c>
      <c r="X80" s="437" t="s">
        <v>1776</v>
      </c>
      <c r="Y80" s="437">
        <v>1</v>
      </c>
      <c r="Z80" s="437">
        <v>8</v>
      </c>
    </row>
    <row r="81" spans="6:26">
      <c r="F81" s="428">
        <v>44841</v>
      </c>
      <c r="G81">
        <v>43</v>
      </c>
      <c r="H81">
        <v>119</v>
      </c>
      <c r="I81">
        <v>5</v>
      </c>
      <c r="J81">
        <v>226</v>
      </c>
      <c r="K81">
        <v>177</v>
      </c>
      <c r="L81">
        <v>100</v>
      </c>
      <c r="M81">
        <v>105</v>
      </c>
      <c r="N81">
        <v>775</v>
      </c>
      <c r="V81" s="435">
        <f t="shared" si="6"/>
        <v>44692</v>
      </c>
      <c r="W81" s="441" t="s">
        <v>1282</v>
      </c>
      <c r="X81" s="439" t="s">
        <v>1282</v>
      </c>
      <c r="Y81" s="439">
        <v>2</v>
      </c>
      <c r="Z81" s="439">
        <v>18</v>
      </c>
    </row>
    <row r="82" spans="6:26">
      <c r="F82" s="428">
        <v>44848</v>
      </c>
      <c r="G82">
        <v>44</v>
      </c>
      <c r="H82">
        <v>119</v>
      </c>
      <c r="I82">
        <v>5</v>
      </c>
      <c r="J82">
        <v>226</v>
      </c>
      <c r="K82">
        <v>177</v>
      </c>
      <c r="L82">
        <v>100</v>
      </c>
      <c r="M82">
        <v>105</v>
      </c>
      <c r="N82">
        <v>776</v>
      </c>
      <c r="V82" s="435">
        <f t="shared" si="6"/>
        <v>44692</v>
      </c>
      <c r="W82" s="438" t="s">
        <v>1282</v>
      </c>
      <c r="X82" s="437" t="s">
        <v>1785</v>
      </c>
      <c r="Y82" s="437">
        <v>3</v>
      </c>
      <c r="Z82" s="437">
        <v>32</v>
      </c>
    </row>
    <row r="83" spans="6:26">
      <c r="F83" s="428">
        <v>44855</v>
      </c>
      <c r="G83">
        <v>44</v>
      </c>
      <c r="H83">
        <v>119</v>
      </c>
      <c r="I83">
        <v>5</v>
      </c>
      <c r="J83">
        <v>226</v>
      </c>
      <c r="K83">
        <v>177</v>
      </c>
      <c r="L83">
        <v>100</v>
      </c>
      <c r="M83">
        <v>105</v>
      </c>
      <c r="N83">
        <v>776</v>
      </c>
      <c r="V83" s="435">
        <f t="shared" si="6"/>
        <v>44692</v>
      </c>
      <c r="W83" s="439" t="s">
        <v>1252</v>
      </c>
      <c r="X83" s="439" t="s">
        <v>1252</v>
      </c>
      <c r="Y83" s="439">
        <v>4</v>
      </c>
      <c r="Z83" s="439">
        <v>15</v>
      </c>
    </row>
    <row r="84" spans="6:26">
      <c r="F84" s="428">
        <v>44862</v>
      </c>
      <c r="G84">
        <v>44</v>
      </c>
      <c r="H84">
        <v>119</v>
      </c>
      <c r="I84">
        <v>5</v>
      </c>
      <c r="J84">
        <v>226</v>
      </c>
      <c r="K84">
        <v>177</v>
      </c>
      <c r="L84">
        <v>100</v>
      </c>
      <c r="M84">
        <v>105</v>
      </c>
      <c r="N84">
        <v>776</v>
      </c>
      <c r="V84" s="435">
        <v>44693</v>
      </c>
      <c r="W84" s="419" t="s">
        <v>1255</v>
      </c>
      <c r="X84" s="420" t="s">
        <v>1255</v>
      </c>
      <c r="Y84" s="420">
        <v>6</v>
      </c>
      <c r="Z84" s="420">
        <v>73</v>
      </c>
    </row>
    <row r="85" spans="6:26">
      <c r="V85" s="435">
        <f t="shared" ref="V85:V95" si="7">V84</f>
        <v>44693</v>
      </c>
      <c r="W85" s="421" t="s">
        <v>1255</v>
      </c>
      <c r="X85" s="422" t="s">
        <v>1904</v>
      </c>
      <c r="Y85" s="422">
        <v>4</v>
      </c>
      <c r="Z85" s="422">
        <v>77</v>
      </c>
    </row>
    <row r="86" spans="6:26">
      <c r="V86" s="435">
        <f t="shared" si="7"/>
        <v>44693</v>
      </c>
      <c r="W86" s="419" t="s">
        <v>1274</v>
      </c>
      <c r="X86" s="420" t="s">
        <v>1274</v>
      </c>
      <c r="Y86" s="420">
        <v>7</v>
      </c>
      <c r="Z86" s="420">
        <v>75</v>
      </c>
    </row>
    <row r="87" spans="6:26">
      <c r="V87" s="435">
        <f t="shared" si="7"/>
        <v>44693</v>
      </c>
      <c r="W87" s="421" t="s">
        <v>1274</v>
      </c>
      <c r="X87" s="422" t="s">
        <v>1750</v>
      </c>
      <c r="Y87" s="422">
        <v>5</v>
      </c>
      <c r="Z87" s="422">
        <v>48</v>
      </c>
    </row>
    <row r="88" spans="6:26">
      <c r="V88" s="435">
        <f t="shared" si="7"/>
        <v>44693</v>
      </c>
      <c r="W88" s="419" t="s">
        <v>1247</v>
      </c>
      <c r="X88" s="420" t="s">
        <v>1247</v>
      </c>
      <c r="Y88" s="420">
        <v>7</v>
      </c>
      <c r="Z88" s="420">
        <v>59</v>
      </c>
    </row>
    <row r="89" spans="6:26">
      <c r="V89" s="435">
        <f t="shared" si="7"/>
        <v>44693</v>
      </c>
      <c r="W89" s="421" t="s">
        <v>1247</v>
      </c>
      <c r="X89" s="422" t="s">
        <v>1759</v>
      </c>
      <c r="Y89" s="422">
        <v>8</v>
      </c>
      <c r="Z89" s="422">
        <v>144</v>
      </c>
    </row>
    <row r="90" spans="6:26">
      <c r="V90" s="435">
        <f t="shared" si="7"/>
        <v>44693</v>
      </c>
      <c r="W90" s="419" t="s">
        <v>1222</v>
      </c>
      <c r="X90" s="420" t="s">
        <v>1222</v>
      </c>
      <c r="Y90" s="420">
        <v>8</v>
      </c>
      <c r="Z90" s="420">
        <v>49</v>
      </c>
    </row>
    <row r="91" spans="6:26">
      <c r="V91" s="435">
        <f t="shared" si="7"/>
        <v>44693</v>
      </c>
      <c r="W91" s="423" t="s">
        <v>1222</v>
      </c>
      <c r="X91" s="422" t="s">
        <v>1769</v>
      </c>
      <c r="Y91" s="422">
        <v>6</v>
      </c>
      <c r="Z91" s="422">
        <v>55</v>
      </c>
    </row>
    <row r="92" spans="6:26">
      <c r="V92" s="435">
        <f t="shared" si="7"/>
        <v>44693</v>
      </c>
      <c r="W92" s="421" t="s">
        <v>1222</v>
      </c>
      <c r="X92" s="420" t="s">
        <v>1776</v>
      </c>
      <c r="Y92" s="420">
        <v>1</v>
      </c>
      <c r="Z92" s="420">
        <v>9</v>
      </c>
    </row>
    <row r="93" spans="6:26">
      <c r="V93" s="435">
        <f t="shared" si="7"/>
        <v>44693</v>
      </c>
      <c r="W93" s="424" t="s">
        <v>1282</v>
      </c>
      <c r="X93" s="422" t="s">
        <v>1282</v>
      </c>
      <c r="Y93" s="422">
        <v>2</v>
      </c>
      <c r="Z93" s="422">
        <v>18</v>
      </c>
    </row>
    <row r="94" spans="6:26">
      <c r="V94" s="435">
        <f t="shared" si="7"/>
        <v>44693</v>
      </c>
      <c r="W94" s="421" t="s">
        <v>1282</v>
      </c>
      <c r="X94" s="420" t="s">
        <v>1785</v>
      </c>
      <c r="Y94" s="420">
        <v>3</v>
      </c>
      <c r="Z94" s="420">
        <v>32</v>
      </c>
    </row>
    <row r="95" spans="6:26">
      <c r="V95" s="435">
        <f t="shared" si="7"/>
        <v>44693</v>
      </c>
      <c r="W95" s="422" t="s">
        <v>1252</v>
      </c>
      <c r="X95" s="422" t="s">
        <v>1252</v>
      </c>
      <c r="Y95" s="422">
        <v>5</v>
      </c>
      <c r="Z95" s="422">
        <v>18</v>
      </c>
    </row>
    <row r="96" spans="6:26">
      <c r="V96" s="416">
        <v>44694</v>
      </c>
      <c r="W96" s="424" t="s">
        <v>1255</v>
      </c>
      <c r="X96" s="422" t="s">
        <v>1255</v>
      </c>
      <c r="Y96" s="422">
        <v>6</v>
      </c>
      <c r="Z96" s="422">
        <v>73</v>
      </c>
    </row>
    <row r="97" spans="22:26">
      <c r="V97" s="416">
        <f t="shared" ref="V97:V107" si="8">V96</f>
        <v>44694</v>
      </c>
      <c r="W97" s="421" t="s">
        <v>1255</v>
      </c>
      <c r="X97" s="420" t="s">
        <v>1904</v>
      </c>
      <c r="Y97" s="420">
        <v>4</v>
      </c>
      <c r="Z97" s="420">
        <v>77</v>
      </c>
    </row>
    <row r="98" spans="22:26">
      <c r="V98" s="416">
        <f t="shared" si="8"/>
        <v>44694</v>
      </c>
      <c r="W98" s="424" t="s">
        <v>1274</v>
      </c>
      <c r="X98" s="422" t="s">
        <v>1274</v>
      </c>
      <c r="Y98" s="422">
        <v>4</v>
      </c>
      <c r="Z98" s="422">
        <v>56</v>
      </c>
    </row>
    <row r="99" spans="22:26">
      <c r="V99" s="416">
        <f t="shared" si="8"/>
        <v>44694</v>
      </c>
      <c r="W99" s="421" t="s">
        <v>1274</v>
      </c>
      <c r="X99" s="420" t="s">
        <v>1750</v>
      </c>
      <c r="Y99" s="420">
        <v>5</v>
      </c>
      <c r="Z99" s="420">
        <v>48</v>
      </c>
    </row>
    <row r="100" spans="22:26">
      <c r="V100" s="416">
        <f t="shared" si="8"/>
        <v>44694</v>
      </c>
      <c r="W100" s="424" t="s">
        <v>1247</v>
      </c>
      <c r="X100" s="422" t="s">
        <v>1247</v>
      </c>
      <c r="Y100" s="422">
        <v>7</v>
      </c>
      <c r="Z100" s="422">
        <v>66</v>
      </c>
    </row>
    <row r="101" spans="22:26">
      <c r="V101" s="416">
        <f t="shared" si="8"/>
        <v>44694</v>
      </c>
      <c r="W101" s="421" t="s">
        <v>1247</v>
      </c>
      <c r="X101" s="420" t="s">
        <v>1759</v>
      </c>
      <c r="Y101" s="420">
        <v>8</v>
      </c>
      <c r="Z101" s="420">
        <v>151</v>
      </c>
    </row>
    <row r="102" spans="22:26">
      <c r="V102" s="416">
        <f t="shared" si="8"/>
        <v>44694</v>
      </c>
      <c r="W102" s="424" t="s">
        <v>1222</v>
      </c>
      <c r="X102" s="422" t="s">
        <v>1222</v>
      </c>
      <c r="Y102" s="422">
        <v>8</v>
      </c>
      <c r="Z102" s="422">
        <v>49</v>
      </c>
    </row>
    <row r="103" spans="22:26">
      <c r="V103" s="416">
        <f t="shared" si="8"/>
        <v>44694</v>
      </c>
      <c r="W103" s="423" t="s">
        <v>1222</v>
      </c>
      <c r="X103" s="420" t="s">
        <v>1769</v>
      </c>
      <c r="Y103" s="420">
        <v>6</v>
      </c>
      <c r="Z103" s="420">
        <v>55</v>
      </c>
    </row>
    <row r="104" spans="22:26">
      <c r="V104" s="416">
        <f t="shared" si="8"/>
        <v>44694</v>
      </c>
      <c r="W104" s="421" t="s">
        <v>1222</v>
      </c>
      <c r="X104" s="422" t="s">
        <v>1776</v>
      </c>
      <c r="Y104" s="422">
        <v>1</v>
      </c>
      <c r="Z104" s="422">
        <v>9</v>
      </c>
    </row>
    <row r="105" spans="22:26">
      <c r="V105" s="416">
        <f t="shared" si="8"/>
        <v>44694</v>
      </c>
      <c r="W105" s="419" t="s">
        <v>1282</v>
      </c>
      <c r="X105" s="420" t="s">
        <v>1282</v>
      </c>
      <c r="Y105" s="420">
        <v>2</v>
      </c>
      <c r="Z105" s="420">
        <v>18</v>
      </c>
    </row>
    <row r="106" spans="22:26">
      <c r="V106" s="416">
        <f t="shared" si="8"/>
        <v>44694</v>
      </c>
      <c r="W106" s="421" t="s">
        <v>1282</v>
      </c>
      <c r="X106" s="422" t="s">
        <v>1785</v>
      </c>
      <c r="Y106" s="422">
        <v>3</v>
      </c>
      <c r="Z106" s="422">
        <v>32</v>
      </c>
    </row>
    <row r="107" spans="22:26">
      <c r="V107" s="416">
        <f t="shared" si="8"/>
        <v>44694</v>
      </c>
      <c r="W107" s="426" t="s">
        <v>1252</v>
      </c>
      <c r="X107" s="426" t="s">
        <v>1252</v>
      </c>
      <c r="Y107" s="422">
        <v>5</v>
      </c>
      <c r="Z107" s="422">
        <v>18</v>
      </c>
    </row>
    <row r="108" spans="22:26">
      <c r="V108" s="416">
        <v>44699</v>
      </c>
      <c r="W108" s="419" t="s">
        <v>1255</v>
      </c>
      <c r="X108" s="420" t="s">
        <v>1255</v>
      </c>
      <c r="Y108" s="420">
        <v>6</v>
      </c>
      <c r="Z108" s="420">
        <v>73</v>
      </c>
    </row>
    <row r="109" spans="22:26">
      <c r="V109" s="416">
        <f t="shared" ref="V109:V120" si="9">V108</f>
        <v>44699</v>
      </c>
      <c r="W109" s="421" t="s">
        <v>1255</v>
      </c>
      <c r="X109" s="422" t="s">
        <v>1739</v>
      </c>
      <c r="Y109" s="422">
        <v>4</v>
      </c>
      <c r="Z109" s="422">
        <v>77</v>
      </c>
    </row>
    <row r="110" spans="22:26">
      <c r="V110" s="416">
        <f t="shared" si="9"/>
        <v>44699</v>
      </c>
      <c r="W110" s="419" t="s">
        <v>1274</v>
      </c>
      <c r="X110" s="420" t="s">
        <v>1274</v>
      </c>
      <c r="Y110" s="420">
        <v>8</v>
      </c>
      <c r="Z110" s="420">
        <v>91</v>
      </c>
    </row>
    <row r="111" spans="22:26">
      <c r="V111" s="416">
        <f t="shared" si="9"/>
        <v>44699</v>
      </c>
      <c r="W111" s="421" t="s">
        <v>1274</v>
      </c>
      <c r="X111" s="422" t="s">
        <v>1750</v>
      </c>
      <c r="Y111" s="422">
        <v>6</v>
      </c>
      <c r="Z111" s="422">
        <v>48</v>
      </c>
    </row>
    <row r="112" spans="22:26">
      <c r="V112" s="416">
        <f t="shared" si="9"/>
        <v>44699</v>
      </c>
      <c r="W112" s="419" t="s">
        <v>1247</v>
      </c>
      <c r="X112" s="420" t="s">
        <v>1247</v>
      </c>
      <c r="Y112" s="420">
        <v>7</v>
      </c>
      <c r="Z112" s="420">
        <v>66</v>
      </c>
    </row>
    <row r="113" spans="22:26">
      <c r="V113" s="416">
        <f t="shared" si="9"/>
        <v>44699</v>
      </c>
      <c r="W113" s="421" t="s">
        <v>1247</v>
      </c>
      <c r="X113" s="422" t="s">
        <v>1759</v>
      </c>
      <c r="Y113" s="422">
        <v>8</v>
      </c>
      <c r="Z113" s="422">
        <v>151</v>
      </c>
    </row>
    <row r="114" spans="22:26">
      <c r="V114" s="416">
        <f t="shared" si="9"/>
        <v>44699</v>
      </c>
      <c r="W114" s="419" t="s">
        <v>1222</v>
      </c>
      <c r="X114" s="420" t="s">
        <v>1222</v>
      </c>
      <c r="Y114" s="420">
        <v>7</v>
      </c>
      <c r="Z114" s="420">
        <v>42</v>
      </c>
    </row>
    <row r="115" spans="22:26">
      <c r="V115" s="416">
        <f t="shared" si="9"/>
        <v>44699</v>
      </c>
      <c r="W115" s="423" t="s">
        <v>1222</v>
      </c>
      <c r="X115" s="422" t="s">
        <v>1769</v>
      </c>
      <c r="Y115" s="422">
        <v>4</v>
      </c>
      <c r="Z115" s="422">
        <v>38</v>
      </c>
    </row>
    <row r="116" spans="22:26">
      <c r="V116" s="416">
        <f t="shared" si="9"/>
        <v>44699</v>
      </c>
      <c r="W116" s="421" t="s">
        <v>1222</v>
      </c>
      <c r="X116" s="420" t="s">
        <v>1776</v>
      </c>
      <c r="Y116" s="420">
        <v>1</v>
      </c>
      <c r="Z116" s="420">
        <v>8</v>
      </c>
    </row>
    <row r="117" spans="22:26">
      <c r="V117" s="416">
        <f t="shared" si="9"/>
        <v>44699</v>
      </c>
      <c r="W117" s="424" t="s">
        <v>1282</v>
      </c>
      <c r="X117" s="422" t="s">
        <v>1282</v>
      </c>
      <c r="Y117" s="422">
        <v>2</v>
      </c>
      <c r="Z117" s="422">
        <v>18</v>
      </c>
    </row>
    <row r="118" spans="22:26">
      <c r="V118" s="416">
        <f t="shared" si="9"/>
        <v>44699</v>
      </c>
      <c r="W118" s="421" t="s">
        <v>1282</v>
      </c>
      <c r="X118" s="420" t="s">
        <v>1785</v>
      </c>
      <c r="Y118" s="420">
        <v>3</v>
      </c>
      <c r="Z118" s="420">
        <v>32</v>
      </c>
    </row>
    <row r="119" spans="22:26">
      <c r="V119" s="416">
        <f t="shared" si="9"/>
        <v>44699</v>
      </c>
      <c r="W119" s="422" t="s">
        <v>1252</v>
      </c>
      <c r="X119" s="422" t="s">
        <v>1252</v>
      </c>
      <c r="Y119" s="422">
        <v>5</v>
      </c>
      <c r="Z119" s="422">
        <v>16</v>
      </c>
    </row>
    <row r="120" spans="22:26">
      <c r="V120" s="416">
        <f t="shared" si="9"/>
        <v>44699</v>
      </c>
      <c r="W120" s="426" t="s">
        <v>1293</v>
      </c>
      <c r="X120" s="426" t="s">
        <v>1293</v>
      </c>
      <c r="Y120" s="426">
        <v>2</v>
      </c>
      <c r="Z120" s="426">
        <v>3</v>
      </c>
    </row>
    <row r="121" spans="22:26">
      <c r="V121" s="416">
        <v>44701</v>
      </c>
      <c r="W121" s="419" t="s">
        <v>1255</v>
      </c>
      <c r="X121" s="420" t="s">
        <v>1255</v>
      </c>
      <c r="Y121" s="420">
        <v>6</v>
      </c>
      <c r="Z121" s="420">
        <v>73</v>
      </c>
    </row>
    <row r="122" spans="22:26">
      <c r="V122" s="416">
        <f t="shared" ref="V122:V133" si="10">V121</f>
        <v>44701</v>
      </c>
      <c r="W122" s="421" t="s">
        <v>1255</v>
      </c>
      <c r="X122" s="422" t="s">
        <v>1739</v>
      </c>
      <c r="Y122" s="422">
        <v>4</v>
      </c>
      <c r="Z122" s="422">
        <v>77</v>
      </c>
    </row>
    <row r="123" spans="22:26">
      <c r="V123" s="416">
        <f t="shared" si="10"/>
        <v>44701</v>
      </c>
      <c r="W123" s="419" t="s">
        <v>1274</v>
      </c>
      <c r="X123" s="420" t="s">
        <v>1274</v>
      </c>
      <c r="Y123" s="420">
        <v>9</v>
      </c>
      <c r="Z123" s="420">
        <v>102</v>
      </c>
    </row>
    <row r="124" spans="22:26">
      <c r="V124" s="416">
        <f t="shared" si="10"/>
        <v>44701</v>
      </c>
      <c r="W124" s="421" t="s">
        <v>1274</v>
      </c>
      <c r="X124" s="422" t="s">
        <v>1750</v>
      </c>
      <c r="Y124" s="422">
        <v>5</v>
      </c>
      <c r="Z124" s="422">
        <v>45</v>
      </c>
    </row>
    <row r="125" spans="22:26">
      <c r="V125" s="416">
        <f t="shared" si="10"/>
        <v>44701</v>
      </c>
      <c r="W125" s="419" t="s">
        <v>1247</v>
      </c>
      <c r="X125" s="420" t="s">
        <v>1247</v>
      </c>
      <c r="Y125" s="420">
        <v>7</v>
      </c>
      <c r="Z125" s="420">
        <v>66</v>
      </c>
    </row>
    <row r="126" spans="22:26">
      <c r="V126" s="416">
        <f t="shared" si="10"/>
        <v>44701</v>
      </c>
      <c r="W126" s="421" t="s">
        <v>1247</v>
      </c>
      <c r="X126" s="422" t="s">
        <v>1759</v>
      </c>
      <c r="Y126" s="422">
        <v>8</v>
      </c>
      <c r="Z126" s="422">
        <v>151</v>
      </c>
    </row>
    <row r="127" spans="22:26">
      <c r="V127" s="416">
        <f t="shared" si="10"/>
        <v>44701</v>
      </c>
      <c r="W127" s="419" t="s">
        <v>1222</v>
      </c>
      <c r="X127" s="420" t="s">
        <v>1222</v>
      </c>
      <c r="Y127" s="420">
        <v>7</v>
      </c>
      <c r="Z127" s="420">
        <v>43</v>
      </c>
    </row>
    <row r="128" spans="22:26">
      <c r="V128" s="416">
        <f t="shared" si="10"/>
        <v>44701</v>
      </c>
      <c r="W128" s="423" t="s">
        <v>1222</v>
      </c>
      <c r="X128" s="422" t="s">
        <v>1769</v>
      </c>
      <c r="Y128" s="422">
        <v>4</v>
      </c>
      <c r="Z128" s="422">
        <v>38</v>
      </c>
    </row>
    <row r="129" spans="22:26">
      <c r="V129" s="416">
        <f t="shared" si="10"/>
        <v>44701</v>
      </c>
      <c r="W129" s="421" t="s">
        <v>1222</v>
      </c>
      <c r="X129" s="420" t="s">
        <v>1776</v>
      </c>
      <c r="Y129" s="420">
        <v>1</v>
      </c>
      <c r="Z129" s="420">
        <v>8</v>
      </c>
    </row>
    <row r="130" spans="22:26">
      <c r="V130" s="416">
        <f t="shared" si="10"/>
        <v>44701</v>
      </c>
      <c r="W130" s="424" t="s">
        <v>1282</v>
      </c>
      <c r="X130" s="422" t="s">
        <v>1282</v>
      </c>
      <c r="Y130" s="422">
        <v>2</v>
      </c>
      <c r="Z130" s="422">
        <v>24</v>
      </c>
    </row>
    <row r="131" spans="22:26">
      <c r="V131" s="416">
        <f t="shared" si="10"/>
        <v>44701</v>
      </c>
      <c r="W131" s="421" t="s">
        <v>1282</v>
      </c>
      <c r="X131" s="420" t="s">
        <v>1785</v>
      </c>
      <c r="Y131" s="420">
        <v>3</v>
      </c>
      <c r="Z131" s="420">
        <v>32</v>
      </c>
    </row>
    <row r="132" spans="22:26">
      <c r="V132" s="416">
        <f t="shared" si="10"/>
        <v>44701</v>
      </c>
      <c r="W132" s="422" t="s">
        <v>1252</v>
      </c>
      <c r="X132" s="422" t="s">
        <v>1252</v>
      </c>
      <c r="Y132" s="422">
        <v>5</v>
      </c>
      <c r="Z132" s="422">
        <v>16</v>
      </c>
    </row>
    <row r="133" spans="22:26">
      <c r="V133" s="416">
        <f t="shared" si="10"/>
        <v>44701</v>
      </c>
      <c r="W133" s="426" t="s">
        <v>1293</v>
      </c>
      <c r="X133" s="426" t="s">
        <v>1293</v>
      </c>
      <c r="Y133" s="426">
        <v>2</v>
      </c>
      <c r="Z133" s="426">
        <v>3</v>
      </c>
    </row>
    <row r="134" spans="22:26">
      <c r="V134" s="416">
        <v>44704</v>
      </c>
      <c r="W134" s="419" t="s">
        <v>1255</v>
      </c>
      <c r="X134" s="420" t="s">
        <v>1255</v>
      </c>
      <c r="Y134" s="420">
        <v>6</v>
      </c>
      <c r="Z134" s="420">
        <v>73</v>
      </c>
    </row>
    <row r="135" spans="22:26">
      <c r="V135" s="416">
        <f t="shared" ref="V135:V146" si="11">V134</f>
        <v>44704</v>
      </c>
      <c r="W135" s="421" t="s">
        <v>1255</v>
      </c>
      <c r="X135" s="422" t="s">
        <v>1739</v>
      </c>
      <c r="Y135" s="422">
        <v>4</v>
      </c>
      <c r="Z135" s="422">
        <v>77</v>
      </c>
    </row>
    <row r="136" spans="22:26">
      <c r="V136" s="416">
        <f t="shared" si="11"/>
        <v>44704</v>
      </c>
      <c r="W136" s="419" t="s">
        <v>1274</v>
      </c>
      <c r="X136" s="420" t="s">
        <v>1274</v>
      </c>
      <c r="Y136" s="420">
        <v>7</v>
      </c>
      <c r="Z136" s="420">
        <v>91</v>
      </c>
    </row>
    <row r="137" spans="22:26">
      <c r="V137" s="416">
        <f t="shared" si="11"/>
        <v>44704</v>
      </c>
      <c r="W137" s="421" t="s">
        <v>1274</v>
      </c>
      <c r="X137" s="422" t="s">
        <v>1750</v>
      </c>
      <c r="Y137" s="422">
        <v>5</v>
      </c>
      <c r="Z137" s="422">
        <v>45</v>
      </c>
    </row>
    <row r="138" spans="22:26">
      <c r="V138" s="416">
        <f t="shared" si="11"/>
        <v>44704</v>
      </c>
      <c r="W138" s="419" t="s">
        <v>1247</v>
      </c>
      <c r="X138" s="420" t="s">
        <v>1247</v>
      </c>
      <c r="Y138" s="420">
        <v>7</v>
      </c>
      <c r="Z138" s="420">
        <v>66</v>
      </c>
    </row>
    <row r="139" spans="22:26">
      <c r="V139" s="416">
        <f t="shared" si="11"/>
        <v>44704</v>
      </c>
      <c r="W139" s="421" t="s">
        <v>1247</v>
      </c>
      <c r="X139" s="422" t="s">
        <v>1759</v>
      </c>
      <c r="Y139" s="422">
        <v>8</v>
      </c>
      <c r="Z139" s="422">
        <v>151</v>
      </c>
    </row>
    <row r="140" spans="22:26">
      <c r="V140" s="416">
        <f t="shared" si="11"/>
        <v>44704</v>
      </c>
      <c r="W140" s="419" t="s">
        <v>1222</v>
      </c>
      <c r="X140" s="420" t="s">
        <v>1222</v>
      </c>
      <c r="Y140" s="420">
        <v>7</v>
      </c>
      <c r="Z140" s="420">
        <v>43</v>
      </c>
    </row>
    <row r="141" spans="22:26">
      <c r="V141" s="416">
        <f t="shared" si="11"/>
        <v>44704</v>
      </c>
      <c r="W141" s="423" t="s">
        <v>1222</v>
      </c>
      <c r="X141" s="422" t="s">
        <v>1769</v>
      </c>
      <c r="Y141" s="422">
        <v>4</v>
      </c>
      <c r="Z141" s="422">
        <v>38</v>
      </c>
    </row>
    <row r="142" spans="22:26">
      <c r="V142" s="416">
        <f t="shared" si="11"/>
        <v>44704</v>
      </c>
      <c r="W142" s="421" t="s">
        <v>1222</v>
      </c>
      <c r="X142" s="420" t="s">
        <v>1776</v>
      </c>
      <c r="Y142" s="420">
        <v>1</v>
      </c>
      <c r="Z142" s="420">
        <v>8</v>
      </c>
    </row>
    <row r="143" spans="22:26">
      <c r="V143" s="416">
        <f t="shared" si="11"/>
        <v>44704</v>
      </c>
      <c r="W143" s="424" t="s">
        <v>1282</v>
      </c>
      <c r="X143" s="422" t="s">
        <v>1282</v>
      </c>
      <c r="Y143" s="422">
        <v>3</v>
      </c>
      <c r="Z143" s="422">
        <v>33</v>
      </c>
    </row>
    <row r="144" spans="22:26">
      <c r="V144" s="416">
        <f t="shared" si="11"/>
        <v>44704</v>
      </c>
      <c r="W144" s="421" t="s">
        <v>1282</v>
      </c>
      <c r="X144" s="420" t="s">
        <v>1785</v>
      </c>
      <c r="Y144" s="420">
        <v>3</v>
      </c>
      <c r="Z144" s="420">
        <v>35</v>
      </c>
    </row>
    <row r="145" spans="22:26">
      <c r="V145" s="416">
        <f t="shared" si="11"/>
        <v>44704</v>
      </c>
      <c r="W145" s="422" t="s">
        <v>1252</v>
      </c>
      <c r="X145" s="422" t="s">
        <v>1252</v>
      </c>
      <c r="Y145" s="422">
        <v>5</v>
      </c>
      <c r="Z145" s="422">
        <v>16</v>
      </c>
    </row>
    <row r="146" spans="22:26">
      <c r="V146" s="416">
        <f t="shared" si="11"/>
        <v>44704</v>
      </c>
      <c r="W146" s="426" t="s">
        <v>1293</v>
      </c>
      <c r="X146" s="426" t="s">
        <v>1293</v>
      </c>
      <c r="Y146" s="426">
        <v>2</v>
      </c>
      <c r="Z146" s="426">
        <v>4</v>
      </c>
    </row>
    <row r="147" spans="22:26">
      <c r="V147" s="416">
        <v>44705</v>
      </c>
      <c r="W147" s="419" t="s">
        <v>1255</v>
      </c>
      <c r="X147" s="420" t="s">
        <v>1255</v>
      </c>
      <c r="Y147" s="420">
        <v>6</v>
      </c>
      <c r="Z147" s="420">
        <v>73</v>
      </c>
    </row>
    <row r="148" spans="22:26">
      <c r="V148" s="416">
        <f t="shared" ref="V148:V159" si="12">V147</f>
        <v>44705</v>
      </c>
      <c r="W148" s="421" t="s">
        <v>1255</v>
      </c>
      <c r="X148" s="422" t="s">
        <v>1739</v>
      </c>
      <c r="Y148" s="422">
        <v>4</v>
      </c>
      <c r="Z148" s="422">
        <v>77</v>
      </c>
    </row>
    <row r="149" spans="22:26">
      <c r="V149" s="416">
        <f t="shared" si="12"/>
        <v>44705</v>
      </c>
      <c r="W149" s="419" t="s">
        <v>1274</v>
      </c>
      <c r="X149" s="420" t="s">
        <v>1274</v>
      </c>
      <c r="Y149" s="420">
        <v>7</v>
      </c>
      <c r="Z149" s="420">
        <v>91</v>
      </c>
    </row>
    <row r="150" spans="22:26">
      <c r="V150" s="416">
        <f t="shared" si="12"/>
        <v>44705</v>
      </c>
      <c r="W150" s="421" t="s">
        <v>1274</v>
      </c>
      <c r="X150" s="422" t="s">
        <v>1750</v>
      </c>
      <c r="Y150" s="422">
        <v>5</v>
      </c>
      <c r="Z150" s="422">
        <v>45</v>
      </c>
    </row>
    <row r="151" spans="22:26">
      <c r="V151" s="416">
        <f t="shared" si="12"/>
        <v>44705</v>
      </c>
      <c r="W151" s="419" t="s">
        <v>1247</v>
      </c>
      <c r="X151" s="420" t="s">
        <v>1247</v>
      </c>
      <c r="Y151" s="420">
        <v>7</v>
      </c>
      <c r="Z151" s="420">
        <v>66</v>
      </c>
    </row>
    <row r="152" spans="22:26">
      <c r="V152" s="416">
        <f t="shared" si="12"/>
        <v>44705</v>
      </c>
      <c r="W152" s="421" t="s">
        <v>1247</v>
      </c>
      <c r="X152" s="422" t="s">
        <v>1759</v>
      </c>
      <c r="Y152" s="422">
        <v>8</v>
      </c>
      <c r="Z152" s="422">
        <v>151</v>
      </c>
    </row>
    <row r="153" spans="22:26">
      <c r="V153" s="416">
        <f t="shared" si="12"/>
        <v>44705</v>
      </c>
      <c r="W153" s="419" t="s">
        <v>1222</v>
      </c>
      <c r="X153" s="420" t="s">
        <v>1222</v>
      </c>
      <c r="Y153" s="420">
        <v>7</v>
      </c>
      <c r="Z153" s="420">
        <v>43</v>
      </c>
    </row>
    <row r="154" spans="22:26">
      <c r="V154" s="416">
        <f t="shared" si="12"/>
        <v>44705</v>
      </c>
      <c r="W154" s="423" t="s">
        <v>1222</v>
      </c>
      <c r="X154" s="422" t="s">
        <v>1769</v>
      </c>
      <c r="Y154" s="422">
        <v>4</v>
      </c>
      <c r="Z154" s="422">
        <v>38</v>
      </c>
    </row>
    <row r="155" spans="22:26">
      <c r="V155" s="416">
        <f t="shared" si="12"/>
        <v>44705</v>
      </c>
      <c r="W155" s="421" t="s">
        <v>1222</v>
      </c>
      <c r="X155" s="420" t="s">
        <v>1776</v>
      </c>
      <c r="Y155" s="420">
        <v>1</v>
      </c>
      <c r="Z155" s="420">
        <v>8</v>
      </c>
    </row>
    <row r="156" spans="22:26">
      <c r="V156" s="416">
        <f t="shared" si="12"/>
        <v>44705</v>
      </c>
      <c r="W156" s="424" t="s">
        <v>1282</v>
      </c>
      <c r="X156" s="422" t="s">
        <v>1282</v>
      </c>
      <c r="Y156" s="422">
        <v>6</v>
      </c>
      <c r="Z156" s="422">
        <v>42</v>
      </c>
    </row>
    <row r="157" spans="22:26">
      <c r="V157" s="416">
        <f t="shared" si="12"/>
        <v>44705</v>
      </c>
      <c r="W157" s="421" t="s">
        <v>1282</v>
      </c>
      <c r="X157" s="420" t="s">
        <v>1785</v>
      </c>
      <c r="Y157" s="420">
        <v>3</v>
      </c>
      <c r="Z157" s="420">
        <v>34</v>
      </c>
    </row>
    <row r="158" spans="22:26">
      <c r="V158" s="416">
        <f t="shared" si="12"/>
        <v>44705</v>
      </c>
      <c r="W158" s="422" t="s">
        <v>1252</v>
      </c>
      <c r="X158" s="422" t="s">
        <v>1252</v>
      </c>
      <c r="Y158" s="422">
        <v>5</v>
      </c>
      <c r="Z158" s="422">
        <v>16</v>
      </c>
    </row>
    <row r="159" spans="22:26">
      <c r="V159" s="416">
        <f t="shared" si="12"/>
        <v>44705</v>
      </c>
      <c r="W159" s="426" t="s">
        <v>1293</v>
      </c>
      <c r="X159" s="426" t="s">
        <v>1293</v>
      </c>
      <c r="Y159" s="426">
        <v>2</v>
      </c>
      <c r="Z159" s="426">
        <v>4</v>
      </c>
    </row>
    <row r="160" spans="22:26">
      <c r="V160" s="416">
        <v>44708</v>
      </c>
      <c r="W160" s="419" t="s">
        <v>1255</v>
      </c>
      <c r="X160" s="420" t="s">
        <v>1255</v>
      </c>
      <c r="Y160" s="420">
        <v>6</v>
      </c>
      <c r="Z160" s="420">
        <v>73</v>
      </c>
    </row>
    <row r="161" spans="22:26">
      <c r="V161" s="416">
        <f t="shared" ref="V161:V172" si="13">V160</f>
        <v>44708</v>
      </c>
      <c r="W161" s="421" t="s">
        <v>1255</v>
      </c>
      <c r="X161" s="422" t="s">
        <v>1739</v>
      </c>
      <c r="Y161" s="422">
        <v>4</v>
      </c>
      <c r="Z161" s="422">
        <v>77</v>
      </c>
    </row>
    <row r="162" spans="22:26">
      <c r="V162" s="416">
        <f t="shared" si="13"/>
        <v>44708</v>
      </c>
      <c r="W162" s="419" t="s">
        <v>1274</v>
      </c>
      <c r="X162" s="420" t="s">
        <v>1274</v>
      </c>
      <c r="Y162" s="420">
        <v>8</v>
      </c>
      <c r="Z162" s="420">
        <v>108</v>
      </c>
    </row>
    <row r="163" spans="22:26">
      <c r="V163" s="416">
        <f t="shared" si="13"/>
        <v>44708</v>
      </c>
      <c r="W163" s="421" t="s">
        <v>1274</v>
      </c>
      <c r="X163" s="422" t="s">
        <v>1750</v>
      </c>
      <c r="Y163" s="422">
        <v>5</v>
      </c>
      <c r="Z163" s="422">
        <v>45</v>
      </c>
    </row>
    <row r="164" spans="22:26">
      <c r="V164" s="416">
        <f t="shared" si="13"/>
        <v>44708</v>
      </c>
      <c r="W164" s="419" t="s">
        <v>1247</v>
      </c>
      <c r="X164" s="420" t="s">
        <v>1247</v>
      </c>
      <c r="Y164" s="420">
        <v>7</v>
      </c>
      <c r="Z164" s="420">
        <v>66</v>
      </c>
    </row>
    <row r="165" spans="22:26">
      <c r="V165" s="416">
        <f t="shared" si="13"/>
        <v>44708</v>
      </c>
      <c r="W165" s="421" t="s">
        <v>1247</v>
      </c>
      <c r="X165" s="422" t="s">
        <v>1759</v>
      </c>
      <c r="Y165" s="422">
        <v>8</v>
      </c>
      <c r="Z165" s="422">
        <v>151</v>
      </c>
    </row>
    <row r="166" spans="22:26">
      <c r="V166" s="416">
        <f t="shared" si="13"/>
        <v>44708</v>
      </c>
      <c r="W166" s="419" t="s">
        <v>1222</v>
      </c>
      <c r="X166" s="420" t="s">
        <v>1222</v>
      </c>
      <c r="Y166" s="420">
        <v>7</v>
      </c>
      <c r="Z166" s="420">
        <v>45</v>
      </c>
    </row>
    <row r="167" spans="22:26">
      <c r="V167" s="416">
        <f t="shared" si="13"/>
        <v>44708</v>
      </c>
      <c r="W167" s="423" t="s">
        <v>1222</v>
      </c>
      <c r="X167" s="422" t="s">
        <v>1769</v>
      </c>
      <c r="Y167" s="422">
        <v>3</v>
      </c>
      <c r="Z167" s="422">
        <v>30</v>
      </c>
    </row>
    <row r="168" spans="22:26">
      <c r="V168" s="416">
        <f t="shared" si="13"/>
        <v>44708</v>
      </c>
      <c r="W168" s="421" t="s">
        <v>1222</v>
      </c>
      <c r="X168" s="420" t="s">
        <v>1776</v>
      </c>
      <c r="Y168" s="420">
        <v>1</v>
      </c>
      <c r="Z168" s="420">
        <v>8</v>
      </c>
    </row>
    <row r="169" spans="22:26">
      <c r="V169" s="416">
        <f t="shared" si="13"/>
        <v>44708</v>
      </c>
      <c r="W169" s="424" t="s">
        <v>1282</v>
      </c>
      <c r="X169" s="422" t="s">
        <v>1282</v>
      </c>
      <c r="Y169" s="422">
        <v>6</v>
      </c>
      <c r="Z169" s="422">
        <v>42</v>
      </c>
    </row>
    <row r="170" spans="22:26">
      <c r="V170" s="416">
        <f t="shared" si="13"/>
        <v>44708</v>
      </c>
      <c r="W170" s="421" t="s">
        <v>1282</v>
      </c>
      <c r="X170" s="420" t="s">
        <v>1785</v>
      </c>
      <c r="Y170" s="420">
        <v>3</v>
      </c>
      <c r="Z170" s="420">
        <v>34</v>
      </c>
    </row>
    <row r="171" spans="22:26">
      <c r="V171" s="416">
        <f t="shared" si="13"/>
        <v>44708</v>
      </c>
      <c r="W171" s="422" t="s">
        <v>1252</v>
      </c>
      <c r="X171" s="422" t="s">
        <v>1252</v>
      </c>
      <c r="Y171" s="422">
        <v>5</v>
      </c>
      <c r="Z171" s="422">
        <v>15</v>
      </c>
    </row>
    <row r="172" spans="22:26">
      <c r="V172" s="416">
        <f t="shared" si="13"/>
        <v>44708</v>
      </c>
      <c r="W172" s="426" t="s">
        <v>1293</v>
      </c>
      <c r="X172" s="426" t="s">
        <v>1293</v>
      </c>
      <c r="Y172" s="426">
        <v>2</v>
      </c>
      <c r="Z172" s="426">
        <v>4</v>
      </c>
    </row>
    <row r="173" spans="22:26">
      <c r="V173" s="416">
        <v>44713</v>
      </c>
      <c r="W173" s="419" t="s">
        <v>1255</v>
      </c>
      <c r="X173" s="420" t="s">
        <v>1255</v>
      </c>
      <c r="Y173" s="420">
        <v>6</v>
      </c>
      <c r="Z173" s="420">
        <v>73</v>
      </c>
    </row>
    <row r="174" spans="22:26">
      <c r="V174" s="416">
        <f t="shared" ref="V174:V185" si="14">V173</f>
        <v>44713</v>
      </c>
      <c r="W174" s="421" t="s">
        <v>1255</v>
      </c>
      <c r="X174" s="422" t="s">
        <v>1739</v>
      </c>
      <c r="Y174" s="422">
        <v>4</v>
      </c>
      <c r="Z174" s="422">
        <v>77</v>
      </c>
    </row>
    <row r="175" spans="22:26">
      <c r="V175" s="416">
        <f t="shared" si="14"/>
        <v>44713</v>
      </c>
      <c r="W175" s="419" t="s">
        <v>1274</v>
      </c>
      <c r="X175" s="420" t="s">
        <v>1274</v>
      </c>
      <c r="Y175" s="420">
        <v>6</v>
      </c>
      <c r="Z175" s="420">
        <v>51</v>
      </c>
    </row>
    <row r="176" spans="22:26">
      <c r="V176" s="416">
        <f t="shared" si="14"/>
        <v>44713</v>
      </c>
      <c r="W176" s="421" t="s">
        <v>1274</v>
      </c>
      <c r="X176" s="422" t="s">
        <v>1750</v>
      </c>
      <c r="Y176" s="422">
        <v>5</v>
      </c>
      <c r="Z176" s="422">
        <v>45</v>
      </c>
    </row>
    <row r="177" spans="22:26">
      <c r="V177" s="416">
        <f t="shared" si="14"/>
        <v>44713</v>
      </c>
      <c r="W177" s="419" t="s">
        <v>1247</v>
      </c>
      <c r="X177" s="420" t="s">
        <v>1247</v>
      </c>
      <c r="Y177" s="420">
        <v>7</v>
      </c>
      <c r="Z177" s="420">
        <v>70</v>
      </c>
    </row>
    <row r="178" spans="22:26">
      <c r="V178" s="416">
        <f t="shared" si="14"/>
        <v>44713</v>
      </c>
      <c r="W178" s="421" t="s">
        <v>1247</v>
      </c>
      <c r="X178" s="422" t="s">
        <v>1759</v>
      </c>
      <c r="Y178" s="422">
        <v>8</v>
      </c>
      <c r="Z178" s="422">
        <v>163</v>
      </c>
    </row>
    <row r="179" spans="22:26">
      <c r="V179" s="416">
        <f t="shared" si="14"/>
        <v>44713</v>
      </c>
      <c r="W179" s="419" t="s">
        <v>1222</v>
      </c>
      <c r="X179" s="420" t="s">
        <v>1222</v>
      </c>
      <c r="Y179" s="420">
        <v>8</v>
      </c>
      <c r="Z179" s="420">
        <v>51</v>
      </c>
    </row>
    <row r="180" spans="22:26">
      <c r="V180" s="416">
        <f t="shared" si="14"/>
        <v>44713</v>
      </c>
      <c r="W180" s="423" t="s">
        <v>1222</v>
      </c>
      <c r="X180" s="422" t="s">
        <v>1769</v>
      </c>
      <c r="Y180" s="422">
        <v>2</v>
      </c>
      <c r="Z180" s="422">
        <v>20</v>
      </c>
    </row>
    <row r="181" spans="22:26">
      <c r="V181" s="416">
        <f t="shared" si="14"/>
        <v>44713</v>
      </c>
      <c r="W181" s="421" t="s">
        <v>1222</v>
      </c>
      <c r="X181" s="420" t="s">
        <v>1776</v>
      </c>
      <c r="Y181" s="420">
        <v>1</v>
      </c>
      <c r="Z181" s="420">
        <v>8</v>
      </c>
    </row>
    <row r="182" spans="22:26">
      <c r="V182" s="416">
        <f t="shared" si="14"/>
        <v>44713</v>
      </c>
      <c r="W182" s="424" t="s">
        <v>1282</v>
      </c>
      <c r="X182" s="422" t="s">
        <v>1282</v>
      </c>
      <c r="Y182" s="422">
        <v>6</v>
      </c>
      <c r="Z182" s="422">
        <v>44</v>
      </c>
    </row>
    <row r="183" spans="22:26">
      <c r="V183" s="416">
        <f t="shared" si="14"/>
        <v>44713</v>
      </c>
      <c r="W183" s="421" t="s">
        <v>1282</v>
      </c>
      <c r="X183" s="420" t="s">
        <v>1785</v>
      </c>
      <c r="Y183" s="420">
        <v>3</v>
      </c>
      <c r="Z183" s="420">
        <v>31</v>
      </c>
    </row>
    <row r="184" spans="22:26">
      <c r="V184" s="416">
        <f t="shared" si="14"/>
        <v>44713</v>
      </c>
      <c r="W184" s="422" t="s">
        <v>1252</v>
      </c>
      <c r="X184" s="422" t="s">
        <v>1252</v>
      </c>
      <c r="Y184" s="422">
        <v>7</v>
      </c>
      <c r="Z184" s="422">
        <v>33</v>
      </c>
    </row>
    <row r="185" spans="22:26">
      <c r="V185" s="416">
        <f t="shared" si="14"/>
        <v>44713</v>
      </c>
      <c r="W185" s="426" t="s">
        <v>1293</v>
      </c>
      <c r="X185" s="426" t="s">
        <v>1293</v>
      </c>
      <c r="Y185" s="426">
        <v>2</v>
      </c>
      <c r="Z185" s="426">
        <v>4</v>
      </c>
    </row>
    <row r="186" spans="22:26">
      <c r="V186" s="435">
        <v>44720</v>
      </c>
      <c r="W186" t="s">
        <v>1255</v>
      </c>
      <c r="X186" t="s">
        <v>1255</v>
      </c>
      <c r="Y186">
        <v>6</v>
      </c>
      <c r="Z186">
        <v>73</v>
      </c>
    </row>
    <row r="187" spans="22:26">
      <c r="V187" s="435">
        <f t="shared" ref="V187:V198" si="15">V186</f>
        <v>44720</v>
      </c>
      <c r="W187" t="s">
        <v>1255</v>
      </c>
      <c r="X187" t="s">
        <v>1739</v>
      </c>
      <c r="Y187">
        <v>4</v>
      </c>
      <c r="Z187">
        <v>77</v>
      </c>
    </row>
    <row r="188" spans="22:26">
      <c r="V188" s="435">
        <f t="shared" si="15"/>
        <v>44720</v>
      </c>
      <c r="W188" t="s">
        <v>1274</v>
      </c>
      <c r="X188" t="s">
        <v>1274</v>
      </c>
      <c r="Y188">
        <v>6</v>
      </c>
      <c r="Z188">
        <v>51</v>
      </c>
    </row>
    <row r="189" spans="22:26">
      <c r="V189" s="435">
        <f t="shared" si="15"/>
        <v>44720</v>
      </c>
      <c r="W189" t="s">
        <v>1274</v>
      </c>
      <c r="X189" t="s">
        <v>1750</v>
      </c>
      <c r="Y189">
        <v>5</v>
      </c>
      <c r="Z189">
        <v>45</v>
      </c>
    </row>
    <row r="190" spans="22:26">
      <c r="V190" s="435">
        <f t="shared" si="15"/>
        <v>44720</v>
      </c>
      <c r="W190" t="s">
        <v>1247</v>
      </c>
      <c r="X190" t="s">
        <v>1247</v>
      </c>
      <c r="Y190">
        <v>7</v>
      </c>
      <c r="Z190">
        <v>70</v>
      </c>
    </row>
    <row r="191" spans="22:26">
      <c r="V191" s="435">
        <f t="shared" si="15"/>
        <v>44720</v>
      </c>
      <c r="W191" t="s">
        <v>1247</v>
      </c>
      <c r="X191" t="s">
        <v>1759</v>
      </c>
      <c r="Y191">
        <v>8</v>
      </c>
      <c r="Z191">
        <v>150</v>
      </c>
    </row>
    <row r="192" spans="22:26">
      <c r="V192" s="435">
        <f t="shared" si="15"/>
        <v>44720</v>
      </c>
      <c r="W192" t="s">
        <v>1222</v>
      </c>
      <c r="X192" t="s">
        <v>1222</v>
      </c>
      <c r="Y192">
        <v>9</v>
      </c>
      <c r="Z192">
        <v>58</v>
      </c>
    </row>
    <row r="193" spans="22:26">
      <c r="V193" s="435">
        <f t="shared" si="15"/>
        <v>44720</v>
      </c>
      <c r="W193" t="s">
        <v>1222</v>
      </c>
      <c r="X193" t="s">
        <v>1769</v>
      </c>
      <c r="Y193">
        <v>2</v>
      </c>
      <c r="Z193">
        <v>21</v>
      </c>
    </row>
    <row r="194" spans="22:26">
      <c r="V194" s="435">
        <f t="shared" si="15"/>
        <v>44720</v>
      </c>
      <c r="W194" t="s">
        <v>1222</v>
      </c>
      <c r="X194" t="s">
        <v>1776</v>
      </c>
      <c r="Y194">
        <v>1</v>
      </c>
      <c r="Z194">
        <v>8</v>
      </c>
    </row>
    <row r="195" spans="22:26">
      <c r="V195" s="435">
        <f t="shared" si="15"/>
        <v>44720</v>
      </c>
      <c r="W195" t="s">
        <v>1282</v>
      </c>
      <c r="X195" t="s">
        <v>1282</v>
      </c>
      <c r="Y195">
        <v>6</v>
      </c>
      <c r="Z195">
        <v>44</v>
      </c>
    </row>
    <row r="196" spans="22:26">
      <c r="V196" s="435">
        <f t="shared" si="15"/>
        <v>44720</v>
      </c>
      <c r="W196" t="s">
        <v>1282</v>
      </c>
      <c r="X196" t="s">
        <v>1785</v>
      </c>
      <c r="Y196">
        <v>3</v>
      </c>
      <c r="Z196">
        <v>31</v>
      </c>
    </row>
    <row r="197" spans="22:26">
      <c r="V197" s="435">
        <f t="shared" si="15"/>
        <v>44720</v>
      </c>
      <c r="W197" t="s">
        <v>1252</v>
      </c>
      <c r="X197" t="s">
        <v>1252</v>
      </c>
      <c r="Y197">
        <v>7</v>
      </c>
      <c r="Z197">
        <v>33</v>
      </c>
    </row>
    <row r="198" spans="22:26">
      <c r="V198" s="435">
        <f t="shared" si="15"/>
        <v>44720</v>
      </c>
      <c r="W198" t="s">
        <v>1293</v>
      </c>
      <c r="X198" t="s">
        <v>1293</v>
      </c>
      <c r="Y198">
        <v>2</v>
      </c>
      <c r="Z198">
        <v>4</v>
      </c>
    </row>
    <row r="199" spans="22:26">
      <c r="V199" s="416">
        <v>44721</v>
      </c>
      <c r="W199" s="419" t="s">
        <v>1255</v>
      </c>
      <c r="X199" s="420" t="s">
        <v>1255</v>
      </c>
      <c r="Y199" s="420">
        <v>6</v>
      </c>
      <c r="Z199" s="420">
        <v>73</v>
      </c>
    </row>
    <row r="200" spans="22:26">
      <c r="V200" s="416">
        <f t="shared" ref="V200:V211" si="16">V199</f>
        <v>44721</v>
      </c>
      <c r="W200" s="421" t="s">
        <v>1255</v>
      </c>
      <c r="X200" s="422" t="s">
        <v>1739</v>
      </c>
      <c r="Y200" s="422">
        <v>4</v>
      </c>
      <c r="Z200" s="422">
        <v>77</v>
      </c>
    </row>
    <row r="201" spans="22:26">
      <c r="V201" s="416">
        <f t="shared" si="16"/>
        <v>44721</v>
      </c>
      <c r="W201" s="419" t="s">
        <v>1274</v>
      </c>
      <c r="X201" s="420" t="s">
        <v>1274</v>
      </c>
      <c r="Y201" s="420">
        <v>6</v>
      </c>
      <c r="Z201" s="420">
        <v>51</v>
      </c>
    </row>
    <row r="202" spans="22:26">
      <c r="V202" s="416">
        <f t="shared" si="16"/>
        <v>44721</v>
      </c>
      <c r="W202" s="421" t="s">
        <v>1274</v>
      </c>
      <c r="X202" s="422" t="s">
        <v>1750</v>
      </c>
      <c r="Y202" s="422">
        <v>5</v>
      </c>
      <c r="Z202" s="422">
        <v>45</v>
      </c>
    </row>
    <row r="203" spans="22:26">
      <c r="V203" s="416">
        <f t="shared" si="16"/>
        <v>44721</v>
      </c>
      <c r="W203" s="419" t="s">
        <v>1247</v>
      </c>
      <c r="X203" s="420" t="s">
        <v>1247</v>
      </c>
      <c r="Y203" s="420">
        <v>7</v>
      </c>
      <c r="Z203" s="420">
        <v>66</v>
      </c>
    </row>
    <row r="204" spans="22:26">
      <c r="V204" s="416">
        <f t="shared" si="16"/>
        <v>44721</v>
      </c>
      <c r="W204" s="421" t="s">
        <v>1247</v>
      </c>
      <c r="X204" s="422" t="s">
        <v>1759</v>
      </c>
      <c r="Y204" s="422">
        <v>8</v>
      </c>
      <c r="Z204" s="422">
        <v>150</v>
      </c>
    </row>
    <row r="205" spans="22:26">
      <c r="V205" s="416">
        <f t="shared" si="16"/>
        <v>44721</v>
      </c>
      <c r="W205" s="419" t="s">
        <v>1222</v>
      </c>
      <c r="X205" s="420" t="s">
        <v>1222</v>
      </c>
      <c r="Y205" s="420">
        <v>9</v>
      </c>
      <c r="Z205" s="420">
        <v>58</v>
      </c>
    </row>
    <row r="206" spans="22:26">
      <c r="V206" s="416">
        <f t="shared" si="16"/>
        <v>44721</v>
      </c>
      <c r="W206" s="423" t="s">
        <v>1222</v>
      </c>
      <c r="X206" s="422" t="s">
        <v>1769</v>
      </c>
      <c r="Y206" s="422">
        <v>2</v>
      </c>
      <c r="Z206" s="422">
        <v>21</v>
      </c>
    </row>
    <row r="207" spans="22:26">
      <c r="V207" s="416">
        <f t="shared" si="16"/>
        <v>44721</v>
      </c>
      <c r="W207" s="421" t="s">
        <v>1222</v>
      </c>
      <c r="X207" s="420" t="s">
        <v>1776</v>
      </c>
      <c r="Y207" s="420">
        <v>2</v>
      </c>
      <c r="Z207" s="420">
        <v>13</v>
      </c>
    </row>
    <row r="208" spans="22:26">
      <c r="V208" s="416">
        <f t="shared" si="16"/>
        <v>44721</v>
      </c>
      <c r="W208" s="424" t="s">
        <v>1282</v>
      </c>
      <c r="X208" s="422" t="s">
        <v>1282</v>
      </c>
      <c r="Y208" s="422">
        <v>6</v>
      </c>
      <c r="Z208" s="422">
        <v>44</v>
      </c>
    </row>
    <row r="209" spans="22:26">
      <c r="V209" s="416">
        <f t="shared" si="16"/>
        <v>44721</v>
      </c>
      <c r="W209" s="421" t="s">
        <v>1282</v>
      </c>
      <c r="X209" s="420" t="s">
        <v>1785</v>
      </c>
      <c r="Y209" s="420">
        <v>3</v>
      </c>
      <c r="Z209" s="420">
        <v>31</v>
      </c>
    </row>
    <row r="210" spans="22:26">
      <c r="V210" s="416">
        <f t="shared" si="16"/>
        <v>44721</v>
      </c>
      <c r="W210" s="422" t="s">
        <v>1252</v>
      </c>
      <c r="X210" s="422" t="s">
        <v>1252</v>
      </c>
      <c r="Y210" s="422">
        <v>7</v>
      </c>
      <c r="Z210" s="422">
        <v>33</v>
      </c>
    </row>
    <row r="211" spans="22:26">
      <c r="V211" s="416">
        <f t="shared" si="16"/>
        <v>44721</v>
      </c>
      <c r="W211" s="426" t="s">
        <v>1293</v>
      </c>
      <c r="X211" s="426" t="s">
        <v>1293</v>
      </c>
      <c r="Y211" s="426">
        <v>2</v>
      </c>
      <c r="Z211" s="426">
        <v>4</v>
      </c>
    </row>
    <row r="212" spans="22:26">
      <c r="V212" s="416">
        <v>44725</v>
      </c>
      <c r="W212" t="s">
        <v>1255</v>
      </c>
      <c r="X212" t="s">
        <v>1255</v>
      </c>
      <c r="Y212">
        <v>6</v>
      </c>
      <c r="Z212">
        <v>73</v>
      </c>
    </row>
    <row r="213" spans="22:26">
      <c r="V213" s="416">
        <v>44725</v>
      </c>
      <c r="W213" t="s">
        <v>1255</v>
      </c>
      <c r="X213" t="s">
        <v>1739</v>
      </c>
      <c r="Y213">
        <v>4</v>
      </c>
      <c r="Z213">
        <v>77</v>
      </c>
    </row>
    <row r="214" spans="22:26">
      <c r="V214" s="416">
        <v>44725</v>
      </c>
      <c r="W214" t="s">
        <v>1274</v>
      </c>
      <c r="X214" t="s">
        <v>1274</v>
      </c>
      <c r="Y214">
        <v>6</v>
      </c>
      <c r="Z214">
        <v>51</v>
      </c>
    </row>
    <row r="215" spans="22:26">
      <c r="V215" s="416">
        <v>44725</v>
      </c>
      <c r="W215" t="s">
        <v>1274</v>
      </c>
      <c r="X215" t="s">
        <v>1750</v>
      </c>
      <c r="Y215">
        <v>5</v>
      </c>
      <c r="Z215">
        <v>45</v>
      </c>
    </row>
    <row r="216" spans="22:26">
      <c r="V216" s="416">
        <v>44725</v>
      </c>
      <c r="W216" t="s">
        <v>1247</v>
      </c>
      <c r="X216" t="s">
        <v>1247</v>
      </c>
      <c r="Y216">
        <v>7</v>
      </c>
      <c r="Z216">
        <v>66</v>
      </c>
    </row>
    <row r="217" spans="22:26">
      <c r="V217" s="416">
        <v>44725</v>
      </c>
      <c r="W217" t="s">
        <v>1247</v>
      </c>
      <c r="X217" t="s">
        <v>1759</v>
      </c>
      <c r="Y217">
        <v>8</v>
      </c>
      <c r="Z217">
        <v>150</v>
      </c>
    </row>
    <row r="218" spans="22:26">
      <c r="V218" s="416">
        <v>44725</v>
      </c>
      <c r="W218" t="s">
        <v>1222</v>
      </c>
      <c r="X218" t="s">
        <v>1222</v>
      </c>
      <c r="Y218">
        <v>10</v>
      </c>
      <c r="Z218">
        <v>63</v>
      </c>
    </row>
    <row r="219" spans="22:26">
      <c r="V219" s="416">
        <v>44725</v>
      </c>
      <c r="W219" t="s">
        <v>1222</v>
      </c>
      <c r="X219" t="s">
        <v>1769</v>
      </c>
      <c r="Y219">
        <v>2</v>
      </c>
      <c r="Z219">
        <v>21</v>
      </c>
    </row>
    <row r="220" spans="22:26">
      <c r="V220" s="416">
        <v>44725</v>
      </c>
      <c r="W220" t="s">
        <v>1222</v>
      </c>
      <c r="X220" t="s">
        <v>1776</v>
      </c>
      <c r="Y220">
        <v>2</v>
      </c>
      <c r="Z220">
        <v>13</v>
      </c>
    </row>
    <row r="221" spans="22:26">
      <c r="V221" s="416">
        <v>44725</v>
      </c>
      <c r="W221" t="s">
        <v>1282</v>
      </c>
      <c r="X221" t="s">
        <v>1282</v>
      </c>
      <c r="Y221">
        <v>6</v>
      </c>
      <c r="Z221">
        <v>44</v>
      </c>
    </row>
    <row r="222" spans="22:26">
      <c r="V222" s="416">
        <v>44725</v>
      </c>
      <c r="W222" t="s">
        <v>1282</v>
      </c>
      <c r="X222" t="s">
        <v>1785</v>
      </c>
      <c r="Y222">
        <v>3</v>
      </c>
      <c r="Z222">
        <v>31</v>
      </c>
    </row>
    <row r="223" spans="22:26">
      <c r="V223" s="416">
        <v>44725</v>
      </c>
      <c r="W223" t="s">
        <v>1252</v>
      </c>
      <c r="X223" t="s">
        <v>1252</v>
      </c>
      <c r="Y223">
        <v>7</v>
      </c>
      <c r="Z223">
        <v>33</v>
      </c>
    </row>
    <row r="224" spans="22:26">
      <c r="V224" s="416">
        <v>44725</v>
      </c>
      <c r="W224" t="s">
        <v>1293</v>
      </c>
      <c r="X224" t="s">
        <v>1293</v>
      </c>
      <c r="Y224">
        <v>2</v>
      </c>
      <c r="Z224">
        <v>4</v>
      </c>
    </row>
    <row r="225" spans="22:26">
      <c r="V225" s="416">
        <v>44727</v>
      </c>
      <c r="W225" s="419" t="s">
        <v>1255</v>
      </c>
      <c r="X225" s="420" t="s">
        <v>1255</v>
      </c>
      <c r="Y225" s="420">
        <v>6</v>
      </c>
      <c r="Z225" s="420">
        <v>73</v>
      </c>
    </row>
    <row r="226" spans="22:26">
      <c r="V226" s="416">
        <f t="shared" ref="V226:V237" si="17">V225</f>
        <v>44727</v>
      </c>
      <c r="W226" s="421" t="s">
        <v>1255</v>
      </c>
      <c r="X226" s="422" t="s">
        <v>1739</v>
      </c>
      <c r="Y226" s="422">
        <v>4</v>
      </c>
      <c r="Z226" s="422">
        <v>77</v>
      </c>
    </row>
    <row r="227" spans="22:26">
      <c r="V227" s="416">
        <f t="shared" si="17"/>
        <v>44727</v>
      </c>
      <c r="W227" s="419" t="s">
        <v>1274</v>
      </c>
      <c r="X227" s="420" t="s">
        <v>1274</v>
      </c>
      <c r="Y227" s="420">
        <v>6</v>
      </c>
      <c r="Z227" s="420">
        <v>51</v>
      </c>
    </row>
    <row r="228" spans="22:26">
      <c r="V228" s="416">
        <f t="shared" si="17"/>
        <v>44727</v>
      </c>
      <c r="W228" s="421" t="s">
        <v>1274</v>
      </c>
      <c r="X228" s="422" t="s">
        <v>1750</v>
      </c>
      <c r="Y228" s="422">
        <v>5</v>
      </c>
      <c r="Z228" s="422">
        <v>45</v>
      </c>
    </row>
    <row r="229" spans="22:26">
      <c r="V229" s="416">
        <f t="shared" si="17"/>
        <v>44727</v>
      </c>
      <c r="W229" s="419" t="s">
        <v>1247</v>
      </c>
      <c r="X229" s="420" t="s">
        <v>1247</v>
      </c>
      <c r="Y229" s="420">
        <v>7</v>
      </c>
      <c r="Z229" s="420">
        <v>68</v>
      </c>
    </row>
    <row r="230" spans="22:26">
      <c r="V230" s="416">
        <f t="shared" si="17"/>
        <v>44727</v>
      </c>
      <c r="W230" s="421" t="s">
        <v>1247</v>
      </c>
      <c r="X230" s="422" t="s">
        <v>1759</v>
      </c>
      <c r="Y230" s="422">
        <v>8</v>
      </c>
      <c r="Z230" s="422">
        <v>146</v>
      </c>
    </row>
    <row r="231" spans="22:26">
      <c r="V231" s="416">
        <f t="shared" si="17"/>
        <v>44727</v>
      </c>
      <c r="W231" s="419" t="s">
        <v>1222</v>
      </c>
      <c r="X231" s="420" t="s">
        <v>1222</v>
      </c>
      <c r="Y231" s="420">
        <v>10</v>
      </c>
      <c r="Z231" s="420">
        <v>64</v>
      </c>
    </row>
    <row r="232" spans="22:26">
      <c r="V232" s="416">
        <f t="shared" si="17"/>
        <v>44727</v>
      </c>
      <c r="W232" s="423" t="s">
        <v>1222</v>
      </c>
      <c r="X232" s="422" t="s">
        <v>1769</v>
      </c>
      <c r="Y232" s="422">
        <v>3</v>
      </c>
      <c r="Z232" s="422">
        <v>25</v>
      </c>
    </row>
    <row r="233" spans="22:26">
      <c r="V233" s="416">
        <f t="shared" si="17"/>
        <v>44727</v>
      </c>
      <c r="W233" s="421" t="s">
        <v>1222</v>
      </c>
      <c r="X233" s="420" t="s">
        <v>1776</v>
      </c>
      <c r="Y233" s="420">
        <v>2</v>
      </c>
      <c r="Z233" s="420">
        <v>13</v>
      </c>
    </row>
    <row r="234" spans="22:26">
      <c r="V234" s="416">
        <f t="shared" si="17"/>
        <v>44727</v>
      </c>
      <c r="W234" s="424" t="s">
        <v>1282</v>
      </c>
      <c r="X234" s="422" t="s">
        <v>1282</v>
      </c>
      <c r="Y234" s="422">
        <v>6</v>
      </c>
      <c r="Z234" s="422">
        <v>44</v>
      </c>
    </row>
    <row r="235" spans="22:26">
      <c r="V235" s="416">
        <f t="shared" si="17"/>
        <v>44727</v>
      </c>
      <c r="W235" s="421" t="s">
        <v>1282</v>
      </c>
      <c r="X235" s="420" t="s">
        <v>1785</v>
      </c>
      <c r="Y235" s="420">
        <v>3</v>
      </c>
      <c r="Z235" s="420">
        <v>31</v>
      </c>
    </row>
    <row r="236" spans="22:26">
      <c r="V236" s="416">
        <f t="shared" si="17"/>
        <v>44727</v>
      </c>
      <c r="W236" s="422" t="s">
        <v>1252</v>
      </c>
      <c r="X236" s="422" t="s">
        <v>1252</v>
      </c>
      <c r="Y236" s="422">
        <v>7</v>
      </c>
      <c r="Z236" s="422">
        <v>33</v>
      </c>
    </row>
    <row r="237" spans="22:26">
      <c r="V237" s="416">
        <f t="shared" si="17"/>
        <v>44727</v>
      </c>
      <c r="W237" s="426" t="s">
        <v>1293</v>
      </c>
      <c r="X237" s="426" t="s">
        <v>1293</v>
      </c>
      <c r="Y237" s="426">
        <v>2</v>
      </c>
      <c r="Z237" s="426">
        <v>4</v>
      </c>
    </row>
    <row r="238" spans="22:26">
      <c r="V238" s="416">
        <v>44733</v>
      </c>
      <c r="W238" s="419" t="s">
        <v>1255</v>
      </c>
      <c r="X238" s="420" t="s">
        <v>1255</v>
      </c>
      <c r="Y238" s="420">
        <v>6</v>
      </c>
      <c r="Z238" s="420">
        <v>73</v>
      </c>
    </row>
    <row r="239" spans="22:26">
      <c r="V239" s="416">
        <f t="shared" ref="V239:V250" si="18">V238</f>
        <v>44733</v>
      </c>
      <c r="W239" s="421" t="s">
        <v>1255</v>
      </c>
      <c r="X239" s="422" t="s">
        <v>1739</v>
      </c>
      <c r="Y239" s="422">
        <v>4</v>
      </c>
      <c r="Z239" s="422">
        <v>77</v>
      </c>
    </row>
    <row r="240" spans="22:26">
      <c r="V240" s="416">
        <f t="shared" si="18"/>
        <v>44733</v>
      </c>
      <c r="W240" s="419" t="s">
        <v>1274</v>
      </c>
      <c r="X240" s="420" t="s">
        <v>1274</v>
      </c>
      <c r="Y240" s="420">
        <v>6</v>
      </c>
      <c r="Z240" s="420">
        <v>51</v>
      </c>
    </row>
    <row r="241" spans="22:26">
      <c r="V241" s="416">
        <f t="shared" si="18"/>
        <v>44733</v>
      </c>
      <c r="W241" s="421" t="s">
        <v>1274</v>
      </c>
      <c r="X241" s="422" t="s">
        <v>1750</v>
      </c>
      <c r="Y241" s="422">
        <v>5</v>
      </c>
      <c r="Z241" s="422">
        <v>45</v>
      </c>
    </row>
    <row r="242" spans="22:26">
      <c r="V242" s="416">
        <f t="shared" si="18"/>
        <v>44733</v>
      </c>
      <c r="W242" s="419" t="s">
        <v>1247</v>
      </c>
      <c r="X242" s="420" t="s">
        <v>1247</v>
      </c>
      <c r="Y242" s="420">
        <v>7</v>
      </c>
      <c r="Z242" s="420">
        <v>67</v>
      </c>
    </row>
    <row r="243" spans="22:26">
      <c r="V243" s="416">
        <f t="shared" si="18"/>
        <v>44733</v>
      </c>
      <c r="W243" s="421" t="s">
        <v>1247</v>
      </c>
      <c r="X243" s="422" t="s">
        <v>1759</v>
      </c>
      <c r="Y243" s="422">
        <v>8</v>
      </c>
      <c r="Z243" s="422">
        <v>150</v>
      </c>
    </row>
    <row r="244" spans="22:26">
      <c r="V244" s="416">
        <f t="shared" si="18"/>
        <v>44733</v>
      </c>
      <c r="W244" s="419" t="s">
        <v>1222</v>
      </c>
      <c r="X244" s="420" t="s">
        <v>1222</v>
      </c>
      <c r="Y244" s="420">
        <v>10</v>
      </c>
      <c r="Z244" s="420">
        <v>64</v>
      </c>
    </row>
    <row r="245" spans="22:26">
      <c r="V245" s="416">
        <f t="shared" si="18"/>
        <v>44733</v>
      </c>
      <c r="W245" s="423" t="s">
        <v>1222</v>
      </c>
      <c r="X245" s="422" t="s">
        <v>1769</v>
      </c>
      <c r="Y245" s="422">
        <v>3</v>
      </c>
      <c r="Z245" s="422">
        <v>25</v>
      </c>
    </row>
    <row r="246" spans="22:26">
      <c r="V246" s="416">
        <f t="shared" si="18"/>
        <v>44733</v>
      </c>
      <c r="W246" s="421" t="s">
        <v>1222</v>
      </c>
      <c r="X246" s="420" t="s">
        <v>1776</v>
      </c>
      <c r="Y246" s="420">
        <v>2</v>
      </c>
      <c r="Z246" s="420">
        <v>14</v>
      </c>
    </row>
    <row r="247" spans="22:26">
      <c r="V247" s="416">
        <f t="shared" si="18"/>
        <v>44733</v>
      </c>
      <c r="W247" s="424" t="s">
        <v>1282</v>
      </c>
      <c r="X247" s="422" t="s">
        <v>1282</v>
      </c>
      <c r="Y247" s="422">
        <v>6</v>
      </c>
      <c r="Z247" s="422">
        <v>44</v>
      </c>
    </row>
    <row r="248" spans="22:26">
      <c r="V248" s="416">
        <f t="shared" si="18"/>
        <v>44733</v>
      </c>
      <c r="W248" s="421" t="s">
        <v>1282</v>
      </c>
      <c r="X248" s="420" t="s">
        <v>1785</v>
      </c>
      <c r="Y248" s="420">
        <v>3</v>
      </c>
      <c r="Z248" s="420">
        <v>31</v>
      </c>
    </row>
    <row r="249" spans="22:26">
      <c r="V249" s="416">
        <f t="shared" si="18"/>
        <v>44733</v>
      </c>
      <c r="W249" s="422" t="s">
        <v>1252</v>
      </c>
      <c r="X249" s="422" t="s">
        <v>1252</v>
      </c>
      <c r="Y249" s="422">
        <v>7</v>
      </c>
      <c r="Z249" s="422">
        <v>33</v>
      </c>
    </row>
    <row r="250" spans="22:26">
      <c r="V250" s="416">
        <f t="shared" si="18"/>
        <v>44733</v>
      </c>
      <c r="W250" s="426" t="s">
        <v>1293</v>
      </c>
      <c r="X250" s="426" t="s">
        <v>1293</v>
      </c>
      <c r="Y250" s="426">
        <v>2</v>
      </c>
      <c r="Z250" s="426">
        <v>4</v>
      </c>
    </row>
    <row r="251" spans="22:26">
      <c r="V251" s="416">
        <v>44736</v>
      </c>
      <c r="W251" s="419" t="s">
        <v>1255</v>
      </c>
      <c r="X251" s="420" t="s">
        <v>1255</v>
      </c>
      <c r="Y251" s="420">
        <v>9</v>
      </c>
      <c r="Z251" s="420">
        <v>60</v>
      </c>
    </row>
    <row r="252" spans="22:26">
      <c r="V252" s="416">
        <f t="shared" ref="V252:V263" si="19">V251</f>
        <v>44736</v>
      </c>
      <c r="W252" s="421" t="s">
        <v>1255</v>
      </c>
      <c r="X252" s="422" t="s">
        <v>1739</v>
      </c>
      <c r="Y252" s="422">
        <v>6</v>
      </c>
      <c r="Z252" s="422">
        <v>63</v>
      </c>
    </row>
    <row r="253" spans="22:26">
      <c r="V253" s="416">
        <f t="shared" si="19"/>
        <v>44736</v>
      </c>
      <c r="W253" s="419" t="s">
        <v>1274</v>
      </c>
      <c r="X253" s="420" t="s">
        <v>1274</v>
      </c>
      <c r="Y253" s="420">
        <v>6</v>
      </c>
      <c r="Z253" s="420">
        <v>51</v>
      </c>
    </row>
    <row r="254" spans="22:26">
      <c r="V254" s="416">
        <f t="shared" si="19"/>
        <v>44736</v>
      </c>
      <c r="W254" s="421" t="s">
        <v>1274</v>
      </c>
      <c r="X254" s="422" t="s">
        <v>1750</v>
      </c>
      <c r="Y254" s="422">
        <v>5</v>
      </c>
      <c r="Z254" s="422">
        <v>45</v>
      </c>
    </row>
    <row r="255" spans="22:26">
      <c r="V255" s="416">
        <f t="shared" si="19"/>
        <v>44736</v>
      </c>
      <c r="W255" s="419" t="s">
        <v>1247</v>
      </c>
      <c r="X255" s="420" t="s">
        <v>1247</v>
      </c>
      <c r="Y255" s="420">
        <v>7</v>
      </c>
      <c r="Z255" s="420">
        <v>67</v>
      </c>
    </row>
    <row r="256" spans="22:26">
      <c r="V256" s="416">
        <f t="shared" si="19"/>
        <v>44736</v>
      </c>
      <c r="W256" s="421" t="s">
        <v>1247</v>
      </c>
      <c r="X256" s="422" t="s">
        <v>1759</v>
      </c>
      <c r="Y256" s="422">
        <v>8</v>
      </c>
      <c r="Z256" s="422">
        <v>150</v>
      </c>
    </row>
    <row r="257" spans="22:26">
      <c r="V257" s="416">
        <f t="shared" si="19"/>
        <v>44736</v>
      </c>
      <c r="W257" s="419" t="s">
        <v>1222</v>
      </c>
      <c r="X257" s="420" t="s">
        <v>1222</v>
      </c>
      <c r="Y257" s="420">
        <v>10</v>
      </c>
      <c r="Z257" s="420">
        <v>64</v>
      </c>
    </row>
    <row r="258" spans="22:26">
      <c r="V258" s="416">
        <f t="shared" si="19"/>
        <v>44736</v>
      </c>
      <c r="W258" s="423" t="s">
        <v>1222</v>
      </c>
      <c r="X258" s="422" t="s">
        <v>1769</v>
      </c>
      <c r="Y258" s="422">
        <v>3</v>
      </c>
      <c r="Z258" s="422">
        <v>25</v>
      </c>
    </row>
    <row r="259" spans="22:26">
      <c r="V259" s="416">
        <f t="shared" si="19"/>
        <v>44736</v>
      </c>
      <c r="W259" s="421" t="s">
        <v>1222</v>
      </c>
      <c r="X259" s="420" t="s">
        <v>1776</v>
      </c>
      <c r="Y259" s="420">
        <v>2</v>
      </c>
      <c r="Z259" s="420">
        <v>14</v>
      </c>
    </row>
    <row r="260" spans="22:26">
      <c r="V260" s="416">
        <f t="shared" si="19"/>
        <v>44736</v>
      </c>
      <c r="W260" s="424" t="s">
        <v>1282</v>
      </c>
      <c r="X260" s="422" t="s">
        <v>1282</v>
      </c>
      <c r="Y260" s="422">
        <v>6</v>
      </c>
      <c r="Z260" s="422">
        <v>44</v>
      </c>
    </row>
    <row r="261" spans="22:26">
      <c r="V261" s="416">
        <f t="shared" si="19"/>
        <v>44736</v>
      </c>
      <c r="W261" s="421" t="s">
        <v>1282</v>
      </c>
      <c r="X261" s="420" t="s">
        <v>1785</v>
      </c>
      <c r="Y261" s="420">
        <v>3</v>
      </c>
      <c r="Z261" s="420">
        <v>31</v>
      </c>
    </row>
    <row r="262" spans="22:26">
      <c r="V262" s="416">
        <f t="shared" si="19"/>
        <v>44736</v>
      </c>
      <c r="W262" s="422" t="s">
        <v>1252</v>
      </c>
      <c r="X262" s="422" t="s">
        <v>1252</v>
      </c>
      <c r="Y262" s="422">
        <v>7</v>
      </c>
      <c r="Z262" s="422">
        <v>33</v>
      </c>
    </row>
    <row r="263" spans="22:26">
      <c r="V263" s="416">
        <f t="shared" si="19"/>
        <v>44736</v>
      </c>
      <c r="W263" s="426" t="s">
        <v>1293</v>
      </c>
      <c r="X263" s="426" t="s">
        <v>1293</v>
      </c>
      <c r="Y263" s="426">
        <v>2</v>
      </c>
      <c r="Z263" s="426">
        <v>4</v>
      </c>
    </row>
    <row r="264" spans="22:26">
      <c r="V264" s="416">
        <v>44740</v>
      </c>
      <c r="W264" s="419" t="s">
        <v>1255</v>
      </c>
      <c r="X264" s="420" t="s">
        <v>1255</v>
      </c>
      <c r="Y264" s="420">
        <v>9</v>
      </c>
      <c r="Z264" s="420">
        <v>69</v>
      </c>
    </row>
    <row r="265" spans="22:26">
      <c r="V265" s="416">
        <f t="shared" ref="V265:V276" si="20">V264</f>
        <v>44740</v>
      </c>
      <c r="W265" s="421" t="s">
        <v>1255</v>
      </c>
      <c r="X265" s="422" t="s">
        <v>1739</v>
      </c>
      <c r="Y265" s="422">
        <v>9</v>
      </c>
      <c r="Z265" s="422">
        <v>78</v>
      </c>
    </row>
    <row r="266" spans="22:26">
      <c r="V266" s="416">
        <f t="shared" si="20"/>
        <v>44740</v>
      </c>
      <c r="W266" s="419" t="s">
        <v>1274</v>
      </c>
      <c r="X266" s="420" t="s">
        <v>1274</v>
      </c>
      <c r="Y266" s="420">
        <v>6</v>
      </c>
      <c r="Z266" s="420">
        <v>51</v>
      </c>
    </row>
    <row r="267" spans="22:26">
      <c r="V267" s="416">
        <f t="shared" si="20"/>
        <v>44740</v>
      </c>
      <c r="W267" s="421" t="s">
        <v>1274</v>
      </c>
      <c r="X267" s="422" t="s">
        <v>1750</v>
      </c>
      <c r="Y267" s="422">
        <v>5</v>
      </c>
      <c r="Z267" s="422">
        <v>45</v>
      </c>
    </row>
    <row r="268" spans="22:26">
      <c r="V268" s="416">
        <f t="shared" si="20"/>
        <v>44740</v>
      </c>
      <c r="W268" s="419" t="s">
        <v>1247</v>
      </c>
      <c r="X268" s="420" t="s">
        <v>1247</v>
      </c>
      <c r="Y268" s="420">
        <v>7</v>
      </c>
      <c r="Z268" s="420">
        <v>67</v>
      </c>
    </row>
    <row r="269" spans="22:26">
      <c r="V269" s="416">
        <f t="shared" si="20"/>
        <v>44740</v>
      </c>
      <c r="W269" s="421" t="s">
        <v>1247</v>
      </c>
      <c r="X269" s="422" t="s">
        <v>1759</v>
      </c>
      <c r="Y269" s="422">
        <v>8</v>
      </c>
      <c r="Z269" s="422">
        <v>150</v>
      </c>
    </row>
    <row r="270" spans="22:26">
      <c r="V270" s="416">
        <f t="shared" si="20"/>
        <v>44740</v>
      </c>
      <c r="W270" s="419" t="s">
        <v>1222</v>
      </c>
      <c r="X270" s="420" t="s">
        <v>1222</v>
      </c>
      <c r="Y270" s="420">
        <v>10</v>
      </c>
      <c r="Z270" s="420">
        <v>65</v>
      </c>
    </row>
    <row r="271" spans="22:26">
      <c r="V271" s="416">
        <f t="shared" si="20"/>
        <v>44740</v>
      </c>
      <c r="W271" s="423" t="s">
        <v>1222</v>
      </c>
      <c r="X271" s="422" t="s">
        <v>1769</v>
      </c>
      <c r="Y271" s="422">
        <v>3</v>
      </c>
      <c r="Z271" s="422">
        <v>25</v>
      </c>
    </row>
    <row r="272" spans="22:26">
      <c r="V272" s="416">
        <f t="shared" si="20"/>
        <v>44740</v>
      </c>
      <c r="W272" s="421" t="s">
        <v>1222</v>
      </c>
      <c r="X272" s="420" t="s">
        <v>1776</v>
      </c>
      <c r="Y272" s="420">
        <v>2</v>
      </c>
      <c r="Z272" s="420">
        <v>14</v>
      </c>
    </row>
    <row r="273" spans="22:26">
      <c r="V273" s="416">
        <f t="shared" si="20"/>
        <v>44740</v>
      </c>
      <c r="W273" s="424" t="s">
        <v>1282</v>
      </c>
      <c r="X273" s="422" t="s">
        <v>1282</v>
      </c>
      <c r="Y273" s="422">
        <v>6</v>
      </c>
      <c r="Z273" s="422">
        <v>44</v>
      </c>
    </row>
    <row r="274" spans="22:26">
      <c r="V274" s="416">
        <f t="shared" si="20"/>
        <v>44740</v>
      </c>
      <c r="W274" s="421" t="s">
        <v>1282</v>
      </c>
      <c r="X274" s="420" t="s">
        <v>1785</v>
      </c>
      <c r="Y274" s="420">
        <v>3</v>
      </c>
      <c r="Z274" s="420">
        <v>31</v>
      </c>
    </row>
    <row r="275" spans="22:26">
      <c r="V275" s="416">
        <f t="shared" si="20"/>
        <v>44740</v>
      </c>
      <c r="W275" s="422" t="s">
        <v>1252</v>
      </c>
      <c r="X275" s="422" t="s">
        <v>1252</v>
      </c>
      <c r="Y275" s="422">
        <v>7</v>
      </c>
      <c r="Z275" s="422">
        <v>33</v>
      </c>
    </row>
    <row r="276" spans="22:26">
      <c r="V276" s="416">
        <f t="shared" si="20"/>
        <v>44740</v>
      </c>
      <c r="W276" s="426" t="s">
        <v>1293</v>
      </c>
      <c r="X276" s="426" t="s">
        <v>1293</v>
      </c>
      <c r="Y276" s="426">
        <v>2</v>
      </c>
      <c r="Z276" s="426">
        <v>4</v>
      </c>
    </row>
    <row r="277" spans="22:26">
      <c r="V277" s="416">
        <v>44742</v>
      </c>
      <c r="W277" s="419" t="s">
        <v>1255</v>
      </c>
      <c r="X277" s="420" t="s">
        <v>1255</v>
      </c>
      <c r="Y277" s="420">
        <v>9</v>
      </c>
      <c r="Z277" s="420">
        <v>69</v>
      </c>
    </row>
    <row r="278" spans="22:26">
      <c r="V278" s="416">
        <f t="shared" ref="V278:V289" si="21">V277</f>
        <v>44742</v>
      </c>
      <c r="W278" s="421" t="s">
        <v>1255</v>
      </c>
      <c r="X278" s="422" t="s">
        <v>1739</v>
      </c>
      <c r="Y278" s="422">
        <v>9</v>
      </c>
      <c r="Z278" s="422">
        <v>78</v>
      </c>
    </row>
    <row r="279" spans="22:26">
      <c r="V279" s="416">
        <f t="shared" si="21"/>
        <v>44742</v>
      </c>
      <c r="W279" s="419" t="s">
        <v>1274</v>
      </c>
      <c r="X279" s="420" t="s">
        <v>1274</v>
      </c>
      <c r="Y279" s="420">
        <v>6</v>
      </c>
      <c r="Z279" s="420">
        <v>51</v>
      </c>
    </row>
    <row r="280" spans="22:26">
      <c r="V280" s="416">
        <f t="shared" si="21"/>
        <v>44742</v>
      </c>
      <c r="W280" s="421" t="s">
        <v>1274</v>
      </c>
      <c r="X280" s="422" t="s">
        <v>1750</v>
      </c>
      <c r="Y280" s="422">
        <v>5</v>
      </c>
      <c r="Z280" s="422">
        <v>45</v>
      </c>
    </row>
    <row r="281" spans="22:26">
      <c r="V281" s="416">
        <f t="shared" si="21"/>
        <v>44742</v>
      </c>
      <c r="W281" s="419" t="s">
        <v>1247</v>
      </c>
      <c r="X281" s="420" t="s">
        <v>1247</v>
      </c>
      <c r="Y281" s="420">
        <v>7</v>
      </c>
      <c r="Z281" s="420">
        <v>67</v>
      </c>
    </row>
    <row r="282" spans="22:26">
      <c r="V282" s="416">
        <f t="shared" si="21"/>
        <v>44742</v>
      </c>
      <c r="W282" s="421" t="s">
        <v>1247</v>
      </c>
      <c r="X282" s="422" t="s">
        <v>1759</v>
      </c>
      <c r="Y282" s="422">
        <v>8</v>
      </c>
      <c r="Z282" s="422">
        <v>150</v>
      </c>
    </row>
    <row r="283" spans="22:26">
      <c r="V283" s="416">
        <f t="shared" si="21"/>
        <v>44742</v>
      </c>
      <c r="W283" s="419" t="s">
        <v>1222</v>
      </c>
      <c r="X283" s="420" t="s">
        <v>1222</v>
      </c>
      <c r="Y283" s="420">
        <v>10</v>
      </c>
      <c r="Z283" s="420">
        <v>65</v>
      </c>
    </row>
    <row r="284" spans="22:26">
      <c r="V284" s="416">
        <f t="shared" si="21"/>
        <v>44742</v>
      </c>
      <c r="W284" s="423" t="s">
        <v>1222</v>
      </c>
      <c r="X284" s="422" t="s">
        <v>1769</v>
      </c>
      <c r="Y284" s="422">
        <v>3</v>
      </c>
      <c r="Z284" s="422">
        <v>25</v>
      </c>
    </row>
    <row r="285" spans="22:26">
      <c r="V285" s="416">
        <f t="shared" si="21"/>
        <v>44742</v>
      </c>
      <c r="W285" s="421" t="s">
        <v>1222</v>
      </c>
      <c r="X285" s="420" t="s">
        <v>1776</v>
      </c>
      <c r="Y285" s="420">
        <v>2</v>
      </c>
      <c r="Z285" s="420">
        <v>14</v>
      </c>
    </row>
    <row r="286" spans="22:26">
      <c r="V286" s="416">
        <f t="shared" si="21"/>
        <v>44742</v>
      </c>
      <c r="W286" s="424" t="s">
        <v>1282</v>
      </c>
      <c r="X286" s="422" t="s">
        <v>1282</v>
      </c>
      <c r="Y286" s="422">
        <v>6</v>
      </c>
      <c r="Z286" s="422">
        <v>44</v>
      </c>
    </row>
    <row r="287" spans="22:26">
      <c r="V287" s="416">
        <f t="shared" si="21"/>
        <v>44742</v>
      </c>
      <c r="W287" s="421" t="s">
        <v>1282</v>
      </c>
      <c r="X287" s="420" t="s">
        <v>1785</v>
      </c>
      <c r="Y287" s="420">
        <v>3</v>
      </c>
      <c r="Z287" s="420">
        <v>31</v>
      </c>
    </row>
    <row r="288" spans="22:26">
      <c r="V288" s="416">
        <f t="shared" si="21"/>
        <v>44742</v>
      </c>
      <c r="W288" s="422" t="s">
        <v>1252</v>
      </c>
      <c r="X288" s="422" t="s">
        <v>1252</v>
      </c>
      <c r="Y288" s="422">
        <v>7</v>
      </c>
      <c r="Z288" s="422">
        <v>33</v>
      </c>
    </row>
    <row r="289" spans="22:26">
      <c r="V289" s="416">
        <f t="shared" si="21"/>
        <v>44742</v>
      </c>
      <c r="W289" s="426" t="s">
        <v>1293</v>
      </c>
      <c r="X289" s="426" t="s">
        <v>1293</v>
      </c>
      <c r="Y289" s="426">
        <v>2</v>
      </c>
      <c r="Z289" s="426">
        <v>4</v>
      </c>
    </row>
    <row r="290" spans="22:26">
      <c r="V290" s="416">
        <v>44750</v>
      </c>
      <c r="W290" t="s">
        <v>1255</v>
      </c>
      <c r="X290" t="s">
        <v>1255</v>
      </c>
      <c r="Y290">
        <v>9</v>
      </c>
      <c r="Z290">
        <v>69</v>
      </c>
    </row>
    <row r="291" spans="22:26">
      <c r="V291" s="416">
        <f t="shared" ref="V291:V302" si="22">V290</f>
        <v>44750</v>
      </c>
      <c r="W291" t="s">
        <v>1255</v>
      </c>
      <c r="X291" t="s">
        <v>1739</v>
      </c>
      <c r="Y291">
        <v>9</v>
      </c>
      <c r="Z291">
        <v>78</v>
      </c>
    </row>
    <row r="292" spans="22:26">
      <c r="V292" s="416">
        <f t="shared" si="22"/>
        <v>44750</v>
      </c>
      <c r="W292" t="s">
        <v>1274</v>
      </c>
      <c r="X292" t="s">
        <v>1274</v>
      </c>
      <c r="Y292">
        <v>6</v>
      </c>
      <c r="Z292">
        <v>51</v>
      </c>
    </row>
    <row r="293" spans="22:26">
      <c r="V293" s="416">
        <f t="shared" si="22"/>
        <v>44750</v>
      </c>
      <c r="W293" t="s">
        <v>1274</v>
      </c>
      <c r="X293" t="s">
        <v>1750</v>
      </c>
      <c r="Y293">
        <v>5</v>
      </c>
      <c r="Z293">
        <v>45</v>
      </c>
    </row>
    <row r="294" spans="22:26">
      <c r="V294" s="416">
        <f t="shared" si="22"/>
        <v>44750</v>
      </c>
      <c r="W294" t="s">
        <v>1247</v>
      </c>
      <c r="X294" t="s">
        <v>1247</v>
      </c>
      <c r="Y294">
        <v>7</v>
      </c>
      <c r="Z294">
        <v>67</v>
      </c>
    </row>
    <row r="295" spans="22:26">
      <c r="V295" s="416">
        <f t="shared" si="22"/>
        <v>44750</v>
      </c>
      <c r="W295" t="s">
        <v>1247</v>
      </c>
      <c r="X295" t="s">
        <v>1759</v>
      </c>
      <c r="Y295">
        <v>8</v>
      </c>
      <c r="Z295">
        <v>150</v>
      </c>
    </row>
    <row r="296" spans="22:26">
      <c r="V296" s="416">
        <f t="shared" si="22"/>
        <v>44750</v>
      </c>
      <c r="W296" t="s">
        <v>1222</v>
      </c>
      <c r="X296" t="s">
        <v>1222</v>
      </c>
      <c r="Y296">
        <v>10</v>
      </c>
      <c r="Z296">
        <v>65</v>
      </c>
    </row>
    <row r="297" spans="22:26">
      <c r="V297" s="416">
        <f t="shared" si="22"/>
        <v>44750</v>
      </c>
      <c r="W297" t="s">
        <v>1222</v>
      </c>
      <c r="X297" t="s">
        <v>1769</v>
      </c>
      <c r="Y297">
        <v>3</v>
      </c>
      <c r="Z297">
        <v>25</v>
      </c>
    </row>
    <row r="298" spans="22:26">
      <c r="V298" s="416">
        <f t="shared" si="22"/>
        <v>44750</v>
      </c>
      <c r="W298" t="s">
        <v>1222</v>
      </c>
      <c r="X298" t="s">
        <v>1776</v>
      </c>
      <c r="Y298">
        <v>2</v>
      </c>
      <c r="Z298">
        <v>14</v>
      </c>
    </row>
    <row r="299" spans="22:26">
      <c r="V299" s="416">
        <f t="shared" si="22"/>
        <v>44750</v>
      </c>
      <c r="W299" t="s">
        <v>1282</v>
      </c>
      <c r="X299" t="s">
        <v>1282</v>
      </c>
      <c r="Y299">
        <v>6</v>
      </c>
      <c r="Z299">
        <v>53</v>
      </c>
    </row>
    <row r="300" spans="22:26">
      <c r="V300" s="416">
        <f t="shared" si="22"/>
        <v>44750</v>
      </c>
      <c r="W300" t="s">
        <v>1282</v>
      </c>
      <c r="X300" t="s">
        <v>1785</v>
      </c>
      <c r="Y300">
        <v>3</v>
      </c>
      <c r="Z300">
        <v>31</v>
      </c>
    </row>
    <row r="301" spans="22:26">
      <c r="V301" s="416">
        <f t="shared" si="22"/>
        <v>44750</v>
      </c>
      <c r="W301" t="s">
        <v>1252</v>
      </c>
      <c r="X301" t="s">
        <v>1252</v>
      </c>
      <c r="Y301">
        <v>7</v>
      </c>
      <c r="Z301">
        <v>33</v>
      </c>
    </row>
    <row r="302" spans="22:26">
      <c r="V302" s="416">
        <f t="shared" si="22"/>
        <v>44750</v>
      </c>
      <c r="W302" t="s">
        <v>1293</v>
      </c>
      <c r="X302" t="s">
        <v>1293</v>
      </c>
      <c r="Y302">
        <v>2</v>
      </c>
      <c r="Z302">
        <v>4</v>
      </c>
    </row>
    <row r="303" spans="22:26">
      <c r="V303" s="416">
        <v>44753</v>
      </c>
      <c r="W303" s="419" t="s">
        <v>1255</v>
      </c>
      <c r="X303" s="420" t="s">
        <v>1255</v>
      </c>
      <c r="Y303" s="420">
        <v>9</v>
      </c>
      <c r="Z303" s="420">
        <v>69</v>
      </c>
    </row>
    <row r="304" spans="22:26">
      <c r="V304" s="416">
        <f t="shared" ref="V304:V315" si="23">V303</f>
        <v>44753</v>
      </c>
      <c r="W304" s="421" t="s">
        <v>1255</v>
      </c>
      <c r="X304" s="422" t="s">
        <v>1739</v>
      </c>
      <c r="Y304" s="422">
        <v>9</v>
      </c>
      <c r="Z304" s="422">
        <v>78</v>
      </c>
    </row>
    <row r="305" spans="22:26">
      <c r="V305" s="416">
        <f t="shared" si="23"/>
        <v>44753</v>
      </c>
      <c r="W305" s="419" t="s">
        <v>1274</v>
      </c>
      <c r="X305" s="420" t="s">
        <v>1274</v>
      </c>
      <c r="Y305" s="420">
        <v>6</v>
      </c>
      <c r="Z305" s="420">
        <v>51</v>
      </c>
    </row>
    <row r="306" spans="22:26">
      <c r="V306" s="416">
        <f t="shared" si="23"/>
        <v>44753</v>
      </c>
      <c r="W306" s="421" t="s">
        <v>1274</v>
      </c>
      <c r="X306" s="422" t="s">
        <v>1750</v>
      </c>
      <c r="Y306" s="422">
        <v>5</v>
      </c>
      <c r="Z306" s="422">
        <v>45</v>
      </c>
    </row>
    <row r="307" spans="22:26">
      <c r="V307" s="416">
        <f t="shared" si="23"/>
        <v>44753</v>
      </c>
      <c r="W307" s="419" t="s">
        <v>1247</v>
      </c>
      <c r="X307" s="420" t="s">
        <v>1247</v>
      </c>
      <c r="Y307" s="420">
        <v>7</v>
      </c>
      <c r="Z307" s="420">
        <v>67</v>
      </c>
    </row>
    <row r="308" spans="22:26">
      <c r="V308" s="416">
        <f t="shared" si="23"/>
        <v>44753</v>
      </c>
      <c r="W308" s="421" t="s">
        <v>1247</v>
      </c>
      <c r="X308" s="422" t="s">
        <v>1759</v>
      </c>
      <c r="Y308" s="422">
        <v>8</v>
      </c>
      <c r="Z308" s="422">
        <v>154</v>
      </c>
    </row>
    <row r="309" spans="22:26">
      <c r="V309" s="416">
        <f t="shared" si="23"/>
        <v>44753</v>
      </c>
      <c r="W309" s="419" t="s">
        <v>1222</v>
      </c>
      <c r="X309" s="420" t="s">
        <v>1222</v>
      </c>
      <c r="Y309" s="420">
        <v>10</v>
      </c>
      <c r="Z309" s="420">
        <v>65</v>
      </c>
    </row>
    <row r="310" spans="22:26">
      <c r="V310" s="416">
        <f t="shared" si="23"/>
        <v>44753</v>
      </c>
      <c r="W310" s="423" t="s">
        <v>1222</v>
      </c>
      <c r="X310" s="422" t="s">
        <v>1769</v>
      </c>
      <c r="Y310" s="422">
        <v>3</v>
      </c>
      <c r="Z310" s="422">
        <v>25</v>
      </c>
    </row>
    <row r="311" spans="22:26">
      <c r="V311" s="416">
        <f t="shared" si="23"/>
        <v>44753</v>
      </c>
      <c r="W311" s="421" t="s">
        <v>1222</v>
      </c>
      <c r="X311" s="420" t="s">
        <v>1776</v>
      </c>
      <c r="Y311" s="420">
        <v>2</v>
      </c>
      <c r="Z311" s="420">
        <v>14</v>
      </c>
    </row>
    <row r="312" spans="22:26">
      <c r="V312" s="416">
        <f t="shared" si="23"/>
        <v>44753</v>
      </c>
      <c r="W312" s="424" t="s">
        <v>1282</v>
      </c>
      <c r="X312" s="422" t="s">
        <v>1282</v>
      </c>
      <c r="Y312" s="422">
        <v>6</v>
      </c>
      <c r="Z312" s="422">
        <v>53</v>
      </c>
    </row>
    <row r="313" spans="22:26">
      <c r="V313" s="416">
        <f t="shared" si="23"/>
        <v>44753</v>
      </c>
      <c r="W313" s="421" t="s">
        <v>1282</v>
      </c>
      <c r="X313" s="420" t="s">
        <v>1785</v>
      </c>
      <c r="Y313" s="420">
        <v>3</v>
      </c>
      <c r="Z313" s="420">
        <v>31</v>
      </c>
    </row>
    <row r="314" spans="22:26">
      <c r="V314" s="416">
        <f t="shared" si="23"/>
        <v>44753</v>
      </c>
      <c r="W314" s="422" t="s">
        <v>1252</v>
      </c>
      <c r="X314" s="422" t="s">
        <v>1252</v>
      </c>
      <c r="Y314" s="422">
        <v>7</v>
      </c>
      <c r="Z314" s="422">
        <v>33</v>
      </c>
    </row>
    <row r="315" spans="22:26">
      <c r="V315" s="416">
        <f t="shared" si="23"/>
        <v>44753</v>
      </c>
      <c r="W315" s="426" t="s">
        <v>1293</v>
      </c>
      <c r="X315" s="426" t="s">
        <v>1293</v>
      </c>
      <c r="Y315" s="426">
        <v>2</v>
      </c>
      <c r="Z315" s="426">
        <v>4</v>
      </c>
    </row>
    <row r="316" spans="22:26">
      <c r="V316" s="416">
        <v>44758</v>
      </c>
      <c r="W316" t="s">
        <v>1255</v>
      </c>
      <c r="X316" t="s">
        <v>1255</v>
      </c>
      <c r="Y316">
        <v>9</v>
      </c>
      <c r="Z316">
        <v>73</v>
      </c>
    </row>
    <row r="317" spans="22:26">
      <c r="V317" s="416">
        <f t="shared" ref="V317:V328" si="24">V316</f>
        <v>44758</v>
      </c>
      <c r="W317" t="s">
        <v>1255</v>
      </c>
      <c r="X317" t="s">
        <v>1739</v>
      </c>
      <c r="Y317">
        <v>9</v>
      </c>
      <c r="Z317">
        <v>80</v>
      </c>
    </row>
    <row r="318" spans="22:26">
      <c r="V318" s="416">
        <f t="shared" si="24"/>
        <v>44758</v>
      </c>
      <c r="W318" t="s">
        <v>1274</v>
      </c>
      <c r="X318" t="s">
        <v>1274</v>
      </c>
      <c r="Y318">
        <v>6</v>
      </c>
      <c r="Z318">
        <v>51</v>
      </c>
    </row>
    <row r="319" spans="22:26">
      <c r="V319" s="416">
        <f t="shared" si="24"/>
        <v>44758</v>
      </c>
      <c r="W319" t="s">
        <v>1274</v>
      </c>
      <c r="X319" t="s">
        <v>1750</v>
      </c>
      <c r="Y319">
        <v>5</v>
      </c>
      <c r="Z319">
        <v>45</v>
      </c>
    </row>
    <row r="320" spans="22:26">
      <c r="V320" s="416">
        <f t="shared" si="24"/>
        <v>44758</v>
      </c>
      <c r="W320" t="s">
        <v>1247</v>
      </c>
      <c r="X320" t="s">
        <v>1247</v>
      </c>
      <c r="Y320">
        <v>7</v>
      </c>
      <c r="Z320">
        <v>67</v>
      </c>
    </row>
    <row r="321" spans="22:26">
      <c r="V321" s="416">
        <f t="shared" si="24"/>
        <v>44758</v>
      </c>
      <c r="W321" t="s">
        <v>1247</v>
      </c>
      <c r="X321" t="s">
        <v>1759</v>
      </c>
      <c r="Y321">
        <v>8</v>
      </c>
      <c r="Z321">
        <v>154</v>
      </c>
    </row>
    <row r="322" spans="22:26">
      <c r="V322" s="416">
        <f t="shared" si="24"/>
        <v>44758</v>
      </c>
      <c r="W322" t="s">
        <v>1222</v>
      </c>
      <c r="X322" t="s">
        <v>1222</v>
      </c>
      <c r="Y322">
        <v>10</v>
      </c>
      <c r="Z322">
        <v>65</v>
      </c>
    </row>
    <row r="323" spans="22:26">
      <c r="V323" s="416">
        <f t="shared" si="24"/>
        <v>44758</v>
      </c>
      <c r="W323" t="s">
        <v>1222</v>
      </c>
      <c r="X323" t="s">
        <v>1769</v>
      </c>
      <c r="Y323">
        <v>3</v>
      </c>
      <c r="Z323">
        <v>25</v>
      </c>
    </row>
    <row r="324" spans="22:26">
      <c r="V324" s="416">
        <f t="shared" si="24"/>
        <v>44758</v>
      </c>
      <c r="W324" t="s">
        <v>1222</v>
      </c>
      <c r="X324" t="s">
        <v>1776</v>
      </c>
      <c r="Y324">
        <v>2</v>
      </c>
      <c r="Z324">
        <v>14</v>
      </c>
    </row>
    <row r="325" spans="22:26">
      <c r="V325" s="416">
        <f t="shared" si="24"/>
        <v>44758</v>
      </c>
      <c r="W325" t="s">
        <v>1282</v>
      </c>
      <c r="X325" t="s">
        <v>1282</v>
      </c>
      <c r="Y325">
        <v>6</v>
      </c>
      <c r="Z325">
        <v>53</v>
      </c>
    </row>
    <row r="326" spans="22:26">
      <c r="V326" s="416">
        <f t="shared" si="24"/>
        <v>44758</v>
      </c>
      <c r="W326" t="s">
        <v>1282</v>
      </c>
      <c r="X326" t="s">
        <v>1785</v>
      </c>
      <c r="Y326">
        <v>3</v>
      </c>
      <c r="Z326">
        <v>31</v>
      </c>
    </row>
    <row r="327" spans="22:26">
      <c r="V327" s="416">
        <f t="shared" si="24"/>
        <v>44758</v>
      </c>
      <c r="W327" t="s">
        <v>1252</v>
      </c>
      <c r="X327" t="s">
        <v>1252</v>
      </c>
      <c r="Y327">
        <v>7</v>
      </c>
      <c r="Z327">
        <v>33</v>
      </c>
    </row>
    <row r="328" spans="22:26">
      <c r="V328" s="416">
        <f t="shared" si="24"/>
        <v>44758</v>
      </c>
      <c r="W328" t="s">
        <v>1293</v>
      </c>
      <c r="X328" t="s">
        <v>1293</v>
      </c>
      <c r="Y328">
        <v>2</v>
      </c>
      <c r="Z328">
        <v>4</v>
      </c>
    </row>
    <row r="329" spans="22:26">
      <c r="V329" s="416">
        <v>44770</v>
      </c>
      <c r="W329" t="s">
        <v>1255</v>
      </c>
      <c r="X329" t="s">
        <v>1255</v>
      </c>
      <c r="Y329">
        <v>9</v>
      </c>
      <c r="Z329">
        <v>74</v>
      </c>
    </row>
    <row r="330" spans="22:26">
      <c r="V330" s="416">
        <f t="shared" ref="V330:V341" si="25">V329</f>
        <v>44770</v>
      </c>
      <c r="W330" t="s">
        <v>1255</v>
      </c>
      <c r="X330" t="s">
        <v>1739</v>
      </c>
      <c r="Y330">
        <v>9</v>
      </c>
      <c r="Z330">
        <v>81</v>
      </c>
    </row>
    <row r="331" spans="22:26">
      <c r="V331" s="416">
        <f t="shared" si="25"/>
        <v>44770</v>
      </c>
      <c r="W331" t="s">
        <v>1274</v>
      </c>
      <c r="X331" t="s">
        <v>1274</v>
      </c>
      <c r="Y331">
        <v>6</v>
      </c>
      <c r="Z331">
        <v>51</v>
      </c>
    </row>
    <row r="332" spans="22:26">
      <c r="V332" s="416">
        <f t="shared" si="25"/>
        <v>44770</v>
      </c>
      <c r="W332" t="s">
        <v>1274</v>
      </c>
      <c r="X332" t="s">
        <v>1750</v>
      </c>
      <c r="Y332">
        <v>5</v>
      </c>
      <c r="Z332">
        <v>46</v>
      </c>
    </row>
    <row r="333" spans="22:26">
      <c r="V333" s="416">
        <f t="shared" si="25"/>
        <v>44770</v>
      </c>
      <c r="W333" t="s">
        <v>1247</v>
      </c>
      <c r="X333" t="s">
        <v>1247</v>
      </c>
      <c r="Y333">
        <v>7</v>
      </c>
      <c r="Z333">
        <v>67</v>
      </c>
    </row>
    <row r="334" spans="22:26">
      <c r="V334" s="416">
        <f t="shared" si="25"/>
        <v>44770</v>
      </c>
      <c r="W334" t="s">
        <v>1247</v>
      </c>
      <c r="X334" t="s">
        <v>1759</v>
      </c>
      <c r="Y334">
        <v>8</v>
      </c>
      <c r="Z334">
        <v>154</v>
      </c>
    </row>
    <row r="335" spans="22:26">
      <c r="V335" s="416">
        <f t="shared" si="25"/>
        <v>44770</v>
      </c>
      <c r="W335" t="s">
        <v>1222</v>
      </c>
      <c r="X335" t="s">
        <v>1222</v>
      </c>
      <c r="Y335">
        <v>10</v>
      </c>
      <c r="Z335">
        <v>65</v>
      </c>
    </row>
    <row r="336" spans="22:26">
      <c r="V336" s="416">
        <f t="shared" si="25"/>
        <v>44770</v>
      </c>
      <c r="W336" t="s">
        <v>1222</v>
      </c>
      <c r="X336" t="s">
        <v>1769</v>
      </c>
      <c r="Y336">
        <v>3</v>
      </c>
      <c r="Z336">
        <v>25</v>
      </c>
    </row>
    <row r="337" spans="22:26">
      <c r="V337" s="416">
        <f t="shared" si="25"/>
        <v>44770</v>
      </c>
      <c r="W337" t="s">
        <v>1222</v>
      </c>
      <c r="X337" t="s">
        <v>1776</v>
      </c>
      <c r="Y337">
        <v>2</v>
      </c>
      <c r="Z337">
        <v>14</v>
      </c>
    </row>
    <row r="338" spans="22:26">
      <c r="V338" s="416">
        <f t="shared" si="25"/>
        <v>44770</v>
      </c>
      <c r="W338" t="s">
        <v>1282</v>
      </c>
      <c r="X338" t="s">
        <v>1282</v>
      </c>
      <c r="Y338">
        <v>6</v>
      </c>
      <c r="Z338">
        <v>53</v>
      </c>
    </row>
    <row r="339" spans="22:26">
      <c r="V339" s="416">
        <f t="shared" si="25"/>
        <v>44770</v>
      </c>
      <c r="W339" t="s">
        <v>1282</v>
      </c>
      <c r="X339" t="s">
        <v>1785</v>
      </c>
      <c r="Y339">
        <v>3</v>
      </c>
      <c r="Z339">
        <v>31</v>
      </c>
    </row>
    <row r="340" spans="22:26">
      <c r="V340" s="416">
        <f t="shared" si="25"/>
        <v>44770</v>
      </c>
      <c r="W340" t="s">
        <v>1252</v>
      </c>
      <c r="X340" t="s">
        <v>1252</v>
      </c>
      <c r="Y340">
        <v>7</v>
      </c>
      <c r="Z340">
        <v>33</v>
      </c>
    </row>
    <row r="341" spans="22:26">
      <c r="V341" s="416">
        <f t="shared" si="25"/>
        <v>44770</v>
      </c>
      <c r="W341" t="s">
        <v>1293</v>
      </c>
      <c r="X341" t="s">
        <v>1293</v>
      </c>
      <c r="Y341">
        <v>2</v>
      </c>
      <c r="Z341">
        <v>4</v>
      </c>
    </row>
    <row r="342" spans="22:26">
      <c r="V342" s="416">
        <v>44777</v>
      </c>
      <c r="W342" t="s">
        <v>1255</v>
      </c>
      <c r="X342" t="s">
        <v>1255</v>
      </c>
      <c r="Y342">
        <v>9</v>
      </c>
      <c r="Z342">
        <v>74</v>
      </c>
    </row>
    <row r="343" spans="22:26">
      <c r="V343" s="416">
        <f t="shared" ref="V343:V354" si="26">V342</f>
        <v>44777</v>
      </c>
      <c r="W343" t="s">
        <v>1255</v>
      </c>
      <c r="X343" t="s">
        <v>1739</v>
      </c>
      <c r="Y343">
        <v>9</v>
      </c>
      <c r="Z343">
        <v>81</v>
      </c>
    </row>
    <row r="344" spans="22:26">
      <c r="V344" s="416">
        <f t="shared" si="26"/>
        <v>44777</v>
      </c>
      <c r="W344" t="s">
        <v>1274</v>
      </c>
      <c r="X344" t="s">
        <v>1274</v>
      </c>
      <c r="Y344">
        <v>6</v>
      </c>
      <c r="Z344">
        <v>51</v>
      </c>
    </row>
    <row r="345" spans="22:26">
      <c r="V345" s="416">
        <f t="shared" si="26"/>
        <v>44777</v>
      </c>
      <c r="W345" t="s">
        <v>1274</v>
      </c>
      <c r="X345" t="s">
        <v>1750</v>
      </c>
      <c r="Y345">
        <v>5</v>
      </c>
      <c r="Z345">
        <v>46</v>
      </c>
    </row>
    <row r="346" spans="22:26">
      <c r="V346" s="416">
        <f t="shared" si="26"/>
        <v>44777</v>
      </c>
      <c r="W346" t="s">
        <v>1247</v>
      </c>
      <c r="X346" t="s">
        <v>1247</v>
      </c>
      <c r="Y346">
        <v>7</v>
      </c>
      <c r="Z346">
        <v>67</v>
      </c>
    </row>
    <row r="347" spans="22:26">
      <c r="V347" s="416">
        <f t="shared" si="26"/>
        <v>44777</v>
      </c>
      <c r="W347" t="s">
        <v>1247</v>
      </c>
      <c r="X347" t="s">
        <v>1759</v>
      </c>
      <c r="Y347">
        <v>8</v>
      </c>
      <c r="Z347">
        <v>154</v>
      </c>
    </row>
    <row r="348" spans="22:26">
      <c r="V348" s="416">
        <f t="shared" si="26"/>
        <v>44777</v>
      </c>
      <c r="W348" t="s">
        <v>1222</v>
      </c>
      <c r="X348" t="s">
        <v>1222</v>
      </c>
      <c r="Y348">
        <v>13</v>
      </c>
      <c r="Z348">
        <v>76</v>
      </c>
    </row>
    <row r="349" spans="22:26">
      <c r="V349" s="416">
        <f t="shared" si="26"/>
        <v>44777</v>
      </c>
      <c r="W349" t="s">
        <v>1222</v>
      </c>
      <c r="X349" t="s">
        <v>1769</v>
      </c>
      <c r="Y349">
        <v>3</v>
      </c>
      <c r="Z349">
        <v>25</v>
      </c>
    </row>
    <row r="350" spans="22:26">
      <c r="V350" s="416">
        <f t="shared" si="26"/>
        <v>44777</v>
      </c>
      <c r="W350" t="s">
        <v>1222</v>
      </c>
      <c r="X350" t="s">
        <v>1776</v>
      </c>
      <c r="Y350">
        <v>2</v>
      </c>
      <c r="Z350">
        <v>14</v>
      </c>
    </row>
    <row r="351" spans="22:26">
      <c r="V351" s="416">
        <f t="shared" si="26"/>
        <v>44777</v>
      </c>
      <c r="W351" t="s">
        <v>1282</v>
      </c>
      <c r="X351" t="s">
        <v>1282</v>
      </c>
      <c r="Y351">
        <v>6</v>
      </c>
      <c r="Z351">
        <v>53</v>
      </c>
    </row>
    <row r="352" spans="22:26">
      <c r="V352" s="416">
        <f t="shared" si="26"/>
        <v>44777</v>
      </c>
      <c r="W352" t="s">
        <v>1282</v>
      </c>
      <c r="X352" t="s">
        <v>1785</v>
      </c>
      <c r="Y352">
        <v>3</v>
      </c>
      <c r="Z352">
        <v>31</v>
      </c>
    </row>
    <row r="353" spans="22:26">
      <c r="V353" s="416">
        <f t="shared" si="26"/>
        <v>44777</v>
      </c>
      <c r="W353" t="s">
        <v>1252</v>
      </c>
      <c r="X353" t="s">
        <v>1252</v>
      </c>
      <c r="Y353">
        <v>8</v>
      </c>
      <c r="Z353">
        <v>43</v>
      </c>
    </row>
    <row r="354" spans="22:26">
      <c r="V354" s="416">
        <f t="shared" si="26"/>
        <v>44777</v>
      </c>
      <c r="W354" t="s">
        <v>1293</v>
      </c>
      <c r="X354" t="s">
        <v>1293</v>
      </c>
      <c r="Y354">
        <v>2</v>
      </c>
      <c r="Z354">
        <v>4</v>
      </c>
    </row>
    <row r="355" spans="22:26">
      <c r="V355" s="416">
        <v>44785</v>
      </c>
      <c r="W355" s="419" t="s">
        <v>1255</v>
      </c>
      <c r="X355" s="420" t="s">
        <v>1255</v>
      </c>
      <c r="Y355" s="420">
        <v>9</v>
      </c>
      <c r="Z355" s="420">
        <v>74</v>
      </c>
    </row>
    <row r="356" spans="22:26">
      <c r="V356" s="416">
        <f t="shared" ref="V356:V367" si="27">V355</f>
        <v>44785</v>
      </c>
      <c r="W356" s="421" t="s">
        <v>1255</v>
      </c>
      <c r="X356" s="422" t="s">
        <v>1739</v>
      </c>
      <c r="Y356" s="422">
        <v>9</v>
      </c>
      <c r="Z356" s="422">
        <v>81</v>
      </c>
    </row>
    <row r="357" spans="22:26">
      <c r="V357" s="416">
        <f t="shared" si="27"/>
        <v>44785</v>
      </c>
      <c r="W357" s="419" t="s">
        <v>1274</v>
      </c>
      <c r="X357" s="420" t="s">
        <v>1274</v>
      </c>
      <c r="Y357" s="420">
        <v>6</v>
      </c>
      <c r="Z357" s="420">
        <v>51</v>
      </c>
    </row>
    <row r="358" spans="22:26">
      <c r="V358" s="416">
        <f t="shared" si="27"/>
        <v>44785</v>
      </c>
      <c r="W358" s="421" t="s">
        <v>1274</v>
      </c>
      <c r="X358" s="422" t="s">
        <v>1750</v>
      </c>
      <c r="Y358" s="422">
        <v>5</v>
      </c>
      <c r="Z358" s="422">
        <v>46</v>
      </c>
    </row>
    <row r="359" spans="22:26">
      <c r="V359" s="416">
        <f t="shared" si="27"/>
        <v>44785</v>
      </c>
      <c r="W359" s="419" t="s">
        <v>1247</v>
      </c>
      <c r="X359" s="420" t="s">
        <v>1247</v>
      </c>
      <c r="Y359" s="420">
        <v>7</v>
      </c>
      <c r="Z359" s="420">
        <v>67</v>
      </c>
    </row>
    <row r="360" spans="22:26">
      <c r="V360" s="416">
        <f t="shared" si="27"/>
        <v>44785</v>
      </c>
      <c r="W360" s="421" t="s">
        <v>1247</v>
      </c>
      <c r="X360" s="422" t="s">
        <v>1759</v>
      </c>
      <c r="Y360" s="422">
        <v>8</v>
      </c>
      <c r="Z360" s="422">
        <v>154</v>
      </c>
    </row>
    <row r="361" spans="22:26">
      <c r="V361" s="416">
        <f t="shared" si="27"/>
        <v>44785</v>
      </c>
      <c r="W361" s="419" t="s">
        <v>1222</v>
      </c>
      <c r="X361" s="420" t="s">
        <v>1222</v>
      </c>
      <c r="Y361" s="420">
        <v>13</v>
      </c>
      <c r="Z361" s="420">
        <v>79</v>
      </c>
    </row>
    <row r="362" spans="22:26">
      <c r="V362" s="416">
        <f t="shared" si="27"/>
        <v>44785</v>
      </c>
      <c r="W362" s="423" t="s">
        <v>1222</v>
      </c>
      <c r="X362" s="422" t="s">
        <v>1769</v>
      </c>
      <c r="Y362" s="422">
        <v>3</v>
      </c>
      <c r="Z362" s="422">
        <v>24</v>
      </c>
    </row>
    <row r="363" spans="22:26">
      <c r="V363" s="416">
        <f t="shared" si="27"/>
        <v>44785</v>
      </c>
      <c r="W363" s="421" t="s">
        <v>1222</v>
      </c>
      <c r="X363" s="420" t="s">
        <v>1776</v>
      </c>
      <c r="Y363" s="420">
        <v>2</v>
      </c>
      <c r="Z363" s="420">
        <v>16</v>
      </c>
    </row>
    <row r="364" spans="22:26">
      <c r="V364" s="416">
        <f t="shared" si="27"/>
        <v>44785</v>
      </c>
      <c r="W364" s="424" t="s">
        <v>1282</v>
      </c>
      <c r="X364" s="422" t="s">
        <v>1282</v>
      </c>
      <c r="Y364" s="422">
        <v>6</v>
      </c>
      <c r="Z364" s="422">
        <v>57</v>
      </c>
    </row>
    <row r="365" spans="22:26">
      <c r="V365" s="416">
        <f t="shared" si="27"/>
        <v>44785</v>
      </c>
      <c r="W365" s="421" t="s">
        <v>1282</v>
      </c>
      <c r="X365" s="420" t="s">
        <v>1785</v>
      </c>
      <c r="Y365" s="420">
        <v>3</v>
      </c>
      <c r="Z365" s="420">
        <v>33</v>
      </c>
    </row>
    <row r="366" spans="22:26">
      <c r="V366" s="416">
        <f t="shared" si="27"/>
        <v>44785</v>
      </c>
      <c r="W366" s="422" t="s">
        <v>1252</v>
      </c>
      <c r="X366" s="422" t="s">
        <v>1252</v>
      </c>
      <c r="Y366" s="422">
        <v>8</v>
      </c>
      <c r="Z366" s="422">
        <v>39</v>
      </c>
    </row>
    <row r="367" spans="22:26">
      <c r="V367" s="416">
        <f t="shared" si="27"/>
        <v>44785</v>
      </c>
      <c r="W367" s="426" t="s">
        <v>1293</v>
      </c>
      <c r="X367" s="426" t="s">
        <v>1293</v>
      </c>
      <c r="Y367" s="426">
        <v>2</v>
      </c>
      <c r="Z367" s="426">
        <v>4</v>
      </c>
    </row>
    <row r="368" spans="22:26">
      <c r="V368" s="416">
        <v>44792</v>
      </c>
      <c r="W368" s="419" t="s">
        <v>1255</v>
      </c>
      <c r="X368" s="420" t="s">
        <v>1255</v>
      </c>
      <c r="Y368" s="420">
        <v>9</v>
      </c>
      <c r="Z368" s="420">
        <v>75</v>
      </c>
    </row>
    <row r="369" spans="22:26">
      <c r="V369" s="416">
        <f t="shared" ref="V369:V380" si="28">V368</f>
        <v>44792</v>
      </c>
      <c r="W369" s="421" t="s">
        <v>1255</v>
      </c>
      <c r="X369" s="422" t="s">
        <v>1739</v>
      </c>
      <c r="Y369" s="422">
        <v>9</v>
      </c>
      <c r="Z369" s="422">
        <v>87</v>
      </c>
    </row>
    <row r="370" spans="22:26">
      <c r="V370" s="416">
        <f t="shared" si="28"/>
        <v>44792</v>
      </c>
      <c r="W370" s="419" t="s">
        <v>1274</v>
      </c>
      <c r="X370" s="420" t="s">
        <v>1274</v>
      </c>
      <c r="Y370" s="420">
        <v>6</v>
      </c>
      <c r="Z370" s="420">
        <v>51</v>
      </c>
    </row>
    <row r="371" spans="22:26">
      <c r="V371" s="416">
        <f t="shared" si="28"/>
        <v>44792</v>
      </c>
      <c r="W371" s="421" t="s">
        <v>1274</v>
      </c>
      <c r="X371" s="422" t="s">
        <v>1750</v>
      </c>
      <c r="Y371" s="422">
        <v>5</v>
      </c>
      <c r="Z371" s="422">
        <v>46</v>
      </c>
    </row>
    <row r="372" spans="22:26">
      <c r="V372" s="416">
        <f t="shared" si="28"/>
        <v>44792</v>
      </c>
      <c r="W372" s="419" t="s">
        <v>1247</v>
      </c>
      <c r="X372" s="420" t="s">
        <v>1247</v>
      </c>
      <c r="Y372" s="420">
        <v>7</v>
      </c>
      <c r="Z372" s="420">
        <v>67</v>
      </c>
    </row>
    <row r="373" spans="22:26">
      <c r="V373" s="416">
        <f t="shared" si="28"/>
        <v>44792</v>
      </c>
      <c r="W373" s="421" t="s">
        <v>1247</v>
      </c>
      <c r="X373" s="422" t="s">
        <v>1759</v>
      </c>
      <c r="Y373" s="422">
        <v>8</v>
      </c>
      <c r="Z373" s="422">
        <v>154</v>
      </c>
    </row>
    <row r="374" spans="22:26">
      <c r="V374" s="416">
        <f t="shared" si="28"/>
        <v>44792</v>
      </c>
      <c r="W374" s="419" t="s">
        <v>1222</v>
      </c>
      <c r="X374" s="420" t="s">
        <v>1222</v>
      </c>
      <c r="Y374" s="420">
        <v>13</v>
      </c>
      <c r="Z374" s="420">
        <v>79</v>
      </c>
    </row>
    <row r="375" spans="22:26">
      <c r="V375" s="416">
        <f t="shared" si="28"/>
        <v>44792</v>
      </c>
      <c r="W375" s="423" t="s">
        <v>1222</v>
      </c>
      <c r="X375" s="422" t="s">
        <v>1769</v>
      </c>
      <c r="Y375" s="422">
        <v>3</v>
      </c>
      <c r="Z375" s="422">
        <v>24</v>
      </c>
    </row>
    <row r="376" spans="22:26">
      <c r="V376" s="416">
        <f t="shared" si="28"/>
        <v>44792</v>
      </c>
      <c r="W376" s="421" t="s">
        <v>1222</v>
      </c>
      <c r="X376" s="420" t="s">
        <v>1776</v>
      </c>
      <c r="Y376" s="420">
        <v>2</v>
      </c>
      <c r="Z376" s="420">
        <v>16</v>
      </c>
    </row>
    <row r="377" spans="22:26">
      <c r="V377" s="416">
        <f t="shared" si="28"/>
        <v>44792</v>
      </c>
      <c r="W377" s="424" t="s">
        <v>1282</v>
      </c>
      <c r="X377" s="422" t="s">
        <v>1282</v>
      </c>
      <c r="Y377" s="422">
        <v>6</v>
      </c>
      <c r="Z377" s="422">
        <v>58</v>
      </c>
    </row>
    <row r="378" spans="22:26">
      <c r="V378" s="416">
        <f t="shared" si="28"/>
        <v>44792</v>
      </c>
      <c r="W378" s="421" t="s">
        <v>1282</v>
      </c>
      <c r="X378" s="420" t="s">
        <v>1785</v>
      </c>
      <c r="Y378" s="420">
        <v>3</v>
      </c>
      <c r="Z378" s="420">
        <v>34</v>
      </c>
    </row>
    <row r="379" spans="22:26">
      <c r="V379" s="416">
        <f t="shared" si="28"/>
        <v>44792</v>
      </c>
      <c r="W379" s="422" t="s">
        <v>1252</v>
      </c>
      <c r="X379" s="422" t="s">
        <v>1252</v>
      </c>
      <c r="Y379" s="422">
        <v>9</v>
      </c>
      <c r="Z379" s="422">
        <v>42</v>
      </c>
    </row>
    <row r="380" spans="22:26">
      <c r="V380" s="416">
        <f t="shared" si="28"/>
        <v>44792</v>
      </c>
      <c r="W380" s="426" t="s">
        <v>1293</v>
      </c>
      <c r="X380" s="426" t="s">
        <v>1293</v>
      </c>
      <c r="Y380" s="426">
        <v>2</v>
      </c>
      <c r="Z380" s="426">
        <v>4</v>
      </c>
    </row>
    <row r="381" spans="22:26">
      <c r="V381" s="416">
        <v>44799</v>
      </c>
      <c r="W381" t="s">
        <v>1255</v>
      </c>
      <c r="X381" t="s">
        <v>1255</v>
      </c>
      <c r="Y381">
        <v>9</v>
      </c>
      <c r="Z381">
        <v>75</v>
      </c>
    </row>
    <row r="382" spans="22:26">
      <c r="V382" s="416">
        <f t="shared" ref="V382:V393" si="29">V381</f>
        <v>44799</v>
      </c>
      <c r="W382" t="s">
        <v>1255</v>
      </c>
      <c r="X382" t="s">
        <v>1739</v>
      </c>
      <c r="Y382">
        <v>9</v>
      </c>
      <c r="Z382">
        <v>87</v>
      </c>
    </row>
    <row r="383" spans="22:26">
      <c r="V383" s="416">
        <f t="shared" si="29"/>
        <v>44799</v>
      </c>
      <c r="W383" t="s">
        <v>1274</v>
      </c>
      <c r="X383" t="s">
        <v>1274</v>
      </c>
      <c r="Y383">
        <v>6</v>
      </c>
      <c r="Z383">
        <v>52</v>
      </c>
    </row>
    <row r="384" spans="22:26">
      <c r="V384" s="416">
        <f t="shared" si="29"/>
        <v>44799</v>
      </c>
      <c r="W384" t="s">
        <v>1274</v>
      </c>
      <c r="X384" t="s">
        <v>1750</v>
      </c>
      <c r="Y384">
        <v>5</v>
      </c>
      <c r="Z384">
        <v>46</v>
      </c>
    </row>
    <row r="385" spans="22:26">
      <c r="V385" s="416">
        <f t="shared" si="29"/>
        <v>44799</v>
      </c>
      <c r="W385" t="s">
        <v>1247</v>
      </c>
      <c r="X385" t="s">
        <v>1247</v>
      </c>
      <c r="Y385">
        <v>7</v>
      </c>
      <c r="Z385">
        <v>67</v>
      </c>
    </row>
    <row r="386" spans="22:26">
      <c r="V386" s="416">
        <f t="shared" si="29"/>
        <v>44799</v>
      </c>
      <c r="W386" t="s">
        <v>1247</v>
      </c>
      <c r="X386" t="s">
        <v>1759</v>
      </c>
      <c r="Y386">
        <v>8</v>
      </c>
      <c r="Z386">
        <v>154</v>
      </c>
    </row>
    <row r="387" spans="22:26">
      <c r="V387" s="416">
        <f t="shared" si="29"/>
        <v>44799</v>
      </c>
      <c r="W387" t="s">
        <v>1222</v>
      </c>
      <c r="X387" t="s">
        <v>1222</v>
      </c>
      <c r="Y387">
        <v>13</v>
      </c>
      <c r="Z387">
        <v>79</v>
      </c>
    </row>
    <row r="388" spans="22:26">
      <c r="V388" s="416">
        <f t="shared" si="29"/>
        <v>44799</v>
      </c>
      <c r="W388" t="s">
        <v>1222</v>
      </c>
      <c r="X388" t="s">
        <v>1769</v>
      </c>
      <c r="Y388">
        <v>3</v>
      </c>
      <c r="Z388">
        <v>24</v>
      </c>
    </row>
    <row r="389" spans="22:26">
      <c r="V389" s="416">
        <f t="shared" si="29"/>
        <v>44799</v>
      </c>
      <c r="W389" t="s">
        <v>1222</v>
      </c>
      <c r="X389" t="s">
        <v>1776</v>
      </c>
      <c r="Y389">
        <v>2</v>
      </c>
      <c r="Z389">
        <v>16</v>
      </c>
    </row>
    <row r="390" spans="22:26">
      <c r="V390" s="416">
        <f t="shared" si="29"/>
        <v>44799</v>
      </c>
      <c r="W390" t="s">
        <v>1282</v>
      </c>
      <c r="X390" t="s">
        <v>1282</v>
      </c>
      <c r="Y390">
        <v>7</v>
      </c>
      <c r="Z390">
        <v>63</v>
      </c>
    </row>
    <row r="391" spans="22:26">
      <c r="V391" s="416">
        <f t="shared" si="29"/>
        <v>44799</v>
      </c>
      <c r="W391" t="s">
        <v>1282</v>
      </c>
      <c r="X391" t="s">
        <v>1785</v>
      </c>
      <c r="Y391">
        <v>3</v>
      </c>
      <c r="Z391">
        <v>36</v>
      </c>
    </row>
    <row r="392" spans="22:26">
      <c r="V392" s="416">
        <f t="shared" si="29"/>
        <v>44799</v>
      </c>
      <c r="W392" t="s">
        <v>1252</v>
      </c>
      <c r="X392" t="s">
        <v>1252</v>
      </c>
      <c r="Y392">
        <v>9</v>
      </c>
      <c r="Z392">
        <v>42</v>
      </c>
    </row>
    <row r="393" spans="22:26">
      <c r="V393" s="416">
        <f t="shared" si="29"/>
        <v>44799</v>
      </c>
      <c r="W393" t="s">
        <v>1293</v>
      </c>
      <c r="X393" t="s">
        <v>1293</v>
      </c>
      <c r="Y393">
        <v>4</v>
      </c>
      <c r="Z393">
        <v>10</v>
      </c>
    </row>
    <row r="394" spans="22:26">
      <c r="V394" s="416">
        <v>44806</v>
      </c>
      <c r="W394" s="419" t="s">
        <v>1255</v>
      </c>
      <c r="X394" s="420" t="s">
        <v>1255</v>
      </c>
      <c r="Y394" s="420">
        <v>9</v>
      </c>
      <c r="Z394" s="420">
        <v>75</v>
      </c>
    </row>
    <row r="395" spans="22:26">
      <c r="V395" s="416">
        <v>44806</v>
      </c>
      <c r="W395" s="421" t="s">
        <v>1255</v>
      </c>
      <c r="X395" s="422" t="s">
        <v>1739</v>
      </c>
      <c r="Y395" s="422">
        <v>9</v>
      </c>
      <c r="Z395" s="422">
        <v>87</v>
      </c>
    </row>
    <row r="396" spans="22:26">
      <c r="V396" s="416">
        <v>44806</v>
      </c>
      <c r="W396" s="419" t="s">
        <v>1274</v>
      </c>
      <c r="X396" s="420" t="s">
        <v>1274</v>
      </c>
      <c r="Y396" s="420">
        <v>6</v>
      </c>
      <c r="Z396" s="420">
        <v>52</v>
      </c>
    </row>
    <row r="397" spans="22:26">
      <c r="V397" s="416">
        <v>44806</v>
      </c>
      <c r="W397" s="421" t="s">
        <v>1274</v>
      </c>
      <c r="X397" s="422" t="s">
        <v>1750</v>
      </c>
      <c r="Y397" s="422">
        <v>5</v>
      </c>
      <c r="Z397" s="422">
        <v>46</v>
      </c>
    </row>
    <row r="398" spans="22:26">
      <c r="V398" s="416">
        <v>44806</v>
      </c>
      <c r="W398" s="419" t="s">
        <v>1247</v>
      </c>
      <c r="X398" s="420" t="s">
        <v>1247</v>
      </c>
      <c r="Y398" s="420">
        <v>7</v>
      </c>
      <c r="Z398" s="420">
        <v>67</v>
      </c>
    </row>
    <row r="399" spans="22:26">
      <c r="V399" s="416">
        <v>44806</v>
      </c>
      <c r="W399" s="421" t="s">
        <v>1247</v>
      </c>
      <c r="X399" s="422" t="s">
        <v>1759</v>
      </c>
      <c r="Y399" s="422">
        <v>8</v>
      </c>
      <c r="Z399" s="422">
        <v>154</v>
      </c>
    </row>
    <row r="400" spans="22:26">
      <c r="V400" s="416">
        <v>44806</v>
      </c>
      <c r="W400" s="419" t="s">
        <v>1222</v>
      </c>
      <c r="X400" s="420" t="s">
        <v>1222</v>
      </c>
      <c r="Y400" s="420">
        <v>13</v>
      </c>
      <c r="Z400" s="420">
        <v>79</v>
      </c>
    </row>
    <row r="401" spans="22:26">
      <c r="V401" s="416">
        <v>44806</v>
      </c>
      <c r="W401" s="423" t="s">
        <v>1222</v>
      </c>
      <c r="X401" s="422" t="s">
        <v>1769</v>
      </c>
      <c r="Y401" s="422">
        <v>3</v>
      </c>
      <c r="Z401" s="422">
        <v>24</v>
      </c>
    </row>
    <row r="402" spans="22:26">
      <c r="V402" s="416">
        <v>44806</v>
      </c>
      <c r="W402" s="421" t="s">
        <v>1222</v>
      </c>
      <c r="X402" s="420" t="s">
        <v>1776</v>
      </c>
      <c r="Y402" s="420">
        <v>2</v>
      </c>
      <c r="Z402" s="420">
        <v>16</v>
      </c>
    </row>
    <row r="403" spans="22:26">
      <c r="V403" s="416">
        <v>44806</v>
      </c>
      <c r="W403" s="424" t="s">
        <v>1282</v>
      </c>
      <c r="X403" s="422" t="s">
        <v>1282</v>
      </c>
      <c r="Y403" s="422">
        <v>7</v>
      </c>
      <c r="Z403" s="422">
        <v>63</v>
      </c>
    </row>
    <row r="404" spans="22:26">
      <c r="V404" s="416">
        <v>44806</v>
      </c>
      <c r="W404" s="421" t="s">
        <v>1282</v>
      </c>
      <c r="X404" s="420" t="s">
        <v>1785</v>
      </c>
      <c r="Y404" s="420">
        <v>3</v>
      </c>
      <c r="Z404" s="420">
        <v>37</v>
      </c>
    </row>
    <row r="405" spans="22:26">
      <c r="V405" s="416">
        <v>44806</v>
      </c>
      <c r="W405" s="422" t="s">
        <v>1252</v>
      </c>
      <c r="X405" s="422" t="s">
        <v>1252</v>
      </c>
      <c r="Y405" s="422">
        <v>9</v>
      </c>
      <c r="Z405" s="422">
        <v>42</v>
      </c>
    </row>
    <row r="406" spans="22:26">
      <c r="V406" s="416">
        <v>44806</v>
      </c>
      <c r="W406" s="426" t="s">
        <v>1293</v>
      </c>
      <c r="X406" s="426" t="s">
        <v>1293</v>
      </c>
      <c r="Y406" s="426">
        <v>2</v>
      </c>
      <c r="Z406" s="426">
        <v>5</v>
      </c>
    </row>
    <row r="407" spans="22:26">
      <c r="V407" s="416">
        <v>44812</v>
      </c>
      <c r="W407" t="s">
        <v>1255</v>
      </c>
      <c r="X407" t="s">
        <v>1255</v>
      </c>
      <c r="Y407">
        <v>10</v>
      </c>
      <c r="Z407">
        <v>79</v>
      </c>
    </row>
    <row r="408" spans="22:26">
      <c r="V408" s="416">
        <f t="shared" ref="V408:V419" si="30">V407</f>
        <v>44812</v>
      </c>
      <c r="W408" t="s">
        <v>1255</v>
      </c>
      <c r="X408" t="s">
        <v>1739</v>
      </c>
      <c r="Y408">
        <v>9</v>
      </c>
      <c r="Z408">
        <v>89</v>
      </c>
    </row>
    <row r="409" spans="22:26">
      <c r="V409" s="416">
        <f t="shared" si="30"/>
        <v>44812</v>
      </c>
      <c r="W409" t="s">
        <v>1274</v>
      </c>
      <c r="X409" t="s">
        <v>1274</v>
      </c>
      <c r="Y409">
        <v>6</v>
      </c>
      <c r="Z409">
        <v>53</v>
      </c>
    </row>
    <row r="410" spans="22:26">
      <c r="V410" s="416">
        <f t="shared" si="30"/>
        <v>44812</v>
      </c>
      <c r="W410" t="s">
        <v>1274</v>
      </c>
      <c r="X410" t="s">
        <v>1750</v>
      </c>
      <c r="Y410">
        <v>5</v>
      </c>
      <c r="Z410">
        <v>47</v>
      </c>
    </row>
    <row r="411" spans="22:26">
      <c r="V411" s="416">
        <f t="shared" si="30"/>
        <v>44812</v>
      </c>
      <c r="W411" t="s">
        <v>1247</v>
      </c>
      <c r="X411" t="s">
        <v>1247</v>
      </c>
      <c r="Y411">
        <v>7</v>
      </c>
      <c r="Z411">
        <v>67</v>
      </c>
    </row>
    <row r="412" spans="22:26">
      <c r="V412" s="416">
        <f t="shared" si="30"/>
        <v>44812</v>
      </c>
      <c r="W412" t="s">
        <v>1247</v>
      </c>
      <c r="X412" t="s">
        <v>1759</v>
      </c>
      <c r="Y412">
        <v>8</v>
      </c>
      <c r="Z412">
        <v>154</v>
      </c>
    </row>
    <row r="413" spans="22:26">
      <c r="V413" s="416">
        <f t="shared" si="30"/>
        <v>44812</v>
      </c>
      <c r="W413" t="s">
        <v>1222</v>
      </c>
      <c r="X413" t="s">
        <v>1222</v>
      </c>
      <c r="Y413">
        <v>13</v>
      </c>
      <c r="Z413">
        <v>79</v>
      </c>
    </row>
    <row r="414" spans="22:26">
      <c r="V414" s="416">
        <f t="shared" si="30"/>
        <v>44812</v>
      </c>
      <c r="W414" t="s">
        <v>1222</v>
      </c>
      <c r="X414" t="s">
        <v>1769</v>
      </c>
      <c r="Y414">
        <v>3</v>
      </c>
      <c r="Z414">
        <v>24</v>
      </c>
    </row>
    <row r="415" spans="22:26">
      <c r="V415" s="416">
        <f t="shared" si="30"/>
        <v>44812</v>
      </c>
      <c r="W415" t="s">
        <v>1222</v>
      </c>
      <c r="X415" t="s">
        <v>1776</v>
      </c>
      <c r="Y415">
        <v>2</v>
      </c>
      <c r="Z415">
        <v>16</v>
      </c>
    </row>
    <row r="416" spans="22:26">
      <c r="V416" s="416">
        <f t="shared" si="30"/>
        <v>44812</v>
      </c>
      <c r="W416" t="s">
        <v>1282</v>
      </c>
      <c r="X416" t="s">
        <v>1282</v>
      </c>
      <c r="Y416">
        <v>7</v>
      </c>
      <c r="Z416">
        <v>63</v>
      </c>
    </row>
    <row r="417" spans="22:26">
      <c r="V417" s="416">
        <f t="shared" si="30"/>
        <v>44812</v>
      </c>
      <c r="W417" t="s">
        <v>1282</v>
      </c>
      <c r="X417" t="s">
        <v>1785</v>
      </c>
      <c r="Y417">
        <v>3</v>
      </c>
      <c r="Z417">
        <v>37</v>
      </c>
    </row>
    <row r="418" spans="22:26">
      <c r="V418" s="416">
        <f t="shared" si="30"/>
        <v>44812</v>
      </c>
      <c r="W418" t="s">
        <v>1252</v>
      </c>
      <c r="X418" t="s">
        <v>1252</v>
      </c>
      <c r="Y418">
        <v>9</v>
      </c>
      <c r="Z418">
        <v>42</v>
      </c>
    </row>
    <row r="419" spans="22:26">
      <c r="V419" s="416">
        <f t="shared" si="30"/>
        <v>44812</v>
      </c>
      <c r="W419" t="s">
        <v>1293</v>
      </c>
      <c r="X419" t="s">
        <v>1293</v>
      </c>
      <c r="Y419">
        <v>2</v>
      </c>
      <c r="Z419">
        <v>5</v>
      </c>
    </row>
    <row r="420" spans="22:26">
      <c r="V420" s="416">
        <v>44820</v>
      </c>
      <c r="W420" s="419" t="s">
        <v>1255</v>
      </c>
      <c r="X420" s="420" t="s">
        <v>1255</v>
      </c>
      <c r="Y420" s="420">
        <v>10</v>
      </c>
      <c r="Z420" s="420">
        <v>80</v>
      </c>
    </row>
    <row r="421" spans="22:26">
      <c r="V421" s="416">
        <f t="shared" ref="V421:V432" si="31">V420</f>
        <v>44820</v>
      </c>
      <c r="W421" s="421" t="s">
        <v>1255</v>
      </c>
      <c r="X421" s="422" t="s">
        <v>1739</v>
      </c>
      <c r="Y421" s="422">
        <v>9</v>
      </c>
      <c r="Z421" s="422">
        <v>95</v>
      </c>
    </row>
    <row r="422" spans="22:26">
      <c r="V422" s="416">
        <f t="shared" si="31"/>
        <v>44820</v>
      </c>
      <c r="W422" s="419" t="s">
        <v>1274</v>
      </c>
      <c r="X422" s="420" t="s">
        <v>1274</v>
      </c>
      <c r="Y422" s="420">
        <v>6</v>
      </c>
      <c r="Z422" s="420">
        <v>53</v>
      </c>
    </row>
    <row r="423" spans="22:26">
      <c r="V423" s="416">
        <f t="shared" si="31"/>
        <v>44820</v>
      </c>
      <c r="W423" s="421" t="s">
        <v>1274</v>
      </c>
      <c r="X423" s="422" t="s">
        <v>1750</v>
      </c>
      <c r="Y423" s="422">
        <v>5</v>
      </c>
      <c r="Z423" s="422">
        <v>47</v>
      </c>
    </row>
    <row r="424" spans="22:26">
      <c r="V424" s="416">
        <f t="shared" si="31"/>
        <v>44820</v>
      </c>
      <c r="W424" s="419" t="s">
        <v>1247</v>
      </c>
      <c r="X424" s="420" t="s">
        <v>1247</v>
      </c>
      <c r="Y424" s="420">
        <v>7</v>
      </c>
      <c r="Z424" s="420">
        <v>68</v>
      </c>
    </row>
    <row r="425" spans="22:26">
      <c r="V425" s="416">
        <f t="shared" si="31"/>
        <v>44820</v>
      </c>
      <c r="W425" s="421" t="s">
        <v>1247</v>
      </c>
      <c r="X425" s="422" t="s">
        <v>1759</v>
      </c>
      <c r="Y425" s="422">
        <v>8</v>
      </c>
      <c r="Z425" s="422">
        <v>154</v>
      </c>
    </row>
    <row r="426" spans="22:26">
      <c r="V426" s="416">
        <f t="shared" si="31"/>
        <v>44820</v>
      </c>
      <c r="W426" s="419" t="s">
        <v>1222</v>
      </c>
      <c r="X426" s="420" t="s">
        <v>1222</v>
      </c>
      <c r="Y426" s="420">
        <v>13</v>
      </c>
      <c r="Z426" s="420">
        <v>79</v>
      </c>
    </row>
    <row r="427" spans="22:26">
      <c r="V427" s="416">
        <f t="shared" si="31"/>
        <v>44820</v>
      </c>
      <c r="W427" s="423" t="s">
        <v>1222</v>
      </c>
      <c r="X427" s="422" t="s">
        <v>1769</v>
      </c>
      <c r="Y427" s="422">
        <v>3</v>
      </c>
      <c r="Z427" s="422">
        <v>24</v>
      </c>
    </row>
    <row r="428" spans="22:26">
      <c r="V428" s="416">
        <f t="shared" si="31"/>
        <v>44820</v>
      </c>
      <c r="W428" s="421" t="s">
        <v>1222</v>
      </c>
      <c r="X428" s="420" t="s">
        <v>1776</v>
      </c>
      <c r="Y428" s="420">
        <v>2</v>
      </c>
      <c r="Z428" s="420">
        <v>16</v>
      </c>
    </row>
    <row r="429" spans="22:26">
      <c r="V429" s="416">
        <f t="shared" si="31"/>
        <v>44820</v>
      </c>
      <c r="W429" s="424" t="s">
        <v>1282</v>
      </c>
      <c r="X429" s="422" t="s">
        <v>1282</v>
      </c>
      <c r="Y429" s="422">
        <v>7</v>
      </c>
      <c r="Z429" s="422">
        <v>63</v>
      </c>
    </row>
    <row r="430" spans="22:26">
      <c r="V430" s="416">
        <f t="shared" si="31"/>
        <v>44820</v>
      </c>
      <c r="W430" s="421" t="s">
        <v>1282</v>
      </c>
      <c r="X430" s="420" t="s">
        <v>1785</v>
      </c>
      <c r="Y430" s="420">
        <v>3</v>
      </c>
      <c r="Z430" s="420">
        <v>37</v>
      </c>
    </row>
    <row r="431" spans="22:26">
      <c r="V431" s="416">
        <f t="shared" si="31"/>
        <v>44820</v>
      </c>
      <c r="W431" s="422" t="s">
        <v>1252</v>
      </c>
      <c r="X431" s="422" t="s">
        <v>1252</v>
      </c>
      <c r="Y431" s="422">
        <v>10</v>
      </c>
      <c r="Z431" s="422">
        <v>44</v>
      </c>
    </row>
    <row r="432" spans="22:26">
      <c r="V432" s="416">
        <f t="shared" si="31"/>
        <v>44820</v>
      </c>
      <c r="W432" s="426" t="s">
        <v>1293</v>
      </c>
      <c r="X432" s="426" t="s">
        <v>1293</v>
      </c>
      <c r="Y432" s="426">
        <v>2</v>
      </c>
      <c r="Z432" s="426">
        <v>5</v>
      </c>
    </row>
    <row r="433" spans="22:26">
      <c r="V433" s="416">
        <v>44827</v>
      </c>
      <c r="W433" s="419" t="s">
        <v>1255</v>
      </c>
      <c r="X433" s="420" t="s">
        <v>1255</v>
      </c>
      <c r="Y433" s="420">
        <v>10</v>
      </c>
      <c r="Z433" s="420">
        <v>80</v>
      </c>
    </row>
    <row r="434" spans="22:26">
      <c r="V434" s="416">
        <f t="shared" ref="V434:V445" si="32">V433</f>
        <v>44827</v>
      </c>
      <c r="W434" s="421" t="s">
        <v>1255</v>
      </c>
      <c r="X434" s="422" t="s">
        <v>1739</v>
      </c>
      <c r="Y434" s="422">
        <v>9</v>
      </c>
      <c r="Z434" s="422">
        <v>95</v>
      </c>
    </row>
    <row r="435" spans="22:26">
      <c r="V435" s="416">
        <f t="shared" si="32"/>
        <v>44827</v>
      </c>
      <c r="W435" s="419" t="s">
        <v>1274</v>
      </c>
      <c r="X435" s="420" t="s">
        <v>1274</v>
      </c>
      <c r="Y435" s="420">
        <v>6</v>
      </c>
      <c r="Z435" s="420">
        <v>53</v>
      </c>
    </row>
    <row r="436" spans="22:26">
      <c r="V436" s="416">
        <f t="shared" si="32"/>
        <v>44827</v>
      </c>
      <c r="W436" s="421" t="s">
        <v>1274</v>
      </c>
      <c r="X436" s="422" t="s">
        <v>1750</v>
      </c>
      <c r="Y436" s="422">
        <v>5</v>
      </c>
      <c r="Z436" s="422">
        <v>52</v>
      </c>
    </row>
    <row r="437" spans="22:26">
      <c r="V437" s="416">
        <f t="shared" si="32"/>
        <v>44827</v>
      </c>
      <c r="W437" s="419" t="s">
        <v>1247</v>
      </c>
      <c r="X437" s="420" t="s">
        <v>1247</v>
      </c>
      <c r="Y437" s="420">
        <v>7</v>
      </c>
      <c r="Z437" s="420">
        <v>68</v>
      </c>
    </row>
    <row r="438" spans="22:26">
      <c r="V438" s="416">
        <f t="shared" si="32"/>
        <v>44827</v>
      </c>
      <c r="W438" s="421" t="s">
        <v>1247</v>
      </c>
      <c r="X438" s="422" t="s">
        <v>1759</v>
      </c>
      <c r="Y438" s="422">
        <v>8</v>
      </c>
      <c r="Z438" s="422">
        <v>158</v>
      </c>
    </row>
    <row r="439" spans="22:26">
      <c r="V439" s="416">
        <f t="shared" si="32"/>
        <v>44827</v>
      </c>
      <c r="W439" s="419" t="s">
        <v>1222</v>
      </c>
      <c r="X439" s="420" t="s">
        <v>1222</v>
      </c>
      <c r="Y439" s="420">
        <v>13</v>
      </c>
      <c r="Z439" s="420">
        <v>79</v>
      </c>
    </row>
    <row r="440" spans="22:26">
      <c r="V440" s="416">
        <f t="shared" si="32"/>
        <v>44827</v>
      </c>
      <c r="W440" s="423" t="s">
        <v>1222</v>
      </c>
      <c r="X440" s="422" t="s">
        <v>1769</v>
      </c>
      <c r="Y440" s="422">
        <v>3</v>
      </c>
      <c r="Z440" s="422">
        <v>24</v>
      </c>
    </row>
    <row r="441" spans="22:26">
      <c r="V441" s="416">
        <f t="shared" si="32"/>
        <v>44827</v>
      </c>
      <c r="W441" s="421" t="s">
        <v>1222</v>
      </c>
      <c r="X441" s="420" t="s">
        <v>1776</v>
      </c>
      <c r="Y441" s="420">
        <v>2</v>
      </c>
      <c r="Z441" s="420">
        <v>16</v>
      </c>
    </row>
    <row r="442" spans="22:26">
      <c r="V442" s="416">
        <f t="shared" si="32"/>
        <v>44827</v>
      </c>
      <c r="W442" s="424" t="s">
        <v>1282</v>
      </c>
      <c r="X442" s="422" t="s">
        <v>1282</v>
      </c>
      <c r="Y442" s="422">
        <v>7</v>
      </c>
      <c r="Z442" s="422">
        <v>63</v>
      </c>
    </row>
    <row r="443" spans="22:26">
      <c r="V443" s="416">
        <f t="shared" si="32"/>
        <v>44827</v>
      </c>
      <c r="W443" s="421" t="s">
        <v>1282</v>
      </c>
      <c r="X443" s="420" t="s">
        <v>1785</v>
      </c>
      <c r="Y443" s="420">
        <v>3</v>
      </c>
      <c r="Z443" s="420">
        <v>37</v>
      </c>
    </row>
    <row r="444" spans="22:26">
      <c r="V444" s="416">
        <f t="shared" si="32"/>
        <v>44827</v>
      </c>
      <c r="W444" s="422" t="s">
        <v>1252</v>
      </c>
      <c r="X444" s="422" t="s">
        <v>1252</v>
      </c>
      <c r="Y444" s="422">
        <v>9</v>
      </c>
      <c r="Z444" s="422">
        <v>43</v>
      </c>
    </row>
    <row r="445" spans="22:26">
      <c r="V445" s="416">
        <f t="shared" si="32"/>
        <v>44827</v>
      </c>
      <c r="W445" s="426" t="s">
        <v>1293</v>
      </c>
      <c r="X445" s="426" t="s">
        <v>1293</v>
      </c>
      <c r="Y445" s="426">
        <v>2</v>
      </c>
      <c r="Z445" s="426">
        <v>5</v>
      </c>
    </row>
    <row r="446" spans="22:26">
      <c r="V446" s="416">
        <v>44830</v>
      </c>
      <c r="W446" s="419" t="s">
        <v>1255</v>
      </c>
      <c r="X446" s="420" t="s">
        <v>1255</v>
      </c>
      <c r="Y446" s="420">
        <v>10</v>
      </c>
      <c r="Z446" s="420">
        <v>80</v>
      </c>
    </row>
    <row r="447" spans="22:26">
      <c r="V447" s="416">
        <f t="shared" ref="V447:V458" si="33">V446</f>
        <v>44830</v>
      </c>
      <c r="W447" s="421" t="s">
        <v>1255</v>
      </c>
      <c r="X447" s="422" t="s">
        <v>1739</v>
      </c>
      <c r="Y447" s="422">
        <v>9</v>
      </c>
      <c r="Z447" s="422">
        <v>95</v>
      </c>
    </row>
    <row r="448" spans="22:26">
      <c r="V448" s="416">
        <f t="shared" si="33"/>
        <v>44830</v>
      </c>
      <c r="W448" s="419" t="s">
        <v>1274</v>
      </c>
      <c r="X448" s="420" t="s">
        <v>1274</v>
      </c>
      <c r="Y448" s="420">
        <v>6</v>
      </c>
      <c r="Z448" s="420">
        <v>53</v>
      </c>
    </row>
    <row r="449" spans="22:26">
      <c r="V449" s="416">
        <f t="shared" si="33"/>
        <v>44830</v>
      </c>
      <c r="W449" s="421" t="s">
        <v>1274</v>
      </c>
      <c r="X449" s="422" t="s">
        <v>1750</v>
      </c>
      <c r="Y449" s="422">
        <v>5</v>
      </c>
      <c r="Z449" s="422">
        <v>52</v>
      </c>
    </row>
    <row r="450" spans="22:26">
      <c r="V450" s="416">
        <f t="shared" si="33"/>
        <v>44830</v>
      </c>
      <c r="W450" s="419" t="s">
        <v>1247</v>
      </c>
      <c r="X450" s="420" t="s">
        <v>1247</v>
      </c>
      <c r="Y450" s="420">
        <v>7</v>
      </c>
      <c r="Z450" s="420">
        <v>68</v>
      </c>
    </row>
    <row r="451" spans="22:26">
      <c r="V451" s="416">
        <f t="shared" si="33"/>
        <v>44830</v>
      </c>
      <c r="W451" s="421" t="s">
        <v>1247</v>
      </c>
      <c r="X451" s="422" t="s">
        <v>1759</v>
      </c>
      <c r="Y451" s="422">
        <v>8</v>
      </c>
      <c r="Z451" s="422">
        <v>158</v>
      </c>
    </row>
    <row r="452" spans="22:26">
      <c r="V452" s="416">
        <f t="shared" si="33"/>
        <v>44830</v>
      </c>
      <c r="W452" s="419" t="s">
        <v>1222</v>
      </c>
      <c r="X452" s="420" t="s">
        <v>1222</v>
      </c>
      <c r="Y452" s="420">
        <v>13</v>
      </c>
      <c r="Z452" s="420">
        <v>79</v>
      </c>
    </row>
    <row r="453" spans="22:26">
      <c r="V453" s="416">
        <f t="shared" si="33"/>
        <v>44830</v>
      </c>
      <c r="W453" s="423" t="s">
        <v>1222</v>
      </c>
      <c r="X453" s="422" t="s">
        <v>1769</v>
      </c>
      <c r="Y453" s="422">
        <v>3</v>
      </c>
      <c r="Z453" s="422">
        <v>24</v>
      </c>
    </row>
    <row r="454" spans="22:26">
      <c r="V454" s="416">
        <f t="shared" si="33"/>
        <v>44830</v>
      </c>
      <c r="W454" s="421" t="s">
        <v>1222</v>
      </c>
      <c r="X454" s="420" t="s">
        <v>1776</v>
      </c>
      <c r="Y454" s="420">
        <v>2</v>
      </c>
      <c r="Z454" s="420">
        <v>16</v>
      </c>
    </row>
    <row r="455" spans="22:26">
      <c r="V455" s="416">
        <f t="shared" si="33"/>
        <v>44830</v>
      </c>
      <c r="W455" s="424" t="s">
        <v>1282</v>
      </c>
      <c r="X455" s="422" t="s">
        <v>1282</v>
      </c>
      <c r="Y455" s="422">
        <v>7</v>
      </c>
      <c r="Z455" s="422">
        <v>63</v>
      </c>
    </row>
    <row r="456" spans="22:26">
      <c r="V456" s="416">
        <f t="shared" si="33"/>
        <v>44830</v>
      </c>
      <c r="W456" s="421" t="s">
        <v>1282</v>
      </c>
      <c r="X456" s="420" t="s">
        <v>1785</v>
      </c>
      <c r="Y456" s="420">
        <v>3</v>
      </c>
      <c r="Z456" s="420">
        <v>37</v>
      </c>
    </row>
    <row r="457" spans="22:26">
      <c r="V457" s="416">
        <f t="shared" si="33"/>
        <v>44830</v>
      </c>
      <c r="W457" s="422" t="s">
        <v>1252</v>
      </c>
      <c r="X457" s="422" t="s">
        <v>1252</v>
      </c>
      <c r="Y457" s="422">
        <v>9</v>
      </c>
      <c r="Z457" s="422">
        <v>43</v>
      </c>
    </row>
    <row r="458" spans="22:26">
      <c r="V458" s="416">
        <f t="shared" si="33"/>
        <v>44830</v>
      </c>
      <c r="W458" s="426" t="s">
        <v>1293</v>
      </c>
      <c r="X458" s="426" t="s">
        <v>1293</v>
      </c>
      <c r="Y458" s="426">
        <v>2</v>
      </c>
      <c r="Z458" s="426">
        <v>5</v>
      </c>
    </row>
    <row r="459" spans="22:26">
      <c r="V459" s="416">
        <v>44841</v>
      </c>
      <c r="W459" s="419" t="s">
        <v>1255</v>
      </c>
      <c r="X459" s="420" t="s">
        <v>1255</v>
      </c>
      <c r="Y459" s="420">
        <v>10</v>
      </c>
      <c r="Z459" s="420">
        <v>81</v>
      </c>
    </row>
    <row r="460" spans="22:26">
      <c r="V460" s="416">
        <f t="shared" ref="V460:V471" si="34">V459</f>
        <v>44841</v>
      </c>
      <c r="W460" s="421" t="s">
        <v>1255</v>
      </c>
      <c r="X460" s="422" t="s">
        <v>1739</v>
      </c>
      <c r="Y460" s="422">
        <v>9</v>
      </c>
      <c r="Z460" s="422">
        <v>96</v>
      </c>
    </row>
    <row r="461" spans="22:26">
      <c r="V461" s="416">
        <f t="shared" si="34"/>
        <v>44841</v>
      </c>
      <c r="W461" s="419" t="s">
        <v>1274</v>
      </c>
      <c r="X461" s="420" t="s">
        <v>1274</v>
      </c>
      <c r="Y461" s="420">
        <v>6</v>
      </c>
      <c r="Z461" s="420">
        <v>53</v>
      </c>
    </row>
    <row r="462" spans="22:26">
      <c r="V462" s="416">
        <f t="shared" si="34"/>
        <v>44841</v>
      </c>
      <c r="W462" s="421" t="s">
        <v>1274</v>
      </c>
      <c r="X462" s="422" t="s">
        <v>1750</v>
      </c>
      <c r="Y462" s="422">
        <v>5</v>
      </c>
      <c r="Z462" s="422">
        <v>52</v>
      </c>
    </row>
    <row r="463" spans="22:26">
      <c r="V463" s="416">
        <f t="shared" si="34"/>
        <v>44841</v>
      </c>
      <c r="W463" s="419" t="s">
        <v>1247</v>
      </c>
      <c r="X463" s="420" t="s">
        <v>1247</v>
      </c>
      <c r="Y463" s="420">
        <v>7</v>
      </c>
      <c r="Z463" s="420">
        <v>68</v>
      </c>
    </row>
    <row r="464" spans="22:26">
      <c r="V464" s="416">
        <f t="shared" si="34"/>
        <v>44841</v>
      </c>
      <c r="W464" s="421" t="s">
        <v>1247</v>
      </c>
      <c r="X464" s="422" t="s">
        <v>1759</v>
      </c>
      <c r="Y464" s="422">
        <v>8</v>
      </c>
      <c r="Z464" s="422">
        <v>158</v>
      </c>
    </row>
    <row r="465" spans="22:26">
      <c r="V465" s="416">
        <f t="shared" si="34"/>
        <v>44841</v>
      </c>
      <c r="W465" s="419" t="s">
        <v>1222</v>
      </c>
      <c r="X465" s="420" t="s">
        <v>1222</v>
      </c>
      <c r="Y465" s="420">
        <v>13</v>
      </c>
      <c r="Z465" s="420">
        <v>79</v>
      </c>
    </row>
    <row r="466" spans="22:26">
      <c r="V466" s="416">
        <f t="shared" si="34"/>
        <v>44841</v>
      </c>
      <c r="W466" s="423" t="s">
        <v>1222</v>
      </c>
      <c r="X466" s="422" t="s">
        <v>1769</v>
      </c>
      <c r="Y466" s="422">
        <v>3</v>
      </c>
      <c r="Z466" s="422">
        <v>24</v>
      </c>
    </row>
    <row r="467" spans="22:26">
      <c r="V467" s="416">
        <f t="shared" si="34"/>
        <v>44841</v>
      </c>
      <c r="W467" s="421" t="s">
        <v>1222</v>
      </c>
      <c r="X467" s="420" t="s">
        <v>1776</v>
      </c>
      <c r="Y467" s="420">
        <v>2</v>
      </c>
      <c r="Z467" s="420">
        <v>16</v>
      </c>
    </row>
    <row r="468" spans="22:26">
      <c r="V468" s="416">
        <f t="shared" si="34"/>
        <v>44841</v>
      </c>
      <c r="W468" s="424" t="s">
        <v>1282</v>
      </c>
      <c r="X468" s="422" t="s">
        <v>1282</v>
      </c>
      <c r="Y468" s="422">
        <v>7</v>
      </c>
      <c r="Z468" s="422">
        <v>63</v>
      </c>
    </row>
    <row r="469" spans="22:26">
      <c r="V469" s="416">
        <f t="shared" si="34"/>
        <v>44841</v>
      </c>
      <c r="W469" s="421" t="s">
        <v>1282</v>
      </c>
      <c r="X469" s="420" t="s">
        <v>1785</v>
      </c>
      <c r="Y469" s="420">
        <v>3</v>
      </c>
      <c r="Z469" s="420">
        <v>37</v>
      </c>
    </row>
    <row r="470" spans="22:26">
      <c r="V470" s="416">
        <f t="shared" si="34"/>
        <v>44841</v>
      </c>
      <c r="W470" s="422" t="s">
        <v>1252</v>
      </c>
      <c r="X470" s="422" t="s">
        <v>1252</v>
      </c>
      <c r="Y470" s="422">
        <v>9</v>
      </c>
      <c r="Z470" s="422">
        <v>43</v>
      </c>
    </row>
    <row r="471" spans="22:26">
      <c r="V471" s="416">
        <f t="shared" si="34"/>
        <v>44841</v>
      </c>
      <c r="W471" s="426" t="s">
        <v>1293</v>
      </c>
      <c r="X471" s="426" t="s">
        <v>1293</v>
      </c>
      <c r="Y471" s="426">
        <v>2</v>
      </c>
      <c r="Z471" s="426">
        <v>5</v>
      </c>
    </row>
    <row r="472" spans="22:26">
      <c r="V472" s="416">
        <v>44848</v>
      </c>
      <c r="W472" s="419" t="s">
        <v>1255</v>
      </c>
      <c r="X472" s="420" t="s">
        <v>1255</v>
      </c>
      <c r="Y472" s="420">
        <v>10</v>
      </c>
      <c r="Z472" s="420">
        <v>81</v>
      </c>
    </row>
    <row r="473" spans="22:26">
      <c r="V473" s="416">
        <f t="shared" ref="V473:V484" si="35">V472</f>
        <v>44848</v>
      </c>
      <c r="W473" s="421" t="s">
        <v>1255</v>
      </c>
      <c r="X473" s="422" t="s">
        <v>1739</v>
      </c>
      <c r="Y473" s="422">
        <v>9</v>
      </c>
      <c r="Z473" s="422">
        <v>96</v>
      </c>
    </row>
    <row r="474" spans="22:26">
      <c r="V474" s="416">
        <f t="shared" si="35"/>
        <v>44848</v>
      </c>
      <c r="W474" s="419" t="s">
        <v>1274</v>
      </c>
      <c r="X474" s="420" t="s">
        <v>1274</v>
      </c>
      <c r="Y474" s="420">
        <v>6</v>
      </c>
      <c r="Z474" s="420">
        <v>53</v>
      </c>
    </row>
    <row r="475" spans="22:26">
      <c r="V475" s="416">
        <f t="shared" si="35"/>
        <v>44848</v>
      </c>
      <c r="W475" s="421" t="s">
        <v>1274</v>
      </c>
      <c r="X475" s="422" t="s">
        <v>1750</v>
      </c>
      <c r="Y475" s="422">
        <v>5</v>
      </c>
      <c r="Z475" s="422">
        <v>52</v>
      </c>
    </row>
    <row r="476" spans="22:26">
      <c r="V476" s="416">
        <f t="shared" si="35"/>
        <v>44848</v>
      </c>
      <c r="W476" s="419" t="s">
        <v>1247</v>
      </c>
      <c r="X476" s="420" t="s">
        <v>1247</v>
      </c>
      <c r="Y476" s="420">
        <v>7</v>
      </c>
      <c r="Z476" s="420">
        <v>68</v>
      </c>
    </row>
    <row r="477" spans="22:26">
      <c r="V477" s="416">
        <f t="shared" si="35"/>
        <v>44848</v>
      </c>
      <c r="W477" s="421" t="s">
        <v>1247</v>
      </c>
      <c r="X477" s="422" t="s">
        <v>1759</v>
      </c>
      <c r="Y477" s="422">
        <v>8</v>
      </c>
      <c r="Z477" s="422">
        <v>158</v>
      </c>
    </row>
    <row r="478" spans="22:26">
      <c r="V478" s="416">
        <f t="shared" si="35"/>
        <v>44848</v>
      </c>
      <c r="W478" s="419" t="s">
        <v>1222</v>
      </c>
      <c r="X478" s="420" t="s">
        <v>1222</v>
      </c>
      <c r="Y478" s="420">
        <v>13</v>
      </c>
      <c r="Z478" s="420">
        <v>79</v>
      </c>
    </row>
    <row r="479" spans="22:26">
      <c r="V479" s="416">
        <f t="shared" si="35"/>
        <v>44848</v>
      </c>
      <c r="W479" s="423" t="s">
        <v>1222</v>
      </c>
      <c r="X479" s="422" t="s">
        <v>1769</v>
      </c>
      <c r="Y479" s="422">
        <v>3</v>
      </c>
      <c r="Z479" s="422">
        <v>24</v>
      </c>
    </row>
    <row r="480" spans="22:26">
      <c r="V480" s="416">
        <f t="shared" si="35"/>
        <v>44848</v>
      </c>
      <c r="W480" s="421" t="s">
        <v>1222</v>
      </c>
      <c r="X480" s="420" t="s">
        <v>1776</v>
      </c>
      <c r="Y480" s="420">
        <v>2</v>
      </c>
      <c r="Z480" s="420">
        <v>16</v>
      </c>
    </row>
    <row r="481" spans="22:26">
      <c r="V481" s="416">
        <f t="shared" si="35"/>
        <v>44848</v>
      </c>
      <c r="W481" s="424" t="s">
        <v>1282</v>
      </c>
      <c r="X481" s="422" t="s">
        <v>1282</v>
      </c>
      <c r="Y481" s="422">
        <v>7</v>
      </c>
      <c r="Z481" s="422">
        <v>63</v>
      </c>
    </row>
    <row r="482" spans="22:26">
      <c r="V482" s="416">
        <f t="shared" si="35"/>
        <v>44848</v>
      </c>
      <c r="W482" s="421" t="s">
        <v>1282</v>
      </c>
      <c r="X482" s="420" t="s">
        <v>1785</v>
      </c>
      <c r="Y482" s="420">
        <v>3</v>
      </c>
      <c r="Z482" s="420">
        <v>37</v>
      </c>
    </row>
    <row r="483" spans="22:26">
      <c r="V483" s="416">
        <f t="shared" si="35"/>
        <v>44848</v>
      </c>
      <c r="W483" s="422" t="s">
        <v>1252</v>
      </c>
      <c r="X483" s="422" t="s">
        <v>1252</v>
      </c>
      <c r="Y483" s="422">
        <v>9</v>
      </c>
      <c r="Z483" s="422">
        <v>44</v>
      </c>
    </row>
    <row r="484" spans="22:26">
      <c r="V484" s="416">
        <f t="shared" si="35"/>
        <v>44848</v>
      </c>
      <c r="W484" s="426" t="s">
        <v>1293</v>
      </c>
      <c r="X484" s="426" t="s">
        <v>1293</v>
      </c>
      <c r="Y484" s="426">
        <v>2</v>
      </c>
      <c r="Z484" s="426">
        <v>5</v>
      </c>
    </row>
    <row r="485" spans="22:26">
      <c r="V485" s="416">
        <v>44855</v>
      </c>
      <c r="W485" s="419" t="s">
        <v>1255</v>
      </c>
      <c r="X485" s="420" t="s">
        <v>1255</v>
      </c>
      <c r="Y485" s="420">
        <v>10</v>
      </c>
      <c r="Z485" s="420">
        <v>81</v>
      </c>
    </row>
    <row r="486" spans="22:26">
      <c r="V486" s="416">
        <v>44855</v>
      </c>
      <c r="W486" s="421" t="s">
        <v>1255</v>
      </c>
      <c r="X486" s="422" t="s">
        <v>1739</v>
      </c>
      <c r="Y486" s="422">
        <v>9</v>
      </c>
      <c r="Z486" s="422">
        <v>96</v>
      </c>
    </row>
    <row r="487" spans="22:26">
      <c r="V487" s="416">
        <v>44855</v>
      </c>
      <c r="W487" s="419" t="s">
        <v>1274</v>
      </c>
      <c r="X487" s="420" t="s">
        <v>1274</v>
      </c>
      <c r="Y487" s="420">
        <v>6</v>
      </c>
      <c r="Z487" s="420">
        <v>53</v>
      </c>
    </row>
    <row r="488" spans="22:26">
      <c r="V488" s="416">
        <v>44855</v>
      </c>
      <c r="W488" s="421" t="s">
        <v>1274</v>
      </c>
      <c r="X488" s="422" t="s">
        <v>1750</v>
      </c>
      <c r="Y488" s="422">
        <v>5</v>
      </c>
      <c r="Z488" s="422">
        <v>52</v>
      </c>
    </row>
    <row r="489" spans="22:26">
      <c r="V489" s="416">
        <v>44855</v>
      </c>
      <c r="W489" s="419" t="s">
        <v>1247</v>
      </c>
      <c r="X489" s="420" t="s">
        <v>1247</v>
      </c>
      <c r="Y489" s="420">
        <v>7</v>
      </c>
      <c r="Z489" s="420">
        <v>68</v>
      </c>
    </row>
    <row r="490" spans="22:26">
      <c r="V490" s="416">
        <v>44855</v>
      </c>
      <c r="W490" s="421" t="s">
        <v>1247</v>
      </c>
      <c r="X490" s="422" t="s">
        <v>1759</v>
      </c>
      <c r="Y490" s="422">
        <v>8</v>
      </c>
      <c r="Z490" s="422">
        <v>158</v>
      </c>
    </row>
    <row r="491" spans="22:26">
      <c r="V491" s="416">
        <v>44855</v>
      </c>
      <c r="W491" s="419" t="s">
        <v>1222</v>
      </c>
      <c r="X491" s="420" t="s">
        <v>1222</v>
      </c>
      <c r="Y491" s="420">
        <v>13</v>
      </c>
      <c r="Z491" s="420">
        <v>79</v>
      </c>
    </row>
    <row r="492" spans="22:26">
      <c r="V492" s="416">
        <v>44855</v>
      </c>
      <c r="W492" s="423" t="s">
        <v>1222</v>
      </c>
      <c r="X492" s="422" t="s">
        <v>1769</v>
      </c>
      <c r="Y492" s="422">
        <v>3</v>
      </c>
      <c r="Z492" s="422">
        <v>24</v>
      </c>
    </row>
    <row r="493" spans="22:26">
      <c r="V493" s="416">
        <v>44855</v>
      </c>
      <c r="W493" s="421" t="s">
        <v>1222</v>
      </c>
      <c r="X493" s="420" t="s">
        <v>1776</v>
      </c>
      <c r="Y493" s="420">
        <v>2</v>
      </c>
      <c r="Z493" s="420">
        <v>16</v>
      </c>
    </row>
    <row r="494" spans="22:26">
      <c r="V494" s="416">
        <v>44855</v>
      </c>
      <c r="W494" s="424" t="s">
        <v>1282</v>
      </c>
      <c r="X494" s="422" t="s">
        <v>1282</v>
      </c>
      <c r="Y494" s="422">
        <v>7</v>
      </c>
      <c r="Z494" s="422">
        <v>63</v>
      </c>
    </row>
    <row r="495" spans="22:26">
      <c r="V495" s="416">
        <v>44855</v>
      </c>
      <c r="W495" s="421" t="s">
        <v>1282</v>
      </c>
      <c r="X495" s="420" t="s">
        <v>1785</v>
      </c>
      <c r="Y495" s="420">
        <v>3</v>
      </c>
      <c r="Z495" s="420">
        <v>37</v>
      </c>
    </row>
    <row r="496" spans="22:26">
      <c r="V496" s="416">
        <v>44855</v>
      </c>
      <c r="W496" s="422" t="s">
        <v>1252</v>
      </c>
      <c r="X496" s="422" t="s">
        <v>1252</v>
      </c>
      <c r="Y496" s="422">
        <v>9</v>
      </c>
      <c r="Z496" s="422">
        <v>44</v>
      </c>
    </row>
    <row r="497" spans="22:26">
      <c r="V497" s="416">
        <v>44855</v>
      </c>
      <c r="W497" s="426" t="s">
        <v>1293</v>
      </c>
      <c r="X497" s="426" t="s">
        <v>1293</v>
      </c>
      <c r="Y497" s="426">
        <v>2</v>
      </c>
      <c r="Z497" s="426">
        <v>5</v>
      </c>
    </row>
    <row r="498" spans="22:26">
      <c r="V498" s="416">
        <v>44862</v>
      </c>
      <c r="W498" s="419" t="s">
        <v>1255</v>
      </c>
      <c r="X498" s="420" t="s">
        <v>1255</v>
      </c>
      <c r="Y498" s="420">
        <v>10</v>
      </c>
      <c r="Z498" s="420">
        <v>81</v>
      </c>
    </row>
    <row r="499" spans="22:26">
      <c r="V499" s="416">
        <f>V498</f>
        <v>44862</v>
      </c>
      <c r="W499" s="421" t="s">
        <v>1255</v>
      </c>
      <c r="X499" s="420" t="s">
        <v>1739</v>
      </c>
      <c r="Y499" s="420">
        <v>9</v>
      </c>
      <c r="Z499" s="420">
        <v>96</v>
      </c>
    </row>
    <row r="500" spans="22:26">
      <c r="V500" s="416">
        <f t="shared" ref="V500:V510" si="36">V499</f>
        <v>44862</v>
      </c>
      <c r="W500" s="419" t="s">
        <v>1274</v>
      </c>
      <c r="X500" s="420" t="s">
        <v>1274</v>
      </c>
      <c r="Y500" s="420">
        <v>6</v>
      </c>
      <c r="Z500" s="420">
        <v>53</v>
      </c>
    </row>
    <row r="501" spans="22:26">
      <c r="V501" s="416">
        <f t="shared" si="36"/>
        <v>44862</v>
      </c>
      <c r="W501" s="421" t="s">
        <v>1274</v>
      </c>
      <c r="X501" s="420" t="s">
        <v>1750</v>
      </c>
      <c r="Y501" s="420">
        <v>5</v>
      </c>
      <c r="Z501" s="420">
        <v>52</v>
      </c>
    </row>
    <row r="502" spans="22:26">
      <c r="V502" s="416">
        <f t="shared" si="36"/>
        <v>44862</v>
      </c>
      <c r="W502" s="419" t="s">
        <v>1247</v>
      </c>
      <c r="X502" s="420" t="s">
        <v>1247</v>
      </c>
      <c r="Y502" s="420">
        <v>7</v>
      </c>
      <c r="Z502" s="420">
        <v>68</v>
      </c>
    </row>
    <row r="503" spans="22:26">
      <c r="V503" s="416">
        <f t="shared" si="36"/>
        <v>44862</v>
      </c>
      <c r="W503" s="421" t="s">
        <v>1247</v>
      </c>
      <c r="X503" s="420" t="s">
        <v>1759</v>
      </c>
      <c r="Y503" s="420">
        <v>8</v>
      </c>
      <c r="Z503" s="420">
        <v>158</v>
      </c>
    </row>
    <row r="504" spans="22:26">
      <c r="V504" s="416">
        <f t="shared" si="36"/>
        <v>44862</v>
      </c>
      <c r="W504" s="419" t="s">
        <v>1222</v>
      </c>
      <c r="X504" s="420" t="s">
        <v>1222</v>
      </c>
      <c r="Y504" s="420">
        <v>13</v>
      </c>
      <c r="Z504" s="420">
        <v>79</v>
      </c>
    </row>
    <row r="505" spans="22:26">
      <c r="V505" s="416">
        <f t="shared" si="36"/>
        <v>44862</v>
      </c>
      <c r="W505" s="423" t="s">
        <v>1222</v>
      </c>
      <c r="X505" s="420" t="s">
        <v>1769</v>
      </c>
      <c r="Y505" s="420">
        <v>3</v>
      </c>
      <c r="Z505" s="420">
        <v>24</v>
      </c>
    </row>
    <row r="506" spans="22:26">
      <c r="V506" s="416">
        <f t="shared" si="36"/>
        <v>44862</v>
      </c>
      <c r="W506" s="421" t="s">
        <v>1222</v>
      </c>
      <c r="X506" s="420" t="s">
        <v>1776</v>
      </c>
      <c r="Y506" s="420">
        <v>2</v>
      </c>
      <c r="Z506" s="420">
        <v>16</v>
      </c>
    </row>
    <row r="507" spans="22:26">
      <c r="V507" s="416">
        <f t="shared" si="36"/>
        <v>44862</v>
      </c>
      <c r="W507" s="424" t="s">
        <v>1282</v>
      </c>
      <c r="X507" s="420" t="s">
        <v>1282</v>
      </c>
      <c r="Y507" s="420">
        <v>7</v>
      </c>
      <c r="Z507" s="420">
        <v>63</v>
      </c>
    </row>
    <row r="508" spans="22:26">
      <c r="V508" s="416">
        <f t="shared" si="36"/>
        <v>44862</v>
      </c>
      <c r="W508" s="421" t="s">
        <v>1282</v>
      </c>
      <c r="X508" s="420" t="s">
        <v>1785</v>
      </c>
      <c r="Y508" s="420">
        <v>3</v>
      </c>
      <c r="Z508" s="420">
        <v>37</v>
      </c>
    </row>
    <row r="509" spans="22:26">
      <c r="V509" s="416">
        <f t="shared" si="36"/>
        <v>44862</v>
      </c>
      <c r="W509" s="422" t="s">
        <v>1252</v>
      </c>
      <c r="X509" s="420" t="s">
        <v>1252</v>
      </c>
      <c r="Y509" s="420">
        <v>9</v>
      </c>
      <c r="Z509" s="420">
        <v>44</v>
      </c>
    </row>
    <row r="510" spans="22:26">
      <c r="V510" s="416">
        <f t="shared" si="36"/>
        <v>44862</v>
      </c>
      <c r="W510" s="426" t="s">
        <v>1293</v>
      </c>
      <c r="X510" s="426" t="s">
        <v>1293</v>
      </c>
      <c r="Y510" s="426">
        <v>2</v>
      </c>
      <c r="Z510" s="426">
        <v>5</v>
      </c>
    </row>
  </sheetData>
  <phoneticPr fontId="40" type="noConversion"/>
  <pageMargins left="0.7" right="0.7" top="0.75" bottom="0.75" header="0.3" footer="0.3"/>
  <pageSetup orientation="portrait" r:id="rId10"/>
  <drawing r:id="rId11"/>
  <tableParts count="3">
    <tablePart r:id="rId12"/>
    <tablePart r:id="rId13"/>
    <tablePart r:id="rId1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F3C97-386B-4B81-A6F3-7FEF6F03B79B}">
  <sheetPr codeName="工作表28"/>
  <dimension ref="A1:O33"/>
  <sheetViews>
    <sheetView workbookViewId="0">
      <selection activeCell="F31" sqref="F31"/>
    </sheetView>
  </sheetViews>
  <sheetFormatPr defaultRowHeight="15.75"/>
  <cols>
    <col min="1" max="1" width="23.21875" bestFit="1" customWidth="1"/>
    <col min="2" max="2" width="13.5546875" bestFit="1" customWidth="1"/>
    <col min="3" max="3" width="8.5546875" bestFit="1" customWidth="1"/>
    <col min="8" max="9" width="11.33203125" bestFit="1" customWidth="1"/>
    <col min="10" max="10" width="18.21875" customWidth="1"/>
    <col min="11" max="11" width="13.44140625" bestFit="1" customWidth="1"/>
    <col min="12" max="12" width="19" bestFit="1" customWidth="1"/>
    <col min="13" max="13" width="15.5546875" bestFit="1" customWidth="1"/>
    <col min="14" max="14" width="15.33203125" bestFit="1" customWidth="1"/>
    <col min="15" max="15" width="17.21875" bestFit="1" customWidth="1"/>
    <col min="16" max="16" width="15.6640625" bestFit="1" customWidth="1"/>
    <col min="17" max="17" width="12.44140625" bestFit="1" customWidth="1"/>
  </cols>
  <sheetData>
    <row r="1" spans="1:15">
      <c r="A1" t="s">
        <v>1709</v>
      </c>
      <c r="B1" t="s">
        <v>1710</v>
      </c>
      <c r="C1" t="s">
        <v>1711</v>
      </c>
    </row>
    <row r="2" spans="1:15">
      <c r="A2" t="s">
        <v>1737</v>
      </c>
      <c r="B2" t="s">
        <v>1738</v>
      </c>
      <c r="C2" t="s">
        <v>1715</v>
      </c>
      <c r="K2" s="417" t="s">
        <v>1712</v>
      </c>
      <c r="L2" s="130" t="s">
        <v>1175</v>
      </c>
    </row>
    <row r="3" spans="1:15">
      <c r="K3" s="417" t="s">
        <v>1716</v>
      </c>
      <c r="L3" s="130" t="s">
        <v>1175</v>
      </c>
    </row>
    <row r="4" spans="1:15">
      <c r="K4" s="417" t="s">
        <v>1215</v>
      </c>
      <c r="L4" s="130" t="s">
        <v>1176</v>
      </c>
    </row>
    <row r="5" spans="1:15">
      <c r="A5" s="416"/>
      <c r="K5" s="417" t="s">
        <v>99</v>
      </c>
      <c r="L5" s="130" t="s">
        <v>1282</v>
      </c>
    </row>
    <row r="6" spans="1:15">
      <c r="A6" s="416"/>
      <c r="K6" s="417" t="s">
        <v>1727</v>
      </c>
      <c r="L6" s="130" t="s">
        <v>1176</v>
      </c>
    </row>
    <row r="7" spans="1:15">
      <c r="J7" t="s">
        <v>1737</v>
      </c>
    </row>
    <row r="8" spans="1:15">
      <c r="K8" s="417" t="s">
        <v>1203</v>
      </c>
      <c r="L8" s="130"/>
      <c r="M8" s="417" t="s">
        <v>1187</v>
      </c>
      <c r="N8" s="130"/>
      <c r="O8" s="130"/>
    </row>
    <row r="9" spans="1:15">
      <c r="K9" s="130"/>
      <c r="L9" s="130"/>
      <c r="M9" s="130" t="s">
        <v>1785</v>
      </c>
      <c r="N9" s="130"/>
      <c r="O9" s="130"/>
    </row>
    <row r="10" spans="1:15">
      <c r="K10" s="417" t="s">
        <v>1195</v>
      </c>
      <c r="L10" s="417" t="s">
        <v>1225</v>
      </c>
      <c r="M10" s="130" t="s">
        <v>1923</v>
      </c>
      <c r="N10" s="130" t="s">
        <v>1924</v>
      </c>
      <c r="O10" s="130" t="s">
        <v>1925</v>
      </c>
    </row>
    <row r="11" spans="1:15">
      <c r="K11" s="130" t="s">
        <v>1242</v>
      </c>
      <c r="L11" s="130" t="s">
        <v>1820</v>
      </c>
      <c r="M11" s="474">
        <v>1</v>
      </c>
      <c r="N11" s="474"/>
      <c r="O11" s="474"/>
    </row>
    <row r="12" spans="1:15">
      <c r="K12" s="130"/>
      <c r="L12" s="130" t="s">
        <v>1761</v>
      </c>
      <c r="M12" s="474">
        <v>1</v>
      </c>
      <c r="N12" s="474">
        <v>1</v>
      </c>
      <c r="O12" s="474">
        <v>1</v>
      </c>
    </row>
    <row r="13" spans="1:15">
      <c r="K13" s="130"/>
      <c r="L13" s="130" t="s">
        <v>1766</v>
      </c>
      <c r="M13" s="474">
        <v>1</v>
      </c>
      <c r="N13" s="474">
        <v>1</v>
      </c>
      <c r="O13" s="474">
        <v>1</v>
      </c>
    </row>
    <row r="14" spans="1:15">
      <c r="K14" s="130"/>
      <c r="L14" s="130" t="s">
        <v>1772</v>
      </c>
      <c r="M14" s="474">
        <v>1</v>
      </c>
      <c r="N14" s="474">
        <v>1</v>
      </c>
      <c r="O14" s="474">
        <v>1</v>
      </c>
    </row>
    <row r="15" spans="1:15">
      <c r="K15" s="130"/>
      <c r="L15" s="130" t="s">
        <v>1782</v>
      </c>
      <c r="M15" s="474">
        <v>1</v>
      </c>
      <c r="N15" s="474"/>
      <c r="O15" s="474">
        <v>1</v>
      </c>
    </row>
    <row r="16" spans="1:15">
      <c r="K16" s="130"/>
      <c r="L16" s="130" t="s">
        <v>1778</v>
      </c>
      <c r="M16" s="474">
        <v>1</v>
      </c>
      <c r="N16" s="474">
        <v>1</v>
      </c>
      <c r="O16" s="474">
        <v>1</v>
      </c>
    </row>
    <row r="17" spans="11:15">
      <c r="K17" s="130"/>
      <c r="L17" s="130" t="s">
        <v>1788</v>
      </c>
      <c r="M17" s="474">
        <v>1</v>
      </c>
      <c r="N17" s="474">
        <v>1</v>
      </c>
      <c r="O17" s="474">
        <v>1</v>
      </c>
    </row>
    <row r="18" spans="11:15">
      <c r="K18" s="130"/>
      <c r="L18" s="130" t="s">
        <v>1792</v>
      </c>
      <c r="M18" s="474"/>
      <c r="N18" s="474"/>
      <c r="O18" s="474">
        <v>1</v>
      </c>
    </row>
    <row r="19" spans="11:15">
      <c r="K19" s="130"/>
      <c r="L19" s="130" t="s">
        <v>1756</v>
      </c>
      <c r="M19" s="474">
        <v>1</v>
      </c>
      <c r="N19" s="474">
        <v>1</v>
      </c>
      <c r="O19" s="474">
        <v>1</v>
      </c>
    </row>
    <row r="20" spans="11:15">
      <c r="K20" s="130" t="s">
        <v>1287</v>
      </c>
      <c r="L20" s="130" t="s">
        <v>1796</v>
      </c>
      <c r="M20" s="474">
        <v>1</v>
      </c>
      <c r="N20" s="474"/>
      <c r="O20" s="474">
        <v>1</v>
      </c>
    </row>
    <row r="21" spans="11:15">
      <c r="K21" s="130"/>
      <c r="L21" s="130" t="s">
        <v>1889</v>
      </c>
      <c r="M21" s="474">
        <v>1</v>
      </c>
      <c r="N21" s="474"/>
      <c r="O21" s="474"/>
    </row>
    <row r="22" spans="11:15">
      <c r="K22" s="130"/>
      <c r="L22" s="130" t="s">
        <v>1875</v>
      </c>
      <c r="M22" s="474"/>
      <c r="N22" s="474">
        <v>1</v>
      </c>
      <c r="O22" s="474"/>
    </row>
    <row r="23" spans="11:15">
      <c r="K23" s="130"/>
      <c r="L23" s="130" t="s">
        <v>1849</v>
      </c>
      <c r="M23" s="474"/>
      <c r="N23" s="474">
        <v>1</v>
      </c>
      <c r="O23" s="474"/>
    </row>
    <row r="24" spans="11:15">
      <c r="K24" s="130"/>
      <c r="L24" s="130" t="s">
        <v>1853</v>
      </c>
      <c r="M24" s="474"/>
      <c r="N24" s="474">
        <v>1</v>
      </c>
      <c r="O24" s="474"/>
    </row>
    <row r="25" spans="11:15">
      <c r="K25" s="130"/>
      <c r="L25" s="130" t="s">
        <v>1825</v>
      </c>
      <c r="M25" s="474">
        <v>1</v>
      </c>
      <c r="N25" s="474"/>
      <c r="O25" s="474"/>
    </row>
    <row r="26" spans="11:15">
      <c r="K26" s="130"/>
      <c r="L26" s="130" t="s">
        <v>1800</v>
      </c>
      <c r="M26" s="474"/>
      <c r="N26" s="474"/>
      <c r="O26" s="474">
        <v>1</v>
      </c>
    </row>
    <row r="27" spans="11:15">
      <c r="K27" s="130"/>
      <c r="L27" s="130" t="s">
        <v>1906</v>
      </c>
      <c r="M27" s="474"/>
      <c r="N27" s="474"/>
      <c r="O27" s="474">
        <v>1</v>
      </c>
    </row>
    <row r="28" spans="11:15">
      <c r="K28" s="130"/>
      <c r="L28" s="130" t="s">
        <v>1861</v>
      </c>
      <c r="M28" s="474"/>
      <c r="N28" s="474">
        <v>1</v>
      </c>
      <c r="O28" s="474"/>
    </row>
    <row r="29" spans="11:15">
      <c r="K29" s="130"/>
      <c r="L29" s="130" t="s">
        <v>1916</v>
      </c>
      <c r="M29" s="474"/>
      <c r="N29" s="474">
        <v>1</v>
      </c>
      <c r="O29" s="474"/>
    </row>
    <row r="30" spans="11:15">
      <c r="K30" s="130"/>
      <c r="L30" s="130" t="s">
        <v>1920</v>
      </c>
      <c r="M30" s="474"/>
      <c r="N30" s="474">
        <v>1</v>
      </c>
      <c r="O30" s="474"/>
    </row>
    <row r="31" spans="11:15">
      <c r="K31" s="130"/>
      <c r="L31" s="130" t="s">
        <v>1878</v>
      </c>
      <c r="M31" s="474"/>
      <c r="N31" s="474">
        <v>1</v>
      </c>
      <c r="O31" s="474"/>
    </row>
    <row r="32" spans="11:15">
      <c r="K32" s="130"/>
      <c r="L32" s="130" t="s">
        <v>1833</v>
      </c>
      <c r="M32" s="474">
        <v>1</v>
      </c>
      <c r="N32" s="474"/>
      <c r="O32" s="474"/>
    </row>
    <row r="33" spans="11:15">
      <c r="K33" s="130"/>
      <c r="L33" s="130" t="s">
        <v>1893</v>
      </c>
      <c r="M33" s="474">
        <v>1</v>
      </c>
      <c r="N33" s="474"/>
      <c r="O33" s="474"/>
    </row>
  </sheetData>
  <phoneticPr fontId="40" type="noConversion"/>
  <conditionalFormatting pivot="1" sqref="M11:O33">
    <cfRule type="iconSet" priority="1">
      <iconSet iconSet="3Symbols2">
        <cfvo type="percent" val="0"/>
        <cfvo type="percent" val="33"/>
        <cfvo type="percent" val="67"/>
      </iconSet>
    </cfRule>
  </conditionalFormatting>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工作表5">
    <tabColor rgb="FF00B0F0"/>
  </sheetPr>
  <dimension ref="A1:AH1203"/>
  <sheetViews>
    <sheetView tabSelected="1" topLeftCell="A2" zoomScale="70" zoomScaleNormal="70" workbookViewId="0">
      <selection activeCell="D14" sqref="D14"/>
    </sheetView>
  </sheetViews>
  <sheetFormatPr defaultColWidth="8.5546875" defaultRowHeight="15.75"/>
  <cols>
    <col min="1" max="1" width="16.109375" customWidth="1"/>
    <col min="2" max="2" width="14.33203125" bestFit="1" customWidth="1"/>
    <col min="3" max="3" width="36.5546875" customWidth="1"/>
    <col min="4" max="4" width="40.33203125" customWidth="1"/>
    <col min="5" max="5" width="16.5546875" customWidth="1"/>
    <col min="6" max="6" width="16.5546875" bestFit="1" customWidth="1"/>
    <col min="7" max="7" width="24.5546875" customWidth="1"/>
    <col min="8" max="8" width="26.109375" customWidth="1"/>
    <col min="9" max="9" width="22.109375" customWidth="1"/>
    <col min="10" max="10" width="22.5546875" customWidth="1"/>
    <col min="11" max="11" width="45.33203125" customWidth="1"/>
    <col min="12" max="12" width="31.109375" customWidth="1"/>
    <col min="13" max="13" width="40" customWidth="1"/>
    <col min="14" max="14" width="25.5546875" customWidth="1"/>
    <col min="15" max="15" width="20.5546875" bestFit="1" customWidth="1"/>
    <col min="16" max="16" width="21.5546875" customWidth="1"/>
    <col min="17" max="17" width="23.33203125" customWidth="1"/>
    <col min="18" max="18" width="26" customWidth="1"/>
    <col min="19" max="19" width="53.33203125" customWidth="1"/>
    <col min="20" max="20" width="18.5546875" bestFit="1" customWidth="1"/>
    <col min="21" max="21" width="53.6640625" customWidth="1"/>
    <col min="22" max="22" width="12" bestFit="1" customWidth="1"/>
    <col min="23" max="23" width="12.5546875" bestFit="1" customWidth="1"/>
    <col min="24" max="24" width="31.5546875" customWidth="1"/>
    <col min="25" max="25" width="18.44140625" customWidth="1"/>
    <col min="26" max="26" width="36.33203125" customWidth="1"/>
    <col min="27" max="27" width="39.44140625" customWidth="1"/>
    <col min="28" max="28" width="28.44140625" bestFit="1" customWidth="1"/>
    <col min="29" max="29" width="50.109375" customWidth="1"/>
    <col min="30" max="30" width="29.44140625" bestFit="1" customWidth="1"/>
    <col min="31" max="31" width="29.109375" customWidth="1"/>
    <col min="32" max="32" width="12.6640625" bestFit="1" customWidth="1"/>
    <col min="33" max="33" width="8.5546875" bestFit="1" customWidth="1"/>
    <col min="34" max="34" width="14.109375" bestFit="1" customWidth="1"/>
  </cols>
  <sheetData>
    <row r="1" spans="1:34">
      <c r="B1" s="357" t="s">
        <v>979</v>
      </c>
      <c r="C1" s="358" t="s">
        <v>1185</v>
      </c>
    </row>
    <row r="2" spans="1:34">
      <c r="B2" s="357" t="s">
        <v>1204</v>
      </c>
      <c r="C2" s="358" t="s">
        <v>1185</v>
      </c>
    </row>
    <row r="3" spans="1:34">
      <c r="B3" s="357" t="s">
        <v>1174</v>
      </c>
      <c r="C3" s="358" t="s">
        <v>1185</v>
      </c>
      <c r="R3" s="238"/>
    </row>
    <row r="4" spans="1:34">
      <c r="B4" s="357" t="s">
        <v>99</v>
      </c>
      <c r="C4" s="358" t="s">
        <v>1185</v>
      </c>
    </row>
    <row r="5" spans="1:34">
      <c r="B5" s="357" t="s">
        <v>915</v>
      </c>
      <c r="C5" s="358" t="s">
        <v>1185</v>
      </c>
      <c r="AH5" t="s">
        <v>1927</v>
      </c>
    </row>
    <row r="6" spans="1:34">
      <c r="AH6">
        <f>SUM(AG:AG)</f>
        <v>48</v>
      </c>
    </row>
    <row r="7" spans="1:34" ht="33">
      <c r="A7">
        <f>AH6</f>
        <v>48</v>
      </c>
      <c r="B7" s="357" t="s">
        <v>1928</v>
      </c>
      <c r="C7" s="357" t="s">
        <v>995</v>
      </c>
      <c r="D7" s="357" t="s">
        <v>1150</v>
      </c>
      <c r="E7" s="357" t="s">
        <v>1158</v>
      </c>
      <c r="F7" s="357" t="s">
        <v>962</v>
      </c>
      <c r="G7" s="357" t="s">
        <v>966</v>
      </c>
      <c r="H7" s="357" t="s">
        <v>959</v>
      </c>
      <c r="I7" s="357" t="s">
        <v>960</v>
      </c>
      <c r="J7" s="357" t="s">
        <v>967</v>
      </c>
      <c r="K7" s="357" t="s">
        <v>969</v>
      </c>
      <c r="L7" s="357" t="s">
        <v>839</v>
      </c>
      <c r="M7" s="357" t="s">
        <v>961</v>
      </c>
      <c r="N7" s="357" t="s">
        <v>963</v>
      </c>
      <c r="O7" s="357" t="s">
        <v>875</v>
      </c>
      <c r="P7" s="357" t="s">
        <v>964</v>
      </c>
      <c r="Q7" s="357" t="s">
        <v>965</v>
      </c>
      <c r="R7" s="357" t="s">
        <v>971</v>
      </c>
      <c r="S7" s="357" t="s">
        <v>970</v>
      </c>
      <c r="T7" s="357" t="s">
        <v>1929</v>
      </c>
      <c r="U7" s="357" t="s">
        <v>972</v>
      </c>
      <c r="V7" s="357" t="s">
        <v>973</v>
      </c>
      <c r="W7" s="357" t="s">
        <v>892</v>
      </c>
      <c r="X7" s="357" t="s">
        <v>880</v>
      </c>
      <c r="Y7" s="357" t="s">
        <v>974</v>
      </c>
      <c r="Z7" s="357" t="s">
        <v>975</v>
      </c>
      <c r="AA7" s="357" t="s">
        <v>976</v>
      </c>
      <c r="AB7" s="357" t="s">
        <v>977</v>
      </c>
      <c r="AC7" s="357" t="s">
        <v>1134</v>
      </c>
      <c r="AD7" s="357" t="s">
        <v>1136</v>
      </c>
      <c r="AE7" s="357" t="s">
        <v>909</v>
      </c>
      <c r="AF7" s="357" t="s">
        <v>1138</v>
      </c>
      <c r="AG7" s="358" t="s">
        <v>1930</v>
      </c>
    </row>
    <row r="8" spans="1:34" ht="33">
      <c r="B8" s="358" t="s">
        <v>1931</v>
      </c>
      <c r="C8" s="358" t="s">
        <v>2307</v>
      </c>
      <c r="D8" s="358" t="s">
        <v>2320</v>
      </c>
      <c r="E8" s="358" t="s">
        <v>1934</v>
      </c>
      <c r="F8" s="358" t="s">
        <v>1279</v>
      </c>
      <c r="G8" s="358" t="s">
        <v>8732</v>
      </c>
      <c r="H8" s="358" t="s">
        <v>2320</v>
      </c>
      <c r="I8" s="358" t="s">
        <v>1244</v>
      </c>
      <c r="J8" s="358" t="s">
        <v>2306</v>
      </c>
      <c r="K8" s="358" t="s">
        <v>2320</v>
      </c>
      <c r="L8" s="358" t="s">
        <v>2411</v>
      </c>
      <c r="M8" s="358" t="s">
        <v>7783</v>
      </c>
      <c r="N8" s="358" t="s">
        <v>1939</v>
      </c>
      <c r="O8" s="358" t="s">
        <v>1245</v>
      </c>
      <c r="P8" s="358"/>
      <c r="Q8" s="358"/>
      <c r="R8" s="358"/>
      <c r="S8" s="358" t="s">
        <v>7783</v>
      </c>
      <c r="T8" s="358">
        <v>1</v>
      </c>
      <c r="U8" s="358" t="s">
        <v>1937</v>
      </c>
      <c r="V8" s="358"/>
      <c r="W8" s="358"/>
      <c r="X8" s="358" t="s">
        <v>2308</v>
      </c>
      <c r="Y8" s="358" t="s">
        <v>1244</v>
      </c>
      <c r="Z8" s="358" t="s">
        <v>2309</v>
      </c>
      <c r="AA8" s="358"/>
      <c r="AB8" s="358"/>
      <c r="AC8" s="358" t="s">
        <v>1937</v>
      </c>
      <c r="AD8" s="358"/>
      <c r="AE8" s="358" t="s">
        <v>1246</v>
      </c>
      <c r="AF8" s="358"/>
      <c r="AG8" s="475">
        <v>0</v>
      </c>
    </row>
    <row r="9" spans="1:34" ht="33">
      <c r="B9" s="358"/>
      <c r="C9" s="358" t="s">
        <v>2337</v>
      </c>
      <c r="D9" s="358" t="s">
        <v>2341</v>
      </c>
      <c r="E9" s="358" t="s">
        <v>1934</v>
      </c>
      <c r="F9" s="358" t="s">
        <v>1279</v>
      </c>
      <c r="G9" s="358" t="s">
        <v>2343</v>
      </c>
      <c r="H9" s="358" t="s">
        <v>2341</v>
      </c>
      <c r="I9" s="358" t="s">
        <v>1165</v>
      </c>
      <c r="J9" s="358" t="s">
        <v>2336</v>
      </c>
      <c r="K9" s="358" t="s">
        <v>2341</v>
      </c>
      <c r="L9" s="358" t="s">
        <v>1937</v>
      </c>
      <c r="M9" s="358" t="s">
        <v>2342</v>
      </c>
      <c r="N9" s="358" t="s">
        <v>1939</v>
      </c>
      <c r="O9" s="358" t="s">
        <v>1269</v>
      </c>
      <c r="P9" s="358"/>
      <c r="Q9" s="358"/>
      <c r="R9" s="358"/>
      <c r="S9" s="358" t="s">
        <v>2342</v>
      </c>
      <c r="T9" s="358">
        <v>1</v>
      </c>
      <c r="U9" s="358" t="s">
        <v>1937</v>
      </c>
      <c r="V9" s="358"/>
      <c r="W9" s="358"/>
      <c r="X9" s="358" t="s">
        <v>2338</v>
      </c>
      <c r="Y9" s="358" t="s">
        <v>1165</v>
      </c>
      <c r="Z9" s="358" t="s">
        <v>2339</v>
      </c>
      <c r="AA9" s="358"/>
      <c r="AB9" s="358"/>
      <c r="AC9" s="358" t="s">
        <v>1937</v>
      </c>
      <c r="AD9" s="358"/>
      <c r="AE9" s="358" t="s">
        <v>1270</v>
      </c>
      <c r="AF9" s="358"/>
      <c r="AG9" s="475">
        <v>0</v>
      </c>
    </row>
    <row r="10" spans="1:34" ht="33">
      <c r="B10" s="358"/>
      <c r="C10" s="358" t="s">
        <v>2963</v>
      </c>
      <c r="D10" s="358" t="s">
        <v>2965</v>
      </c>
      <c r="E10" s="358" t="s">
        <v>1934</v>
      </c>
      <c r="F10" s="358" t="s">
        <v>1279</v>
      </c>
      <c r="G10" s="358" t="s">
        <v>2966</v>
      </c>
      <c r="H10" s="358" t="s">
        <v>2965</v>
      </c>
      <c r="I10" s="358" t="s">
        <v>2962</v>
      </c>
      <c r="J10" s="358" t="s">
        <v>2611</v>
      </c>
      <c r="K10" s="358" t="s">
        <v>2965</v>
      </c>
      <c r="L10" s="358" t="s">
        <v>1937</v>
      </c>
      <c r="M10" s="358" t="s">
        <v>2614</v>
      </c>
      <c r="N10" s="358" t="s">
        <v>1939</v>
      </c>
      <c r="O10" s="358" t="s">
        <v>1269</v>
      </c>
      <c r="P10" s="358"/>
      <c r="Q10" s="358"/>
      <c r="R10" s="358"/>
      <c r="S10" s="358" t="s">
        <v>2614</v>
      </c>
      <c r="T10" s="358">
        <v>1</v>
      </c>
      <c r="U10" s="358" t="s">
        <v>1937</v>
      </c>
      <c r="V10" s="358"/>
      <c r="W10" s="358"/>
      <c r="X10" s="358" t="s">
        <v>2338</v>
      </c>
      <c r="Y10" s="358" t="s">
        <v>1165</v>
      </c>
      <c r="Z10" s="358" t="s">
        <v>2964</v>
      </c>
      <c r="AA10" s="358"/>
      <c r="AB10" s="358"/>
      <c r="AC10" s="358" t="s">
        <v>1937</v>
      </c>
      <c r="AD10" s="358"/>
      <c r="AE10" s="358" t="s">
        <v>1273</v>
      </c>
      <c r="AF10" s="358"/>
      <c r="AG10" s="475">
        <v>0</v>
      </c>
    </row>
    <row r="11" spans="1:34" ht="33">
      <c r="B11" s="358"/>
      <c r="C11" s="358" t="s">
        <v>3686</v>
      </c>
      <c r="D11" s="358" t="s">
        <v>3689</v>
      </c>
      <c r="E11" s="358" t="s">
        <v>1934</v>
      </c>
      <c r="F11" s="358" t="s">
        <v>1279</v>
      </c>
      <c r="G11" s="358" t="s">
        <v>3691</v>
      </c>
      <c r="H11" s="358" t="s">
        <v>3689</v>
      </c>
      <c r="I11" s="358" t="s">
        <v>1261</v>
      </c>
      <c r="J11" s="358" t="s">
        <v>3685</v>
      </c>
      <c r="K11" s="358" t="s">
        <v>3689</v>
      </c>
      <c r="L11" s="358" t="s">
        <v>1937</v>
      </c>
      <c r="M11" s="358" t="s">
        <v>3690</v>
      </c>
      <c r="N11" s="358" t="s">
        <v>3209</v>
      </c>
      <c r="O11" s="358" t="s">
        <v>1325</v>
      </c>
      <c r="P11" s="358"/>
      <c r="Q11" s="358"/>
      <c r="R11" s="358"/>
      <c r="S11" s="358" t="s">
        <v>3690</v>
      </c>
      <c r="T11" s="358">
        <v>1</v>
      </c>
      <c r="U11" s="358" t="s">
        <v>1937</v>
      </c>
      <c r="V11" s="358"/>
      <c r="W11" s="358"/>
      <c r="X11" s="358" t="s">
        <v>3211</v>
      </c>
      <c r="Y11" s="358" t="s">
        <v>1261</v>
      </c>
      <c r="Z11" s="358" t="s">
        <v>3687</v>
      </c>
      <c r="AA11" s="358"/>
      <c r="AB11" s="358"/>
      <c r="AC11" s="358" t="s">
        <v>1937</v>
      </c>
      <c r="AD11" s="358"/>
      <c r="AE11" s="358" t="s">
        <v>1326</v>
      </c>
      <c r="AF11" s="358"/>
      <c r="AG11" s="475">
        <v>0</v>
      </c>
    </row>
    <row r="12" spans="1:34" ht="33">
      <c r="B12" s="358"/>
      <c r="C12" s="358" t="s">
        <v>4087</v>
      </c>
      <c r="D12" s="358" t="s">
        <v>4089</v>
      </c>
      <c r="E12" s="358" t="s">
        <v>1934</v>
      </c>
      <c r="F12" s="358" t="s">
        <v>1279</v>
      </c>
      <c r="G12" s="358" t="s">
        <v>4091</v>
      </c>
      <c r="H12" s="358" t="s">
        <v>4089</v>
      </c>
      <c r="I12" s="358" t="s">
        <v>4085</v>
      </c>
      <c r="J12" s="358" t="s">
        <v>4086</v>
      </c>
      <c r="K12" s="358" t="s">
        <v>4089</v>
      </c>
      <c r="L12" s="358" t="s">
        <v>4089</v>
      </c>
      <c r="M12" s="358" t="s">
        <v>4090</v>
      </c>
      <c r="N12" s="358" t="s">
        <v>3209</v>
      </c>
      <c r="O12" s="358" t="s">
        <v>1325</v>
      </c>
      <c r="P12" s="358"/>
      <c r="Q12" s="358"/>
      <c r="R12" s="358"/>
      <c r="S12" s="358" t="s">
        <v>4090</v>
      </c>
      <c r="T12" s="358">
        <v>1</v>
      </c>
      <c r="U12" s="358" t="s">
        <v>1937</v>
      </c>
      <c r="V12" s="358" t="s">
        <v>902</v>
      </c>
      <c r="W12" s="358"/>
      <c r="X12" s="358" t="s">
        <v>3211</v>
      </c>
      <c r="Y12" s="358" t="s">
        <v>1261</v>
      </c>
      <c r="Z12" s="358" t="s">
        <v>4088</v>
      </c>
      <c r="AA12" s="358"/>
      <c r="AB12" s="358"/>
      <c r="AC12" s="358" t="s">
        <v>1937</v>
      </c>
      <c r="AD12" s="358"/>
      <c r="AE12" s="358" t="s">
        <v>1328</v>
      </c>
      <c r="AF12" s="358"/>
      <c r="AG12" s="475">
        <v>0</v>
      </c>
    </row>
    <row r="13" spans="1:34" ht="63">
      <c r="B13" s="358"/>
      <c r="C13" s="358" t="s">
        <v>2897</v>
      </c>
      <c r="D13" s="358" t="s">
        <v>2899</v>
      </c>
      <c r="E13" s="358" t="s">
        <v>1934</v>
      </c>
      <c r="F13" s="358" t="s">
        <v>1279</v>
      </c>
      <c r="G13" s="358" t="s">
        <v>2902</v>
      </c>
      <c r="H13" s="358" t="s">
        <v>2899</v>
      </c>
      <c r="I13" s="358" t="s">
        <v>2895</v>
      </c>
      <c r="J13" s="358" t="s">
        <v>2896</v>
      </c>
      <c r="K13" s="358" t="s">
        <v>2899</v>
      </c>
      <c r="L13" s="358" t="s">
        <v>2900</v>
      </c>
      <c r="M13" s="358" t="s">
        <v>2901</v>
      </c>
      <c r="N13" s="358" t="s">
        <v>1939</v>
      </c>
      <c r="O13" s="358" t="s">
        <v>1269</v>
      </c>
      <c r="P13" s="358"/>
      <c r="Q13" s="358"/>
      <c r="R13" s="358"/>
      <c r="S13" s="358" t="s">
        <v>2901</v>
      </c>
      <c r="T13" s="358">
        <v>1</v>
      </c>
      <c r="U13" s="358" t="s">
        <v>1937</v>
      </c>
      <c r="V13" s="358"/>
      <c r="W13" s="358"/>
      <c r="X13" s="358" t="s">
        <v>2338</v>
      </c>
      <c r="Y13" s="358" t="s">
        <v>1165</v>
      </c>
      <c r="Z13" s="358" t="s">
        <v>2898</v>
      </c>
      <c r="AA13" s="358"/>
      <c r="AB13" s="358"/>
      <c r="AC13" s="358" t="s">
        <v>1937</v>
      </c>
      <c r="AD13" s="358"/>
      <c r="AE13" s="358" t="s">
        <v>1273</v>
      </c>
      <c r="AF13" s="358"/>
      <c r="AG13" s="475">
        <v>0</v>
      </c>
    </row>
    <row r="14" spans="1:34" ht="33">
      <c r="B14" s="358"/>
      <c r="C14" s="358" t="s">
        <v>3208</v>
      </c>
      <c r="D14" s="358" t="s">
        <v>3213</v>
      </c>
      <c r="E14" s="358" t="s">
        <v>1934</v>
      </c>
      <c r="F14" s="358" t="s">
        <v>1279</v>
      </c>
      <c r="G14" s="358" t="s">
        <v>3215</v>
      </c>
      <c r="H14" s="358" t="s">
        <v>3213</v>
      </c>
      <c r="I14" s="358" t="s">
        <v>1261</v>
      </c>
      <c r="J14" s="358" t="s">
        <v>3207</v>
      </c>
      <c r="K14" s="358" t="s">
        <v>3213</v>
      </c>
      <c r="L14" s="358" t="s">
        <v>1937</v>
      </c>
      <c r="M14" s="358" t="s">
        <v>3214</v>
      </c>
      <c r="N14" s="358" t="s">
        <v>3209</v>
      </c>
      <c r="O14" s="358" t="s">
        <v>1330</v>
      </c>
      <c r="P14" s="358"/>
      <c r="Q14" s="358"/>
      <c r="R14" s="358"/>
      <c r="S14" s="358" t="s">
        <v>3214</v>
      </c>
      <c r="T14" s="358">
        <v>1</v>
      </c>
      <c r="U14" s="358" t="s">
        <v>1937</v>
      </c>
      <c r="V14" s="358" t="s">
        <v>902</v>
      </c>
      <c r="W14" s="358"/>
      <c r="X14" s="358" t="s">
        <v>3211</v>
      </c>
      <c r="Y14" s="358" t="s">
        <v>1261</v>
      </c>
      <c r="Z14" s="358"/>
      <c r="AA14" s="358"/>
      <c r="AB14" s="358"/>
      <c r="AC14" s="358" t="s">
        <v>1937</v>
      </c>
      <c r="AD14" s="358"/>
      <c r="AE14" s="358" t="s">
        <v>1331</v>
      </c>
      <c r="AF14" s="358" t="s">
        <v>3210</v>
      </c>
      <c r="AG14" s="475">
        <v>0</v>
      </c>
    </row>
    <row r="15" spans="1:34" ht="33">
      <c r="B15" s="358"/>
      <c r="C15" s="358" t="s">
        <v>6685</v>
      </c>
      <c r="D15" s="358" t="s">
        <v>6689</v>
      </c>
      <c r="E15" s="358" t="s">
        <v>1934</v>
      </c>
      <c r="F15" s="358" t="s">
        <v>1279</v>
      </c>
      <c r="G15" s="358" t="s">
        <v>6691</v>
      </c>
      <c r="H15" s="358" t="s">
        <v>6689</v>
      </c>
      <c r="I15" s="358" t="s">
        <v>1282</v>
      </c>
      <c r="J15" s="358" t="s">
        <v>1840</v>
      </c>
      <c r="K15" s="358" t="s">
        <v>6689</v>
      </c>
      <c r="L15" s="358" t="s">
        <v>1937</v>
      </c>
      <c r="M15" s="358" t="s">
        <v>6690</v>
      </c>
      <c r="N15" s="358" t="s">
        <v>3957</v>
      </c>
      <c r="O15" s="358" t="s">
        <v>1316</v>
      </c>
      <c r="P15" s="358"/>
      <c r="Q15" s="358"/>
      <c r="R15" s="358" t="s">
        <v>5957</v>
      </c>
      <c r="S15" s="358" t="s">
        <v>1940</v>
      </c>
      <c r="T15" s="358">
        <v>1</v>
      </c>
      <c r="U15" s="358" t="s">
        <v>1937</v>
      </c>
      <c r="V15" s="358"/>
      <c r="W15" s="358"/>
      <c r="X15" s="358" t="s">
        <v>6686</v>
      </c>
      <c r="Y15" s="358" t="s">
        <v>1282</v>
      </c>
      <c r="Z15" s="358" t="s">
        <v>6687</v>
      </c>
      <c r="AA15" s="358"/>
      <c r="AB15" s="358" t="s">
        <v>902</v>
      </c>
      <c r="AC15" s="358" t="s">
        <v>1937</v>
      </c>
      <c r="AD15" s="358"/>
      <c r="AE15" s="358" t="s">
        <v>1317</v>
      </c>
      <c r="AF15" s="358"/>
      <c r="AG15" s="475">
        <v>0</v>
      </c>
    </row>
    <row r="16" spans="1:34" ht="33">
      <c r="B16" s="358"/>
      <c r="C16" s="358" t="s">
        <v>6975</v>
      </c>
      <c r="D16" s="358" t="s">
        <v>6977</v>
      </c>
      <c r="E16" s="358" t="s">
        <v>1934</v>
      </c>
      <c r="F16" s="358" t="s">
        <v>1279</v>
      </c>
      <c r="G16" s="358" t="s">
        <v>6979</v>
      </c>
      <c r="H16" s="358" t="s">
        <v>6977</v>
      </c>
      <c r="I16" s="358" t="s">
        <v>1785</v>
      </c>
      <c r="J16" s="358" t="s">
        <v>1924</v>
      </c>
      <c r="K16" s="358" t="s">
        <v>6977</v>
      </c>
      <c r="L16" s="358" t="s">
        <v>1937</v>
      </c>
      <c r="M16" s="358" t="s">
        <v>6978</v>
      </c>
      <c r="N16" s="358" t="s">
        <v>3957</v>
      </c>
      <c r="O16" s="358" t="s">
        <v>1316</v>
      </c>
      <c r="P16" s="358"/>
      <c r="Q16" s="358"/>
      <c r="R16" s="358" t="s">
        <v>5957</v>
      </c>
      <c r="S16" s="358" t="s">
        <v>1940</v>
      </c>
      <c r="T16" s="358">
        <v>1</v>
      </c>
      <c r="U16" s="358" t="s">
        <v>1937</v>
      </c>
      <c r="V16" s="358"/>
      <c r="W16" s="358"/>
      <c r="X16" s="358" t="s">
        <v>6686</v>
      </c>
      <c r="Y16" s="358" t="s">
        <v>1282</v>
      </c>
      <c r="Z16" s="358" t="s">
        <v>6976</v>
      </c>
      <c r="AA16" s="358"/>
      <c r="AB16" s="358" t="s">
        <v>902</v>
      </c>
      <c r="AC16" s="358" t="s">
        <v>1937</v>
      </c>
      <c r="AD16" s="358"/>
      <c r="AE16" s="358" t="s">
        <v>1319</v>
      </c>
      <c r="AF16" s="358"/>
      <c r="AG16" s="475">
        <v>0</v>
      </c>
    </row>
    <row r="17" spans="2:33" ht="33">
      <c r="B17" s="358"/>
      <c r="C17" s="358" t="s">
        <v>1932</v>
      </c>
      <c r="D17" s="358" t="s">
        <v>1933</v>
      </c>
      <c r="E17" s="358" t="s">
        <v>1934</v>
      </c>
      <c r="F17" s="358" t="s">
        <v>1279</v>
      </c>
      <c r="G17" s="358" t="s">
        <v>1935</v>
      </c>
      <c r="H17" s="358" t="s">
        <v>1933</v>
      </c>
      <c r="I17" s="358" t="s">
        <v>1222</v>
      </c>
      <c r="J17" s="358" t="s">
        <v>1936</v>
      </c>
      <c r="K17" s="358" t="s">
        <v>1933</v>
      </c>
      <c r="L17" s="358" t="s">
        <v>1937</v>
      </c>
      <c r="M17" s="358" t="s">
        <v>1938</v>
      </c>
      <c r="N17" s="358" t="s">
        <v>1939</v>
      </c>
      <c r="O17" s="358" t="s">
        <v>1291</v>
      </c>
      <c r="P17" s="358"/>
      <c r="Q17" s="358"/>
      <c r="R17" s="358"/>
      <c r="S17" s="358" t="s">
        <v>1940</v>
      </c>
      <c r="T17" s="358">
        <v>1</v>
      </c>
      <c r="U17" s="358" t="s">
        <v>1937</v>
      </c>
      <c r="V17" s="358"/>
      <c r="W17" s="358"/>
      <c r="X17" s="358" t="s">
        <v>1941</v>
      </c>
      <c r="Y17" s="358" t="s">
        <v>1222</v>
      </c>
      <c r="Z17" s="358" t="s">
        <v>1942</v>
      </c>
      <c r="AA17" s="358"/>
      <c r="AB17" s="358"/>
      <c r="AC17" s="358" t="s">
        <v>1937</v>
      </c>
      <c r="AD17" s="358"/>
      <c r="AE17" s="358" t="s">
        <v>1292</v>
      </c>
      <c r="AF17" s="358" t="s">
        <v>1926</v>
      </c>
      <c r="AG17" s="475">
        <v>0</v>
      </c>
    </row>
    <row r="18" spans="2:33" ht="33">
      <c r="B18" s="358"/>
      <c r="C18" s="358" t="s">
        <v>4613</v>
      </c>
      <c r="D18" s="358" t="s">
        <v>4616</v>
      </c>
      <c r="E18" s="358" t="s">
        <v>1934</v>
      </c>
      <c r="F18" s="358" t="s">
        <v>1279</v>
      </c>
      <c r="G18" s="358" t="s">
        <v>4618</v>
      </c>
      <c r="H18" s="358" t="s">
        <v>4616</v>
      </c>
      <c r="I18" s="358" t="s">
        <v>1293</v>
      </c>
      <c r="J18" s="358" t="s">
        <v>4612</v>
      </c>
      <c r="K18" s="358" t="s">
        <v>4616</v>
      </c>
      <c r="L18" s="358" t="s">
        <v>1937</v>
      </c>
      <c r="M18" s="358" t="s">
        <v>4617</v>
      </c>
      <c r="N18" s="358" t="s">
        <v>1939</v>
      </c>
      <c r="O18" s="358" t="s">
        <v>1301</v>
      </c>
      <c r="P18" s="358"/>
      <c r="Q18" s="358"/>
      <c r="R18" s="358"/>
      <c r="S18" s="358" t="s">
        <v>4617</v>
      </c>
      <c r="T18" s="358">
        <v>1</v>
      </c>
      <c r="U18" s="358" t="s">
        <v>1937</v>
      </c>
      <c r="V18" s="358"/>
      <c r="W18" s="358"/>
      <c r="X18" s="358" t="s">
        <v>2182</v>
      </c>
      <c r="Y18" s="358" t="s">
        <v>1293</v>
      </c>
      <c r="Z18" s="358" t="s">
        <v>4614</v>
      </c>
      <c r="AA18" s="358"/>
      <c r="AB18" s="358"/>
      <c r="AC18" s="358" t="s">
        <v>1937</v>
      </c>
      <c r="AD18" s="358"/>
      <c r="AE18" s="358" t="s">
        <v>1302</v>
      </c>
      <c r="AF18" s="358"/>
      <c r="AG18" s="475">
        <v>0</v>
      </c>
    </row>
    <row r="19" spans="2:33" ht="33">
      <c r="B19" s="358"/>
      <c r="C19" s="358" t="s">
        <v>7069</v>
      </c>
      <c r="D19" s="358" t="s">
        <v>7071</v>
      </c>
      <c r="E19" s="358" t="s">
        <v>1934</v>
      </c>
      <c r="F19" s="358" t="s">
        <v>1279</v>
      </c>
      <c r="G19" s="358" t="s">
        <v>7073</v>
      </c>
      <c r="H19" s="358" t="s">
        <v>7071</v>
      </c>
      <c r="I19" s="358" t="s">
        <v>1252</v>
      </c>
      <c r="J19" s="358" t="s">
        <v>7068</v>
      </c>
      <c r="K19" s="358" t="s">
        <v>7071</v>
      </c>
      <c r="L19" s="358" t="s">
        <v>1937</v>
      </c>
      <c r="M19" s="358" t="s">
        <v>7072</v>
      </c>
      <c r="N19" s="358" t="s">
        <v>1939</v>
      </c>
      <c r="O19" s="358" t="s">
        <v>1253</v>
      </c>
      <c r="P19" s="358"/>
      <c r="Q19" s="358"/>
      <c r="R19" s="358"/>
      <c r="S19" s="358" t="s">
        <v>7072</v>
      </c>
      <c r="T19" s="358">
        <v>1</v>
      </c>
      <c r="U19" s="358" t="s">
        <v>1937</v>
      </c>
      <c r="V19" s="358"/>
      <c r="W19" s="358"/>
      <c r="X19" s="358" t="s">
        <v>2182</v>
      </c>
      <c r="Y19" s="358" t="s">
        <v>1252</v>
      </c>
      <c r="Z19" s="358" t="s">
        <v>7070</v>
      </c>
      <c r="AA19" s="358"/>
      <c r="AB19" s="358"/>
      <c r="AC19" s="358" t="s">
        <v>1937</v>
      </c>
      <c r="AD19" s="358"/>
      <c r="AE19" s="358" t="s">
        <v>1254</v>
      </c>
      <c r="AF19" s="358"/>
      <c r="AG19" s="475">
        <v>0</v>
      </c>
    </row>
    <row r="20" spans="2:33" ht="33">
      <c r="B20" s="358"/>
      <c r="C20" s="358" t="s">
        <v>4199</v>
      </c>
      <c r="D20" s="358" t="s">
        <v>4202</v>
      </c>
      <c r="E20" s="358" t="s">
        <v>1934</v>
      </c>
      <c r="F20" s="358" t="s">
        <v>1279</v>
      </c>
      <c r="G20" s="358" t="s">
        <v>4204</v>
      </c>
      <c r="H20" s="358" t="s">
        <v>4202</v>
      </c>
      <c r="I20" s="358" t="s">
        <v>1222</v>
      </c>
      <c r="J20" s="358" t="s">
        <v>4198</v>
      </c>
      <c r="K20" s="358" t="s">
        <v>4202</v>
      </c>
      <c r="L20" s="358" t="s">
        <v>1937</v>
      </c>
      <c r="M20" s="358" t="s">
        <v>4203</v>
      </c>
      <c r="N20" s="358" t="s">
        <v>3957</v>
      </c>
      <c r="O20" s="358" t="s">
        <v>1280</v>
      </c>
      <c r="P20" s="358"/>
      <c r="Q20" s="358"/>
      <c r="R20" s="358"/>
      <c r="S20" s="358" t="s">
        <v>1940</v>
      </c>
      <c r="T20" s="358">
        <v>1</v>
      </c>
      <c r="U20" s="358" t="s">
        <v>1937</v>
      </c>
      <c r="V20" s="358"/>
      <c r="W20" s="358"/>
      <c r="X20" s="358" t="s">
        <v>4200</v>
      </c>
      <c r="Y20" s="358" t="s">
        <v>1222</v>
      </c>
      <c r="Z20" s="358" t="s">
        <v>4201</v>
      </c>
      <c r="AA20" s="358"/>
      <c r="AB20" s="358"/>
      <c r="AC20" s="358" t="s">
        <v>1937</v>
      </c>
      <c r="AD20" s="358"/>
      <c r="AE20" s="358" t="s">
        <v>1281</v>
      </c>
      <c r="AF20" s="358" t="s">
        <v>1191</v>
      </c>
      <c r="AG20" s="475">
        <v>0</v>
      </c>
    </row>
    <row r="21" spans="2:33" ht="33">
      <c r="B21" s="358"/>
      <c r="C21" s="358" t="s">
        <v>7179</v>
      </c>
      <c r="D21" s="358" t="s">
        <v>7181</v>
      </c>
      <c r="E21" s="358" t="s">
        <v>1934</v>
      </c>
      <c r="F21" s="358" t="s">
        <v>1279</v>
      </c>
      <c r="G21" s="358" t="s">
        <v>7183</v>
      </c>
      <c r="H21" s="358" t="s">
        <v>7181</v>
      </c>
      <c r="I21" s="358" t="s">
        <v>1252</v>
      </c>
      <c r="J21" s="358" t="s">
        <v>7178</v>
      </c>
      <c r="K21" s="358" t="s">
        <v>7181</v>
      </c>
      <c r="L21" s="358" t="s">
        <v>1937</v>
      </c>
      <c r="M21" s="358" t="s">
        <v>7182</v>
      </c>
      <c r="N21" s="358" t="s">
        <v>1939</v>
      </c>
      <c r="O21" s="358" t="s">
        <v>1264</v>
      </c>
      <c r="P21" s="358"/>
      <c r="Q21" s="358"/>
      <c r="R21" s="358"/>
      <c r="S21" s="358" t="s">
        <v>1940</v>
      </c>
      <c r="T21" s="358">
        <v>1</v>
      </c>
      <c r="U21" s="358" t="s">
        <v>1937</v>
      </c>
      <c r="V21" s="358" t="s">
        <v>902</v>
      </c>
      <c r="W21" s="358"/>
      <c r="X21" s="358" t="s">
        <v>2182</v>
      </c>
      <c r="Y21" s="358" t="s">
        <v>1252</v>
      </c>
      <c r="Z21" s="358" t="s">
        <v>7180</v>
      </c>
      <c r="AA21" s="358"/>
      <c r="AB21" s="358"/>
      <c r="AC21" s="358" t="s">
        <v>1940</v>
      </c>
      <c r="AD21" s="358"/>
      <c r="AE21" s="358" t="s">
        <v>1265</v>
      </c>
      <c r="AF21" s="358" t="s">
        <v>1223</v>
      </c>
      <c r="AG21" s="475">
        <v>0</v>
      </c>
    </row>
    <row r="22" spans="2:33" ht="47.25">
      <c r="B22" s="358"/>
      <c r="C22" s="358" t="s">
        <v>4654</v>
      </c>
      <c r="D22" s="358" t="s">
        <v>4657</v>
      </c>
      <c r="E22" s="358" t="s">
        <v>1934</v>
      </c>
      <c r="F22" s="358" t="s">
        <v>1279</v>
      </c>
      <c r="G22" s="358" t="s">
        <v>4660</v>
      </c>
      <c r="H22" s="358" t="s">
        <v>4657</v>
      </c>
      <c r="I22" s="358" t="s">
        <v>1247</v>
      </c>
      <c r="J22" s="358" t="s">
        <v>4653</v>
      </c>
      <c r="K22" s="358" t="s">
        <v>4657</v>
      </c>
      <c r="L22" s="358" t="s">
        <v>4658</v>
      </c>
      <c r="M22" s="358" t="s">
        <v>4659</v>
      </c>
      <c r="N22" s="358" t="s">
        <v>1939</v>
      </c>
      <c r="O22" s="358" t="s">
        <v>1306</v>
      </c>
      <c r="P22" s="358"/>
      <c r="Q22" s="358"/>
      <c r="R22" s="358"/>
      <c r="S22" s="358" t="s">
        <v>1940</v>
      </c>
      <c r="T22" s="358">
        <v>1</v>
      </c>
      <c r="U22" s="358" t="s">
        <v>1937</v>
      </c>
      <c r="V22" s="358" t="s">
        <v>902</v>
      </c>
      <c r="W22" s="358"/>
      <c r="X22" s="358" t="s">
        <v>4655</v>
      </c>
      <c r="Y22" s="358" t="s">
        <v>1247</v>
      </c>
      <c r="Z22" s="358" t="s">
        <v>4656</v>
      </c>
      <c r="AA22" s="358"/>
      <c r="AB22" s="358"/>
      <c r="AC22" s="358" t="s">
        <v>1940</v>
      </c>
      <c r="AD22" s="358"/>
      <c r="AE22" s="358" t="s">
        <v>1307</v>
      </c>
      <c r="AF22" s="358"/>
      <c r="AG22" s="475">
        <v>0</v>
      </c>
    </row>
    <row r="23" spans="2:33" ht="49.5">
      <c r="B23" s="358"/>
      <c r="C23" s="358" t="s">
        <v>5087</v>
      </c>
      <c r="D23" s="358" t="s">
        <v>5089</v>
      </c>
      <c r="E23" s="358" t="s">
        <v>1934</v>
      </c>
      <c r="F23" s="358" t="s">
        <v>1279</v>
      </c>
      <c r="G23" s="358" t="s">
        <v>5092</v>
      </c>
      <c r="H23" s="358" t="s">
        <v>5089</v>
      </c>
      <c r="I23" s="358" t="s">
        <v>1759</v>
      </c>
      <c r="J23" s="358" t="s">
        <v>5086</v>
      </c>
      <c r="K23" s="358" t="s">
        <v>5089</v>
      </c>
      <c r="L23" s="358" t="s">
        <v>5090</v>
      </c>
      <c r="M23" s="358" t="s">
        <v>5091</v>
      </c>
      <c r="N23" s="358" t="s">
        <v>1939</v>
      </c>
      <c r="O23" s="358" t="s">
        <v>1306</v>
      </c>
      <c r="P23" s="358"/>
      <c r="Q23" s="358"/>
      <c r="R23" s="358"/>
      <c r="S23" s="358" t="s">
        <v>1940</v>
      </c>
      <c r="T23" s="358">
        <v>1</v>
      </c>
      <c r="U23" s="358" t="s">
        <v>1937</v>
      </c>
      <c r="V23" s="358" t="s">
        <v>902</v>
      </c>
      <c r="W23" s="358"/>
      <c r="X23" s="358" t="s">
        <v>4655</v>
      </c>
      <c r="Y23" s="358" t="s">
        <v>1247</v>
      </c>
      <c r="Z23" s="358" t="s">
        <v>5088</v>
      </c>
      <c r="AA23" s="358"/>
      <c r="AB23" s="358"/>
      <c r="AC23" s="358" t="s">
        <v>1940</v>
      </c>
      <c r="AD23" s="358"/>
      <c r="AE23" s="358" t="s">
        <v>1309</v>
      </c>
      <c r="AF23" s="358"/>
      <c r="AG23" s="475">
        <v>0</v>
      </c>
    </row>
    <row r="24" spans="2:33" ht="33">
      <c r="B24" s="358"/>
      <c r="C24" s="358" t="s">
        <v>5773</v>
      </c>
      <c r="D24" s="358" t="s">
        <v>5777</v>
      </c>
      <c r="E24" s="358" t="s">
        <v>1934</v>
      </c>
      <c r="F24" s="358" t="s">
        <v>1279</v>
      </c>
      <c r="G24" s="358" t="s">
        <v>5780</v>
      </c>
      <c r="H24" s="358" t="s">
        <v>5777</v>
      </c>
      <c r="I24" s="358" t="s">
        <v>1739</v>
      </c>
      <c r="J24" s="358" t="s">
        <v>5772</v>
      </c>
      <c r="K24" s="358" t="s">
        <v>5777</v>
      </c>
      <c r="L24" s="358" t="s">
        <v>5778</v>
      </c>
      <c r="M24" s="358" t="s">
        <v>5779</v>
      </c>
      <c r="N24" s="358" t="s">
        <v>3957</v>
      </c>
      <c r="O24" s="358" t="s">
        <v>1311</v>
      </c>
      <c r="P24" s="358"/>
      <c r="Q24" s="358"/>
      <c r="R24" s="358" t="s">
        <v>5775</v>
      </c>
      <c r="S24" s="358" t="s">
        <v>5781</v>
      </c>
      <c r="T24" s="358">
        <v>1</v>
      </c>
      <c r="U24" s="358" t="s">
        <v>5782</v>
      </c>
      <c r="V24" s="358"/>
      <c r="W24" s="358"/>
      <c r="X24" s="358" t="s">
        <v>5774</v>
      </c>
      <c r="Y24" s="358" t="s">
        <v>1255</v>
      </c>
      <c r="Z24" s="358" t="s">
        <v>5776</v>
      </c>
      <c r="AA24" s="358"/>
      <c r="AB24" s="358"/>
      <c r="AC24" s="358" t="s">
        <v>1937</v>
      </c>
      <c r="AD24" s="358"/>
      <c r="AE24" s="358" t="s">
        <v>1241</v>
      </c>
      <c r="AF24" s="358" t="s">
        <v>1243</v>
      </c>
      <c r="AG24" s="475">
        <v>0</v>
      </c>
    </row>
    <row r="25" spans="2:33" ht="49.5">
      <c r="B25" s="358" t="s">
        <v>1841</v>
      </c>
      <c r="C25" s="358" t="s">
        <v>2315</v>
      </c>
      <c r="D25" s="358" t="s">
        <v>2324</v>
      </c>
      <c r="E25" s="358" t="s">
        <v>1934</v>
      </c>
      <c r="F25" s="358" t="s">
        <v>1268</v>
      </c>
      <c r="G25" s="358" t="s">
        <v>2322</v>
      </c>
      <c r="H25" s="358" t="s">
        <v>2318</v>
      </c>
      <c r="I25" s="358" t="s">
        <v>1244</v>
      </c>
      <c r="J25" s="358" t="s">
        <v>2314</v>
      </c>
      <c r="K25" s="358" t="s">
        <v>2318</v>
      </c>
      <c r="L25" s="358" t="s">
        <v>1937</v>
      </c>
      <c r="M25" s="358" t="s">
        <v>2319</v>
      </c>
      <c r="N25" s="358" t="s">
        <v>1939</v>
      </c>
      <c r="O25" s="358" t="s">
        <v>1245</v>
      </c>
      <c r="P25" s="358" t="s">
        <v>2320</v>
      </c>
      <c r="Q25" s="358"/>
      <c r="R25" s="358"/>
      <c r="S25" s="358" t="s">
        <v>2323</v>
      </c>
      <c r="T25" s="358">
        <v>2</v>
      </c>
      <c r="U25" s="358" t="s">
        <v>1937</v>
      </c>
      <c r="V25" s="358" t="s">
        <v>1965</v>
      </c>
      <c r="W25" s="358"/>
      <c r="X25" s="358" t="s">
        <v>2308</v>
      </c>
      <c r="Y25" s="358" t="s">
        <v>1244</v>
      </c>
      <c r="Z25" s="358" t="s">
        <v>2309</v>
      </c>
      <c r="AA25" s="358" t="s">
        <v>2316</v>
      </c>
      <c r="AB25" s="358"/>
      <c r="AC25" s="358" t="s">
        <v>1937</v>
      </c>
      <c r="AD25" s="358"/>
      <c r="AE25" s="358" t="s">
        <v>1246</v>
      </c>
      <c r="AF25" s="358"/>
      <c r="AG25" s="475">
        <v>0</v>
      </c>
    </row>
    <row r="26" spans="2:33" ht="33">
      <c r="B26" s="358"/>
      <c r="C26" s="358" t="s">
        <v>2345</v>
      </c>
      <c r="D26" s="358" t="s">
        <v>2353</v>
      </c>
      <c r="E26" s="358" t="s">
        <v>1934</v>
      </c>
      <c r="F26" s="358" t="s">
        <v>1268</v>
      </c>
      <c r="G26" s="358" t="s">
        <v>2350</v>
      </c>
      <c r="H26" s="358" t="s">
        <v>2348</v>
      </c>
      <c r="I26" s="358" t="s">
        <v>1165</v>
      </c>
      <c r="J26" s="358" t="s">
        <v>2344</v>
      </c>
      <c r="K26" s="358" t="s">
        <v>2348</v>
      </c>
      <c r="L26" s="358" t="s">
        <v>1937</v>
      </c>
      <c r="M26" s="358" t="s">
        <v>2349</v>
      </c>
      <c r="N26" s="358" t="s">
        <v>1939</v>
      </c>
      <c r="O26" s="358" t="s">
        <v>1269</v>
      </c>
      <c r="P26" s="358" t="s">
        <v>2341</v>
      </c>
      <c r="Q26" s="358"/>
      <c r="R26" s="358"/>
      <c r="S26" s="358" t="s">
        <v>2351</v>
      </c>
      <c r="T26" s="358">
        <v>2</v>
      </c>
      <c r="U26" s="358" t="s">
        <v>1937</v>
      </c>
      <c r="V26" s="358" t="s">
        <v>1947</v>
      </c>
      <c r="W26" s="358"/>
      <c r="X26" s="358" t="s">
        <v>2338</v>
      </c>
      <c r="Y26" s="358" t="s">
        <v>1165</v>
      </c>
      <c r="Z26" s="358" t="s">
        <v>2339</v>
      </c>
      <c r="AA26" s="358" t="s">
        <v>2346</v>
      </c>
      <c r="AB26" s="358"/>
      <c r="AC26" s="358" t="s">
        <v>2352</v>
      </c>
      <c r="AD26" s="358"/>
      <c r="AE26" s="358" t="s">
        <v>1270</v>
      </c>
      <c r="AF26" s="358"/>
      <c r="AG26" s="475">
        <v>0</v>
      </c>
    </row>
    <row r="27" spans="2:33" ht="63">
      <c r="B27" s="358"/>
      <c r="C27" s="358" t="s">
        <v>2417</v>
      </c>
      <c r="D27" s="358" t="s">
        <v>2904</v>
      </c>
      <c r="E27" s="358" t="s">
        <v>1934</v>
      </c>
      <c r="F27" s="358" t="s">
        <v>1242</v>
      </c>
      <c r="G27" s="358" t="s">
        <v>2903</v>
      </c>
      <c r="H27" s="358" t="s">
        <v>2420</v>
      </c>
      <c r="I27" s="358" t="s">
        <v>2895</v>
      </c>
      <c r="J27" s="358" t="s">
        <v>2416</v>
      </c>
      <c r="K27" s="358" t="s">
        <v>2420</v>
      </c>
      <c r="L27" s="358" t="s">
        <v>2421</v>
      </c>
      <c r="M27" s="358" t="s">
        <v>2422</v>
      </c>
      <c r="N27" s="358" t="s">
        <v>1939</v>
      </c>
      <c r="O27" s="358" t="s">
        <v>1269</v>
      </c>
      <c r="P27" s="358" t="s">
        <v>2899</v>
      </c>
      <c r="Q27" s="358"/>
      <c r="R27" s="358"/>
      <c r="S27" s="358" t="s">
        <v>2422</v>
      </c>
      <c r="T27" s="358">
        <v>2</v>
      </c>
      <c r="U27" s="358" t="s">
        <v>1937</v>
      </c>
      <c r="V27" s="358" t="s">
        <v>1974</v>
      </c>
      <c r="W27" s="358"/>
      <c r="X27" s="358" t="s">
        <v>2338</v>
      </c>
      <c r="Y27" s="358" t="s">
        <v>1165</v>
      </c>
      <c r="Z27" s="358" t="s">
        <v>2898</v>
      </c>
      <c r="AA27" s="358" t="s">
        <v>2418</v>
      </c>
      <c r="AB27" s="358"/>
      <c r="AC27" s="358" t="s">
        <v>1937</v>
      </c>
      <c r="AD27" s="358" t="s">
        <v>2423</v>
      </c>
      <c r="AE27" s="358" t="s">
        <v>1273</v>
      </c>
      <c r="AF27" s="358"/>
      <c r="AG27" s="475">
        <v>0</v>
      </c>
    </row>
    <row r="28" spans="2:33" ht="33">
      <c r="B28" s="358"/>
      <c r="C28" s="358"/>
      <c r="D28" s="358" t="s">
        <v>2968</v>
      </c>
      <c r="E28" s="358" t="s">
        <v>1934</v>
      </c>
      <c r="F28" s="358" t="s">
        <v>1242</v>
      </c>
      <c r="G28" s="358" t="s">
        <v>2967</v>
      </c>
      <c r="H28" s="358" t="s">
        <v>2420</v>
      </c>
      <c r="I28" s="358" t="s">
        <v>2962</v>
      </c>
      <c r="J28" s="358" t="s">
        <v>2416</v>
      </c>
      <c r="K28" s="358" t="s">
        <v>2420</v>
      </c>
      <c r="L28" s="358" t="s">
        <v>2421</v>
      </c>
      <c r="M28" s="358" t="s">
        <v>2422</v>
      </c>
      <c r="N28" s="358" t="s">
        <v>1939</v>
      </c>
      <c r="O28" s="358" t="s">
        <v>1269</v>
      </c>
      <c r="P28" s="358" t="s">
        <v>2965</v>
      </c>
      <c r="Q28" s="358"/>
      <c r="R28" s="358"/>
      <c r="S28" s="358" t="s">
        <v>2422</v>
      </c>
      <c r="T28" s="358">
        <v>2</v>
      </c>
      <c r="U28" s="358" t="s">
        <v>1937</v>
      </c>
      <c r="V28" s="358" t="s">
        <v>1974</v>
      </c>
      <c r="W28" s="358"/>
      <c r="X28" s="358" t="s">
        <v>2338</v>
      </c>
      <c r="Y28" s="358" t="s">
        <v>1165</v>
      </c>
      <c r="Z28" s="358" t="s">
        <v>2964</v>
      </c>
      <c r="AA28" s="358" t="s">
        <v>2418</v>
      </c>
      <c r="AB28" s="358"/>
      <c r="AC28" s="358" t="s">
        <v>1937</v>
      </c>
      <c r="AD28" s="358" t="s">
        <v>2423</v>
      </c>
      <c r="AE28" s="358" t="s">
        <v>1273</v>
      </c>
      <c r="AF28" s="358"/>
      <c r="AG28" s="475">
        <v>0</v>
      </c>
    </row>
    <row r="29" spans="2:33" ht="33">
      <c r="B29" s="358"/>
      <c r="C29" s="358" t="s">
        <v>3693</v>
      </c>
      <c r="D29" s="358" t="s">
        <v>3700</v>
      </c>
      <c r="E29" s="358" t="s">
        <v>1934</v>
      </c>
      <c r="F29" s="358" t="s">
        <v>1268</v>
      </c>
      <c r="G29" s="358" t="s">
        <v>3698</v>
      </c>
      <c r="H29" s="358" t="s">
        <v>3696</v>
      </c>
      <c r="I29" s="358" t="s">
        <v>1261</v>
      </c>
      <c r="J29" s="358" t="s">
        <v>3692</v>
      </c>
      <c r="K29" s="358" t="s">
        <v>3696</v>
      </c>
      <c r="L29" s="358" t="s">
        <v>1937</v>
      </c>
      <c r="M29" s="358" t="s">
        <v>3697</v>
      </c>
      <c r="N29" s="358" t="s">
        <v>3209</v>
      </c>
      <c r="O29" s="358" t="s">
        <v>1325</v>
      </c>
      <c r="P29" s="358" t="s">
        <v>3689</v>
      </c>
      <c r="Q29" s="358"/>
      <c r="R29" s="358"/>
      <c r="S29" s="358" t="s">
        <v>3699</v>
      </c>
      <c r="T29" s="358">
        <v>2</v>
      </c>
      <c r="U29" s="358" t="s">
        <v>1937</v>
      </c>
      <c r="V29" s="358" t="s">
        <v>1965</v>
      </c>
      <c r="W29" s="358"/>
      <c r="X29" s="358" t="s">
        <v>3211</v>
      </c>
      <c r="Y29" s="358" t="s">
        <v>1261</v>
      </c>
      <c r="Z29" s="358" t="s">
        <v>3687</v>
      </c>
      <c r="AA29" s="358" t="s">
        <v>3694</v>
      </c>
      <c r="AB29" s="358"/>
      <c r="AC29" s="358" t="s">
        <v>1937</v>
      </c>
      <c r="AD29" s="358"/>
      <c r="AE29" s="358" t="s">
        <v>1326</v>
      </c>
      <c r="AF29" s="358"/>
      <c r="AG29" s="475">
        <v>0</v>
      </c>
    </row>
    <row r="30" spans="2:33" ht="47.25">
      <c r="B30" s="358"/>
      <c r="C30" s="358"/>
      <c r="D30" s="358" t="s">
        <v>4093</v>
      </c>
      <c r="E30" s="358" t="s">
        <v>1934</v>
      </c>
      <c r="F30" s="358" t="s">
        <v>1242</v>
      </c>
      <c r="G30" s="358" t="s">
        <v>4092</v>
      </c>
      <c r="H30" s="358" t="s">
        <v>3696</v>
      </c>
      <c r="I30" s="358" t="s">
        <v>4085</v>
      </c>
      <c r="J30" s="358" t="s">
        <v>3692</v>
      </c>
      <c r="K30" s="358" t="s">
        <v>3696</v>
      </c>
      <c r="L30" s="358" t="s">
        <v>1937</v>
      </c>
      <c r="M30" s="358" t="s">
        <v>3697</v>
      </c>
      <c r="N30" s="358" t="s">
        <v>3209</v>
      </c>
      <c r="O30" s="358" t="s">
        <v>1325</v>
      </c>
      <c r="P30" s="358" t="s">
        <v>4089</v>
      </c>
      <c r="Q30" s="358"/>
      <c r="R30" s="358"/>
      <c r="S30" s="358" t="s">
        <v>3699</v>
      </c>
      <c r="T30" s="358">
        <v>2</v>
      </c>
      <c r="U30" s="358" t="s">
        <v>1937</v>
      </c>
      <c r="V30" s="358" t="s">
        <v>1965</v>
      </c>
      <c r="W30" s="358"/>
      <c r="X30" s="358" t="s">
        <v>3211</v>
      </c>
      <c r="Y30" s="358" t="s">
        <v>1261</v>
      </c>
      <c r="Z30" s="358" t="s">
        <v>4088</v>
      </c>
      <c r="AA30" s="358" t="s">
        <v>3694</v>
      </c>
      <c r="AB30" s="358"/>
      <c r="AC30" s="358" t="s">
        <v>1937</v>
      </c>
      <c r="AD30" s="358" t="s">
        <v>3700</v>
      </c>
      <c r="AE30" s="358" t="s">
        <v>1328</v>
      </c>
      <c r="AF30" s="358"/>
      <c r="AG30" s="475">
        <v>0</v>
      </c>
    </row>
    <row r="31" spans="2:33" ht="33">
      <c r="B31" s="358"/>
      <c r="C31" s="358" t="s">
        <v>1762</v>
      </c>
      <c r="D31" s="358" t="s">
        <v>1943</v>
      </c>
      <c r="E31" s="358" t="s">
        <v>1934</v>
      </c>
      <c r="F31" s="358" t="s">
        <v>1272</v>
      </c>
      <c r="G31" s="358" t="s">
        <v>1944</v>
      </c>
      <c r="H31" s="358" t="s">
        <v>1945</v>
      </c>
      <c r="I31" s="358" t="s">
        <v>1222</v>
      </c>
      <c r="J31" s="358" t="s">
        <v>1761</v>
      </c>
      <c r="K31" s="358" t="s">
        <v>1945</v>
      </c>
      <c r="L31" s="358" t="s">
        <v>1937</v>
      </c>
      <c r="M31" s="358" t="s">
        <v>1946</v>
      </c>
      <c r="N31" s="358" t="s">
        <v>1939</v>
      </c>
      <c r="O31" s="358" t="s">
        <v>1291</v>
      </c>
      <c r="P31" s="358" t="s">
        <v>1933</v>
      </c>
      <c r="Q31" s="358"/>
      <c r="R31" s="358"/>
      <c r="S31" s="358" t="s">
        <v>1940</v>
      </c>
      <c r="T31" s="358">
        <v>2</v>
      </c>
      <c r="U31" s="358" t="s">
        <v>1937</v>
      </c>
      <c r="V31" s="358" t="s">
        <v>1947</v>
      </c>
      <c r="W31" s="358"/>
      <c r="X31" s="358" t="s">
        <v>1941</v>
      </c>
      <c r="Y31" s="358" t="s">
        <v>1222</v>
      </c>
      <c r="Z31" s="358" t="s">
        <v>1942</v>
      </c>
      <c r="AA31" s="358" t="s">
        <v>1948</v>
      </c>
      <c r="AB31" s="358"/>
      <c r="AC31" s="358" t="s">
        <v>1949</v>
      </c>
      <c r="AD31" s="358" t="s">
        <v>1950</v>
      </c>
      <c r="AE31" s="358" t="s">
        <v>1292</v>
      </c>
      <c r="AF31" s="358" t="s">
        <v>1926</v>
      </c>
      <c r="AG31" s="475">
        <v>0</v>
      </c>
    </row>
    <row r="32" spans="2:33" ht="33">
      <c r="B32" s="358"/>
      <c r="C32" s="358"/>
      <c r="D32" s="358" t="s">
        <v>4208</v>
      </c>
      <c r="E32" s="358" t="s">
        <v>1934</v>
      </c>
      <c r="F32" s="358" t="s">
        <v>1272</v>
      </c>
      <c r="G32" s="358" t="s">
        <v>4206</v>
      </c>
      <c r="H32" s="358" t="s">
        <v>1945</v>
      </c>
      <c r="I32" s="358" t="s">
        <v>1222</v>
      </c>
      <c r="J32" s="358" t="s">
        <v>1761</v>
      </c>
      <c r="K32" s="358" t="s">
        <v>1945</v>
      </c>
      <c r="L32" s="358" t="s">
        <v>1937</v>
      </c>
      <c r="M32" s="358" t="s">
        <v>4205</v>
      </c>
      <c r="N32" s="358" t="s">
        <v>3957</v>
      </c>
      <c r="O32" s="358" t="s">
        <v>1280</v>
      </c>
      <c r="P32" s="358" t="s">
        <v>4202</v>
      </c>
      <c r="Q32" s="358"/>
      <c r="R32" s="358"/>
      <c r="S32" s="358" t="s">
        <v>1940</v>
      </c>
      <c r="T32" s="358">
        <v>2</v>
      </c>
      <c r="U32" s="358" t="s">
        <v>1937</v>
      </c>
      <c r="V32" s="358" t="s">
        <v>1947</v>
      </c>
      <c r="W32" s="358"/>
      <c r="X32" s="358" t="s">
        <v>4200</v>
      </c>
      <c r="Y32" s="358" t="s">
        <v>1222</v>
      </c>
      <c r="Z32" s="358" t="s">
        <v>4201</v>
      </c>
      <c r="AA32" s="358" t="s">
        <v>1948</v>
      </c>
      <c r="AB32" s="358"/>
      <c r="AC32" s="358" t="s">
        <v>4207</v>
      </c>
      <c r="AD32" s="358" t="s">
        <v>1950</v>
      </c>
      <c r="AE32" s="358" t="s">
        <v>1281</v>
      </c>
      <c r="AF32" s="358" t="s">
        <v>1191</v>
      </c>
      <c r="AG32" s="475">
        <v>0</v>
      </c>
    </row>
    <row r="33" spans="2:33" ht="33">
      <c r="B33" s="358"/>
      <c r="C33" s="358"/>
      <c r="D33" s="358" t="s">
        <v>7186</v>
      </c>
      <c r="E33" s="358" t="s">
        <v>1934</v>
      </c>
      <c r="F33" s="358" t="s">
        <v>1272</v>
      </c>
      <c r="G33" s="358" t="s">
        <v>7184</v>
      </c>
      <c r="H33" s="358" t="s">
        <v>1945</v>
      </c>
      <c r="I33" s="358" t="s">
        <v>1252</v>
      </c>
      <c r="J33" s="358" t="s">
        <v>1761</v>
      </c>
      <c r="K33" s="358" t="s">
        <v>1945</v>
      </c>
      <c r="L33" s="358" t="s">
        <v>1937</v>
      </c>
      <c r="M33" s="358" t="s">
        <v>2186</v>
      </c>
      <c r="N33" s="358" t="s">
        <v>1939</v>
      </c>
      <c r="O33" s="358" t="s">
        <v>1264</v>
      </c>
      <c r="P33" s="358" t="s">
        <v>7181</v>
      </c>
      <c r="Q33" s="358"/>
      <c r="R33" s="358"/>
      <c r="S33" s="358" t="s">
        <v>2186</v>
      </c>
      <c r="T33" s="358">
        <v>2</v>
      </c>
      <c r="U33" s="358" t="s">
        <v>1937</v>
      </c>
      <c r="V33" s="358" t="s">
        <v>1947</v>
      </c>
      <c r="W33" s="358"/>
      <c r="X33" s="358" t="s">
        <v>2182</v>
      </c>
      <c r="Y33" s="358" t="s">
        <v>1252</v>
      </c>
      <c r="Z33" s="358" t="s">
        <v>7180</v>
      </c>
      <c r="AA33" s="358" t="s">
        <v>1948</v>
      </c>
      <c r="AB33" s="358"/>
      <c r="AC33" s="358" t="s">
        <v>7185</v>
      </c>
      <c r="AD33" s="358" t="s">
        <v>1950</v>
      </c>
      <c r="AE33" s="358" t="s">
        <v>1265</v>
      </c>
      <c r="AF33" s="358" t="s">
        <v>1223</v>
      </c>
      <c r="AG33" s="475">
        <v>0</v>
      </c>
    </row>
    <row r="34" spans="2:33" ht="47.25">
      <c r="B34" s="358"/>
      <c r="C34" s="358"/>
      <c r="D34" s="358" t="s">
        <v>4662</v>
      </c>
      <c r="E34" s="358" t="s">
        <v>1934</v>
      </c>
      <c r="F34" s="358" t="s">
        <v>1272</v>
      </c>
      <c r="G34" s="358" t="s">
        <v>4661</v>
      </c>
      <c r="H34" s="358" t="s">
        <v>1945</v>
      </c>
      <c r="I34" s="358" t="s">
        <v>1247</v>
      </c>
      <c r="J34" s="358" t="s">
        <v>1761</v>
      </c>
      <c r="K34" s="358" t="s">
        <v>1945</v>
      </c>
      <c r="L34" s="358" t="s">
        <v>2138</v>
      </c>
      <c r="M34" s="358" t="s">
        <v>2186</v>
      </c>
      <c r="N34" s="358" t="s">
        <v>1939</v>
      </c>
      <c r="O34" s="358" t="s">
        <v>1306</v>
      </c>
      <c r="P34" s="358" t="s">
        <v>4657</v>
      </c>
      <c r="Q34" s="358"/>
      <c r="R34" s="358"/>
      <c r="S34" s="358" t="s">
        <v>1940</v>
      </c>
      <c r="T34" s="358">
        <v>2</v>
      </c>
      <c r="U34" s="358" t="s">
        <v>1937</v>
      </c>
      <c r="V34" s="358" t="s">
        <v>1947</v>
      </c>
      <c r="W34" s="358"/>
      <c r="X34" s="358" t="s">
        <v>4655</v>
      </c>
      <c r="Y34" s="358" t="s">
        <v>1247</v>
      </c>
      <c r="Z34" s="358" t="s">
        <v>4656</v>
      </c>
      <c r="AA34" s="358" t="s">
        <v>2187</v>
      </c>
      <c r="AB34" s="358"/>
      <c r="AC34" s="358" t="s">
        <v>2188</v>
      </c>
      <c r="AD34" s="358" t="s">
        <v>1950</v>
      </c>
      <c r="AE34" s="358" t="s">
        <v>1307</v>
      </c>
      <c r="AF34" s="358"/>
      <c r="AG34" s="475">
        <v>0</v>
      </c>
    </row>
    <row r="35" spans="2:33" ht="49.5">
      <c r="B35" s="358"/>
      <c r="C35" s="358"/>
      <c r="D35" s="358" t="s">
        <v>5094</v>
      </c>
      <c r="E35" s="358" t="s">
        <v>1934</v>
      </c>
      <c r="F35" s="358" t="s">
        <v>1242</v>
      </c>
      <c r="G35" s="358" t="s">
        <v>5093</v>
      </c>
      <c r="H35" s="358" t="s">
        <v>1945</v>
      </c>
      <c r="I35" s="358" t="s">
        <v>1759</v>
      </c>
      <c r="J35" s="358" t="s">
        <v>1761</v>
      </c>
      <c r="K35" s="358" t="s">
        <v>1945</v>
      </c>
      <c r="L35" s="358" t="s">
        <v>2138</v>
      </c>
      <c r="M35" s="358" t="s">
        <v>2186</v>
      </c>
      <c r="N35" s="358" t="s">
        <v>1939</v>
      </c>
      <c r="O35" s="358" t="s">
        <v>1306</v>
      </c>
      <c r="P35" s="358" t="s">
        <v>5089</v>
      </c>
      <c r="Q35" s="358"/>
      <c r="R35" s="358"/>
      <c r="S35" s="358" t="s">
        <v>1940</v>
      </c>
      <c r="T35" s="358">
        <v>2</v>
      </c>
      <c r="U35" s="358" t="s">
        <v>1937</v>
      </c>
      <c r="V35" s="358" t="s">
        <v>1947</v>
      </c>
      <c r="W35" s="358"/>
      <c r="X35" s="358" t="s">
        <v>4655</v>
      </c>
      <c r="Y35" s="358" t="s">
        <v>1247</v>
      </c>
      <c r="Z35" s="358" t="s">
        <v>5088</v>
      </c>
      <c r="AA35" s="358" t="s">
        <v>2187</v>
      </c>
      <c r="AB35" s="358"/>
      <c r="AC35" s="358" t="s">
        <v>2188</v>
      </c>
      <c r="AD35" s="358" t="s">
        <v>1950</v>
      </c>
      <c r="AE35" s="358" t="s">
        <v>1309</v>
      </c>
      <c r="AF35" s="358"/>
      <c r="AG35" s="475">
        <v>0</v>
      </c>
    </row>
    <row r="36" spans="2:33" ht="33">
      <c r="B36" s="358"/>
      <c r="C36" s="358" t="s">
        <v>1767</v>
      </c>
      <c r="D36" s="358" t="s">
        <v>1958</v>
      </c>
      <c r="E36" s="358" t="s">
        <v>1934</v>
      </c>
      <c r="F36" s="358" t="s">
        <v>1268</v>
      </c>
      <c r="G36" s="358" t="s">
        <v>7074</v>
      </c>
      <c r="H36" s="358" t="s">
        <v>1953</v>
      </c>
      <c r="I36" s="358" t="s">
        <v>1252</v>
      </c>
      <c r="J36" s="358" t="s">
        <v>1766</v>
      </c>
      <c r="K36" s="358" t="s">
        <v>1953</v>
      </c>
      <c r="L36" s="358" t="s">
        <v>1937</v>
      </c>
      <c r="M36" s="358" t="s">
        <v>2191</v>
      </c>
      <c r="N36" s="358" t="s">
        <v>1939</v>
      </c>
      <c r="O36" s="358" t="s">
        <v>1253</v>
      </c>
      <c r="P36" s="358" t="s">
        <v>7071</v>
      </c>
      <c r="Q36" s="358"/>
      <c r="R36" s="358"/>
      <c r="S36" s="358" t="s">
        <v>7075</v>
      </c>
      <c r="T36" s="358">
        <v>2</v>
      </c>
      <c r="U36" s="358" t="s">
        <v>1937</v>
      </c>
      <c r="V36" s="358" t="s">
        <v>1947</v>
      </c>
      <c r="W36" s="358"/>
      <c r="X36" s="358" t="s">
        <v>2182</v>
      </c>
      <c r="Y36" s="358" t="s">
        <v>1252</v>
      </c>
      <c r="Z36" s="358" t="s">
        <v>7070</v>
      </c>
      <c r="AA36" s="358" t="s">
        <v>1956</v>
      </c>
      <c r="AB36" s="358"/>
      <c r="AC36" s="358" t="s">
        <v>1937</v>
      </c>
      <c r="AD36" s="358"/>
      <c r="AE36" s="358" t="s">
        <v>1254</v>
      </c>
      <c r="AF36" s="358"/>
      <c r="AG36" s="475">
        <v>0</v>
      </c>
    </row>
    <row r="37" spans="2:33" ht="33">
      <c r="B37" s="358"/>
      <c r="C37" s="358" t="s">
        <v>2068</v>
      </c>
      <c r="D37" s="358" t="s">
        <v>2076</v>
      </c>
      <c r="E37" s="358" t="s">
        <v>1934</v>
      </c>
      <c r="F37" s="358" t="s">
        <v>1268</v>
      </c>
      <c r="G37" s="358" t="s">
        <v>4621</v>
      </c>
      <c r="H37" s="358" t="s">
        <v>2071</v>
      </c>
      <c r="I37" s="358" t="s">
        <v>1293</v>
      </c>
      <c r="J37" s="358" t="s">
        <v>2072</v>
      </c>
      <c r="K37" s="358" t="s">
        <v>2071</v>
      </c>
      <c r="L37" s="358" t="s">
        <v>4619</v>
      </c>
      <c r="M37" s="358" t="s">
        <v>4620</v>
      </c>
      <c r="N37" s="358" t="s">
        <v>1939</v>
      </c>
      <c r="O37" s="358" t="s">
        <v>1301</v>
      </c>
      <c r="P37" s="358" t="s">
        <v>4616</v>
      </c>
      <c r="Q37" s="358"/>
      <c r="R37" s="358"/>
      <c r="S37" s="358" t="s">
        <v>4622</v>
      </c>
      <c r="T37" s="358">
        <v>2</v>
      </c>
      <c r="U37" s="358" t="s">
        <v>1937</v>
      </c>
      <c r="V37" s="358" t="s">
        <v>1947</v>
      </c>
      <c r="W37" s="358"/>
      <c r="X37" s="358" t="s">
        <v>2182</v>
      </c>
      <c r="Y37" s="358" t="s">
        <v>1293</v>
      </c>
      <c r="Z37" s="358" t="s">
        <v>4614</v>
      </c>
      <c r="AA37" s="358" t="s">
        <v>2075</v>
      </c>
      <c r="AB37" s="358"/>
      <c r="AC37" s="358" t="s">
        <v>4622</v>
      </c>
      <c r="AD37" s="358"/>
      <c r="AE37" s="358" t="s">
        <v>1302</v>
      </c>
      <c r="AF37" s="358"/>
      <c r="AG37" s="475">
        <v>0</v>
      </c>
    </row>
    <row r="38" spans="2:33" ht="99">
      <c r="B38" s="358"/>
      <c r="C38" s="358"/>
      <c r="D38" s="358" t="s">
        <v>5788</v>
      </c>
      <c r="E38" s="358" t="s">
        <v>1934</v>
      </c>
      <c r="F38" s="358" t="s">
        <v>1242</v>
      </c>
      <c r="G38" s="358" t="s">
        <v>5786</v>
      </c>
      <c r="H38" s="358" t="s">
        <v>2071</v>
      </c>
      <c r="I38" s="358" t="s">
        <v>1739</v>
      </c>
      <c r="J38" s="358" t="s">
        <v>2072</v>
      </c>
      <c r="K38" s="358" t="s">
        <v>2071</v>
      </c>
      <c r="L38" s="358" t="s">
        <v>5784</v>
      </c>
      <c r="M38" s="358" t="s">
        <v>5785</v>
      </c>
      <c r="N38" s="358" t="s">
        <v>1939</v>
      </c>
      <c r="O38" s="358" t="s">
        <v>1311</v>
      </c>
      <c r="P38" s="358" t="s">
        <v>5777</v>
      </c>
      <c r="Q38" s="358"/>
      <c r="R38" s="358" t="s">
        <v>5783</v>
      </c>
      <c r="S38" s="358" t="s">
        <v>2074</v>
      </c>
      <c r="T38" s="358">
        <v>2</v>
      </c>
      <c r="U38" s="358" t="s">
        <v>5787</v>
      </c>
      <c r="V38" s="358" t="s">
        <v>1947</v>
      </c>
      <c r="W38" s="358"/>
      <c r="X38" s="358" t="s">
        <v>5774</v>
      </c>
      <c r="Y38" s="358" t="s">
        <v>1255</v>
      </c>
      <c r="Z38" s="358" t="s">
        <v>5776</v>
      </c>
      <c r="AA38" s="358" t="s">
        <v>2075</v>
      </c>
      <c r="AB38" s="358"/>
      <c r="AC38" s="358" t="s">
        <v>2074</v>
      </c>
      <c r="AD38" s="358" t="s">
        <v>2076</v>
      </c>
      <c r="AE38" s="358" t="s">
        <v>1241</v>
      </c>
      <c r="AF38" s="358" t="s">
        <v>1243</v>
      </c>
      <c r="AG38" s="475">
        <v>0</v>
      </c>
    </row>
    <row r="39" spans="2:33" ht="33">
      <c r="B39" s="358"/>
      <c r="C39" s="358" t="s">
        <v>3217</v>
      </c>
      <c r="D39" s="358" t="s">
        <v>3224</v>
      </c>
      <c r="E39" s="358" t="s">
        <v>1934</v>
      </c>
      <c r="F39" s="358" t="s">
        <v>1268</v>
      </c>
      <c r="G39" s="358" t="s">
        <v>3221</v>
      </c>
      <c r="H39" s="358" t="s">
        <v>3219</v>
      </c>
      <c r="I39" s="358" t="s">
        <v>1261</v>
      </c>
      <c r="J39" s="358" t="s">
        <v>3216</v>
      </c>
      <c r="K39" s="358" t="s">
        <v>3219</v>
      </c>
      <c r="L39" s="358" t="s">
        <v>1937</v>
      </c>
      <c r="M39" s="358" t="s">
        <v>3220</v>
      </c>
      <c r="N39" s="358" t="s">
        <v>3209</v>
      </c>
      <c r="O39" s="358" t="s">
        <v>1330</v>
      </c>
      <c r="P39" s="358" t="s">
        <v>3213</v>
      </c>
      <c r="Q39" s="358"/>
      <c r="R39" s="358"/>
      <c r="S39" s="358" t="s">
        <v>3222</v>
      </c>
      <c r="T39" s="358">
        <v>2</v>
      </c>
      <c r="U39" s="358" t="s">
        <v>1937</v>
      </c>
      <c r="V39" s="358" t="s">
        <v>3223</v>
      </c>
      <c r="W39" s="358"/>
      <c r="X39" s="358" t="s">
        <v>3211</v>
      </c>
      <c r="Y39" s="358" t="s">
        <v>1261</v>
      </c>
      <c r="Z39" s="358"/>
      <c r="AA39" s="358"/>
      <c r="AB39" s="358"/>
      <c r="AC39" s="358" t="s">
        <v>1937</v>
      </c>
      <c r="AD39" s="358"/>
      <c r="AE39" s="358" t="s">
        <v>1331</v>
      </c>
      <c r="AF39" s="358" t="s">
        <v>3210</v>
      </c>
      <c r="AG39" s="475">
        <v>0</v>
      </c>
    </row>
    <row r="40" spans="2:33" ht="33">
      <c r="B40" s="358"/>
      <c r="C40" s="358" t="s">
        <v>1757</v>
      </c>
      <c r="D40" s="358" t="s">
        <v>6694</v>
      </c>
      <c r="E40" s="358" t="s">
        <v>1934</v>
      </c>
      <c r="F40" s="358" t="s">
        <v>1272</v>
      </c>
      <c r="G40" s="358" t="s">
        <v>6692</v>
      </c>
      <c r="H40" s="358" t="s">
        <v>1961</v>
      </c>
      <c r="I40" s="358" t="s">
        <v>1282</v>
      </c>
      <c r="J40" s="358" t="s">
        <v>1756</v>
      </c>
      <c r="K40" s="358" t="s">
        <v>1961</v>
      </c>
      <c r="L40" s="358" t="s">
        <v>1937</v>
      </c>
      <c r="M40" s="358" t="s">
        <v>1961</v>
      </c>
      <c r="N40" s="358" t="s">
        <v>3957</v>
      </c>
      <c r="O40" s="358" t="s">
        <v>1316</v>
      </c>
      <c r="P40" s="358" t="s">
        <v>6689</v>
      </c>
      <c r="Q40" s="358"/>
      <c r="R40" s="358" t="s">
        <v>5957</v>
      </c>
      <c r="S40" s="358" t="s">
        <v>1940</v>
      </c>
      <c r="T40" s="358">
        <v>2</v>
      </c>
      <c r="U40" s="358" t="s">
        <v>1937</v>
      </c>
      <c r="V40" s="358" t="s">
        <v>1947</v>
      </c>
      <c r="W40" s="358"/>
      <c r="X40" s="358" t="s">
        <v>6686</v>
      </c>
      <c r="Y40" s="358" t="s">
        <v>1282</v>
      </c>
      <c r="Z40" s="358" t="s">
        <v>6687</v>
      </c>
      <c r="AA40" s="358" t="s">
        <v>1966</v>
      </c>
      <c r="AB40" s="358" t="s">
        <v>902</v>
      </c>
      <c r="AC40" s="358" t="s">
        <v>6693</v>
      </c>
      <c r="AD40" s="358" t="s">
        <v>1967</v>
      </c>
      <c r="AE40" s="358" t="s">
        <v>1317</v>
      </c>
      <c r="AF40" s="358"/>
      <c r="AG40" s="475">
        <v>1</v>
      </c>
    </row>
    <row r="41" spans="2:33" ht="33">
      <c r="B41" s="358"/>
      <c r="C41" s="358"/>
      <c r="D41" s="358" t="s">
        <v>6981</v>
      </c>
      <c r="E41" s="358" t="s">
        <v>1934</v>
      </c>
      <c r="F41" s="358" t="s">
        <v>1242</v>
      </c>
      <c r="G41" s="358" t="s">
        <v>6980</v>
      </c>
      <c r="H41" s="358" t="s">
        <v>1961</v>
      </c>
      <c r="I41" s="358" t="s">
        <v>1785</v>
      </c>
      <c r="J41" s="358" t="s">
        <v>1756</v>
      </c>
      <c r="K41" s="358" t="s">
        <v>1961</v>
      </c>
      <c r="L41" s="358" t="s">
        <v>1937</v>
      </c>
      <c r="M41" s="358" t="s">
        <v>1961</v>
      </c>
      <c r="N41" s="358" t="s">
        <v>3957</v>
      </c>
      <c r="O41" s="358" t="s">
        <v>1316</v>
      </c>
      <c r="P41" s="358" t="s">
        <v>6977</v>
      </c>
      <c r="Q41" s="358"/>
      <c r="R41" s="358" t="s">
        <v>5957</v>
      </c>
      <c r="S41" s="358" t="s">
        <v>1940</v>
      </c>
      <c r="T41" s="358">
        <v>2</v>
      </c>
      <c r="U41" s="358" t="s">
        <v>1937</v>
      </c>
      <c r="V41" s="358" t="s">
        <v>1947</v>
      </c>
      <c r="W41" s="358"/>
      <c r="X41" s="358" t="s">
        <v>6686</v>
      </c>
      <c r="Y41" s="358" t="s">
        <v>1282</v>
      </c>
      <c r="Z41" s="358" t="s">
        <v>6976</v>
      </c>
      <c r="AA41" s="358" t="s">
        <v>1966</v>
      </c>
      <c r="AB41" s="358" t="s">
        <v>902</v>
      </c>
      <c r="AC41" s="358" t="s">
        <v>6693</v>
      </c>
      <c r="AD41" s="358" t="s">
        <v>1967</v>
      </c>
      <c r="AE41" s="358" t="s">
        <v>1319</v>
      </c>
      <c r="AF41" s="358"/>
      <c r="AG41" s="475">
        <v>1</v>
      </c>
    </row>
    <row r="42" spans="2:33" ht="33">
      <c r="B42" s="358" t="s">
        <v>1842</v>
      </c>
      <c r="C42" s="358" t="s">
        <v>2355</v>
      </c>
      <c r="D42" s="358" t="s">
        <v>2363</v>
      </c>
      <c r="E42" s="358" t="s">
        <v>1934</v>
      </c>
      <c r="F42" s="358" t="s">
        <v>1268</v>
      </c>
      <c r="G42" s="358" t="s">
        <v>2360</v>
      </c>
      <c r="H42" s="358" t="s">
        <v>2358</v>
      </c>
      <c r="I42" s="358" t="s">
        <v>1165</v>
      </c>
      <c r="J42" s="358" t="s">
        <v>2354</v>
      </c>
      <c r="K42" s="358" t="s">
        <v>2358</v>
      </c>
      <c r="L42" s="358" t="s">
        <v>1937</v>
      </c>
      <c r="M42" s="358" t="s">
        <v>2359</v>
      </c>
      <c r="N42" s="358" t="s">
        <v>1939</v>
      </c>
      <c r="O42" s="358" t="s">
        <v>1269</v>
      </c>
      <c r="P42" s="358" t="s">
        <v>2341</v>
      </c>
      <c r="Q42" s="358"/>
      <c r="R42" s="358"/>
      <c r="S42" s="358" t="s">
        <v>2361</v>
      </c>
      <c r="T42" s="358">
        <v>3</v>
      </c>
      <c r="U42" s="358" t="s">
        <v>1937</v>
      </c>
      <c r="V42" s="358" t="s">
        <v>1947</v>
      </c>
      <c r="W42" s="358"/>
      <c r="X42" s="358" t="s">
        <v>2338</v>
      </c>
      <c r="Y42" s="358" t="s">
        <v>1165</v>
      </c>
      <c r="Z42" s="358" t="s">
        <v>2339</v>
      </c>
      <c r="AA42" s="358" t="s">
        <v>2356</v>
      </c>
      <c r="AB42" s="358"/>
      <c r="AC42" s="358" t="s">
        <v>2362</v>
      </c>
      <c r="AD42" s="358"/>
      <c r="AE42" s="358" t="s">
        <v>1270</v>
      </c>
      <c r="AF42" s="358"/>
      <c r="AG42" s="475">
        <v>0</v>
      </c>
    </row>
    <row r="43" spans="2:33" ht="33">
      <c r="B43" s="358"/>
      <c r="C43" s="358" t="s">
        <v>3702</v>
      </c>
      <c r="D43" s="358" t="s">
        <v>3709</v>
      </c>
      <c r="E43" s="358" t="s">
        <v>1934</v>
      </c>
      <c r="F43" s="358" t="s">
        <v>1268</v>
      </c>
      <c r="G43" s="358" t="s">
        <v>3707</v>
      </c>
      <c r="H43" s="358" t="s">
        <v>3705</v>
      </c>
      <c r="I43" s="358" t="s">
        <v>1261</v>
      </c>
      <c r="J43" s="358" t="s">
        <v>3701</v>
      </c>
      <c r="K43" s="358" t="s">
        <v>3705</v>
      </c>
      <c r="L43" s="358" t="s">
        <v>3514</v>
      </c>
      <c r="M43" s="358" t="s">
        <v>3706</v>
      </c>
      <c r="N43" s="358" t="s">
        <v>3209</v>
      </c>
      <c r="O43" s="358" t="s">
        <v>1325</v>
      </c>
      <c r="P43" s="358" t="s">
        <v>3689</v>
      </c>
      <c r="Q43" s="358"/>
      <c r="R43" s="358"/>
      <c r="S43" s="358" t="s">
        <v>3708</v>
      </c>
      <c r="T43" s="358">
        <v>3</v>
      </c>
      <c r="U43" s="358" t="s">
        <v>1937</v>
      </c>
      <c r="V43" s="358" t="s">
        <v>2031</v>
      </c>
      <c r="W43" s="358"/>
      <c r="X43" s="358" t="s">
        <v>3211</v>
      </c>
      <c r="Y43" s="358" t="s">
        <v>1261</v>
      </c>
      <c r="Z43" s="358" t="s">
        <v>3687</v>
      </c>
      <c r="AA43" s="358" t="s">
        <v>3703</v>
      </c>
      <c r="AB43" s="358"/>
      <c r="AC43" s="358" t="s">
        <v>1937</v>
      </c>
      <c r="AD43" s="358"/>
      <c r="AE43" s="358" t="s">
        <v>1326</v>
      </c>
      <c r="AF43" s="358"/>
      <c r="AG43" s="475">
        <v>0</v>
      </c>
    </row>
    <row r="44" spans="2:33" ht="47.25">
      <c r="B44" s="358"/>
      <c r="C44" s="358" t="s">
        <v>3721</v>
      </c>
      <c r="D44" s="358" t="s">
        <v>4095</v>
      </c>
      <c r="E44" s="358" t="s">
        <v>1934</v>
      </c>
      <c r="F44" s="358" t="s">
        <v>1242</v>
      </c>
      <c r="G44" s="358" t="s">
        <v>4094</v>
      </c>
      <c r="H44" s="358" t="s">
        <v>3724</v>
      </c>
      <c r="I44" s="358" t="s">
        <v>4085</v>
      </c>
      <c r="J44" s="358" t="s">
        <v>3721</v>
      </c>
      <c r="K44" s="358" t="s">
        <v>3724</v>
      </c>
      <c r="L44" s="358" t="s">
        <v>1937</v>
      </c>
      <c r="M44" s="358" t="s">
        <v>3725</v>
      </c>
      <c r="N44" s="358" t="s">
        <v>3209</v>
      </c>
      <c r="O44" s="358" t="s">
        <v>1325</v>
      </c>
      <c r="P44" s="358" t="s">
        <v>4089</v>
      </c>
      <c r="Q44" s="358"/>
      <c r="R44" s="358"/>
      <c r="S44" s="358" t="s">
        <v>3724</v>
      </c>
      <c r="T44" s="358">
        <v>3</v>
      </c>
      <c r="U44" s="358" t="s">
        <v>1937</v>
      </c>
      <c r="V44" s="358" t="s">
        <v>1947</v>
      </c>
      <c r="W44" s="358"/>
      <c r="X44" s="358" t="s">
        <v>3211</v>
      </c>
      <c r="Y44" s="358" t="s">
        <v>1261</v>
      </c>
      <c r="Z44" s="358" t="s">
        <v>4088</v>
      </c>
      <c r="AA44" s="358" t="s">
        <v>3722</v>
      </c>
      <c r="AB44" s="358"/>
      <c r="AC44" s="358" t="s">
        <v>1937</v>
      </c>
      <c r="AD44" s="358" t="s">
        <v>3727</v>
      </c>
      <c r="AE44" s="358" t="s">
        <v>1328</v>
      </c>
      <c r="AF44" s="358"/>
      <c r="AG44" s="475">
        <v>1</v>
      </c>
    </row>
    <row r="45" spans="2:33" ht="33">
      <c r="B45" s="358"/>
      <c r="C45" s="358" t="s">
        <v>2327</v>
      </c>
      <c r="D45" s="358" t="s">
        <v>2335</v>
      </c>
      <c r="E45" s="358" t="s">
        <v>1934</v>
      </c>
      <c r="F45" s="358" t="s">
        <v>1268</v>
      </c>
      <c r="G45" s="358" t="s">
        <v>2332</v>
      </c>
      <c r="H45" s="358" t="s">
        <v>2330</v>
      </c>
      <c r="I45" s="358" t="s">
        <v>1244</v>
      </c>
      <c r="J45" s="358" t="s">
        <v>2326</v>
      </c>
      <c r="K45" s="358" t="s">
        <v>2330</v>
      </c>
      <c r="L45" s="358" t="s">
        <v>1937</v>
      </c>
      <c r="M45" s="358" t="s">
        <v>2331</v>
      </c>
      <c r="N45" s="358" t="s">
        <v>1939</v>
      </c>
      <c r="O45" s="358" t="s">
        <v>1245</v>
      </c>
      <c r="P45" s="358" t="s">
        <v>2320</v>
      </c>
      <c r="Q45" s="358"/>
      <c r="R45" s="358"/>
      <c r="S45" s="358" t="s">
        <v>2333</v>
      </c>
      <c r="T45" s="358">
        <v>3</v>
      </c>
      <c r="U45" s="358" t="s">
        <v>1937</v>
      </c>
      <c r="V45" s="358" t="s">
        <v>1947</v>
      </c>
      <c r="W45" s="358"/>
      <c r="X45" s="358" t="s">
        <v>2308</v>
      </c>
      <c r="Y45" s="358" t="s">
        <v>1244</v>
      </c>
      <c r="Z45" s="358" t="s">
        <v>2309</v>
      </c>
      <c r="AA45" s="358" t="s">
        <v>2328</v>
      </c>
      <c r="AB45" s="358"/>
      <c r="AC45" s="358" t="s">
        <v>2334</v>
      </c>
      <c r="AD45" s="358"/>
      <c r="AE45" s="358" t="s">
        <v>1246</v>
      </c>
      <c r="AF45" s="358"/>
      <c r="AG45" s="475">
        <v>0</v>
      </c>
    </row>
    <row r="46" spans="2:33" ht="63">
      <c r="B46" s="358"/>
      <c r="C46" s="358" t="s">
        <v>2428</v>
      </c>
      <c r="D46" s="358" t="s">
        <v>2907</v>
      </c>
      <c r="E46" s="358" t="s">
        <v>1934</v>
      </c>
      <c r="F46" s="358" t="s">
        <v>1242</v>
      </c>
      <c r="G46" s="358" t="s">
        <v>2905</v>
      </c>
      <c r="H46" s="358" t="s">
        <v>2431</v>
      </c>
      <c r="I46" s="358" t="s">
        <v>2895</v>
      </c>
      <c r="J46" s="358" t="s">
        <v>2427</v>
      </c>
      <c r="K46" s="358" t="s">
        <v>2431</v>
      </c>
      <c r="L46" s="358" t="s">
        <v>2432</v>
      </c>
      <c r="M46" s="358" t="s">
        <v>2433</v>
      </c>
      <c r="N46" s="358" t="s">
        <v>1939</v>
      </c>
      <c r="O46" s="358" t="s">
        <v>1269</v>
      </c>
      <c r="P46" s="358" t="s">
        <v>2899</v>
      </c>
      <c r="Q46" s="358"/>
      <c r="R46" s="358"/>
      <c r="S46" s="358" t="s">
        <v>2906</v>
      </c>
      <c r="T46" s="358">
        <v>3</v>
      </c>
      <c r="U46" s="358" t="s">
        <v>1937</v>
      </c>
      <c r="V46" s="358" t="s">
        <v>1947</v>
      </c>
      <c r="W46" s="358"/>
      <c r="X46" s="358" t="s">
        <v>2338</v>
      </c>
      <c r="Y46" s="358" t="s">
        <v>1165</v>
      </c>
      <c r="Z46" s="358" t="s">
        <v>2898</v>
      </c>
      <c r="AA46" s="358" t="s">
        <v>2429</v>
      </c>
      <c r="AB46" s="358"/>
      <c r="AC46" s="358" t="s">
        <v>2437</v>
      </c>
      <c r="AD46" s="358" t="s">
        <v>2434</v>
      </c>
      <c r="AE46" s="358" t="s">
        <v>1273</v>
      </c>
      <c r="AF46" s="358"/>
      <c r="AG46" s="475">
        <v>0</v>
      </c>
    </row>
    <row r="47" spans="2:33" ht="47.25">
      <c r="B47" s="358"/>
      <c r="C47" s="358"/>
      <c r="D47" s="358" t="s">
        <v>2970</v>
      </c>
      <c r="E47" s="358" t="s">
        <v>1934</v>
      </c>
      <c r="F47" s="358" t="s">
        <v>1242</v>
      </c>
      <c r="G47" s="358" t="s">
        <v>2969</v>
      </c>
      <c r="H47" s="358" t="s">
        <v>2431</v>
      </c>
      <c r="I47" s="358" t="s">
        <v>2962</v>
      </c>
      <c r="J47" s="358" t="s">
        <v>2427</v>
      </c>
      <c r="K47" s="358" t="s">
        <v>2431</v>
      </c>
      <c r="L47" s="358" t="s">
        <v>2432</v>
      </c>
      <c r="M47" s="358" t="s">
        <v>2525</v>
      </c>
      <c r="N47" s="358" t="s">
        <v>1939</v>
      </c>
      <c r="O47" s="358" t="s">
        <v>1269</v>
      </c>
      <c r="P47" s="358" t="s">
        <v>2965</v>
      </c>
      <c r="Q47" s="358"/>
      <c r="R47" s="358"/>
      <c r="S47" s="358" t="s">
        <v>2906</v>
      </c>
      <c r="T47" s="358">
        <v>3</v>
      </c>
      <c r="U47" s="358" t="s">
        <v>1937</v>
      </c>
      <c r="V47" s="358" t="s">
        <v>1947</v>
      </c>
      <c r="W47" s="358"/>
      <c r="X47" s="358" t="s">
        <v>2338</v>
      </c>
      <c r="Y47" s="358" t="s">
        <v>1165</v>
      </c>
      <c r="Z47" s="358" t="s">
        <v>2964</v>
      </c>
      <c r="AA47" s="358" t="s">
        <v>2429</v>
      </c>
      <c r="AB47" s="358"/>
      <c r="AC47" s="358" t="s">
        <v>2528</v>
      </c>
      <c r="AD47" s="358" t="s">
        <v>2434</v>
      </c>
      <c r="AE47" s="358" t="s">
        <v>1273</v>
      </c>
      <c r="AF47" s="358"/>
      <c r="AG47" s="475">
        <v>0</v>
      </c>
    </row>
    <row r="48" spans="2:33" ht="33">
      <c r="B48" s="358"/>
      <c r="C48" s="358" t="s">
        <v>1762</v>
      </c>
      <c r="D48" s="358" t="s">
        <v>6698</v>
      </c>
      <c r="E48" s="358" t="s">
        <v>1934</v>
      </c>
      <c r="F48" s="358" t="s">
        <v>1272</v>
      </c>
      <c r="G48" s="358" t="s">
        <v>6696</v>
      </c>
      <c r="H48" s="358" t="s">
        <v>1945</v>
      </c>
      <c r="I48" s="358" t="s">
        <v>1282</v>
      </c>
      <c r="J48" s="358" t="s">
        <v>1761</v>
      </c>
      <c r="K48" s="358" t="s">
        <v>1945</v>
      </c>
      <c r="L48" s="358" t="s">
        <v>1937</v>
      </c>
      <c r="M48" s="358" t="s">
        <v>6695</v>
      </c>
      <c r="N48" s="358" t="s">
        <v>3957</v>
      </c>
      <c r="O48" s="358" t="s">
        <v>1316</v>
      </c>
      <c r="P48" s="358" t="s">
        <v>6689</v>
      </c>
      <c r="Q48" s="358"/>
      <c r="R48" s="358" t="s">
        <v>5957</v>
      </c>
      <c r="S48" s="358" t="s">
        <v>1940</v>
      </c>
      <c r="T48" s="358">
        <v>3</v>
      </c>
      <c r="U48" s="358" t="s">
        <v>1937</v>
      </c>
      <c r="V48" s="358" t="s">
        <v>1947</v>
      </c>
      <c r="W48" s="358"/>
      <c r="X48" s="358" t="s">
        <v>6686</v>
      </c>
      <c r="Y48" s="358" t="s">
        <v>1282</v>
      </c>
      <c r="Z48" s="358" t="s">
        <v>6687</v>
      </c>
      <c r="AA48" s="358" t="s">
        <v>1948</v>
      </c>
      <c r="AB48" s="358" t="s">
        <v>902</v>
      </c>
      <c r="AC48" s="358" t="s">
        <v>6697</v>
      </c>
      <c r="AD48" s="358" t="s">
        <v>1950</v>
      </c>
      <c r="AE48" s="358" t="s">
        <v>1317</v>
      </c>
      <c r="AF48" s="358"/>
      <c r="AG48" s="475">
        <v>0</v>
      </c>
    </row>
    <row r="49" spans="2:33" ht="33">
      <c r="B49" s="358"/>
      <c r="C49" s="358"/>
      <c r="D49" s="358" t="s">
        <v>6983</v>
      </c>
      <c r="E49" s="358" t="s">
        <v>1934</v>
      </c>
      <c r="F49" s="358" t="s">
        <v>1242</v>
      </c>
      <c r="G49" s="358" t="s">
        <v>6982</v>
      </c>
      <c r="H49" s="358" t="s">
        <v>1945</v>
      </c>
      <c r="I49" s="358" t="s">
        <v>1785</v>
      </c>
      <c r="J49" s="358" t="s">
        <v>1761</v>
      </c>
      <c r="K49" s="358" t="s">
        <v>1945</v>
      </c>
      <c r="L49" s="358" t="s">
        <v>1937</v>
      </c>
      <c r="M49" s="358" t="s">
        <v>6695</v>
      </c>
      <c r="N49" s="358" t="s">
        <v>3957</v>
      </c>
      <c r="O49" s="358" t="s">
        <v>1316</v>
      </c>
      <c r="P49" s="358" t="s">
        <v>6977</v>
      </c>
      <c r="Q49" s="358"/>
      <c r="R49" s="358" t="s">
        <v>5957</v>
      </c>
      <c r="S49" s="358" t="s">
        <v>1940</v>
      </c>
      <c r="T49" s="358">
        <v>3</v>
      </c>
      <c r="U49" s="358" t="s">
        <v>1937</v>
      </c>
      <c r="V49" s="358" t="s">
        <v>1947</v>
      </c>
      <c r="W49" s="358"/>
      <c r="X49" s="358" t="s">
        <v>6686</v>
      </c>
      <c r="Y49" s="358" t="s">
        <v>1282</v>
      </c>
      <c r="Z49" s="358" t="s">
        <v>6976</v>
      </c>
      <c r="AA49" s="358" t="s">
        <v>1948</v>
      </c>
      <c r="AB49" s="358" t="s">
        <v>902</v>
      </c>
      <c r="AC49" s="358" t="s">
        <v>6697</v>
      </c>
      <c r="AD49" s="358" t="s">
        <v>1950</v>
      </c>
      <c r="AE49" s="358" t="s">
        <v>1319</v>
      </c>
      <c r="AF49" s="358"/>
      <c r="AG49" s="475">
        <v>0</v>
      </c>
    </row>
    <row r="50" spans="2:33" ht="33">
      <c r="B50" s="358"/>
      <c r="C50" s="358" t="s">
        <v>1767</v>
      </c>
      <c r="D50" s="358" t="s">
        <v>1951</v>
      </c>
      <c r="E50" s="358" t="s">
        <v>1934</v>
      </c>
      <c r="F50" s="358" t="s">
        <v>1272</v>
      </c>
      <c r="G50" s="358" t="s">
        <v>1952</v>
      </c>
      <c r="H50" s="358" t="s">
        <v>1953</v>
      </c>
      <c r="I50" s="358" t="s">
        <v>1222</v>
      </c>
      <c r="J50" s="358" t="s">
        <v>1766</v>
      </c>
      <c r="K50" s="358" t="s">
        <v>1953</v>
      </c>
      <c r="L50" s="358" t="s">
        <v>1954</v>
      </c>
      <c r="M50" s="358" t="s">
        <v>1955</v>
      </c>
      <c r="N50" s="358" t="s">
        <v>1939</v>
      </c>
      <c r="O50" s="358" t="s">
        <v>1291</v>
      </c>
      <c r="P50" s="358" t="s">
        <v>1933</v>
      </c>
      <c r="Q50" s="358"/>
      <c r="R50" s="358"/>
      <c r="S50" s="358" t="s">
        <v>1940</v>
      </c>
      <c r="T50" s="358">
        <v>3</v>
      </c>
      <c r="U50" s="358" t="s">
        <v>1937</v>
      </c>
      <c r="V50" s="358" t="s">
        <v>1947</v>
      </c>
      <c r="W50" s="358"/>
      <c r="X50" s="358" t="s">
        <v>1941</v>
      </c>
      <c r="Y50" s="358" t="s">
        <v>1222</v>
      </c>
      <c r="Z50" s="358" t="s">
        <v>1942</v>
      </c>
      <c r="AA50" s="358" t="s">
        <v>1956</v>
      </c>
      <c r="AB50" s="358"/>
      <c r="AC50" s="358" t="s">
        <v>1957</v>
      </c>
      <c r="AD50" s="358" t="s">
        <v>1958</v>
      </c>
      <c r="AE50" s="358" t="s">
        <v>1292</v>
      </c>
      <c r="AF50" s="358" t="s">
        <v>1926</v>
      </c>
      <c r="AG50" s="475">
        <v>0</v>
      </c>
    </row>
    <row r="51" spans="2:33" ht="33">
      <c r="B51" s="358"/>
      <c r="C51" s="358"/>
      <c r="D51" s="358" t="s">
        <v>4212</v>
      </c>
      <c r="E51" s="358" t="s">
        <v>1934</v>
      </c>
      <c r="F51" s="358" t="s">
        <v>1272</v>
      </c>
      <c r="G51" s="358" t="s">
        <v>4210</v>
      </c>
      <c r="H51" s="358" t="s">
        <v>1953</v>
      </c>
      <c r="I51" s="358" t="s">
        <v>1222</v>
      </c>
      <c r="J51" s="358" t="s">
        <v>1766</v>
      </c>
      <c r="K51" s="358" t="s">
        <v>1953</v>
      </c>
      <c r="L51" s="358" t="s">
        <v>1937</v>
      </c>
      <c r="M51" s="358" t="s">
        <v>4209</v>
      </c>
      <c r="N51" s="358" t="s">
        <v>3957</v>
      </c>
      <c r="O51" s="358" t="s">
        <v>1280</v>
      </c>
      <c r="P51" s="358" t="s">
        <v>4202</v>
      </c>
      <c r="Q51" s="358"/>
      <c r="R51" s="358"/>
      <c r="S51" s="358" t="s">
        <v>1940</v>
      </c>
      <c r="T51" s="358">
        <v>3</v>
      </c>
      <c r="U51" s="358" t="s">
        <v>1937</v>
      </c>
      <c r="V51" s="358" t="s">
        <v>1947</v>
      </c>
      <c r="W51" s="358"/>
      <c r="X51" s="358" t="s">
        <v>4200</v>
      </c>
      <c r="Y51" s="358" t="s">
        <v>1222</v>
      </c>
      <c r="Z51" s="358" t="s">
        <v>4201</v>
      </c>
      <c r="AA51" s="358" t="s">
        <v>1956</v>
      </c>
      <c r="AB51" s="358"/>
      <c r="AC51" s="358" t="s">
        <v>4211</v>
      </c>
      <c r="AD51" s="358" t="s">
        <v>1958</v>
      </c>
      <c r="AE51" s="358" t="s">
        <v>1281</v>
      </c>
      <c r="AF51" s="358" t="s">
        <v>1191</v>
      </c>
      <c r="AG51" s="475">
        <v>0</v>
      </c>
    </row>
    <row r="52" spans="2:33" ht="33">
      <c r="B52" s="358"/>
      <c r="C52" s="358"/>
      <c r="D52" s="358" t="s">
        <v>7189</v>
      </c>
      <c r="E52" s="358" t="s">
        <v>1934</v>
      </c>
      <c r="F52" s="358" t="s">
        <v>1272</v>
      </c>
      <c r="G52" s="358" t="s">
        <v>7187</v>
      </c>
      <c r="H52" s="358" t="s">
        <v>1953</v>
      </c>
      <c r="I52" s="358" t="s">
        <v>1252</v>
      </c>
      <c r="J52" s="358" t="s">
        <v>1766</v>
      </c>
      <c r="K52" s="358" t="s">
        <v>1953</v>
      </c>
      <c r="L52" s="358" t="s">
        <v>1937</v>
      </c>
      <c r="M52" s="358" t="s">
        <v>2191</v>
      </c>
      <c r="N52" s="358" t="s">
        <v>1939</v>
      </c>
      <c r="O52" s="358" t="s">
        <v>1264</v>
      </c>
      <c r="P52" s="358" t="s">
        <v>7181</v>
      </c>
      <c r="Q52" s="358"/>
      <c r="R52" s="358"/>
      <c r="S52" s="358" t="s">
        <v>2191</v>
      </c>
      <c r="T52" s="358">
        <v>3</v>
      </c>
      <c r="U52" s="358" t="s">
        <v>1937</v>
      </c>
      <c r="V52" s="358" t="s">
        <v>1947</v>
      </c>
      <c r="W52" s="358"/>
      <c r="X52" s="358" t="s">
        <v>2182</v>
      </c>
      <c r="Y52" s="358" t="s">
        <v>1252</v>
      </c>
      <c r="Z52" s="358" t="s">
        <v>7180</v>
      </c>
      <c r="AA52" s="358" t="s">
        <v>1956</v>
      </c>
      <c r="AB52" s="358"/>
      <c r="AC52" s="358" t="s">
        <v>7188</v>
      </c>
      <c r="AD52" s="358" t="s">
        <v>1958</v>
      </c>
      <c r="AE52" s="358" t="s">
        <v>1265</v>
      </c>
      <c r="AF52" s="358" t="s">
        <v>1223</v>
      </c>
      <c r="AG52" s="475">
        <v>0</v>
      </c>
    </row>
    <row r="53" spans="2:33" ht="115.5">
      <c r="B53" s="358"/>
      <c r="C53" s="358"/>
      <c r="D53" s="358" t="s">
        <v>5794</v>
      </c>
      <c r="E53" s="358" t="s">
        <v>1934</v>
      </c>
      <c r="F53" s="358" t="s">
        <v>1242</v>
      </c>
      <c r="G53" s="358" t="s">
        <v>5791</v>
      </c>
      <c r="H53" s="358" t="s">
        <v>1953</v>
      </c>
      <c r="I53" s="358" t="s">
        <v>1739</v>
      </c>
      <c r="J53" s="358" t="s">
        <v>1766</v>
      </c>
      <c r="K53" s="358" t="s">
        <v>1953</v>
      </c>
      <c r="L53" s="358" t="s">
        <v>5789</v>
      </c>
      <c r="M53" s="358" t="s">
        <v>5790</v>
      </c>
      <c r="N53" s="358" t="s">
        <v>3957</v>
      </c>
      <c r="O53" s="358" t="s">
        <v>1311</v>
      </c>
      <c r="P53" s="358" t="s">
        <v>5777</v>
      </c>
      <c r="Q53" s="358"/>
      <c r="R53" s="358" t="s">
        <v>5775</v>
      </c>
      <c r="S53" s="358" t="s">
        <v>5792</v>
      </c>
      <c r="T53" s="358">
        <v>3</v>
      </c>
      <c r="U53" s="358" t="s">
        <v>5792</v>
      </c>
      <c r="V53" s="358" t="s">
        <v>1947</v>
      </c>
      <c r="W53" s="358"/>
      <c r="X53" s="358" t="s">
        <v>5774</v>
      </c>
      <c r="Y53" s="358" t="s">
        <v>1255</v>
      </c>
      <c r="Z53" s="358" t="s">
        <v>5776</v>
      </c>
      <c r="AA53" s="358" t="s">
        <v>1956</v>
      </c>
      <c r="AB53" s="358"/>
      <c r="AC53" s="358" t="s">
        <v>5793</v>
      </c>
      <c r="AD53" s="358" t="s">
        <v>1958</v>
      </c>
      <c r="AE53" s="358" t="s">
        <v>1241</v>
      </c>
      <c r="AF53" s="358" t="s">
        <v>1243</v>
      </c>
      <c r="AG53" s="475">
        <v>0</v>
      </c>
    </row>
    <row r="54" spans="2:33" ht="33">
      <c r="B54" s="358"/>
      <c r="C54" s="358" t="s">
        <v>3226</v>
      </c>
      <c r="D54" s="358" t="s">
        <v>3232</v>
      </c>
      <c r="E54" s="358" t="s">
        <v>1934</v>
      </c>
      <c r="F54" s="358" t="s">
        <v>1268</v>
      </c>
      <c r="G54" s="358" t="s">
        <v>3231</v>
      </c>
      <c r="H54" s="358" t="s">
        <v>3228</v>
      </c>
      <c r="I54" s="358" t="s">
        <v>1261</v>
      </c>
      <c r="J54" s="358" t="s">
        <v>3225</v>
      </c>
      <c r="K54" s="358" t="s">
        <v>3228</v>
      </c>
      <c r="L54" s="358" t="s">
        <v>3229</v>
      </c>
      <c r="M54" s="358" t="s">
        <v>3230</v>
      </c>
      <c r="N54" s="358" t="s">
        <v>3209</v>
      </c>
      <c r="O54" s="358" t="s">
        <v>1330</v>
      </c>
      <c r="P54" s="358" t="s">
        <v>3213</v>
      </c>
      <c r="Q54" s="358"/>
      <c r="R54" s="358"/>
      <c r="S54" s="358" t="s">
        <v>3230</v>
      </c>
      <c r="T54" s="358">
        <v>3</v>
      </c>
      <c r="U54" s="358" t="s">
        <v>1937</v>
      </c>
      <c r="V54" s="358" t="s">
        <v>1965</v>
      </c>
      <c r="W54" s="358"/>
      <c r="X54" s="358" t="s">
        <v>3211</v>
      </c>
      <c r="Y54" s="358" t="s">
        <v>1261</v>
      </c>
      <c r="Z54" s="358"/>
      <c r="AA54" s="358"/>
      <c r="AB54" s="358"/>
      <c r="AC54" s="358" t="s">
        <v>1937</v>
      </c>
      <c r="AD54" s="358"/>
      <c r="AE54" s="358" t="s">
        <v>1331</v>
      </c>
      <c r="AF54" s="358" t="s">
        <v>3210</v>
      </c>
      <c r="AG54" s="475">
        <v>0</v>
      </c>
    </row>
    <row r="55" spans="2:33" ht="33">
      <c r="B55" s="358"/>
      <c r="C55" s="358" t="s">
        <v>7077</v>
      </c>
      <c r="D55" s="358" t="s">
        <v>7079</v>
      </c>
      <c r="E55" s="358" t="s">
        <v>1934</v>
      </c>
      <c r="F55" s="358" t="s">
        <v>1279</v>
      </c>
      <c r="G55" s="358" t="s">
        <v>7081</v>
      </c>
      <c r="H55" s="358" t="s">
        <v>7079</v>
      </c>
      <c r="I55" s="358" t="s">
        <v>1252</v>
      </c>
      <c r="J55" s="358" t="s">
        <v>7076</v>
      </c>
      <c r="K55" s="358" t="s">
        <v>7079</v>
      </c>
      <c r="L55" s="358" t="s">
        <v>1937</v>
      </c>
      <c r="M55" s="358" t="s">
        <v>7080</v>
      </c>
      <c r="N55" s="358" t="s">
        <v>1939</v>
      </c>
      <c r="O55" s="358" t="s">
        <v>1253</v>
      </c>
      <c r="P55" s="358"/>
      <c r="Q55" s="358"/>
      <c r="R55" s="358"/>
      <c r="S55" s="358" t="s">
        <v>1940</v>
      </c>
      <c r="T55" s="358">
        <v>3</v>
      </c>
      <c r="U55" s="358" t="s">
        <v>1937</v>
      </c>
      <c r="V55" s="358"/>
      <c r="W55" s="358"/>
      <c r="X55" s="358" t="s">
        <v>2182</v>
      </c>
      <c r="Y55" s="358" t="s">
        <v>1252</v>
      </c>
      <c r="Z55" s="358" t="s">
        <v>7078</v>
      </c>
      <c r="AA55" s="358"/>
      <c r="AB55" s="358"/>
      <c r="AC55" s="358" t="s">
        <v>1937</v>
      </c>
      <c r="AD55" s="358"/>
      <c r="AE55" s="358" t="s">
        <v>1254</v>
      </c>
      <c r="AF55" s="358"/>
      <c r="AG55" s="475">
        <v>0</v>
      </c>
    </row>
    <row r="56" spans="2:33" ht="47.25">
      <c r="B56" s="358"/>
      <c r="C56" s="358" t="s">
        <v>4214</v>
      </c>
      <c r="D56" s="358" t="s">
        <v>4667</v>
      </c>
      <c r="E56" s="358" t="s">
        <v>1934</v>
      </c>
      <c r="F56" s="358" t="s">
        <v>1272</v>
      </c>
      <c r="G56" s="358" t="s">
        <v>4665</v>
      </c>
      <c r="H56" s="358" t="s">
        <v>4216</v>
      </c>
      <c r="I56" s="358" t="s">
        <v>1247</v>
      </c>
      <c r="J56" s="358" t="s">
        <v>4213</v>
      </c>
      <c r="K56" s="358" t="s">
        <v>4216</v>
      </c>
      <c r="L56" s="358" t="s">
        <v>4664</v>
      </c>
      <c r="M56" s="358" t="s">
        <v>4217</v>
      </c>
      <c r="N56" s="358" t="s">
        <v>1939</v>
      </c>
      <c r="O56" s="358" t="s">
        <v>1306</v>
      </c>
      <c r="P56" s="358" t="s">
        <v>4657</v>
      </c>
      <c r="Q56" s="358"/>
      <c r="R56" s="358"/>
      <c r="S56" s="358" t="s">
        <v>1940</v>
      </c>
      <c r="T56" s="358">
        <v>3</v>
      </c>
      <c r="U56" s="358" t="s">
        <v>1937</v>
      </c>
      <c r="V56" s="358" t="s">
        <v>1947</v>
      </c>
      <c r="W56" s="358"/>
      <c r="X56" s="358" t="s">
        <v>4655</v>
      </c>
      <c r="Y56" s="358" t="s">
        <v>1247</v>
      </c>
      <c r="Z56" s="358" t="s">
        <v>4656</v>
      </c>
      <c r="AA56" s="358" t="s">
        <v>4663</v>
      </c>
      <c r="AB56" s="358"/>
      <c r="AC56" s="358" t="s">
        <v>4666</v>
      </c>
      <c r="AD56" s="358" t="s">
        <v>4218</v>
      </c>
      <c r="AE56" s="358" t="s">
        <v>1307</v>
      </c>
      <c r="AF56" s="358"/>
      <c r="AG56" s="475">
        <v>0</v>
      </c>
    </row>
    <row r="57" spans="2:33" ht="49.5">
      <c r="B57" s="358"/>
      <c r="C57" s="358"/>
      <c r="D57" s="358" t="s">
        <v>5097</v>
      </c>
      <c r="E57" s="358" t="s">
        <v>1934</v>
      </c>
      <c r="F57" s="358" t="s">
        <v>1242</v>
      </c>
      <c r="G57" s="358" t="s">
        <v>5095</v>
      </c>
      <c r="H57" s="358" t="s">
        <v>4216</v>
      </c>
      <c r="I57" s="358" t="s">
        <v>1759</v>
      </c>
      <c r="J57" s="358" t="s">
        <v>4213</v>
      </c>
      <c r="K57" s="358" t="s">
        <v>4216</v>
      </c>
      <c r="L57" s="358" t="s">
        <v>4664</v>
      </c>
      <c r="M57" s="358" t="s">
        <v>4217</v>
      </c>
      <c r="N57" s="358" t="s">
        <v>1939</v>
      </c>
      <c r="O57" s="358" t="s">
        <v>1306</v>
      </c>
      <c r="P57" s="358" t="s">
        <v>5089</v>
      </c>
      <c r="Q57" s="358"/>
      <c r="R57" s="358"/>
      <c r="S57" s="358" t="s">
        <v>1940</v>
      </c>
      <c r="T57" s="358">
        <v>3</v>
      </c>
      <c r="U57" s="358" t="s">
        <v>1937</v>
      </c>
      <c r="V57" s="358" t="s">
        <v>1947</v>
      </c>
      <c r="W57" s="358"/>
      <c r="X57" s="358" t="s">
        <v>4655</v>
      </c>
      <c r="Y57" s="358" t="s">
        <v>1247</v>
      </c>
      <c r="Z57" s="358" t="s">
        <v>5088</v>
      </c>
      <c r="AA57" s="358" t="s">
        <v>4663</v>
      </c>
      <c r="AB57" s="358"/>
      <c r="AC57" s="358" t="s">
        <v>5096</v>
      </c>
      <c r="AD57" s="358" t="s">
        <v>4218</v>
      </c>
      <c r="AE57" s="358" t="s">
        <v>1309</v>
      </c>
      <c r="AF57" s="358"/>
      <c r="AG57" s="475">
        <v>0</v>
      </c>
    </row>
    <row r="58" spans="2:33" ht="33">
      <c r="B58" s="358"/>
      <c r="C58" s="358" t="s">
        <v>4624</v>
      </c>
      <c r="D58" s="358" t="s">
        <v>4632</v>
      </c>
      <c r="E58" s="358" t="s">
        <v>1934</v>
      </c>
      <c r="F58" s="358" t="s">
        <v>1268</v>
      </c>
      <c r="G58" s="358" t="s">
        <v>4630</v>
      </c>
      <c r="H58" s="358" t="s">
        <v>4628</v>
      </c>
      <c r="I58" s="358" t="s">
        <v>1293</v>
      </c>
      <c r="J58" s="358" t="s">
        <v>4623</v>
      </c>
      <c r="K58" s="358" t="s">
        <v>4628</v>
      </c>
      <c r="L58" s="358" t="s">
        <v>1962</v>
      </c>
      <c r="M58" s="358" t="s">
        <v>4629</v>
      </c>
      <c r="N58" s="358" t="s">
        <v>1939</v>
      </c>
      <c r="O58" s="358" t="s">
        <v>1301</v>
      </c>
      <c r="P58" s="358" t="s">
        <v>4616</v>
      </c>
      <c r="Q58" s="358"/>
      <c r="R58" s="358"/>
      <c r="S58" s="358" t="s">
        <v>4631</v>
      </c>
      <c r="T58" s="358">
        <v>3</v>
      </c>
      <c r="U58" s="358" t="s">
        <v>1937</v>
      </c>
      <c r="V58" s="358" t="s">
        <v>1965</v>
      </c>
      <c r="W58" s="358"/>
      <c r="X58" s="358" t="s">
        <v>2182</v>
      </c>
      <c r="Y58" s="358" t="s">
        <v>1293</v>
      </c>
      <c r="Z58" s="358" t="s">
        <v>4614</v>
      </c>
      <c r="AA58" s="358" t="s">
        <v>4625</v>
      </c>
      <c r="AB58" s="358"/>
      <c r="AC58" s="358" t="s">
        <v>1937</v>
      </c>
      <c r="AD58" s="358" t="s">
        <v>4626</v>
      </c>
      <c r="AE58" s="358" t="s">
        <v>1302</v>
      </c>
      <c r="AF58" s="358"/>
      <c r="AG58" s="475">
        <v>0</v>
      </c>
    </row>
    <row r="59" spans="2:33" ht="63">
      <c r="B59" s="476" t="s">
        <v>1843</v>
      </c>
      <c r="C59" s="358" t="s">
        <v>2355</v>
      </c>
      <c r="D59" s="358" t="s">
        <v>2909</v>
      </c>
      <c r="E59" s="358" t="s">
        <v>1934</v>
      </c>
      <c r="F59" s="358" t="s">
        <v>1242</v>
      </c>
      <c r="G59" s="358" t="s">
        <v>2908</v>
      </c>
      <c r="H59" s="358" t="s">
        <v>2358</v>
      </c>
      <c r="I59" s="358" t="s">
        <v>2895</v>
      </c>
      <c r="J59" s="358" t="s">
        <v>2354</v>
      </c>
      <c r="K59" s="358" t="s">
        <v>2358</v>
      </c>
      <c r="L59" s="358" t="s">
        <v>2341</v>
      </c>
      <c r="M59" s="358" t="s">
        <v>2359</v>
      </c>
      <c r="N59" s="358" t="s">
        <v>1939</v>
      </c>
      <c r="O59" s="358" t="s">
        <v>1269</v>
      </c>
      <c r="P59" s="358" t="s">
        <v>2899</v>
      </c>
      <c r="Q59" s="358"/>
      <c r="R59" s="358"/>
      <c r="S59" s="358" t="s">
        <v>2361</v>
      </c>
      <c r="T59" s="358">
        <v>4</v>
      </c>
      <c r="U59" s="358" t="s">
        <v>1937</v>
      </c>
      <c r="V59" s="358" t="s">
        <v>1947</v>
      </c>
      <c r="W59" s="358"/>
      <c r="X59" s="358" t="s">
        <v>2338</v>
      </c>
      <c r="Y59" s="358" t="s">
        <v>1165</v>
      </c>
      <c r="Z59" s="358" t="s">
        <v>2898</v>
      </c>
      <c r="AA59" s="358" t="s">
        <v>2408</v>
      </c>
      <c r="AB59" s="358"/>
      <c r="AC59" s="358" t="s">
        <v>2362</v>
      </c>
      <c r="AD59" s="358" t="s">
        <v>2363</v>
      </c>
      <c r="AE59" s="358" t="s">
        <v>1273</v>
      </c>
      <c r="AF59" s="358"/>
      <c r="AG59" s="475">
        <v>0</v>
      </c>
    </row>
    <row r="60" spans="2:33" ht="33">
      <c r="B60" s="476"/>
      <c r="C60" s="358"/>
      <c r="D60" s="358" t="s">
        <v>2972</v>
      </c>
      <c r="E60" s="358" t="s">
        <v>1934</v>
      </c>
      <c r="F60" s="358" t="s">
        <v>1242</v>
      </c>
      <c r="G60" s="358" t="s">
        <v>2971</v>
      </c>
      <c r="H60" s="358" t="s">
        <v>2358</v>
      </c>
      <c r="I60" s="358" t="s">
        <v>2962</v>
      </c>
      <c r="J60" s="358" t="s">
        <v>2354</v>
      </c>
      <c r="K60" s="358" t="s">
        <v>2358</v>
      </c>
      <c r="L60" s="358" t="s">
        <v>2341</v>
      </c>
      <c r="M60" s="358" t="s">
        <v>2359</v>
      </c>
      <c r="N60" s="358" t="s">
        <v>1939</v>
      </c>
      <c r="O60" s="358" t="s">
        <v>1269</v>
      </c>
      <c r="P60" s="358" t="s">
        <v>2965</v>
      </c>
      <c r="Q60" s="358"/>
      <c r="R60" s="358"/>
      <c r="S60" s="358" t="s">
        <v>2361</v>
      </c>
      <c r="T60" s="358">
        <v>4</v>
      </c>
      <c r="U60" s="358" t="s">
        <v>1937</v>
      </c>
      <c r="V60" s="358" t="s">
        <v>1947</v>
      </c>
      <c r="W60" s="358"/>
      <c r="X60" s="358" t="s">
        <v>2338</v>
      </c>
      <c r="Y60" s="358" t="s">
        <v>1165</v>
      </c>
      <c r="Z60" s="358" t="s">
        <v>2964</v>
      </c>
      <c r="AA60" s="358" t="s">
        <v>2408</v>
      </c>
      <c r="AB60" s="358"/>
      <c r="AC60" s="358" t="s">
        <v>2362</v>
      </c>
      <c r="AD60" s="358" t="s">
        <v>2363</v>
      </c>
      <c r="AE60" s="358" t="s">
        <v>1273</v>
      </c>
      <c r="AF60" s="358"/>
      <c r="AG60" s="475">
        <v>0</v>
      </c>
    </row>
    <row r="61" spans="2:33" ht="49.5">
      <c r="B61" s="476"/>
      <c r="C61" s="358" t="s">
        <v>2365</v>
      </c>
      <c r="D61" s="358" t="s">
        <v>2373</v>
      </c>
      <c r="E61" s="358" t="s">
        <v>1934</v>
      </c>
      <c r="F61" s="358" t="s">
        <v>1268</v>
      </c>
      <c r="G61" s="358" t="s">
        <v>2370</v>
      </c>
      <c r="H61" s="358" t="s">
        <v>2368</v>
      </c>
      <c r="I61" s="358" t="s">
        <v>1165</v>
      </c>
      <c r="J61" s="358" t="s">
        <v>2364</v>
      </c>
      <c r="K61" s="358" t="s">
        <v>2368</v>
      </c>
      <c r="L61" s="358" t="s">
        <v>1937</v>
      </c>
      <c r="M61" s="358" t="s">
        <v>2369</v>
      </c>
      <c r="N61" s="358" t="s">
        <v>1939</v>
      </c>
      <c r="O61" s="358" t="s">
        <v>1269</v>
      </c>
      <c r="P61" s="358" t="s">
        <v>2341</v>
      </c>
      <c r="Q61" s="358"/>
      <c r="R61" s="358"/>
      <c r="S61" s="358" t="s">
        <v>2371</v>
      </c>
      <c r="T61" s="358">
        <v>4</v>
      </c>
      <c r="U61" s="358" t="s">
        <v>1937</v>
      </c>
      <c r="V61" s="358" t="s">
        <v>1965</v>
      </c>
      <c r="W61" s="358"/>
      <c r="X61" s="358" t="s">
        <v>2338</v>
      </c>
      <c r="Y61" s="358" t="s">
        <v>1165</v>
      </c>
      <c r="Z61" s="358" t="s">
        <v>2339</v>
      </c>
      <c r="AA61" s="358" t="s">
        <v>2366</v>
      </c>
      <c r="AB61" s="358"/>
      <c r="AC61" s="358" t="s">
        <v>2372</v>
      </c>
      <c r="AD61" s="358"/>
      <c r="AE61" s="358" t="s">
        <v>1270</v>
      </c>
      <c r="AF61" s="358"/>
      <c r="AG61" s="475">
        <v>0</v>
      </c>
    </row>
    <row r="62" spans="2:33" ht="47.25">
      <c r="B62" s="476"/>
      <c r="C62" s="358" t="s">
        <v>3702</v>
      </c>
      <c r="D62" s="358" t="s">
        <v>4097</v>
      </c>
      <c r="E62" s="358" t="s">
        <v>1934</v>
      </c>
      <c r="F62" s="358" t="s">
        <v>1242</v>
      </c>
      <c r="G62" s="358" t="s">
        <v>4096</v>
      </c>
      <c r="H62" s="358" t="s">
        <v>3705</v>
      </c>
      <c r="I62" s="358" t="s">
        <v>4085</v>
      </c>
      <c r="J62" s="358" t="s">
        <v>3701</v>
      </c>
      <c r="K62" s="358" t="s">
        <v>3705</v>
      </c>
      <c r="L62" s="358" t="s">
        <v>3514</v>
      </c>
      <c r="M62" s="358" t="s">
        <v>3706</v>
      </c>
      <c r="N62" s="358" t="s">
        <v>3209</v>
      </c>
      <c r="O62" s="358" t="s">
        <v>1325</v>
      </c>
      <c r="P62" s="358" t="s">
        <v>4089</v>
      </c>
      <c r="Q62" s="358"/>
      <c r="R62" s="358"/>
      <c r="S62" s="358" t="s">
        <v>3708</v>
      </c>
      <c r="T62" s="358">
        <v>4</v>
      </c>
      <c r="U62" s="358" t="s">
        <v>1937</v>
      </c>
      <c r="V62" s="358" t="s">
        <v>2031</v>
      </c>
      <c r="W62" s="358"/>
      <c r="X62" s="358" t="s">
        <v>3211</v>
      </c>
      <c r="Y62" s="358" t="s">
        <v>1261</v>
      </c>
      <c r="Z62" s="358" t="s">
        <v>4088</v>
      </c>
      <c r="AA62" s="358" t="s">
        <v>3703</v>
      </c>
      <c r="AB62" s="358"/>
      <c r="AC62" s="358" t="s">
        <v>1937</v>
      </c>
      <c r="AD62" s="358" t="s">
        <v>3709</v>
      </c>
      <c r="AE62" s="358" t="s">
        <v>1328</v>
      </c>
      <c r="AF62" s="358"/>
      <c r="AG62" s="475">
        <v>0</v>
      </c>
    </row>
    <row r="63" spans="2:33" ht="33">
      <c r="B63" s="476"/>
      <c r="C63" s="358" t="s">
        <v>3711</v>
      </c>
      <c r="D63" s="358" t="s">
        <v>3720</v>
      </c>
      <c r="E63" s="358" t="s">
        <v>1934</v>
      </c>
      <c r="F63" s="358" t="s">
        <v>1268</v>
      </c>
      <c r="G63" s="358" t="s">
        <v>3717</v>
      </c>
      <c r="H63" s="358" t="s">
        <v>3714</v>
      </c>
      <c r="I63" s="358" t="s">
        <v>1261</v>
      </c>
      <c r="J63" s="358" t="s">
        <v>3710</v>
      </c>
      <c r="K63" s="358" t="s">
        <v>3714</v>
      </c>
      <c r="L63" s="358" t="s">
        <v>3715</v>
      </c>
      <c r="M63" s="358" t="s">
        <v>3716</v>
      </c>
      <c r="N63" s="358" t="s">
        <v>3209</v>
      </c>
      <c r="O63" s="358" t="s">
        <v>1325</v>
      </c>
      <c r="P63" s="358" t="s">
        <v>3689</v>
      </c>
      <c r="Q63" s="358"/>
      <c r="R63" s="358"/>
      <c r="S63" s="358" t="s">
        <v>3718</v>
      </c>
      <c r="T63" s="358">
        <v>4</v>
      </c>
      <c r="U63" s="358" t="s">
        <v>1937</v>
      </c>
      <c r="V63" s="358" t="s">
        <v>1965</v>
      </c>
      <c r="W63" s="358"/>
      <c r="X63" s="358" t="s">
        <v>3211</v>
      </c>
      <c r="Y63" s="358" t="s">
        <v>1261</v>
      </c>
      <c r="Z63" s="358" t="s">
        <v>3687</v>
      </c>
      <c r="AA63" s="358" t="s">
        <v>3712</v>
      </c>
      <c r="AB63" s="358"/>
      <c r="AC63" s="358" t="s">
        <v>1937</v>
      </c>
      <c r="AD63" s="358"/>
      <c r="AE63" s="358" t="s">
        <v>1326</v>
      </c>
      <c r="AF63" s="358"/>
      <c r="AG63" s="475">
        <v>0</v>
      </c>
    </row>
    <row r="64" spans="2:33" ht="33">
      <c r="B64" s="476"/>
      <c r="C64" s="358" t="s">
        <v>1767</v>
      </c>
      <c r="D64" s="358" t="s">
        <v>6700</v>
      </c>
      <c r="E64" s="358" t="s">
        <v>1934</v>
      </c>
      <c r="F64" s="358" t="s">
        <v>1272</v>
      </c>
      <c r="G64" s="358" t="s">
        <v>6699</v>
      </c>
      <c r="H64" s="358" t="s">
        <v>1953</v>
      </c>
      <c r="I64" s="358" t="s">
        <v>1282</v>
      </c>
      <c r="J64" s="358" t="s">
        <v>1766</v>
      </c>
      <c r="K64" s="358" t="s">
        <v>1953</v>
      </c>
      <c r="L64" s="358" t="s">
        <v>1937</v>
      </c>
      <c r="M64" s="358" t="s">
        <v>6695</v>
      </c>
      <c r="N64" s="358" t="s">
        <v>3957</v>
      </c>
      <c r="O64" s="358" t="s">
        <v>1316</v>
      </c>
      <c r="P64" s="358" t="s">
        <v>6689</v>
      </c>
      <c r="Q64" s="358"/>
      <c r="R64" s="358" t="s">
        <v>5957</v>
      </c>
      <c r="S64" s="358" t="s">
        <v>1940</v>
      </c>
      <c r="T64" s="358">
        <v>4</v>
      </c>
      <c r="U64" s="358" t="s">
        <v>1937</v>
      </c>
      <c r="V64" s="358" t="s">
        <v>1947</v>
      </c>
      <c r="W64" s="358"/>
      <c r="X64" s="358" t="s">
        <v>6686</v>
      </c>
      <c r="Y64" s="358" t="s">
        <v>1282</v>
      </c>
      <c r="Z64" s="358" t="s">
        <v>6687</v>
      </c>
      <c r="AA64" s="358" t="s">
        <v>1956</v>
      </c>
      <c r="AB64" s="358" t="s">
        <v>902</v>
      </c>
      <c r="AC64" s="358" t="s">
        <v>1940</v>
      </c>
      <c r="AD64" s="358" t="s">
        <v>1958</v>
      </c>
      <c r="AE64" s="358" t="s">
        <v>1317</v>
      </c>
      <c r="AF64" s="358"/>
      <c r="AG64" s="475">
        <v>0</v>
      </c>
    </row>
    <row r="65" spans="2:33" ht="33">
      <c r="B65" s="476"/>
      <c r="C65" s="358"/>
      <c r="D65" s="358" t="s">
        <v>6985</v>
      </c>
      <c r="E65" s="358" t="s">
        <v>1934</v>
      </c>
      <c r="F65" s="358" t="s">
        <v>1242</v>
      </c>
      <c r="G65" s="358" t="s">
        <v>6984</v>
      </c>
      <c r="H65" s="358" t="s">
        <v>1953</v>
      </c>
      <c r="I65" s="358" t="s">
        <v>1785</v>
      </c>
      <c r="J65" s="358" t="s">
        <v>1766</v>
      </c>
      <c r="K65" s="358" t="s">
        <v>1953</v>
      </c>
      <c r="L65" s="358" t="s">
        <v>1937</v>
      </c>
      <c r="M65" s="358" t="s">
        <v>6695</v>
      </c>
      <c r="N65" s="358" t="s">
        <v>3957</v>
      </c>
      <c r="O65" s="358" t="s">
        <v>1316</v>
      </c>
      <c r="P65" s="358" t="s">
        <v>6977</v>
      </c>
      <c r="Q65" s="358"/>
      <c r="R65" s="358" t="s">
        <v>5957</v>
      </c>
      <c r="S65" s="358" t="s">
        <v>1940</v>
      </c>
      <c r="T65" s="358">
        <v>4</v>
      </c>
      <c r="U65" s="358" t="s">
        <v>1937</v>
      </c>
      <c r="V65" s="358" t="s">
        <v>1947</v>
      </c>
      <c r="W65" s="358"/>
      <c r="X65" s="358" t="s">
        <v>6686</v>
      </c>
      <c r="Y65" s="358" t="s">
        <v>1282</v>
      </c>
      <c r="Z65" s="358" t="s">
        <v>6976</v>
      </c>
      <c r="AA65" s="358" t="s">
        <v>1956</v>
      </c>
      <c r="AB65" s="358" t="s">
        <v>902</v>
      </c>
      <c r="AC65" s="358" t="s">
        <v>1940</v>
      </c>
      <c r="AD65" s="358" t="s">
        <v>1958</v>
      </c>
      <c r="AE65" s="358" t="s">
        <v>1319</v>
      </c>
      <c r="AF65" s="358"/>
      <c r="AG65" s="475">
        <v>0</v>
      </c>
    </row>
    <row r="66" spans="2:33" ht="47.25">
      <c r="B66" s="476"/>
      <c r="C66" s="358"/>
      <c r="D66" s="358" t="s">
        <v>4669</v>
      </c>
      <c r="E66" s="358" t="s">
        <v>1934</v>
      </c>
      <c r="F66" s="358" t="s">
        <v>1272</v>
      </c>
      <c r="G66" s="358" t="s">
        <v>4668</v>
      </c>
      <c r="H66" s="358" t="s">
        <v>1953</v>
      </c>
      <c r="I66" s="358" t="s">
        <v>1247</v>
      </c>
      <c r="J66" s="358" t="s">
        <v>1766</v>
      </c>
      <c r="K66" s="358" t="s">
        <v>1953</v>
      </c>
      <c r="L66" s="358" t="s">
        <v>1954</v>
      </c>
      <c r="M66" s="358" t="s">
        <v>2191</v>
      </c>
      <c r="N66" s="358" t="s">
        <v>1939</v>
      </c>
      <c r="O66" s="358" t="s">
        <v>1306</v>
      </c>
      <c r="P66" s="358" t="s">
        <v>4657</v>
      </c>
      <c r="Q66" s="358"/>
      <c r="R66" s="358"/>
      <c r="S66" s="358" t="s">
        <v>1940</v>
      </c>
      <c r="T66" s="358">
        <v>4</v>
      </c>
      <c r="U66" s="358" t="s">
        <v>1937</v>
      </c>
      <c r="V66" s="358" t="s">
        <v>1947</v>
      </c>
      <c r="W66" s="358"/>
      <c r="X66" s="358" t="s">
        <v>4655</v>
      </c>
      <c r="Y66" s="358" t="s">
        <v>1247</v>
      </c>
      <c r="Z66" s="358" t="s">
        <v>4656</v>
      </c>
      <c r="AA66" s="358" t="s">
        <v>2192</v>
      </c>
      <c r="AB66" s="358"/>
      <c r="AC66" s="358" t="s">
        <v>2193</v>
      </c>
      <c r="AD66" s="358" t="s">
        <v>1958</v>
      </c>
      <c r="AE66" s="358" t="s">
        <v>1307</v>
      </c>
      <c r="AF66" s="358"/>
      <c r="AG66" s="475">
        <v>0</v>
      </c>
    </row>
    <row r="67" spans="2:33" ht="49.5">
      <c r="B67" s="476"/>
      <c r="C67" s="358"/>
      <c r="D67" s="358" t="s">
        <v>5099</v>
      </c>
      <c r="E67" s="358" t="s">
        <v>1934</v>
      </c>
      <c r="F67" s="358" t="s">
        <v>1242</v>
      </c>
      <c r="G67" s="358" t="s">
        <v>5098</v>
      </c>
      <c r="H67" s="358" t="s">
        <v>1953</v>
      </c>
      <c r="I67" s="358" t="s">
        <v>1759</v>
      </c>
      <c r="J67" s="358" t="s">
        <v>1766</v>
      </c>
      <c r="K67" s="358" t="s">
        <v>1953</v>
      </c>
      <c r="L67" s="358" t="s">
        <v>1954</v>
      </c>
      <c r="M67" s="358" t="s">
        <v>2191</v>
      </c>
      <c r="N67" s="358" t="s">
        <v>1939</v>
      </c>
      <c r="O67" s="358" t="s">
        <v>1306</v>
      </c>
      <c r="P67" s="358" t="s">
        <v>5089</v>
      </c>
      <c r="Q67" s="358"/>
      <c r="R67" s="358"/>
      <c r="S67" s="358" t="s">
        <v>1940</v>
      </c>
      <c r="T67" s="358">
        <v>4</v>
      </c>
      <c r="U67" s="358" t="s">
        <v>1937</v>
      </c>
      <c r="V67" s="358" t="s">
        <v>1947</v>
      </c>
      <c r="W67" s="358"/>
      <c r="X67" s="358" t="s">
        <v>4655</v>
      </c>
      <c r="Y67" s="358" t="s">
        <v>1247</v>
      </c>
      <c r="Z67" s="358" t="s">
        <v>5088</v>
      </c>
      <c r="AA67" s="358" t="s">
        <v>2192</v>
      </c>
      <c r="AB67" s="358"/>
      <c r="AC67" s="358" t="s">
        <v>2193</v>
      </c>
      <c r="AD67" s="358" t="s">
        <v>1958</v>
      </c>
      <c r="AE67" s="358" t="s">
        <v>1309</v>
      </c>
      <c r="AF67" s="358"/>
      <c r="AG67" s="475">
        <v>0</v>
      </c>
    </row>
    <row r="68" spans="2:33" ht="33">
      <c r="B68" s="476"/>
      <c r="C68" s="358" t="s">
        <v>7083</v>
      </c>
      <c r="D68" s="358" t="s">
        <v>7090</v>
      </c>
      <c r="E68" s="358" t="s">
        <v>1934</v>
      </c>
      <c r="F68" s="358" t="s">
        <v>1268</v>
      </c>
      <c r="G68" s="358" t="s">
        <v>7087</v>
      </c>
      <c r="H68" s="358" t="s">
        <v>7085</v>
      </c>
      <c r="I68" s="358" t="s">
        <v>1252</v>
      </c>
      <c r="J68" s="358" t="s">
        <v>7082</v>
      </c>
      <c r="K68" s="358" t="s">
        <v>7085</v>
      </c>
      <c r="L68" s="358" t="s">
        <v>1937</v>
      </c>
      <c r="M68" s="358" t="s">
        <v>7086</v>
      </c>
      <c r="N68" s="358" t="s">
        <v>1939</v>
      </c>
      <c r="O68" s="358" t="s">
        <v>1253</v>
      </c>
      <c r="P68" s="358" t="s">
        <v>7079</v>
      </c>
      <c r="Q68" s="358"/>
      <c r="R68" s="358"/>
      <c r="S68" s="358" t="s">
        <v>7088</v>
      </c>
      <c r="T68" s="358">
        <v>4</v>
      </c>
      <c r="U68" s="358" t="s">
        <v>1937</v>
      </c>
      <c r="V68" s="358" t="s">
        <v>1965</v>
      </c>
      <c r="W68" s="358"/>
      <c r="X68" s="358" t="s">
        <v>2182</v>
      </c>
      <c r="Y68" s="358" t="s">
        <v>1252</v>
      </c>
      <c r="Z68" s="358" t="s">
        <v>7078</v>
      </c>
      <c r="AA68" s="358" t="s">
        <v>7084</v>
      </c>
      <c r="AB68" s="358"/>
      <c r="AC68" s="358" t="s">
        <v>7089</v>
      </c>
      <c r="AD68" s="358"/>
      <c r="AE68" s="358" t="s">
        <v>1254</v>
      </c>
      <c r="AF68" s="358"/>
      <c r="AG68" s="475">
        <v>0</v>
      </c>
    </row>
    <row r="69" spans="2:33" ht="33">
      <c r="B69" s="476"/>
      <c r="C69" s="358" t="s">
        <v>3234</v>
      </c>
      <c r="D69" s="358" t="s">
        <v>3240</v>
      </c>
      <c r="E69" s="358" t="s">
        <v>1934</v>
      </c>
      <c r="F69" s="358" t="s">
        <v>1268</v>
      </c>
      <c r="G69" s="358" t="s">
        <v>3239</v>
      </c>
      <c r="H69" s="358" t="s">
        <v>3236</v>
      </c>
      <c r="I69" s="358" t="s">
        <v>1261</v>
      </c>
      <c r="J69" s="358" t="s">
        <v>3233</v>
      </c>
      <c r="K69" s="358" t="s">
        <v>3236</v>
      </c>
      <c r="L69" s="358" t="s">
        <v>3237</v>
      </c>
      <c r="M69" s="358" t="s">
        <v>3238</v>
      </c>
      <c r="N69" s="358" t="s">
        <v>3209</v>
      </c>
      <c r="O69" s="358" t="s">
        <v>1330</v>
      </c>
      <c r="P69" s="358" t="s">
        <v>3213</v>
      </c>
      <c r="Q69" s="358"/>
      <c r="R69" s="358"/>
      <c r="S69" s="358" t="s">
        <v>3238</v>
      </c>
      <c r="T69" s="358">
        <v>4</v>
      </c>
      <c r="U69" s="358" t="s">
        <v>1937</v>
      </c>
      <c r="V69" s="358" t="s">
        <v>1965</v>
      </c>
      <c r="W69" s="358"/>
      <c r="X69" s="358" t="s">
        <v>3211</v>
      </c>
      <c r="Y69" s="358" t="s">
        <v>1261</v>
      </c>
      <c r="Z69" s="358"/>
      <c r="AA69" s="358"/>
      <c r="AB69" s="358"/>
      <c r="AC69" s="358" t="s">
        <v>1937</v>
      </c>
      <c r="AD69" s="358"/>
      <c r="AE69" s="358" t="s">
        <v>1331</v>
      </c>
      <c r="AF69" s="358" t="s">
        <v>3210</v>
      </c>
      <c r="AG69" s="475">
        <v>0</v>
      </c>
    </row>
    <row r="70" spans="2:33" ht="49.5">
      <c r="B70" s="476"/>
      <c r="C70" s="358" t="s">
        <v>5796</v>
      </c>
      <c r="D70" s="358" t="s">
        <v>5806</v>
      </c>
      <c r="E70" s="358" t="s">
        <v>1934</v>
      </c>
      <c r="F70" s="358" t="s">
        <v>1242</v>
      </c>
      <c r="G70" s="358" t="s">
        <v>5803</v>
      </c>
      <c r="H70" s="358" t="s">
        <v>5799</v>
      </c>
      <c r="I70" s="358" t="s">
        <v>1739</v>
      </c>
      <c r="J70" s="358" t="s">
        <v>5795</v>
      </c>
      <c r="K70" s="358" t="s">
        <v>5799</v>
      </c>
      <c r="L70" s="358" t="s">
        <v>5800</v>
      </c>
      <c r="M70" s="358" t="s">
        <v>5801</v>
      </c>
      <c r="N70" s="358" t="s">
        <v>3957</v>
      </c>
      <c r="O70" s="358" t="s">
        <v>1311</v>
      </c>
      <c r="P70" s="358" t="s">
        <v>5777</v>
      </c>
      <c r="Q70" s="358"/>
      <c r="R70" s="358" t="s">
        <v>5775</v>
      </c>
      <c r="S70" s="358" t="s">
        <v>5804</v>
      </c>
      <c r="T70" s="358">
        <v>4</v>
      </c>
      <c r="U70" s="358" t="s">
        <v>5804</v>
      </c>
      <c r="V70" s="358" t="s">
        <v>1947</v>
      </c>
      <c r="W70" s="358"/>
      <c r="X70" s="358" t="s">
        <v>5774</v>
      </c>
      <c r="Y70" s="358" t="s">
        <v>1255</v>
      </c>
      <c r="Z70" s="358" t="s">
        <v>5776</v>
      </c>
      <c r="AA70" s="358" t="s">
        <v>5797</v>
      </c>
      <c r="AB70" s="358"/>
      <c r="AC70" s="358" t="s">
        <v>5805</v>
      </c>
      <c r="AD70" s="358" t="s">
        <v>5802</v>
      </c>
      <c r="AE70" s="358" t="s">
        <v>1241</v>
      </c>
      <c r="AF70" s="358" t="s">
        <v>1243</v>
      </c>
      <c r="AG70" s="475">
        <v>0</v>
      </c>
    </row>
    <row r="71" spans="2:33" ht="33">
      <c r="B71" s="476"/>
      <c r="C71" s="358" t="s">
        <v>1779</v>
      </c>
      <c r="D71" s="358" t="s">
        <v>7192</v>
      </c>
      <c r="E71" s="358" t="s">
        <v>1934</v>
      </c>
      <c r="F71" s="358" t="s">
        <v>1272</v>
      </c>
      <c r="G71" s="358" t="s">
        <v>7190</v>
      </c>
      <c r="H71" s="358" t="s">
        <v>4230</v>
      </c>
      <c r="I71" s="358" t="s">
        <v>1252</v>
      </c>
      <c r="J71" s="358" t="s">
        <v>1778</v>
      </c>
      <c r="K71" s="358" t="s">
        <v>4230</v>
      </c>
      <c r="L71" s="358" t="s">
        <v>1937</v>
      </c>
      <c r="M71" s="358" t="s">
        <v>7097</v>
      </c>
      <c r="N71" s="358" t="s">
        <v>1939</v>
      </c>
      <c r="O71" s="358" t="s">
        <v>1264</v>
      </c>
      <c r="P71" s="358" t="s">
        <v>7181</v>
      </c>
      <c r="Q71" s="358"/>
      <c r="R71" s="358"/>
      <c r="S71" s="358" t="s">
        <v>7097</v>
      </c>
      <c r="T71" s="358">
        <v>4</v>
      </c>
      <c r="U71" s="358" t="s">
        <v>1937</v>
      </c>
      <c r="V71" s="358" t="s">
        <v>1947</v>
      </c>
      <c r="W71" s="358"/>
      <c r="X71" s="358" t="s">
        <v>2182</v>
      </c>
      <c r="Y71" s="358" t="s">
        <v>1252</v>
      </c>
      <c r="Z71" s="358" t="s">
        <v>7180</v>
      </c>
      <c r="AA71" s="358" t="s">
        <v>6706</v>
      </c>
      <c r="AB71" s="358"/>
      <c r="AC71" s="358" t="s">
        <v>7191</v>
      </c>
      <c r="AD71" s="358" t="s">
        <v>4233</v>
      </c>
      <c r="AE71" s="358" t="s">
        <v>1265</v>
      </c>
      <c r="AF71" s="358" t="s">
        <v>1223</v>
      </c>
      <c r="AG71" s="475">
        <v>0</v>
      </c>
    </row>
    <row r="72" spans="2:33" ht="49.5">
      <c r="B72" s="476"/>
      <c r="C72" s="358" t="s">
        <v>1757</v>
      </c>
      <c r="D72" s="358" t="s">
        <v>4635</v>
      </c>
      <c r="E72" s="358" t="s">
        <v>1934</v>
      </c>
      <c r="F72" s="358" t="s">
        <v>1272</v>
      </c>
      <c r="G72" s="358" t="s">
        <v>4633</v>
      </c>
      <c r="H72" s="358" t="s">
        <v>1961</v>
      </c>
      <c r="I72" s="358" t="s">
        <v>1293</v>
      </c>
      <c r="J72" s="358" t="s">
        <v>1756</v>
      </c>
      <c r="K72" s="358" t="s">
        <v>1961</v>
      </c>
      <c r="L72" s="358" t="s">
        <v>1962</v>
      </c>
      <c r="M72" s="358" t="s">
        <v>1963</v>
      </c>
      <c r="N72" s="358" t="s">
        <v>1939</v>
      </c>
      <c r="O72" s="358" t="s">
        <v>1301</v>
      </c>
      <c r="P72" s="358" t="s">
        <v>4616</v>
      </c>
      <c r="Q72" s="358"/>
      <c r="R72" s="358"/>
      <c r="S72" s="358" t="s">
        <v>4634</v>
      </c>
      <c r="T72" s="358">
        <v>4</v>
      </c>
      <c r="U72" s="358" t="s">
        <v>1937</v>
      </c>
      <c r="V72" s="358" t="s">
        <v>1965</v>
      </c>
      <c r="W72" s="358"/>
      <c r="X72" s="358" t="s">
        <v>2182</v>
      </c>
      <c r="Y72" s="358" t="s">
        <v>1293</v>
      </c>
      <c r="Z72" s="358" t="s">
        <v>4614</v>
      </c>
      <c r="AA72" s="358" t="s">
        <v>1966</v>
      </c>
      <c r="AB72" s="358"/>
      <c r="AC72" s="358" t="s">
        <v>1937</v>
      </c>
      <c r="AD72" s="358" t="s">
        <v>1967</v>
      </c>
      <c r="AE72" s="358" t="s">
        <v>1302</v>
      </c>
      <c r="AF72" s="358"/>
      <c r="AG72" s="475">
        <v>0</v>
      </c>
    </row>
    <row r="73" spans="2:33" ht="132">
      <c r="B73" s="476"/>
      <c r="C73" s="358"/>
      <c r="D73" s="358" t="s">
        <v>1959</v>
      </c>
      <c r="E73" s="358" t="s">
        <v>1934</v>
      </c>
      <c r="F73" s="358" t="s">
        <v>1272</v>
      </c>
      <c r="G73" s="358" t="s">
        <v>1960</v>
      </c>
      <c r="H73" s="358" t="s">
        <v>1961</v>
      </c>
      <c r="I73" s="358" t="s">
        <v>1222</v>
      </c>
      <c r="J73" s="358" t="s">
        <v>1756</v>
      </c>
      <c r="K73" s="358" t="s">
        <v>1961</v>
      </c>
      <c r="L73" s="358" t="s">
        <v>1962</v>
      </c>
      <c r="M73" s="358" t="s">
        <v>1963</v>
      </c>
      <c r="N73" s="358" t="s">
        <v>1939</v>
      </c>
      <c r="O73" s="358" t="s">
        <v>1291</v>
      </c>
      <c r="P73" s="358" t="s">
        <v>1933</v>
      </c>
      <c r="Q73" s="358"/>
      <c r="R73" s="358"/>
      <c r="S73" s="358" t="s">
        <v>1964</v>
      </c>
      <c r="T73" s="358">
        <v>4</v>
      </c>
      <c r="U73" s="358" t="s">
        <v>1937</v>
      </c>
      <c r="V73" s="358" t="s">
        <v>1965</v>
      </c>
      <c r="W73" s="358"/>
      <c r="X73" s="358" t="s">
        <v>1941</v>
      </c>
      <c r="Y73" s="358" t="s">
        <v>1222</v>
      </c>
      <c r="Z73" s="358" t="s">
        <v>1942</v>
      </c>
      <c r="AA73" s="358" t="s">
        <v>1966</v>
      </c>
      <c r="AB73" s="358"/>
      <c r="AC73" s="358" t="s">
        <v>1937</v>
      </c>
      <c r="AD73" s="358" t="s">
        <v>1967</v>
      </c>
      <c r="AE73" s="358" t="s">
        <v>1292</v>
      </c>
      <c r="AF73" s="358" t="s">
        <v>1926</v>
      </c>
      <c r="AG73" s="475">
        <v>0</v>
      </c>
    </row>
    <row r="74" spans="2:33" ht="33">
      <c r="B74" s="476"/>
      <c r="C74" s="358" t="s">
        <v>4214</v>
      </c>
      <c r="D74" s="358" t="s">
        <v>4221</v>
      </c>
      <c r="E74" s="358" t="s">
        <v>1934</v>
      </c>
      <c r="F74" s="358" t="s">
        <v>1272</v>
      </c>
      <c r="G74" s="358" t="s">
        <v>4219</v>
      </c>
      <c r="H74" s="358" t="s">
        <v>4216</v>
      </c>
      <c r="I74" s="358" t="s">
        <v>1222</v>
      </c>
      <c r="J74" s="358" t="s">
        <v>4213</v>
      </c>
      <c r="K74" s="358" t="s">
        <v>4216</v>
      </c>
      <c r="L74" s="358" t="s">
        <v>1937</v>
      </c>
      <c r="M74" s="358" t="s">
        <v>4217</v>
      </c>
      <c r="N74" s="358" t="s">
        <v>1939</v>
      </c>
      <c r="O74" s="358" t="s">
        <v>1280</v>
      </c>
      <c r="P74" s="358" t="s">
        <v>4202</v>
      </c>
      <c r="Q74" s="358"/>
      <c r="R74" s="358"/>
      <c r="S74" s="358" t="s">
        <v>4220</v>
      </c>
      <c r="T74" s="358">
        <v>4</v>
      </c>
      <c r="U74" s="358" t="s">
        <v>1937</v>
      </c>
      <c r="V74" s="358" t="s">
        <v>1947</v>
      </c>
      <c r="W74" s="358"/>
      <c r="X74" s="358" t="s">
        <v>4200</v>
      </c>
      <c r="Y74" s="358" t="s">
        <v>1222</v>
      </c>
      <c r="Z74" s="358" t="s">
        <v>4201</v>
      </c>
      <c r="AA74" s="358" t="s">
        <v>4215</v>
      </c>
      <c r="AB74" s="358"/>
      <c r="AC74" s="358" t="s">
        <v>1940</v>
      </c>
      <c r="AD74" s="358" t="s">
        <v>4218</v>
      </c>
      <c r="AE74" s="358" t="s">
        <v>1281</v>
      </c>
      <c r="AF74" s="358" t="s">
        <v>1191</v>
      </c>
      <c r="AG74" s="475">
        <v>0</v>
      </c>
    </row>
    <row r="75" spans="2:33" ht="33">
      <c r="B75" s="476" t="s">
        <v>1844</v>
      </c>
      <c r="C75" s="358" t="s">
        <v>2375</v>
      </c>
      <c r="D75" s="358" t="s">
        <v>2378</v>
      </c>
      <c r="E75" s="358" t="s">
        <v>1934</v>
      </c>
      <c r="F75" s="358" t="s">
        <v>1279</v>
      </c>
      <c r="G75" s="358" t="s">
        <v>2380</v>
      </c>
      <c r="H75" s="358" t="s">
        <v>2378</v>
      </c>
      <c r="I75" s="358" t="s">
        <v>1165</v>
      </c>
      <c r="J75" s="358" t="s">
        <v>2374</v>
      </c>
      <c r="K75" s="358" t="s">
        <v>2378</v>
      </c>
      <c r="L75" s="358" t="s">
        <v>1937</v>
      </c>
      <c r="M75" s="358" t="s">
        <v>2379</v>
      </c>
      <c r="N75" s="358" t="s">
        <v>1939</v>
      </c>
      <c r="O75" s="358" t="s">
        <v>1269</v>
      </c>
      <c r="P75" s="358"/>
      <c r="Q75" s="358"/>
      <c r="R75" s="358"/>
      <c r="S75" s="358" t="s">
        <v>2379</v>
      </c>
      <c r="T75" s="358">
        <v>5</v>
      </c>
      <c r="U75" s="358" t="s">
        <v>1937</v>
      </c>
      <c r="V75" s="358"/>
      <c r="W75" s="358"/>
      <c r="X75" s="358" t="s">
        <v>2338</v>
      </c>
      <c r="Y75" s="358" t="s">
        <v>1165</v>
      </c>
      <c r="Z75" s="358" t="s">
        <v>2376</v>
      </c>
      <c r="AA75" s="358"/>
      <c r="AB75" s="358"/>
      <c r="AC75" s="358" t="s">
        <v>1937</v>
      </c>
      <c r="AD75" s="358"/>
      <c r="AE75" s="358" t="s">
        <v>1270</v>
      </c>
      <c r="AF75" s="358"/>
      <c r="AG75" s="475">
        <v>0</v>
      </c>
    </row>
    <row r="76" spans="2:33" ht="47.25">
      <c r="B76" s="476"/>
      <c r="C76" s="358" t="s">
        <v>3711</v>
      </c>
      <c r="D76" s="358" t="s">
        <v>4099</v>
      </c>
      <c r="E76" s="358" t="s">
        <v>1934</v>
      </c>
      <c r="F76" s="358" t="s">
        <v>1242</v>
      </c>
      <c r="G76" s="358" t="s">
        <v>4098</v>
      </c>
      <c r="H76" s="358" t="s">
        <v>3714</v>
      </c>
      <c r="I76" s="358" t="s">
        <v>4085</v>
      </c>
      <c r="J76" s="358" t="s">
        <v>3710</v>
      </c>
      <c r="K76" s="358" t="s">
        <v>3714</v>
      </c>
      <c r="L76" s="358" t="s">
        <v>3715</v>
      </c>
      <c r="M76" s="358" t="s">
        <v>3716</v>
      </c>
      <c r="N76" s="358" t="s">
        <v>3209</v>
      </c>
      <c r="O76" s="358" t="s">
        <v>1325</v>
      </c>
      <c r="P76" s="358" t="s">
        <v>4089</v>
      </c>
      <c r="Q76" s="358"/>
      <c r="R76" s="358"/>
      <c r="S76" s="358" t="s">
        <v>3718</v>
      </c>
      <c r="T76" s="358">
        <v>5</v>
      </c>
      <c r="U76" s="358" t="s">
        <v>1937</v>
      </c>
      <c r="V76" s="358" t="s">
        <v>1965</v>
      </c>
      <c r="W76" s="358"/>
      <c r="X76" s="358" t="s">
        <v>3211</v>
      </c>
      <c r="Y76" s="358" t="s">
        <v>1261</v>
      </c>
      <c r="Z76" s="358" t="s">
        <v>4088</v>
      </c>
      <c r="AA76" s="358" t="s">
        <v>3712</v>
      </c>
      <c r="AB76" s="358"/>
      <c r="AC76" s="358" t="s">
        <v>1937</v>
      </c>
      <c r="AD76" s="358" t="s">
        <v>3720</v>
      </c>
      <c r="AE76" s="358" t="s">
        <v>1328</v>
      </c>
      <c r="AF76" s="358"/>
      <c r="AG76" s="475">
        <v>0</v>
      </c>
    </row>
    <row r="77" spans="2:33" ht="33">
      <c r="B77" s="476"/>
      <c r="C77" s="358" t="s">
        <v>3721</v>
      </c>
      <c r="D77" s="358" t="s">
        <v>3727</v>
      </c>
      <c r="E77" s="358" t="s">
        <v>1934</v>
      </c>
      <c r="F77" s="358" t="s">
        <v>1268</v>
      </c>
      <c r="G77" s="358" t="s">
        <v>3726</v>
      </c>
      <c r="H77" s="358" t="s">
        <v>3724</v>
      </c>
      <c r="I77" s="358" t="s">
        <v>1261</v>
      </c>
      <c r="J77" s="358" t="s">
        <v>3721</v>
      </c>
      <c r="K77" s="358" t="s">
        <v>3724</v>
      </c>
      <c r="L77" s="358" t="s">
        <v>1937</v>
      </c>
      <c r="M77" s="358" t="s">
        <v>3725</v>
      </c>
      <c r="N77" s="358" t="s">
        <v>3209</v>
      </c>
      <c r="O77" s="358" t="s">
        <v>1325</v>
      </c>
      <c r="P77" s="358" t="s">
        <v>3689</v>
      </c>
      <c r="Q77" s="358"/>
      <c r="R77" s="358"/>
      <c r="S77" s="358" t="s">
        <v>3724</v>
      </c>
      <c r="T77" s="358">
        <v>5</v>
      </c>
      <c r="U77" s="358" t="s">
        <v>1937</v>
      </c>
      <c r="V77" s="358" t="s">
        <v>1965</v>
      </c>
      <c r="W77" s="358"/>
      <c r="X77" s="358" t="s">
        <v>3211</v>
      </c>
      <c r="Y77" s="358" t="s">
        <v>1261</v>
      </c>
      <c r="Z77" s="358" t="s">
        <v>3687</v>
      </c>
      <c r="AA77" s="358" t="s">
        <v>3722</v>
      </c>
      <c r="AB77" s="358"/>
      <c r="AC77" s="358" t="s">
        <v>1937</v>
      </c>
      <c r="AD77" s="358"/>
      <c r="AE77" s="358" t="s">
        <v>1326</v>
      </c>
      <c r="AF77" s="358"/>
      <c r="AG77" s="475">
        <v>0</v>
      </c>
    </row>
    <row r="78" spans="2:33" ht="63">
      <c r="B78" s="476"/>
      <c r="C78" s="358" t="s">
        <v>2327</v>
      </c>
      <c r="D78" s="358" t="s">
        <v>2913</v>
      </c>
      <c r="E78" s="358" t="s">
        <v>1934</v>
      </c>
      <c r="F78" s="358" t="s">
        <v>1242</v>
      </c>
      <c r="G78" s="358" t="s">
        <v>2910</v>
      </c>
      <c r="H78" s="358" t="s">
        <v>2330</v>
      </c>
      <c r="I78" s="358" t="s">
        <v>2895</v>
      </c>
      <c r="J78" s="358" t="s">
        <v>2326</v>
      </c>
      <c r="K78" s="358" t="s">
        <v>2330</v>
      </c>
      <c r="L78" s="358" t="s">
        <v>2411</v>
      </c>
      <c r="M78" s="358" t="s">
        <v>2331</v>
      </c>
      <c r="N78" s="358" t="s">
        <v>1939</v>
      </c>
      <c r="O78" s="358" t="s">
        <v>1269</v>
      </c>
      <c r="P78" s="358" t="s">
        <v>2899</v>
      </c>
      <c r="Q78" s="358"/>
      <c r="R78" s="358"/>
      <c r="S78" s="358" t="s">
        <v>2911</v>
      </c>
      <c r="T78" s="358">
        <v>5</v>
      </c>
      <c r="U78" s="358" t="s">
        <v>1937</v>
      </c>
      <c r="V78" s="358" t="s">
        <v>1947</v>
      </c>
      <c r="W78" s="358"/>
      <c r="X78" s="358" t="s">
        <v>2338</v>
      </c>
      <c r="Y78" s="358" t="s">
        <v>1165</v>
      </c>
      <c r="Z78" s="358" t="s">
        <v>2898</v>
      </c>
      <c r="AA78" s="358" t="s">
        <v>1314</v>
      </c>
      <c r="AB78" s="358"/>
      <c r="AC78" s="358" t="s">
        <v>2912</v>
      </c>
      <c r="AD78" s="358" t="s">
        <v>2335</v>
      </c>
      <c r="AE78" s="358" t="s">
        <v>1273</v>
      </c>
      <c r="AF78" s="358"/>
      <c r="AG78" s="475">
        <v>0</v>
      </c>
    </row>
    <row r="79" spans="2:33" ht="49.5">
      <c r="B79" s="476"/>
      <c r="C79" s="358"/>
      <c r="D79" s="358" t="s">
        <v>2974</v>
      </c>
      <c r="E79" s="358" t="s">
        <v>1934</v>
      </c>
      <c r="F79" s="358" t="s">
        <v>1242</v>
      </c>
      <c r="G79" s="358" t="s">
        <v>2973</v>
      </c>
      <c r="H79" s="358" t="s">
        <v>2330</v>
      </c>
      <c r="I79" s="358" t="s">
        <v>2962</v>
      </c>
      <c r="J79" s="358" t="s">
        <v>2326</v>
      </c>
      <c r="K79" s="358" t="s">
        <v>2330</v>
      </c>
      <c r="L79" s="358" t="s">
        <v>2411</v>
      </c>
      <c r="M79" s="358" t="s">
        <v>2331</v>
      </c>
      <c r="N79" s="358" t="s">
        <v>1939</v>
      </c>
      <c r="O79" s="358" t="s">
        <v>1269</v>
      </c>
      <c r="P79" s="358" t="s">
        <v>2965</v>
      </c>
      <c r="Q79" s="358"/>
      <c r="R79" s="358"/>
      <c r="S79" s="358" t="s">
        <v>2911</v>
      </c>
      <c r="T79" s="358">
        <v>5</v>
      </c>
      <c r="U79" s="358" t="s">
        <v>1937</v>
      </c>
      <c r="V79" s="358" t="s">
        <v>1947</v>
      </c>
      <c r="W79" s="358"/>
      <c r="X79" s="358" t="s">
        <v>2338</v>
      </c>
      <c r="Y79" s="358" t="s">
        <v>1165</v>
      </c>
      <c r="Z79" s="358" t="s">
        <v>2964</v>
      </c>
      <c r="AA79" s="358" t="s">
        <v>1314</v>
      </c>
      <c r="AB79" s="358"/>
      <c r="AC79" s="358" t="s">
        <v>2942</v>
      </c>
      <c r="AD79" s="358" t="s">
        <v>2335</v>
      </c>
      <c r="AE79" s="358" t="s">
        <v>1273</v>
      </c>
      <c r="AF79" s="358"/>
      <c r="AG79" s="475">
        <v>0</v>
      </c>
    </row>
    <row r="80" spans="2:33" ht="33">
      <c r="B80" s="476"/>
      <c r="C80" s="358" t="s">
        <v>3242</v>
      </c>
      <c r="D80" s="358" t="s">
        <v>3248</v>
      </c>
      <c r="E80" s="358" t="s">
        <v>1934</v>
      </c>
      <c r="F80" s="358" t="s">
        <v>1268</v>
      </c>
      <c r="G80" s="358" t="s">
        <v>3247</v>
      </c>
      <c r="H80" s="358" t="s">
        <v>3244</v>
      </c>
      <c r="I80" s="358" t="s">
        <v>1261</v>
      </c>
      <c r="J80" s="358" t="s">
        <v>3241</v>
      </c>
      <c r="K80" s="358" t="s">
        <v>3244</v>
      </c>
      <c r="L80" s="358" t="s">
        <v>3245</v>
      </c>
      <c r="M80" s="358" t="s">
        <v>3246</v>
      </c>
      <c r="N80" s="358" t="s">
        <v>3209</v>
      </c>
      <c r="O80" s="358" t="s">
        <v>1330</v>
      </c>
      <c r="P80" s="358" t="s">
        <v>3213</v>
      </c>
      <c r="Q80" s="358"/>
      <c r="R80" s="358"/>
      <c r="S80" s="358" t="s">
        <v>3246</v>
      </c>
      <c r="T80" s="358">
        <v>5</v>
      </c>
      <c r="U80" s="358" t="s">
        <v>1937</v>
      </c>
      <c r="V80" s="358" t="s">
        <v>1965</v>
      </c>
      <c r="W80" s="358"/>
      <c r="X80" s="358" t="s">
        <v>3211</v>
      </c>
      <c r="Y80" s="358" t="s">
        <v>1261</v>
      </c>
      <c r="Z80" s="358"/>
      <c r="AA80" s="358"/>
      <c r="AB80" s="358"/>
      <c r="AC80" s="358" t="s">
        <v>1937</v>
      </c>
      <c r="AD80" s="358"/>
      <c r="AE80" s="358" t="s">
        <v>1331</v>
      </c>
      <c r="AF80" s="358" t="s">
        <v>3210</v>
      </c>
      <c r="AG80" s="475">
        <v>0</v>
      </c>
    </row>
    <row r="81" spans="2:33" ht="33">
      <c r="B81" s="476"/>
      <c r="C81" s="358" t="s">
        <v>4637</v>
      </c>
      <c r="D81" s="358" t="s">
        <v>4640</v>
      </c>
      <c r="E81" s="358" t="s">
        <v>1934</v>
      </c>
      <c r="F81" s="358" t="s">
        <v>1279</v>
      </c>
      <c r="G81" s="358" t="s">
        <v>4642</v>
      </c>
      <c r="H81" s="358" t="s">
        <v>4640</v>
      </c>
      <c r="I81" s="358" t="s">
        <v>1293</v>
      </c>
      <c r="J81" s="358" t="s">
        <v>4636</v>
      </c>
      <c r="K81" s="358" t="s">
        <v>4640</v>
      </c>
      <c r="L81" s="358" t="s">
        <v>1937</v>
      </c>
      <c r="M81" s="358" t="s">
        <v>4641</v>
      </c>
      <c r="N81" s="358" t="s">
        <v>1939</v>
      </c>
      <c r="O81" s="358" t="s">
        <v>1301</v>
      </c>
      <c r="P81" s="358"/>
      <c r="Q81" s="358"/>
      <c r="R81" s="358"/>
      <c r="S81" s="358" t="s">
        <v>4641</v>
      </c>
      <c r="T81" s="358">
        <v>5</v>
      </c>
      <c r="U81" s="358" t="s">
        <v>1937</v>
      </c>
      <c r="V81" s="358"/>
      <c r="W81" s="358"/>
      <c r="X81" s="358" t="s">
        <v>2182</v>
      </c>
      <c r="Y81" s="358" t="s">
        <v>1293</v>
      </c>
      <c r="Z81" s="358" t="s">
        <v>4638</v>
      </c>
      <c r="AA81" s="358"/>
      <c r="AB81" s="358"/>
      <c r="AC81" s="358" t="s">
        <v>1937</v>
      </c>
      <c r="AD81" s="358"/>
      <c r="AE81" s="358" t="s">
        <v>1302</v>
      </c>
      <c r="AF81" s="358"/>
      <c r="AG81" s="475">
        <v>0</v>
      </c>
    </row>
    <row r="82" spans="2:33" ht="47.25">
      <c r="B82" s="476"/>
      <c r="C82" s="358" t="s">
        <v>5808</v>
      </c>
      <c r="D82" s="358" t="s">
        <v>5818</v>
      </c>
      <c r="E82" s="358" t="s">
        <v>1934</v>
      </c>
      <c r="F82" s="358" t="s">
        <v>1242</v>
      </c>
      <c r="G82" s="358" t="s">
        <v>5815</v>
      </c>
      <c r="H82" s="358" t="s">
        <v>5811</v>
      </c>
      <c r="I82" s="358" t="s">
        <v>1739</v>
      </c>
      <c r="J82" s="358" t="s">
        <v>5807</v>
      </c>
      <c r="K82" s="358" t="s">
        <v>5811</v>
      </c>
      <c r="L82" s="358" t="s">
        <v>5812</v>
      </c>
      <c r="M82" s="358" t="s">
        <v>5813</v>
      </c>
      <c r="N82" s="358" t="s">
        <v>1939</v>
      </c>
      <c r="O82" s="358" t="s">
        <v>1311</v>
      </c>
      <c r="P82" s="358" t="s">
        <v>5777</v>
      </c>
      <c r="Q82" s="358"/>
      <c r="R82" s="358" t="s">
        <v>5809</v>
      </c>
      <c r="S82" s="358" t="s">
        <v>5816</v>
      </c>
      <c r="T82" s="358">
        <v>5</v>
      </c>
      <c r="U82" s="358" t="s">
        <v>5816</v>
      </c>
      <c r="V82" s="358" t="s">
        <v>1947</v>
      </c>
      <c r="W82" s="358"/>
      <c r="X82" s="358" t="s">
        <v>5774</v>
      </c>
      <c r="Y82" s="358" t="s">
        <v>1255</v>
      </c>
      <c r="Z82" s="358" t="s">
        <v>5776</v>
      </c>
      <c r="AA82" s="358" t="s">
        <v>5810</v>
      </c>
      <c r="AB82" s="358"/>
      <c r="AC82" s="358" t="s">
        <v>5817</v>
      </c>
      <c r="AD82" s="358" t="s">
        <v>5814</v>
      </c>
      <c r="AE82" s="358" t="s">
        <v>1241</v>
      </c>
      <c r="AF82" s="358" t="s">
        <v>1243</v>
      </c>
      <c r="AG82" s="475">
        <v>0</v>
      </c>
    </row>
    <row r="83" spans="2:33" ht="313.5">
      <c r="B83" s="476"/>
      <c r="C83" s="358" t="s">
        <v>1968</v>
      </c>
      <c r="D83" s="358" t="s">
        <v>1969</v>
      </c>
      <c r="E83" s="358" t="s">
        <v>1934</v>
      </c>
      <c r="F83" s="358" t="s">
        <v>1272</v>
      </c>
      <c r="G83" s="358" t="s">
        <v>1970</v>
      </c>
      <c r="H83" s="358" t="s">
        <v>1971</v>
      </c>
      <c r="I83" s="358" t="s">
        <v>1222</v>
      </c>
      <c r="J83" s="358" t="s">
        <v>1972</v>
      </c>
      <c r="K83" s="358" t="s">
        <v>1971</v>
      </c>
      <c r="L83" s="358" t="s">
        <v>1937</v>
      </c>
      <c r="M83" s="358" t="s">
        <v>1973</v>
      </c>
      <c r="N83" s="358" t="s">
        <v>1939</v>
      </c>
      <c r="O83" s="358" t="s">
        <v>1291</v>
      </c>
      <c r="P83" s="358" t="s">
        <v>1933</v>
      </c>
      <c r="Q83" s="358"/>
      <c r="R83" s="358"/>
      <c r="S83" s="358" t="s">
        <v>1940</v>
      </c>
      <c r="T83" s="358">
        <v>5</v>
      </c>
      <c r="U83" s="358" t="s">
        <v>1937</v>
      </c>
      <c r="V83" s="358" t="s">
        <v>1974</v>
      </c>
      <c r="W83" s="358"/>
      <c r="X83" s="358" t="s">
        <v>1941</v>
      </c>
      <c r="Y83" s="358" t="s">
        <v>1222</v>
      </c>
      <c r="Z83" s="358" t="s">
        <v>1942</v>
      </c>
      <c r="AA83" s="358" t="s">
        <v>1975</v>
      </c>
      <c r="AB83" s="358"/>
      <c r="AC83" s="358" t="s">
        <v>1940</v>
      </c>
      <c r="AD83" s="358" t="s">
        <v>1976</v>
      </c>
      <c r="AE83" s="358" t="s">
        <v>1292</v>
      </c>
      <c r="AF83" s="358" t="s">
        <v>1926</v>
      </c>
      <c r="AG83" s="475">
        <v>0</v>
      </c>
    </row>
    <row r="84" spans="2:33" ht="33">
      <c r="B84" s="476"/>
      <c r="C84" s="358" t="s">
        <v>1773</v>
      </c>
      <c r="D84" s="358" t="s">
        <v>6705</v>
      </c>
      <c r="E84" s="358" t="s">
        <v>1934</v>
      </c>
      <c r="F84" s="358" t="s">
        <v>1272</v>
      </c>
      <c r="G84" s="358" t="s">
        <v>6703</v>
      </c>
      <c r="H84" s="358" t="s">
        <v>4223</v>
      </c>
      <c r="I84" s="358" t="s">
        <v>1282</v>
      </c>
      <c r="J84" s="358" t="s">
        <v>1772</v>
      </c>
      <c r="K84" s="358" t="s">
        <v>4223</v>
      </c>
      <c r="L84" s="358" t="s">
        <v>1937</v>
      </c>
      <c r="M84" s="358" t="s">
        <v>6702</v>
      </c>
      <c r="N84" s="358" t="s">
        <v>3957</v>
      </c>
      <c r="O84" s="358" t="s">
        <v>1316</v>
      </c>
      <c r="P84" s="358" t="s">
        <v>6689</v>
      </c>
      <c r="Q84" s="358"/>
      <c r="R84" s="358" t="s">
        <v>5957</v>
      </c>
      <c r="S84" s="358" t="s">
        <v>6704</v>
      </c>
      <c r="T84" s="358">
        <v>5</v>
      </c>
      <c r="U84" s="358" t="s">
        <v>1937</v>
      </c>
      <c r="V84" s="358" t="s">
        <v>1947</v>
      </c>
      <c r="W84" s="358"/>
      <c r="X84" s="358" t="s">
        <v>6686</v>
      </c>
      <c r="Y84" s="358" t="s">
        <v>1282</v>
      </c>
      <c r="Z84" s="358" t="s">
        <v>6687</v>
      </c>
      <c r="AA84" s="358" t="s">
        <v>6701</v>
      </c>
      <c r="AB84" s="358" t="s">
        <v>902</v>
      </c>
      <c r="AC84" s="358" t="s">
        <v>6704</v>
      </c>
      <c r="AD84" s="358" t="s">
        <v>4225</v>
      </c>
      <c r="AE84" s="358" t="s">
        <v>1317</v>
      </c>
      <c r="AF84" s="358"/>
      <c r="AG84" s="475">
        <v>0</v>
      </c>
    </row>
    <row r="85" spans="2:33" ht="33">
      <c r="B85" s="476"/>
      <c r="C85" s="358"/>
      <c r="D85" s="358" t="s">
        <v>6987</v>
      </c>
      <c r="E85" s="358" t="s">
        <v>1934</v>
      </c>
      <c r="F85" s="358" t="s">
        <v>1242</v>
      </c>
      <c r="G85" s="358" t="s">
        <v>6986</v>
      </c>
      <c r="H85" s="358" t="s">
        <v>4223</v>
      </c>
      <c r="I85" s="358" t="s">
        <v>1785</v>
      </c>
      <c r="J85" s="358" t="s">
        <v>1772</v>
      </c>
      <c r="K85" s="358" t="s">
        <v>4223</v>
      </c>
      <c r="L85" s="358" t="s">
        <v>1937</v>
      </c>
      <c r="M85" s="358" t="s">
        <v>6702</v>
      </c>
      <c r="N85" s="358" t="s">
        <v>3957</v>
      </c>
      <c r="O85" s="358" t="s">
        <v>1316</v>
      </c>
      <c r="P85" s="358" t="s">
        <v>6977</v>
      </c>
      <c r="Q85" s="358"/>
      <c r="R85" s="358" t="s">
        <v>5957</v>
      </c>
      <c r="S85" s="358" t="s">
        <v>6704</v>
      </c>
      <c r="T85" s="358">
        <v>5</v>
      </c>
      <c r="U85" s="358" t="s">
        <v>1937</v>
      </c>
      <c r="V85" s="358" t="s">
        <v>1947</v>
      </c>
      <c r="W85" s="358"/>
      <c r="X85" s="358" t="s">
        <v>6686</v>
      </c>
      <c r="Y85" s="358" t="s">
        <v>1282</v>
      </c>
      <c r="Z85" s="358" t="s">
        <v>6976</v>
      </c>
      <c r="AA85" s="358" t="s">
        <v>6701</v>
      </c>
      <c r="AB85" s="358" t="s">
        <v>902</v>
      </c>
      <c r="AC85" s="358" t="s">
        <v>6704</v>
      </c>
      <c r="AD85" s="358" t="s">
        <v>4225</v>
      </c>
      <c r="AE85" s="358" t="s">
        <v>1319</v>
      </c>
      <c r="AF85" s="358"/>
      <c r="AG85" s="475">
        <v>0</v>
      </c>
    </row>
    <row r="86" spans="2:33" ht="115.5">
      <c r="B86" s="476"/>
      <c r="C86" s="358"/>
      <c r="D86" s="358" t="s">
        <v>4228</v>
      </c>
      <c r="E86" s="358" t="s">
        <v>1934</v>
      </c>
      <c r="F86" s="358" t="s">
        <v>1272</v>
      </c>
      <c r="G86" s="358" t="s">
        <v>4226</v>
      </c>
      <c r="H86" s="358" t="s">
        <v>4223</v>
      </c>
      <c r="I86" s="358" t="s">
        <v>1222</v>
      </c>
      <c r="J86" s="358" t="s">
        <v>1772</v>
      </c>
      <c r="K86" s="358" t="s">
        <v>4223</v>
      </c>
      <c r="L86" s="358" t="s">
        <v>3629</v>
      </c>
      <c r="M86" s="358" t="s">
        <v>4224</v>
      </c>
      <c r="N86" s="358" t="s">
        <v>3957</v>
      </c>
      <c r="O86" s="358" t="s">
        <v>1280</v>
      </c>
      <c r="P86" s="358" t="s">
        <v>4202</v>
      </c>
      <c r="Q86" s="358"/>
      <c r="R86" s="358"/>
      <c r="S86" s="358" t="s">
        <v>1940</v>
      </c>
      <c r="T86" s="358">
        <v>5</v>
      </c>
      <c r="U86" s="358" t="s">
        <v>1937</v>
      </c>
      <c r="V86" s="358" t="s">
        <v>1947</v>
      </c>
      <c r="W86" s="358"/>
      <c r="X86" s="358" t="s">
        <v>4200</v>
      </c>
      <c r="Y86" s="358" t="s">
        <v>1222</v>
      </c>
      <c r="Z86" s="358" t="s">
        <v>4201</v>
      </c>
      <c r="AA86" s="358" t="s">
        <v>4222</v>
      </c>
      <c r="AB86" s="358"/>
      <c r="AC86" s="358" t="s">
        <v>4227</v>
      </c>
      <c r="AD86" s="358" t="s">
        <v>4225</v>
      </c>
      <c r="AE86" s="358" t="s">
        <v>1281</v>
      </c>
      <c r="AF86" s="358" t="s">
        <v>1191</v>
      </c>
      <c r="AG86" s="475">
        <v>0</v>
      </c>
    </row>
    <row r="87" spans="2:33" ht="47.25">
      <c r="B87" s="476"/>
      <c r="C87" s="358"/>
      <c r="D87" s="358" t="s">
        <v>4675</v>
      </c>
      <c r="E87" s="358" t="s">
        <v>1934</v>
      </c>
      <c r="F87" s="358" t="s">
        <v>1272</v>
      </c>
      <c r="G87" s="358" t="s">
        <v>4673</v>
      </c>
      <c r="H87" s="358" t="s">
        <v>4223</v>
      </c>
      <c r="I87" s="358" t="s">
        <v>1247</v>
      </c>
      <c r="J87" s="358" t="s">
        <v>1772</v>
      </c>
      <c r="K87" s="358" t="s">
        <v>4223</v>
      </c>
      <c r="L87" s="358" t="s">
        <v>4671</v>
      </c>
      <c r="M87" s="358" t="s">
        <v>4672</v>
      </c>
      <c r="N87" s="358" t="s">
        <v>1939</v>
      </c>
      <c r="O87" s="358" t="s">
        <v>1306</v>
      </c>
      <c r="P87" s="358" t="s">
        <v>4657</v>
      </c>
      <c r="Q87" s="358"/>
      <c r="R87" s="358"/>
      <c r="S87" s="358" t="s">
        <v>1940</v>
      </c>
      <c r="T87" s="358">
        <v>5</v>
      </c>
      <c r="U87" s="358" t="s">
        <v>1937</v>
      </c>
      <c r="V87" s="358" t="s">
        <v>1947</v>
      </c>
      <c r="W87" s="358"/>
      <c r="X87" s="358" t="s">
        <v>4655</v>
      </c>
      <c r="Y87" s="358" t="s">
        <v>1247</v>
      </c>
      <c r="Z87" s="358" t="s">
        <v>4656</v>
      </c>
      <c r="AA87" s="358" t="s">
        <v>4670</v>
      </c>
      <c r="AB87" s="358"/>
      <c r="AC87" s="358" t="s">
        <v>4674</v>
      </c>
      <c r="AD87" s="358" t="s">
        <v>4225</v>
      </c>
      <c r="AE87" s="358" t="s">
        <v>1307</v>
      </c>
      <c r="AF87" s="358"/>
      <c r="AG87" s="475">
        <v>0</v>
      </c>
    </row>
    <row r="88" spans="2:33" ht="33">
      <c r="B88" s="476"/>
      <c r="C88" s="358" t="s">
        <v>7194</v>
      </c>
      <c r="D88" s="358" t="s">
        <v>7202</v>
      </c>
      <c r="E88" s="358" t="s">
        <v>1934</v>
      </c>
      <c r="F88" s="358" t="s">
        <v>1272</v>
      </c>
      <c r="G88" s="358" t="s">
        <v>7200</v>
      </c>
      <c r="H88" s="358" t="s">
        <v>7196</v>
      </c>
      <c r="I88" s="358" t="s">
        <v>1252</v>
      </c>
      <c r="J88" s="358" t="s">
        <v>7193</v>
      </c>
      <c r="K88" s="358" t="s">
        <v>7196</v>
      </c>
      <c r="L88" s="358" t="s">
        <v>7197</v>
      </c>
      <c r="M88" s="358" t="s">
        <v>7198</v>
      </c>
      <c r="N88" s="358" t="s">
        <v>1939</v>
      </c>
      <c r="O88" s="358" t="s">
        <v>1264</v>
      </c>
      <c r="P88" s="358" t="s">
        <v>7181</v>
      </c>
      <c r="Q88" s="358"/>
      <c r="R88" s="358"/>
      <c r="S88" s="358" t="s">
        <v>7201</v>
      </c>
      <c r="T88" s="358">
        <v>5</v>
      </c>
      <c r="U88" s="358" t="s">
        <v>1937</v>
      </c>
      <c r="V88" s="358" t="s">
        <v>1974</v>
      </c>
      <c r="W88" s="358"/>
      <c r="X88" s="358" t="s">
        <v>2182</v>
      </c>
      <c r="Y88" s="358" t="s">
        <v>1252</v>
      </c>
      <c r="Z88" s="358" t="s">
        <v>7180</v>
      </c>
      <c r="AA88" s="358" t="s">
        <v>7195</v>
      </c>
      <c r="AB88" s="358"/>
      <c r="AC88" s="358" t="s">
        <v>1937</v>
      </c>
      <c r="AD88" s="358" t="s">
        <v>7199</v>
      </c>
      <c r="AE88" s="358" t="s">
        <v>1265</v>
      </c>
      <c r="AF88" s="358" t="s">
        <v>1223</v>
      </c>
      <c r="AG88" s="475">
        <v>0</v>
      </c>
    </row>
    <row r="89" spans="2:33" ht="49.5">
      <c r="B89" s="476"/>
      <c r="C89" s="358" t="s">
        <v>5101</v>
      </c>
      <c r="D89" s="358" t="s">
        <v>5105</v>
      </c>
      <c r="E89" s="358" t="s">
        <v>1934</v>
      </c>
      <c r="F89" s="358" t="s">
        <v>1242</v>
      </c>
      <c r="G89" s="358" t="s">
        <v>5104</v>
      </c>
      <c r="H89" s="358" t="s">
        <v>5102</v>
      </c>
      <c r="I89" s="358" t="s">
        <v>1759</v>
      </c>
      <c r="J89" s="358" t="s">
        <v>5100</v>
      </c>
      <c r="K89" s="358" t="s">
        <v>5102</v>
      </c>
      <c r="L89" s="358" t="s">
        <v>4850</v>
      </c>
      <c r="M89" s="358" t="s">
        <v>5103</v>
      </c>
      <c r="N89" s="358" t="s">
        <v>1939</v>
      </c>
      <c r="O89" s="358" t="s">
        <v>1306</v>
      </c>
      <c r="P89" s="358" t="s">
        <v>5089</v>
      </c>
      <c r="Q89" s="358"/>
      <c r="R89" s="358"/>
      <c r="S89" s="358" t="s">
        <v>1940</v>
      </c>
      <c r="T89" s="358">
        <v>5</v>
      </c>
      <c r="U89" s="358" t="s">
        <v>1937</v>
      </c>
      <c r="V89" s="358" t="s">
        <v>1974</v>
      </c>
      <c r="W89" s="358"/>
      <c r="X89" s="358" t="s">
        <v>4655</v>
      </c>
      <c r="Y89" s="358" t="s">
        <v>1247</v>
      </c>
      <c r="Z89" s="358" t="s">
        <v>5088</v>
      </c>
      <c r="AA89" s="358" t="s">
        <v>4848</v>
      </c>
      <c r="AB89" s="358"/>
      <c r="AC89" s="358" t="s">
        <v>1937</v>
      </c>
      <c r="AD89" s="358" t="s">
        <v>4853</v>
      </c>
      <c r="AE89" s="358" t="s">
        <v>1309</v>
      </c>
      <c r="AF89" s="358"/>
      <c r="AG89" s="475">
        <v>0</v>
      </c>
    </row>
    <row r="90" spans="2:33" ht="66">
      <c r="B90" s="476"/>
      <c r="C90" s="358" t="s">
        <v>1339</v>
      </c>
      <c r="D90" s="358" t="s">
        <v>7096</v>
      </c>
      <c r="E90" s="358" t="s">
        <v>1934</v>
      </c>
      <c r="F90" s="358" t="s">
        <v>1268</v>
      </c>
      <c r="G90" s="358" t="s">
        <v>7094</v>
      </c>
      <c r="H90" s="358" t="s">
        <v>7092</v>
      </c>
      <c r="I90" s="358" t="s">
        <v>1252</v>
      </c>
      <c r="J90" s="358" t="s">
        <v>182</v>
      </c>
      <c r="K90" s="358" t="s">
        <v>7092</v>
      </c>
      <c r="L90" s="358" t="s">
        <v>1937</v>
      </c>
      <c r="M90" s="358" t="s">
        <v>7093</v>
      </c>
      <c r="N90" s="358" t="s">
        <v>1939</v>
      </c>
      <c r="O90" s="358" t="s">
        <v>1253</v>
      </c>
      <c r="P90" s="358" t="s">
        <v>7079</v>
      </c>
      <c r="Q90" s="358"/>
      <c r="R90" s="358"/>
      <c r="S90" s="358" t="s">
        <v>7095</v>
      </c>
      <c r="T90" s="358">
        <v>5</v>
      </c>
      <c r="U90" s="358" t="s">
        <v>1937</v>
      </c>
      <c r="V90" s="358" t="s">
        <v>1947</v>
      </c>
      <c r="W90" s="358"/>
      <c r="X90" s="358" t="s">
        <v>2182</v>
      </c>
      <c r="Y90" s="358" t="s">
        <v>1252</v>
      </c>
      <c r="Z90" s="358" t="s">
        <v>7078</v>
      </c>
      <c r="AA90" s="358" t="s">
        <v>7091</v>
      </c>
      <c r="AB90" s="358"/>
      <c r="AC90" s="358" t="s">
        <v>1937</v>
      </c>
      <c r="AD90" s="358"/>
      <c r="AE90" s="358" t="s">
        <v>1254</v>
      </c>
      <c r="AF90" s="358"/>
      <c r="AG90" s="475">
        <v>0</v>
      </c>
    </row>
    <row r="91" spans="2:33" ht="33">
      <c r="B91" s="476" t="s">
        <v>1845</v>
      </c>
      <c r="C91" s="358" t="s">
        <v>2382</v>
      </c>
      <c r="D91" s="358" t="s">
        <v>2390</v>
      </c>
      <c r="E91" s="358" t="s">
        <v>1934</v>
      </c>
      <c r="F91" s="358" t="s">
        <v>1268</v>
      </c>
      <c r="G91" s="358" t="s">
        <v>2387</v>
      </c>
      <c r="H91" s="358" t="s">
        <v>2385</v>
      </c>
      <c r="I91" s="358" t="s">
        <v>1165</v>
      </c>
      <c r="J91" s="358" t="s">
        <v>2381</v>
      </c>
      <c r="K91" s="358" t="s">
        <v>2385</v>
      </c>
      <c r="L91" s="358" t="s">
        <v>1937</v>
      </c>
      <c r="M91" s="358" t="s">
        <v>2386</v>
      </c>
      <c r="N91" s="358" t="s">
        <v>1939</v>
      </c>
      <c r="O91" s="358" t="s">
        <v>1269</v>
      </c>
      <c r="P91" s="358" t="s">
        <v>2378</v>
      </c>
      <c r="Q91" s="358"/>
      <c r="R91" s="358"/>
      <c r="S91" s="358" t="s">
        <v>2388</v>
      </c>
      <c r="T91" s="358">
        <v>6</v>
      </c>
      <c r="U91" s="358" t="s">
        <v>1937</v>
      </c>
      <c r="V91" s="358" t="s">
        <v>1947</v>
      </c>
      <c r="W91" s="358"/>
      <c r="X91" s="358" t="s">
        <v>2338</v>
      </c>
      <c r="Y91" s="358" t="s">
        <v>1165</v>
      </c>
      <c r="Z91" s="358" t="s">
        <v>2376</v>
      </c>
      <c r="AA91" s="358" t="s">
        <v>2383</v>
      </c>
      <c r="AB91" s="358"/>
      <c r="AC91" s="358" t="s">
        <v>2389</v>
      </c>
      <c r="AD91" s="358"/>
      <c r="AE91" s="358" t="s">
        <v>1270</v>
      </c>
      <c r="AF91" s="358"/>
      <c r="AG91" s="475">
        <v>0</v>
      </c>
    </row>
    <row r="92" spans="2:33" ht="63">
      <c r="B92" s="476"/>
      <c r="C92" s="358" t="s">
        <v>2392</v>
      </c>
      <c r="D92" s="358" t="s">
        <v>2915</v>
      </c>
      <c r="E92" s="358" t="s">
        <v>1934</v>
      </c>
      <c r="F92" s="358" t="s">
        <v>1242</v>
      </c>
      <c r="G92" s="358" t="s">
        <v>2914</v>
      </c>
      <c r="H92" s="358" t="s">
        <v>2395</v>
      </c>
      <c r="I92" s="358" t="s">
        <v>2895</v>
      </c>
      <c r="J92" s="358" t="s">
        <v>2391</v>
      </c>
      <c r="K92" s="358" t="s">
        <v>2395</v>
      </c>
      <c r="L92" s="358" t="s">
        <v>2378</v>
      </c>
      <c r="M92" s="358" t="s">
        <v>2396</v>
      </c>
      <c r="N92" s="358" t="s">
        <v>1939</v>
      </c>
      <c r="O92" s="358" t="s">
        <v>1269</v>
      </c>
      <c r="P92" s="358" t="s">
        <v>2899</v>
      </c>
      <c r="Q92" s="358"/>
      <c r="R92" s="358"/>
      <c r="S92" s="358" t="s">
        <v>2398</v>
      </c>
      <c r="T92" s="358">
        <v>6</v>
      </c>
      <c r="U92" s="358" t="s">
        <v>1937</v>
      </c>
      <c r="V92" s="358" t="s">
        <v>1947</v>
      </c>
      <c r="W92" s="358"/>
      <c r="X92" s="358" t="s">
        <v>2338</v>
      </c>
      <c r="Y92" s="358" t="s">
        <v>1165</v>
      </c>
      <c r="Z92" s="358" t="s">
        <v>2898</v>
      </c>
      <c r="AA92" s="358" t="s">
        <v>2439</v>
      </c>
      <c r="AB92" s="358"/>
      <c r="AC92" s="358" t="s">
        <v>2399</v>
      </c>
      <c r="AD92" s="358" t="s">
        <v>2400</v>
      </c>
      <c r="AE92" s="358" t="s">
        <v>1273</v>
      </c>
      <c r="AF92" s="358"/>
      <c r="AG92" s="475">
        <v>0</v>
      </c>
    </row>
    <row r="93" spans="2:33" ht="82.5">
      <c r="B93" s="476"/>
      <c r="C93" s="358" t="s">
        <v>2976</v>
      </c>
      <c r="D93" s="358" t="s">
        <v>2984</v>
      </c>
      <c r="E93" s="358" t="s">
        <v>1934</v>
      </c>
      <c r="F93" s="358" t="s">
        <v>1268</v>
      </c>
      <c r="G93" s="358" t="s">
        <v>2981</v>
      </c>
      <c r="H93" s="358" t="s">
        <v>2978</v>
      </c>
      <c r="I93" s="358" t="s">
        <v>2962</v>
      </c>
      <c r="J93" s="358" t="s">
        <v>2975</v>
      </c>
      <c r="K93" s="358" t="s">
        <v>2978</v>
      </c>
      <c r="L93" s="358" t="s">
        <v>1937</v>
      </c>
      <c r="M93" s="358" t="s">
        <v>2979</v>
      </c>
      <c r="N93" s="358" t="s">
        <v>1939</v>
      </c>
      <c r="O93" s="358" t="s">
        <v>1269</v>
      </c>
      <c r="P93" s="358" t="s">
        <v>2965</v>
      </c>
      <c r="Q93" s="358" t="s">
        <v>2980</v>
      </c>
      <c r="R93" s="358"/>
      <c r="S93" s="358" t="s">
        <v>2982</v>
      </c>
      <c r="T93" s="358">
        <v>6</v>
      </c>
      <c r="U93" s="358" t="s">
        <v>1937</v>
      </c>
      <c r="V93" s="358" t="s">
        <v>1947</v>
      </c>
      <c r="W93" s="358"/>
      <c r="X93" s="358" t="s">
        <v>2338</v>
      </c>
      <c r="Y93" s="358" t="s">
        <v>1165</v>
      </c>
      <c r="Z93" s="358" t="s">
        <v>2964</v>
      </c>
      <c r="AA93" s="358" t="s">
        <v>2977</v>
      </c>
      <c r="AB93" s="358"/>
      <c r="AC93" s="358" t="s">
        <v>2983</v>
      </c>
      <c r="AD93" s="358"/>
      <c r="AE93" s="358" t="s">
        <v>1273</v>
      </c>
      <c r="AF93" s="358"/>
      <c r="AG93" s="475">
        <v>0</v>
      </c>
    </row>
    <row r="94" spans="2:33" ht="33">
      <c r="B94" s="476"/>
      <c r="C94" s="358" t="s">
        <v>3729</v>
      </c>
      <c r="D94" s="358" t="s">
        <v>3736</v>
      </c>
      <c r="E94" s="358" t="s">
        <v>1934</v>
      </c>
      <c r="F94" s="358" t="s">
        <v>1268</v>
      </c>
      <c r="G94" s="358" t="s">
        <v>3734</v>
      </c>
      <c r="H94" s="358" t="s">
        <v>3732</v>
      </c>
      <c r="I94" s="358" t="s">
        <v>1261</v>
      </c>
      <c r="J94" s="358" t="s">
        <v>3728</v>
      </c>
      <c r="K94" s="358" t="s">
        <v>3732</v>
      </c>
      <c r="L94" s="358" t="s">
        <v>1937</v>
      </c>
      <c r="M94" s="358" t="s">
        <v>3733</v>
      </c>
      <c r="N94" s="358" t="s">
        <v>3209</v>
      </c>
      <c r="O94" s="358" t="s">
        <v>1325</v>
      </c>
      <c r="P94" s="358" t="s">
        <v>3689</v>
      </c>
      <c r="Q94" s="358"/>
      <c r="R94" s="358"/>
      <c r="S94" s="358" t="s">
        <v>3735</v>
      </c>
      <c r="T94" s="358">
        <v>6</v>
      </c>
      <c r="U94" s="358" t="s">
        <v>1937</v>
      </c>
      <c r="V94" s="358" t="s">
        <v>2010</v>
      </c>
      <c r="W94" s="358"/>
      <c r="X94" s="358" t="s">
        <v>3211</v>
      </c>
      <c r="Y94" s="358" t="s">
        <v>1261</v>
      </c>
      <c r="Z94" s="358" t="s">
        <v>3687</v>
      </c>
      <c r="AA94" s="358" t="s">
        <v>3730</v>
      </c>
      <c r="AB94" s="358"/>
      <c r="AC94" s="358" t="s">
        <v>1937</v>
      </c>
      <c r="AD94" s="358"/>
      <c r="AE94" s="358" t="s">
        <v>1326</v>
      </c>
      <c r="AF94" s="358"/>
      <c r="AG94" s="475">
        <v>0</v>
      </c>
    </row>
    <row r="95" spans="2:33" ht="33">
      <c r="B95" s="476"/>
      <c r="C95" s="358" t="s">
        <v>4101</v>
      </c>
      <c r="D95" s="358" t="s">
        <v>4106</v>
      </c>
      <c r="E95" s="358" t="s">
        <v>1934</v>
      </c>
      <c r="F95" s="358" t="s">
        <v>1242</v>
      </c>
      <c r="G95" s="358" t="s">
        <v>4104</v>
      </c>
      <c r="H95" s="358" t="s">
        <v>4102</v>
      </c>
      <c r="I95" s="358" t="s">
        <v>4085</v>
      </c>
      <c r="J95" s="358" t="s">
        <v>4100</v>
      </c>
      <c r="K95" s="358" t="s">
        <v>4102</v>
      </c>
      <c r="L95" s="358" t="s">
        <v>2432</v>
      </c>
      <c r="M95" s="358" t="s">
        <v>4103</v>
      </c>
      <c r="N95" s="358" t="s">
        <v>3209</v>
      </c>
      <c r="O95" s="358" t="s">
        <v>1325</v>
      </c>
      <c r="P95" s="358" t="s">
        <v>4089</v>
      </c>
      <c r="Q95" s="358"/>
      <c r="R95" s="358"/>
      <c r="S95" s="358" t="s">
        <v>4105</v>
      </c>
      <c r="T95" s="358">
        <v>6</v>
      </c>
      <c r="U95" s="358" t="s">
        <v>1937</v>
      </c>
      <c r="V95" s="358" t="s">
        <v>1947</v>
      </c>
      <c r="W95" s="358"/>
      <c r="X95" s="358" t="s">
        <v>3211</v>
      </c>
      <c r="Y95" s="358" t="s">
        <v>1261</v>
      </c>
      <c r="Z95" s="358" t="s">
        <v>4088</v>
      </c>
      <c r="AA95" s="358" t="s">
        <v>2429</v>
      </c>
      <c r="AB95" s="358"/>
      <c r="AC95" s="358" t="s">
        <v>1937</v>
      </c>
      <c r="AD95" s="358" t="s">
        <v>3719</v>
      </c>
      <c r="AE95" s="358" t="s">
        <v>1328</v>
      </c>
      <c r="AF95" s="358"/>
      <c r="AG95" s="475">
        <v>0</v>
      </c>
    </row>
    <row r="96" spans="2:33" ht="47.25">
      <c r="B96" s="476"/>
      <c r="C96" s="358" t="s">
        <v>5820</v>
      </c>
      <c r="D96" s="358" t="s">
        <v>5829</v>
      </c>
      <c r="E96" s="358" t="s">
        <v>1934</v>
      </c>
      <c r="F96" s="358" t="s">
        <v>1242</v>
      </c>
      <c r="G96" s="358" t="s">
        <v>5826</v>
      </c>
      <c r="H96" s="358" t="s">
        <v>5822</v>
      </c>
      <c r="I96" s="358" t="s">
        <v>1739</v>
      </c>
      <c r="J96" s="358" t="s">
        <v>5819</v>
      </c>
      <c r="K96" s="358" t="s">
        <v>5822</v>
      </c>
      <c r="L96" s="358" t="s">
        <v>5823</v>
      </c>
      <c r="M96" s="358" t="s">
        <v>5824</v>
      </c>
      <c r="N96" s="358" t="s">
        <v>1939</v>
      </c>
      <c r="O96" s="358" t="s">
        <v>1311</v>
      </c>
      <c r="P96" s="358" t="s">
        <v>5777</v>
      </c>
      <c r="Q96" s="358"/>
      <c r="R96" s="358" t="s">
        <v>5809</v>
      </c>
      <c r="S96" s="358" t="s">
        <v>5827</v>
      </c>
      <c r="T96" s="358">
        <v>6</v>
      </c>
      <c r="U96" s="358" t="s">
        <v>5827</v>
      </c>
      <c r="V96" s="358" t="s">
        <v>1947</v>
      </c>
      <c r="W96" s="358"/>
      <c r="X96" s="358" t="s">
        <v>5774</v>
      </c>
      <c r="Y96" s="358" t="s">
        <v>1255</v>
      </c>
      <c r="Z96" s="358" t="s">
        <v>5776</v>
      </c>
      <c r="AA96" s="358" t="s">
        <v>5821</v>
      </c>
      <c r="AB96" s="358"/>
      <c r="AC96" s="358" t="s">
        <v>5828</v>
      </c>
      <c r="AD96" s="358" t="s">
        <v>5825</v>
      </c>
      <c r="AE96" s="358" t="s">
        <v>1241</v>
      </c>
      <c r="AF96" s="358" t="s">
        <v>1243</v>
      </c>
      <c r="AG96" s="475">
        <v>0</v>
      </c>
    </row>
    <row r="97" spans="2:33" ht="33">
      <c r="B97" s="476"/>
      <c r="C97" s="358" t="s">
        <v>3250</v>
      </c>
      <c r="D97" s="358" t="s">
        <v>3256</v>
      </c>
      <c r="E97" s="358" t="s">
        <v>1934</v>
      </c>
      <c r="F97" s="358" t="s">
        <v>1268</v>
      </c>
      <c r="G97" s="358" t="s">
        <v>3255</v>
      </c>
      <c r="H97" s="358" t="s">
        <v>3252</v>
      </c>
      <c r="I97" s="358" t="s">
        <v>1261</v>
      </c>
      <c r="J97" s="358" t="s">
        <v>3249</v>
      </c>
      <c r="K97" s="358" t="s">
        <v>3252</v>
      </c>
      <c r="L97" s="358" t="s">
        <v>3253</v>
      </c>
      <c r="M97" s="358" t="s">
        <v>3254</v>
      </c>
      <c r="N97" s="358" t="s">
        <v>3209</v>
      </c>
      <c r="O97" s="358" t="s">
        <v>1330</v>
      </c>
      <c r="P97" s="358" t="s">
        <v>3213</v>
      </c>
      <c r="Q97" s="358"/>
      <c r="R97" s="358"/>
      <c r="S97" s="358" t="s">
        <v>3254</v>
      </c>
      <c r="T97" s="358">
        <v>6</v>
      </c>
      <c r="U97" s="358" t="s">
        <v>1937</v>
      </c>
      <c r="V97" s="358" t="s">
        <v>1965</v>
      </c>
      <c r="W97" s="358"/>
      <c r="X97" s="358" t="s">
        <v>3211</v>
      </c>
      <c r="Y97" s="358" t="s">
        <v>1261</v>
      </c>
      <c r="Z97" s="358"/>
      <c r="AA97" s="358"/>
      <c r="AB97" s="358"/>
      <c r="AC97" s="358" t="s">
        <v>1937</v>
      </c>
      <c r="AD97" s="358"/>
      <c r="AE97" s="358" t="s">
        <v>1331</v>
      </c>
      <c r="AF97" s="358" t="s">
        <v>3210</v>
      </c>
      <c r="AG97" s="475">
        <v>0</v>
      </c>
    </row>
    <row r="98" spans="2:33" ht="33">
      <c r="B98" s="476"/>
      <c r="C98" s="358" t="s">
        <v>1779</v>
      </c>
      <c r="D98" s="358" t="s">
        <v>6709</v>
      </c>
      <c r="E98" s="358" t="s">
        <v>1934</v>
      </c>
      <c r="F98" s="358" t="s">
        <v>1272</v>
      </c>
      <c r="G98" s="358" t="s">
        <v>6708</v>
      </c>
      <c r="H98" s="358" t="s">
        <v>4230</v>
      </c>
      <c r="I98" s="358" t="s">
        <v>1282</v>
      </c>
      <c r="J98" s="358" t="s">
        <v>1778</v>
      </c>
      <c r="K98" s="358" t="s">
        <v>4230</v>
      </c>
      <c r="L98" s="358" t="s">
        <v>1937</v>
      </c>
      <c r="M98" s="358" t="s">
        <v>6707</v>
      </c>
      <c r="N98" s="358" t="s">
        <v>3957</v>
      </c>
      <c r="O98" s="358" t="s">
        <v>1316</v>
      </c>
      <c r="P98" s="358" t="s">
        <v>6689</v>
      </c>
      <c r="Q98" s="358"/>
      <c r="R98" s="358" t="s">
        <v>5957</v>
      </c>
      <c r="S98" s="358" t="s">
        <v>6704</v>
      </c>
      <c r="T98" s="358">
        <v>6</v>
      </c>
      <c r="U98" s="358" t="s">
        <v>1937</v>
      </c>
      <c r="V98" s="358" t="s">
        <v>1947</v>
      </c>
      <c r="W98" s="358"/>
      <c r="X98" s="358" t="s">
        <v>6686</v>
      </c>
      <c r="Y98" s="358" t="s">
        <v>1282</v>
      </c>
      <c r="Z98" s="358" t="s">
        <v>6687</v>
      </c>
      <c r="AA98" s="358" t="s">
        <v>6706</v>
      </c>
      <c r="AB98" s="358" t="s">
        <v>902</v>
      </c>
      <c r="AC98" s="358" t="s">
        <v>6704</v>
      </c>
      <c r="AD98" s="358" t="s">
        <v>4233</v>
      </c>
      <c r="AE98" s="358" t="s">
        <v>1317</v>
      </c>
      <c r="AF98" s="358"/>
      <c r="AG98" s="475">
        <v>0</v>
      </c>
    </row>
    <row r="99" spans="2:33" ht="33">
      <c r="B99" s="476"/>
      <c r="C99" s="358"/>
      <c r="D99" s="358" t="s">
        <v>6989</v>
      </c>
      <c r="E99" s="358" t="s">
        <v>1934</v>
      </c>
      <c r="F99" s="358" t="s">
        <v>1242</v>
      </c>
      <c r="G99" s="358" t="s">
        <v>6988</v>
      </c>
      <c r="H99" s="358" t="s">
        <v>4230</v>
      </c>
      <c r="I99" s="358" t="s">
        <v>1785</v>
      </c>
      <c r="J99" s="358" t="s">
        <v>1778</v>
      </c>
      <c r="K99" s="358" t="s">
        <v>4230</v>
      </c>
      <c r="L99" s="358" t="s">
        <v>1937</v>
      </c>
      <c r="M99" s="358" t="s">
        <v>6707</v>
      </c>
      <c r="N99" s="358" t="s">
        <v>3957</v>
      </c>
      <c r="O99" s="358" t="s">
        <v>1316</v>
      </c>
      <c r="P99" s="358" t="s">
        <v>6977</v>
      </c>
      <c r="Q99" s="358"/>
      <c r="R99" s="358" t="s">
        <v>5957</v>
      </c>
      <c r="S99" s="358" t="s">
        <v>6704</v>
      </c>
      <c r="T99" s="358">
        <v>6</v>
      </c>
      <c r="U99" s="358" t="s">
        <v>1937</v>
      </c>
      <c r="V99" s="358" t="s">
        <v>1947</v>
      </c>
      <c r="W99" s="358"/>
      <c r="X99" s="358" t="s">
        <v>6686</v>
      </c>
      <c r="Y99" s="358" t="s">
        <v>1282</v>
      </c>
      <c r="Z99" s="358" t="s">
        <v>6976</v>
      </c>
      <c r="AA99" s="358" t="s">
        <v>6706</v>
      </c>
      <c r="AB99" s="358" t="s">
        <v>902</v>
      </c>
      <c r="AC99" s="358" t="s">
        <v>6704</v>
      </c>
      <c r="AD99" s="358" t="s">
        <v>4233</v>
      </c>
      <c r="AE99" s="358" t="s">
        <v>1319</v>
      </c>
      <c r="AF99" s="358"/>
      <c r="AG99" s="475">
        <v>0</v>
      </c>
    </row>
    <row r="100" spans="2:33" ht="33">
      <c r="B100" s="476"/>
      <c r="C100" s="358"/>
      <c r="D100" s="358" t="s">
        <v>7100</v>
      </c>
      <c r="E100" s="358" t="s">
        <v>1934</v>
      </c>
      <c r="F100" s="358" t="s">
        <v>1272</v>
      </c>
      <c r="G100" s="358" t="s">
        <v>7098</v>
      </c>
      <c r="H100" s="358" t="s">
        <v>4230</v>
      </c>
      <c r="I100" s="358" t="s">
        <v>1252</v>
      </c>
      <c r="J100" s="358" t="s">
        <v>1778</v>
      </c>
      <c r="K100" s="358" t="s">
        <v>4230</v>
      </c>
      <c r="L100" s="358" t="s">
        <v>1937</v>
      </c>
      <c r="M100" s="358" t="s">
        <v>7097</v>
      </c>
      <c r="N100" s="358" t="s">
        <v>1939</v>
      </c>
      <c r="O100" s="358" t="s">
        <v>1253</v>
      </c>
      <c r="P100" s="358" t="s">
        <v>7079</v>
      </c>
      <c r="Q100" s="358"/>
      <c r="R100" s="358"/>
      <c r="S100" s="358" t="s">
        <v>7099</v>
      </c>
      <c r="T100" s="358">
        <v>6</v>
      </c>
      <c r="U100" s="358" t="s">
        <v>1937</v>
      </c>
      <c r="V100" s="358" t="s">
        <v>1947</v>
      </c>
      <c r="W100" s="358"/>
      <c r="X100" s="358" t="s">
        <v>2182</v>
      </c>
      <c r="Y100" s="358" t="s">
        <v>1252</v>
      </c>
      <c r="Z100" s="358" t="s">
        <v>7078</v>
      </c>
      <c r="AA100" s="358" t="s">
        <v>6706</v>
      </c>
      <c r="AB100" s="358"/>
      <c r="AC100" s="358" t="s">
        <v>1937</v>
      </c>
      <c r="AD100" s="358" t="s">
        <v>4233</v>
      </c>
      <c r="AE100" s="358" t="s">
        <v>1254</v>
      </c>
      <c r="AF100" s="358"/>
      <c r="AG100" s="475">
        <v>0</v>
      </c>
    </row>
    <row r="101" spans="2:33" ht="165">
      <c r="B101" s="476"/>
      <c r="C101" s="358"/>
      <c r="D101" s="358" t="s">
        <v>4235</v>
      </c>
      <c r="E101" s="358" t="s">
        <v>1934</v>
      </c>
      <c r="F101" s="358" t="s">
        <v>1272</v>
      </c>
      <c r="G101" s="358" t="s">
        <v>4234</v>
      </c>
      <c r="H101" s="358" t="s">
        <v>4230</v>
      </c>
      <c r="I101" s="358" t="s">
        <v>1222</v>
      </c>
      <c r="J101" s="358" t="s">
        <v>1778</v>
      </c>
      <c r="K101" s="358" t="s">
        <v>4230</v>
      </c>
      <c r="L101" s="358" t="s">
        <v>4231</v>
      </c>
      <c r="M101" s="358" t="s">
        <v>4232</v>
      </c>
      <c r="N101" s="358" t="s">
        <v>3957</v>
      </c>
      <c r="O101" s="358" t="s">
        <v>1280</v>
      </c>
      <c r="P101" s="358" t="s">
        <v>4202</v>
      </c>
      <c r="Q101" s="358"/>
      <c r="R101" s="358"/>
      <c r="S101" s="358" t="s">
        <v>1940</v>
      </c>
      <c r="T101" s="358">
        <v>6</v>
      </c>
      <c r="U101" s="358" t="s">
        <v>1937</v>
      </c>
      <c r="V101" s="358" t="s">
        <v>1947</v>
      </c>
      <c r="W101" s="358"/>
      <c r="X101" s="358" t="s">
        <v>4200</v>
      </c>
      <c r="Y101" s="358" t="s">
        <v>1222</v>
      </c>
      <c r="Z101" s="358" t="s">
        <v>4201</v>
      </c>
      <c r="AA101" s="358" t="s">
        <v>4229</v>
      </c>
      <c r="AB101" s="358"/>
      <c r="AC101" s="358" t="s">
        <v>4232</v>
      </c>
      <c r="AD101" s="358" t="s">
        <v>4233</v>
      </c>
      <c r="AE101" s="358" t="s">
        <v>1281</v>
      </c>
      <c r="AF101" s="358" t="s">
        <v>1191</v>
      </c>
      <c r="AG101" s="475">
        <v>0</v>
      </c>
    </row>
    <row r="102" spans="2:33" ht="49.5">
      <c r="B102" s="476"/>
      <c r="C102" s="358" t="s">
        <v>1757</v>
      </c>
      <c r="D102" s="358" t="s">
        <v>1967</v>
      </c>
      <c r="E102" s="358" t="s">
        <v>1934</v>
      </c>
      <c r="F102" s="358" t="s">
        <v>1268</v>
      </c>
      <c r="G102" s="358" t="s">
        <v>4643</v>
      </c>
      <c r="H102" s="358" t="s">
        <v>1961</v>
      </c>
      <c r="I102" s="358" t="s">
        <v>1293</v>
      </c>
      <c r="J102" s="358" t="s">
        <v>1756</v>
      </c>
      <c r="K102" s="358" t="s">
        <v>1961</v>
      </c>
      <c r="L102" s="358" t="s">
        <v>1962</v>
      </c>
      <c r="M102" s="358" t="s">
        <v>1963</v>
      </c>
      <c r="N102" s="358" t="s">
        <v>1939</v>
      </c>
      <c r="O102" s="358" t="s">
        <v>1301</v>
      </c>
      <c r="P102" s="358" t="s">
        <v>4640</v>
      </c>
      <c r="Q102" s="358"/>
      <c r="R102" s="358"/>
      <c r="S102" s="358" t="s">
        <v>4634</v>
      </c>
      <c r="T102" s="358">
        <v>6</v>
      </c>
      <c r="U102" s="358" t="s">
        <v>1937</v>
      </c>
      <c r="V102" s="358" t="s">
        <v>1965</v>
      </c>
      <c r="W102" s="358"/>
      <c r="X102" s="358" t="s">
        <v>2182</v>
      </c>
      <c r="Y102" s="358" t="s">
        <v>1293</v>
      </c>
      <c r="Z102" s="358" t="s">
        <v>4638</v>
      </c>
      <c r="AA102" s="358" t="s">
        <v>1966</v>
      </c>
      <c r="AB102" s="358"/>
      <c r="AC102" s="358" t="s">
        <v>1937</v>
      </c>
      <c r="AD102" s="358"/>
      <c r="AE102" s="358" t="s">
        <v>1302</v>
      </c>
      <c r="AF102" s="358"/>
      <c r="AG102" s="475">
        <v>0</v>
      </c>
    </row>
    <row r="103" spans="2:33" ht="47.25">
      <c r="B103" s="476"/>
      <c r="C103" s="358" t="s">
        <v>2194</v>
      </c>
      <c r="D103" s="358" t="s">
        <v>2203</v>
      </c>
      <c r="E103" s="358" t="s">
        <v>1934</v>
      </c>
      <c r="F103" s="358" t="s">
        <v>1268</v>
      </c>
      <c r="G103" s="358" t="s">
        <v>4676</v>
      </c>
      <c r="H103" s="358" t="s">
        <v>2197</v>
      </c>
      <c r="I103" s="358" t="s">
        <v>1247</v>
      </c>
      <c r="J103" s="358" t="s">
        <v>2198</v>
      </c>
      <c r="K103" s="358" t="s">
        <v>2197</v>
      </c>
      <c r="L103" s="358" t="s">
        <v>2199</v>
      </c>
      <c r="M103" s="358" t="s">
        <v>2200</v>
      </c>
      <c r="N103" s="358" t="s">
        <v>1939</v>
      </c>
      <c r="O103" s="358" t="s">
        <v>1306</v>
      </c>
      <c r="P103" s="358" t="s">
        <v>4657</v>
      </c>
      <c r="Q103" s="358"/>
      <c r="R103" s="358"/>
      <c r="S103" s="358" t="s">
        <v>2201</v>
      </c>
      <c r="T103" s="358">
        <v>6</v>
      </c>
      <c r="U103" s="358" t="s">
        <v>1937</v>
      </c>
      <c r="V103" s="358" t="s">
        <v>2031</v>
      </c>
      <c r="W103" s="358"/>
      <c r="X103" s="358" t="s">
        <v>4655</v>
      </c>
      <c r="Y103" s="358" t="s">
        <v>1247</v>
      </c>
      <c r="Z103" s="358" t="s">
        <v>4656</v>
      </c>
      <c r="AA103" s="358" t="s">
        <v>2202</v>
      </c>
      <c r="AB103" s="358"/>
      <c r="AC103" s="358" t="s">
        <v>1937</v>
      </c>
      <c r="AD103" s="358"/>
      <c r="AE103" s="358" t="s">
        <v>1307</v>
      </c>
      <c r="AF103" s="358"/>
      <c r="AG103" s="475">
        <v>0</v>
      </c>
    </row>
    <row r="104" spans="2:33" ht="33">
      <c r="B104" s="476"/>
      <c r="C104" s="358" t="s">
        <v>1977</v>
      </c>
      <c r="D104" s="358" t="s">
        <v>1978</v>
      </c>
      <c r="E104" s="358" t="s">
        <v>1934</v>
      </c>
      <c r="F104" s="358" t="s">
        <v>1268</v>
      </c>
      <c r="G104" s="358" t="s">
        <v>1979</v>
      </c>
      <c r="H104" s="358" t="s">
        <v>1980</v>
      </c>
      <c r="I104" s="358" t="s">
        <v>1222</v>
      </c>
      <c r="J104" s="358" t="s">
        <v>1981</v>
      </c>
      <c r="K104" s="358" t="s">
        <v>1980</v>
      </c>
      <c r="L104" s="358" t="s">
        <v>1937</v>
      </c>
      <c r="M104" s="358" t="s">
        <v>1982</v>
      </c>
      <c r="N104" s="358" t="s">
        <v>1939</v>
      </c>
      <c r="O104" s="358" t="s">
        <v>1291</v>
      </c>
      <c r="P104" s="358" t="s">
        <v>1933</v>
      </c>
      <c r="Q104" s="358"/>
      <c r="R104" s="358"/>
      <c r="S104" s="358" t="s">
        <v>1940</v>
      </c>
      <c r="T104" s="358">
        <v>6</v>
      </c>
      <c r="U104" s="358" t="s">
        <v>1937</v>
      </c>
      <c r="V104" s="358" t="s">
        <v>1947</v>
      </c>
      <c r="W104" s="358"/>
      <c r="X104" s="358" t="s">
        <v>1941</v>
      </c>
      <c r="Y104" s="358" t="s">
        <v>1222</v>
      </c>
      <c r="Z104" s="358" t="s">
        <v>1942</v>
      </c>
      <c r="AA104" s="358" t="s">
        <v>1983</v>
      </c>
      <c r="AB104" s="358"/>
      <c r="AC104" s="358" t="s">
        <v>1984</v>
      </c>
      <c r="AD104" s="358"/>
      <c r="AE104" s="358" t="s">
        <v>1292</v>
      </c>
      <c r="AF104" s="358" t="s">
        <v>1926</v>
      </c>
      <c r="AG104" s="475">
        <v>0</v>
      </c>
    </row>
    <row r="105" spans="2:33" ht="33">
      <c r="B105" s="476"/>
      <c r="C105" s="358" t="s">
        <v>7204</v>
      </c>
      <c r="D105" s="358" t="s">
        <v>7210</v>
      </c>
      <c r="E105" s="358" t="s">
        <v>1934</v>
      </c>
      <c r="F105" s="358" t="s">
        <v>1268</v>
      </c>
      <c r="G105" s="358" t="s">
        <v>7208</v>
      </c>
      <c r="H105" s="358" t="s">
        <v>7206</v>
      </c>
      <c r="I105" s="358" t="s">
        <v>1252</v>
      </c>
      <c r="J105" s="358" t="s">
        <v>7203</v>
      </c>
      <c r="K105" s="358" t="s">
        <v>7206</v>
      </c>
      <c r="L105" s="358" t="s">
        <v>1937</v>
      </c>
      <c r="M105" s="358" t="s">
        <v>7207</v>
      </c>
      <c r="N105" s="358" t="s">
        <v>1939</v>
      </c>
      <c r="O105" s="358" t="s">
        <v>1264</v>
      </c>
      <c r="P105" s="358" t="s">
        <v>7181</v>
      </c>
      <c r="Q105" s="358"/>
      <c r="R105" s="358"/>
      <c r="S105" s="358" t="s">
        <v>7207</v>
      </c>
      <c r="T105" s="358">
        <v>6</v>
      </c>
      <c r="U105" s="358" t="s">
        <v>1937</v>
      </c>
      <c r="V105" s="358" t="s">
        <v>1947</v>
      </c>
      <c r="W105" s="358"/>
      <c r="X105" s="358" t="s">
        <v>2182</v>
      </c>
      <c r="Y105" s="358" t="s">
        <v>1252</v>
      </c>
      <c r="Z105" s="358" t="s">
        <v>7180</v>
      </c>
      <c r="AA105" s="358" t="s">
        <v>7205</v>
      </c>
      <c r="AB105" s="358"/>
      <c r="AC105" s="358" t="s">
        <v>7209</v>
      </c>
      <c r="AD105" s="358"/>
      <c r="AE105" s="358" t="s">
        <v>1265</v>
      </c>
      <c r="AF105" s="358" t="s">
        <v>1223</v>
      </c>
      <c r="AG105" s="475">
        <v>0</v>
      </c>
    </row>
    <row r="106" spans="2:33" ht="49.5">
      <c r="B106" s="476"/>
      <c r="C106" s="358" t="s">
        <v>4713</v>
      </c>
      <c r="D106" s="358" t="s">
        <v>5107</v>
      </c>
      <c r="E106" s="358" t="s">
        <v>1934</v>
      </c>
      <c r="F106" s="358" t="s">
        <v>1242</v>
      </c>
      <c r="G106" s="358" t="s">
        <v>5106</v>
      </c>
      <c r="H106" s="358" t="s">
        <v>4715</v>
      </c>
      <c r="I106" s="358" t="s">
        <v>1759</v>
      </c>
      <c r="J106" s="358" t="s">
        <v>4712</v>
      </c>
      <c r="K106" s="358" t="s">
        <v>4715</v>
      </c>
      <c r="L106" s="358" t="s">
        <v>4716</v>
      </c>
      <c r="M106" s="358" t="s">
        <v>4717</v>
      </c>
      <c r="N106" s="358" t="s">
        <v>1939</v>
      </c>
      <c r="O106" s="358" t="s">
        <v>1306</v>
      </c>
      <c r="P106" s="358" t="s">
        <v>5089</v>
      </c>
      <c r="Q106" s="358"/>
      <c r="R106" s="358"/>
      <c r="S106" s="358" t="s">
        <v>4685</v>
      </c>
      <c r="T106" s="358">
        <v>6</v>
      </c>
      <c r="U106" s="358" t="s">
        <v>1937</v>
      </c>
      <c r="V106" s="358" t="s">
        <v>1974</v>
      </c>
      <c r="W106" s="358"/>
      <c r="X106" s="358" t="s">
        <v>4655</v>
      </c>
      <c r="Y106" s="358" t="s">
        <v>1247</v>
      </c>
      <c r="Z106" s="358" t="s">
        <v>5088</v>
      </c>
      <c r="AA106" s="358" t="s">
        <v>4714</v>
      </c>
      <c r="AB106" s="358"/>
      <c r="AC106" s="358" t="s">
        <v>1937</v>
      </c>
      <c r="AD106" s="358" t="s">
        <v>4719</v>
      </c>
      <c r="AE106" s="358" t="s">
        <v>1309</v>
      </c>
      <c r="AF106" s="358"/>
      <c r="AG106" s="475">
        <v>0</v>
      </c>
    </row>
    <row r="107" spans="2:33" ht="33">
      <c r="B107" s="476" t="s">
        <v>1847</v>
      </c>
      <c r="C107" s="358" t="s">
        <v>2392</v>
      </c>
      <c r="D107" s="358" t="s">
        <v>2400</v>
      </c>
      <c r="E107" s="358" t="s">
        <v>1934</v>
      </c>
      <c r="F107" s="358" t="s">
        <v>1268</v>
      </c>
      <c r="G107" s="358" t="s">
        <v>2397</v>
      </c>
      <c r="H107" s="358" t="s">
        <v>2395</v>
      </c>
      <c r="I107" s="358" t="s">
        <v>1165</v>
      </c>
      <c r="J107" s="358" t="s">
        <v>2391</v>
      </c>
      <c r="K107" s="358" t="s">
        <v>2395</v>
      </c>
      <c r="L107" s="358" t="s">
        <v>1937</v>
      </c>
      <c r="M107" s="358" t="s">
        <v>2396</v>
      </c>
      <c r="N107" s="358" t="s">
        <v>1939</v>
      </c>
      <c r="O107" s="358" t="s">
        <v>1269</v>
      </c>
      <c r="P107" s="358" t="s">
        <v>2378</v>
      </c>
      <c r="Q107" s="358"/>
      <c r="R107" s="358"/>
      <c r="S107" s="358" t="s">
        <v>2398</v>
      </c>
      <c r="T107" s="358">
        <v>7</v>
      </c>
      <c r="U107" s="358" t="s">
        <v>1937</v>
      </c>
      <c r="V107" s="358" t="s">
        <v>1947</v>
      </c>
      <c r="W107" s="358"/>
      <c r="X107" s="358" t="s">
        <v>2338</v>
      </c>
      <c r="Y107" s="358" t="s">
        <v>1165</v>
      </c>
      <c r="Z107" s="358" t="s">
        <v>2376</v>
      </c>
      <c r="AA107" s="358" t="s">
        <v>2393</v>
      </c>
      <c r="AB107" s="358"/>
      <c r="AC107" s="358" t="s">
        <v>2399</v>
      </c>
      <c r="AD107" s="358"/>
      <c r="AE107" s="358" t="s">
        <v>1270</v>
      </c>
      <c r="AF107" s="358"/>
      <c r="AG107" s="475">
        <v>0</v>
      </c>
    </row>
    <row r="108" spans="2:33" ht="82.5">
      <c r="B108" s="476"/>
      <c r="C108" s="358" t="s">
        <v>2443</v>
      </c>
      <c r="D108" s="358" t="s">
        <v>2918</v>
      </c>
      <c r="E108" s="358" t="s">
        <v>1934</v>
      </c>
      <c r="F108" s="358" t="s">
        <v>1287</v>
      </c>
      <c r="G108" s="358" t="s">
        <v>2916</v>
      </c>
      <c r="H108" s="358" t="s">
        <v>2446</v>
      </c>
      <c r="I108" s="358" t="s">
        <v>2895</v>
      </c>
      <c r="J108" s="358" t="s">
        <v>2442</v>
      </c>
      <c r="K108" s="358" t="s">
        <v>2446</v>
      </c>
      <c r="L108" s="358" t="s">
        <v>2447</v>
      </c>
      <c r="M108" s="358" t="s">
        <v>2448</v>
      </c>
      <c r="N108" s="358" t="s">
        <v>1939</v>
      </c>
      <c r="O108" s="358" t="s">
        <v>1269</v>
      </c>
      <c r="P108" s="358" t="s">
        <v>2899</v>
      </c>
      <c r="Q108" s="358"/>
      <c r="R108" s="358"/>
      <c r="S108" s="358" t="s">
        <v>2917</v>
      </c>
      <c r="T108" s="358">
        <v>7</v>
      </c>
      <c r="U108" s="358" t="s">
        <v>1937</v>
      </c>
      <c r="V108" s="358" t="s">
        <v>2031</v>
      </c>
      <c r="W108" s="358"/>
      <c r="X108" s="358" t="s">
        <v>2338</v>
      </c>
      <c r="Y108" s="358" t="s">
        <v>1165</v>
      </c>
      <c r="Z108" s="358" t="s">
        <v>2898</v>
      </c>
      <c r="AA108" s="358" t="s">
        <v>2444</v>
      </c>
      <c r="AB108" s="358"/>
      <c r="AC108" s="358" t="s">
        <v>1937</v>
      </c>
      <c r="AD108" s="358" t="s">
        <v>2451</v>
      </c>
      <c r="AE108" s="358" t="s">
        <v>1273</v>
      </c>
      <c r="AF108" s="358"/>
      <c r="AG108" s="475">
        <v>0</v>
      </c>
    </row>
    <row r="109" spans="2:33" ht="82.5">
      <c r="B109" s="476"/>
      <c r="C109" s="358" t="s">
        <v>2986</v>
      </c>
      <c r="D109" s="358" t="s">
        <v>2991</v>
      </c>
      <c r="E109" s="358" t="s">
        <v>1934</v>
      </c>
      <c r="F109" s="358" t="s">
        <v>1268</v>
      </c>
      <c r="G109" s="358" t="s">
        <v>2990</v>
      </c>
      <c r="H109" s="358" t="s">
        <v>2988</v>
      </c>
      <c r="I109" s="358" t="s">
        <v>2962</v>
      </c>
      <c r="J109" s="358" t="s">
        <v>2985</v>
      </c>
      <c r="K109" s="358" t="s">
        <v>2988</v>
      </c>
      <c r="L109" s="358" t="s">
        <v>1937</v>
      </c>
      <c r="M109" s="358" t="s">
        <v>2989</v>
      </c>
      <c r="N109" s="358" t="s">
        <v>1939</v>
      </c>
      <c r="O109" s="358" t="s">
        <v>1269</v>
      </c>
      <c r="P109" s="358" t="s">
        <v>2965</v>
      </c>
      <c r="Q109" s="358" t="s">
        <v>2980</v>
      </c>
      <c r="R109" s="358"/>
      <c r="S109" s="358" t="s">
        <v>2989</v>
      </c>
      <c r="T109" s="358">
        <v>7</v>
      </c>
      <c r="U109" s="358" t="s">
        <v>1937</v>
      </c>
      <c r="V109" s="358" t="s">
        <v>2031</v>
      </c>
      <c r="W109" s="358"/>
      <c r="X109" s="358" t="s">
        <v>2338</v>
      </c>
      <c r="Y109" s="358" t="s">
        <v>1165</v>
      </c>
      <c r="Z109" s="358" t="s">
        <v>2964</v>
      </c>
      <c r="AA109" s="358" t="s">
        <v>2987</v>
      </c>
      <c r="AB109" s="358"/>
      <c r="AC109" s="358" t="s">
        <v>1937</v>
      </c>
      <c r="AD109" s="358"/>
      <c r="AE109" s="358" t="s">
        <v>1273</v>
      </c>
      <c r="AF109" s="358"/>
      <c r="AG109" s="475">
        <v>0</v>
      </c>
    </row>
    <row r="110" spans="2:33" ht="47.25">
      <c r="B110" s="476"/>
      <c r="C110" s="358" t="s">
        <v>3729</v>
      </c>
      <c r="D110" s="358" t="s">
        <v>4108</v>
      </c>
      <c r="E110" s="358" t="s">
        <v>1934</v>
      </c>
      <c r="F110" s="358" t="s">
        <v>1287</v>
      </c>
      <c r="G110" s="358" t="s">
        <v>4107</v>
      </c>
      <c r="H110" s="358" t="s">
        <v>3732</v>
      </c>
      <c r="I110" s="358" t="s">
        <v>4085</v>
      </c>
      <c r="J110" s="358" t="s">
        <v>3728</v>
      </c>
      <c r="K110" s="358" t="s">
        <v>3732</v>
      </c>
      <c r="L110" s="358" t="s">
        <v>1937</v>
      </c>
      <c r="M110" s="358" t="s">
        <v>3733</v>
      </c>
      <c r="N110" s="358" t="s">
        <v>3209</v>
      </c>
      <c r="O110" s="358" t="s">
        <v>1325</v>
      </c>
      <c r="P110" s="358" t="s">
        <v>4089</v>
      </c>
      <c r="Q110" s="358"/>
      <c r="R110" s="358"/>
      <c r="S110" s="358" t="s">
        <v>3735</v>
      </c>
      <c r="T110" s="358">
        <v>7</v>
      </c>
      <c r="U110" s="358" t="s">
        <v>1937</v>
      </c>
      <c r="V110" s="358" t="s">
        <v>2010</v>
      </c>
      <c r="W110" s="358"/>
      <c r="X110" s="358" t="s">
        <v>3211</v>
      </c>
      <c r="Y110" s="358" t="s">
        <v>1261</v>
      </c>
      <c r="Z110" s="358" t="s">
        <v>4088</v>
      </c>
      <c r="AA110" s="358" t="s">
        <v>3730</v>
      </c>
      <c r="AB110" s="358"/>
      <c r="AC110" s="358" t="s">
        <v>1937</v>
      </c>
      <c r="AD110" s="358" t="s">
        <v>3736</v>
      </c>
      <c r="AE110" s="358" t="s">
        <v>1328</v>
      </c>
      <c r="AF110" s="358"/>
      <c r="AG110" s="475">
        <v>0</v>
      </c>
    </row>
    <row r="111" spans="2:33" ht="33">
      <c r="B111" s="476"/>
      <c r="C111" s="358" t="s">
        <v>3738</v>
      </c>
      <c r="D111" s="358" t="s">
        <v>3745</v>
      </c>
      <c r="E111" s="358" t="s">
        <v>1934</v>
      </c>
      <c r="F111" s="358" t="s">
        <v>1268</v>
      </c>
      <c r="G111" s="358" t="s">
        <v>3743</v>
      </c>
      <c r="H111" s="358" t="s">
        <v>3741</v>
      </c>
      <c r="I111" s="358" t="s">
        <v>1261</v>
      </c>
      <c r="J111" s="358" t="s">
        <v>3737</v>
      </c>
      <c r="K111" s="358" t="s">
        <v>3741</v>
      </c>
      <c r="L111" s="358" t="s">
        <v>1937</v>
      </c>
      <c r="M111" s="358" t="s">
        <v>3742</v>
      </c>
      <c r="N111" s="358" t="s">
        <v>3209</v>
      </c>
      <c r="O111" s="358" t="s">
        <v>1325</v>
      </c>
      <c r="P111" s="358" t="s">
        <v>3689</v>
      </c>
      <c r="Q111" s="358"/>
      <c r="R111" s="358"/>
      <c r="S111" s="358" t="s">
        <v>3744</v>
      </c>
      <c r="T111" s="358">
        <v>7</v>
      </c>
      <c r="U111" s="358" t="s">
        <v>1937</v>
      </c>
      <c r="V111" s="358" t="s">
        <v>2010</v>
      </c>
      <c r="W111" s="358"/>
      <c r="X111" s="358" t="s">
        <v>3211</v>
      </c>
      <c r="Y111" s="358" t="s">
        <v>1261</v>
      </c>
      <c r="Z111" s="358" t="s">
        <v>3687</v>
      </c>
      <c r="AA111" s="358" t="s">
        <v>3739</v>
      </c>
      <c r="AB111" s="358"/>
      <c r="AC111" s="358" t="s">
        <v>1937</v>
      </c>
      <c r="AD111" s="358"/>
      <c r="AE111" s="358" t="s">
        <v>1326</v>
      </c>
      <c r="AF111" s="358"/>
      <c r="AG111" s="475">
        <v>0</v>
      </c>
    </row>
    <row r="112" spans="2:33" ht="33">
      <c r="B112" s="476"/>
      <c r="C112" s="358" t="s">
        <v>3258</v>
      </c>
      <c r="D112" s="358" t="s">
        <v>3265</v>
      </c>
      <c r="E112" s="358" t="s">
        <v>1934</v>
      </c>
      <c r="F112" s="358" t="s">
        <v>1268</v>
      </c>
      <c r="G112" s="358" t="s">
        <v>3263</v>
      </c>
      <c r="H112" s="358" t="s">
        <v>3260</v>
      </c>
      <c r="I112" s="358" t="s">
        <v>1261</v>
      </c>
      <c r="J112" s="358" t="s">
        <v>3257</v>
      </c>
      <c r="K112" s="358" t="s">
        <v>3260</v>
      </c>
      <c r="L112" s="358" t="s">
        <v>3261</v>
      </c>
      <c r="M112" s="358" t="s">
        <v>3262</v>
      </c>
      <c r="N112" s="358" t="s">
        <v>3209</v>
      </c>
      <c r="O112" s="358" t="s">
        <v>1330</v>
      </c>
      <c r="P112" s="358" t="s">
        <v>3213</v>
      </c>
      <c r="Q112" s="358"/>
      <c r="R112" s="358"/>
      <c r="S112" s="358" t="s">
        <v>3264</v>
      </c>
      <c r="T112" s="358">
        <v>7</v>
      </c>
      <c r="U112" s="358" t="s">
        <v>1937</v>
      </c>
      <c r="V112" s="358" t="s">
        <v>1974</v>
      </c>
      <c r="W112" s="358"/>
      <c r="X112" s="358" t="s">
        <v>3211</v>
      </c>
      <c r="Y112" s="358" t="s">
        <v>1261</v>
      </c>
      <c r="Z112" s="358"/>
      <c r="AA112" s="358"/>
      <c r="AB112" s="358"/>
      <c r="AC112" s="358" t="s">
        <v>1937</v>
      </c>
      <c r="AD112" s="358"/>
      <c r="AE112" s="358" t="s">
        <v>1331</v>
      </c>
      <c r="AF112" s="358" t="s">
        <v>3210</v>
      </c>
      <c r="AG112" s="475">
        <v>0</v>
      </c>
    </row>
    <row r="113" spans="2:33" ht="47.25">
      <c r="B113" s="476"/>
      <c r="C113" s="358" t="s">
        <v>2204</v>
      </c>
      <c r="D113" s="358" t="s">
        <v>2213</v>
      </c>
      <c r="E113" s="358" t="s">
        <v>1934</v>
      </c>
      <c r="F113" s="358" t="s">
        <v>1268</v>
      </c>
      <c r="G113" s="358" t="s">
        <v>4677</v>
      </c>
      <c r="H113" s="358" t="s">
        <v>2207</v>
      </c>
      <c r="I113" s="358" t="s">
        <v>1247</v>
      </c>
      <c r="J113" s="358" t="s">
        <v>2208</v>
      </c>
      <c r="K113" s="358" t="s">
        <v>2207</v>
      </c>
      <c r="L113" s="358" t="s">
        <v>2209</v>
      </c>
      <c r="M113" s="358" t="s">
        <v>2210</v>
      </c>
      <c r="N113" s="358" t="s">
        <v>1939</v>
      </c>
      <c r="O113" s="358" t="s">
        <v>1306</v>
      </c>
      <c r="P113" s="358" t="s">
        <v>4657</v>
      </c>
      <c r="Q113" s="358"/>
      <c r="R113" s="358"/>
      <c r="S113" s="358" t="s">
        <v>2211</v>
      </c>
      <c r="T113" s="358">
        <v>7</v>
      </c>
      <c r="U113" s="358" t="s">
        <v>1937</v>
      </c>
      <c r="V113" s="358" t="s">
        <v>1974</v>
      </c>
      <c r="W113" s="358"/>
      <c r="X113" s="358" t="s">
        <v>4655</v>
      </c>
      <c r="Y113" s="358" t="s">
        <v>1247</v>
      </c>
      <c r="Z113" s="358" t="s">
        <v>4656</v>
      </c>
      <c r="AA113" s="358" t="s">
        <v>2212</v>
      </c>
      <c r="AB113" s="358"/>
      <c r="AC113" s="358" t="s">
        <v>1937</v>
      </c>
      <c r="AD113" s="358"/>
      <c r="AE113" s="358" t="s">
        <v>1307</v>
      </c>
      <c r="AF113" s="358"/>
      <c r="AG113" s="475">
        <v>0</v>
      </c>
    </row>
    <row r="114" spans="2:33" ht="49.5">
      <c r="B114" s="476"/>
      <c r="C114" s="358" t="s">
        <v>1985</v>
      </c>
      <c r="D114" s="358" t="s">
        <v>1986</v>
      </c>
      <c r="E114" s="358" t="s">
        <v>1934</v>
      </c>
      <c r="F114" s="358" t="s">
        <v>1272</v>
      </c>
      <c r="G114" s="358" t="s">
        <v>1987</v>
      </c>
      <c r="H114" s="358" t="s">
        <v>1988</v>
      </c>
      <c r="I114" s="358" t="s">
        <v>1222</v>
      </c>
      <c r="J114" s="358" t="s">
        <v>1989</v>
      </c>
      <c r="K114" s="358" t="s">
        <v>1988</v>
      </c>
      <c r="L114" s="358" t="s">
        <v>1937</v>
      </c>
      <c r="M114" s="358" t="s">
        <v>1990</v>
      </c>
      <c r="N114" s="358" t="s">
        <v>1939</v>
      </c>
      <c r="O114" s="358" t="s">
        <v>1291</v>
      </c>
      <c r="P114" s="358" t="s">
        <v>1933</v>
      </c>
      <c r="Q114" s="358"/>
      <c r="R114" s="358"/>
      <c r="S114" s="358" t="s">
        <v>1940</v>
      </c>
      <c r="T114" s="358">
        <v>7</v>
      </c>
      <c r="U114" s="358" t="s">
        <v>1937</v>
      </c>
      <c r="V114" s="358" t="s">
        <v>1947</v>
      </c>
      <c r="W114" s="358"/>
      <c r="X114" s="358" t="s">
        <v>1941</v>
      </c>
      <c r="Y114" s="358" t="s">
        <v>1222</v>
      </c>
      <c r="Z114" s="358" t="s">
        <v>1942</v>
      </c>
      <c r="AA114" s="358" t="s">
        <v>1991</v>
      </c>
      <c r="AB114" s="358"/>
      <c r="AC114" s="358" t="s">
        <v>1992</v>
      </c>
      <c r="AD114" s="358" t="s">
        <v>1993</v>
      </c>
      <c r="AE114" s="358" t="s">
        <v>1292</v>
      </c>
      <c r="AF114" s="358" t="s">
        <v>1926</v>
      </c>
      <c r="AG114" s="475">
        <v>0</v>
      </c>
    </row>
    <row r="115" spans="2:33" ht="33">
      <c r="B115" s="476"/>
      <c r="C115" s="358" t="s">
        <v>7102</v>
      </c>
      <c r="D115" s="358" t="s">
        <v>7104</v>
      </c>
      <c r="E115" s="358" t="s">
        <v>1934</v>
      </c>
      <c r="F115" s="358" t="s">
        <v>1279</v>
      </c>
      <c r="G115" s="358" t="s">
        <v>7106</v>
      </c>
      <c r="H115" s="358" t="s">
        <v>7104</v>
      </c>
      <c r="I115" s="358" t="s">
        <v>1252</v>
      </c>
      <c r="J115" s="358" t="s">
        <v>7101</v>
      </c>
      <c r="K115" s="358" t="s">
        <v>7104</v>
      </c>
      <c r="L115" s="358" t="s">
        <v>1937</v>
      </c>
      <c r="M115" s="358" t="s">
        <v>7105</v>
      </c>
      <c r="N115" s="358" t="s">
        <v>1939</v>
      </c>
      <c r="O115" s="358" t="s">
        <v>1253</v>
      </c>
      <c r="P115" s="358"/>
      <c r="Q115" s="358"/>
      <c r="R115" s="358"/>
      <c r="S115" s="358" t="s">
        <v>1940</v>
      </c>
      <c r="T115" s="358">
        <v>7</v>
      </c>
      <c r="U115" s="358" t="s">
        <v>1937</v>
      </c>
      <c r="V115" s="358" t="s">
        <v>1947</v>
      </c>
      <c r="W115" s="358"/>
      <c r="X115" s="358" t="s">
        <v>2182</v>
      </c>
      <c r="Y115" s="358" t="s">
        <v>1252</v>
      </c>
      <c r="Z115" s="358" t="s">
        <v>7103</v>
      </c>
      <c r="AA115" s="358"/>
      <c r="AB115" s="358"/>
      <c r="AC115" s="358" t="s">
        <v>1937</v>
      </c>
      <c r="AD115" s="358"/>
      <c r="AE115" s="358" t="s">
        <v>1254</v>
      </c>
      <c r="AF115" s="358"/>
      <c r="AG115" s="475">
        <v>0</v>
      </c>
    </row>
    <row r="116" spans="2:33" ht="47.25">
      <c r="B116" s="476"/>
      <c r="C116" s="358" t="s">
        <v>1789</v>
      </c>
      <c r="D116" s="358" t="s">
        <v>6991</v>
      </c>
      <c r="E116" s="358" t="s">
        <v>1934</v>
      </c>
      <c r="F116" s="358" t="s">
        <v>1242</v>
      </c>
      <c r="G116" s="358" t="s">
        <v>6990</v>
      </c>
      <c r="H116" s="358" t="s">
        <v>6712</v>
      </c>
      <c r="I116" s="358" t="s">
        <v>1785</v>
      </c>
      <c r="J116" s="358" t="s">
        <v>1788</v>
      </c>
      <c r="K116" s="358" t="s">
        <v>6712</v>
      </c>
      <c r="L116" s="358" t="s">
        <v>1937</v>
      </c>
      <c r="M116" s="358" t="s">
        <v>6713</v>
      </c>
      <c r="N116" s="358" t="s">
        <v>1939</v>
      </c>
      <c r="O116" s="358" t="s">
        <v>1316</v>
      </c>
      <c r="P116" s="358" t="s">
        <v>6977</v>
      </c>
      <c r="Q116" s="358"/>
      <c r="R116" s="358" t="s">
        <v>5957</v>
      </c>
      <c r="S116" s="358" t="s">
        <v>6715</v>
      </c>
      <c r="T116" s="358">
        <v>7</v>
      </c>
      <c r="U116" s="358" t="s">
        <v>1937</v>
      </c>
      <c r="V116" s="358" t="s">
        <v>1974</v>
      </c>
      <c r="W116" s="358"/>
      <c r="X116" s="358" t="s">
        <v>6686</v>
      </c>
      <c r="Y116" s="358" t="s">
        <v>1282</v>
      </c>
      <c r="Z116" s="358" t="s">
        <v>6976</v>
      </c>
      <c r="AA116" s="358" t="s">
        <v>6710</v>
      </c>
      <c r="AB116" s="358" t="s">
        <v>902</v>
      </c>
      <c r="AC116" s="358" t="s">
        <v>1940</v>
      </c>
      <c r="AD116" s="358" t="s">
        <v>6716</v>
      </c>
      <c r="AE116" s="358" t="s">
        <v>1319</v>
      </c>
      <c r="AF116" s="358"/>
      <c r="AG116" s="475">
        <v>0</v>
      </c>
    </row>
    <row r="117" spans="2:33" ht="33">
      <c r="B117" s="476"/>
      <c r="C117" s="358"/>
      <c r="D117" s="358" t="s">
        <v>6716</v>
      </c>
      <c r="E117" s="358" t="s">
        <v>1934</v>
      </c>
      <c r="F117" s="358" t="s">
        <v>1268</v>
      </c>
      <c r="G117" s="358" t="s">
        <v>6714</v>
      </c>
      <c r="H117" s="358" t="s">
        <v>6712</v>
      </c>
      <c r="I117" s="358" t="s">
        <v>1282</v>
      </c>
      <c r="J117" s="358" t="s">
        <v>1788</v>
      </c>
      <c r="K117" s="358" t="s">
        <v>6712</v>
      </c>
      <c r="L117" s="358" t="s">
        <v>1937</v>
      </c>
      <c r="M117" s="358" t="s">
        <v>6713</v>
      </c>
      <c r="N117" s="358" t="s">
        <v>1939</v>
      </c>
      <c r="O117" s="358" t="s">
        <v>1316</v>
      </c>
      <c r="P117" s="358" t="s">
        <v>6689</v>
      </c>
      <c r="Q117" s="358"/>
      <c r="R117" s="358" t="s">
        <v>5957</v>
      </c>
      <c r="S117" s="358" t="s">
        <v>6715</v>
      </c>
      <c r="T117" s="358">
        <v>7</v>
      </c>
      <c r="U117" s="358" t="s">
        <v>1937</v>
      </c>
      <c r="V117" s="358" t="s">
        <v>1974</v>
      </c>
      <c r="W117" s="358"/>
      <c r="X117" s="358" t="s">
        <v>6686</v>
      </c>
      <c r="Y117" s="358" t="s">
        <v>1282</v>
      </c>
      <c r="Z117" s="358" t="s">
        <v>6687</v>
      </c>
      <c r="AA117" s="358" t="s">
        <v>6710</v>
      </c>
      <c r="AB117" s="358" t="s">
        <v>902</v>
      </c>
      <c r="AC117" s="358" t="s">
        <v>1940</v>
      </c>
      <c r="AD117" s="358"/>
      <c r="AE117" s="358" t="s">
        <v>1317</v>
      </c>
      <c r="AF117" s="358"/>
      <c r="AG117" s="475">
        <v>0</v>
      </c>
    </row>
    <row r="118" spans="2:33" s="238" customFormat="1" ht="49.5">
      <c r="B118" s="476"/>
      <c r="C118" s="358" t="s">
        <v>4237</v>
      </c>
      <c r="D118" s="358" t="s">
        <v>4243</v>
      </c>
      <c r="E118" s="358" t="s">
        <v>1934</v>
      </c>
      <c r="F118" s="358" t="s">
        <v>1268</v>
      </c>
      <c r="G118" s="358" t="s">
        <v>4241</v>
      </c>
      <c r="H118" s="358" t="s">
        <v>4239</v>
      </c>
      <c r="I118" s="358" t="s">
        <v>1222</v>
      </c>
      <c r="J118" s="358" t="s">
        <v>4236</v>
      </c>
      <c r="K118" s="358" t="s">
        <v>4239</v>
      </c>
      <c r="L118" s="358" t="s">
        <v>1937</v>
      </c>
      <c r="M118" s="358" t="s">
        <v>4240</v>
      </c>
      <c r="N118" s="358" t="s">
        <v>1939</v>
      </c>
      <c r="O118" s="358" t="s">
        <v>1280</v>
      </c>
      <c r="P118" s="358" t="s">
        <v>4202</v>
      </c>
      <c r="Q118" s="358"/>
      <c r="R118" s="358"/>
      <c r="S118" s="358" t="s">
        <v>4242</v>
      </c>
      <c r="T118" s="358">
        <v>7</v>
      </c>
      <c r="U118" s="358" t="s">
        <v>1937</v>
      </c>
      <c r="V118" s="358" t="s">
        <v>1974</v>
      </c>
      <c r="W118" s="358"/>
      <c r="X118" s="358" t="s">
        <v>4200</v>
      </c>
      <c r="Y118" s="358" t="s">
        <v>1222</v>
      </c>
      <c r="Z118" s="358" t="s">
        <v>4201</v>
      </c>
      <c r="AA118" s="358" t="s">
        <v>4238</v>
      </c>
      <c r="AB118" s="358"/>
      <c r="AC118" s="358" t="s">
        <v>1940</v>
      </c>
      <c r="AD118" s="358"/>
      <c r="AE118" s="358" t="s">
        <v>1281</v>
      </c>
      <c r="AF118" s="358" t="s">
        <v>1191</v>
      </c>
      <c r="AG118" s="475">
        <v>0</v>
      </c>
    </row>
    <row r="119" spans="2:33" ht="33">
      <c r="B119" s="476"/>
      <c r="C119" s="358" t="s">
        <v>7212</v>
      </c>
      <c r="D119" s="358" t="s">
        <v>7214</v>
      </c>
      <c r="E119" s="358" t="s">
        <v>1934</v>
      </c>
      <c r="F119" s="358" t="s">
        <v>1279</v>
      </c>
      <c r="G119" s="358" t="s">
        <v>7216</v>
      </c>
      <c r="H119" s="358" t="s">
        <v>7214</v>
      </c>
      <c r="I119" s="358" t="s">
        <v>1252</v>
      </c>
      <c r="J119" s="358" t="s">
        <v>7211</v>
      </c>
      <c r="K119" s="358" t="s">
        <v>7214</v>
      </c>
      <c r="L119" s="358" t="s">
        <v>1937</v>
      </c>
      <c r="M119" s="358" t="s">
        <v>7215</v>
      </c>
      <c r="N119" s="358" t="s">
        <v>1939</v>
      </c>
      <c r="O119" s="358" t="s">
        <v>1264</v>
      </c>
      <c r="P119" s="358"/>
      <c r="Q119" s="358"/>
      <c r="R119" s="358"/>
      <c r="S119" s="358" t="s">
        <v>1940</v>
      </c>
      <c r="T119" s="358">
        <v>7</v>
      </c>
      <c r="U119" s="358" t="s">
        <v>1937</v>
      </c>
      <c r="V119" s="358" t="s">
        <v>902</v>
      </c>
      <c r="W119" s="358"/>
      <c r="X119" s="358" t="s">
        <v>2182</v>
      </c>
      <c r="Y119" s="358" t="s">
        <v>1252</v>
      </c>
      <c r="Z119" s="358" t="s">
        <v>7213</v>
      </c>
      <c r="AA119" s="358"/>
      <c r="AB119" s="358"/>
      <c r="AC119" s="358" t="s">
        <v>1940</v>
      </c>
      <c r="AD119" s="358"/>
      <c r="AE119" s="358" t="s">
        <v>1265</v>
      </c>
      <c r="AF119" s="358" t="s">
        <v>1223</v>
      </c>
      <c r="AG119" s="475">
        <v>0</v>
      </c>
    </row>
    <row r="120" spans="2:33" ht="63">
      <c r="B120" s="476"/>
      <c r="C120" s="358" t="s">
        <v>4679</v>
      </c>
      <c r="D120" s="358" t="s">
        <v>5109</v>
      </c>
      <c r="E120" s="358" t="s">
        <v>1934</v>
      </c>
      <c r="F120" s="358" t="s">
        <v>1242</v>
      </c>
      <c r="G120" s="358" t="s">
        <v>5108</v>
      </c>
      <c r="H120" s="358" t="s">
        <v>4681</v>
      </c>
      <c r="I120" s="358" t="s">
        <v>1759</v>
      </c>
      <c r="J120" s="358" t="s">
        <v>4678</v>
      </c>
      <c r="K120" s="358" t="s">
        <v>4681</v>
      </c>
      <c r="L120" s="358" t="s">
        <v>4682</v>
      </c>
      <c r="M120" s="358" t="s">
        <v>4683</v>
      </c>
      <c r="N120" s="358" t="s">
        <v>1939</v>
      </c>
      <c r="O120" s="358" t="s">
        <v>1306</v>
      </c>
      <c r="P120" s="358" t="s">
        <v>5089</v>
      </c>
      <c r="Q120" s="358"/>
      <c r="R120" s="358"/>
      <c r="S120" s="358" t="s">
        <v>4685</v>
      </c>
      <c r="T120" s="358">
        <v>7</v>
      </c>
      <c r="U120" s="358" t="s">
        <v>1937</v>
      </c>
      <c r="V120" s="358" t="s">
        <v>1974</v>
      </c>
      <c r="W120" s="358"/>
      <c r="X120" s="358" t="s">
        <v>4655</v>
      </c>
      <c r="Y120" s="358" t="s">
        <v>1247</v>
      </c>
      <c r="Z120" s="358" t="s">
        <v>5088</v>
      </c>
      <c r="AA120" s="358" t="s">
        <v>4680</v>
      </c>
      <c r="AB120" s="358"/>
      <c r="AC120" s="358" t="s">
        <v>1937</v>
      </c>
      <c r="AD120" s="358" t="s">
        <v>4686</v>
      </c>
      <c r="AE120" s="358" t="s">
        <v>1309</v>
      </c>
      <c r="AF120" s="358"/>
      <c r="AG120" s="475">
        <v>0</v>
      </c>
    </row>
    <row r="121" spans="2:33" ht="49.5">
      <c r="B121" s="476"/>
      <c r="C121" s="358" t="s">
        <v>4645</v>
      </c>
      <c r="D121" s="358" t="s">
        <v>4652</v>
      </c>
      <c r="E121" s="358" t="s">
        <v>1934</v>
      </c>
      <c r="F121" s="358" t="s">
        <v>1268</v>
      </c>
      <c r="G121" s="358" t="s">
        <v>4650</v>
      </c>
      <c r="H121" s="358" t="s">
        <v>4648</v>
      </c>
      <c r="I121" s="358" t="s">
        <v>1293</v>
      </c>
      <c r="J121" s="358" t="s">
        <v>4644</v>
      </c>
      <c r="K121" s="358" t="s">
        <v>4648</v>
      </c>
      <c r="L121" s="358" t="s">
        <v>1937</v>
      </c>
      <c r="M121" s="358" t="s">
        <v>4649</v>
      </c>
      <c r="N121" s="358" t="s">
        <v>1939</v>
      </c>
      <c r="O121" s="358" t="s">
        <v>1301</v>
      </c>
      <c r="P121" s="358" t="s">
        <v>4640</v>
      </c>
      <c r="Q121" s="358"/>
      <c r="R121" s="358"/>
      <c r="S121" s="358" t="s">
        <v>4651</v>
      </c>
      <c r="T121" s="358">
        <v>7</v>
      </c>
      <c r="U121" s="358" t="s">
        <v>1937</v>
      </c>
      <c r="V121" s="358" t="s">
        <v>1965</v>
      </c>
      <c r="W121" s="358"/>
      <c r="X121" s="358" t="s">
        <v>2182</v>
      </c>
      <c r="Y121" s="358" t="s">
        <v>1293</v>
      </c>
      <c r="Z121" s="358" t="s">
        <v>4638</v>
      </c>
      <c r="AA121" s="358" t="s">
        <v>4646</v>
      </c>
      <c r="AB121" s="358"/>
      <c r="AC121" s="358" t="s">
        <v>1937</v>
      </c>
      <c r="AD121" s="358"/>
      <c r="AE121" s="358" t="s">
        <v>1302</v>
      </c>
      <c r="AF121" s="358"/>
      <c r="AG121" s="475">
        <v>0</v>
      </c>
    </row>
    <row r="122" spans="2:33" ht="49.5">
      <c r="B122" s="476"/>
      <c r="C122" s="358" t="s">
        <v>5831</v>
      </c>
      <c r="D122" s="358" t="s">
        <v>5840</v>
      </c>
      <c r="E122" s="358" t="s">
        <v>1934</v>
      </c>
      <c r="F122" s="358" t="s">
        <v>1242</v>
      </c>
      <c r="G122" s="358" t="s">
        <v>5836</v>
      </c>
      <c r="H122" s="358" t="s">
        <v>5833</v>
      </c>
      <c r="I122" s="358" t="s">
        <v>1739</v>
      </c>
      <c r="J122" s="358" t="s">
        <v>5830</v>
      </c>
      <c r="K122" s="358" t="s">
        <v>5833</v>
      </c>
      <c r="L122" s="358" t="s">
        <v>1937</v>
      </c>
      <c r="M122" s="358" t="s">
        <v>5834</v>
      </c>
      <c r="N122" s="358" t="s">
        <v>1939</v>
      </c>
      <c r="O122" s="358" t="s">
        <v>1311</v>
      </c>
      <c r="P122" s="358" t="s">
        <v>5777</v>
      </c>
      <c r="Q122" s="358"/>
      <c r="R122" s="358" t="s">
        <v>5809</v>
      </c>
      <c r="S122" s="358" t="s">
        <v>5837</v>
      </c>
      <c r="T122" s="358">
        <v>7</v>
      </c>
      <c r="U122" s="358" t="s">
        <v>5839</v>
      </c>
      <c r="V122" s="358" t="s">
        <v>1947</v>
      </c>
      <c r="W122" s="358"/>
      <c r="X122" s="358" t="s">
        <v>5774</v>
      </c>
      <c r="Y122" s="358" t="s">
        <v>1255</v>
      </c>
      <c r="Z122" s="358" t="s">
        <v>5776</v>
      </c>
      <c r="AA122" s="358" t="s">
        <v>5832</v>
      </c>
      <c r="AB122" s="358"/>
      <c r="AC122" s="358" t="s">
        <v>5838</v>
      </c>
      <c r="AD122" s="358" t="s">
        <v>5835</v>
      </c>
      <c r="AE122" s="358" t="s">
        <v>1241</v>
      </c>
      <c r="AF122" s="358" t="s">
        <v>1243</v>
      </c>
      <c r="AG122" s="475">
        <v>0</v>
      </c>
    </row>
    <row r="123" spans="2:33" ht="47.25">
      <c r="B123" s="358" t="s">
        <v>1848</v>
      </c>
      <c r="C123" s="358" t="s">
        <v>3738</v>
      </c>
      <c r="D123" s="358" t="s">
        <v>4110</v>
      </c>
      <c r="E123" s="358" t="s">
        <v>1934</v>
      </c>
      <c r="F123" s="358" t="s">
        <v>1287</v>
      </c>
      <c r="G123" s="358" t="s">
        <v>4109</v>
      </c>
      <c r="H123" s="358" t="s">
        <v>3741</v>
      </c>
      <c r="I123" s="358" t="s">
        <v>4085</v>
      </c>
      <c r="J123" s="358" t="s">
        <v>3737</v>
      </c>
      <c r="K123" s="358" t="s">
        <v>3741</v>
      </c>
      <c r="L123" s="358" t="s">
        <v>1937</v>
      </c>
      <c r="M123" s="358" t="s">
        <v>3742</v>
      </c>
      <c r="N123" s="358" t="s">
        <v>3209</v>
      </c>
      <c r="O123" s="358" t="s">
        <v>1325</v>
      </c>
      <c r="P123" s="358" t="s">
        <v>4089</v>
      </c>
      <c r="Q123" s="358"/>
      <c r="R123" s="358"/>
      <c r="S123" s="358" t="s">
        <v>3744</v>
      </c>
      <c r="T123" s="358">
        <v>8</v>
      </c>
      <c r="U123" s="358" t="s">
        <v>1937</v>
      </c>
      <c r="V123" s="358" t="s">
        <v>2010</v>
      </c>
      <c r="W123" s="358"/>
      <c r="X123" s="358" t="s">
        <v>3211</v>
      </c>
      <c r="Y123" s="358" t="s">
        <v>1261</v>
      </c>
      <c r="Z123" s="358" t="s">
        <v>4088</v>
      </c>
      <c r="AA123" s="358" t="s">
        <v>3739</v>
      </c>
      <c r="AB123" s="358"/>
      <c r="AC123" s="358" t="s">
        <v>1937</v>
      </c>
      <c r="AD123" s="358" t="s">
        <v>3745</v>
      </c>
      <c r="AE123" s="358" t="s">
        <v>1328</v>
      </c>
      <c r="AF123" s="358"/>
      <c r="AG123" s="475">
        <v>0</v>
      </c>
    </row>
    <row r="124" spans="2:33" ht="33">
      <c r="B124" s="358"/>
      <c r="C124" s="358" t="s">
        <v>2402</v>
      </c>
      <c r="D124" s="358" t="s">
        <v>2405</v>
      </c>
      <c r="E124" s="358" t="s">
        <v>1934</v>
      </c>
      <c r="F124" s="358" t="s">
        <v>1279</v>
      </c>
      <c r="G124" s="358" t="s">
        <v>2407</v>
      </c>
      <c r="H124" s="358" t="s">
        <v>2405</v>
      </c>
      <c r="I124" s="358" t="s">
        <v>1165</v>
      </c>
      <c r="J124" s="358" t="s">
        <v>2401</v>
      </c>
      <c r="K124" s="358" t="s">
        <v>2405</v>
      </c>
      <c r="L124" s="358" t="s">
        <v>1937</v>
      </c>
      <c r="M124" s="358" t="s">
        <v>2406</v>
      </c>
      <c r="N124" s="358" t="s">
        <v>1939</v>
      </c>
      <c r="O124" s="358" t="s">
        <v>1269</v>
      </c>
      <c r="P124" s="358"/>
      <c r="Q124" s="358"/>
      <c r="R124" s="358"/>
      <c r="S124" s="358" t="s">
        <v>2406</v>
      </c>
      <c r="T124" s="358">
        <v>8</v>
      </c>
      <c r="U124" s="358" t="s">
        <v>1937</v>
      </c>
      <c r="V124" s="358"/>
      <c r="W124" s="358"/>
      <c r="X124" s="358" t="s">
        <v>2338</v>
      </c>
      <c r="Y124" s="358" t="s">
        <v>1165</v>
      </c>
      <c r="Z124" s="358" t="s">
        <v>2403</v>
      </c>
      <c r="AA124" s="358"/>
      <c r="AB124" s="358"/>
      <c r="AC124" s="358" t="s">
        <v>1937</v>
      </c>
      <c r="AD124" s="358"/>
      <c r="AE124" s="358" t="s">
        <v>1270</v>
      </c>
      <c r="AF124" s="358"/>
      <c r="AG124" s="475">
        <v>0</v>
      </c>
    </row>
    <row r="125" spans="2:33" ht="63">
      <c r="B125" s="358"/>
      <c r="C125" s="358" t="s">
        <v>2530</v>
      </c>
      <c r="D125" s="358" t="s">
        <v>2920</v>
      </c>
      <c r="E125" s="358" t="s">
        <v>1934</v>
      </c>
      <c r="F125" s="358" t="s">
        <v>1287</v>
      </c>
      <c r="G125" s="358" t="s">
        <v>2919</v>
      </c>
      <c r="H125" s="358" t="s">
        <v>2533</v>
      </c>
      <c r="I125" s="358" t="s">
        <v>2895</v>
      </c>
      <c r="J125" s="358" t="s">
        <v>2529</v>
      </c>
      <c r="K125" s="358" t="s">
        <v>2533</v>
      </c>
      <c r="L125" s="358" t="s">
        <v>1937</v>
      </c>
      <c r="M125" s="358" t="s">
        <v>2534</v>
      </c>
      <c r="N125" s="358" t="s">
        <v>1939</v>
      </c>
      <c r="O125" s="358" t="s">
        <v>1269</v>
      </c>
      <c r="P125" s="358" t="s">
        <v>2899</v>
      </c>
      <c r="Q125" s="358"/>
      <c r="R125" s="358"/>
      <c r="S125" s="358" t="s">
        <v>2536</v>
      </c>
      <c r="T125" s="358">
        <v>8</v>
      </c>
      <c r="U125" s="358" t="s">
        <v>1937</v>
      </c>
      <c r="V125" s="358" t="s">
        <v>2010</v>
      </c>
      <c r="W125" s="358"/>
      <c r="X125" s="358" t="s">
        <v>2338</v>
      </c>
      <c r="Y125" s="358" t="s">
        <v>1165</v>
      </c>
      <c r="Z125" s="358" t="s">
        <v>2898</v>
      </c>
      <c r="AA125" s="358" t="s">
        <v>2531</v>
      </c>
      <c r="AB125" s="358"/>
      <c r="AC125" s="358" t="s">
        <v>1937</v>
      </c>
      <c r="AD125" s="358" t="s">
        <v>2537</v>
      </c>
      <c r="AE125" s="358" t="s">
        <v>1273</v>
      </c>
      <c r="AF125" s="358"/>
      <c r="AG125" s="475">
        <v>0</v>
      </c>
    </row>
    <row r="126" spans="2:33" ht="33">
      <c r="B126" s="358"/>
      <c r="C126" s="358" t="s">
        <v>3747</v>
      </c>
      <c r="D126" s="358" t="s">
        <v>3755</v>
      </c>
      <c r="E126" s="358" t="s">
        <v>1934</v>
      </c>
      <c r="F126" s="358" t="s">
        <v>1268</v>
      </c>
      <c r="G126" s="358" t="s">
        <v>3753</v>
      </c>
      <c r="H126" s="358" t="s">
        <v>3750</v>
      </c>
      <c r="I126" s="358" t="s">
        <v>1261</v>
      </c>
      <c r="J126" s="358" t="s">
        <v>3746</v>
      </c>
      <c r="K126" s="358" t="s">
        <v>3750</v>
      </c>
      <c r="L126" s="358" t="s">
        <v>3751</v>
      </c>
      <c r="M126" s="358" t="s">
        <v>3752</v>
      </c>
      <c r="N126" s="358" t="s">
        <v>3209</v>
      </c>
      <c r="O126" s="358" t="s">
        <v>1325</v>
      </c>
      <c r="P126" s="358" t="s">
        <v>3689</v>
      </c>
      <c r="Q126" s="358"/>
      <c r="R126" s="358"/>
      <c r="S126" s="358" t="s">
        <v>3754</v>
      </c>
      <c r="T126" s="358">
        <v>8</v>
      </c>
      <c r="U126" s="358" t="s">
        <v>1937</v>
      </c>
      <c r="V126" s="358" t="s">
        <v>2492</v>
      </c>
      <c r="W126" s="358"/>
      <c r="X126" s="358" t="s">
        <v>3211</v>
      </c>
      <c r="Y126" s="358" t="s">
        <v>1261</v>
      </c>
      <c r="Z126" s="358" t="s">
        <v>3687</v>
      </c>
      <c r="AA126" s="358" t="s">
        <v>3748</v>
      </c>
      <c r="AB126" s="358"/>
      <c r="AC126" s="358" t="s">
        <v>1937</v>
      </c>
      <c r="AD126" s="358"/>
      <c r="AE126" s="358" t="s">
        <v>1326</v>
      </c>
      <c r="AF126" s="358"/>
      <c r="AG126" s="475">
        <v>0</v>
      </c>
    </row>
    <row r="127" spans="2:33" ht="49.5">
      <c r="B127" s="358"/>
      <c r="C127" s="358" t="s">
        <v>5842</v>
      </c>
      <c r="D127" s="358" t="s">
        <v>5851</v>
      </c>
      <c r="E127" s="358" t="s">
        <v>1934</v>
      </c>
      <c r="F127" s="358" t="s">
        <v>1242</v>
      </c>
      <c r="G127" s="358" t="s">
        <v>5848</v>
      </c>
      <c r="H127" s="358" t="s">
        <v>5844</v>
      </c>
      <c r="I127" s="358" t="s">
        <v>1739</v>
      </c>
      <c r="J127" s="358" t="s">
        <v>5841</v>
      </c>
      <c r="K127" s="358" t="s">
        <v>5844</v>
      </c>
      <c r="L127" s="358" t="s">
        <v>5845</v>
      </c>
      <c r="M127" s="358" t="s">
        <v>5846</v>
      </c>
      <c r="N127" s="358" t="s">
        <v>1939</v>
      </c>
      <c r="O127" s="358" t="s">
        <v>1311</v>
      </c>
      <c r="P127" s="358" t="s">
        <v>5777</v>
      </c>
      <c r="Q127" s="358"/>
      <c r="R127" s="358" t="s">
        <v>5809</v>
      </c>
      <c r="S127" s="358" t="s">
        <v>5849</v>
      </c>
      <c r="T127" s="358">
        <v>8</v>
      </c>
      <c r="U127" s="358" t="s">
        <v>5849</v>
      </c>
      <c r="V127" s="358" t="s">
        <v>1947</v>
      </c>
      <c r="W127" s="358"/>
      <c r="X127" s="358" t="s">
        <v>5774</v>
      </c>
      <c r="Y127" s="358" t="s">
        <v>1255</v>
      </c>
      <c r="Z127" s="358" t="s">
        <v>5776</v>
      </c>
      <c r="AA127" s="358" t="s">
        <v>5843</v>
      </c>
      <c r="AB127" s="358"/>
      <c r="AC127" s="358" t="s">
        <v>5850</v>
      </c>
      <c r="AD127" s="358" t="s">
        <v>5847</v>
      </c>
      <c r="AE127" s="358" t="s">
        <v>1241</v>
      </c>
      <c r="AF127" s="358" t="s">
        <v>1243</v>
      </c>
      <c r="AG127" s="475">
        <v>0</v>
      </c>
    </row>
    <row r="128" spans="2:33" ht="63">
      <c r="B128" s="358"/>
      <c r="C128" s="358" t="s">
        <v>2993</v>
      </c>
      <c r="D128" s="358" t="s">
        <v>2995</v>
      </c>
      <c r="E128" s="358" t="s">
        <v>1934</v>
      </c>
      <c r="F128" s="358" t="s">
        <v>1279</v>
      </c>
      <c r="G128" s="358" t="s">
        <v>2998</v>
      </c>
      <c r="H128" s="358" t="s">
        <v>2995</v>
      </c>
      <c r="I128" s="358" t="s">
        <v>2962</v>
      </c>
      <c r="J128" s="358" t="s">
        <v>2992</v>
      </c>
      <c r="K128" s="358" t="s">
        <v>2995</v>
      </c>
      <c r="L128" s="358" t="s">
        <v>2996</v>
      </c>
      <c r="M128" s="358" t="s">
        <v>2997</v>
      </c>
      <c r="N128" s="358" t="s">
        <v>1939</v>
      </c>
      <c r="O128" s="358" t="s">
        <v>1269</v>
      </c>
      <c r="P128" s="358"/>
      <c r="Q128" s="358"/>
      <c r="R128" s="358"/>
      <c r="S128" s="358" t="s">
        <v>2997</v>
      </c>
      <c r="T128" s="358">
        <v>8</v>
      </c>
      <c r="U128" s="358" t="s">
        <v>1937</v>
      </c>
      <c r="V128" s="358"/>
      <c r="W128" s="358"/>
      <c r="X128" s="358" t="s">
        <v>2338</v>
      </c>
      <c r="Y128" s="358" t="s">
        <v>1165</v>
      </c>
      <c r="Z128" s="358" t="s">
        <v>2994</v>
      </c>
      <c r="AA128" s="358"/>
      <c r="AB128" s="358"/>
      <c r="AC128" s="358" t="s">
        <v>1937</v>
      </c>
      <c r="AD128" s="358"/>
      <c r="AE128" s="358" t="s">
        <v>1273</v>
      </c>
      <c r="AF128" s="358"/>
      <c r="AG128" s="475">
        <v>0</v>
      </c>
    </row>
    <row r="129" spans="2:33" ht="66">
      <c r="B129" s="358"/>
      <c r="C129" s="358" t="s">
        <v>3267</v>
      </c>
      <c r="D129" s="358" t="s">
        <v>3275</v>
      </c>
      <c r="E129" s="358" t="s">
        <v>1934</v>
      </c>
      <c r="F129" s="358" t="s">
        <v>1268</v>
      </c>
      <c r="G129" s="358" t="s">
        <v>3273</v>
      </c>
      <c r="H129" s="358" t="s">
        <v>3269</v>
      </c>
      <c r="I129" s="358" t="s">
        <v>1261</v>
      </c>
      <c r="J129" s="358" t="s">
        <v>3266</v>
      </c>
      <c r="K129" s="358" t="s">
        <v>3269</v>
      </c>
      <c r="L129" s="358" t="s">
        <v>3270</v>
      </c>
      <c r="M129" s="358" t="s">
        <v>3271</v>
      </c>
      <c r="N129" s="358" t="s">
        <v>3209</v>
      </c>
      <c r="O129" s="358" t="s">
        <v>1330</v>
      </c>
      <c r="P129" s="358" t="s">
        <v>3213</v>
      </c>
      <c r="Q129" s="358" t="s">
        <v>3272</v>
      </c>
      <c r="R129" s="358"/>
      <c r="S129" s="358" t="s">
        <v>3274</v>
      </c>
      <c r="T129" s="358">
        <v>8</v>
      </c>
      <c r="U129" s="358" t="s">
        <v>1937</v>
      </c>
      <c r="V129" s="358" t="s">
        <v>2031</v>
      </c>
      <c r="W129" s="358"/>
      <c r="X129" s="358" t="s">
        <v>3211</v>
      </c>
      <c r="Y129" s="358" t="s">
        <v>1261</v>
      </c>
      <c r="Z129" s="358"/>
      <c r="AA129" s="358"/>
      <c r="AB129" s="358"/>
      <c r="AC129" s="358" t="s">
        <v>1937</v>
      </c>
      <c r="AD129" s="358"/>
      <c r="AE129" s="358" t="s">
        <v>1331</v>
      </c>
      <c r="AF129" s="358" t="s">
        <v>3210</v>
      </c>
      <c r="AG129" s="475">
        <v>0</v>
      </c>
    </row>
    <row r="130" spans="2:33" ht="33">
      <c r="B130" s="358"/>
      <c r="C130" s="358" t="s">
        <v>1779</v>
      </c>
      <c r="D130" s="358" t="s">
        <v>4233</v>
      </c>
      <c r="E130" s="358" t="s">
        <v>1934</v>
      </c>
      <c r="F130" s="358" t="s">
        <v>1268</v>
      </c>
      <c r="G130" s="358" t="s">
        <v>7107</v>
      </c>
      <c r="H130" s="358" t="s">
        <v>4230</v>
      </c>
      <c r="I130" s="358" t="s">
        <v>1252</v>
      </c>
      <c r="J130" s="358" t="s">
        <v>1778</v>
      </c>
      <c r="K130" s="358" t="s">
        <v>4230</v>
      </c>
      <c r="L130" s="358" t="s">
        <v>1937</v>
      </c>
      <c r="M130" s="358" t="s">
        <v>7097</v>
      </c>
      <c r="N130" s="358" t="s">
        <v>1939</v>
      </c>
      <c r="O130" s="358" t="s">
        <v>1253</v>
      </c>
      <c r="P130" s="358" t="s">
        <v>7104</v>
      </c>
      <c r="Q130" s="358"/>
      <c r="R130" s="358"/>
      <c r="S130" s="358" t="s">
        <v>7099</v>
      </c>
      <c r="T130" s="358">
        <v>8</v>
      </c>
      <c r="U130" s="358" t="s">
        <v>1937</v>
      </c>
      <c r="V130" s="358" t="s">
        <v>1947</v>
      </c>
      <c r="W130" s="358"/>
      <c r="X130" s="358" t="s">
        <v>2182</v>
      </c>
      <c r="Y130" s="358" t="s">
        <v>1252</v>
      </c>
      <c r="Z130" s="358" t="s">
        <v>7103</v>
      </c>
      <c r="AA130" s="358" t="s">
        <v>6706</v>
      </c>
      <c r="AB130" s="358"/>
      <c r="AC130" s="358" t="s">
        <v>1937</v>
      </c>
      <c r="AD130" s="358"/>
      <c r="AE130" s="358" t="s">
        <v>1254</v>
      </c>
      <c r="AF130" s="358"/>
      <c r="AG130" s="475">
        <v>0</v>
      </c>
    </row>
    <row r="131" spans="2:33" ht="47.25">
      <c r="B131" s="358"/>
      <c r="C131" s="358"/>
      <c r="D131" s="358" t="s">
        <v>7218</v>
      </c>
      <c r="E131" s="358" t="s">
        <v>1934</v>
      </c>
      <c r="F131" s="358" t="s">
        <v>1272</v>
      </c>
      <c r="G131" s="358" t="s">
        <v>7217</v>
      </c>
      <c r="H131" s="358" t="s">
        <v>4230</v>
      </c>
      <c r="I131" s="358" t="s">
        <v>1252</v>
      </c>
      <c r="J131" s="358" t="s">
        <v>1778</v>
      </c>
      <c r="K131" s="358" t="s">
        <v>4230</v>
      </c>
      <c r="L131" s="358" t="s">
        <v>1937</v>
      </c>
      <c r="M131" s="358" t="s">
        <v>7097</v>
      </c>
      <c r="N131" s="358" t="s">
        <v>1939</v>
      </c>
      <c r="O131" s="358" t="s">
        <v>1264</v>
      </c>
      <c r="P131" s="358" t="s">
        <v>7214</v>
      </c>
      <c r="Q131" s="358"/>
      <c r="R131" s="358"/>
      <c r="S131" s="358" t="s">
        <v>7097</v>
      </c>
      <c r="T131" s="358">
        <v>8</v>
      </c>
      <c r="U131" s="358" t="s">
        <v>1937</v>
      </c>
      <c r="V131" s="358" t="s">
        <v>1947</v>
      </c>
      <c r="W131" s="358"/>
      <c r="X131" s="358" t="s">
        <v>2182</v>
      </c>
      <c r="Y131" s="358" t="s">
        <v>1252</v>
      </c>
      <c r="Z131" s="358" t="s">
        <v>7213</v>
      </c>
      <c r="AA131" s="358" t="s">
        <v>6706</v>
      </c>
      <c r="AB131" s="358"/>
      <c r="AC131" s="358" t="s">
        <v>7191</v>
      </c>
      <c r="AD131" s="358" t="s">
        <v>4233</v>
      </c>
      <c r="AE131" s="358" t="s">
        <v>1265</v>
      </c>
      <c r="AF131" s="358" t="s">
        <v>1223</v>
      </c>
      <c r="AG131" s="475">
        <v>0</v>
      </c>
    </row>
    <row r="132" spans="2:33" ht="33">
      <c r="B132" s="358"/>
      <c r="C132" s="358" t="s">
        <v>1994</v>
      </c>
      <c r="D132" s="358" t="s">
        <v>1995</v>
      </c>
      <c r="E132" s="358" t="s">
        <v>1934</v>
      </c>
      <c r="F132" s="358" t="s">
        <v>1272</v>
      </c>
      <c r="G132" s="358" t="s">
        <v>1996</v>
      </c>
      <c r="H132" s="358" t="s">
        <v>1997</v>
      </c>
      <c r="I132" s="358" t="s">
        <v>1222</v>
      </c>
      <c r="J132" s="358" t="s">
        <v>1998</v>
      </c>
      <c r="K132" s="358" t="s">
        <v>1997</v>
      </c>
      <c r="L132" s="358" t="s">
        <v>1937</v>
      </c>
      <c r="M132" s="358" t="s">
        <v>1999</v>
      </c>
      <c r="N132" s="358" t="s">
        <v>1939</v>
      </c>
      <c r="O132" s="358" t="s">
        <v>1291</v>
      </c>
      <c r="P132" s="358" t="s">
        <v>1933</v>
      </c>
      <c r="Q132" s="358"/>
      <c r="R132" s="358"/>
      <c r="S132" s="358" t="s">
        <v>1940</v>
      </c>
      <c r="T132" s="358">
        <v>8</v>
      </c>
      <c r="U132" s="358" t="s">
        <v>1937</v>
      </c>
      <c r="V132" s="358" t="s">
        <v>1947</v>
      </c>
      <c r="W132" s="358"/>
      <c r="X132" s="358" t="s">
        <v>1941</v>
      </c>
      <c r="Y132" s="358" t="s">
        <v>1222</v>
      </c>
      <c r="Z132" s="358" t="s">
        <v>1942</v>
      </c>
      <c r="AA132" s="358" t="s">
        <v>2000</v>
      </c>
      <c r="AB132" s="358"/>
      <c r="AC132" s="358" t="s">
        <v>1937</v>
      </c>
      <c r="AD132" s="358" t="s">
        <v>2001</v>
      </c>
      <c r="AE132" s="358" t="s">
        <v>1292</v>
      </c>
      <c r="AF132" s="358" t="s">
        <v>1926</v>
      </c>
      <c r="AG132" s="475">
        <v>0</v>
      </c>
    </row>
    <row r="133" spans="2:33" ht="47.25">
      <c r="B133" s="358"/>
      <c r="C133" s="358" t="s">
        <v>1850</v>
      </c>
      <c r="D133" s="358" t="s">
        <v>6994</v>
      </c>
      <c r="E133" s="358" t="s">
        <v>1934</v>
      </c>
      <c r="F133" s="358" t="s">
        <v>1287</v>
      </c>
      <c r="G133" s="358" t="s">
        <v>6992</v>
      </c>
      <c r="H133" s="358" t="s">
        <v>6719</v>
      </c>
      <c r="I133" s="358" t="s">
        <v>1785</v>
      </c>
      <c r="J133" s="358" t="s">
        <v>1849</v>
      </c>
      <c r="K133" s="358" t="s">
        <v>6719</v>
      </c>
      <c r="L133" s="358" t="s">
        <v>1937</v>
      </c>
      <c r="M133" s="358" t="s">
        <v>6720</v>
      </c>
      <c r="N133" s="358" t="s">
        <v>1939</v>
      </c>
      <c r="O133" s="358" t="s">
        <v>1316</v>
      </c>
      <c r="P133" s="358" t="s">
        <v>6977</v>
      </c>
      <c r="Q133" s="358"/>
      <c r="R133" s="358" t="s">
        <v>5957</v>
      </c>
      <c r="S133" s="358" t="s">
        <v>6993</v>
      </c>
      <c r="T133" s="358">
        <v>8</v>
      </c>
      <c r="U133" s="358" t="s">
        <v>1937</v>
      </c>
      <c r="V133" s="358" t="s">
        <v>2031</v>
      </c>
      <c r="W133" s="358"/>
      <c r="X133" s="358" t="s">
        <v>6686</v>
      </c>
      <c r="Y133" s="358" t="s">
        <v>1282</v>
      </c>
      <c r="Z133" s="358" t="s">
        <v>6976</v>
      </c>
      <c r="AA133" s="358" t="s">
        <v>6717</v>
      </c>
      <c r="AB133" s="358" t="s">
        <v>902</v>
      </c>
      <c r="AC133" s="358" t="s">
        <v>1940</v>
      </c>
      <c r="AD133" s="358" t="s">
        <v>6723</v>
      </c>
      <c r="AE133" s="358" t="s">
        <v>1319</v>
      </c>
      <c r="AF133" s="358"/>
      <c r="AG133" s="475">
        <v>0</v>
      </c>
    </row>
    <row r="134" spans="2:33" ht="33">
      <c r="B134" s="358"/>
      <c r="C134" s="358"/>
      <c r="D134" s="358" t="s">
        <v>6723</v>
      </c>
      <c r="E134" s="358" t="s">
        <v>1934</v>
      </c>
      <c r="F134" s="358" t="s">
        <v>1268</v>
      </c>
      <c r="G134" s="358" t="s">
        <v>6721</v>
      </c>
      <c r="H134" s="358" t="s">
        <v>6719</v>
      </c>
      <c r="I134" s="358" t="s">
        <v>1282</v>
      </c>
      <c r="J134" s="358" t="s">
        <v>1849</v>
      </c>
      <c r="K134" s="358" t="s">
        <v>6719</v>
      </c>
      <c r="L134" s="358" t="s">
        <v>1937</v>
      </c>
      <c r="M134" s="358" t="s">
        <v>6720</v>
      </c>
      <c r="N134" s="358" t="s">
        <v>1939</v>
      </c>
      <c r="O134" s="358" t="s">
        <v>1316</v>
      </c>
      <c r="P134" s="358" t="s">
        <v>6689</v>
      </c>
      <c r="Q134" s="358"/>
      <c r="R134" s="358" t="s">
        <v>5957</v>
      </c>
      <c r="S134" s="358" t="s">
        <v>6722</v>
      </c>
      <c r="T134" s="358">
        <v>8</v>
      </c>
      <c r="U134" s="358" t="s">
        <v>1937</v>
      </c>
      <c r="V134" s="358" t="s">
        <v>2031</v>
      </c>
      <c r="W134" s="358"/>
      <c r="X134" s="358" t="s">
        <v>6686</v>
      </c>
      <c r="Y134" s="358" t="s">
        <v>1282</v>
      </c>
      <c r="Z134" s="358" t="s">
        <v>6687</v>
      </c>
      <c r="AA134" s="358" t="s">
        <v>6717</v>
      </c>
      <c r="AB134" s="358" t="s">
        <v>902</v>
      </c>
      <c r="AC134" s="358" t="s">
        <v>1937</v>
      </c>
      <c r="AD134" s="358"/>
      <c r="AE134" s="358" t="s">
        <v>1317</v>
      </c>
      <c r="AF134" s="358"/>
      <c r="AG134" s="475">
        <v>0</v>
      </c>
    </row>
    <row r="135" spans="2:33" ht="297">
      <c r="B135" s="358"/>
      <c r="C135" s="358" t="s">
        <v>4245</v>
      </c>
      <c r="D135" s="358" t="s">
        <v>4251</v>
      </c>
      <c r="E135" s="358" t="s">
        <v>1934</v>
      </c>
      <c r="F135" s="358" t="s">
        <v>1268</v>
      </c>
      <c r="G135" s="358" t="s">
        <v>4249</v>
      </c>
      <c r="H135" s="358" t="s">
        <v>4247</v>
      </c>
      <c r="I135" s="358" t="s">
        <v>1222</v>
      </c>
      <c r="J135" s="358" t="s">
        <v>4244</v>
      </c>
      <c r="K135" s="358" t="s">
        <v>4247</v>
      </c>
      <c r="L135" s="358" t="s">
        <v>1937</v>
      </c>
      <c r="M135" s="358" t="s">
        <v>4248</v>
      </c>
      <c r="N135" s="358" t="s">
        <v>3209</v>
      </c>
      <c r="O135" s="358" t="s">
        <v>1280</v>
      </c>
      <c r="P135" s="358" t="s">
        <v>4202</v>
      </c>
      <c r="Q135" s="358"/>
      <c r="R135" s="358"/>
      <c r="S135" s="358" t="s">
        <v>4250</v>
      </c>
      <c r="T135" s="358">
        <v>8</v>
      </c>
      <c r="U135" s="358" t="s">
        <v>1937</v>
      </c>
      <c r="V135" s="358" t="s">
        <v>2031</v>
      </c>
      <c r="W135" s="358"/>
      <c r="X135" s="358" t="s">
        <v>4200</v>
      </c>
      <c r="Y135" s="358" t="s">
        <v>1222</v>
      </c>
      <c r="Z135" s="358" t="s">
        <v>4201</v>
      </c>
      <c r="AA135" s="358" t="s">
        <v>4246</v>
      </c>
      <c r="AB135" s="358"/>
      <c r="AC135" s="358" t="s">
        <v>1940</v>
      </c>
      <c r="AD135" s="358"/>
      <c r="AE135" s="358" t="s">
        <v>1281</v>
      </c>
      <c r="AF135" s="358" t="s">
        <v>1191</v>
      </c>
      <c r="AG135" s="475">
        <v>0</v>
      </c>
    </row>
    <row r="136" spans="2:33" ht="49.5">
      <c r="B136" s="358"/>
      <c r="C136" s="358" t="s">
        <v>5111</v>
      </c>
      <c r="D136" s="358" t="s">
        <v>5117</v>
      </c>
      <c r="E136" s="358" t="s">
        <v>1934</v>
      </c>
      <c r="F136" s="358" t="s">
        <v>1287</v>
      </c>
      <c r="G136" s="358" t="s">
        <v>5116</v>
      </c>
      <c r="H136" s="358" t="s">
        <v>5113</v>
      </c>
      <c r="I136" s="358" t="s">
        <v>1759</v>
      </c>
      <c r="J136" s="358" t="s">
        <v>5110</v>
      </c>
      <c r="K136" s="358" t="s">
        <v>5113</v>
      </c>
      <c r="L136" s="358" t="s">
        <v>5114</v>
      </c>
      <c r="M136" s="358" t="s">
        <v>5115</v>
      </c>
      <c r="N136" s="358" t="s">
        <v>1939</v>
      </c>
      <c r="O136" s="358" t="s">
        <v>1306</v>
      </c>
      <c r="P136" s="358" t="s">
        <v>5089</v>
      </c>
      <c r="Q136" s="358"/>
      <c r="R136" s="358"/>
      <c r="S136" s="358" t="s">
        <v>2217</v>
      </c>
      <c r="T136" s="358">
        <v>8</v>
      </c>
      <c r="U136" s="358" t="s">
        <v>1937</v>
      </c>
      <c r="V136" s="358" t="s">
        <v>2010</v>
      </c>
      <c r="W136" s="358"/>
      <c r="X136" s="358" t="s">
        <v>4655</v>
      </c>
      <c r="Y136" s="358" t="s">
        <v>1247</v>
      </c>
      <c r="Z136" s="358" t="s">
        <v>5088</v>
      </c>
      <c r="AA136" s="358" t="s">
        <v>5112</v>
      </c>
      <c r="AB136" s="358"/>
      <c r="AC136" s="358" t="s">
        <v>1937</v>
      </c>
      <c r="AD136" s="358" t="s">
        <v>4812</v>
      </c>
      <c r="AE136" s="358" t="s">
        <v>1309</v>
      </c>
      <c r="AF136" s="358"/>
      <c r="AG136" s="475">
        <v>0</v>
      </c>
    </row>
    <row r="137" spans="2:33" ht="47.25">
      <c r="B137" s="358"/>
      <c r="C137" s="358" t="s">
        <v>4679</v>
      </c>
      <c r="D137" s="358" t="s">
        <v>4686</v>
      </c>
      <c r="E137" s="358" t="s">
        <v>1934</v>
      </c>
      <c r="F137" s="358" t="s">
        <v>1268</v>
      </c>
      <c r="G137" s="358" t="s">
        <v>4684</v>
      </c>
      <c r="H137" s="358" t="s">
        <v>4681</v>
      </c>
      <c r="I137" s="358" t="s">
        <v>1247</v>
      </c>
      <c r="J137" s="358" t="s">
        <v>4678</v>
      </c>
      <c r="K137" s="358" t="s">
        <v>4681</v>
      </c>
      <c r="L137" s="358" t="s">
        <v>4682</v>
      </c>
      <c r="M137" s="358" t="s">
        <v>4683</v>
      </c>
      <c r="N137" s="358" t="s">
        <v>1939</v>
      </c>
      <c r="O137" s="358" t="s">
        <v>1306</v>
      </c>
      <c r="P137" s="358" t="s">
        <v>4657</v>
      </c>
      <c r="Q137" s="358"/>
      <c r="R137" s="358"/>
      <c r="S137" s="358" t="s">
        <v>4685</v>
      </c>
      <c r="T137" s="358">
        <v>8</v>
      </c>
      <c r="U137" s="358" t="s">
        <v>1937</v>
      </c>
      <c r="V137" s="358" t="s">
        <v>1974</v>
      </c>
      <c r="W137" s="358"/>
      <c r="X137" s="358" t="s">
        <v>4655</v>
      </c>
      <c r="Y137" s="358" t="s">
        <v>1247</v>
      </c>
      <c r="Z137" s="358" t="s">
        <v>4656</v>
      </c>
      <c r="AA137" s="358" t="s">
        <v>4680</v>
      </c>
      <c r="AB137" s="358"/>
      <c r="AC137" s="358" t="s">
        <v>1937</v>
      </c>
      <c r="AD137" s="358"/>
      <c r="AE137" s="358" t="s">
        <v>1307</v>
      </c>
      <c r="AF137" s="358"/>
      <c r="AG137" s="475">
        <v>0</v>
      </c>
    </row>
    <row r="138" spans="2:33" ht="33">
      <c r="B138" s="358" t="s">
        <v>1852</v>
      </c>
      <c r="C138" s="358" t="s">
        <v>2355</v>
      </c>
      <c r="D138" s="358" t="s">
        <v>2410</v>
      </c>
      <c r="E138" s="358" t="s">
        <v>1934</v>
      </c>
      <c r="F138" s="358" t="s">
        <v>1272</v>
      </c>
      <c r="G138" s="358" t="s">
        <v>2409</v>
      </c>
      <c r="H138" s="358" t="s">
        <v>2358</v>
      </c>
      <c r="I138" s="358" t="s">
        <v>1165</v>
      </c>
      <c r="J138" s="358" t="s">
        <v>2354</v>
      </c>
      <c r="K138" s="358" t="s">
        <v>2358</v>
      </c>
      <c r="L138" s="358" t="s">
        <v>2341</v>
      </c>
      <c r="M138" s="358" t="s">
        <v>2359</v>
      </c>
      <c r="N138" s="358" t="s">
        <v>1939</v>
      </c>
      <c r="O138" s="358" t="s">
        <v>1269</v>
      </c>
      <c r="P138" s="358" t="s">
        <v>2405</v>
      </c>
      <c r="Q138" s="358"/>
      <c r="R138" s="358"/>
      <c r="S138" s="358" t="s">
        <v>2361</v>
      </c>
      <c r="T138" s="358">
        <v>9</v>
      </c>
      <c r="U138" s="358" t="s">
        <v>1937</v>
      </c>
      <c r="V138" s="358" t="s">
        <v>1947</v>
      </c>
      <c r="W138" s="358"/>
      <c r="X138" s="358" t="s">
        <v>2338</v>
      </c>
      <c r="Y138" s="358" t="s">
        <v>1165</v>
      </c>
      <c r="Z138" s="358" t="s">
        <v>2403</v>
      </c>
      <c r="AA138" s="358" t="s">
        <v>2408</v>
      </c>
      <c r="AB138" s="358"/>
      <c r="AC138" s="358" t="s">
        <v>2362</v>
      </c>
      <c r="AD138" s="358" t="s">
        <v>2363</v>
      </c>
      <c r="AE138" s="358" t="s">
        <v>1270</v>
      </c>
      <c r="AF138" s="358"/>
      <c r="AG138" s="475">
        <v>0</v>
      </c>
    </row>
    <row r="139" spans="2:33" ht="63">
      <c r="B139" s="358"/>
      <c r="C139" s="358" t="s">
        <v>2417</v>
      </c>
      <c r="D139" s="358" t="s">
        <v>3000</v>
      </c>
      <c r="E139" s="358" t="s">
        <v>1934</v>
      </c>
      <c r="F139" s="358" t="s">
        <v>1242</v>
      </c>
      <c r="G139" s="358" t="s">
        <v>2999</v>
      </c>
      <c r="H139" s="358" t="s">
        <v>2420</v>
      </c>
      <c r="I139" s="358" t="s">
        <v>2962</v>
      </c>
      <c r="J139" s="358" t="s">
        <v>2416</v>
      </c>
      <c r="K139" s="358" t="s">
        <v>2420</v>
      </c>
      <c r="L139" s="358" t="s">
        <v>2421</v>
      </c>
      <c r="M139" s="358" t="s">
        <v>2422</v>
      </c>
      <c r="N139" s="358" t="s">
        <v>1939</v>
      </c>
      <c r="O139" s="358" t="s">
        <v>1269</v>
      </c>
      <c r="P139" s="358" t="s">
        <v>2995</v>
      </c>
      <c r="Q139" s="358"/>
      <c r="R139" s="358"/>
      <c r="S139" s="358" t="s">
        <v>2422</v>
      </c>
      <c r="T139" s="358">
        <v>9</v>
      </c>
      <c r="U139" s="358" t="s">
        <v>1937</v>
      </c>
      <c r="V139" s="358" t="s">
        <v>1974</v>
      </c>
      <c r="W139" s="358"/>
      <c r="X139" s="358" t="s">
        <v>2338</v>
      </c>
      <c r="Y139" s="358" t="s">
        <v>1165</v>
      </c>
      <c r="Z139" s="358" t="s">
        <v>2994</v>
      </c>
      <c r="AA139" s="358" t="s">
        <v>2418</v>
      </c>
      <c r="AB139" s="358"/>
      <c r="AC139" s="358" t="s">
        <v>1937</v>
      </c>
      <c r="AD139" s="358" t="s">
        <v>2423</v>
      </c>
      <c r="AE139" s="358" t="s">
        <v>1273</v>
      </c>
      <c r="AF139" s="358"/>
      <c r="AG139" s="475">
        <v>0</v>
      </c>
    </row>
    <row r="140" spans="2:33" ht="33">
      <c r="B140" s="358"/>
      <c r="C140" s="358" t="s">
        <v>3757</v>
      </c>
      <c r="D140" s="358" t="s">
        <v>3764</v>
      </c>
      <c r="E140" s="358" t="s">
        <v>1934</v>
      </c>
      <c r="F140" s="358" t="s">
        <v>1268</v>
      </c>
      <c r="G140" s="358" t="s">
        <v>3762</v>
      </c>
      <c r="H140" s="358" t="s">
        <v>3760</v>
      </c>
      <c r="I140" s="358" t="s">
        <v>1261</v>
      </c>
      <c r="J140" s="358" t="s">
        <v>3756</v>
      </c>
      <c r="K140" s="358" t="s">
        <v>3760</v>
      </c>
      <c r="L140" s="358" t="s">
        <v>1937</v>
      </c>
      <c r="M140" s="358" t="s">
        <v>3761</v>
      </c>
      <c r="N140" s="358" t="s">
        <v>3209</v>
      </c>
      <c r="O140" s="358" t="s">
        <v>1325</v>
      </c>
      <c r="P140" s="358" t="s">
        <v>3689</v>
      </c>
      <c r="Q140" s="358"/>
      <c r="R140" s="358"/>
      <c r="S140" s="358" t="s">
        <v>3763</v>
      </c>
      <c r="T140" s="358">
        <v>9</v>
      </c>
      <c r="U140" s="358" t="s">
        <v>1937</v>
      </c>
      <c r="V140" s="358" t="s">
        <v>2010</v>
      </c>
      <c r="W140" s="358"/>
      <c r="X140" s="358" t="s">
        <v>3211</v>
      </c>
      <c r="Y140" s="358" t="s">
        <v>1261</v>
      </c>
      <c r="Z140" s="358" t="s">
        <v>3687</v>
      </c>
      <c r="AA140" s="358" t="s">
        <v>3758</v>
      </c>
      <c r="AB140" s="358"/>
      <c r="AC140" s="358" t="s">
        <v>1937</v>
      </c>
      <c r="AD140" s="358"/>
      <c r="AE140" s="358" t="s">
        <v>1326</v>
      </c>
      <c r="AF140" s="358"/>
      <c r="AG140" s="475">
        <v>0</v>
      </c>
    </row>
    <row r="141" spans="2:33" ht="63">
      <c r="B141" s="358"/>
      <c r="C141" s="358" t="s">
        <v>2491</v>
      </c>
      <c r="D141" s="358" t="s">
        <v>2922</v>
      </c>
      <c r="E141" s="358" t="s">
        <v>1934</v>
      </c>
      <c r="F141" s="358" t="s">
        <v>1287</v>
      </c>
      <c r="G141" s="358" t="s">
        <v>2921</v>
      </c>
      <c r="H141" s="358" t="s">
        <v>2495</v>
      </c>
      <c r="I141" s="358" t="s">
        <v>2895</v>
      </c>
      <c r="J141" s="358" t="s">
        <v>2490</v>
      </c>
      <c r="K141" s="358" t="s">
        <v>2495</v>
      </c>
      <c r="L141" s="358" t="s">
        <v>1937</v>
      </c>
      <c r="M141" s="358" t="s">
        <v>2496</v>
      </c>
      <c r="N141" s="358" t="s">
        <v>1939</v>
      </c>
      <c r="O141" s="358" t="s">
        <v>1269</v>
      </c>
      <c r="P141" s="358" t="s">
        <v>2899</v>
      </c>
      <c r="Q141" s="358"/>
      <c r="R141" s="358"/>
      <c r="S141" s="358" t="s">
        <v>2499</v>
      </c>
      <c r="T141" s="358">
        <v>9</v>
      </c>
      <c r="U141" s="358" t="s">
        <v>1937</v>
      </c>
      <c r="V141" s="358" t="s">
        <v>2492</v>
      </c>
      <c r="W141" s="358"/>
      <c r="X141" s="358" t="s">
        <v>2338</v>
      </c>
      <c r="Y141" s="358" t="s">
        <v>1165</v>
      </c>
      <c r="Z141" s="358" t="s">
        <v>2898</v>
      </c>
      <c r="AA141" s="358" t="s">
        <v>2493</v>
      </c>
      <c r="AB141" s="358"/>
      <c r="AC141" s="358" t="s">
        <v>1937</v>
      </c>
      <c r="AD141" s="358" t="s">
        <v>2500</v>
      </c>
      <c r="AE141" s="358" t="s">
        <v>1273</v>
      </c>
      <c r="AF141" s="358"/>
      <c r="AG141" s="475">
        <v>0</v>
      </c>
    </row>
    <row r="142" spans="2:33" ht="47.25">
      <c r="B142" s="358"/>
      <c r="C142" s="358" t="s">
        <v>3747</v>
      </c>
      <c r="D142" s="358" t="s">
        <v>4112</v>
      </c>
      <c r="E142" s="358" t="s">
        <v>1934</v>
      </c>
      <c r="F142" s="358" t="s">
        <v>1287</v>
      </c>
      <c r="G142" s="358" t="s">
        <v>4111</v>
      </c>
      <c r="H142" s="358" t="s">
        <v>3750</v>
      </c>
      <c r="I142" s="358" t="s">
        <v>4085</v>
      </c>
      <c r="J142" s="358" t="s">
        <v>3746</v>
      </c>
      <c r="K142" s="358" t="s">
        <v>3750</v>
      </c>
      <c r="L142" s="358" t="s">
        <v>3751</v>
      </c>
      <c r="M142" s="358" t="s">
        <v>3752</v>
      </c>
      <c r="N142" s="358" t="s">
        <v>3209</v>
      </c>
      <c r="O142" s="358" t="s">
        <v>1325</v>
      </c>
      <c r="P142" s="358" t="s">
        <v>4089</v>
      </c>
      <c r="Q142" s="358"/>
      <c r="R142" s="358"/>
      <c r="S142" s="358" t="s">
        <v>3754</v>
      </c>
      <c r="T142" s="358">
        <v>9</v>
      </c>
      <c r="U142" s="358" t="s">
        <v>1937</v>
      </c>
      <c r="V142" s="358" t="s">
        <v>2492</v>
      </c>
      <c r="W142" s="358"/>
      <c r="X142" s="358" t="s">
        <v>3211</v>
      </c>
      <c r="Y142" s="358" t="s">
        <v>1261</v>
      </c>
      <c r="Z142" s="358" t="s">
        <v>4088</v>
      </c>
      <c r="AA142" s="358" t="s">
        <v>3748</v>
      </c>
      <c r="AB142" s="358"/>
      <c r="AC142" s="358" t="s">
        <v>1937</v>
      </c>
      <c r="AD142" s="358" t="s">
        <v>3755</v>
      </c>
      <c r="AE142" s="358" t="s">
        <v>1328</v>
      </c>
      <c r="AF142" s="358"/>
      <c r="AG142" s="475">
        <v>0</v>
      </c>
    </row>
    <row r="143" spans="2:33" ht="33">
      <c r="B143" s="358"/>
      <c r="C143" s="358" t="s">
        <v>3277</v>
      </c>
      <c r="D143" s="358" t="s">
        <v>3283</v>
      </c>
      <c r="E143" s="358" t="s">
        <v>1934</v>
      </c>
      <c r="F143" s="358" t="s">
        <v>1268</v>
      </c>
      <c r="G143" s="358" t="s">
        <v>3282</v>
      </c>
      <c r="H143" s="358" t="s">
        <v>3279</v>
      </c>
      <c r="I143" s="358" t="s">
        <v>1261</v>
      </c>
      <c r="J143" s="358" t="s">
        <v>3276</v>
      </c>
      <c r="K143" s="358" t="s">
        <v>3279</v>
      </c>
      <c r="L143" s="358" t="s">
        <v>3280</v>
      </c>
      <c r="M143" s="358" t="s">
        <v>3281</v>
      </c>
      <c r="N143" s="358" t="s">
        <v>3209</v>
      </c>
      <c r="O143" s="358" t="s">
        <v>1330</v>
      </c>
      <c r="P143" s="358" t="s">
        <v>3213</v>
      </c>
      <c r="Q143" s="358"/>
      <c r="R143" s="358"/>
      <c r="S143" s="358" t="s">
        <v>3281</v>
      </c>
      <c r="T143" s="358">
        <v>9</v>
      </c>
      <c r="U143" s="358" t="s">
        <v>1937</v>
      </c>
      <c r="V143" s="358" t="s">
        <v>1965</v>
      </c>
      <c r="W143" s="358"/>
      <c r="X143" s="358" t="s">
        <v>3211</v>
      </c>
      <c r="Y143" s="358" t="s">
        <v>1261</v>
      </c>
      <c r="Z143" s="358"/>
      <c r="AA143" s="358"/>
      <c r="AB143" s="358"/>
      <c r="AC143" s="358" t="s">
        <v>1937</v>
      </c>
      <c r="AD143" s="358"/>
      <c r="AE143" s="358" t="s">
        <v>1331</v>
      </c>
      <c r="AF143" s="358" t="s">
        <v>3210</v>
      </c>
      <c r="AG143" s="475">
        <v>0</v>
      </c>
    </row>
    <row r="144" spans="2:33" ht="33">
      <c r="B144" s="358"/>
      <c r="C144" s="358" t="s">
        <v>2002</v>
      </c>
      <c r="D144" s="358" t="s">
        <v>2003</v>
      </c>
      <c r="E144" s="358" t="s">
        <v>1934</v>
      </c>
      <c r="F144" s="358" t="s">
        <v>1272</v>
      </c>
      <c r="G144" s="358" t="s">
        <v>2004</v>
      </c>
      <c r="H144" s="358" t="s">
        <v>2005</v>
      </c>
      <c r="I144" s="358" t="s">
        <v>1222</v>
      </c>
      <c r="J144" s="358" t="s">
        <v>2006</v>
      </c>
      <c r="K144" s="358" t="s">
        <v>2005</v>
      </c>
      <c r="L144" s="358" t="s">
        <v>2007</v>
      </c>
      <c r="M144" s="358" t="s">
        <v>2008</v>
      </c>
      <c r="N144" s="358" t="s">
        <v>1939</v>
      </c>
      <c r="O144" s="358" t="s">
        <v>1291</v>
      </c>
      <c r="P144" s="358" t="s">
        <v>1933</v>
      </c>
      <c r="Q144" s="358"/>
      <c r="R144" s="358"/>
      <c r="S144" s="358" t="s">
        <v>2009</v>
      </c>
      <c r="T144" s="358">
        <v>9</v>
      </c>
      <c r="U144" s="358" t="s">
        <v>1937</v>
      </c>
      <c r="V144" s="358" t="s">
        <v>2010</v>
      </c>
      <c r="W144" s="358"/>
      <c r="X144" s="358" t="s">
        <v>1941</v>
      </c>
      <c r="Y144" s="358" t="s">
        <v>1222</v>
      </c>
      <c r="Z144" s="358" t="s">
        <v>1942</v>
      </c>
      <c r="AA144" s="358" t="s">
        <v>2011</v>
      </c>
      <c r="AB144" s="358"/>
      <c r="AC144" s="358" t="s">
        <v>1940</v>
      </c>
      <c r="AD144" s="358" t="s">
        <v>2012</v>
      </c>
      <c r="AE144" s="358" t="s">
        <v>1292</v>
      </c>
      <c r="AF144" s="358" t="s">
        <v>1926</v>
      </c>
      <c r="AG144" s="475">
        <v>0</v>
      </c>
    </row>
    <row r="145" spans="2:33" ht="33">
      <c r="B145" s="358"/>
      <c r="C145" s="358" t="s">
        <v>4214</v>
      </c>
      <c r="D145" s="358" t="s">
        <v>7109</v>
      </c>
      <c r="E145" s="358" t="s">
        <v>1934</v>
      </c>
      <c r="F145" s="358" t="s">
        <v>1272</v>
      </c>
      <c r="G145" s="358" t="s">
        <v>7108</v>
      </c>
      <c r="H145" s="358" t="s">
        <v>4216</v>
      </c>
      <c r="I145" s="358" t="s">
        <v>1252</v>
      </c>
      <c r="J145" s="358" t="s">
        <v>4213</v>
      </c>
      <c r="K145" s="358" t="s">
        <v>4216</v>
      </c>
      <c r="L145" s="358" t="s">
        <v>1937</v>
      </c>
      <c r="M145" s="358" t="s">
        <v>4217</v>
      </c>
      <c r="N145" s="358" t="s">
        <v>1939</v>
      </c>
      <c r="O145" s="358" t="s">
        <v>1253</v>
      </c>
      <c r="P145" s="358" t="s">
        <v>7104</v>
      </c>
      <c r="Q145" s="358"/>
      <c r="R145" s="358"/>
      <c r="S145" s="358" t="s">
        <v>4220</v>
      </c>
      <c r="T145" s="358">
        <v>9</v>
      </c>
      <c r="U145" s="358" t="s">
        <v>1937</v>
      </c>
      <c r="V145" s="358" t="s">
        <v>1947</v>
      </c>
      <c r="W145" s="358"/>
      <c r="X145" s="358" t="s">
        <v>2182</v>
      </c>
      <c r="Y145" s="358" t="s">
        <v>1252</v>
      </c>
      <c r="Z145" s="358" t="s">
        <v>7103</v>
      </c>
      <c r="AA145" s="358" t="s">
        <v>4215</v>
      </c>
      <c r="AB145" s="358"/>
      <c r="AC145" s="358" t="s">
        <v>1937</v>
      </c>
      <c r="AD145" s="358" t="s">
        <v>4218</v>
      </c>
      <c r="AE145" s="358" t="s">
        <v>1254</v>
      </c>
      <c r="AF145" s="358"/>
      <c r="AG145" s="475">
        <v>0</v>
      </c>
    </row>
    <row r="146" spans="2:33" ht="33">
      <c r="B146" s="358"/>
      <c r="C146" s="358" t="s">
        <v>1854</v>
      </c>
      <c r="D146" s="358" t="s">
        <v>6729</v>
      </c>
      <c r="E146" s="358" t="s">
        <v>1934</v>
      </c>
      <c r="F146" s="358" t="s">
        <v>1268</v>
      </c>
      <c r="G146" s="358" t="s">
        <v>6728</v>
      </c>
      <c r="H146" s="358" t="s">
        <v>6726</v>
      </c>
      <c r="I146" s="358" t="s">
        <v>1282</v>
      </c>
      <c r="J146" s="358" t="s">
        <v>1853</v>
      </c>
      <c r="K146" s="358" t="s">
        <v>6726</v>
      </c>
      <c r="L146" s="358" t="s">
        <v>1937</v>
      </c>
      <c r="M146" s="358" t="s">
        <v>6727</v>
      </c>
      <c r="N146" s="358" t="s">
        <v>1939</v>
      </c>
      <c r="O146" s="358" t="s">
        <v>1316</v>
      </c>
      <c r="P146" s="358" t="s">
        <v>6689</v>
      </c>
      <c r="Q146" s="358"/>
      <c r="R146" s="358" t="s">
        <v>5957</v>
      </c>
      <c r="S146" s="358" t="s">
        <v>6727</v>
      </c>
      <c r="T146" s="358">
        <v>9</v>
      </c>
      <c r="U146" s="358" t="s">
        <v>1937</v>
      </c>
      <c r="V146" s="358" t="s">
        <v>2031</v>
      </c>
      <c r="W146" s="358"/>
      <c r="X146" s="358" t="s">
        <v>6686</v>
      </c>
      <c r="Y146" s="358" t="s">
        <v>1282</v>
      </c>
      <c r="Z146" s="358" t="s">
        <v>6687</v>
      </c>
      <c r="AA146" s="358" t="s">
        <v>6724</v>
      </c>
      <c r="AB146" s="358" t="s">
        <v>902</v>
      </c>
      <c r="AC146" s="358" t="s">
        <v>1937</v>
      </c>
      <c r="AD146" s="358"/>
      <c r="AE146" s="358" t="s">
        <v>1317</v>
      </c>
      <c r="AF146" s="358"/>
      <c r="AG146" s="475">
        <v>0</v>
      </c>
    </row>
    <row r="147" spans="2:33" ht="47.25">
      <c r="B147" s="358"/>
      <c r="C147" s="358"/>
      <c r="D147" s="358" t="s">
        <v>6997</v>
      </c>
      <c r="E147" s="358" t="s">
        <v>1934</v>
      </c>
      <c r="F147" s="358" t="s">
        <v>1287</v>
      </c>
      <c r="G147" s="358" t="s">
        <v>6996</v>
      </c>
      <c r="H147" s="358" t="s">
        <v>6726</v>
      </c>
      <c r="I147" s="358" t="s">
        <v>1785</v>
      </c>
      <c r="J147" s="358" t="s">
        <v>1853</v>
      </c>
      <c r="K147" s="358" t="s">
        <v>6726</v>
      </c>
      <c r="L147" s="358" t="s">
        <v>1937</v>
      </c>
      <c r="M147" s="358" t="s">
        <v>6995</v>
      </c>
      <c r="N147" s="358" t="s">
        <v>1939</v>
      </c>
      <c r="O147" s="358" t="s">
        <v>1316</v>
      </c>
      <c r="P147" s="358" t="s">
        <v>6977</v>
      </c>
      <c r="Q147" s="358"/>
      <c r="R147" s="358" t="s">
        <v>5957</v>
      </c>
      <c r="S147" s="358" t="s">
        <v>6995</v>
      </c>
      <c r="T147" s="358">
        <v>9</v>
      </c>
      <c r="U147" s="358" t="s">
        <v>1937</v>
      </c>
      <c r="V147" s="358" t="s">
        <v>2031</v>
      </c>
      <c r="W147" s="358"/>
      <c r="X147" s="358" t="s">
        <v>6686</v>
      </c>
      <c r="Y147" s="358" t="s">
        <v>1282</v>
      </c>
      <c r="Z147" s="358" t="s">
        <v>6976</v>
      </c>
      <c r="AA147" s="358" t="s">
        <v>6724</v>
      </c>
      <c r="AB147" s="358" t="s">
        <v>902</v>
      </c>
      <c r="AC147" s="358" t="s">
        <v>1937</v>
      </c>
      <c r="AD147" s="358" t="s">
        <v>6729</v>
      </c>
      <c r="AE147" s="358" t="s">
        <v>1319</v>
      </c>
      <c r="AF147" s="358"/>
      <c r="AG147" s="475">
        <v>0</v>
      </c>
    </row>
    <row r="148" spans="2:33" ht="115.5">
      <c r="B148" s="358"/>
      <c r="C148" s="358" t="s">
        <v>4253</v>
      </c>
      <c r="D148" s="358" t="s">
        <v>4259</v>
      </c>
      <c r="E148" s="358" t="s">
        <v>1934</v>
      </c>
      <c r="F148" s="358" t="s">
        <v>1268</v>
      </c>
      <c r="G148" s="358" t="s">
        <v>4257</v>
      </c>
      <c r="H148" s="358" t="s">
        <v>4255</v>
      </c>
      <c r="I148" s="358" t="s">
        <v>1222</v>
      </c>
      <c r="J148" s="358" t="s">
        <v>4252</v>
      </c>
      <c r="K148" s="358" t="s">
        <v>4255</v>
      </c>
      <c r="L148" s="358" t="s">
        <v>1937</v>
      </c>
      <c r="M148" s="358" t="s">
        <v>4256</v>
      </c>
      <c r="N148" s="358" t="s">
        <v>3209</v>
      </c>
      <c r="O148" s="358" t="s">
        <v>1280</v>
      </c>
      <c r="P148" s="358" t="s">
        <v>4202</v>
      </c>
      <c r="Q148" s="358"/>
      <c r="R148" s="358"/>
      <c r="S148" s="358" t="s">
        <v>4258</v>
      </c>
      <c r="T148" s="358">
        <v>9</v>
      </c>
      <c r="U148" s="358" t="s">
        <v>1937</v>
      </c>
      <c r="V148" s="358" t="s">
        <v>2031</v>
      </c>
      <c r="W148" s="358"/>
      <c r="X148" s="358" t="s">
        <v>4200</v>
      </c>
      <c r="Y148" s="358" t="s">
        <v>1222</v>
      </c>
      <c r="Z148" s="358" t="s">
        <v>4201</v>
      </c>
      <c r="AA148" s="358" t="s">
        <v>4254</v>
      </c>
      <c r="AB148" s="358"/>
      <c r="AC148" s="358" t="s">
        <v>1940</v>
      </c>
      <c r="AD148" s="358"/>
      <c r="AE148" s="358" t="s">
        <v>1281</v>
      </c>
      <c r="AF148" s="358" t="s">
        <v>1191</v>
      </c>
      <c r="AG148" s="475">
        <v>0</v>
      </c>
    </row>
    <row r="149" spans="2:33" ht="47.25">
      <c r="B149" s="358"/>
      <c r="C149" s="358" t="s">
        <v>7220</v>
      </c>
      <c r="D149" s="358" t="s">
        <v>7226</v>
      </c>
      <c r="E149" s="358" t="s">
        <v>1934</v>
      </c>
      <c r="F149" s="358" t="s">
        <v>1268</v>
      </c>
      <c r="G149" s="358" t="s">
        <v>7224</v>
      </c>
      <c r="H149" s="358" t="s">
        <v>7222</v>
      </c>
      <c r="I149" s="358" t="s">
        <v>1252</v>
      </c>
      <c r="J149" s="358" t="s">
        <v>7219</v>
      </c>
      <c r="K149" s="358" t="s">
        <v>7222</v>
      </c>
      <c r="L149" s="358" t="s">
        <v>1937</v>
      </c>
      <c r="M149" s="358" t="s">
        <v>7223</v>
      </c>
      <c r="N149" s="358" t="s">
        <v>1939</v>
      </c>
      <c r="O149" s="358" t="s">
        <v>1264</v>
      </c>
      <c r="P149" s="358" t="s">
        <v>7214</v>
      </c>
      <c r="Q149" s="358"/>
      <c r="R149" s="358"/>
      <c r="S149" s="358" t="s">
        <v>7225</v>
      </c>
      <c r="T149" s="358">
        <v>9</v>
      </c>
      <c r="U149" s="358" t="s">
        <v>1937</v>
      </c>
      <c r="V149" s="358" t="s">
        <v>1974</v>
      </c>
      <c r="W149" s="358"/>
      <c r="X149" s="358" t="s">
        <v>2182</v>
      </c>
      <c r="Y149" s="358" t="s">
        <v>1252</v>
      </c>
      <c r="Z149" s="358" t="s">
        <v>7213</v>
      </c>
      <c r="AA149" s="358" t="s">
        <v>7221</v>
      </c>
      <c r="AB149" s="358"/>
      <c r="AC149" s="358" t="s">
        <v>1937</v>
      </c>
      <c r="AD149" s="358"/>
      <c r="AE149" s="358" t="s">
        <v>1265</v>
      </c>
      <c r="AF149" s="358" t="s">
        <v>1223</v>
      </c>
      <c r="AG149" s="475">
        <v>0</v>
      </c>
    </row>
    <row r="150" spans="2:33" ht="49.5">
      <c r="B150" s="358"/>
      <c r="C150" s="358" t="s">
        <v>5119</v>
      </c>
      <c r="D150" s="358" t="s">
        <v>5125</v>
      </c>
      <c r="E150" s="358" t="s">
        <v>1934</v>
      </c>
      <c r="F150" s="358" t="s">
        <v>1287</v>
      </c>
      <c r="G150" s="358" t="s">
        <v>5124</v>
      </c>
      <c r="H150" s="358" t="s">
        <v>5121</v>
      </c>
      <c r="I150" s="358" t="s">
        <v>1759</v>
      </c>
      <c r="J150" s="358" t="s">
        <v>5118</v>
      </c>
      <c r="K150" s="358" t="s">
        <v>5121</v>
      </c>
      <c r="L150" s="358" t="s">
        <v>5122</v>
      </c>
      <c r="M150" s="358" t="s">
        <v>5123</v>
      </c>
      <c r="N150" s="358" t="s">
        <v>1939</v>
      </c>
      <c r="O150" s="358" t="s">
        <v>1306</v>
      </c>
      <c r="P150" s="358" t="s">
        <v>5089</v>
      </c>
      <c r="Q150" s="358"/>
      <c r="R150" s="358"/>
      <c r="S150" s="358" t="s">
        <v>4695</v>
      </c>
      <c r="T150" s="358">
        <v>9</v>
      </c>
      <c r="U150" s="358" t="s">
        <v>1937</v>
      </c>
      <c r="V150" s="358" t="s">
        <v>2010</v>
      </c>
      <c r="W150" s="358"/>
      <c r="X150" s="358" t="s">
        <v>4655</v>
      </c>
      <c r="Y150" s="358" t="s">
        <v>1247</v>
      </c>
      <c r="Z150" s="358" t="s">
        <v>5088</v>
      </c>
      <c r="AA150" s="358" t="s">
        <v>5120</v>
      </c>
      <c r="AB150" s="358"/>
      <c r="AC150" s="358" t="s">
        <v>1937</v>
      </c>
      <c r="AD150" s="358" t="s">
        <v>4812</v>
      </c>
      <c r="AE150" s="358" t="s">
        <v>1309</v>
      </c>
      <c r="AF150" s="358"/>
      <c r="AG150" s="475">
        <v>0</v>
      </c>
    </row>
    <row r="151" spans="2:33" ht="47.25">
      <c r="B151" s="358"/>
      <c r="C151" s="358" t="s">
        <v>2013</v>
      </c>
      <c r="D151" s="358" t="s">
        <v>2021</v>
      </c>
      <c r="E151" s="358" t="s">
        <v>1934</v>
      </c>
      <c r="F151" s="358" t="s">
        <v>1268</v>
      </c>
      <c r="G151" s="358" t="s">
        <v>4687</v>
      </c>
      <c r="H151" s="358" t="s">
        <v>2016</v>
      </c>
      <c r="I151" s="358" t="s">
        <v>1247</v>
      </c>
      <c r="J151" s="358" t="s">
        <v>2017</v>
      </c>
      <c r="K151" s="358" t="s">
        <v>2016</v>
      </c>
      <c r="L151" s="358" t="s">
        <v>2216</v>
      </c>
      <c r="M151" s="358" t="s">
        <v>2019</v>
      </c>
      <c r="N151" s="358" t="s">
        <v>1939</v>
      </c>
      <c r="O151" s="358" t="s">
        <v>1306</v>
      </c>
      <c r="P151" s="358" t="s">
        <v>4657</v>
      </c>
      <c r="Q151" s="358"/>
      <c r="R151" s="358"/>
      <c r="S151" s="358" t="s">
        <v>2217</v>
      </c>
      <c r="T151" s="358">
        <v>9</v>
      </c>
      <c r="U151" s="358" t="s">
        <v>1937</v>
      </c>
      <c r="V151" s="358" t="s">
        <v>2010</v>
      </c>
      <c r="W151" s="358"/>
      <c r="X151" s="358" t="s">
        <v>4655</v>
      </c>
      <c r="Y151" s="358" t="s">
        <v>1247</v>
      </c>
      <c r="Z151" s="358" t="s">
        <v>4656</v>
      </c>
      <c r="AA151" s="358" t="s">
        <v>2218</v>
      </c>
      <c r="AB151" s="358"/>
      <c r="AC151" s="358" t="s">
        <v>1937</v>
      </c>
      <c r="AD151" s="358"/>
      <c r="AE151" s="358" t="s">
        <v>1307</v>
      </c>
      <c r="AF151" s="358"/>
      <c r="AG151" s="475">
        <v>0</v>
      </c>
    </row>
    <row r="152" spans="2:33" ht="47.25">
      <c r="B152" s="358"/>
      <c r="C152" s="358" t="s">
        <v>5853</v>
      </c>
      <c r="D152" s="358" t="s">
        <v>5861</v>
      </c>
      <c r="E152" s="358" t="s">
        <v>1934</v>
      </c>
      <c r="F152" s="358" t="s">
        <v>1242</v>
      </c>
      <c r="G152" s="358" t="s">
        <v>5858</v>
      </c>
      <c r="H152" s="358" t="s">
        <v>5855</v>
      </c>
      <c r="I152" s="358" t="s">
        <v>1739</v>
      </c>
      <c r="J152" s="358" t="s">
        <v>5852</v>
      </c>
      <c r="K152" s="358" t="s">
        <v>5855</v>
      </c>
      <c r="L152" s="358" t="s">
        <v>5856</v>
      </c>
      <c r="M152" s="358" t="s">
        <v>5857</v>
      </c>
      <c r="N152" s="358" t="s">
        <v>1939</v>
      </c>
      <c r="O152" s="358" t="s">
        <v>1311</v>
      </c>
      <c r="P152" s="358" t="s">
        <v>5777</v>
      </c>
      <c r="Q152" s="358"/>
      <c r="R152" s="358" t="s">
        <v>5775</v>
      </c>
      <c r="S152" s="358" t="s">
        <v>5859</v>
      </c>
      <c r="T152" s="358">
        <v>9</v>
      </c>
      <c r="U152" s="358" t="s">
        <v>5859</v>
      </c>
      <c r="V152" s="358" t="s">
        <v>1974</v>
      </c>
      <c r="W152" s="358"/>
      <c r="X152" s="358" t="s">
        <v>5774</v>
      </c>
      <c r="Y152" s="358" t="s">
        <v>1255</v>
      </c>
      <c r="Z152" s="358" t="s">
        <v>5776</v>
      </c>
      <c r="AA152" s="358" t="s">
        <v>5854</v>
      </c>
      <c r="AB152" s="358"/>
      <c r="AC152" s="358" t="s">
        <v>5860</v>
      </c>
      <c r="AD152" s="358"/>
      <c r="AE152" s="358" t="s">
        <v>1241</v>
      </c>
      <c r="AF152" s="358" t="s">
        <v>1243</v>
      </c>
      <c r="AG152" s="475">
        <v>0</v>
      </c>
    </row>
    <row r="153" spans="2:33" ht="63">
      <c r="B153" s="358" t="s">
        <v>1856</v>
      </c>
      <c r="C153" s="358" t="s">
        <v>2539</v>
      </c>
      <c r="D153" s="358" t="s">
        <v>2925</v>
      </c>
      <c r="E153" s="358" t="s">
        <v>1934</v>
      </c>
      <c r="F153" s="358" t="s">
        <v>1287</v>
      </c>
      <c r="G153" s="358" t="s">
        <v>2923</v>
      </c>
      <c r="H153" s="358" t="s">
        <v>2542</v>
      </c>
      <c r="I153" s="358" t="s">
        <v>2895</v>
      </c>
      <c r="J153" s="358" t="s">
        <v>2538</v>
      </c>
      <c r="K153" s="358" t="s">
        <v>2542</v>
      </c>
      <c r="L153" s="358" t="s">
        <v>1937</v>
      </c>
      <c r="M153" s="358" t="s">
        <v>2543</v>
      </c>
      <c r="N153" s="358" t="s">
        <v>1939</v>
      </c>
      <c r="O153" s="358" t="s">
        <v>1269</v>
      </c>
      <c r="P153" s="358" t="s">
        <v>2899</v>
      </c>
      <c r="Q153" s="358"/>
      <c r="R153" s="358"/>
      <c r="S153" s="358" t="s">
        <v>2924</v>
      </c>
      <c r="T153" s="358">
        <v>10</v>
      </c>
      <c r="U153" s="358" t="s">
        <v>1937</v>
      </c>
      <c r="V153" s="358" t="s">
        <v>2010</v>
      </c>
      <c r="W153" s="358"/>
      <c r="X153" s="358" t="s">
        <v>2338</v>
      </c>
      <c r="Y153" s="358" t="s">
        <v>1165</v>
      </c>
      <c r="Z153" s="358" t="s">
        <v>2898</v>
      </c>
      <c r="AA153" s="358" t="s">
        <v>2540</v>
      </c>
      <c r="AB153" s="358"/>
      <c r="AC153" s="358" t="s">
        <v>1937</v>
      </c>
      <c r="AD153" s="358" t="s">
        <v>2546</v>
      </c>
      <c r="AE153" s="358" t="s">
        <v>1273</v>
      </c>
      <c r="AF153" s="358"/>
      <c r="AG153" s="475">
        <v>0</v>
      </c>
    </row>
    <row r="154" spans="2:33" ht="33">
      <c r="B154" s="358"/>
      <c r="C154" s="358" t="s">
        <v>3757</v>
      </c>
      <c r="D154" s="358" t="s">
        <v>4114</v>
      </c>
      <c r="E154" s="358" t="s">
        <v>1934</v>
      </c>
      <c r="F154" s="358" t="s">
        <v>1287</v>
      </c>
      <c r="G154" s="358" t="s">
        <v>4113</v>
      </c>
      <c r="H154" s="358" t="s">
        <v>3760</v>
      </c>
      <c r="I154" s="358" t="s">
        <v>4085</v>
      </c>
      <c r="J154" s="358" t="s">
        <v>3756</v>
      </c>
      <c r="K154" s="358" t="s">
        <v>3760</v>
      </c>
      <c r="L154" s="358" t="s">
        <v>1937</v>
      </c>
      <c r="M154" s="358" t="s">
        <v>3761</v>
      </c>
      <c r="N154" s="358" t="s">
        <v>3209</v>
      </c>
      <c r="O154" s="358" t="s">
        <v>1325</v>
      </c>
      <c r="P154" s="358" t="s">
        <v>4089</v>
      </c>
      <c r="Q154" s="358"/>
      <c r="R154" s="358"/>
      <c r="S154" s="358" t="s">
        <v>3763</v>
      </c>
      <c r="T154" s="358">
        <v>10</v>
      </c>
      <c r="U154" s="358" t="s">
        <v>1937</v>
      </c>
      <c r="V154" s="358" t="s">
        <v>2010</v>
      </c>
      <c r="W154" s="358"/>
      <c r="X154" s="358" t="s">
        <v>3211</v>
      </c>
      <c r="Y154" s="358" t="s">
        <v>1261</v>
      </c>
      <c r="Z154" s="358" t="s">
        <v>4088</v>
      </c>
      <c r="AA154" s="358" t="s">
        <v>3758</v>
      </c>
      <c r="AB154" s="358"/>
      <c r="AC154" s="358" t="s">
        <v>1937</v>
      </c>
      <c r="AD154" s="358" t="s">
        <v>3764</v>
      </c>
      <c r="AE154" s="358" t="s">
        <v>1328</v>
      </c>
      <c r="AF154" s="358"/>
      <c r="AG154" s="475">
        <v>0</v>
      </c>
    </row>
    <row r="155" spans="2:33" ht="99">
      <c r="B155" s="358"/>
      <c r="C155" s="358" t="s">
        <v>3766</v>
      </c>
      <c r="D155" s="358" t="s">
        <v>3775</v>
      </c>
      <c r="E155" s="358" t="s">
        <v>1934</v>
      </c>
      <c r="F155" s="358" t="s">
        <v>1268</v>
      </c>
      <c r="G155" s="358" t="s">
        <v>3773</v>
      </c>
      <c r="H155" s="358" t="s">
        <v>3769</v>
      </c>
      <c r="I155" s="358" t="s">
        <v>1261</v>
      </c>
      <c r="J155" s="358" t="s">
        <v>3765</v>
      </c>
      <c r="K155" s="358" t="s">
        <v>3769</v>
      </c>
      <c r="L155" s="358" t="s">
        <v>3770</v>
      </c>
      <c r="M155" s="358" t="s">
        <v>3771</v>
      </c>
      <c r="N155" s="358" t="s">
        <v>3209</v>
      </c>
      <c r="O155" s="358" t="s">
        <v>1325</v>
      </c>
      <c r="P155" s="358" t="s">
        <v>3689</v>
      </c>
      <c r="Q155" s="358" t="s">
        <v>3772</v>
      </c>
      <c r="R155" s="358"/>
      <c r="S155" s="358" t="s">
        <v>3774</v>
      </c>
      <c r="T155" s="358">
        <v>10</v>
      </c>
      <c r="U155" s="358" t="s">
        <v>1937</v>
      </c>
      <c r="V155" s="358" t="s">
        <v>2010</v>
      </c>
      <c r="W155" s="358"/>
      <c r="X155" s="358" t="s">
        <v>3211</v>
      </c>
      <c r="Y155" s="358" t="s">
        <v>1261</v>
      </c>
      <c r="Z155" s="358" t="s">
        <v>3687</v>
      </c>
      <c r="AA155" s="358" t="s">
        <v>3767</v>
      </c>
      <c r="AB155" s="358"/>
      <c r="AC155" s="358" t="s">
        <v>1937</v>
      </c>
      <c r="AD155" s="358"/>
      <c r="AE155" s="358" t="s">
        <v>1326</v>
      </c>
      <c r="AF155" s="358"/>
      <c r="AG155" s="475">
        <v>0</v>
      </c>
    </row>
    <row r="156" spans="2:33" ht="66">
      <c r="B156" s="358"/>
      <c r="C156" s="358" t="s">
        <v>2327</v>
      </c>
      <c r="D156" s="358" t="s">
        <v>2415</v>
      </c>
      <c r="E156" s="358" t="s">
        <v>1934</v>
      </c>
      <c r="F156" s="358" t="s">
        <v>1272</v>
      </c>
      <c r="G156" s="358" t="s">
        <v>2412</v>
      </c>
      <c r="H156" s="358" t="s">
        <v>2330</v>
      </c>
      <c r="I156" s="358" t="s">
        <v>1165</v>
      </c>
      <c r="J156" s="358" t="s">
        <v>2326</v>
      </c>
      <c r="K156" s="358" t="s">
        <v>2330</v>
      </c>
      <c r="L156" s="358" t="s">
        <v>2411</v>
      </c>
      <c r="M156" s="358" t="s">
        <v>2331</v>
      </c>
      <c r="N156" s="358" t="s">
        <v>1939</v>
      </c>
      <c r="O156" s="358" t="s">
        <v>1269</v>
      </c>
      <c r="P156" s="358" t="s">
        <v>2405</v>
      </c>
      <c r="Q156" s="358"/>
      <c r="R156" s="358"/>
      <c r="S156" s="358" t="s">
        <v>2413</v>
      </c>
      <c r="T156" s="358">
        <v>10</v>
      </c>
      <c r="U156" s="358" t="s">
        <v>1937</v>
      </c>
      <c r="V156" s="358" t="s">
        <v>1947</v>
      </c>
      <c r="W156" s="358"/>
      <c r="X156" s="358" t="s">
        <v>2338</v>
      </c>
      <c r="Y156" s="358" t="s">
        <v>1165</v>
      </c>
      <c r="Z156" s="358" t="s">
        <v>2403</v>
      </c>
      <c r="AA156" s="358" t="s">
        <v>1314</v>
      </c>
      <c r="AB156" s="358"/>
      <c r="AC156" s="358" t="s">
        <v>2414</v>
      </c>
      <c r="AD156" s="358" t="s">
        <v>2335</v>
      </c>
      <c r="AE156" s="358" t="s">
        <v>1270</v>
      </c>
      <c r="AF156" s="358"/>
      <c r="AG156" s="475">
        <v>0</v>
      </c>
    </row>
    <row r="157" spans="2:33" ht="63">
      <c r="B157" s="358"/>
      <c r="C157" s="358" t="s">
        <v>2428</v>
      </c>
      <c r="D157" s="358" t="s">
        <v>3003</v>
      </c>
      <c r="E157" s="358" t="s">
        <v>1934</v>
      </c>
      <c r="F157" s="358" t="s">
        <v>1242</v>
      </c>
      <c r="G157" s="358" t="s">
        <v>3001</v>
      </c>
      <c r="H157" s="358" t="s">
        <v>2431</v>
      </c>
      <c r="I157" s="358" t="s">
        <v>2962</v>
      </c>
      <c r="J157" s="358" t="s">
        <v>2427</v>
      </c>
      <c r="K157" s="358" t="s">
        <v>2431</v>
      </c>
      <c r="L157" s="358" t="s">
        <v>2432</v>
      </c>
      <c r="M157" s="358" t="s">
        <v>2525</v>
      </c>
      <c r="N157" s="358" t="s">
        <v>1939</v>
      </c>
      <c r="O157" s="358" t="s">
        <v>1269</v>
      </c>
      <c r="P157" s="358" t="s">
        <v>2995</v>
      </c>
      <c r="Q157" s="358"/>
      <c r="R157" s="358"/>
      <c r="S157" s="358" t="s">
        <v>3002</v>
      </c>
      <c r="T157" s="358">
        <v>10</v>
      </c>
      <c r="U157" s="358" t="s">
        <v>1937</v>
      </c>
      <c r="V157" s="358" t="s">
        <v>1947</v>
      </c>
      <c r="W157" s="358"/>
      <c r="X157" s="358" t="s">
        <v>2338</v>
      </c>
      <c r="Y157" s="358" t="s">
        <v>1165</v>
      </c>
      <c r="Z157" s="358" t="s">
        <v>2994</v>
      </c>
      <c r="AA157" s="358" t="s">
        <v>2429</v>
      </c>
      <c r="AB157" s="358"/>
      <c r="AC157" s="358" t="s">
        <v>2528</v>
      </c>
      <c r="AD157" s="358" t="s">
        <v>2434</v>
      </c>
      <c r="AE157" s="358" t="s">
        <v>1273</v>
      </c>
      <c r="AF157" s="358"/>
      <c r="AG157" s="475">
        <v>0</v>
      </c>
    </row>
    <row r="158" spans="2:33" ht="33">
      <c r="B158" s="358"/>
      <c r="C158" s="358" t="s">
        <v>1762</v>
      </c>
      <c r="D158" s="358" t="s">
        <v>7112</v>
      </c>
      <c r="E158" s="358" t="s">
        <v>1934</v>
      </c>
      <c r="F158" s="358" t="s">
        <v>1272</v>
      </c>
      <c r="G158" s="358" t="s">
        <v>7110</v>
      </c>
      <c r="H158" s="358" t="s">
        <v>1945</v>
      </c>
      <c r="I158" s="358" t="s">
        <v>1252</v>
      </c>
      <c r="J158" s="358" t="s">
        <v>1761</v>
      </c>
      <c r="K158" s="358" t="s">
        <v>1945</v>
      </c>
      <c r="L158" s="358" t="s">
        <v>1937</v>
      </c>
      <c r="M158" s="358" t="s">
        <v>2186</v>
      </c>
      <c r="N158" s="358" t="s">
        <v>1939</v>
      </c>
      <c r="O158" s="358" t="s">
        <v>1253</v>
      </c>
      <c r="P158" s="358" t="s">
        <v>7104</v>
      </c>
      <c r="Q158" s="358"/>
      <c r="R158" s="358"/>
      <c r="S158" s="358" t="s">
        <v>7111</v>
      </c>
      <c r="T158" s="358">
        <v>10</v>
      </c>
      <c r="U158" s="358" t="s">
        <v>1937</v>
      </c>
      <c r="V158" s="358" t="s">
        <v>1947</v>
      </c>
      <c r="W158" s="358"/>
      <c r="X158" s="358" t="s">
        <v>2182</v>
      </c>
      <c r="Y158" s="358" t="s">
        <v>1252</v>
      </c>
      <c r="Z158" s="358" t="s">
        <v>7103</v>
      </c>
      <c r="AA158" s="358" t="s">
        <v>1948</v>
      </c>
      <c r="AB158" s="358"/>
      <c r="AC158" s="358" t="s">
        <v>1937</v>
      </c>
      <c r="AD158" s="358" t="s">
        <v>1950</v>
      </c>
      <c r="AE158" s="358" t="s">
        <v>1254</v>
      </c>
      <c r="AF158" s="358"/>
      <c r="AG158" s="475">
        <v>0</v>
      </c>
    </row>
    <row r="159" spans="2:33" ht="33">
      <c r="B159" s="358"/>
      <c r="C159" s="358" t="s">
        <v>3285</v>
      </c>
      <c r="D159" s="358" t="s">
        <v>3291</v>
      </c>
      <c r="E159" s="358" t="s">
        <v>1934</v>
      </c>
      <c r="F159" s="358" t="s">
        <v>1268</v>
      </c>
      <c r="G159" s="358" t="s">
        <v>3290</v>
      </c>
      <c r="H159" s="358" t="s">
        <v>3287</v>
      </c>
      <c r="I159" s="358" t="s">
        <v>1261</v>
      </c>
      <c r="J159" s="358" t="s">
        <v>3284</v>
      </c>
      <c r="K159" s="358" t="s">
        <v>3287</v>
      </c>
      <c r="L159" s="358" t="s">
        <v>3288</v>
      </c>
      <c r="M159" s="358" t="s">
        <v>3289</v>
      </c>
      <c r="N159" s="358" t="s">
        <v>3209</v>
      </c>
      <c r="O159" s="358" t="s">
        <v>1330</v>
      </c>
      <c r="P159" s="358" t="s">
        <v>3213</v>
      </c>
      <c r="Q159" s="358"/>
      <c r="R159" s="358"/>
      <c r="S159" s="358" t="s">
        <v>3289</v>
      </c>
      <c r="T159" s="358">
        <v>10</v>
      </c>
      <c r="U159" s="358" t="s">
        <v>1937</v>
      </c>
      <c r="V159" s="358" t="s">
        <v>1974</v>
      </c>
      <c r="W159" s="358"/>
      <c r="X159" s="358" t="s">
        <v>3211</v>
      </c>
      <c r="Y159" s="358" t="s">
        <v>1261</v>
      </c>
      <c r="Z159" s="358"/>
      <c r="AA159" s="358"/>
      <c r="AB159" s="358"/>
      <c r="AC159" s="358" t="s">
        <v>1937</v>
      </c>
      <c r="AD159" s="358"/>
      <c r="AE159" s="358" t="s">
        <v>1331</v>
      </c>
      <c r="AF159" s="358" t="s">
        <v>3210</v>
      </c>
      <c r="AG159" s="475">
        <v>0</v>
      </c>
    </row>
    <row r="160" spans="2:33" ht="379.5">
      <c r="B160" s="358"/>
      <c r="C160" s="358" t="s">
        <v>4261</v>
      </c>
      <c r="D160" s="358" t="s">
        <v>4268</v>
      </c>
      <c r="E160" s="358" t="s">
        <v>1934</v>
      </c>
      <c r="F160" s="358" t="s">
        <v>1268</v>
      </c>
      <c r="G160" s="358" t="s">
        <v>4266</v>
      </c>
      <c r="H160" s="358" t="s">
        <v>4263</v>
      </c>
      <c r="I160" s="358" t="s">
        <v>1222</v>
      </c>
      <c r="J160" s="358" t="s">
        <v>4260</v>
      </c>
      <c r="K160" s="358" t="s">
        <v>4263</v>
      </c>
      <c r="L160" s="358" t="s">
        <v>4264</v>
      </c>
      <c r="M160" s="358" t="s">
        <v>4265</v>
      </c>
      <c r="N160" s="358" t="s">
        <v>3209</v>
      </c>
      <c r="O160" s="358" t="s">
        <v>1280</v>
      </c>
      <c r="P160" s="358" t="s">
        <v>4202</v>
      </c>
      <c r="Q160" s="358"/>
      <c r="R160" s="358"/>
      <c r="S160" s="358" t="s">
        <v>4267</v>
      </c>
      <c r="T160" s="358">
        <v>10</v>
      </c>
      <c r="U160" s="358" t="s">
        <v>1937</v>
      </c>
      <c r="V160" s="358" t="s">
        <v>2031</v>
      </c>
      <c r="W160" s="358"/>
      <c r="X160" s="358" t="s">
        <v>4200</v>
      </c>
      <c r="Y160" s="358" t="s">
        <v>1222</v>
      </c>
      <c r="Z160" s="358" t="s">
        <v>4201</v>
      </c>
      <c r="AA160" s="358" t="s">
        <v>4262</v>
      </c>
      <c r="AB160" s="358"/>
      <c r="AC160" s="358" t="s">
        <v>1940</v>
      </c>
      <c r="AD160" s="358"/>
      <c r="AE160" s="358" t="s">
        <v>1281</v>
      </c>
      <c r="AF160" s="358" t="s">
        <v>1191</v>
      </c>
      <c r="AG160" s="475">
        <v>0</v>
      </c>
    </row>
    <row r="161" spans="2:33" ht="49.5">
      <c r="B161" s="358"/>
      <c r="C161" s="358" t="s">
        <v>4856</v>
      </c>
      <c r="D161" s="358" t="s">
        <v>5127</v>
      </c>
      <c r="E161" s="358" t="s">
        <v>1934</v>
      </c>
      <c r="F161" s="358" t="s">
        <v>1287</v>
      </c>
      <c r="G161" s="358" t="s">
        <v>5126</v>
      </c>
      <c r="H161" s="358" t="s">
        <v>4858</v>
      </c>
      <c r="I161" s="358" t="s">
        <v>1759</v>
      </c>
      <c r="J161" s="358" t="s">
        <v>4855</v>
      </c>
      <c r="K161" s="358" t="s">
        <v>4858</v>
      </c>
      <c r="L161" s="358" t="s">
        <v>4826</v>
      </c>
      <c r="M161" s="358" t="s">
        <v>4859</v>
      </c>
      <c r="N161" s="358" t="s">
        <v>1939</v>
      </c>
      <c r="O161" s="358" t="s">
        <v>1306</v>
      </c>
      <c r="P161" s="358" t="s">
        <v>5089</v>
      </c>
      <c r="Q161" s="358"/>
      <c r="R161" s="358"/>
      <c r="S161" s="358" t="s">
        <v>2217</v>
      </c>
      <c r="T161" s="358">
        <v>10</v>
      </c>
      <c r="U161" s="358" t="s">
        <v>1937</v>
      </c>
      <c r="V161" s="358" t="s">
        <v>2010</v>
      </c>
      <c r="W161" s="358"/>
      <c r="X161" s="358" t="s">
        <v>4655</v>
      </c>
      <c r="Y161" s="358" t="s">
        <v>1247</v>
      </c>
      <c r="Z161" s="358" t="s">
        <v>5088</v>
      </c>
      <c r="AA161" s="358" t="s">
        <v>4857</v>
      </c>
      <c r="AB161" s="358"/>
      <c r="AC161" s="358" t="s">
        <v>1937</v>
      </c>
      <c r="AD161" s="358" t="s">
        <v>4862</v>
      </c>
      <c r="AE161" s="358" t="s">
        <v>1309</v>
      </c>
      <c r="AF161" s="358"/>
      <c r="AG161" s="475">
        <v>0</v>
      </c>
    </row>
    <row r="162" spans="2:33" ht="47.25">
      <c r="B162" s="358"/>
      <c r="C162" s="358" t="s">
        <v>7228</v>
      </c>
      <c r="D162" s="358" t="s">
        <v>7234</v>
      </c>
      <c r="E162" s="358" t="s">
        <v>1934</v>
      </c>
      <c r="F162" s="358" t="s">
        <v>1268</v>
      </c>
      <c r="G162" s="358" t="s">
        <v>7232</v>
      </c>
      <c r="H162" s="358" t="s">
        <v>7230</v>
      </c>
      <c r="I162" s="358" t="s">
        <v>1252</v>
      </c>
      <c r="J162" s="358" t="s">
        <v>7227</v>
      </c>
      <c r="K162" s="358" t="s">
        <v>7230</v>
      </c>
      <c r="L162" s="358" t="s">
        <v>1937</v>
      </c>
      <c r="M162" s="358" t="s">
        <v>7231</v>
      </c>
      <c r="N162" s="358" t="s">
        <v>1939</v>
      </c>
      <c r="O162" s="358" t="s">
        <v>1264</v>
      </c>
      <c r="P162" s="358" t="s">
        <v>7214</v>
      </c>
      <c r="Q162" s="358"/>
      <c r="R162" s="358"/>
      <c r="S162" s="358" t="s">
        <v>7233</v>
      </c>
      <c r="T162" s="358">
        <v>10</v>
      </c>
      <c r="U162" s="358" t="s">
        <v>1937</v>
      </c>
      <c r="V162" s="358" t="s">
        <v>2031</v>
      </c>
      <c r="W162" s="358"/>
      <c r="X162" s="358" t="s">
        <v>2182</v>
      </c>
      <c r="Y162" s="358" t="s">
        <v>1252</v>
      </c>
      <c r="Z162" s="358" t="s">
        <v>7213</v>
      </c>
      <c r="AA162" s="358" t="s">
        <v>7229</v>
      </c>
      <c r="AB162" s="358"/>
      <c r="AC162" s="358" t="s">
        <v>1937</v>
      </c>
      <c r="AD162" s="358"/>
      <c r="AE162" s="358" t="s">
        <v>1265</v>
      </c>
      <c r="AF162" s="358" t="s">
        <v>1223</v>
      </c>
      <c r="AG162" s="475">
        <v>0</v>
      </c>
    </row>
    <row r="163" spans="2:33" ht="63">
      <c r="B163" s="358"/>
      <c r="C163" s="358" t="s">
        <v>2013</v>
      </c>
      <c r="D163" s="358" t="s">
        <v>2014</v>
      </c>
      <c r="E163" s="358" t="s">
        <v>1934</v>
      </c>
      <c r="F163" s="358" t="s">
        <v>1272</v>
      </c>
      <c r="G163" s="358" t="s">
        <v>2015</v>
      </c>
      <c r="H163" s="358" t="s">
        <v>2016</v>
      </c>
      <c r="I163" s="358" t="s">
        <v>1222</v>
      </c>
      <c r="J163" s="358" t="s">
        <v>2017</v>
      </c>
      <c r="K163" s="358" t="s">
        <v>2016</v>
      </c>
      <c r="L163" s="358" t="s">
        <v>2018</v>
      </c>
      <c r="M163" s="358" t="s">
        <v>2019</v>
      </c>
      <c r="N163" s="358" t="s">
        <v>1939</v>
      </c>
      <c r="O163" s="358" t="s">
        <v>1291</v>
      </c>
      <c r="P163" s="358" t="s">
        <v>1933</v>
      </c>
      <c r="Q163" s="358"/>
      <c r="R163" s="358"/>
      <c r="S163" s="358" t="s">
        <v>2009</v>
      </c>
      <c r="T163" s="358">
        <v>10</v>
      </c>
      <c r="U163" s="358" t="s">
        <v>1937</v>
      </c>
      <c r="V163" s="358" t="s">
        <v>2010</v>
      </c>
      <c r="W163" s="358"/>
      <c r="X163" s="358" t="s">
        <v>1941</v>
      </c>
      <c r="Y163" s="358" t="s">
        <v>1222</v>
      </c>
      <c r="Z163" s="358" t="s">
        <v>1942</v>
      </c>
      <c r="AA163" s="358" t="s">
        <v>2020</v>
      </c>
      <c r="AB163" s="358"/>
      <c r="AC163" s="358" t="s">
        <v>1937</v>
      </c>
      <c r="AD163" s="358" t="s">
        <v>2021</v>
      </c>
      <c r="AE163" s="358" t="s">
        <v>1292</v>
      </c>
      <c r="AF163" s="358" t="s">
        <v>1926</v>
      </c>
      <c r="AG163" s="475">
        <v>0</v>
      </c>
    </row>
    <row r="164" spans="2:33" ht="47.25">
      <c r="B164" s="358"/>
      <c r="C164" s="358" t="s">
        <v>4689</v>
      </c>
      <c r="D164" s="358" t="s">
        <v>4696</v>
      </c>
      <c r="E164" s="358" t="s">
        <v>1934</v>
      </c>
      <c r="F164" s="358" t="s">
        <v>1268</v>
      </c>
      <c r="G164" s="358" t="s">
        <v>4694</v>
      </c>
      <c r="H164" s="358" t="s">
        <v>4691</v>
      </c>
      <c r="I164" s="358" t="s">
        <v>1247</v>
      </c>
      <c r="J164" s="358" t="s">
        <v>4688</v>
      </c>
      <c r="K164" s="358" t="s">
        <v>4691</v>
      </c>
      <c r="L164" s="358" t="s">
        <v>4692</v>
      </c>
      <c r="M164" s="358" t="s">
        <v>4693</v>
      </c>
      <c r="N164" s="358" t="s">
        <v>1939</v>
      </c>
      <c r="O164" s="358" t="s">
        <v>1306</v>
      </c>
      <c r="P164" s="358" t="s">
        <v>4657</v>
      </c>
      <c r="Q164" s="358"/>
      <c r="R164" s="358"/>
      <c r="S164" s="358" t="s">
        <v>4695</v>
      </c>
      <c r="T164" s="358">
        <v>10</v>
      </c>
      <c r="U164" s="358" t="s">
        <v>1937</v>
      </c>
      <c r="V164" s="358" t="s">
        <v>2031</v>
      </c>
      <c r="W164" s="358"/>
      <c r="X164" s="358" t="s">
        <v>4655</v>
      </c>
      <c r="Y164" s="358" t="s">
        <v>1247</v>
      </c>
      <c r="Z164" s="358" t="s">
        <v>4656</v>
      </c>
      <c r="AA164" s="358" t="s">
        <v>4690</v>
      </c>
      <c r="AB164" s="358"/>
      <c r="AC164" s="358" t="s">
        <v>1937</v>
      </c>
      <c r="AD164" s="358"/>
      <c r="AE164" s="358" t="s">
        <v>1307</v>
      </c>
      <c r="AF164" s="358"/>
      <c r="AG164" s="475">
        <v>0</v>
      </c>
    </row>
    <row r="165" spans="2:33" ht="47.25">
      <c r="B165" s="358"/>
      <c r="C165" s="358" t="s">
        <v>5863</v>
      </c>
      <c r="D165" s="358" t="s">
        <v>5869</v>
      </c>
      <c r="E165" s="358" t="s">
        <v>1934</v>
      </c>
      <c r="F165" s="358" t="s">
        <v>1242</v>
      </c>
      <c r="G165" s="358" t="s">
        <v>5868</v>
      </c>
      <c r="H165" s="358" t="s">
        <v>5865</v>
      </c>
      <c r="I165" s="358" t="s">
        <v>1739</v>
      </c>
      <c r="J165" s="358" t="s">
        <v>5862</v>
      </c>
      <c r="K165" s="358" t="s">
        <v>5865</v>
      </c>
      <c r="L165" s="358" t="s">
        <v>5866</v>
      </c>
      <c r="M165" s="358" t="s">
        <v>1937</v>
      </c>
      <c r="N165" s="358" t="s">
        <v>1939</v>
      </c>
      <c r="O165" s="358" t="s">
        <v>1311</v>
      </c>
      <c r="P165" s="358" t="s">
        <v>5777</v>
      </c>
      <c r="Q165" s="358"/>
      <c r="R165" s="358"/>
      <c r="S165" s="358" t="s">
        <v>1937</v>
      </c>
      <c r="T165" s="358">
        <v>10</v>
      </c>
      <c r="U165" s="358" t="s">
        <v>5859</v>
      </c>
      <c r="V165" s="358" t="s">
        <v>1974</v>
      </c>
      <c r="W165" s="358"/>
      <c r="X165" s="358" t="s">
        <v>5774</v>
      </c>
      <c r="Y165" s="358" t="s">
        <v>1255</v>
      </c>
      <c r="Z165" s="358" t="s">
        <v>5776</v>
      </c>
      <c r="AA165" s="358" t="s">
        <v>5864</v>
      </c>
      <c r="AB165" s="358"/>
      <c r="AC165" s="358" t="s">
        <v>5860</v>
      </c>
      <c r="AD165" s="358" t="s">
        <v>5867</v>
      </c>
      <c r="AE165" s="358" t="s">
        <v>1241</v>
      </c>
      <c r="AF165" s="358" t="s">
        <v>1243</v>
      </c>
      <c r="AG165" s="475">
        <v>0</v>
      </c>
    </row>
    <row r="166" spans="2:33" ht="49.5">
      <c r="B166" s="358"/>
      <c r="C166" s="358" t="s">
        <v>1858</v>
      </c>
      <c r="D166" s="358" t="s">
        <v>6736</v>
      </c>
      <c r="E166" s="358" t="s">
        <v>1934</v>
      </c>
      <c r="F166" s="358" t="s">
        <v>1268</v>
      </c>
      <c r="G166" s="358" t="s">
        <v>6734</v>
      </c>
      <c r="H166" s="358" t="s">
        <v>6732</v>
      </c>
      <c r="I166" s="358" t="s">
        <v>1282</v>
      </c>
      <c r="J166" s="358" t="s">
        <v>1857</v>
      </c>
      <c r="K166" s="358" t="s">
        <v>6732</v>
      </c>
      <c r="L166" s="358" t="s">
        <v>1937</v>
      </c>
      <c r="M166" s="358" t="s">
        <v>6733</v>
      </c>
      <c r="N166" s="358" t="s">
        <v>1939</v>
      </c>
      <c r="O166" s="358" t="s">
        <v>1316</v>
      </c>
      <c r="P166" s="358" t="s">
        <v>6689</v>
      </c>
      <c r="Q166" s="358"/>
      <c r="R166" s="358" t="s">
        <v>5957</v>
      </c>
      <c r="S166" s="358" t="s">
        <v>6735</v>
      </c>
      <c r="T166" s="358">
        <v>10</v>
      </c>
      <c r="U166" s="358" t="s">
        <v>1937</v>
      </c>
      <c r="V166" s="358" t="s">
        <v>2492</v>
      </c>
      <c r="W166" s="358"/>
      <c r="X166" s="358" t="s">
        <v>6686</v>
      </c>
      <c r="Y166" s="358" t="s">
        <v>1282</v>
      </c>
      <c r="Z166" s="358" t="s">
        <v>6687</v>
      </c>
      <c r="AA166" s="358" t="s">
        <v>6730</v>
      </c>
      <c r="AB166" s="358" t="s">
        <v>902</v>
      </c>
      <c r="AC166" s="358" t="s">
        <v>1940</v>
      </c>
      <c r="AD166" s="358"/>
      <c r="AE166" s="358" t="s">
        <v>1317</v>
      </c>
      <c r="AF166" s="358"/>
      <c r="AG166" s="475">
        <v>0</v>
      </c>
    </row>
    <row r="167" spans="2:33" ht="47.25">
      <c r="B167" s="358"/>
      <c r="C167" s="358" t="s">
        <v>1862</v>
      </c>
      <c r="D167" s="358" t="s">
        <v>7000</v>
      </c>
      <c r="E167" s="358" t="s">
        <v>1934</v>
      </c>
      <c r="F167" s="358" t="s">
        <v>1287</v>
      </c>
      <c r="G167" s="358" t="s">
        <v>6999</v>
      </c>
      <c r="H167" s="358" t="s">
        <v>6739</v>
      </c>
      <c r="I167" s="358" t="s">
        <v>1785</v>
      </c>
      <c r="J167" s="358" t="s">
        <v>1861</v>
      </c>
      <c r="K167" s="358" t="s">
        <v>6739</v>
      </c>
      <c r="L167" s="358" t="s">
        <v>1937</v>
      </c>
      <c r="M167" s="358" t="s">
        <v>6998</v>
      </c>
      <c r="N167" s="358" t="s">
        <v>1939</v>
      </c>
      <c r="O167" s="358" t="s">
        <v>1316</v>
      </c>
      <c r="P167" s="358" t="s">
        <v>6977</v>
      </c>
      <c r="Q167" s="358"/>
      <c r="R167" s="358" t="s">
        <v>5957</v>
      </c>
      <c r="S167" s="358" t="s">
        <v>6998</v>
      </c>
      <c r="T167" s="358">
        <v>10</v>
      </c>
      <c r="U167" s="358" t="s">
        <v>1937</v>
      </c>
      <c r="V167" s="358" t="s">
        <v>2031</v>
      </c>
      <c r="W167" s="358"/>
      <c r="X167" s="358" t="s">
        <v>6686</v>
      </c>
      <c r="Y167" s="358" t="s">
        <v>1282</v>
      </c>
      <c r="Z167" s="358" t="s">
        <v>6976</v>
      </c>
      <c r="AA167" s="358" t="s">
        <v>6737</v>
      </c>
      <c r="AB167" s="358" t="s">
        <v>902</v>
      </c>
      <c r="AC167" s="358" t="s">
        <v>1937</v>
      </c>
      <c r="AD167" s="358" t="s">
        <v>6742</v>
      </c>
      <c r="AE167" s="358" t="s">
        <v>1319</v>
      </c>
      <c r="AF167" s="358"/>
      <c r="AG167" s="475">
        <v>0</v>
      </c>
    </row>
    <row r="168" spans="2:33" ht="63">
      <c r="B168" s="358" t="s">
        <v>1860</v>
      </c>
      <c r="C168" s="358" t="s">
        <v>2355</v>
      </c>
      <c r="D168" s="358" t="s">
        <v>3005</v>
      </c>
      <c r="E168" s="358" t="s">
        <v>1934</v>
      </c>
      <c r="F168" s="358" t="s">
        <v>1242</v>
      </c>
      <c r="G168" s="358" t="s">
        <v>3004</v>
      </c>
      <c r="H168" s="358" t="s">
        <v>2358</v>
      </c>
      <c r="I168" s="358" t="s">
        <v>2962</v>
      </c>
      <c r="J168" s="358" t="s">
        <v>2354</v>
      </c>
      <c r="K168" s="358" t="s">
        <v>2358</v>
      </c>
      <c r="L168" s="358" t="s">
        <v>2341</v>
      </c>
      <c r="M168" s="358" t="s">
        <v>2359</v>
      </c>
      <c r="N168" s="358" t="s">
        <v>1939</v>
      </c>
      <c r="O168" s="358" t="s">
        <v>1269</v>
      </c>
      <c r="P168" s="358" t="s">
        <v>2995</v>
      </c>
      <c r="Q168" s="358"/>
      <c r="R168" s="358"/>
      <c r="S168" s="358" t="s">
        <v>2361</v>
      </c>
      <c r="T168" s="358">
        <v>11</v>
      </c>
      <c r="U168" s="358" t="s">
        <v>1937</v>
      </c>
      <c r="V168" s="358" t="s">
        <v>1947</v>
      </c>
      <c r="W168" s="358"/>
      <c r="X168" s="358" t="s">
        <v>2338</v>
      </c>
      <c r="Y168" s="358" t="s">
        <v>1165</v>
      </c>
      <c r="Z168" s="358" t="s">
        <v>2994</v>
      </c>
      <c r="AA168" s="358" t="s">
        <v>2408</v>
      </c>
      <c r="AB168" s="358"/>
      <c r="AC168" s="358" t="s">
        <v>2362</v>
      </c>
      <c r="AD168" s="358" t="s">
        <v>2363</v>
      </c>
      <c r="AE168" s="358" t="s">
        <v>1273</v>
      </c>
      <c r="AF168" s="358"/>
      <c r="AG168" s="475">
        <v>0</v>
      </c>
    </row>
    <row r="169" spans="2:33" ht="33">
      <c r="B169" s="358"/>
      <c r="C169" s="358" t="s">
        <v>2417</v>
      </c>
      <c r="D169" s="358" t="s">
        <v>2426</v>
      </c>
      <c r="E169" s="358" t="s">
        <v>1934</v>
      </c>
      <c r="F169" s="358" t="s">
        <v>1272</v>
      </c>
      <c r="G169" s="358" t="s">
        <v>2424</v>
      </c>
      <c r="H169" s="358" t="s">
        <v>2420</v>
      </c>
      <c r="I169" s="358" t="s">
        <v>1165</v>
      </c>
      <c r="J169" s="358" t="s">
        <v>2416</v>
      </c>
      <c r="K169" s="358" t="s">
        <v>2420</v>
      </c>
      <c r="L169" s="358" t="s">
        <v>2421</v>
      </c>
      <c r="M169" s="358" t="s">
        <v>2422</v>
      </c>
      <c r="N169" s="358" t="s">
        <v>1939</v>
      </c>
      <c r="O169" s="358" t="s">
        <v>1269</v>
      </c>
      <c r="P169" s="358" t="s">
        <v>2405</v>
      </c>
      <c r="Q169" s="358"/>
      <c r="R169" s="358"/>
      <c r="S169" s="358" t="s">
        <v>2425</v>
      </c>
      <c r="T169" s="358">
        <v>11</v>
      </c>
      <c r="U169" s="358" t="s">
        <v>1937</v>
      </c>
      <c r="V169" s="358" t="s">
        <v>1974</v>
      </c>
      <c r="W169" s="358"/>
      <c r="X169" s="358" t="s">
        <v>2338</v>
      </c>
      <c r="Y169" s="358" t="s">
        <v>1165</v>
      </c>
      <c r="Z169" s="358" t="s">
        <v>2403</v>
      </c>
      <c r="AA169" s="358" t="s">
        <v>2418</v>
      </c>
      <c r="AB169" s="358"/>
      <c r="AC169" s="358" t="s">
        <v>1937</v>
      </c>
      <c r="AD169" s="358" t="s">
        <v>2423</v>
      </c>
      <c r="AE169" s="358" t="s">
        <v>1270</v>
      </c>
      <c r="AF169" s="358"/>
      <c r="AG169" s="475">
        <v>0</v>
      </c>
    </row>
    <row r="170" spans="2:33" ht="66">
      <c r="B170" s="358"/>
      <c r="C170" s="358" t="s">
        <v>2502</v>
      </c>
      <c r="D170" s="358" t="s">
        <v>2927</v>
      </c>
      <c r="E170" s="358" t="s">
        <v>1934</v>
      </c>
      <c r="F170" s="358" t="s">
        <v>1287</v>
      </c>
      <c r="G170" s="358" t="s">
        <v>2926</v>
      </c>
      <c r="H170" s="358" t="s">
        <v>2505</v>
      </c>
      <c r="I170" s="358" t="s">
        <v>2895</v>
      </c>
      <c r="J170" s="358" t="s">
        <v>2501</v>
      </c>
      <c r="K170" s="358" t="s">
        <v>2505</v>
      </c>
      <c r="L170" s="358" t="s">
        <v>1937</v>
      </c>
      <c r="M170" s="358" t="s">
        <v>2506</v>
      </c>
      <c r="N170" s="358" t="s">
        <v>1939</v>
      </c>
      <c r="O170" s="358" t="s">
        <v>1269</v>
      </c>
      <c r="P170" s="358" t="s">
        <v>2899</v>
      </c>
      <c r="Q170" s="358"/>
      <c r="R170" s="358"/>
      <c r="S170" s="358" t="s">
        <v>2509</v>
      </c>
      <c r="T170" s="358">
        <v>11</v>
      </c>
      <c r="U170" s="358" t="s">
        <v>1937</v>
      </c>
      <c r="V170" s="358" t="s">
        <v>2492</v>
      </c>
      <c r="W170" s="358"/>
      <c r="X170" s="358" t="s">
        <v>2338</v>
      </c>
      <c r="Y170" s="358" t="s">
        <v>1165</v>
      </c>
      <c r="Z170" s="358" t="s">
        <v>2898</v>
      </c>
      <c r="AA170" s="358" t="s">
        <v>2503</v>
      </c>
      <c r="AB170" s="358"/>
      <c r="AC170" s="358" t="s">
        <v>1937</v>
      </c>
      <c r="AD170" s="358" t="s">
        <v>2510</v>
      </c>
      <c r="AE170" s="358" t="s">
        <v>1273</v>
      </c>
      <c r="AF170" s="358"/>
      <c r="AG170" s="475">
        <v>0</v>
      </c>
    </row>
    <row r="171" spans="2:33" ht="33">
      <c r="B171" s="358"/>
      <c r="C171" s="358" t="s">
        <v>3777</v>
      </c>
      <c r="D171" s="358" t="s">
        <v>3784</v>
      </c>
      <c r="E171" s="358" t="s">
        <v>1934</v>
      </c>
      <c r="F171" s="358" t="s">
        <v>1268</v>
      </c>
      <c r="G171" s="358" t="s">
        <v>3782</v>
      </c>
      <c r="H171" s="358" t="s">
        <v>3780</v>
      </c>
      <c r="I171" s="358" t="s">
        <v>1261</v>
      </c>
      <c r="J171" s="358" t="s">
        <v>3776</v>
      </c>
      <c r="K171" s="358" t="s">
        <v>3780</v>
      </c>
      <c r="L171" s="358" t="s">
        <v>1937</v>
      </c>
      <c r="M171" s="358" t="s">
        <v>3781</v>
      </c>
      <c r="N171" s="358" t="s">
        <v>3209</v>
      </c>
      <c r="O171" s="358" t="s">
        <v>1325</v>
      </c>
      <c r="P171" s="358" t="s">
        <v>3689</v>
      </c>
      <c r="Q171" s="358"/>
      <c r="R171" s="358"/>
      <c r="S171" s="358" t="s">
        <v>3783</v>
      </c>
      <c r="T171" s="358">
        <v>11</v>
      </c>
      <c r="U171" s="358" t="s">
        <v>1937</v>
      </c>
      <c r="V171" s="358" t="s">
        <v>2010</v>
      </c>
      <c r="W171" s="358"/>
      <c r="X171" s="358" t="s">
        <v>3211</v>
      </c>
      <c r="Y171" s="358" t="s">
        <v>1261</v>
      </c>
      <c r="Z171" s="358" t="s">
        <v>3687</v>
      </c>
      <c r="AA171" s="358" t="s">
        <v>3778</v>
      </c>
      <c r="AB171" s="358"/>
      <c r="AC171" s="358" t="s">
        <v>1937</v>
      </c>
      <c r="AD171" s="358"/>
      <c r="AE171" s="358" t="s">
        <v>1326</v>
      </c>
      <c r="AF171" s="358"/>
      <c r="AG171" s="475">
        <v>0</v>
      </c>
    </row>
    <row r="172" spans="2:33" ht="99">
      <c r="B172" s="358"/>
      <c r="C172" s="358" t="s">
        <v>3766</v>
      </c>
      <c r="D172" s="358" t="s">
        <v>4117</v>
      </c>
      <c r="E172" s="358" t="s">
        <v>1934</v>
      </c>
      <c r="F172" s="358" t="s">
        <v>1287</v>
      </c>
      <c r="G172" s="358" t="s">
        <v>4116</v>
      </c>
      <c r="H172" s="358" t="s">
        <v>3769</v>
      </c>
      <c r="I172" s="358" t="s">
        <v>4085</v>
      </c>
      <c r="J172" s="358" t="s">
        <v>3765</v>
      </c>
      <c r="K172" s="358" t="s">
        <v>3769</v>
      </c>
      <c r="L172" s="358" t="s">
        <v>3770</v>
      </c>
      <c r="M172" s="358" t="s">
        <v>3771</v>
      </c>
      <c r="N172" s="358" t="s">
        <v>3209</v>
      </c>
      <c r="O172" s="358" t="s">
        <v>1325</v>
      </c>
      <c r="P172" s="358" t="s">
        <v>4089</v>
      </c>
      <c r="Q172" s="358" t="s">
        <v>4115</v>
      </c>
      <c r="R172" s="358"/>
      <c r="S172" s="358" t="s">
        <v>3774</v>
      </c>
      <c r="T172" s="358">
        <v>11</v>
      </c>
      <c r="U172" s="358" t="s">
        <v>1937</v>
      </c>
      <c r="V172" s="358" t="s">
        <v>2010</v>
      </c>
      <c r="W172" s="358"/>
      <c r="X172" s="358" t="s">
        <v>3211</v>
      </c>
      <c r="Y172" s="358" t="s">
        <v>1261</v>
      </c>
      <c r="Z172" s="358" t="s">
        <v>4088</v>
      </c>
      <c r="AA172" s="358" t="s">
        <v>3767</v>
      </c>
      <c r="AB172" s="358"/>
      <c r="AC172" s="358" t="s">
        <v>1937</v>
      </c>
      <c r="AD172" s="358" t="s">
        <v>3775</v>
      </c>
      <c r="AE172" s="358" t="s">
        <v>1328</v>
      </c>
      <c r="AF172" s="358"/>
      <c r="AG172" s="475">
        <v>0</v>
      </c>
    </row>
    <row r="173" spans="2:33" ht="33">
      <c r="B173" s="358"/>
      <c r="C173" s="358" t="s">
        <v>1767</v>
      </c>
      <c r="D173" s="358" t="s">
        <v>7115</v>
      </c>
      <c r="E173" s="358" t="s">
        <v>1934</v>
      </c>
      <c r="F173" s="358" t="s">
        <v>1272</v>
      </c>
      <c r="G173" s="358" t="s">
        <v>7113</v>
      </c>
      <c r="H173" s="358" t="s">
        <v>1953</v>
      </c>
      <c r="I173" s="358" t="s">
        <v>1252</v>
      </c>
      <c r="J173" s="358" t="s">
        <v>1766</v>
      </c>
      <c r="K173" s="358" t="s">
        <v>1953</v>
      </c>
      <c r="L173" s="358" t="s">
        <v>1937</v>
      </c>
      <c r="M173" s="358" t="s">
        <v>2191</v>
      </c>
      <c r="N173" s="358" t="s">
        <v>1939</v>
      </c>
      <c r="O173" s="358" t="s">
        <v>1253</v>
      </c>
      <c r="P173" s="358" t="s">
        <v>7104</v>
      </c>
      <c r="Q173" s="358"/>
      <c r="R173" s="358"/>
      <c r="S173" s="358" t="s">
        <v>7114</v>
      </c>
      <c r="T173" s="358">
        <v>11</v>
      </c>
      <c r="U173" s="358" t="s">
        <v>1937</v>
      </c>
      <c r="V173" s="358" t="s">
        <v>1947</v>
      </c>
      <c r="W173" s="358"/>
      <c r="X173" s="358" t="s">
        <v>2182</v>
      </c>
      <c r="Y173" s="358" t="s">
        <v>1252</v>
      </c>
      <c r="Z173" s="358" t="s">
        <v>7103</v>
      </c>
      <c r="AA173" s="358" t="s">
        <v>1956</v>
      </c>
      <c r="AB173" s="358"/>
      <c r="AC173" s="358" t="s">
        <v>1937</v>
      </c>
      <c r="AD173" s="358" t="s">
        <v>1958</v>
      </c>
      <c r="AE173" s="358" t="s">
        <v>1254</v>
      </c>
      <c r="AF173" s="358"/>
      <c r="AG173" s="475">
        <v>0</v>
      </c>
    </row>
    <row r="174" spans="2:33" ht="115.5">
      <c r="B174" s="358"/>
      <c r="C174" s="358" t="s">
        <v>3293</v>
      </c>
      <c r="D174" s="358" t="s">
        <v>3300</v>
      </c>
      <c r="E174" s="358" t="s">
        <v>1934</v>
      </c>
      <c r="F174" s="358" t="s">
        <v>1268</v>
      </c>
      <c r="G174" s="358" t="s">
        <v>3298</v>
      </c>
      <c r="H174" s="358" t="s">
        <v>3295</v>
      </c>
      <c r="I174" s="358" t="s">
        <v>1261</v>
      </c>
      <c r="J174" s="358" t="s">
        <v>3292</v>
      </c>
      <c r="K174" s="358" t="s">
        <v>3295</v>
      </c>
      <c r="L174" s="358" t="s">
        <v>3296</v>
      </c>
      <c r="M174" s="358" t="s">
        <v>3297</v>
      </c>
      <c r="N174" s="358" t="s">
        <v>3209</v>
      </c>
      <c r="O174" s="358" t="s">
        <v>1330</v>
      </c>
      <c r="P174" s="358" t="s">
        <v>3213</v>
      </c>
      <c r="Q174" s="358"/>
      <c r="R174" s="358"/>
      <c r="S174" s="358" t="s">
        <v>3297</v>
      </c>
      <c r="T174" s="358">
        <v>11</v>
      </c>
      <c r="U174" s="358" t="s">
        <v>1937</v>
      </c>
      <c r="V174" s="358" t="s">
        <v>1947</v>
      </c>
      <c r="W174" s="358"/>
      <c r="X174" s="358" t="s">
        <v>3211</v>
      </c>
      <c r="Y174" s="358" t="s">
        <v>1261</v>
      </c>
      <c r="Z174" s="358"/>
      <c r="AA174" s="358"/>
      <c r="AB174" s="358"/>
      <c r="AC174" s="358" t="s">
        <v>3299</v>
      </c>
      <c r="AD174" s="358"/>
      <c r="AE174" s="358" t="s">
        <v>1331</v>
      </c>
      <c r="AF174" s="358" t="s">
        <v>3210</v>
      </c>
      <c r="AG174" s="475">
        <v>0</v>
      </c>
    </row>
    <row r="175" spans="2:33" ht="49.5">
      <c r="B175" s="358"/>
      <c r="C175" s="358" t="s">
        <v>5871</v>
      </c>
      <c r="D175" s="358" t="s">
        <v>5882</v>
      </c>
      <c r="E175" s="358" t="s">
        <v>1934</v>
      </c>
      <c r="F175" s="358" t="s">
        <v>1242</v>
      </c>
      <c r="G175" s="358" t="s">
        <v>5878</v>
      </c>
      <c r="H175" s="358" t="s">
        <v>5874</v>
      </c>
      <c r="I175" s="358" t="s">
        <v>1739</v>
      </c>
      <c r="J175" s="358" t="s">
        <v>5870</v>
      </c>
      <c r="K175" s="358" t="s">
        <v>5874</v>
      </c>
      <c r="L175" s="358" t="s">
        <v>5875</v>
      </c>
      <c r="M175" s="358" t="s">
        <v>5876</v>
      </c>
      <c r="N175" s="358" t="s">
        <v>3957</v>
      </c>
      <c r="O175" s="358" t="s">
        <v>1311</v>
      </c>
      <c r="P175" s="358" t="s">
        <v>5777</v>
      </c>
      <c r="Q175" s="358"/>
      <c r="R175" s="358" t="s">
        <v>5872</v>
      </c>
      <c r="S175" s="358" t="s">
        <v>5879</v>
      </c>
      <c r="T175" s="358">
        <v>11</v>
      </c>
      <c r="U175" s="358" t="s">
        <v>5881</v>
      </c>
      <c r="V175" s="358" t="s">
        <v>1947</v>
      </c>
      <c r="W175" s="358"/>
      <c r="X175" s="358" t="s">
        <v>5774</v>
      </c>
      <c r="Y175" s="358" t="s">
        <v>1255</v>
      </c>
      <c r="Z175" s="358" t="s">
        <v>5776</v>
      </c>
      <c r="AA175" s="358" t="s">
        <v>5873</v>
      </c>
      <c r="AB175" s="358"/>
      <c r="AC175" s="358" t="s">
        <v>5880</v>
      </c>
      <c r="AD175" s="358" t="s">
        <v>5877</v>
      </c>
      <c r="AE175" s="358" t="s">
        <v>1241</v>
      </c>
      <c r="AF175" s="358" t="s">
        <v>1243</v>
      </c>
      <c r="AG175" s="475">
        <v>0</v>
      </c>
    </row>
    <row r="176" spans="2:33" ht="214.5">
      <c r="B176" s="358"/>
      <c r="C176" s="358" t="s">
        <v>2022</v>
      </c>
      <c r="D176" s="358" t="s">
        <v>2023</v>
      </c>
      <c r="E176" s="358" t="s">
        <v>1934</v>
      </c>
      <c r="F176" s="358" t="s">
        <v>1268</v>
      </c>
      <c r="G176" s="358" t="s">
        <v>2024</v>
      </c>
      <c r="H176" s="358" t="s">
        <v>2025</v>
      </c>
      <c r="I176" s="358" t="s">
        <v>1222</v>
      </c>
      <c r="J176" s="358" t="s">
        <v>2026</v>
      </c>
      <c r="K176" s="358" t="s">
        <v>2025</v>
      </c>
      <c r="L176" s="358" t="s">
        <v>2027</v>
      </c>
      <c r="M176" s="358" t="s">
        <v>2028</v>
      </c>
      <c r="N176" s="358" t="s">
        <v>1939</v>
      </c>
      <c r="O176" s="358" t="s">
        <v>1291</v>
      </c>
      <c r="P176" s="358" t="s">
        <v>1933</v>
      </c>
      <c r="Q176" s="358" t="s">
        <v>2029</v>
      </c>
      <c r="R176" s="358"/>
      <c r="S176" s="358" t="s">
        <v>2030</v>
      </c>
      <c r="T176" s="358">
        <v>11</v>
      </c>
      <c r="U176" s="358" t="s">
        <v>1937</v>
      </c>
      <c r="V176" s="358" t="s">
        <v>2031</v>
      </c>
      <c r="W176" s="358"/>
      <c r="X176" s="358" t="s">
        <v>1941</v>
      </c>
      <c r="Y176" s="358" t="s">
        <v>1222</v>
      </c>
      <c r="Z176" s="358" t="s">
        <v>1942</v>
      </c>
      <c r="AA176" s="358" t="s">
        <v>2032</v>
      </c>
      <c r="AB176" s="358"/>
      <c r="AC176" s="358" t="s">
        <v>1940</v>
      </c>
      <c r="AD176" s="358"/>
      <c r="AE176" s="358" t="s">
        <v>1292</v>
      </c>
      <c r="AF176" s="358" t="s">
        <v>1926</v>
      </c>
      <c r="AG176" s="475">
        <v>0</v>
      </c>
    </row>
    <row r="177" spans="2:33" ht="47.25">
      <c r="B177" s="358"/>
      <c r="C177" s="358" t="s">
        <v>1876</v>
      </c>
      <c r="D177" s="358" t="s">
        <v>7002</v>
      </c>
      <c r="E177" s="358" t="s">
        <v>1934</v>
      </c>
      <c r="F177" s="358" t="s">
        <v>1287</v>
      </c>
      <c r="G177" s="358" t="s">
        <v>7001</v>
      </c>
      <c r="H177" s="358" t="s">
        <v>6798</v>
      </c>
      <c r="I177" s="358" t="s">
        <v>1785</v>
      </c>
      <c r="J177" s="358" t="s">
        <v>1875</v>
      </c>
      <c r="K177" s="358" t="s">
        <v>6798</v>
      </c>
      <c r="L177" s="358" t="s">
        <v>1937</v>
      </c>
      <c r="M177" s="358" t="s">
        <v>6799</v>
      </c>
      <c r="N177" s="358" t="s">
        <v>1939</v>
      </c>
      <c r="O177" s="358" t="s">
        <v>1316</v>
      </c>
      <c r="P177" s="358" t="s">
        <v>6977</v>
      </c>
      <c r="Q177" s="358"/>
      <c r="R177" s="358" t="s">
        <v>5957</v>
      </c>
      <c r="S177" s="358" t="s">
        <v>6801</v>
      </c>
      <c r="T177" s="358">
        <v>11</v>
      </c>
      <c r="U177" s="358" t="s">
        <v>1937</v>
      </c>
      <c r="V177" s="358" t="s">
        <v>2031</v>
      </c>
      <c r="W177" s="358"/>
      <c r="X177" s="358" t="s">
        <v>6686</v>
      </c>
      <c r="Y177" s="358" t="s">
        <v>1282</v>
      </c>
      <c r="Z177" s="358" t="s">
        <v>6976</v>
      </c>
      <c r="AA177" s="358" t="s">
        <v>6796</v>
      </c>
      <c r="AB177" s="358" t="s">
        <v>902</v>
      </c>
      <c r="AC177" s="358" t="s">
        <v>1940</v>
      </c>
      <c r="AD177" s="358" t="s">
        <v>6802</v>
      </c>
      <c r="AE177" s="358" t="s">
        <v>1319</v>
      </c>
      <c r="AF177" s="358"/>
      <c r="AG177" s="475">
        <v>0</v>
      </c>
    </row>
    <row r="178" spans="2:33" ht="49.5">
      <c r="B178" s="358"/>
      <c r="C178" s="358" t="s">
        <v>4864</v>
      </c>
      <c r="D178" s="358" t="s">
        <v>5129</v>
      </c>
      <c r="E178" s="358" t="s">
        <v>1934</v>
      </c>
      <c r="F178" s="358" t="s">
        <v>1287</v>
      </c>
      <c r="G178" s="358" t="s">
        <v>5128</v>
      </c>
      <c r="H178" s="358" t="s">
        <v>4866</v>
      </c>
      <c r="I178" s="358" t="s">
        <v>1759</v>
      </c>
      <c r="J178" s="358" t="s">
        <v>4863</v>
      </c>
      <c r="K178" s="358" t="s">
        <v>4866</v>
      </c>
      <c r="L178" s="358" t="s">
        <v>4867</v>
      </c>
      <c r="M178" s="358" t="s">
        <v>4868</v>
      </c>
      <c r="N178" s="358" t="s">
        <v>1939</v>
      </c>
      <c r="O178" s="358" t="s">
        <v>1306</v>
      </c>
      <c r="P178" s="358" t="s">
        <v>5089</v>
      </c>
      <c r="Q178" s="358"/>
      <c r="R178" s="358"/>
      <c r="S178" s="358" t="s">
        <v>4695</v>
      </c>
      <c r="T178" s="358">
        <v>11</v>
      </c>
      <c r="U178" s="358" t="s">
        <v>1937</v>
      </c>
      <c r="V178" s="358" t="s">
        <v>2010</v>
      </c>
      <c r="W178" s="358"/>
      <c r="X178" s="358" t="s">
        <v>4655</v>
      </c>
      <c r="Y178" s="358" t="s">
        <v>1247</v>
      </c>
      <c r="Z178" s="358" t="s">
        <v>5088</v>
      </c>
      <c r="AA178" s="358" t="s">
        <v>4865</v>
      </c>
      <c r="AB178" s="358"/>
      <c r="AC178" s="358" t="s">
        <v>1937</v>
      </c>
      <c r="AD178" s="358" t="s">
        <v>4871</v>
      </c>
      <c r="AE178" s="358" t="s">
        <v>1309</v>
      </c>
      <c r="AF178" s="358"/>
      <c r="AG178" s="475">
        <v>1</v>
      </c>
    </row>
    <row r="179" spans="2:33" ht="148.5">
      <c r="B179" s="358"/>
      <c r="C179" s="358" t="s">
        <v>4270</v>
      </c>
      <c r="D179" s="358" t="s">
        <v>4276</v>
      </c>
      <c r="E179" s="358" t="s">
        <v>1934</v>
      </c>
      <c r="F179" s="358" t="s">
        <v>1268</v>
      </c>
      <c r="G179" s="358" t="s">
        <v>4274</v>
      </c>
      <c r="H179" s="358" t="s">
        <v>4272</v>
      </c>
      <c r="I179" s="358" t="s">
        <v>1222</v>
      </c>
      <c r="J179" s="358" t="s">
        <v>4269</v>
      </c>
      <c r="K179" s="358" t="s">
        <v>4272</v>
      </c>
      <c r="L179" s="358" t="s">
        <v>1937</v>
      </c>
      <c r="M179" s="358" t="s">
        <v>4273</v>
      </c>
      <c r="N179" s="358" t="s">
        <v>3209</v>
      </c>
      <c r="O179" s="358" t="s">
        <v>1280</v>
      </c>
      <c r="P179" s="358" t="s">
        <v>4202</v>
      </c>
      <c r="Q179" s="358"/>
      <c r="R179" s="358"/>
      <c r="S179" s="358" t="s">
        <v>4275</v>
      </c>
      <c r="T179" s="358">
        <v>11</v>
      </c>
      <c r="U179" s="358" t="s">
        <v>1937</v>
      </c>
      <c r="V179" s="358" t="s">
        <v>2031</v>
      </c>
      <c r="W179" s="358"/>
      <c r="X179" s="358" t="s">
        <v>4200</v>
      </c>
      <c r="Y179" s="358" t="s">
        <v>1222</v>
      </c>
      <c r="Z179" s="358" t="s">
        <v>4201</v>
      </c>
      <c r="AA179" s="358" t="s">
        <v>4271</v>
      </c>
      <c r="AB179" s="358"/>
      <c r="AC179" s="358" t="s">
        <v>1940</v>
      </c>
      <c r="AD179" s="358"/>
      <c r="AE179" s="358" t="s">
        <v>1281</v>
      </c>
      <c r="AF179" s="358" t="s">
        <v>1191</v>
      </c>
      <c r="AG179" s="475">
        <v>0</v>
      </c>
    </row>
    <row r="180" spans="2:33" ht="47.25">
      <c r="B180" s="358"/>
      <c r="C180" s="358" t="s">
        <v>7236</v>
      </c>
      <c r="D180" s="358" t="s">
        <v>7241</v>
      </c>
      <c r="E180" s="358" t="s">
        <v>1934</v>
      </c>
      <c r="F180" s="358" t="s">
        <v>1268</v>
      </c>
      <c r="G180" s="358" t="s">
        <v>7240</v>
      </c>
      <c r="H180" s="358" t="s">
        <v>7238</v>
      </c>
      <c r="I180" s="358" t="s">
        <v>1252</v>
      </c>
      <c r="J180" s="358" t="s">
        <v>7235</v>
      </c>
      <c r="K180" s="358" t="s">
        <v>7238</v>
      </c>
      <c r="L180" s="358" t="s">
        <v>1937</v>
      </c>
      <c r="M180" s="358" t="s">
        <v>7239</v>
      </c>
      <c r="N180" s="358" t="s">
        <v>1939</v>
      </c>
      <c r="O180" s="358" t="s">
        <v>1264</v>
      </c>
      <c r="P180" s="358" t="s">
        <v>7214</v>
      </c>
      <c r="Q180" s="358"/>
      <c r="R180" s="358"/>
      <c r="S180" s="358" t="s">
        <v>7239</v>
      </c>
      <c r="T180" s="358">
        <v>11</v>
      </c>
      <c r="U180" s="358" t="s">
        <v>1937</v>
      </c>
      <c r="V180" s="358" t="s">
        <v>2010</v>
      </c>
      <c r="W180" s="358"/>
      <c r="X180" s="358" t="s">
        <v>2182</v>
      </c>
      <c r="Y180" s="358" t="s">
        <v>1252</v>
      </c>
      <c r="Z180" s="358" t="s">
        <v>7213</v>
      </c>
      <c r="AA180" s="358" t="s">
        <v>7237</v>
      </c>
      <c r="AB180" s="358"/>
      <c r="AC180" s="358" t="s">
        <v>1937</v>
      </c>
      <c r="AD180" s="358"/>
      <c r="AE180" s="358" t="s">
        <v>1265</v>
      </c>
      <c r="AF180" s="358" t="s">
        <v>1223</v>
      </c>
      <c r="AG180" s="475">
        <v>0</v>
      </c>
    </row>
    <row r="181" spans="2:33" ht="33">
      <c r="B181" s="358"/>
      <c r="C181" s="358" t="s">
        <v>4698</v>
      </c>
      <c r="D181" s="358" t="s">
        <v>4700</v>
      </c>
      <c r="E181" s="358" t="s">
        <v>1934</v>
      </c>
      <c r="F181" s="358" t="s">
        <v>1279</v>
      </c>
      <c r="G181" s="358" t="s">
        <v>4703</v>
      </c>
      <c r="H181" s="358" t="s">
        <v>4700</v>
      </c>
      <c r="I181" s="358" t="s">
        <v>1247</v>
      </c>
      <c r="J181" s="358" t="s">
        <v>4697</v>
      </c>
      <c r="K181" s="358" t="s">
        <v>4700</v>
      </c>
      <c r="L181" s="358" t="s">
        <v>4701</v>
      </c>
      <c r="M181" s="358" t="s">
        <v>4702</v>
      </c>
      <c r="N181" s="358" t="s">
        <v>1939</v>
      </c>
      <c r="O181" s="358" t="s">
        <v>1306</v>
      </c>
      <c r="P181" s="358"/>
      <c r="Q181" s="358"/>
      <c r="R181" s="358"/>
      <c r="S181" s="358" t="s">
        <v>1940</v>
      </c>
      <c r="T181" s="358">
        <v>11</v>
      </c>
      <c r="U181" s="358" t="s">
        <v>1937</v>
      </c>
      <c r="V181" s="358" t="s">
        <v>902</v>
      </c>
      <c r="W181" s="358"/>
      <c r="X181" s="358" t="s">
        <v>4655</v>
      </c>
      <c r="Y181" s="358" t="s">
        <v>1247</v>
      </c>
      <c r="Z181" s="358" t="s">
        <v>4699</v>
      </c>
      <c r="AA181" s="358"/>
      <c r="AB181" s="358"/>
      <c r="AC181" s="358" t="s">
        <v>1940</v>
      </c>
      <c r="AD181" s="358"/>
      <c r="AE181" s="358" t="s">
        <v>1307</v>
      </c>
      <c r="AF181" s="358"/>
      <c r="AG181" s="475">
        <v>0</v>
      </c>
    </row>
    <row r="182" spans="2:33" ht="33">
      <c r="B182" s="358"/>
      <c r="C182" s="358" t="s">
        <v>1862</v>
      </c>
      <c r="D182" s="358" t="s">
        <v>6742</v>
      </c>
      <c r="E182" s="358" t="s">
        <v>1934</v>
      </c>
      <c r="F182" s="358" t="s">
        <v>1268</v>
      </c>
      <c r="G182" s="358" t="s">
        <v>6741</v>
      </c>
      <c r="H182" s="358" t="s">
        <v>6739</v>
      </c>
      <c r="I182" s="358" t="s">
        <v>1282</v>
      </c>
      <c r="J182" s="358" t="s">
        <v>1861</v>
      </c>
      <c r="K182" s="358" t="s">
        <v>6739</v>
      </c>
      <c r="L182" s="358" t="s">
        <v>1937</v>
      </c>
      <c r="M182" s="358" t="s">
        <v>6740</v>
      </c>
      <c r="N182" s="358" t="s">
        <v>1939</v>
      </c>
      <c r="O182" s="358" t="s">
        <v>1316</v>
      </c>
      <c r="P182" s="358" t="s">
        <v>6689</v>
      </c>
      <c r="Q182" s="358"/>
      <c r="R182" s="358" t="s">
        <v>5957</v>
      </c>
      <c r="S182" s="358" t="s">
        <v>6740</v>
      </c>
      <c r="T182" s="358">
        <v>11</v>
      </c>
      <c r="U182" s="358" t="s">
        <v>1937</v>
      </c>
      <c r="V182" s="358" t="s">
        <v>2031</v>
      </c>
      <c r="W182" s="358"/>
      <c r="X182" s="358" t="s">
        <v>6686</v>
      </c>
      <c r="Y182" s="358" t="s">
        <v>1282</v>
      </c>
      <c r="Z182" s="358" t="s">
        <v>6687</v>
      </c>
      <c r="AA182" s="358" t="s">
        <v>6737</v>
      </c>
      <c r="AB182" s="358" t="s">
        <v>902</v>
      </c>
      <c r="AC182" s="358" t="s">
        <v>1937</v>
      </c>
      <c r="AD182" s="358"/>
      <c r="AE182" s="358" t="s">
        <v>1317</v>
      </c>
      <c r="AF182" s="358"/>
      <c r="AG182" s="475">
        <v>0</v>
      </c>
    </row>
    <row r="183" spans="2:33" ht="33">
      <c r="B183" s="358" t="s">
        <v>1864</v>
      </c>
      <c r="C183" s="358" t="s">
        <v>3777</v>
      </c>
      <c r="D183" s="358" t="s">
        <v>4119</v>
      </c>
      <c r="E183" s="358" t="s">
        <v>1934</v>
      </c>
      <c r="F183" s="358" t="s">
        <v>1287</v>
      </c>
      <c r="G183" s="358" t="s">
        <v>4118</v>
      </c>
      <c r="H183" s="358" t="s">
        <v>3780</v>
      </c>
      <c r="I183" s="358" t="s">
        <v>4085</v>
      </c>
      <c r="J183" s="358" t="s">
        <v>3776</v>
      </c>
      <c r="K183" s="358" t="s">
        <v>3780</v>
      </c>
      <c r="L183" s="358" t="s">
        <v>1937</v>
      </c>
      <c r="M183" s="358" t="s">
        <v>3781</v>
      </c>
      <c r="N183" s="358" t="s">
        <v>3209</v>
      </c>
      <c r="O183" s="358" t="s">
        <v>1325</v>
      </c>
      <c r="P183" s="358" t="s">
        <v>4089</v>
      </c>
      <c r="Q183" s="358"/>
      <c r="R183" s="358"/>
      <c r="S183" s="358" t="s">
        <v>3783</v>
      </c>
      <c r="T183" s="358">
        <v>12</v>
      </c>
      <c r="U183" s="358" t="s">
        <v>1937</v>
      </c>
      <c r="V183" s="358" t="s">
        <v>2010</v>
      </c>
      <c r="W183" s="358"/>
      <c r="X183" s="358" t="s">
        <v>3211</v>
      </c>
      <c r="Y183" s="358" t="s">
        <v>1261</v>
      </c>
      <c r="Z183" s="358" t="s">
        <v>4088</v>
      </c>
      <c r="AA183" s="358" t="s">
        <v>3778</v>
      </c>
      <c r="AB183" s="358"/>
      <c r="AC183" s="358" t="s">
        <v>1937</v>
      </c>
      <c r="AD183" s="358" t="s">
        <v>3784</v>
      </c>
      <c r="AE183" s="358" t="s">
        <v>1328</v>
      </c>
      <c r="AF183" s="358"/>
      <c r="AG183" s="475">
        <v>0</v>
      </c>
    </row>
    <row r="184" spans="2:33" ht="99">
      <c r="B184" s="358"/>
      <c r="C184" s="358" t="s">
        <v>3786</v>
      </c>
      <c r="D184" s="358" t="s">
        <v>3795</v>
      </c>
      <c r="E184" s="358" t="s">
        <v>1934</v>
      </c>
      <c r="F184" s="358" t="s">
        <v>1268</v>
      </c>
      <c r="G184" s="358" t="s">
        <v>3793</v>
      </c>
      <c r="H184" s="358" t="s">
        <v>3789</v>
      </c>
      <c r="I184" s="358" t="s">
        <v>1261</v>
      </c>
      <c r="J184" s="358" t="s">
        <v>3785</v>
      </c>
      <c r="K184" s="358" t="s">
        <v>3789</v>
      </c>
      <c r="L184" s="358" t="s">
        <v>3790</v>
      </c>
      <c r="M184" s="358" t="s">
        <v>3791</v>
      </c>
      <c r="N184" s="358" t="s">
        <v>3209</v>
      </c>
      <c r="O184" s="358" t="s">
        <v>1325</v>
      </c>
      <c r="P184" s="358" t="s">
        <v>3689</v>
      </c>
      <c r="Q184" s="358" t="s">
        <v>3792</v>
      </c>
      <c r="R184" s="358"/>
      <c r="S184" s="358" t="s">
        <v>3794</v>
      </c>
      <c r="T184" s="358">
        <v>12</v>
      </c>
      <c r="U184" s="358" t="s">
        <v>1937</v>
      </c>
      <c r="V184" s="358" t="s">
        <v>2010</v>
      </c>
      <c r="W184" s="358"/>
      <c r="X184" s="358" t="s">
        <v>3211</v>
      </c>
      <c r="Y184" s="358" t="s">
        <v>1261</v>
      </c>
      <c r="Z184" s="358" t="s">
        <v>3687</v>
      </c>
      <c r="AA184" s="358" t="s">
        <v>3787</v>
      </c>
      <c r="AB184" s="358"/>
      <c r="AC184" s="358" t="s">
        <v>1937</v>
      </c>
      <c r="AD184" s="358"/>
      <c r="AE184" s="358" t="s">
        <v>1326</v>
      </c>
      <c r="AF184" s="358"/>
      <c r="AG184" s="475">
        <v>0</v>
      </c>
    </row>
    <row r="185" spans="2:33" ht="63">
      <c r="B185" s="358"/>
      <c r="C185" s="358" t="s">
        <v>2327</v>
      </c>
      <c r="D185" s="358" t="s">
        <v>3007</v>
      </c>
      <c r="E185" s="358" t="s">
        <v>1934</v>
      </c>
      <c r="F185" s="358" t="s">
        <v>1242</v>
      </c>
      <c r="G185" s="358" t="s">
        <v>3006</v>
      </c>
      <c r="H185" s="358" t="s">
        <v>2330</v>
      </c>
      <c r="I185" s="358" t="s">
        <v>2962</v>
      </c>
      <c r="J185" s="358" t="s">
        <v>2326</v>
      </c>
      <c r="K185" s="358" t="s">
        <v>2330</v>
      </c>
      <c r="L185" s="358" t="s">
        <v>2411</v>
      </c>
      <c r="M185" s="358" t="s">
        <v>2331</v>
      </c>
      <c r="N185" s="358" t="s">
        <v>1939</v>
      </c>
      <c r="O185" s="358" t="s">
        <v>1269</v>
      </c>
      <c r="P185" s="358" t="s">
        <v>2995</v>
      </c>
      <c r="Q185" s="358"/>
      <c r="R185" s="358"/>
      <c r="S185" s="358" t="s">
        <v>2911</v>
      </c>
      <c r="T185" s="358">
        <v>12</v>
      </c>
      <c r="U185" s="358" t="s">
        <v>1937</v>
      </c>
      <c r="V185" s="358" t="s">
        <v>1947</v>
      </c>
      <c r="W185" s="358"/>
      <c r="X185" s="358" t="s">
        <v>2338</v>
      </c>
      <c r="Y185" s="358" t="s">
        <v>1165</v>
      </c>
      <c r="Z185" s="358" t="s">
        <v>2994</v>
      </c>
      <c r="AA185" s="358" t="s">
        <v>1314</v>
      </c>
      <c r="AB185" s="358"/>
      <c r="AC185" s="358" t="s">
        <v>2942</v>
      </c>
      <c r="AD185" s="358" t="s">
        <v>2335</v>
      </c>
      <c r="AE185" s="358" t="s">
        <v>1273</v>
      </c>
      <c r="AF185" s="358"/>
      <c r="AG185" s="475">
        <v>0</v>
      </c>
    </row>
    <row r="186" spans="2:33" ht="47.25">
      <c r="B186" s="358"/>
      <c r="C186" s="358" t="s">
        <v>2428</v>
      </c>
      <c r="D186" s="358" t="s">
        <v>2438</v>
      </c>
      <c r="E186" s="358" t="s">
        <v>1934</v>
      </c>
      <c r="F186" s="358" t="s">
        <v>1272</v>
      </c>
      <c r="G186" s="358" t="s">
        <v>2435</v>
      </c>
      <c r="H186" s="358" t="s">
        <v>2431</v>
      </c>
      <c r="I186" s="358" t="s">
        <v>1165</v>
      </c>
      <c r="J186" s="358" t="s">
        <v>2427</v>
      </c>
      <c r="K186" s="358" t="s">
        <v>2431</v>
      </c>
      <c r="L186" s="358" t="s">
        <v>2432</v>
      </c>
      <c r="M186" s="358" t="s">
        <v>2433</v>
      </c>
      <c r="N186" s="358" t="s">
        <v>1939</v>
      </c>
      <c r="O186" s="358" t="s">
        <v>1269</v>
      </c>
      <c r="P186" s="358" t="s">
        <v>2405</v>
      </c>
      <c r="Q186" s="358"/>
      <c r="R186" s="358"/>
      <c r="S186" s="358" t="s">
        <v>2436</v>
      </c>
      <c r="T186" s="358">
        <v>12</v>
      </c>
      <c r="U186" s="358" t="s">
        <v>1937</v>
      </c>
      <c r="V186" s="358" t="s">
        <v>1947</v>
      </c>
      <c r="W186" s="358"/>
      <c r="X186" s="358" t="s">
        <v>2338</v>
      </c>
      <c r="Y186" s="358" t="s">
        <v>1165</v>
      </c>
      <c r="Z186" s="358" t="s">
        <v>2403</v>
      </c>
      <c r="AA186" s="358" t="s">
        <v>2429</v>
      </c>
      <c r="AB186" s="358"/>
      <c r="AC186" s="358" t="s">
        <v>2437</v>
      </c>
      <c r="AD186" s="358" t="s">
        <v>2434</v>
      </c>
      <c r="AE186" s="358" t="s">
        <v>1270</v>
      </c>
      <c r="AF186" s="358"/>
      <c r="AG186" s="475">
        <v>0</v>
      </c>
    </row>
    <row r="187" spans="2:33" ht="47.25">
      <c r="B187" s="358"/>
      <c r="C187" s="358" t="s">
        <v>1762</v>
      </c>
      <c r="D187" s="358" t="s">
        <v>4705</v>
      </c>
      <c r="E187" s="358" t="s">
        <v>1934</v>
      </c>
      <c r="F187" s="358" t="s">
        <v>1272</v>
      </c>
      <c r="G187" s="358" t="s">
        <v>4704</v>
      </c>
      <c r="H187" s="358" t="s">
        <v>1945</v>
      </c>
      <c r="I187" s="358" t="s">
        <v>1247</v>
      </c>
      <c r="J187" s="358" t="s">
        <v>1761</v>
      </c>
      <c r="K187" s="358" t="s">
        <v>1945</v>
      </c>
      <c r="L187" s="358" t="s">
        <v>2138</v>
      </c>
      <c r="M187" s="358" t="s">
        <v>2186</v>
      </c>
      <c r="N187" s="358" t="s">
        <v>1939</v>
      </c>
      <c r="O187" s="358" t="s">
        <v>1306</v>
      </c>
      <c r="P187" s="358" t="s">
        <v>4700</v>
      </c>
      <c r="Q187" s="358"/>
      <c r="R187" s="358"/>
      <c r="S187" s="358" t="s">
        <v>1940</v>
      </c>
      <c r="T187" s="358">
        <v>12</v>
      </c>
      <c r="U187" s="358" t="s">
        <v>1937</v>
      </c>
      <c r="V187" s="358" t="s">
        <v>1947</v>
      </c>
      <c r="W187" s="358"/>
      <c r="X187" s="358" t="s">
        <v>4655</v>
      </c>
      <c r="Y187" s="358" t="s">
        <v>1247</v>
      </c>
      <c r="Z187" s="358" t="s">
        <v>4699</v>
      </c>
      <c r="AA187" s="358" t="s">
        <v>2187</v>
      </c>
      <c r="AB187" s="358"/>
      <c r="AC187" s="358" t="s">
        <v>2188</v>
      </c>
      <c r="AD187" s="358" t="s">
        <v>1950</v>
      </c>
      <c r="AE187" s="358" t="s">
        <v>1307</v>
      </c>
      <c r="AF187" s="358"/>
      <c r="AG187" s="475">
        <v>0</v>
      </c>
    </row>
    <row r="188" spans="2:33" ht="78.75">
      <c r="B188" s="358"/>
      <c r="C188" s="358" t="s">
        <v>2929</v>
      </c>
      <c r="D188" s="358" t="s">
        <v>2931</v>
      </c>
      <c r="E188" s="358" t="s">
        <v>1934</v>
      </c>
      <c r="F188" s="358" t="s">
        <v>1279</v>
      </c>
      <c r="G188" s="358" t="s">
        <v>2934</v>
      </c>
      <c r="H188" s="358" t="s">
        <v>2931</v>
      </c>
      <c r="I188" s="358" t="s">
        <v>2895</v>
      </c>
      <c r="J188" s="358" t="s">
        <v>2928</v>
      </c>
      <c r="K188" s="358" t="s">
        <v>2931</v>
      </c>
      <c r="L188" s="358" t="s">
        <v>2932</v>
      </c>
      <c r="M188" s="358" t="s">
        <v>2933</v>
      </c>
      <c r="N188" s="358" t="s">
        <v>1939</v>
      </c>
      <c r="O188" s="358" t="s">
        <v>1269</v>
      </c>
      <c r="P188" s="358"/>
      <c r="Q188" s="358"/>
      <c r="R188" s="358"/>
      <c r="S188" s="358" t="s">
        <v>2933</v>
      </c>
      <c r="T188" s="358">
        <v>12</v>
      </c>
      <c r="U188" s="358" t="s">
        <v>1937</v>
      </c>
      <c r="V188" s="358"/>
      <c r="W188" s="358"/>
      <c r="X188" s="358" t="s">
        <v>2338</v>
      </c>
      <c r="Y188" s="358" t="s">
        <v>1165</v>
      </c>
      <c r="Z188" s="358" t="s">
        <v>2930</v>
      </c>
      <c r="AA188" s="358"/>
      <c r="AB188" s="358"/>
      <c r="AC188" s="358" t="s">
        <v>1937</v>
      </c>
      <c r="AD188" s="358"/>
      <c r="AE188" s="358" t="s">
        <v>1273</v>
      </c>
      <c r="AF188" s="358"/>
      <c r="AG188" s="475">
        <v>0</v>
      </c>
    </row>
    <row r="189" spans="2:33" ht="49.5">
      <c r="B189" s="358"/>
      <c r="C189" s="358" t="s">
        <v>3302</v>
      </c>
      <c r="D189" s="358" t="s">
        <v>3310</v>
      </c>
      <c r="E189" s="358" t="s">
        <v>1934</v>
      </c>
      <c r="F189" s="358" t="s">
        <v>1268</v>
      </c>
      <c r="G189" s="358" t="s">
        <v>3308</v>
      </c>
      <c r="H189" s="358" t="s">
        <v>3304</v>
      </c>
      <c r="I189" s="358" t="s">
        <v>1261</v>
      </c>
      <c r="J189" s="358" t="s">
        <v>3301</v>
      </c>
      <c r="K189" s="358" t="s">
        <v>3304</v>
      </c>
      <c r="L189" s="358" t="s">
        <v>3305</v>
      </c>
      <c r="M189" s="358" t="s">
        <v>3306</v>
      </c>
      <c r="N189" s="358" t="s">
        <v>3209</v>
      </c>
      <c r="O189" s="358" t="s">
        <v>1330</v>
      </c>
      <c r="P189" s="358" t="s">
        <v>3213</v>
      </c>
      <c r="Q189" s="358" t="s">
        <v>3307</v>
      </c>
      <c r="R189" s="358"/>
      <c r="S189" s="358" t="s">
        <v>3309</v>
      </c>
      <c r="T189" s="358">
        <v>12</v>
      </c>
      <c r="U189" s="358" t="s">
        <v>1937</v>
      </c>
      <c r="V189" s="358" t="s">
        <v>2010</v>
      </c>
      <c r="W189" s="358"/>
      <c r="X189" s="358" t="s">
        <v>3211</v>
      </c>
      <c r="Y189" s="358" t="s">
        <v>1261</v>
      </c>
      <c r="Z189" s="358"/>
      <c r="AA189" s="358"/>
      <c r="AB189" s="358"/>
      <c r="AC189" s="358" t="s">
        <v>1937</v>
      </c>
      <c r="AD189" s="358"/>
      <c r="AE189" s="358" t="s">
        <v>1331</v>
      </c>
      <c r="AF189" s="358" t="s">
        <v>3210</v>
      </c>
      <c r="AG189" s="475">
        <v>0</v>
      </c>
    </row>
    <row r="190" spans="2:33" ht="247.5">
      <c r="B190" s="358"/>
      <c r="C190" s="358" t="s">
        <v>4278</v>
      </c>
      <c r="D190" s="358" t="s">
        <v>4285</v>
      </c>
      <c r="E190" s="358" t="s">
        <v>1934</v>
      </c>
      <c r="F190" s="358" t="s">
        <v>1268</v>
      </c>
      <c r="G190" s="358" t="s">
        <v>4283</v>
      </c>
      <c r="H190" s="358" t="s">
        <v>4280</v>
      </c>
      <c r="I190" s="358" t="s">
        <v>1222</v>
      </c>
      <c r="J190" s="358" t="s">
        <v>4277</v>
      </c>
      <c r="K190" s="358" t="s">
        <v>4280</v>
      </c>
      <c r="L190" s="358" t="s">
        <v>1937</v>
      </c>
      <c r="M190" s="358" t="s">
        <v>4281</v>
      </c>
      <c r="N190" s="358" t="s">
        <v>3209</v>
      </c>
      <c r="O190" s="358" t="s">
        <v>1280</v>
      </c>
      <c r="P190" s="358" t="s">
        <v>4202</v>
      </c>
      <c r="Q190" s="358" t="s">
        <v>4282</v>
      </c>
      <c r="R190" s="358"/>
      <c r="S190" s="358" t="s">
        <v>4284</v>
      </c>
      <c r="T190" s="358">
        <v>12</v>
      </c>
      <c r="U190" s="358" t="s">
        <v>1937</v>
      </c>
      <c r="V190" s="358" t="s">
        <v>2492</v>
      </c>
      <c r="W190" s="358"/>
      <c r="X190" s="358" t="s">
        <v>4200</v>
      </c>
      <c r="Y190" s="358" t="s">
        <v>1222</v>
      </c>
      <c r="Z190" s="358" t="s">
        <v>4201</v>
      </c>
      <c r="AA190" s="358" t="s">
        <v>4279</v>
      </c>
      <c r="AB190" s="358"/>
      <c r="AC190" s="358" t="s">
        <v>1940</v>
      </c>
      <c r="AD190" s="358"/>
      <c r="AE190" s="358" t="s">
        <v>1281</v>
      </c>
      <c r="AF190" s="358" t="s">
        <v>1191</v>
      </c>
      <c r="AG190" s="475">
        <v>0</v>
      </c>
    </row>
    <row r="191" spans="2:33" ht="33">
      <c r="B191" s="358"/>
      <c r="C191" s="358" t="s">
        <v>1773</v>
      </c>
      <c r="D191" s="358" t="s">
        <v>4225</v>
      </c>
      <c r="E191" s="358" t="s">
        <v>1934</v>
      </c>
      <c r="F191" s="358" t="s">
        <v>1268</v>
      </c>
      <c r="G191" s="358" t="s">
        <v>7116</v>
      </c>
      <c r="H191" s="358" t="s">
        <v>4223</v>
      </c>
      <c r="I191" s="358" t="s">
        <v>1252</v>
      </c>
      <c r="J191" s="358" t="s">
        <v>1772</v>
      </c>
      <c r="K191" s="358" t="s">
        <v>4223</v>
      </c>
      <c r="L191" s="358" t="s">
        <v>1937</v>
      </c>
      <c r="M191" s="358" t="s">
        <v>4672</v>
      </c>
      <c r="N191" s="358" t="s">
        <v>1939</v>
      </c>
      <c r="O191" s="358" t="s">
        <v>1253</v>
      </c>
      <c r="P191" s="358" t="s">
        <v>7104</v>
      </c>
      <c r="Q191" s="358"/>
      <c r="R191" s="358"/>
      <c r="S191" s="358" t="s">
        <v>7117</v>
      </c>
      <c r="T191" s="358">
        <v>12</v>
      </c>
      <c r="U191" s="358" t="s">
        <v>1937</v>
      </c>
      <c r="V191" s="358" t="s">
        <v>1947</v>
      </c>
      <c r="W191" s="358"/>
      <c r="X191" s="358" t="s">
        <v>2182</v>
      </c>
      <c r="Y191" s="358" t="s">
        <v>1252</v>
      </c>
      <c r="Z191" s="358" t="s">
        <v>7103</v>
      </c>
      <c r="AA191" s="358" t="s">
        <v>6701</v>
      </c>
      <c r="AB191" s="358"/>
      <c r="AC191" s="358" t="s">
        <v>1937</v>
      </c>
      <c r="AD191" s="358"/>
      <c r="AE191" s="358" t="s">
        <v>1254</v>
      </c>
      <c r="AF191" s="358"/>
      <c r="AG191" s="475">
        <v>0</v>
      </c>
    </row>
    <row r="192" spans="2:33" ht="33">
      <c r="B192" s="358"/>
      <c r="C192" s="358" t="s">
        <v>2033</v>
      </c>
      <c r="D192" s="358" t="s">
        <v>2034</v>
      </c>
      <c r="E192" s="358" t="s">
        <v>1934</v>
      </c>
      <c r="F192" s="358" t="s">
        <v>1279</v>
      </c>
      <c r="G192" s="358" t="s">
        <v>2035</v>
      </c>
      <c r="H192" s="358" t="s">
        <v>2034</v>
      </c>
      <c r="I192" s="358" t="s">
        <v>1222</v>
      </c>
      <c r="J192" s="358" t="s">
        <v>2036</v>
      </c>
      <c r="K192" s="358" t="s">
        <v>2034</v>
      </c>
      <c r="L192" s="358" t="s">
        <v>1937</v>
      </c>
      <c r="M192" s="358" t="s">
        <v>2037</v>
      </c>
      <c r="N192" s="358" t="s">
        <v>1939</v>
      </c>
      <c r="O192" s="358" t="s">
        <v>1291</v>
      </c>
      <c r="P192" s="358"/>
      <c r="Q192" s="358"/>
      <c r="R192" s="358"/>
      <c r="S192" s="358" t="s">
        <v>1940</v>
      </c>
      <c r="T192" s="358">
        <v>12</v>
      </c>
      <c r="U192" s="358" t="s">
        <v>1937</v>
      </c>
      <c r="V192" s="358"/>
      <c r="W192" s="358"/>
      <c r="X192" s="358" t="s">
        <v>1941</v>
      </c>
      <c r="Y192" s="358" t="s">
        <v>1222</v>
      </c>
      <c r="Z192" s="358" t="s">
        <v>2038</v>
      </c>
      <c r="AA192" s="358"/>
      <c r="AB192" s="358"/>
      <c r="AC192" s="358" t="s">
        <v>1937</v>
      </c>
      <c r="AD192" s="358"/>
      <c r="AE192" s="358" t="s">
        <v>1292</v>
      </c>
      <c r="AF192" s="358" t="s">
        <v>1926</v>
      </c>
      <c r="AG192" s="475">
        <v>0</v>
      </c>
    </row>
    <row r="193" spans="2:33" ht="49.5">
      <c r="B193" s="358"/>
      <c r="C193" s="358" t="s">
        <v>1866</v>
      </c>
      <c r="D193" s="358" t="s">
        <v>6749</v>
      </c>
      <c r="E193" s="358" t="s">
        <v>1934</v>
      </c>
      <c r="F193" s="358" t="s">
        <v>1268</v>
      </c>
      <c r="G193" s="358" t="s">
        <v>6747</v>
      </c>
      <c r="H193" s="358" t="s">
        <v>6745</v>
      </c>
      <c r="I193" s="358" t="s">
        <v>1282</v>
      </c>
      <c r="J193" s="358" t="s">
        <v>1865</v>
      </c>
      <c r="K193" s="358" t="s">
        <v>6745</v>
      </c>
      <c r="L193" s="358" t="s">
        <v>1937</v>
      </c>
      <c r="M193" s="358" t="s">
        <v>6746</v>
      </c>
      <c r="N193" s="358" t="s">
        <v>1939</v>
      </c>
      <c r="O193" s="358" t="s">
        <v>1316</v>
      </c>
      <c r="P193" s="358" t="s">
        <v>6689</v>
      </c>
      <c r="Q193" s="358"/>
      <c r="R193" s="358" t="s">
        <v>5957</v>
      </c>
      <c r="S193" s="358" t="s">
        <v>6748</v>
      </c>
      <c r="T193" s="358">
        <v>12</v>
      </c>
      <c r="U193" s="358" t="s">
        <v>1937</v>
      </c>
      <c r="V193" s="358" t="s">
        <v>2492</v>
      </c>
      <c r="W193" s="358"/>
      <c r="X193" s="358" t="s">
        <v>6686</v>
      </c>
      <c r="Y193" s="358" t="s">
        <v>1282</v>
      </c>
      <c r="Z193" s="358" t="s">
        <v>6687</v>
      </c>
      <c r="AA193" s="358" t="s">
        <v>6743</v>
      </c>
      <c r="AB193" s="358" t="s">
        <v>902</v>
      </c>
      <c r="AC193" s="358" t="s">
        <v>1940</v>
      </c>
      <c r="AD193" s="358"/>
      <c r="AE193" s="358" t="s">
        <v>1317</v>
      </c>
      <c r="AF193" s="358"/>
      <c r="AG193" s="475">
        <v>0</v>
      </c>
    </row>
    <row r="194" spans="2:33" ht="49.5">
      <c r="B194" s="358"/>
      <c r="C194" s="358" t="s">
        <v>4725</v>
      </c>
      <c r="D194" s="358" t="s">
        <v>5131</v>
      </c>
      <c r="E194" s="358" t="s">
        <v>1934</v>
      </c>
      <c r="F194" s="358" t="s">
        <v>1287</v>
      </c>
      <c r="G194" s="358" t="s">
        <v>5130</v>
      </c>
      <c r="H194" s="358" t="s">
        <v>4727</v>
      </c>
      <c r="I194" s="358" t="s">
        <v>1759</v>
      </c>
      <c r="J194" s="358" t="s">
        <v>4724</v>
      </c>
      <c r="K194" s="358" t="s">
        <v>4727</v>
      </c>
      <c r="L194" s="358" t="s">
        <v>4728</v>
      </c>
      <c r="M194" s="358" t="s">
        <v>4729</v>
      </c>
      <c r="N194" s="358" t="s">
        <v>1939</v>
      </c>
      <c r="O194" s="358" t="s">
        <v>1306</v>
      </c>
      <c r="P194" s="358" t="s">
        <v>5089</v>
      </c>
      <c r="Q194" s="358"/>
      <c r="R194" s="358"/>
      <c r="S194" s="358" t="s">
        <v>2217</v>
      </c>
      <c r="T194" s="358">
        <v>12</v>
      </c>
      <c r="U194" s="358" t="s">
        <v>1937</v>
      </c>
      <c r="V194" s="358" t="s">
        <v>2010</v>
      </c>
      <c r="W194" s="358"/>
      <c r="X194" s="358" t="s">
        <v>4655</v>
      </c>
      <c r="Y194" s="358" t="s">
        <v>1247</v>
      </c>
      <c r="Z194" s="358" t="s">
        <v>5088</v>
      </c>
      <c r="AA194" s="358" t="s">
        <v>4726</v>
      </c>
      <c r="AB194" s="358"/>
      <c r="AC194" s="358" t="s">
        <v>1937</v>
      </c>
      <c r="AD194" s="358" t="s">
        <v>4732</v>
      </c>
      <c r="AE194" s="358" t="s">
        <v>1309</v>
      </c>
      <c r="AF194" s="358"/>
      <c r="AG194" s="475">
        <v>0</v>
      </c>
    </row>
    <row r="195" spans="2:33" ht="47.25">
      <c r="B195" s="358"/>
      <c r="C195" s="358" t="s">
        <v>7243</v>
      </c>
      <c r="D195" s="358" t="s">
        <v>7248</v>
      </c>
      <c r="E195" s="358" t="s">
        <v>1934</v>
      </c>
      <c r="F195" s="358" t="s">
        <v>1268</v>
      </c>
      <c r="G195" s="358" t="s">
        <v>7247</v>
      </c>
      <c r="H195" s="358" t="s">
        <v>7245</v>
      </c>
      <c r="I195" s="358" t="s">
        <v>1252</v>
      </c>
      <c r="J195" s="358" t="s">
        <v>7242</v>
      </c>
      <c r="K195" s="358" t="s">
        <v>7245</v>
      </c>
      <c r="L195" s="358" t="s">
        <v>1937</v>
      </c>
      <c r="M195" s="358" t="s">
        <v>7246</v>
      </c>
      <c r="N195" s="358" t="s">
        <v>1939</v>
      </c>
      <c r="O195" s="358" t="s">
        <v>1264</v>
      </c>
      <c r="P195" s="358" t="s">
        <v>7214</v>
      </c>
      <c r="Q195" s="358"/>
      <c r="R195" s="358"/>
      <c r="S195" s="358" t="s">
        <v>7246</v>
      </c>
      <c r="T195" s="358">
        <v>12</v>
      </c>
      <c r="U195" s="358" t="s">
        <v>1937</v>
      </c>
      <c r="V195" s="358" t="s">
        <v>2010</v>
      </c>
      <c r="W195" s="358"/>
      <c r="X195" s="358" t="s">
        <v>2182</v>
      </c>
      <c r="Y195" s="358" t="s">
        <v>1252</v>
      </c>
      <c r="Z195" s="358" t="s">
        <v>7213</v>
      </c>
      <c r="AA195" s="358" t="s">
        <v>7244</v>
      </c>
      <c r="AB195" s="358"/>
      <c r="AC195" s="358" t="s">
        <v>1937</v>
      </c>
      <c r="AD195" s="358"/>
      <c r="AE195" s="358" t="s">
        <v>1265</v>
      </c>
      <c r="AF195" s="358" t="s">
        <v>1223</v>
      </c>
      <c r="AG195" s="475">
        <v>0</v>
      </c>
    </row>
    <row r="196" spans="2:33" ht="47.25">
      <c r="B196" s="358"/>
      <c r="C196" s="358" t="s">
        <v>5884</v>
      </c>
      <c r="D196" s="358" t="s">
        <v>5892</v>
      </c>
      <c r="E196" s="358" t="s">
        <v>1934</v>
      </c>
      <c r="F196" s="358" t="s">
        <v>1242</v>
      </c>
      <c r="G196" s="358" t="s">
        <v>5889</v>
      </c>
      <c r="H196" s="358" t="s">
        <v>5886</v>
      </c>
      <c r="I196" s="358" t="s">
        <v>1739</v>
      </c>
      <c r="J196" s="358" t="s">
        <v>5883</v>
      </c>
      <c r="K196" s="358" t="s">
        <v>5886</v>
      </c>
      <c r="L196" s="358" t="s">
        <v>1937</v>
      </c>
      <c r="M196" s="358" t="s">
        <v>5887</v>
      </c>
      <c r="N196" s="358" t="s">
        <v>3957</v>
      </c>
      <c r="O196" s="358" t="s">
        <v>1311</v>
      </c>
      <c r="P196" s="358" t="s">
        <v>5777</v>
      </c>
      <c r="Q196" s="358"/>
      <c r="R196" s="358" t="s">
        <v>5872</v>
      </c>
      <c r="S196" s="358" t="s">
        <v>5890</v>
      </c>
      <c r="T196" s="358">
        <v>12</v>
      </c>
      <c r="U196" s="358" t="s">
        <v>5890</v>
      </c>
      <c r="V196" s="358" t="s">
        <v>1947</v>
      </c>
      <c r="W196" s="358"/>
      <c r="X196" s="358" t="s">
        <v>5774</v>
      </c>
      <c r="Y196" s="358" t="s">
        <v>1255</v>
      </c>
      <c r="Z196" s="358" t="s">
        <v>5776</v>
      </c>
      <c r="AA196" s="358" t="s">
        <v>5885</v>
      </c>
      <c r="AB196" s="358"/>
      <c r="AC196" s="358" t="s">
        <v>5891</v>
      </c>
      <c r="AD196" s="358" t="s">
        <v>5888</v>
      </c>
      <c r="AE196" s="358" t="s">
        <v>1241</v>
      </c>
      <c r="AF196" s="358" t="s">
        <v>1243</v>
      </c>
      <c r="AG196" s="475">
        <v>0</v>
      </c>
    </row>
    <row r="197" spans="2:33" ht="47.25">
      <c r="B197" s="358"/>
      <c r="C197" s="358" t="s">
        <v>1879</v>
      </c>
      <c r="D197" s="358" t="s">
        <v>7004</v>
      </c>
      <c r="E197" s="358" t="s">
        <v>1934</v>
      </c>
      <c r="F197" s="358" t="s">
        <v>1287</v>
      </c>
      <c r="G197" s="358" t="s">
        <v>7003</v>
      </c>
      <c r="H197" s="358" t="s">
        <v>6805</v>
      </c>
      <c r="I197" s="358" t="s">
        <v>1785</v>
      </c>
      <c r="J197" s="358" t="s">
        <v>1878</v>
      </c>
      <c r="K197" s="358" t="s">
        <v>6805</v>
      </c>
      <c r="L197" s="358" t="s">
        <v>1937</v>
      </c>
      <c r="M197" s="358" t="s">
        <v>6806</v>
      </c>
      <c r="N197" s="358" t="s">
        <v>1939</v>
      </c>
      <c r="O197" s="358" t="s">
        <v>1316</v>
      </c>
      <c r="P197" s="358" t="s">
        <v>6977</v>
      </c>
      <c r="Q197" s="358"/>
      <c r="R197" s="358" t="s">
        <v>5957</v>
      </c>
      <c r="S197" s="358" t="s">
        <v>6808</v>
      </c>
      <c r="T197" s="358">
        <v>12</v>
      </c>
      <c r="U197" s="358" t="s">
        <v>1937</v>
      </c>
      <c r="V197" s="358" t="s">
        <v>2031</v>
      </c>
      <c r="W197" s="358"/>
      <c r="X197" s="358" t="s">
        <v>6686</v>
      </c>
      <c r="Y197" s="358" t="s">
        <v>1282</v>
      </c>
      <c r="Z197" s="358" t="s">
        <v>6976</v>
      </c>
      <c r="AA197" s="358" t="s">
        <v>6803</v>
      </c>
      <c r="AB197" s="358" t="s">
        <v>902</v>
      </c>
      <c r="AC197" s="358" t="s">
        <v>1940</v>
      </c>
      <c r="AD197" s="358" t="s">
        <v>6809</v>
      </c>
      <c r="AE197" s="358" t="s">
        <v>1319</v>
      </c>
      <c r="AF197" s="358"/>
      <c r="AG197" s="475">
        <v>0</v>
      </c>
    </row>
    <row r="198" spans="2:33" ht="33">
      <c r="B198" s="358" t="s">
        <v>2039</v>
      </c>
      <c r="C198" s="358" t="s">
        <v>2392</v>
      </c>
      <c r="D198" s="358" t="s">
        <v>2441</v>
      </c>
      <c r="E198" s="358" t="s">
        <v>1934</v>
      </c>
      <c r="F198" s="358" t="s">
        <v>1272</v>
      </c>
      <c r="G198" s="358" t="s">
        <v>2440</v>
      </c>
      <c r="H198" s="358" t="s">
        <v>2395</v>
      </c>
      <c r="I198" s="358" t="s">
        <v>1165</v>
      </c>
      <c r="J198" s="358" t="s">
        <v>2391</v>
      </c>
      <c r="K198" s="358" t="s">
        <v>2395</v>
      </c>
      <c r="L198" s="358" t="s">
        <v>2378</v>
      </c>
      <c r="M198" s="358" t="s">
        <v>2396</v>
      </c>
      <c r="N198" s="358" t="s">
        <v>1939</v>
      </c>
      <c r="O198" s="358" t="s">
        <v>1269</v>
      </c>
      <c r="P198" s="358" t="s">
        <v>2405</v>
      </c>
      <c r="Q198" s="358"/>
      <c r="R198" s="358"/>
      <c r="S198" s="358" t="s">
        <v>2398</v>
      </c>
      <c r="T198" s="358">
        <v>13</v>
      </c>
      <c r="U198" s="358" t="s">
        <v>1937</v>
      </c>
      <c r="V198" s="358" t="s">
        <v>1947</v>
      </c>
      <c r="W198" s="358"/>
      <c r="X198" s="358" t="s">
        <v>2338</v>
      </c>
      <c r="Y198" s="358" t="s">
        <v>1165</v>
      </c>
      <c r="Z198" s="358" t="s">
        <v>2403</v>
      </c>
      <c r="AA198" s="358" t="s">
        <v>2439</v>
      </c>
      <c r="AB198" s="358"/>
      <c r="AC198" s="358" t="s">
        <v>2399</v>
      </c>
      <c r="AD198" s="358" t="s">
        <v>2400</v>
      </c>
      <c r="AE198" s="358" t="s">
        <v>1270</v>
      </c>
      <c r="AF198" s="358"/>
      <c r="AG198" s="475">
        <v>0</v>
      </c>
    </row>
    <row r="199" spans="2:33" ht="94.5">
      <c r="B199" s="358"/>
      <c r="C199" s="358" t="s">
        <v>2417</v>
      </c>
      <c r="D199" s="358" t="s">
        <v>2936</v>
      </c>
      <c r="E199" s="358" t="s">
        <v>1934</v>
      </c>
      <c r="F199" s="358" t="s">
        <v>1242</v>
      </c>
      <c r="G199" s="358" t="s">
        <v>2935</v>
      </c>
      <c r="H199" s="358" t="s">
        <v>2420</v>
      </c>
      <c r="I199" s="358" t="s">
        <v>2895</v>
      </c>
      <c r="J199" s="358" t="s">
        <v>2416</v>
      </c>
      <c r="K199" s="358" t="s">
        <v>2420</v>
      </c>
      <c r="L199" s="358" t="s">
        <v>2421</v>
      </c>
      <c r="M199" s="358" t="s">
        <v>2422</v>
      </c>
      <c r="N199" s="358" t="s">
        <v>1939</v>
      </c>
      <c r="O199" s="358" t="s">
        <v>1269</v>
      </c>
      <c r="P199" s="358" t="s">
        <v>2931</v>
      </c>
      <c r="Q199" s="358"/>
      <c r="R199" s="358"/>
      <c r="S199" s="358" t="s">
        <v>2422</v>
      </c>
      <c r="T199" s="358">
        <v>13</v>
      </c>
      <c r="U199" s="358" t="s">
        <v>1937</v>
      </c>
      <c r="V199" s="358" t="s">
        <v>1974</v>
      </c>
      <c r="W199" s="358"/>
      <c r="X199" s="358" t="s">
        <v>2338</v>
      </c>
      <c r="Y199" s="358" t="s">
        <v>1165</v>
      </c>
      <c r="Z199" s="358" t="s">
        <v>2930</v>
      </c>
      <c r="AA199" s="358" t="s">
        <v>2418</v>
      </c>
      <c r="AB199" s="358"/>
      <c r="AC199" s="358" t="s">
        <v>1937</v>
      </c>
      <c r="AD199" s="358" t="s">
        <v>2423</v>
      </c>
      <c r="AE199" s="358" t="s">
        <v>1273</v>
      </c>
      <c r="AF199" s="358"/>
      <c r="AG199" s="475">
        <v>0</v>
      </c>
    </row>
    <row r="200" spans="2:33" ht="63">
      <c r="B200" s="358"/>
      <c r="C200" s="358" t="s">
        <v>2588</v>
      </c>
      <c r="D200" s="358" t="s">
        <v>3010</v>
      </c>
      <c r="E200" s="358" t="s">
        <v>1934</v>
      </c>
      <c r="F200" s="358" t="s">
        <v>1287</v>
      </c>
      <c r="G200" s="358" t="s">
        <v>3008</v>
      </c>
      <c r="H200" s="358" t="s">
        <v>2590</v>
      </c>
      <c r="I200" s="358" t="s">
        <v>2962</v>
      </c>
      <c r="J200" s="358" t="s">
        <v>2587</v>
      </c>
      <c r="K200" s="358" t="s">
        <v>2590</v>
      </c>
      <c r="L200" s="358" t="s">
        <v>1937</v>
      </c>
      <c r="M200" s="358" t="s">
        <v>2591</v>
      </c>
      <c r="N200" s="358" t="s">
        <v>1939</v>
      </c>
      <c r="O200" s="358" t="s">
        <v>1269</v>
      </c>
      <c r="P200" s="358" t="s">
        <v>2995</v>
      </c>
      <c r="Q200" s="358"/>
      <c r="R200" s="358"/>
      <c r="S200" s="358" t="s">
        <v>3009</v>
      </c>
      <c r="T200" s="358">
        <v>13</v>
      </c>
      <c r="U200" s="358" t="s">
        <v>1937</v>
      </c>
      <c r="V200" s="358" t="s">
        <v>2031</v>
      </c>
      <c r="W200" s="358"/>
      <c r="X200" s="358" t="s">
        <v>2338</v>
      </c>
      <c r="Y200" s="358" t="s">
        <v>1165</v>
      </c>
      <c r="Z200" s="358" t="s">
        <v>2994</v>
      </c>
      <c r="AA200" s="358" t="s">
        <v>2588</v>
      </c>
      <c r="AB200" s="358"/>
      <c r="AC200" s="358" t="s">
        <v>1937</v>
      </c>
      <c r="AD200" s="358" t="s">
        <v>2594</v>
      </c>
      <c r="AE200" s="358" t="s">
        <v>1273</v>
      </c>
      <c r="AF200" s="358"/>
      <c r="AG200" s="475">
        <v>0</v>
      </c>
    </row>
    <row r="201" spans="2:33" ht="99">
      <c r="B201" s="358"/>
      <c r="C201" s="358" t="s">
        <v>3786</v>
      </c>
      <c r="D201" s="358" t="s">
        <v>4122</v>
      </c>
      <c r="E201" s="358" t="s">
        <v>1934</v>
      </c>
      <c r="F201" s="358" t="s">
        <v>1287</v>
      </c>
      <c r="G201" s="358" t="s">
        <v>4121</v>
      </c>
      <c r="H201" s="358" t="s">
        <v>3789</v>
      </c>
      <c r="I201" s="358" t="s">
        <v>4085</v>
      </c>
      <c r="J201" s="358" t="s">
        <v>3785</v>
      </c>
      <c r="K201" s="358" t="s">
        <v>3789</v>
      </c>
      <c r="L201" s="358" t="s">
        <v>3790</v>
      </c>
      <c r="M201" s="358" t="s">
        <v>3791</v>
      </c>
      <c r="N201" s="358" t="s">
        <v>3209</v>
      </c>
      <c r="O201" s="358" t="s">
        <v>1325</v>
      </c>
      <c r="P201" s="358" t="s">
        <v>4089</v>
      </c>
      <c r="Q201" s="358" t="s">
        <v>4120</v>
      </c>
      <c r="R201" s="358"/>
      <c r="S201" s="358" t="s">
        <v>3794</v>
      </c>
      <c r="T201" s="358">
        <v>13</v>
      </c>
      <c r="U201" s="358" t="s">
        <v>1937</v>
      </c>
      <c r="V201" s="358" t="s">
        <v>2010</v>
      </c>
      <c r="W201" s="358"/>
      <c r="X201" s="358" t="s">
        <v>3211</v>
      </c>
      <c r="Y201" s="358" t="s">
        <v>1261</v>
      </c>
      <c r="Z201" s="358" t="s">
        <v>4088</v>
      </c>
      <c r="AA201" s="358" t="s">
        <v>3787</v>
      </c>
      <c r="AB201" s="358"/>
      <c r="AC201" s="358" t="s">
        <v>1937</v>
      </c>
      <c r="AD201" s="358" t="s">
        <v>3795</v>
      </c>
      <c r="AE201" s="358" t="s">
        <v>1328</v>
      </c>
      <c r="AF201" s="358"/>
      <c r="AG201" s="475">
        <v>0</v>
      </c>
    </row>
    <row r="202" spans="2:33" ht="33">
      <c r="B202" s="358"/>
      <c r="C202" s="358" t="s">
        <v>3797</v>
      </c>
      <c r="D202" s="358" t="s">
        <v>3805</v>
      </c>
      <c r="E202" s="358" t="s">
        <v>1934</v>
      </c>
      <c r="F202" s="358" t="s">
        <v>1268</v>
      </c>
      <c r="G202" s="358" t="s">
        <v>3803</v>
      </c>
      <c r="H202" s="358" t="s">
        <v>3800</v>
      </c>
      <c r="I202" s="358" t="s">
        <v>1261</v>
      </c>
      <c r="J202" s="358" t="s">
        <v>3796</v>
      </c>
      <c r="K202" s="358" t="s">
        <v>3800</v>
      </c>
      <c r="L202" s="358" t="s">
        <v>3801</v>
      </c>
      <c r="M202" s="358" t="s">
        <v>3802</v>
      </c>
      <c r="N202" s="358" t="s">
        <v>3209</v>
      </c>
      <c r="O202" s="358" t="s">
        <v>1325</v>
      </c>
      <c r="P202" s="358" t="s">
        <v>3689</v>
      </c>
      <c r="Q202" s="358"/>
      <c r="R202" s="358"/>
      <c r="S202" s="358" t="s">
        <v>3804</v>
      </c>
      <c r="T202" s="358">
        <v>13</v>
      </c>
      <c r="U202" s="358" t="s">
        <v>1937</v>
      </c>
      <c r="V202" s="358" t="s">
        <v>2010</v>
      </c>
      <c r="W202" s="358"/>
      <c r="X202" s="358" t="s">
        <v>3211</v>
      </c>
      <c r="Y202" s="358" t="s">
        <v>1261</v>
      </c>
      <c r="Z202" s="358" t="s">
        <v>3687</v>
      </c>
      <c r="AA202" s="358" t="s">
        <v>3798</v>
      </c>
      <c r="AB202" s="358"/>
      <c r="AC202" s="358" t="s">
        <v>1937</v>
      </c>
      <c r="AD202" s="358"/>
      <c r="AE202" s="358" t="s">
        <v>1326</v>
      </c>
      <c r="AF202" s="358"/>
      <c r="AG202" s="475">
        <v>0</v>
      </c>
    </row>
    <row r="203" spans="2:33" ht="33">
      <c r="B203" s="358"/>
      <c r="C203" s="358" t="s">
        <v>1762</v>
      </c>
      <c r="D203" s="358" t="s">
        <v>2040</v>
      </c>
      <c r="E203" s="358" t="s">
        <v>1934</v>
      </c>
      <c r="F203" s="358" t="s">
        <v>1272</v>
      </c>
      <c r="G203" s="358" t="s">
        <v>2041</v>
      </c>
      <c r="H203" s="358" t="s">
        <v>1945</v>
      </c>
      <c r="I203" s="358" t="s">
        <v>1222</v>
      </c>
      <c r="J203" s="358" t="s">
        <v>1761</v>
      </c>
      <c r="K203" s="358" t="s">
        <v>1945</v>
      </c>
      <c r="L203" s="358" t="s">
        <v>1937</v>
      </c>
      <c r="M203" s="358" t="s">
        <v>1946</v>
      </c>
      <c r="N203" s="358" t="s">
        <v>1939</v>
      </c>
      <c r="O203" s="358" t="s">
        <v>1291</v>
      </c>
      <c r="P203" s="358" t="s">
        <v>2034</v>
      </c>
      <c r="Q203" s="358"/>
      <c r="R203" s="358"/>
      <c r="S203" s="358" t="s">
        <v>2042</v>
      </c>
      <c r="T203" s="358">
        <v>13</v>
      </c>
      <c r="U203" s="358" t="s">
        <v>1937</v>
      </c>
      <c r="V203" s="358" t="s">
        <v>1947</v>
      </c>
      <c r="W203" s="358"/>
      <c r="X203" s="358" t="s">
        <v>1941</v>
      </c>
      <c r="Y203" s="358" t="s">
        <v>1222</v>
      </c>
      <c r="Z203" s="358" t="s">
        <v>2038</v>
      </c>
      <c r="AA203" s="358" t="s">
        <v>1948</v>
      </c>
      <c r="AB203" s="358"/>
      <c r="AC203" s="358" t="s">
        <v>1949</v>
      </c>
      <c r="AD203" s="358" t="s">
        <v>1950</v>
      </c>
      <c r="AE203" s="358" t="s">
        <v>1292</v>
      </c>
      <c r="AF203" s="358" t="s">
        <v>1926</v>
      </c>
      <c r="AG203" s="475">
        <v>0</v>
      </c>
    </row>
    <row r="204" spans="2:33" ht="47.25">
      <c r="B204" s="358"/>
      <c r="C204" s="358" t="s">
        <v>5894</v>
      </c>
      <c r="D204" s="358" t="s">
        <v>5900</v>
      </c>
      <c r="E204" s="358" t="s">
        <v>1934</v>
      </c>
      <c r="F204" s="358" t="s">
        <v>1242</v>
      </c>
      <c r="G204" s="358" t="s">
        <v>5899</v>
      </c>
      <c r="H204" s="358" t="s">
        <v>5896</v>
      </c>
      <c r="I204" s="358" t="s">
        <v>1739</v>
      </c>
      <c r="J204" s="358" t="s">
        <v>5893</v>
      </c>
      <c r="K204" s="358" t="s">
        <v>5896</v>
      </c>
      <c r="L204" s="358" t="s">
        <v>1937</v>
      </c>
      <c r="M204" s="358" t="s">
        <v>5897</v>
      </c>
      <c r="N204" s="358" t="s">
        <v>3957</v>
      </c>
      <c r="O204" s="358" t="s">
        <v>1311</v>
      </c>
      <c r="P204" s="358" t="s">
        <v>5777</v>
      </c>
      <c r="Q204" s="358"/>
      <c r="R204" s="358" t="s">
        <v>5872</v>
      </c>
      <c r="S204" s="358" t="s">
        <v>5890</v>
      </c>
      <c r="T204" s="358">
        <v>13</v>
      </c>
      <c r="U204" s="358" t="s">
        <v>5890</v>
      </c>
      <c r="V204" s="358" t="s">
        <v>1965</v>
      </c>
      <c r="W204" s="358"/>
      <c r="X204" s="358" t="s">
        <v>5774</v>
      </c>
      <c r="Y204" s="358" t="s">
        <v>1255</v>
      </c>
      <c r="Z204" s="358" t="s">
        <v>5776</v>
      </c>
      <c r="AA204" s="358" t="s">
        <v>5895</v>
      </c>
      <c r="AB204" s="358"/>
      <c r="AC204" s="358" t="s">
        <v>5891</v>
      </c>
      <c r="AD204" s="358" t="s">
        <v>5898</v>
      </c>
      <c r="AE204" s="358" t="s">
        <v>1241</v>
      </c>
      <c r="AF204" s="358" t="s">
        <v>1243</v>
      </c>
      <c r="AG204" s="475">
        <v>0</v>
      </c>
    </row>
    <row r="205" spans="2:33" ht="33">
      <c r="B205" s="358"/>
      <c r="C205" s="358" t="s">
        <v>3312</v>
      </c>
      <c r="D205" s="358" t="s">
        <v>3314</v>
      </c>
      <c r="E205" s="358" t="s">
        <v>1934</v>
      </c>
      <c r="F205" s="358" t="s">
        <v>1279</v>
      </c>
      <c r="G205" s="358" t="s">
        <v>3316</v>
      </c>
      <c r="H205" s="358" t="s">
        <v>3314</v>
      </c>
      <c r="I205" s="358" t="s">
        <v>1261</v>
      </c>
      <c r="J205" s="358" t="s">
        <v>3311</v>
      </c>
      <c r="K205" s="358" t="s">
        <v>3314</v>
      </c>
      <c r="L205" s="358" t="s">
        <v>1937</v>
      </c>
      <c r="M205" s="358" t="s">
        <v>3315</v>
      </c>
      <c r="N205" s="358" t="s">
        <v>3209</v>
      </c>
      <c r="O205" s="358" t="s">
        <v>1330</v>
      </c>
      <c r="P205" s="358"/>
      <c r="Q205" s="358"/>
      <c r="R205" s="358"/>
      <c r="S205" s="358" t="s">
        <v>3315</v>
      </c>
      <c r="T205" s="358">
        <v>13</v>
      </c>
      <c r="U205" s="358" t="s">
        <v>1937</v>
      </c>
      <c r="V205" s="358" t="s">
        <v>902</v>
      </c>
      <c r="W205" s="358"/>
      <c r="X205" s="358" t="s">
        <v>3211</v>
      </c>
      <c r="Y205" s="358" t="s">
        <v>1261</v>
      </c>
      <c r="Z205" s="358"/>
      <c r="AA205" s="358"/>
      <c r="AB205" s="358"/>
      <c r="AC205" s="358" t="s">
        <v>1937</v>
      </c>
      <c r="AD205" s="358"/>
      <c r="AE205" s="358" t="s">
        <v>1331</v>
      </c>
      <c r="AF205" s="358" t="s">
        <v>3210</v>
      </c>
      <c r="AG205" s="475">
        <v>0</v>
      </c>
    </row>
    <row r="206" spans="2:33" ht="33">
      <c r="B206" s="358"/>
      <c r="C206" s="358" t="s">
        <v>7119</v>
      </c>
      <c r="D206" s="358" t="s">
        <v>7125</v>
      </c>
      <c r="E206" s="358" t="s">
        <v>1934</v>
      </c>
      <c r="F206" s="358" t="s">
        <v>1268</v>
      </c>
      <c r="G206" s="358" t="s">
        <v>7123</v>
      </c>
      <c r="H206" s="358" t="s">
        <v>7121</v>
      </c>
      <c r="I206" s="358" t="s">
        <v>1252</v>
      </c>
      <c r="J206" s="358" t="s">
        <v>7118</v>
      </c>
      <c r="K206" s="358" t="s">
        <v>7121</v>
      </c>
      <c r="L206" s="358" t="s">
        <v>1937</v>
      </c>
      <c r="M206" s="358" t="s">
        <v>7122</v>
      </c>
      <c r="N206" s="358" t="s">
        <v>1939</v>
      </c>
      <c r="O206" s="358" t="s">
        <v>1253</v>
      </c>
      <c r="P206" s="358" t="s">
        <v>7104</v>
      </c>
      <c r="Q206" s="358"/>
      <c r="R206" s="358"/>
      <c r="S206" s="358" t="s">
        <v>7124</v>
      </c>
      <c r="T206" s="358">
        <v>13</v>
      </c>
      <c r="U206" s="358" t="s">
        <v>1937</v>
      </c>
      <c r="V206" s="358" t="s">
        <v>1947</v>
      </c>
      <c r="W206" s="358"/>
      <c r="X206" s="358" t="s">
        <v>2182</v>
      </c>
      <c r="Y206" s="358" t="s">
        <v>1252</v>
      </c>
      <c r="Z206" s="358" t="s">
        <v>7103</v>
      </c>
      <c r="AA206" s="358" t="s">
        <v>7120</v>
      </c>
      <c r="AB206" s="358"/>
      <c r="AC206" s="358" t="s">
        <v>1937</v>
      </c>
      <c r="AD206" s="358"/>
      <c r="AE206" s="358" t="s">
        <v>1254</v>
      </c>
      <c r="AF206" s="358"/>
      <c r="AG206" s="475">
        <v>0</v>
      </c>
    </row>
    <row r="207" spans="2:33" ht="49.5">
      <c r="B207" s="358"/>
      <c r="C207" s="358" t="s">
        <v>4734</v>
      </c>
      <c r="D207" s="358" t="s">
        <v>5133</v>
      </c>
      <c r="E207" s="358" t="s">
        <v>1934</v>
      </c>
      <c r="F207" s="358" t="s">
        <v>1287</v>
      </c>
      <c r="G207" s="358" t="s">
        <v>5132</v>
      </c>
      <c r="H207" s="358" t="s">
        <v>4736</v>
      </c>
      <c r="I207" s="358" t="s">
        <v>1759</v>
      </c>
      <c r="J207" s="358" t="s">
        <v>4733</v>
      </c>
      <c r="K207" s="358" t="s">
        <v>4736</v>
      </c>
      <c r="L207" s="358" t="s">
        <v>4737</v>
      </c>
      <c r="M207" s="358" t="s">
        <v>4738</v>
      </c>
      <c r="N207" s="358" t="s">
        <v>1939</v>
      </c>
      <c r="O207" s="358" t="s">
        <v>1306</v>
      </c>
      <c r="P207" s="358" t="s">
        <v>5089</v>
      </c>
      <c r="Q207" s="358"/>
      <c r="R207" s="358"/>
      <c r="S207" s="358" t="s">
        <v>4695</v>
      </c>
      <c r="T207" s="358">
        <v>13</v>
      </c>
      <c r="U207" s="358" t="s">
        <v>1937</v>
      </c>
      <c r="V207" s="358" t="s">
        <v>2010</v>
      </c>
      <c r="W207" s="358"/>
      <c r="X207" s="358" t="s">
        <v>4655</v>
      </c>
      <c r="Y207" s="358" t="s">
        <v>1247</v>
      </c>
      <c r="Z207" s="358" t="s">
        <v>5088</v>
      </c>
      <c r="AA207" s="358" t="s">
        <v>4735</v>
      </c>
      <c r="AB207" s="358"/>
      <c r="AC207" s="358" t="s">
        <v>1937</v>
      </c>
      <c r="AD207" s="358" t="s">
        <v>4741</v>
      </c>
      <c r="AE207" s="358" t="s">
        <v>1309</v>
      </c>
      <c r="AF207" s="358"/>
      <c r="AG207" s="475">
        <v>1</v>
      </c>
    </row>
    <row r="208" spans="2:33" ht="47.25">
      <c r="B208" s="358"/>
      <c r="C208" s="358" t="s">
        <v>4214</v>
      </c>
      <c r="D208" s="358" t="s">
        <v>4707</v>
      </c>
      <c r="E208" s="358" t="s">
        <v>1934</v>
      </c>
      <c r="F208" s="358" t="s">
        <v>1272</v>
      </c>
      <c r="G208" s="358" t="s">
        <v>4706</v>
      </c>
      <c r="H208" s="358" t="s">
        <v>4216</v>
      </c>
      <c r="I208" s="358" t="s">
        <v>1247</v>
      </c>
      <c r="J208" s="358" t="s">
        <v>4213</v>
      </c>
      <c r="K208" s="358" t="s">
        <v>4216</v>
      </c>
      <c r="L208" s="358" t="s">
        <v>4664</v>
      </c>
      <c r="M208" s="358" t="s">
        <v>4217</v>
      </c>
      <c r="N208" s="358" t="s">
        <v>1939</v>
      </c>
      <c r="O208" s="358" t="s">
        <v>1306</v>
      </c>
      <c r="P208" s="358" t="s">
        <v>4700</v>
      </c>
      <c r="Q208" s="358"/>
      <c r="R208" s="358"/>
      <c r="S208" s="358" t="s">
        <v>1940</v>
      </c>
      <c r="T208" s="358">
        <v>13</v>
      </c>
      <c r="U208" s="358" t="s">
        <v>1937</v>
      </c>
      <c r="V208" s="358" t="s">
        <v>1947</v>
      </c>
      <c r="W208" s="358"/>
      <c r="X208" s="358" t="s">
        <v>4655</v>
      </c>
      <c r="Y208" s="358" t="s">
        <v>1247</v>
      </c>
      <c r="Z208" s="358" t="s">
        <v>4699</v>
      </c>
      <c r="AA208" s="358" t="s">
        <v>4663</v>
      </c>
      <c r="AB208" s="358"/>
      <c r="AC208" s="358" t="s">
        <v>4666</v>
      </c>
      <c r="AD208" s="358" t="s">
        <v>4218</v>
      </c>
      <c r="AE208" s="358" t="s">
        <v>1307</v>
      </c>
      <c r="AF208" s="358"/>
      <c r="AG208" s="475">
        <v>0</v>
      </c>
    </row>
    <row r="209" spans="2:33" ht="47.25">
      <c r="B209" s="358"/>
      <c r="C209" s="358" t="s">
        <v>4287</v>
      </c>
      <c r="D209" s="358" t="s">
        <v>4289</v>
      </c>
      <c r="E209" s="358" t="s">
        <v>1934</v>
      </c>
      <c r="F209" s="358" t="s">
        <v>1279</v>
      </c>
      <c r="G209" s="358" t="s">
        <v>4291</v>
      </c>
      <c r="H209" s="358" t="s">
        <v>4289</v>
      </c>
      <c r="I209" s="358" t="s">
        <v>1222</v>
      </c>
      <c r="J209" s="358" t="s">
        <v>4286</v>
      </c>
      <c r="K209" s="358" t="s">
        <v>4289</v>
      </c>
      <c r="L209" s="358" t="s">
        <v>1937</v>
      </c>
      <c r="M209" s="358" t="s">
        <v>4290</v>
      </c>
      <c r="N209" s="358" t="s">
        <v>3957</v>
      </c>
      <c r="O209" s="358" t="s">
        <v>1280</v>
      </c>
      <c r="P209" s="358"/>
      <c r="Q209" s="358"/>
      <c r="R209" s="358"/>
      <c r="S209" s="358" t="s">
        <v>1940</v>
      </c>
      <c r="T209" s="358">
        <v>13</v>
      </c>
      <c r="U209" s="358" t="s">
        <v>1937</v>
      </c>
      <c r="V209" s="358"/>
      <c r="W209" s="358"/>
      <c r="X209" s="358" t="s">
        <v>4200</v>
      </c>
      <c r="Y209" s="358" t="s">
        <v>1222</v>
      </c>
      <c r="Z209" s="358" t="s">
        <v>4288</v>
      </c>
      <c r="AA209" s="358"/>
      <c r="AB209" s="358"/>
      <c r="AC209" s="358" t="s">
        <v>1937</v>
      </c>
      <c r="AD209" s="358"/>
      <c r="AE209" s="358" t="s">
        <v>1281</v>
      </c>
      <c r="AF209" s="358" t="s">
        <v>1191</v>
      </c>
      <c r="AG209" s="475">
        <v>0</v>
      </c>
    </row>
    <row r="210" spans="2:33" ht="47.25">
      <c r="B210" s="358"/>
      <c r="C210" s="358" t="s">
        <v>7250</v>
      </c>
      <c r="D210" s="358" t="s">
        <v>7255</v>
      </c>
      <c r="E210" s="358" t="s">
        <v>1934</v>
      </c>
      <c r="F210" s="358" t="s">
        <v>1268</v>
      </c>
      <c r="G210" s="358" t="s">
        <v>7254</v>
      </c>
      <c r="H210" s="358" t="s">
        <v>7252</v>
      </c>
      <c r="I210" s="358" t="s">
        <v>1252</v>
      </c>
      <c r="J210" s="358" t="s">
        <v>7249</v>
      </c>
      <c r="K210" s="358" t="s">
        <v>7252</v>
      </c>
      <c r="L210" s="358" t="s">
        <v>1937</v>
      </c>
      <c r="M210" s="358" t="s">
        <v>7253</v>
      </c>
      <c r="N210" s="358" t="s">
        <v>1939</v>
      </c>
      <c r="O210" s="358" t="s">
        <v>1264</v>
      </c>
      <c r="P210" s="358" t="s">
        <v>7214</v>
      </c>
      <c r="Q210" s="358"/>
      <c r="R210" s="358"/>
      <c r="S210" s="358" t="s">
        <v>7253</v>
      </c>
      <c r="T210" s="358">
        <v>13</v>
      </c>
      <c r="U210" s="358" t="s">
        <v>1937</v>
      </c>
      <c r="V210" s="358" t="s">
        <v>2010</v>
      </c>
      <c r="W210" s="358"/>
      <c r="X210" s="358" t="s">
        <v>2182</v>
      </c>
      <c r="Y210" s="358" t="s">
        <v>1252</v>
      </c>
      <c r="Z210" s="358" t="s">
        <v>7213</v>
      </c>
      <c r="AA210" s="358" t="s">
        <v>7251</v>
      </c>
      <c r="AB210" s="358"/>
      <c r="AC210" s="358" t="s">
        <v>1937</v>
      </c>
      <c r="AD210" s="358"/>
      <c r="AE210" s="358" t="s">
        <v>1265</v>
      </c>
      <c r="AF210" s="358" t="s">
        <v>1223</v>
      </c>
      <c r="AG210" s="475">
        <v>0</v>
      </c>
    </row>
    <row r="211" spans="2:33" ht="33">
      <c r="B211" s="358"/>
      <c r="C211" s="358" t="s">
        <v>6750</v>
      </c>
      <c r="D211" s="358" t="s">
        <v>6753</v>
      </c>
      <c r="E211" s="358" t="s">
        <v>1934</v>
      </c>
      <c r="F211" s="358" t="s">
        <v>1279</v>
      </c>
      <c r="G211" s="358" t="s">
        <v>6755</v>
      </c>
      <c r="H211" s="358" t="s">
        <v>6753</v>
      </c>
      <c r="I211" s="358" t="s">
        <v>1282</v>
      </c>
      <c r="J211" s="358" t="s">
        <v>1909</v>
      </c>
      <c r="K211" s="358" t="s">
        <v>6753</v>
      </c>
      <c r="L211" s="358" t="s">
        <v>1937</v>
      </c>
      <c r="M211" s="358" t="s">
        <v>6754</v>
      </c>
      <c r="N211" s="358" t="s">
        <v>3957</v>
      </c>
      <c r="O211" s="358" t="s">
        <v>1316</v>
      </c>
      <c r="P211" s="358"/>
      <c r="Q211" s="358"/>
      <c r="R211" s="358" t="s">
        <v>5957</v>
      </c>
      <c r="S211" s="358" t="s">
        <v>1940</v>
      </c>
      <c r="T211" s="358">
        <v>13</v>
      </c>
      <c r="U211" s="358" t="s">
        <v>1937</v>
      </c>
      <c r="V211" s="358"/>
      <c r="W211" s="358"/>
      <c r="X211" s="358" t="s">
        <v>6686</v>
      </c>
      <c r="Y211" s="358" t="s">
        <v>1282</v>
      </c>
      <c r="Z211" s="358" t="s">
        <v>6751</v>
      </c>
      <c r="AA211" s="358"/>
      <c r="AB211" s="358" t="s">
        <v>902</v>
      </c>
      <c r="AC211" s="358" t="s">
        <v>1937</v>
      </c>
      <c r="AD211" s="358"/>
      <c r="AE211" s="358" t="s">
        <v>1317</v>
      </c>
      <c r="AF211" s="358"/>
      <c r="AG211" s="475">
        <v>0</v>
      </c>
    </row>
    <row r="212" spans="2:33" ht="165">
      <c r="B212" s="358"/>
      <c r="C212" s="358" t="s">
        <v>1917</v>
      </c>
      <c r="D212" s="358" t="s">
        <v>7006</v>
      </c>
      <c r="E212" s="358" t="s">
        <v>1934</v>
      </c>
      <c r="F212" s="358" t="s">
        <v>1287</v>
      </c>
      <c r="G212" s="358" t="s">
        <v>7005</v>
      </c>
      <c r="H212" s="358" t="s">
        <v>6768</v>
      </c>
      <c r="I212" s="358" t="s">
        <v>1785</v>
      </c>
      <c r="J212" s="358" t="s">
        <v>1916</v>
      </c>
      <c r="K212" s="358" t="s">
        <v>6768</v>
      </c>
      <c r="L212" s="358" t="s">
        <v>1937</v>
      </c>
      <c r="M212" s="358" t="s">
        <v>6769</v>
      </c>
      <c r="N212" s="358" t="s">
        <v>1939</v>
      </c>
      <c r="O212" s="358" t="s">
        <v>1316</v>
      </c>
      <c r="P212" s="358" t="s">
        <v>6977</v>
      </c>
      <c r="Q212" s="358"/>
      <c r="R212" s="358" t="s">
        <v>5957</v>
      </c>
      <c r="S212" s="358" t="s">
        <v>6771</v>
      </c>
      <c r="T212" s="358">
        <v>13</v>
      </c>
      <c r="U212" s="358" t="s">
        <v>1937</v>
      </c>
      <c r="V212" s="358" t="s">
        <v>6765</v>
      </c>
      <c r="W212" s="358"/>
      <c r="X212" s="358" t="s">
        <v>6686</v>
      </c>
      <c r="Y212" s="358" t="s">
        <v>1282</v>
      </c>
      <c r="Z212" s="358" t="s">
        <v>6976</v>
      </c>
      <c r="AA212" s="358" t="s">
        <v>6766</v>
      </c>
      <c r="AB212" s="358" t="s">
        <v>902</v>
      </c>
      <c r="AC212" s="358" t="s">
        <v>1937</v>
      </c>
      <c r="AD212" s="358" t="s">
        <v>6772</v>
      </c>
      <c r="AE212" s="358" t="s">
        <v>1319</v>
      </c>
      <c r="AF212" s="358"/>
      <c r="AG212" s="475">
        <v>0</v>
      </c>
    </row>
    <row r="213" spans="2:33" ht="66">
      <c r="B213" s="358" t="s">
        <v>1910</v>
      </c>
      <c r="C213" s="358" t="s">
        <v>2443</v>
      </c>
      <c r="D213" s="358" t="s">
        <v>2451</v>
      </c>
      <c r="E213" s="358" t="s">
        <v>1934</v>
      </c>
      <c r="F213" s="358" t="s">
        <v>1268</v>
      </c>
      <c r="G213" s="358" t="s">
        <v>2449</v>
      </c>
      <c r="H213" s="358" t="s">
        <v>2446</v>
      </c>
      <c r="I213" s="358" t="s">
        <v>1165</v>
      </c>
      <c r="J213" s="358" t="s">
        <v>2442</v>
      </c>
      <c r="K213" s="358" t="s">
        <v>2446</v>
      </c>
      <c r="L213" s="358" t="s">
        <v>2447</v>
      </c>
      <c r="M213" s="358" t="s">
        <v>2448</v>
      </c>
      <c r="N213" s="358" t="s">
        <v>1939</v>
      </c>
      <c r="O213" s="358" t="s">
        <v>1269</v>
      </c>
      <c r="P213" s="358" t="s">
        <v>2405</v>
      </c>
      <c r="Q213" s="358"/>
      <c r="R213" s="358"/>
      <c r="S213" s="358" t="s">
        <v>2450</v>
      </c>
      <c r="T213" s="358">
        <v>14</v>
      </c>
      <c r="U213" s="358" t="s">
        <v>1937</v>
      </c>
      <c r="V213" s="358" t="s">
        <v>2031</v>
      </c>
      <c r="W213" s="358"/>
      <c r="X213" s="358" t="s">
        <v>2338</v>
      </c>
      <c r="Y213" s="358" t="s">
        <v>1165</v>
      </c>
      <c r="Z213" s="358" t="s">
        <v>2403</v>
      </c>
      <c r="AA213" s="358" t="s">
        <v>2444</v>
      </c>
      <c r="AB213" s="358"/>
      <c r="AC213" s="358" t="s">
        <v>1937</v>
      </c>
      <c r="AD213" s="358"/>
      <c r="AE213" s="358" t="s">
        <v>1270</v>
      </c>
      <c r="AF213" s="358"/>
      <c r="AG213" s="475">
        <v>0</v>
      </c>
    </row>
    <row r="214" spans="2:33" ht="63">
      <c r="B214" s="358"/>
      <c r="C214" s="358" t="s">
        <v>2596</v>
      </c>
      <c r="D214" s="358" t="s">
        <v>3015</v>
      </c>
      <c r="E214" s="358" t="s">
        <v>1934</v>
      </c>
      <c r="F214" s="358" t="s">
        <v>1287</v>
      </c>
      <c r="G214" s="358" t="s">
        <v>3013</v>
      </c>
      <c r="H214" s="358" t="s">
        <v>2598</v>
      </c>
      <c r="I214" s="358" t="s">
        <v>2962</v>
      </c>
      <c r="J214" s="358" t="s">
        <v>3011</v>
      </c>
      <c r="K214" s="358" t="s">
        <v>2598</v>
      </c>
      <c r="L214" s="358" t="s">
        <v>1937</v>
      </c>
      <c r="M214" s="358" t="s">
        <v>3012</v>
      </c>
      <c r="N214" s="358" t="s">
        <v>1939</v>
      </c>
      <c r="O214" s="358" t="s">
        <v>1269</v>
      </c>
      <c r="P214" s="358" t="s">
        <v>2995</v>
      </c>
      <c r="Q214" s="358"/>
      <c r="R214" s="358"/>
      <c r="S214" s="358" t="s">
        <v>3014</v>
      </c>
      <c r="T214" s="358">
        <v>14</v>
      </c>
      <c r="U214" s="358" t="s">
        <v>1937</v>
      </c>
      <c r="V214" s="358" t="s">
        <v>2031</v>
      </c>
      <c r="W214" s="358"/>
      <c r="X214" s="358" t="s">
        <v>2338</v>
      </c>
      <c r="Y214" s="358" t="s">
        <v>1165</v>
      </c>
      <c r="Z214" s="358" t="s">
        <v>2994</v>
      </c>
      <c r="AA214" s="358" t="s">
        <v>2597</v>
      </c>
      <c r="AB214" s="358"/>
      <c r="AC214" s="358" t="s">
        <v>1937</v>
      </c>
      <c r="AD214" s="358" t="s">
        <v>2602</v>
      </c>
      <c r="AE214" s="358" t="s">
        <v>1273</v>
      </c>
      <c r="AF214" s="358"/>
      <c r="AG214" s="475">
        <v>0</v>
      </c>
    </row>
    <row r="215" spans="2:33" ht="47.25">
      <c r="B215" s="358"/>
      <c r="C215" s="358" t="s">
        <v>3797</v>
      </c>
      <c r="D215" s="358" t="s">
        <v>4124</v>
      </c>
      <c r="E215" s="358" t="s">
        <v>1934</v>
      </c>
      <c r="F215" s="358" t="s">
        <v>1287</v>
      </c>
      <c r="G215" s="358" t="s">
        <v>4123</v>
      </c>
      <c r="H215" s="358" t="s">
        <v>3800</v>
      </c>
      <c r="I215" s="358" t="s">
        <v>4085</v>
      </c>
      <c r="J215" s="358" t="s">
        <v>3796</v>
      </c>
      <c r="K215" s="358" t="s">
        <v>3800</v>
      </c>
      <c r="L215" s="358" t="s">
        <v>3801</v>
      </c>
      <c r="M215" s="358" t="s">
        <v>3802</v>
      </c>
      <c r="N215" s="358" t="s">
        <v>3209</v>
      </c>
      <c r="O215" s="358" t="s">
        <v>1325</v>
      </c>
      <c r="P215" s="358" t="s">
        <v>4089</v>
      </c>
      <c r="Q215" s="358"/>
      <c r="R215" s="358"/>
      <c r="S215" s="358" t="s">
        <v>3804</v>
      </c>
      <c r="T215" s="358">
        <v>14</v>
      </c>
      <c r="U215" s="358" t="s">
        <v>1937</v>
      </c>
      <c r="V215" s="358" t="s">
        <v>2010</v>
      </c>
      <c r="W215" s="358"/>
      <c r="X215" s="358" t="s">
        <v>3211</v>
      </c>
      <c r="Y215" s="358" t="s">
        <v>1261</v>
      </c>
      <c r="Z215" s="358" t="s">
        <v>4088</v>
      </c>
      <c r="AA215" s="358" t="s">
        <v>3798</v>
      </c>
      <c r="AB215" s="358"/>
      <c r="AC215" s="358" t="s">
        <v>1937</v>
      </c>
      <c r="AD215" s="358" t="s">
        <v>3805</v>
      </c>
      <c r="AE215" s="358" t="s">
        <v>1328</v>
      </c>
      <c r="AF215" s="358"/>
      <c r="AG215" s="475">
        <v>0</v>
      </c>
    </row>
    <row r="216" spans="2:33" ht="47.25">
      <c r="B216" s="358"/>
      <c r="C216" s="358" t="s">
        <v>3807</v>
      </c>
      <c r="D216" s="358" t="s">
        <v>3815</v>
      </c>
      <c r="E216" s="358" t="s">
        <v>1934</v>
      </c>
      <c r="F216" s="358" t="s">
        <v>1268</v>
      </c>
      <c r="G216" s="358" t="s">
        <v>3813</v>
      </c>
      <c r="H216" s="358" t="s">
        <v>3810</v>
      </c>
      <c r="I216" s="358" t="s">
        <v>1261</v>
      </c>
      <c r="J216" s="358" t="s">
        <v>3806</v>
      </c>
      <c r="K216" s="358" t="s">
        <v>3810</v>
      </c>
      <c r="L216" s="358" t="s">
        <v>3811</v>
      </c>
      <c r="M216" s="358" t="s">
        <v>3812</v>
      </c>
      <c r="N216" s="358" t="s">
        <v>3209</v>
      </c>
      <c r="O216" s="358" t="s">
        <v>1325</v>
      </c>
      <c r="P216" s="358" t="s">
        <v>3689</v>
      </c>
      <c r="Q216" s="358"/>
      <c r="R216" s="358"/>
      <c r="S216" s="358" t="s">
        <v>3814</v>
      </c>
      <c r="T216" s="358">
        <v>14</v>
      </c>
      <c r="U216" s="358" t="s">
        <v>1937</v>
      </c>
      <c r="V216" s="358" t="s">
        <v>2010</v>
      </c>
      <c r="W216" s="358"/>
      <c r="X216" s="358" t="s">
        <v>3211</v>
      </c>
      <c r="Y216" s="358" t="s">
        <v>1261</v>
      </c>
      <c r="Z216" s="358" t="s">
        <v>3687</v>
      </c>
      <c r="AA216" s="358" t="s">
        <v>3808</v>
      </c>
      <c r="AB216" s="358"/>
      <c r="AC216" s="358" t="s">
        <v>1937</v>
      </c>
      <c r="AD216" s="358"/>
      <c r="AE216" s="358" t="s">
        <v>1326</v>
      </c>
      <c r="AF216" s="358"/>
      <c r="AG216" s="475">
        <v>0</v>
      </c>
    </row>
    <row r="217" spans="2:33" ht="94.5">
      <c r="B217" s="358"/>
      <c r="C217" s="358" t="s">
        <v>2428</v>
      </c>
      <c r="D217" s="358" t="s">
        <v>2938</v>
      </c>
      <c r="E217" s="358" t="s">
        <v>1934</v>
      </c>
      <c r="F217" s="358" t="s">
        <v>1242</v>
      </c>
      <c r="G217" s="358" t="s">
        <v>2937</v>
      </c>
      <c r="H217" s="358" t="s">
        <v>2431</v>
      </c>
      <c r="I217" s="358" t="s">
        <v>2895</v>
      </c>
      <c r="J217" s="358" t="s">
        <v>2427</v>
      </c>
      <c r="K217" s="358" t="s">
        <v>2431</v>
      </c>
      <c r="L217" s="358" t="s">
        <v>2432</v>
      </c>
      <c r="M217" s="358" t="s">
        <v>2433</v>
      </c>
      <c r="N217" s="358" t="s">
        <v>1939</v>
      </c>
      <c r="O217" s="358" t="s">
        <v>1269</v>
      </c>
      <c r="P217" s="358" t="s">
        <v>2931</v>
      </c>
      <c r="Q217" s="358"/>
      <c r="R217" s="358"/>
      <c r="S217" s="358" t="s">
        <v>2906</v>
      </c>
      <c r="T217" s="358">
        <v>14</v>
      </c>
      <c r="U217" s="358" t="s">
        <v>1937</v>
      </c>
      <c r="V217" s="358" t="s">
        <v>1947</v>
      </c>
      <c r="W217" s="358"/>
      <c r="X217" s="358" t="s">
        <v>2338</v>
      </c>
      <c r="Y217" s="358" t="s">
        <v>1165</v>
      </c>
      <c r="Z217" s="358" t="s">
        <v>2930</v>
      </c>
      <c r="AA217" s="358" t="s">
        <v>2429</v>
      </c>
      <c r="AB217" s="358"/>
      <c r="AC217" s="358" t="s">
        <v>2437</v>
      </c>
      <c r="AD217" s="358" t="s">
        <v>2434</v>
      </c>
      <c r="AE217" s="358" t="s">
        <v>1273</v>
      </c>
      <c r="AF217" s="358"/>
      <c r="AG217" s="475">
        <v>0</v>
      </c>
    </row>
    <row r="218" spans="2:33" ht="47.25">
      <c r="B218" s="358"/>
      <c r="C218" s="358" t="s">
        <v>1762</v>
      </c>
      <c r="D218" s="358" t="s">
        <v>4293</v>
      </c>
      <c r="E218" s="358" t="s">
        <v>1934</v>
      </c>
      <c r="F218" s="358" t="s">
        <v>1272</v>
      </c>
      <c r="G218" s="358" t="s">
        <v>4292</v>
      </c>
      <c r="H218" s="358" t="s">
        <v>1945</v>
      </c>
      <c r="I218" s="358" t="s">
        <v>1222</v>
      </c>
      <c r="J218" s="358" t="s">
        <v>1761</v>
      </c>
      <c r="K218" s="358" t="s">
        <v>1945</v>
      </c>
      <c r="L218" s="358" t="s">
        <v>1937</v>
      </c>
      <c r="M218" s="358" t="s">
        <v>4205</v>
      </c>
      <c r="N218" s="358" t="s">
        <v>3957</v>
      </c>
      <c r="O218" s="358" t="s">
        <v>1280</v>
      </c>
      <c r="P218" s="358" t="s">
        <v>4289</v>
      </c>
      <c r="Q218" s="358"/>
      <c r="R218" s="358"/>
      <c r="S218" s="358" t="s">
        <v>1940</v>
      </c>
      <c r="T218" s="358">
        <v>14</v>
      </c>
      <c r="U218" s="358" t="s">
        <v>1937</v>
      </c>
      <c r="V218" s="358" t="s">
        <v>1947</v>
      </c>
      <c r="W218" s="358"/>
      <c r="X218" s="358" t="s">
        <v>4200</v>
      </c>
      <c r="Y218" s="358" t="s">
        <v>1222</v>
      </c>
      <c r="Z218" s="358" t="s">
        <v>4288</v>
      </c>
      <c r="AA218" s="358" t="s">
        <v>1948</v>
      </c>
      <c r="AB218" s="358"/>
      <c r="AC218" s="358" t="s">
        <v>4207</v>
      </c>
      <c r="AD218" s="358" t="s">
        <v>1950</v>
      </c>
      <c r="AE218" s="358" t="s">
        <v>1281</v>
      </c>
      <c r="AF218" s="358" t="s">
        <v>1191</v>
      </c>
      <c r="AG218" s="475">
        <v>0</v>
      </c>
    </row>
    <row r="219" spans="2:33" ht="33">
      <c r="B219" s="358"/>
      <c r="C219" s="358" t="s">
        <v>1767</v>
      </c>
      <c r="D219" s="358" t="s">
        <v>2043</v>
      </c>
      <c r="E219" s="358" t="s">
        <v>1934</v>
      </c>
      <c r="F219" s="358" t="s">
        <v>1272</v>
      </c>
      <c r="G219" s="358" t="s">
        <v>2044</v>
      </c>
      <c r="H219" s="358" t="s">
        <v>1953</v>
      </c>
      <c r="I219" s="358" t="s">
        <v>1222</v>
      </c>
      <c r="J219" s="358" t="s">
        <v>1766</v>
      </c>
      <c r="K219" s="358" t="s">
        <v>1953</v>
      </c>
      <c r="L219" s="358" t="s">
        <v>1954</v>
      </c>
      <c r="M219" s="358" t="s">
        <v>1955</v>
      </c>
      <c r="N219" s="358" t="s">
        <v>1939</v>
      </c>
      <c r="O219" s="358" t="s">
        <v>1291</v>
      </c>
      <c r="P219" s="358" t="s">
        <v>2034</v>
      </c>
      <c r="Q219" s="358"/>
      <c r="R219" s="358"/>
      <c r="S219" s="358" t="s">
        <v>2045</v>
      </c>
      <c r="T219" s="358">
        <v>14</v>
      </c>
      <c r="U219" s="358" t="s">
        <v>1937</v>
      </c>
      <c r="V219" s="358" t="s">
        <v>1947</v>
      </c>
      <c r="W219" s="358"/>
      <c r="X219" s="358" t="s">
        <v>1941</v>
      </c>
      <c r="Y219" s="358" t="s">
        <v>1222</v>
      </c>
      <c r="Z219" s="358" t="s">
        <v>2038</v>
      </c>
      <c r="AA219" s="358" t="s">
        <v>1956</v>
      </c>
      <c r="AB219" s="358"/>
      <c r="AC219" s="358" t="s">
        <v>1957</v>
      </c>
      <c r="AD219" s="358" t="s">
        <v>1958</v>
      </c>
      <c r="AE219" s="358" t="s">
        <v>1292</v>
      </c>
      <c r="AF219" s="358" t="s">
        <v>1926</v>
      </c>
      <c r="AG219" s="475">
        <v>0</v>
      </c>
    </row>
    <row r="220" spans="2:33" ht="47.25">
      <c r="B220" s="358"/>
      <c r="C220" s="358"/>
      <c r="D220" s="358" t="s">
        <v>4709</v>
      </c>
      <c r="E220" s="358" t="s">
        <v>1934</v>
      </c>
      <c r="F220" s="358" t="s">
        <v>1272</v>
      </c>
      <c r="G220" s="358" t="s">
        <v>4708</v>
      </c>
      <c r="H220" s="358" t="s">
        <v>1953</v>
      </c>
      <c r="I220" s="358" t="s">
        <v>1247</v>
      </c>
      <c r="J220" s="358" t="s">
        <v>1766</v>
      </c>
      <c r="K220" s="358" t="s">
        <v>1953</v>
      </c>
      <c r="L220" s="358" t="s">
        <v>1954</v>
      </c>
      <c r="M220" s="358" t="s">
        <v>2191</v>
      </c>
      <c r="N220" s="358" t="s">
        <v>1939</v>
      </c>
      <c r="O220" s="358" t="s">
        <v>1306</v>
      </c>
      <c r="P220" s="358" t="s">
        <v>4700</v>
      </c>
      <c r="Q220" s="358"/>
      <c r="R220" s="358"/>
      <c r="S220" s="358" t="s">
        <v>1940</v>
      </c>
      <c r="T220" s="358">
        <v>14</v>
      </c>
      <c r="U220" s="358" t="s">
        <v>1937</v>
      </c>
      <c r="V220" s="358" t="s">
        <v>1947</v>
      </c>
      <c r="W220" s="358"/>
      <c r="X220" s="358" t="s">
        <v>4655</v>
      </c>
      <c r="Y220" s="358" t="s">
        <v>1247</v>
      </c>
      <c r="Z220" s="358" t="s">
        <v>4699</v>
      </c>
      <c r="AA220" s="358" t="s">
        <v>2192</v>
      </c>
      <c r="AB220" s="358"/>
      <c r="AC220" s="358" t="s">
        <v>2193</v>
      </c>
      <c r="AD220" s="358" t="s">
        <v>1958</v>
      </c>
      <c r="AE220" s="358" t="s">
        <v>1307</v>
      </c>
      <c r="AF220" s="358"/>
      <c r="AG220" s="475">
        <v>0</v>
      </c>
    </row>
    <row r="221" spans="2:33" ht="33">
      <c r="B221" s="358"/>
      <c r="C221" s="358" t="s">
        <v>3217</v>
      </c>
      <c r="D221" s="358" t="s">
        <v>3318</v>
      </c>
      <c r="E221" s="358" t="s">
        <v>1934</v>
      </c>
      <c r="F221" s="358" t="s">
        <v>1272</v>
      </c>
      <c r="G221" s="358" t="s">
        <v>3317</v>
      </c>
      <c r="H221" s="358" t="s">
        <v>3219</v>
      </c>
      <c r="I221" s="358" t="s">
        <v>1261</v>
      </c>
      <c r="J221" s="358" t="s">
        <v>3216</v>
      </c>
      <c r="K221" s="358" t="s">
        <v>3219</v>
      </c>
      <c r="L221" s="358" t="s">
        <v>1937</v>
      </c>
      <c r="M221" s="358" t="s">
        <v>3220</v>
      </c>
      <c r="N221" s="358" t="s">
        <v>3209</v>
      </c>
      <c r="O221" s="358" t="s">
        <v>1330</v>
      </c>
      <c r="P221" s="358" t="s">
        <v>3314</v>
      </c>
      <c r="Q221" s="358"/>
      <c r="R221" s="358"/>
      <c r="S221" s="358" t="s">
        <v>3220</v>
      </c>
      <c r="T221" s="358">
        <v>14</v>
      </c>
      <c r="U221" s="358" t="s">
        <v>1937</v>
      </c>
      <c r="V221" s="358" t="s">
        <v>1947</v>
      </c>
      <c r="W221" s="358"/>
      <c r="X221" s="358" t="s">
        <v>3211</v>
      </c>
      <c r="Y221" s="358" t="s">
        <v>1261</v>
      </c>
      <c r="Z221" s="358"/>
      <c r="AA221" s="358"/>
      <c r="AB221" s="358"/>
      <c r="AC221" s="358" t="s">
        <v>1937</v>
      </c>
      <c r="AD221" s="358" t="s">
        <v>3224</v>
      </c>
      <c r="AE221" s="358" t="s">
        <v>1331</v>
      </c>
      <c r="AF221" s="358" t="s">
        <v>3210</v>
      </c>
      <c r="AG221" s="475">
        <v>1</v>
      </c>
    </row>
    <row r="222" spans="2:33" ht="47.25">
      <c r="B222" s="358"/>
      <c r="C222" s="358" t="s">
        <v>5902</v>
      </c>
      <c r="D222" s="358" t="s">
        <v>5909</v>
      </c>
      <c r="E222" s="358" t="s">
        <v>1934</v>
      </c>
      <c r="F222" s="358" t="s">
        <v>1287</v>
      </c>
      <c r="G222" s="358" t="s">
        <v>5907</v>
      </c>
      <c r="H222" s="358" t="s">
        <v>5904</v>
      </c>
      <c r="I222" s="358" t="s">
        <v>1739</v>
      </c>
      <c r="J222" s="358" t="s">
        <v>5901</v>
      </c>
      <c r="K222" s="358" t="s">
        <v>5904</v>
      </c>
      <c r="L222" s="358" t="s">
        <v>1937</v>
      </c>
      <c r="M222" s="358" t="s">
        <v>5905</v>
      </c>
      <c r="N222" s="358" t="s">
        <v>3957</v>
      </c>
      <c r="O222" s="358" t="s">
        <v>1311</v>
      </c>
      <c r="P222" s="358" t="s">
        <v>5777</v>
      </c>
      <c r="Q222" s="358"/>
      <c r="R222" s="358" t="s">
        <v>5775</v>
      </c>
      <c r="S222" s="358" t="s">
        <v>5908</v>
      </c>
      <c r="T222" s="358">
        <v>14</v>
      </c>
      <c r="U222" s="358" t="s">
        <v>1937</v>
      </c>
      <c r="V222" s="358" t="s">
        <v>2010</v>
      </c>
      <c r="W222" s="358"/>
      <c r="X222" s="358" t="s">
        <v>5774</v>
      </c>
      <c r="Y222" s="358" t="s">
        <v>1255</v>
      </c>
      <c r="Z222" s="358" t="s">
        <v>5776</v>
      </c>
      <c r="AA222" s="358" t="s">
        <v>5903</v>
      </c>
      <c r="AB222" s="358"/>
      <c r="AC222" s="358" t="s">
        <v>1937</v>
      </c>
      <c r="AD222" s="358" t="s">
        <v>5906</v>
      </c>
      <c r="AE222" s="358" t="s">
        <v>1241</v>
      </c>
      <c r="AF222" s="358" t="s">
        <v>1243</v>
      </c>
      <c r="AG222" s="475">
        <v>0</v>
      </c>
    </row>
    <row r="223" spans="2:33" ht="33">
      <c r="B223" s="358"/>
      <c r="C223" s="358" t="s">
        <v>7127</v>
      </c>
      <c r="D223" s="358" t="s">
        <v>7129</v>
      </c>
      <c r="E223" s="358" t="s">
        <v>1934</v>
      </c>
      <c r="F223" s="358" t="s">
        <v>1279</v>
      </c>
      <c r="G223" s="358" t="s">
        <v>7131</v>
      </c>
      <c r="H223" s="358" t="s">
        <v>7129</v>
      </c>
      <c r="I223" s="358" t="s">
        <v>1252</v>
      </c>
      <c r="J223" s="358" t="s">
        <v>7126</v>
      </c>
      <c r="K223" s="358" t="s">
        <v>7129</v>
      </c>
      <c r="L223" s="358" t="s">
        <v>1937</v>
      </c>
      <c r="M223" s="358" t="s">
        <v>7130</v>
      </c>
      <c r="N223" s="358" t="s">
        <v>1939</v>
      </c>
      <c r="O223" s="358" t="s">
        <v>1253</v>
      </c>
      <c r="P223" s="358"/>
      <c r="Q223" s="358"/>
      <c r="R223" s="358"/>
      <c r="S223" s="358" t="s">
        <v>7132</v>
      </c>
      <c r="T223" s="358">
        <v>14</v>
      </c>
      <c r="U223" s="358" t="s">
        <v>1937</v>
      </c>
      <c r="V223" s="358"/>
      <c r="W223" s="358"/>
      <c r="X223" s="358" t="s">
        <v>2182</v>
      </c>
      <c r="Y223" s="358" t="s">
        <v>1252</v>
      </c>
      <c r="Z223" s="358" t="s">
        <v>7128</v>
      </c>
      <c r="AA223" s="358"/>
      <c r="AB223" s="358"/>
      <c r="AC223" s="358" t="s">
        <v>1937</v>
      </c>
      <c r="AD223" s="358"/>
      <c r="AE223" s="358" t="s">
        <v>1254</v>
      </c>
      <c r="AF223" s="358"/>
      <c r="AG223" s="475">
        <v>0</v>
      </c>
    </row>
    <row r="224" spans="2:33" ht="47.25">
      <c r="B224" s="358"/>
      <c r="C224" s="358" t="s">
        <v>7257</v>
      </c>
      <c r="D224" s="358" t="s">
        <v>7263</v>
      </c>
      <c r="E224" s="358" t="s">
        <v>1934</v>
      </c>
      <c r="F224" s="358" t="s">
        <v>1268</v>
      </c>
      <c r="G224" s="358" t="s">
        <v>7261</v>
      </c>
      <c r="H224" s="358" t="s">
        <v>7259</v>
      </c>
      <c r="I224" s="358" t="s">
        <v>1252</v>
      </c>
      <c r="J224" s="358" t="s">
        <v>7256</v>
      </c>
      <c r="K224" s="358" t="s">
        <v>7259</v>
      </c>
      <c r="L224" s="358" t="s">
        <v>1937</v>
      </c>
      <c r="M224" s="358" t="s">
        <v>7260</v>
      </c>
      <c r="N224" s="358" t="s">
        <v>1939</v>
      </c>
      <c r="O224" s="358" t="s">
        <v>1264</v>
      </c>
      <c r="P224" s="358" t="s">
        <v>7214</v>
      </c>
      <c r="Q224" s="358"/>
      <c r="R224" s="358"/>
      <c r="S224" s="358" t="s">
        <v>7262</v>
      </c>
      <c r="T224" s="358">
        <v>14</v>
      </c>
      <c r="U224" s="358" t="s">
        <v>1937</v>
      </c>
      <c r="V224" s="358" t="s">
        <v>2031</v>
      </c>
      <c r="W224" s="358"/>
      <c r="X224" s="358" t="s">
        <v>2182</v>
      </c>
      <c r="Y224" s="358" t="s">
        <v>1252</v>
      </c>
      <c r="Z224" s="358" t="s">
        <v>7213</v>
      </c>
      <c r="AA224" s="358" t="s">
        <v>7258</v>
      </c>
      <c r="AB224" s="358"/>
      <c r="AC224" s="358" t="s">
        <v>1937</v>
      </c>
      <c r="AD224" s="358"/>
      <c r="AE224" s="358" t="s">
        <v>1265</v>
      </c>
      <c r="AF224" s="358" t="s">
        <v>1223</v>
      </c>
      <c r="AG224" s="475">
        <v>0</v>
      </c>
    </row>
    <row r="225" spans="2:33" ht="132">
      <c r="B225" s="358"/>
      <c r="C225" s="358" t="s">
        <v>4926</v>
      </c>
      <c r="D225" s="358" t="s">
        <v>5137</v>
      </c>
      <c r="E225" s="358" t="s">
        <v>1934</v>
      </c>
      <c r="F225" s="358" t="s">
        <v>1287</v>
      </c>
      <c r="G225" s="358" t="s">
        <v>5135</v>
      </c>
      <c r="H225" s="358" t="s">
        <v>4928</v>
      </c>
      <c r="I225" s="358" t="s">
        <v>1759</v>
      </c>
      <c r="J225" s="358" t="s">
        <v>4925</v>
      </c>
      <c r="K225" s="358" t="s">
        <v>4928</v>
      </c>
      <c r="L225" s="358" t="s">
        <v>4929</v>
      </c>
      <c r="M225" s="358" t="s">
        <v>4930</v>
      </c>
      <c r="N225" s="358" t="s">
        <v>1939</v>
      </c>
      <c r="O225" s="358" t="s">
        <v>1306</v>
      </c>
      <c r="P225" s="358" t="s">
        <v>5089</v>
      </c>
      <c r="Q225" s="358" t="s">
        <v>5134</v>
      </c>
      <c r="R225" s="358"/>
      <c r="S225" s="358" t="s">
        <v>5136</v>
      </c>
      <c r="T225" s="358">
        <v>14</v>
      </c>
      <c r="U225" s="358" t="s">
        <v>1937</v>
      </c>
      <c r="V225" s="358" t="s">
        <v>2010</v>
      </c>
      <c r="W225" s="358"/>
      <c r="X225" s="358" t="s">
        <v>4655</v>
      </c>
      <c r="Y225" s="358" t="s">
        <v>1247</v>
      </c>
      <c r="Z225" s="358" t="s">
        <v>5088</v>
      </c>
      <c r="AA225" s="358" t="s">
        <v>4927</v>
      </c>
      <c r="AB225" s="358"/>
      <c r="AC225" s="358" t="s">
        <v>1937</v>
      </c>
      <c r="AD225" s="358" t="s">
        <v>4934</v>
      </c>
      <c r="AE225" s="358" t="s">
        <v>1309</v>
      </c>
      <c r="AF225" s="358"/>
      <c r="AG225" s="475">
        <v>0</v>
      </c>
    </row>
    <row r="226" spans="2:33" ht="33">
      <c r="B226" s="358"/>
      <c r="C226" s="358" t="s">
        <v>1912</v>
      </c>
      <c r="D226" s="358" t="s">
        <v>6762</v>
      </c>
      <c r="E226" s="358" t="s">
        <v>1934</v>
      </c>
      <c r="F226" s="358" t="s">
        <v>1268</v>
      </c>
      <c r="G226" s="358" t="s">
        <v>6760</v>
      </c>
      <c r="H226" s="358" t="s">
        <v>6758</v>
      </c>
      <c r="I226" s="358" t="s">
        <v>1282</v>
      </c>
      <c r="J226" s="358" t="s">
        <v>1911</v>
      </c>
      <c r="K226" s="358" t="s">
        <v>6758</v>
      </c>
      <c r="L226" s="358" t="s">
        <v>1937</v>
      </c>
      <c r="M226" s="358" t="s">
        <v>6759</v>
      </c>
      <c r="N226" s="358" t="s">
        <v>1939</v>
      </c>
      <c r="O226" s="358" t="s">
        <v>1316</v>
      </c>
      <c r="P226" s="358" t="s">
        <v>6753</v>
      </c>
      <c r="Q226" s="358"/>
      <c r="R226" s="358" t="s">
        <v>5957</v>
      </c>
      <c r="S226" s="358" t="s">
        <v>6761</v>
      </c>
      <c r="T226" s="358">
        <v>14</v>
      </c>
      <c r="U226" s="358" t="s">
        <v>1937</v>
      </c>
      <c r="V226" s="358" t="s">
        <v>1974</v>
      </c>
      <c r="W226" s="358"/>
      <c r="X226" s="358" t="s">
        <v>6686</v>
      </c>
      <c r="Y226" s="358" t="s">
        <v>1282</v>
      </c>
      <c r="Z226" s="358" t="s">
        <v>6751</v>
      </c>
      <c r="AA226" s="358" t="s">
        <v>6756</v>
      </c>
      <c r="AB226" s="358" t="s">
        <v>902</v>
      </c>
      <c r="AC226" s="358" t="s">
        <v>1940</v>
      </c>
      <c r="AD226" s="358"/>
      <c r="AE226" s="358" t="s">
        <v>1317</v>
      </c>
      <c r="AF226" s="358"/>
      <c r="AG226" s="475">
        <v>0</v>
      </c>
    </row>
    <row r="227" spans="2:33" ht="99">
      <c r="B227" s="358"/>
      <c r="C227" s="358" t="s">
        <v>1921</v>
      </c>
      <c r="D227" s="358" t="s">
        <v>7008</v>
      </c>
      <c r="E227" s="358" t="s">
        <v>1934</v>
      </c>
      <c r="F227" s="358" t="s">
        <v>1287</v>
      </c>
      <c r="G227" s="358" t="s">
        <v>7007</v>
      </c>
      <c r="H227" s="358" t="s">
        <v>6775</v>
      </c>
      <c r="I227" s="358" t="s">
        <v>1785</v>
      </c>
      <c r="J227" s="358" t="s">
        <v>1920</v>
      </c>
      <c r="K227" s="358" t="s">
        <v>6775</v>
      </c>
      <c r="L227" s="358" t="s">
        <v>1937</v>
      </c>
      <c r="M227" s="358" t="s">
        <v>6776</v>
      </c>
      <c r="N227" s="358" t="s">
        <v>1939</v>
      </c>
      <c r="O227" s="358" t="s">
        <v>1316</v>
      </c>
      <c r="P227" s="358" t="s">
        <v>6977</v>
      </c>
      <c r="Q227" s="358"/>
      <c r="R227" s="358" t="s">
        <v>5957</v>
      </c>
      <c r="S227" s="358" t="s">
        <v>6778</v>
      </c>
      <c r="T227" s="358">
        <v>14</v>
      </c>
      <c r="U227" s="358" t="s">
        <v>1937</v>
      </c>
      <c r="V227" s="358" t="s">
        <v>6765</v>
      </c>
      <c r="W227" s="358"/>
      <c r="X227" s="358" t="s">
        <v>6686</v>
      </c>
      <c r="Y227" s="358" t="s">
        <v>1282</v>
      </c>
      <c r="Z227" s="358" t="s">
        <v>6976</v>
      </c>
      <c r="AA227" s="358" t="s">
        <v>6773</v>
      </c>
      <c r="AB227" s="358" t="s">
        <v>902</v>
      </c>
      <c r="AC227" s="358" t="s">
        <v>1937</v>
      </c>
      <c r="AD227" s="358" t="s">
        <v>6779</v>
      </c>
      <c r="AE227" s="358" t="s">
        <v>1319</v>
      </c>
      <c r="AF227" s="358"/>
      <c r="AG227" s="475">
        <v>0</v>
      </c>
    </row>
    <row r="228" spans="2:33" ht="94.5">
      <c r="B228" s="358" t="s">
        <v>1914</v>
      </c>
      <c r="C228" s="358" t="s">
        <v>2355</v>
      </c>
      <c r="D228" s="358" t="s">
        <v>2940</v>
      </c>
      <c r="E228" s="358" t="s">
        <v>1934</v>
      </c>
      <c r="F228" s="358" t="s">
        <v>1242</v>
      </c>
      <c r="G228" s="358" t="s">
        <v>2939</v>
      </c>
      <c r="H228" s="358" t="s">
        <v>2358</v>
      </c>
      <c r="I228" s="358" t="s">
        <v>2895</v>
      </c>
      <c r="J228" s="358" t="s">
        <v>2354</v>
      </c>
      <c r="K228" s="358" t="s">
        <v>2358</v>
      </c>
      <c r="L228" s="358" t="s">
        <v>2341</v>
      </c>
      <c r="M228" s="358" t="s">
        <v>2359</v>
      </c>
      <c r="N228" s="358" t="s">
        <v>1939</v>
      </c>
      <c r="O228" s="358" t="s">
        <v>1269</v>
      </c>
      <c r="P228" s="358" t="s">
        <v>2931</v>
      </c>
      <c r="Q228" s="358"/>
      <c r="R228" s="358"/>
      <c r="S228" s="358" t="s">
        <v>2361</v>
      </c>
      <c r="T228" s="358">
        <v>15</v>
      </c>
      <c r="U228" s="358" t="s">
        <v>1937</v>
      </c>
      <c r="V228" s="358" t="s">
        <v>1947</v>
      </c>
      <c r="W228" s="358"/>
      <c r="X228" s="358" t="s">
        <v>2338</v>
      </c>
      <c r="Y228" s="358" t="s">
        <v>1165</v>
      </c>
      <c r="Z228" s="358" t="s">
        <v>2930</v>
      </c>
      <c r="AA228" s="358" t="s">
        <v>2408</v>
      </c>
      <c r="AB228" s="358"/>
      <c r="AC228" s="358" t="s">
        <v>2362</v>
      </c>
      <c r="AD228" s="358" t="s">
        <v>2363</v>
      </c>
      <c r="AE228" s="358" t="s">
        <v>1273</v>
      </c>
      <c r="AF228" s="358"/>
      <c r="AG228" s="475">
        <v>0</v>
      </c>
    </row>
    <row r="229" spans="2:33" ht="63">
      <c r="B229" s="358"/>
      <c r="C229" s="358" t="s">
        <v>2604</v>
      </c>
      <c r="D229" s="358" t="s">
        <v>3020</v>
      </c>
      <c r="E229" s="358" t="s">
        <v>1934</v>
      </c>
      <c r="F229" s="358" t="s">
        <v>1287</v>
      </c>
      <c r="G229" s="358" t="s">
        <v>3018</v>
      </c>
      <c r="H229" s="358" t="s">
        <v>2606</v>
      </c>
      <c r="I229" s="358" t="s">
        <v>2962</v>
      </c>
      <c r="J229" s="358" t="s">
        <v>3016</v>
      </c>
      <c r="K229" s="358" t="s">
        <v>2606</v>
      </c>
      <c r="L229" s="358" t="s">
        <v>1937</v>
      </c>
      <c r="M229" s="358" t="s">
        <v>3017</v>
      </c>
      <c r="N229" s="358" t="s">
        <v>1939</v>
      </c>
      <c r="O229" s="358" t="s">
        <v>1269</v>
      </c>
      <c r="P229" s="358" t="s">
        <v>2995</v>
      </c>
      <c r="Q229" s="358"/>
      <c r="R229" s="358"/>
      <c r="S229" s="358" t="s">
        <v>3019</v>
      </c>
      <c r="T229" s="358">
        <v>15</v>
      </c>
      <c r="U229" s="358" t="s">
        <v>1937</v>
      </c>
      <c r="V229" s="358" t="s">
        <v>2031</v>
      </c>
      <c r="W229" s="358"/>
      <c r="X229" s="358" t="s">
        <v>2338</v>
      </c>
      <c r="Y229" s="358" t="s">
        <v>1165</v>
      </c>
      <c r="Z229" s="358" t="s">
        <v>2994</v>
      </c>
      <c r="AA229" s="358" t="s">
        <v>2605</v>
      </c>
      <c r="AB229" s="358"/>
      <c r="AC229" s="358" t="s">
        <v>1937</v>
      </c>
      <c r="AD229" s="358" t="s">
        <v>2610</v>
      </c>
      <c r="AE229" s="358" t="s">
        <v>1273</v>
      </c>
      <c r="AF229" s="358"/>
      <c r="AG229" s="475">
        <v>0</v>
      </c>
    </row>
    <row r="230" spans="2:33" ht="82.5">
      <c r="B230" s="358"/>
      <c r="C230" s="358" t="s">
        <v>2453</v>
      </c>
      <c r="D230" s="358" t="s">
        <v>2462</v>
      </c>
      <c r="E230" s="358" t="s">
        <v>1934</v>
      </c>
      <c r="F230" s="358" t="s">
        <v>1268</v>
      </c>
      <c r="G230" s="358" t="s">
        <v>2460</v>
      </c>
      <c r="H230" s="358" t="s">
        <v>2456</v>
      </c>
      <c r="I230" s="358" t="s">
        <v>1165</v>
      </c>
      <c r="J230" s="358" t="s">
        <v>2452</v>
      </c>
      <c r="K230" s="358" t="s">
        <v>2456</v>
      </c>
      <c r="L230" s="358" t="s">
        <v>2457</v>
      </c>
      <c r="M230" s="358" t="s">
        <v>2458</v>
      </c>
      <c r="N230" s="358" t="s">
        <v>1939</v>
      </c>
      <c r="O230" s="358" t="s">
        <v>1269</v>
      </c>
      <c r="P230" s="358" t="s">
        <v>2405</v>
      </c>
      <c r="Q230" s="358" t="s">
        <v>2459</v>
      </c>
      <c r="R230" s="358"/>
      <c r="S230" s="358" t="s">
        <v>2461</v>
      </c>
      <c r="T230" s="358">
        <v>15</v>
      </c>
      <c r="U230" s="358" t="s">
        <v>1937</v>
      </c>
      <c r="V230" s="358" t="s">
        <v>2031</v>
      </c>
      <c r="W230" s="358"/>
      <c r="X230" s="358" t="s">
        <v>2338</v>
      </c>
      <c r="Y230" s="358" t="s">
        <v>1165</v>
      </c>
      <c r="Z230" s="358" t="s">
        <v>2403</v>
      </c>
      <c r="AA230" s="358" t="s">
        <v>2454</v>
      </c>
      <c r="AB230" s="358"/>
      <c r="AC230" s="358" t="s">
        <v>1937</v>
      </c>
      <c r="AD230" s="358"/>
      <c r="AE230" s="358" t="s">
        <v>1270</v>
      </c>
      <c r="AF230" s="358"/>
      <c r="AG230" s="475">
        <v>0</v>
      </c>
    </row>
    <row r="231" spans="2:33" ht="47.25">
      <c r="B231" s="358"/>
      <c r="C231" s="358" t="s">
        <v>3807</v>
      </c>
      <c r="D231" s="358" t="s">
        <v>4126</v>
      </c>
      <c r="E231" s="358" t="s">
        <v>1934</v>
      </c>
      <c r="F231" s="358" t="s">
        <v>1287</v>
      </c>
      <c r="G231" s="358" t="s">
        <v>4125</v>
      </c>
      <c r="H231" s="358" t="s">
        <v>3810</v>
      </c>
      <c r="I231" s="358" t="s">
        <v>4085</v>
      </c>
      <c r="J231" s="358" t="s">
        <v>3806</v>
      </c>
      <c r="K231" s="358" t="s">
        <v>3810</v>
      </c>
      <c r="L231" s="358" t="s">
        <v>3811</v>
      </c>
      <c r="M231" s="358" t="s">
        <v>3812</v>
      </c>
      <c r="N231" s="358" t="s">
        <v>3209</v>
      </c>
      <c r="O231" s="358" t="s">
        <v>1325</v>
      </c>
      <c r="P231" s="358" t="s">
        <v>4089</v>
      </c>
      <c r="Q231" s="358"/>
      <c r="R231" s="358"/>
      <c r="S231" s="358" t="s">
        <v>3814</v>
      </c>
      <c r="T231" s="358">
        <v>15</v>
      </c>
      <c r="U231" s="358" t="s">
        <v>1937</v>
      </c>
      <c r="V231" s="358" t="s">
        <v>2010</v>
      </c>
      <c r="W231" s="358"/>
      <c r="X231" s="358" t="s">
        <v>3211</v>
      </c>
      <c r="Y231" s="358" t="s">
        <v>1261</v>
      </c>
      <c r="Z231" s="358" t="s">
        <v>4088</v>
      </c>
      <c r="AA231" s="358" t="s">
        <v>3808</v>
      </c>
      <c r="AB231" s="358"/>
      <c r="AC231" s="358" t="s">
        <v>1937</v>
      </c>
      <c r="AD231" s="358" t="s">
        <v>3815</v>
      </c>
      <c r="AE231" s="358" t="s">
        <v>1328</v>
      </c>
      <c r="AF231" s="358"/>
      <c r="AG231" s="475">
        <v>0</v>
      </c>
    </row>
    <row r="232" spans="2:33" ht="33">
      <c r="B232" s="358"/>
      <c r="C232" s="358" t="s">
        <v>3817</v>
      </c>
      <c r="D232" s="358" t="s">
        <v>3825</v>
      </c>
      <c r="E232" s="358" t="s">
        <v>1934</v>
      </c>
      <c r="F232" s="358" t="s">
        <v>1268</v>
      </c>
      <c r="G232" s="358" t="s">
        <v>3823</v>
      </c>
      <c r="H232" s="358" t="s">
        <v>3820</v>
      </c>
      <c r="I232" s="358" t="s">
        <v>1261</v>
      </c>
      <c r="J232" s="358" t="s">
        <v>3816</v>
      </c>
      <c r="K232" s="358" t="s">
        <v>3820</v>
      </c>
      <c r="L232" s="358" t="s">
        <v>3821</v>
      </c>
      <c r="M232" s="358" t="s">
        <v>3822</v>
      </c>
      <c r="N232" s="358" t="s">
        <v>3209</v>
      </c>
      <c r="O232" s="358" t="s">
        <v>1325</v>
      </c>
      <c r="P232" s="358" t="s">
        <v>3689</v>
      </c>
      <c r="Q232" s="358"/>
      <c r="R232" s="358"/>
      <c r="S232" s="358" t="s">
        <v>3824</v>
      </c>
      <c r="T232" s="358">
        <v>15</v>
      </c>
      <c r="U232" s="358" t="s">
        <v>1937</v>
      </c>
      <c r="V232" s="358" t="s">
        <v>1965</v>
      </c>
      <c r="W232" s="358"/>
      <c r="X232" s="358" t="s">
        <v>3211</v>
      </c>
      <c r="Y232" s="358" t="s">
        <v>1261</v>
      </c>
      <c r="Z232" s="358" t="s">
        <v>3687</v>
      </c>
      <c r="AA232" s="358" t="s">
        <v>3818</v>
      </c>
      <c r="AB232" s="358"/>
      <c r="AC232" s="358" t="s">
        <v>1937</v>
      </c>
      <c r="AD232" s="358"/>
      <c r="AE232" s="358" t="s">
        <v>1326</v>
      </c>
      <c r="AF232" s="358"/>
      <c r="AG232" s="475">
        <v>0</v>
      </c>
    </row>
    <row r="233" spans="2:33" ht="47.25">
      <c r="B233" s="358"/>
      <c r="C233" s="358" t="s">
        <v>1767</v>
      </c>
      <c r="D233" s="358" t="s">
        <v>4295</v>
      </c>
      <c r="E233" s="358" t="s">
        <v>1934</v>
      </c>
      <c r="F233" s="358" t="s">
        <v>1272</v>
      </c>
      <c r="G233" s="358" t="s">
        <v>4294</v>
      </c>
      <c r="H233" s="358" t="s">
        <v>1953</v>
      </c>
      <c r="I233" s="358" t="s">
        <v>1222</v>
      </c>
      <c r="J233" s="358" t="s">
        <v>1766</v>
      </c>
      <c r="K233" s="358" t="s">
        <v>1953</v>
      </c>
      <c r="L233" s="358" t="s">
        <v>1937</v>
      </c>
      <c r="M233" s="358" t="s">
        <v>4209</v>
      </c>
      <c r="N233" s="358" t="s">
        <v>3957</v>
      </c>
      <c r="O233" s="358" t="s">
        <v>1280</v>
      </c>
      <c r="P233" s="358" t="s">
        <v>4289</v>
      </c>
      <c r="Q233" s="358"/>
      <c r="R233" s="358"/>
      <c r="S233" s="358" t="s">
        <v>1940</v>
      </c>
      <c r="T233" s="358">
        <v>15</v>
      </c>
      <c r="U233" s="358" t="s">
        <v>1937</v>
      </c>
      <c r="V233" s="358" t="s">
        <v>1947</v>
      </c>
      <c r="W233" s="358"/>
      <c r="X233" s="358" t="s">
        <v>4200</v>
      </c>
      <c r="Y233" s="358" t="s">
        <v>1222</v>
      </c>
      <c r="Z233" s="358" t="s">
        <v>4288</v>
      </c>
      <c r="AA233" s="358" t="s">
        <v>1956</v>
      </c>
      <c r="AB233" s="358"/>
      <c r="AC233" s="358" t="s">
        <v>4211</v>
      </c>
      <c r="AD233" s="358" t="s">
        <v>1958</v>
      </c>
      <c r="AE233" s="358" t="s">
        <v>1281</v>
      </c>
      <c r="AF233" s="358" t="s">
        <v>1191</v>
      </c>
      <c r="AG233" s="475">
        <v>0</v>
      </c>
    </row>
    <row r="234" spans="2:33" ht="33">
      <c r="B234" s="358"/>
      <c r="C234" s="358" t="s">
        <v>3226</v>
      </c>
      <c r="D234" s="358" t="s">
        <v>3321</v>
      </c>
      <c r="E234" s="358" t="s">
        <v>1934</v>
      </c>
      <c r="F234" s="358" t="s">
        <v>1272</v>
      </c>
      <c r="G234" s="358" t="s">
        <v>3320</v>
      </c>
      <c r="H234" s="358" t="s">
        <v>3228</v>
      </c>
      <c r="I234" s="358" t="s">
        <v>1261</v>
      </c>
      <c r="J234" s="358" t="s">
        <v>3225</v>
      </c>
      <c r="K234" s="358" t="s">
        <v>3228</v>
      </c>
      <c r="L234" s="358" t="s">
        <v>3229</v>
      </c>
      <c r="M234" s="358" t="s">
        <v>3319</v>
      </c>
      <c r="N234" s="358" t="s">
        <v>3209</v>
      </c>
      <c r="O234" s="358" t="s">
        <v>1330</v>
      </c>
      <c r="P234" s="358" t="s">
        <v>3314</v>
      </c>
      <c r="Q234" s="358" t="s">
        <v>3232</v>
      </c>
      <c r="R234" s="358"/>
      <c r="S234" s="358" t="s">
        <v>3319</v>
      </c>
      <c r="T234" s="358">
        <v>15</v>
      </c>
      <c r="U234" s="358" t="s">
        <v>1937</v>
      </c>
      <c r="V234" s="358" t="s">
        <v>1965</v>
      </c>
      <c r="W234" s="358"/>
      <c r="X234" s="358" t="s">
        <v>3211</v>
      </c>
      <c r="Y234" s="358" t="s">
        <v>1261</v>
      </c>
      <c r="Z234" s="358"/>
      <c r="AA234" s="358"/>
      <c r="AB234" s="358"/>
      <c r="AC234" s="358" t="s">
        <v>1937</v>
      </c>
      <c r="AD234" s="358" t="s">
        <v>3232</v>
      </c>
      <c r="AE234" s="358" t="s">
        <v>1331</v>
      </c>
      <c r="AF234" s="358" t="s">
        <v>3210</v>
      </c>
      <c r="AG234" s="475">
        <v>0</v>
      </c>
    </row>
    <row r="235" spans="2:33" ht="33">
      <c r="B235" s="358"/>
      <c r="C235" s="358" t="s">
        <v>2046</v>
      </c>
      <c r="D235" s="358" t="s">
        <v>2047</v>
      </c>
      <c r="E235" s="358" t="s">
        <v>1934</v>
      </c>
      <c r="F235" s="358" t="s">
        <v>1268</v>
      </c>
      <c r="G235" s="358" t="s">
        <v>2048</v>
      </c>
      <c r="H235" s="358" t="s">
        <v>2049</v>
      </c>
      <c r="I235" s="358" t="s">
        <v>1222</v>
      </c>
      <c r="J235" s="358" t="s">
        <v>2050</v>
      </c>
      <c r="K235" s="358" t="s">
        <v>2049</v>
      </c>
      <c r="L235" s="358" t="s">
        <v>2051</v>
      </c>
      <c r="M235" s="358" t="s">
        <v>2052</v>
      </c>
      <c r="N235" s="358" t="s">
        <v>1939</v>
      </c>
      <c r="O235" s="358" t="s">
        <v>1291</v>
      </c>
      <c r="P235" s="358" t="s">
        <v>2034</v>
      </c>
      <c r="Q235" s="358"/>
      <c r="R235" s="358"/>
      <c r="S235" s="358" t="s">
        <v>2053</v>
      </c>
      <c r="T235" s="358">
        <v>15</v>
      </c>
      <c r="U235" s="358" t="s">
        <v>1937</v>
      </c>
      <c r="V235" s="358" t="s">
        <v>2031</v>
      </c>
      <c r="W235" s="358"/>
      <c r="X235" s="358" t="s">
        <v>1941</v>
      </c>
      <c r="Y235" s="358" t="s">
        <v>1222</v>
      </c>
      <c r="Z235" s="358" t="s">
        <v>2038</v>
      </c>
      <c r="AA235" s="358" t="s">
        <v>2054</v>
      </c>
      <c r="AB235" s="358"/>
      <c r="AC235" s="358" t="s">
        <v>1940</v>
      </c>
      <c r="AD235" s="358"/>
      <c r="AE235" s="358" t="s">
        <v>1292</v>
      </c>
      <c r="AF235" s="358" t="s">
        <v>1926</v>
      </c>
      <c r="AG235" s="475">
        <v>0</v>
      </c>
    </row>
    <row r="236" spans="2:33" ht="47.25">
      <c r="B236" s="358"/>
      <c r="C236" s="358" t="s">
        <v>1773</v>
      </c>
      <c r="D236" s="358" t="s">
        <v>4711</v>
      </c>
      <c r="E236" s="358" t="s">
        <v>1934</v>
      </c>
      <c r="F236" s="358" t="s">
        <v>1272</v>
      </c>
      <c r="G236" s="358" t="s">
        <v>4710</v>
      </c>
      <c r="H236" s="358" t="s">
        <v>4223</v>
      </c>
      <c r="I236" s="358" t="s">
        <v>1247</v>
      </c>
      <c r="J236" s="358" t="s">
        <v>1772</v>
      </c>
      <c r="K236" s="358" t="s">
        <v>4223</v>
      </c>
      <c r="L236" s="358" t="s">
        <v>4671</v>
      </c>
      <c r="M236" s="358" t="s">
        <v>4672</v>
      </c>
      <c r="N236" s="358" t="s">
        <v>1939</v>
      </c>
      <c r="O236" s="358" t="s">
        <v>1306</v>
      </c>
      <c r="P236" s="358" t="s">
        <v>4700</v>
      </c>
      <c r="Q236" s="358"/>
      <c r="R236" s="358"/>
      <c r="S236" s="358" t="s">
        <v>1940</v>
      </c>
      <c r="T236" s="358">
        <v>15</v>
      </c>
      <c r="U236" s="358" t="s">
        <v>1937</v>
      </c>
      <c r="V236" s="358" t="s">
        <v>1947</v>
      </c>
      <c r="W236" s="358"/>
      <c r="X236" s="358" t="s">
        <v>4655</v>
      </c>
      <c r="Y236" s="358" t="s">
        <v>1247</v>
      </c>
      <c r="Z236" s="358" t="s">
        <v>4699</v>
      </c>
      <c r="AA236" s="358" t="s">
        <v>4670</v>
      </c>
      <c r="AB236" s="358"/>
      <c r="AC236" s="358" t="s">
        <v>4674</v>
      </c>
      <c r="AD236" s="358" t="s">
        <v>4225</v>
      </c>
      <c r="AE236" s="358" t="s">
        <v>1307</v>
      </c>
      <c r="AF236" s="358"/>
      <c r="AG236" s="475">
        <v>0</v>
      </c>
    </row>
    <row r="237" spans="2:33" ht="33">
      <c r="B237" s="358"/>
      <c r="C237" s="358" t="s">
        <v>1757</v>
      </c>
      <c r="D237" s="358" t="s">
        <v>6764</v>
      </c>
      <c r="E237" s="358" t="s">
        <v>1934</v>
      </c>
      <c r="F237" s="358" t="s">
        <v>1272</v>
      </c>
      <c r="G237" s="358" t="s">
        <v>6763</v>
      </c>
      <c r="H237" s="358" t="s">
        <v>1961</v>
      </c>
      <c r="I237" s="358" t="s">
        <v>1282</v>
      </c>
      <c r="J237" s="358" t="s">
        <v>1756</v>
      </c>
      <c r="K237" s="358" t="s">
        <v>1961</v>
      </c>
      <c r="L237" s="358" t="s">
        <v>1937</v>
      </c>
      <c r="M237" s="358" t="s">
        <v>1961</v>
      </c>
      <c r="N237" s="358" t="s">
        <v>3957</v>
      </c>
      <c r="O237" s="358" t="s">
        <v>1316</v>
      </c>
      <c r="P237" s="358" t="s">
        <v>6753</v>
      </c>
      <c r="Q237" s="358"/>
      <c r="R237" s="358" t="s">
        <v>5957</v>
      </c>
      <c r="S237" s="358" t="s">
        <v>1940</v>
      </c>
      <c r="T237" s="358">
        <v>15</v>
      </c>
      <c r="U237" s="358" t="s">
        <v>1937</v>
      </c>
      <c r="V237" s="358" t="s">
        <v>1947</v>
      </c>
      <c r="W237" s="358"/>
      <c r="X237" s="358" t="s">
        <v>6686</v>
      </c>
      <c r="Y237" s="358" t="s">
        <v>1282</v>
      </c>
      <c r="Z237" s="358" t="s">
        <v>6751</v>
      </c>
      <c r="AA237" s="358" t="s">
        <v>1966</v>
      </c>
      <c r="AB237" s="358" t="s">
        <v>902</v>
      </c>
      <c r="AC237" s="358" t="s">
        <v>6693</v>
      </c>
      <c r="AD237" s="358" t="s">
        <v>1967</v>
      </c>
      <c r="AE237" s="358" t="s">
        <v>1317</v>
      </c>
      <c r="AF237" s="358"/>
      <c r="AG237" s="475">
        <v>1</v>
      </c>
    </row>
    <row r="238" spans="2:33" ht="33">
      <c r="B238" s="358"/>
      <c r="C238" s="358" t="s">
        <v>7134</v>
      </c>
      <c r="D238" s="358" t="s">
        <v>7140</v>
      </c>
      <c r="E238" s="358" t="s">
        <v>1934</v>
      </c>
      <c r="F238" s="358" t="s">
        <v>1268</v>
      </c>
      <c r="G238" s="358" t="s">
        <v>7138</v>
      </c>
      <c r="H238" s="358" t="s">
        <v>7136</v>
      </c>
      <c r="I238" s="358" t="s">
        <v>1252</v>
      </c>
      <c r="J238" s="358" t="s">
        <v>7133</v>
      </c>
      <c r="K238" s="358" t="s">
        <v>7136</v>
      </c>
      <c r="L238" s="358" t="s">
        <v>1937</v>
      </c>
      <c r="M238" s="358" t="s">
        <v>7137</v>
      </c>
      <c r="N238" s="358" t="s">
        <v>1939</v>
      </c>
      <c r="O238" s="358" t="s">
        <v>1253</v>
      </c>
      <c r="P238" s="358" t="s">
        <v>7129</v>
      </c>
      <c r="Q238" s="358"/>
      <c r="R238" s="358"/>
      <c r="S238" s="358" t="s">
        <v>7139</v>
      </c>
      <c r="T238" s="358">
        <v>15</v>
      </c>
      <c r="U238" s="358" t="s">
        <v>1937</v>
      </c>
      <c r="V238" s="358" t="s">
        <v>1965</v>
      </c>
      <c r="W238" s="358"/>
      <c r="X238" s="358" t="s">
        <v>2182</v>
      </c>
      <c r="Y238" s="358" t="s">
        <v>1252</v>
      </c>
      <c r="Z238" s="358" t="s">
        <v>7128</v>
      </c>
      <c r="AA238" s="358" t="s">
        <v>7135</v>
      </c>
      <c r="AB238" s="358"/>
      <c r="AC238" s="358" t="s">
        <v>1937</v>
      </c>
      <c r="AD238" s="358"/>
      <c r="AE238" s="358" t="s">
        <v>1254</v>
      </c>
      <c r="AF238" s="358"/>
      <c r="AG238" s="475">
        <v>0</v>
      </c>
    </row>
    <row r="239" spans="2:33" ht="47.25">
      <c r="B239" s="358"/>
      <c r="C239" s="358" t="s">
        <v>5911</v>
      </c>
      <c r="D239" s="358" t="s">
        <v>5919</v>
      </c>
      <c r="E239" s="358" t="s">
        <v>1934</v>
      </c>
      <c r="F239" s="358" t="s">
        <v>1287</v>
      </c>
      <c r="G239" s="358" t="s">
        <v>5917</v>
      </c>
      <c r="H239" s="358" t="s">
        <v>5913</v>
      </c>
      <c r="I239" s="358" t="s">
        <v>1739</v>
      </c>
      <c r="J239" s="358" t="s">
        <v>5910</v>
      </c>
      <c r="K239" s="358" t="s">
        <v>5913</v>
      </c>
      <c r="L239" s="358" t="s">
        <v>5914</v>
      </c>
      <c r="M239" s="358" t="s">
        <v>5915</v>
      </c>
      <c r="N239" s="358" t="s">
        <v>3957</v>
      </c>
      <c r="O239" s="358" t="s">
        <v>1311</v>
      </c>
      <c r="P239" s="358" t="s">
        <v>5777</v>
      </c>
      <c r="Q239" s="358"/>
      <c r="R239" s="358" t="s">
        <v>5775</v>
      </c>
      <c r="S239" s="358" t="s">
        <v>5918</v>
      </c>
      <c r="T239" s="358">
        <v>15</v>
      </c>
      <c r="U239" s="358" t="s">
        <v>1937</v>
      </c>
      <c r="V239" s="358" t="s">
        <v>2010</v>
      </c>
      <c r="W239" s="358"/>
      <c r="X239" s="358" t="s">
        <v>5774</v>
      </c>
      <c r="Y239" s="358" t="s">
        <v>1255</v>
      </c>
      <c r="Z239" s="358" t="s">
        <v>5776</v>
      </c>
      <c r="AA239" s="358" t="s">
        <v>5912</v>
      </c>
      <c r="AB239" s="358"/>
      <c r="AC239" s="358" t="s">
        <v>1937</v>
      </c>
      <c r="AD239" s="358" t="s">
        <v>5916</v>
      </c>
      <c r="AE239" s="358" t="s">
        <v>1241</v>
      </c>
      <c r="AF239" s="358" t="s">
        <v>1243</v>
      </c>
      <c r="AG239" s="475">
        <v>0</v>
      </c>
    </row>
    <row r="240" spans="2:33" ht="33">
      <c r="B240" s="358"/>
      <c r="C240" s="358" t="s">
        <v>7009</v>
      </c>
      <c r="D240" s="358" t="s">
        <v>7011</v>
      </c>
      <c r="E240" s="358" t="s">
        <v>1934</v>
      </c>
      <c r="F240" s="358" t="s">
        <v>1279</v>
      </c>
      <c r="G240" s="358" t="s">
        <v>7013</v>
      </c>
      <c r="H240" s="358" t="s">
        <v>7011</v>
      </c>
      <c r="I240" s="358" t="s">
        <v>1785</v>
      </c>
      <c r="J240" s="358" t="s">
        <v>1923</v>
      </c>
      <c r="K240" s="358" t="s">
        <v>7011</v>
      </c>
      <c r="L240" s="358" t="s">
        <v>1937</v>
      </c>
      <c r="M240" s="358" t="s">
        <v>7012</v>
      </c>
      <c r="N240" s="358" t="s">
        <v>3957</v>
      </c>
      <c r="O240" s="358" t="s">
        <v>1316</v>
      </c>
      <c r="P240" s="358"/>
      <c r="Q240" s="358"/>
      <c r="R240" s="358" t="s">
        <v>5957</v>
      </c>
      <c r="S240" s="358" t="s">
        <v>1940</v>
      </c>
      <c r="T240" s="358">
        <v>15</v>
      </c>
      <c r="U240" s="358" t="s">
        <v>1937</v>
      </c>
      <c r="V240" s="358"/>
      <c r="W240" s="358"/>
      <c r="X240" s="358" t="s">
        <v>6686</v>
      </c>
      <c r="Y240" s="358" t="s">
        <v>1282</v>
      </c>
      <c r="Z240" s="358" t="s">
        <v>7010</v>
      </c>
      <c r="AA240" s="358"/>
      <c r="AB240" s="358" t="s">
        <v>902</v>
      </c>
      <c r="AC240" s="358" t="s">
        <v>1937</v>
      </c>
      <c r="AD240" s="358"/>
      <c r="AE240" s="358" t="s">
        <v>1319</v>
      </c>
      <c r="AF240" s="358"/>
      <c r="AG240" s="475">
        <v>0</v>
      </c>
    </row>
    <row r="241" spans="2:33" ht="47.25">
      <c r="B241" s="358"/>
      <c r="C241" s="358" t="s">
        <v>7265</v>
      </c>
      <c r="D241" s="358" t="s">
        <v>7271</v>
      </c>
      <c r="E241" s="358" t="s">
        <v>1934</v>
      </c>
      <c r="F241" s="358" t="s">
        <v>1268</v>
      </c>
      <c r="G241" s="358" t="s">
        <v>7269</v>
      </c>
      <c r="H241" s="358" t="s">
        <v>7267</v>
      </c>
      <c r="I241" s="358" t="s">
        <v>1252</v>
      </c>
      <c r="J241" s="358" t="s">
        <v>7264</v>
      </c>
      <c r="K241" s="358" t="s">
        <v>7267</v>
      </c>
      <c r="L241" s="358" t="s">
        <v>1937</v>
      </c>
      <c r="M241" s="358" t="s">
        <v>7268</v>
      </c>
      <c r="N241" s="358" t="s">
        <v>1939</v>
      </c>
      <c r="O241" s="358" t="s">
        <v>1264</v>
      </c>
      <c r="P241" s="358" t="s">
        <v>7214</v>
      </c>
      <c r="Q241" s="358"/>
      <c r="R241" s="358"/>
      <c r="S241" s="358" t="s">
        <v>7270</v>
      </c>
      <c r="T241" s="358">
        <v>15</v>
      </c>
      <c r="U241" s="358" t="s">
        <v>1937</v>
      </c>
      <c r="V241" s="358" t="s">
        <v>2010</v>
      </c>
      <c r="W241" s="358"/>
      <c r="X241" s="358" t="s">
        <v>2182</v>
      </c>
      <c r="Y241" s="358" t="s">
        <v>1252</v>
      </c>
      <c r="Z241" s="358" t="s">
        <v>7213</v>
      </c>
      <c r="AA241" s="358" t="s">
        <v>7266</v>
      </c>
      <c r="AB241" s="358"/>
      <c r="AC241" s="358" t="s">
        <v>1937</v>
      </c>
      <c r="AD241" s="358"/>
      <c r="AE241" s="358" t="s">
        <v>1265</v>
      </c>
      <c r="AF241" s="358" t="s">
        <v>1223</v>
      </c>
      <c r="AG241" s="475">
        <v>0</v>
      </c>
    </row>
    <row r="242" spans="2:33" ht="132">
      <c r="B242" s="358"/>
      <c r="C242" s="358" t="s">
        <v>4937</v>
      </c>
      <c r="D242" s="358" t="s">
        <v>5141</v>
      </c>
      <c r="E242" s="358" t="s">
        <v>1934</v>
      </c>
      <c r="F242" s="358" t="s">
        <v>1287</v>
      </c>
      <c r="G242" s="358" t="s">
        <v>5139</v>
      </c>
      <c r="H242" s="358" t="s">
        <v>4939</v>
      </c>
      <c r="I242" s="358" t="s">
        <v>1759</v>
      </c>
      <c r="J242" s="358" t="s">
        <v>4936</v>
      </c>
      <c r="K242" s="358" t="s">
        <v>4939</v>
      </c>
      <c r="L242" s="358" t="s">
        <v>4940</v>
      </c>
      <c r="M242" s="358" t="s">
        <v>4941</v>
      </c>
      <c r="N242" s="358" t="s">
        <v>1939</v>
      </c>
      <c r="O242" s="358" t="s">
        <v>1306</v>
      </c>
      <c r="P242" s="358" t="s">
        <v>5089</v>
      </c>
      <c r="Q242" s="358" t="s">
        <v>5138</v>
      </c>
      <c r="R242" s="358"/>
      <c r="S242" s="358" t="s">
        <v>5140</v>
      </c>
      <c r="T242" s="358">
        <v>15</v>
      </c>
      <c r="U242" s="358" t="s">
        <v>1937</v>
      </c>
      <c r="V242" s="358" t="s">
        <v>2010</v>
      </c>
      <c r="W242" s="358"/>
      <c r="X242" s="358" t="s">
        <v>4655</v>
      </c>
      <c r="Y242" s="358" t="s">
        <v>1247</v>
      </c>
      <c r="Z242" s="358" t="s">
        <v>5088</v>
      </c>
      <c r="AA242" s="358" t="s">
        <v>4938</v>
      </c>
      <c r="AB242" s="358"/>
      <c r="AC242" s="358" t="s">
        <v>1937</v>
      </c>
      <c r="AD242" s="358" t="s">
        <v>4934</v>
      </c>
      <c r="AE242" s="358" t="s">
        <v>1309</v>
      </c>
      <c r="AF242" s="358"/>
      <c r="AG242" s="475">
        <v>0</v>
      </c>
    </row>
    <row r="243" spans="2:33" ht="63">
      <c r="B243" s="358" t="s">
        <v>1915</v>
      </c>
      <c r="C243" s="358" t="s">
        <v>2612</v>
      </c>
      <c r="D243" s="358" t="s">
        <v>3023</v>
      </c>
      <c r="E243" s="358" t="s">
        <v>1934</v>
      </c>
      <c r="F243" s="358" t="s">
        <v>1287</v>
      </c>
      <c r="G243" s="358" t="s">
        <v>3021</v>
      </c>
      <c r="H243" s="358" t="s">
        <v>2613</v>
      </c>
      <c r="I243" s="358" t="s">
        <v>2962</v>
      </c>
      <c r="J243" s="358" t="s">
        <v>2611</v>
      </c>
      <c r="K243" s="358" t="s">
        <v>2613</v>
      </c>
      <c r="L243" s="358" t="s">
        <v>1937</v>
      </c>
      <c r="M243" s="358" t="s">
        <v>2614</v>
      </c>
      <c r="N243" s="358" t="s">
        <v>1939</v>
      </c>
      <c r="O243" s="358" t="s">
        <v>1269</v>
      </c>
      <c r="P243" s="358" t="s">
        <v>2995</v>
      </c>
      <c r="Q243" s="358"/>
      <c r="R243" s="358"/>
      <c r="S243" s="358" t="s">
        <v>3022</v>
      </c>
      <c r="T243" s="358">
        <v>16</v>
      </c>
      <c r="U243" s="358" t="s">
        <v>1937</v>
      </c>
      <c r="V243" s="358" t="s">
        <v>2031</v>
      </c>
      <c r="W243" s="358"/>
      <c r="X243" s="358" t="s">
        <v>2338</v>
      </c>
      <c r="Y243" s="358" t="s">
        <v>1165</v>
      </c>
      <c r="Z243" s="358" t="s">
        <v>2994</v>
      </c>
      <c r="AA243" s="358" t="s">
        <v>2612</v>
      </c>
      <c r="AB243" s="358"/>
      <c r="AC243" s="358" t="s">
        <v>1937</v>
      </c>
      <c r="AD243" s="358" t="s">
        <v>2618</v>
      </c>
      <c r="AE243" s="358" t="s">
        <v>1273</v>
      </c>
      <c r="AF243" s="358"/>
      <c r="AG243" s="475">
        <v>0</v>
      </c>
    </row>
    <row r="244" spans="2:33" ht="49.5">
      <c r="B244" s="358"/>
      <c r="C244" s="358" t="s">
        <v>3827</v>
      </c>
      <c r="D244" s="358" t="s">
        <v>3834</v>
      </c>
      <c r="E244" s="358" t="s">
        <v>1934</v>
      </c>
      <c r="F244" s="358" t="s">
        <v>1268</v>
      </c>
      <c r="G244" s="358" t="s">
        <v>3832</v>
      </c>
      <c r="H244" s="358" t="s">
        <v>3830</v>
      </c>
      <c r="I244" s="358" t="s">
        <v>1261</v>
      </c>
      <c r="J244" s="358" t="s">
        <v>3826</v>
      </c>
      <c r="K244" s="358" t="s">
        <v>3830</v>
      </c>
      <c r="L244" s="358" t="s">
        <v>1937</v>
      </c>
      <c r="M244" s="358" t="s">
        <v>3831</v>
      </c>
      <c r="N244" s="358" t="s">
        <v>3209</v>
      </c>
      <c r="O244" s="358" t="s">
        <v>1325</v>
      </c>
      <c r="P244" s="358" t="s">
        <v>3689</v>
      </c>
      <c r="Q244" s="358" t="s">
        <v>3764</v>
      </c>
      <c r="R244" s="358"/>
      <c r="S244" s="358" t="s">
        <v>3833</v>
      </c>
      <c r="T244" s="358">
        <v>16</v>
      </c>
      <c r="U244" s="358" t="s">
        <v>1937</v>
      </c>
      <c r="V244" s="358" t="s">
        <v>2492</v>
      </c>
      <c r="W244" s="358"/>
      <c r="X244" s="358" t="s">
        <v>3211</v>
      </c>
      <c r="Y244" s="358" t="s">
        <v>1261</v>
      </c>
      <c r="Z244" s="358" t="s">
        <v>3687</v>
      </c>
      <c r="AA244" s="358" t="s">
        <v>3828</v>
      </c>
      <c r="AB244" s="358"/>
      <c r="AC244" s="358" t="s">
        <v>1937</v>
      </c>
      <c r="AD244" s="358"/>
      <c r="AE244" s="358" t="s">
        <v>1326</v>
      </c>
      <c r="AF244" s="358"/>
      <c r="AG244" s="475">
        <v>0</v>
      </c>
    </row>
    <row r="245" spans="2:33" ht="33">
      <c r="B245" s="358"/>
      <c r="C245" s="358" t="s">
        <v>3817</v>
      </c>
      <c r="D245" s="358" t="s">
        <v>4129</v>
      </c>
      <c r="E245" s="358" t="s">
        <v>1934</v>
      </c>
      <c r="F245" s="358" t="s">
        <v>1287</v>
      </c>
      <c r="G245" s="358" t="s">
        <v>4127</v>
      </c>
      <c r="H245" s="358" t="s">
        <v>3820</v>
      </c>
      <c r="I245" s="358" t="s">
        <v>4085</v>
      </c>
      <c r="J245" s="358" t="s">
        <v>3816</v>
      </c>
      <c r="K245" s="358" t="s">
        <v>3820</v>
      </c>
      <c r="L245" s="358" t="s">
        <v>3821</v>
      </c>
      <c r="M245" s="358" t="s">
        <v>3822</v>
      </c>
      <c r="N245" s="358" t="s">
        <v>3209</v>
      </c>
      <c r="O245" s="358" t="s">
        <v>1325</v>
      </c>
      <c r="P245" s="358" t="s">
        <v>4089</v>
      </c>
      <c r="Q245" s="358"/>
      <c r="R245" s="358"/>
      <c r="S245" s="358" t="s">
        <v>4128</v>
      </c>
      <c r="T245" s="358">
        <v>16</v>
      </c>
      <c r="U245" s="358" t="s">
        <v>1937</v>
      </c>
      <c r="V245" s="358" t="s">
        <v>1965</v>
      </c>
      <c r="W245" s="358"/>
      <c r="X245" s="358" t="s">
        <v>3211</v>
      </c>
      <c r="Y245" s="358" t="s">
        <v>1261</v>
      </c>
      <c r="Z245" s="358" t="s">
        <v>4088</v>
      </c>
      <c r="AA245" s="358" t="s">
        <v>3818</v>
      </c>
      <c r="AB245" s="358"/>
      <c r="AC245" s="358" t="s">
        <v>1937</v>
      </c>
      <c r="AD245" s="358" t="s">
        <v>3825</v>
      </c>
      <c r="AE245" s="358" t="s">
        <v>1328</v>
      </c>
      <c r="AF245" s="358"/>
      <c r="AG245" s="475">
        <v>0</v>
      </c>
    </row>
    <row r="246" spans="2:33" ht="94.5">
      <c r="B246" s="358"/>
      <c r="C246" s="358" t="s">
        <v>2327</v>
      </c>
      <c r="D246" s="358" t="s">
        <v>2943</v>
      </c>
      <c r="E246" s="358" t="s">
        <v>1934</v>
      </c>
      <c r="F246" s="358" t="s">
        <v>1242</v>
      </c>
      <c r="G246" s="358" t="s">
        <v>2941</v>
      </c>
      <c r="H246" s="358" t="s">
        <v>2330</v>
      </c>
      <c r="I246" s="358" t="s">
        <v>2895</v>
      </c>
      <c r="J246" s="358" t="s">
        <v>2326</v>
      </c>
      <c r="K246" s="358" t="s">
        <v>2330</v>
      </c>
      <c r="L246" s="358" t="s">
        <v>2411</v>
      </c>
      <c r="M246" s="358" t="s">
        <v>2331</v>
      </c>
      <c r="N246" s="358" t="s">
        <v>1939</v>
      </c>
      <c r="O246" s="358" t="s">
        <v>1269</v>
      </c>
      <c r="P246" s="358" t="s">
        <v>2931</v>
      </c>
      <c r="Q246" s="358"/>
      <c r="R246" s="358"/>
      <c r="S246" s="358" t="s">
        <v>2911</v>
      </c>
      <c r="T246" s="358">
        <v>16</v>
      </c>
      <c r="U246" s="358" t="s">
        <v>1937</v>
      </c>
      <c r="V246" s="358" t="s">
        <v>1947</v>
      </c>
      <c r="W246" s="358"/>
      <c r="X246" s="358" t="s">
        <v>2338</v>
      </c>
      <c r="Y246" s="358" t="s">
        <v>1165</v>
      </c>
      <c r="Z246" s="358" t="s">
        <v>2930</v>
      </c>
      <c r="AA246" s="358" t="s">
        <v>1314</v>
      </c>
      <c r="AB246" s="358"/>
      <c r="AC246" s="358" t="s">
        <v>2942</v>
      </c>
      <c r="AD246" s="358" t="s">
        <v>2335</v>
      </c>
      <c r="AE246" s="358" t="s">
        <v>1273</v>
      </c>
      <c r="AF246" s="358"/>
      <c r="AG246" s="475">
        <v>0</v>
      </c>
    </row>
    <row r="247" spans="2:33" ht="49.5">
      <c r="B247" s="358"/>
      <c r="C247" s="358" t="s">
        <v>2464</v>
      </c>
      <c r="D247" s="358" t="s">
        <v>2472</v>
      </c>
      <c r="E247" s="358" t="s">
        <v>1934</v>
      </c>
      <c r="F247" s="358" t="s">
        <v>1268</v>
      </c>
      <c r="G247" s="358" t="s">
        <v>2471</v>
      </c>
      <c r="H247" s="358" t="s">
        <v>2467</v>
      </c>
      <c r="I247" s="358" t="s">
        <v>1165</v>
      </c>
      <c r="J247" s="358" t="s">
        <v>2463</v>
      </c>
      <c r="K247" s="358" t="s">
        <v>2467</v>
      </c>
      <c r="L247" s="358" t="s">
        <v>2468</v>
      </c>
      <c r="M247" s="358" t="s">
        <v>2469</v>
      </c>
      <c r="N247" s="358" t="s">
        <v>1939</v>
      </c>
      <c r="O247" s="358" t="s">
        <v>1269</v>
      </c>
      <c r="P247" s="358" t="s">
        <v>2405</v>
      </c>
      <c r="Q247" s="358" t="s">
        <v>2470</v>
      </c>
      <c r="R247" s="358"/>
      <c r="S247" s="358" t="s">
        <v>2469</v>
      </c>
      <c r="T247" s="358">
        <v>16</v>
      </c>
      <c r="U247" s="358" t="s">
        <v>1937</v>
      </c>
      <c r="V247" s="358" t="s">
        <v>2031</v>
      </c>
      <c r="W247" s="358"/>
      <c r="X247" s="358" t="s">
        <v>2338</v>
      </c>
      <c r="Y247" s="358" t="s">
        <v>1165</v>
      </c>
      <c r="Z247" s="358" t="s">
        <v>2403</v>
      </c>
      <c r="AA247" s="358" t="s">
        <v>2465</v>
      </c>
      <c r="AB247" s="358"/>
      <c r="AC247" s="358" t="s">
        <v>1937</v>
      </c>
      <c r="AD247" s="358"/>
      <c r="AE247" s="358" t="s">
        <v>1270</v>
      </c>
      <c r="AF247" s="358"/>
      <c r="AG247" s="475">
        <v>0</v>
      </c>
    </row>
    <row r="248" spans="2:33" ht="115.5">
      <c r="B248" s="358"/>
      <c r="C248" s="358" t="s">
        <v>3323</v>
      </c>
      <c r="D248" s="358" t="s">
        <v>3329</v>
      </c>
      <c r="E248" s="358" t="s">
        <v>1934</v>
      </c>
      <c r="F248" s="358" t="s">
        <v>1268</v>
      </c>
      <c r="G248" s="358" t="s">
        <v>3328</v>
      </c>
      <c r="H248" s="358" t="s">
        <v>3325</v>
      </c>
      <c r="I248" s="358" t="s">
        <v>1261</v>
      </c>
      <c r="J248" s="358" t="s">
        <v>3322</v>
      </c>
      <c r="K248" s="358" t="s">
        <v>3325</v>
      </c>
      <c r="L248" s="358" t="s">
        <v>3326</v>
      </c>
      <c r="M248" s="358" t="s">
        <v>3327</v>
      </c>
      <c r="N248" s="358" t="s">
        <v>3209</v>
      </c>
      <c r="O248" s="358" t="s">
        <v>1330</v>
      </c>
      <c r="P248" s="358" t="s">
        <v>3314</v>
      </c>
      <c r="Q248" s="358"/>
      <c r="R248" s="358"/>
      <c r="S248" s="358" t="s">
        <v>3327</v>
      </c>
      <c r="T248" s="358">
        <v>16</v>
      </c>
      <c r="U248" s="358" t="s">
        <v>1937</v>
      </c>
      <c r="V248" s="358" t="s">
        <v>1947</v>
      </c>
      <c r="W248" s="358"/>
      <c r="X248" s="358" t="s">
        <v>3211</v>
      </c>
      <c r="Y248" s="358" t="s">
        <v>1261</v>
      </c>
      <c r="Z248" s="358"/>
      <c r="AA248" s="358"/>
      <c r="AB248" s="358"/>
      <c r="AC248" s="358" t="s">
        <v>3299</v>
      </c>
      <c r="AD248" s="358"/>
      <c r="AE248" s="358" t="s">
        <v>1331</v>
      </c>
      <c r="AF248" s="358" t="s">
        <v>3210</v>
      </c>
      <c r="AG248" s="475">
        <v>0</v>
      </c>
    </row>
    <row r="249" spans="2:33" ht="33">
      <c r="B249" s="358"/>
      <c r="C249" s="358" t="s">
        <v>5921</v>
      </c>
      <c r="D249" s="358" t="s">
        <v>5923</v>
      </c>
      <c r="E249" s="358" t="s">
        <v>1934</v>
      </c>
      <c r="F249" s="358" t="s">
        <v>1279</v>
      </c>
      <c r="G249" s="358" t="s">
        <v>5926</v>
      </c>
      <c r="H249" s="358" t="s">
        <v>5923</v>
      </c>
      <c r="I249" s="358" t="s">
        <v>1739</v>
      </c>
      <c r="J249" s="358" t="s">
        <v>5920</v>
      </c>
      <c r="K249" s="358" t="s">
        <v>5923</v>
      </c>
      <c r="L249" s="358" t="s">
        <v>5924</v>
      </c>
      <c r="M249" s="358" t="s">
        <v>5925</v>
      </c>
      <c r="N249" s="358" t="s">
        <v>3209</v>
      </c>
      <c r="O249" s="358" t="s">
        <v>1311</v>
      </c>
      <c r="P249" s="358"/>
      <c r="Q249" s="358"/>
      <c r="R249" s="358" t="s">
        <v>5783</v>
      </c>
      <c r="S249" s="358" t="s">
        <v>5927</v>
      </c>
      <c r="T249" s="358">
        <v>16</v>
      </c>
      <c r="U249" s="358" t="s">
        <v>5927</v>
      </c>
      <c r="V249" s="358" t="s">
        <v>2031</v>
      </c>
      <c r="W249" s="358"/>
      <c r="X249" s="358" t="s">
        <v>5774</v>
      </c>
      <c r="Y249" s="358" t="s">
        <v>1255</v>
      </c>
      <c r="Z249" s="358" t="s">
        <v>5922</v>
      </c>
      <c r="AA249" s="358"/>
      <c r="AB249" s="358"/>
      <c r="AC249" s="358" t="s">
        <v>1937</v>
      </c>
      <c r="AD249" s="358"/>
      <c r="AE249" s="358" t="s">
        <v>1241</v>
      </c>
      <c r="AF249" s="358" t="s">
        <v>1243</v>
      </c>
      <c r="AG249" s="475">
        <v>0</v>
      </c>
    </row>
    <row r="250" spans="2:33" ht="33">
      <c r="B250" s="358"/>
      <c r="C250" s="358" t="s">
        <v>1757</v>
      </c>
      <c r="D250" s="358" t="s">
        <v>7015</v>
      </c>
      <c r="E250" s="358" t="s">
        <v>1934</v>
      </c>
      <c r="F250" s="358" t="s">
        <v>1242</v>
      </c>
      <c r="G250" s="358" t="s">
        <v>7014</v>
      </c>
      <c r="H250" s="358" t="s">
        <v>1961</v>
      </c>
      <c r="I250" s="358" t="s">
        <v>1785</v>
      </c>
      <c r="J250" s="358" t="s">
        <v>1756</v>
      </c>
      <c r="K250" s="358" t="s">
        <v>1961</v>
      </c>
      <c r="L250" s="358" t="s">
        <v>1937</v>
      </c>
      <c r="M250" s="358" t="s">
        <v>1961</v>
      </c>
      <c r="N250" s="358" t="s">
        <v>3957</v>
      </c>
      <c r="O250" s="358" t="s">
        <v>1316</v>
      </c>
      <c r="P250" s="358" t="s">
        <v>7011</v>
      </c>
      <c r="Q250" s="358"/>
      <c r="R250" s="358" t="s">
        <v>5957</v>
      </c>
      <c r="S250" s="358" t="s">
        <v>1940</v>
      </c>
      <c r="T250" s="358">
        <v>16</v>
      </c>
      <c r="U250" s="358" t="s">
        <v>1937</v>
      </c>
      <c r="V250" s="358" t="s">
        <v>1947</v>
      </c>
      <c r="W250" s="358"/>
      <c r="X250" s="358" t="s">
        <v>6686</v>
      </c>
      <c r="Y250" s="358" t="s">
        <v>1282</v>
      </c>
      <c r="Z250" s="358" t="s">
        <v>7010</v>
      </c>
      <c r="AA250" s="358" t="s">
        <v>1966</v>
      </c>
      <c r="AB250" s="358" t="s">
        <v>902</v>
      </c>
      <c r="AC250" s="358" t="s">
        <v>6693</v>
      </c>
      <c r="AD250" s="358" t="s">
        <v>1967</v>
      </c>
      <c r="AE250" s="358" t="s">
        <v>1319</v>
      </c>
      <c r="AF250" s="358"/>
      <c r="AG250" s="475">
        <v>1</v>
      </c>
    </row>
    <row r="251" spans="2:33" ht="33">
      <c r="B251" s="358"/>
      <c r="C251" s="358" t="s">
        <v>2055</v>
      </c>
      <c r="D251" s="358" t="s">
        <v>2056</v>
      </c>
      <c r="E251" s="358" t="s">
        <v>1934</v>
      </c>
      <c r="F251" s="358" t="s">
        <v>1279</v>
      </c>
      <c r="G251" s="358" t="s">
        <v>2057</v>
      </c>
      <c r="H251" s="358" t="s">
        <v>2056</v>
      </c>
      <c r="I251" s="358" t="s">
        <v>1222</v>
      </c>
      <c r="J251" s="358" t="s">
        <v>2058</v>
      </c>
      <c r="K251" s="358" t="s">
        <v>2056</v>
      </c>
      <c r="L251" s="358" t="s">
        <v>1937</v>
      </c>
      <c r="M251" s="358" t="s">
        <v>2059</v>
      </c>
      <c r="N251" s="358" t="s">
        <v>1939</v>
      </c>
      <c r="O251" s="358" t="s">
        <v>1291</v>
      </c>
      <c r="P251" s="358"/>
      <c r="Q251" s="358"/>
      <c r="R251" s="358"/>
      <c r="S251" s="358" t="s">
        <v>1940</v>
      </c>
      <c r="T251" s="358">
        <v>16</v>
      </c>
      <c r="U251" s="358" t="s">
        <v>1937</v>
      </c>
      <c r="V251" s="358"/>
      <c r="W251" s="358"/>
      <c r="X251" s="358" t="s">
        <v>1941</v>
      </c>
      <c r="Y251" s="358" t="s">
        <v>1222</v>
      </c>
      <c r="Z251" s="358" t="s">
        <v>2060</v>
      </c>
      <c r="AA251" s="358"/>
      <c r="AB251" s="358"/>
      <c r="AC251" s="358" t="s">
        <v>1937</v>
      </c>
      <c r="AD251" s="358"/>
      <c r="AE251" s="358" t="s">
        <v>1292</v>
      </c>
      <c r="AF251" s="358" t="s">
        <v>1926</v>
      </c>
      <c r="AG251" s="475">
        <v>0</v>
      </c>
    </row>
    <row r="252" spans="2:33" ht="47.25">
      <c r="B252" s="358"/>
      <c r="C252" s="358" t="s">
        <v>4214</v>
      </c>
      <c r="D252" s="358" t="s">
        <v>4297</v>
      </c>
      <c r="E252" s="358" t="s">
        <v>1934</v>
      </c>
      <c r="F252" s="358" t="s">
        <v>1272</v>
      </c>
      <c r="G252" s="358" t="s">
        <v>4296</v>
      </c>
      <c r="H252" s="358" t="s">
        <v>4216</v>
      </c>
      <c r="I252" s="358" t="s">
        <v>1222</v>
      </c>
      <c r="J252" s="358" t="s">
        <v>4213</v>
      </c>
      <c r="K252" s="358" t="s">
        <v>4216</v>
      </c>
      <c r="L252" s="358" t="s">
        <v>1937</v>
      </c>
      <c r="M252" s="358" t="s">
        <v>4217</v>
      </c>
      <c r="N252" s="358" t="s">
        <v>1939</v>
      </c>
      <c r="O252" s="358" t="s">
        <v>1280</v>
      </c>
      <c r="P252" s="358" t="s">
        <v>4289</v>
      </c>
      <c r="Q252" s="358"/>
      <c r="R252" s="358"/>
      <c r="S252" s="358" t="s">
        <v>4220</v>
      </c>
      <c r="T252" s="358">
        <v>16</v>
      </c>
      <c r="U252" s="358" t="s">
        <v>1937</v>
      </c>
      <c r="V252" s="358" t="s">
        <v>1947</v>
      </c>
      <c r="W252" s="358"/>
      <c r="X252" s="358" t="s">
        <v>4200</v>
      </c>
      <c r="Y252" s="358" t="s">
        <v>1222</v>
      </c>
      <c r="Z252" s="358" t="s">
        <v>4288</v>
      </c>
      <c r="AA252" s="358" t="s">
        <v>4215</v>
      </c>
      <c r="AB252" s="358"/>
      <c r="AC252" s="358" t="s">
        <v>1940</v>
      </c>
      <c r="AD252" s="358" t="s">
        <v>4218</v>
      </c>
      <c r="AE252" s="358" t="s">
        <v>1281</v>
      </c>
      <c r="AF252" s="358" t="s">
        <v>1191</v>
      </c>
      <c r="AG252" s="475">
        <v>0</v>
      </c>
    </row>
    <row r="253" spans="2:33" ht="47.25">
      <c r="B253" s="358"/>
      <c r="C253" s="358" t="s">
        <v>4713</v>
      </c>
      <c r="D253" s="358" t="s">
        <v>4719</v>
      </c>
      <c r="E253" s="358" t="s">
        <v>1934</v>
      </c>
      <c r="F253" s="358" t="s">
        <v>1268</v>
      </c>
      <c r="G253" s="358" t="s">
        <v>4718</v>
      </c>
      <c r="H253" s="358" t="s">
        <v>4715</v>
      </c>
      <c r="I253" s="358" t="s">
        <v>1247</v>
      </c>
      <c r="J253" s="358" t="s">
        <v>4712</v>
      </c>
      <c r="K253" s="358" t="s">
        <v>4715</v>
      </c>
      <c r="L253" s="358" t="s">
        <v>4716</v>
      </c>
      <c r="M253" s="358" t="s">
        <v>4717</v>
      </c>
      <c r="N253" s="358" t="s">
        <v>1939</v>
      </c>
      <c r="O253" s="358" t="s">
        <v>1306</v>
      </c>
      <c r="P253" s="358" t="s">
        <v>4700</v>
      </c>
      <c r="Q253" s="358"/>
      <c r="R253" s="358"/>
      <c r="S253" s="358" t="s">
        <v>2211</v>
      </c>
      <c r="T253" s="358">
        <v>16</v>
      </c>
      <c r="U253" s="358" t="s">
        <v>1937</v>
      </c>
      <c r="V253" s="358" t="s">
        <v>1974</v>
      </c>
      <c r="W253" s="358"/>
      <c r="X253" s="358" t="s">
        <v>4655</v>
      </c>
      <c r="Y253" s="358" t="s">
        <v>1247</v>
      </c>
      <c r="Z253" s="358" t="s">
        <v>4699</v>
      </c>
      <c r="AA253" s="358" t="s">
        <v>4714</v>
      </c>
      <c r="AB253" s="358"/>
      <c r="AC253" s="358" t="s">
        <v>1937</v>
      </c>
      <c r="AD253" s="358"/>
      <c r="AE253" s="358" t="s">
        <v>1307</v>
      </c>
      <c r="AF253" s="358"/>
      <c r="AG253" s="475">
        <v>0</v>
      </c>
    </row>
    <row r="254" spans="2:33" ht="47.25">
      <c r="B254" s="358"/>
      <c r="C254" s="358" t="s">
        <v>7273</v>
      </c>
      <c r="D254" s="358" t="s">
        <v>7278</v>
      </c>
      <c r="E254" s="358" t="s">
        <v>1934</v>
      </c>
      <c r="F254" s="358" t="s">
        <v>1268</v>
      </c>
      <c r="G254" s="358" t="s">
        <v>7277</v>
      </c>
      <c r="H254" s="358" t="s">
        <v>7275</v>
      </c>
      <c r="I254" s="358" t="s">
        <v>1252</v>
      </c>
      <c r="J254" s="358" t="s">
        <v>7272</v>
      </c>
      <c r="K254" s="358" t="s">
        <v>7275</v>
      </c>
      <c r="L254" s="358" t="s">
        <v>1937</v>
      </c>
      <c r="M254" s="358" t="s">
        <v>7276</v>
      </c>
      <c r="N254" s="358" t="s">
        <v>1939</v>
      </c>
      <c r="O254" s="358" t="s">
        <v>1264</v>
      </c>
      <c r="P254" s="358" t="s">
        <v>7214</v>
      </c>
      <c r="Q254" s="358"/>
      <c r="R254" s="358"/>
      <c r="S254" s="358" t="s">
        <v>7276</v>
      </c>
      <c r="T254" s="358">
        <v>16</v>
      </c>
      <c r="U254" s="358" t="s">
        <v>1937</v>
      </c>
      <c r="V254" s="358" t="s">
        <v>2010</v>
      </c>
      <c r="W254" s="358"/>
      <c r="X254" s="358" t="s">
        <v>2182</v>
      </c>
      <c r="Y254" s="358" t="s">
        <v>1252</v>
      </c>
      <c r="Z254" s="358" t="s">
        <v>7213</v>
      </c>
      <c r="AA254" s="358" t="s">
        <v>7274</v>
      </c>
      <c r="AB254" s="358"/>
      <c r="AC254" s="358" t="s">
        <v>1937</v>
      </c>
      <c r="AD254" s="358"/>
      <c r="AE254" s="358" t="s">
        <v>1265</v>
      </c>
      <c r="AF254" s="358" t="s">
        <v>1223</v>
      </c>
      <c r="AG254" s="475">
        <v>0</v>
      </c>
    </row>
    <row r="255" spans="2:33" ht="132">
      <c r="B255" s="358"/>
      <c r="C255" s="358" t="s">
        <v>4948</v>
      </c>
      <c r="D255" s="358" t="s">
        <v>5145</v>
      </c>
      <c r="E255" s="358" t="s">
        <v>1934</v>
      </c>
      <c r="F255" s="358" t="s">
        <v>1287</v>
      </c>
      <c r="G255" s="358" t="s">
        <v>5143</v>
      </c>
      <c r="H255" s="358" t="s">
        <v>4950</v>
      </c>
      <c r="I255" s="358" t="s">
        <v>1759</v>
      </c>
      <c r="J255" s="358" t="s">
        <v>4947</v>
      </c>
      <c r="K255" s="358" t="s">
        <v>4950</v>
      </c>
      <c r="L255" s="358" t="s">
        <v>4951</v>
      </c>
      <c r="M255" s="358" t="s">
        <v>4952</v>
      </c>
      <c r="N255" s="358" t="s">
        <v>1939</v>
      </c>
      <c r="O255" s="358" t="s">
        <v>1306</v>
      </c>
      <c r="P255" s="358" t="s">
        <v>5089</v>
      </c>
      <c r="Q255" s="358" t="s">
        <v>5142</v>
      </c>
      <c r="R255" s="358"/>
      <c r="S255" s="358" t="s">
        <v>5144</v>
      </c>
      <c r="T255" s="358">
        <v>16</v>
      </c>
      <c r="U255" s="358" t="s">
        <v>1937</v>
      </c>
      <c r="V255" s="358" t="s">
        <v>2492</v>
      </c>
      <c r="W255" s="358"/>
      <c r="X255" s="358" t="s">
        <v>4655</v>
      </c>
      <c r="Y255" s="358" t="s">
        <v>1247</v>
      </c>
      <c r="Z255" s="358" t="s">
        <v>5088</v>
      </c>
      <c r="AA255" s="358" t="s">
        <v>4949</v>
      </c>
      <c r="AB255" s="358"/>
      <c r="AC255" s="358" t="s">
        <v>1937</v>
      </c>
      <c r="AD255" s="358" t="s">
        <v>4955</v>
      </c>
      <c r="AE255" s="358" t="s">
        <v>1309</v>
      </c>
      <c r="AF255" s="358"/>
      <c r="AG255" s="475">
        <v>0</v>
      </c>
    </row>
    <row r="256" spans="2:33" ht="165">
      <c r="B256" s="358"/>
      <c r="C256" s="358" t="s">
        <v>1917</v>
      </c>
      <c r="D256" s="358" t="s">
        <v>6772</v>
      </c>
      <c r="E256" s="358" t="s">
        <v>1934</v>
      </c>
      <c r="F256" s="358" t="s">
        <v>1268</v>
      </c>
      <c r="G256" s="358" t="s">
        <v>6770</v>
      </c>
      <c r="H256" s="358" t="s">
        <v>6768</v>
      </c>
      <c r="I256" s="358" t="s">
        <v>1282</v>
      </c>
      <c r="J256" s="358" t="s">
        <v>1916</v>
      </c>
      <c r="K256" s="358" t="s">
        <v>6768</v>
      </c>
      <c r="L256" s="358" t="s">
        <v>1937</v>
      </c>
      <c r="M256" s="358" t="s">
        <v>6769</v>
      </c>
      <c r="N256" s="358" t="s">
        <v>1939</v>
      </c>
      <c r="O256" s="358" t="s">
        <v>1316</v>
      </c>
      <c r="P256" s="358" t="s">
        <v>6753</v>
      </c>
      <c r="Q256" s="358"/>
      <c r="R256" s="358" t="s">
        <v>5957</v>
      </c>
      <c r="S256" s="358" t="s">
        <v>6771</v>
      </c>
      <c r="T256" s="358">
        <v>16</v>
      </c>
      <c r="U256" s="358" t="s">
        <v>1937</v>
      </c>
      <c r="V256" s="358" t="s">
        <v>6765</v>
      </c>
      <c r="W256" s="358"/>
      <c r="X256" s="358" t="s">
        <v>6686</v>
      </c>
      <c r="Y256" s="358" t="s">
        <v>1282</v>
      </c>
      <c r="Z256" s="358" t="s">
        <v>6751</v>
      </c>
      <c r="AA256" s="358" t="s">
        <v>6766</v>
      </c>
      <c r="AB256" s="358" t="s">
        <v>902</v>
      </c>
      <c r="AC256" s="358" t="s">
        <v>1937</v>
      </c>
      <c r="AD256" s="358"/>
      <c r="AE256" s="358" t="s">
        <v>1317</v>
      </c>
      <c r="AF256" s="358"/>
      <c r="AG256" s="475">
        <v>0</v>
      </c>
    </row>
    <row r="257" spans="2:33" ht="33">
      <c r="B257" s="358"/>
      <c r="C257" s="358" t="s">
        <v>7142</v>
      </c>
      <c r="D257" s="358" t="s">
        <v>7148</v>
      </c>
      <c r="E257" s="358" t="s">
        <v>1934</v>
      </c>
      <c r="F257" s="358" t="s">
        <v>1268</v>
      </c>
      <c r="G257" s="358" t="s">
        <v>7146</v>
      </c>
      <c r="H257" s="358" t="s">
        <v>7144</v>
      </c>
      <c r="I257" s="358" t="s">
        <v>1252</v>
      </c>
      <c r="J257" s="358" t="s">
        <v>7141</v>
      </c>
      <c r="K257" s="358" t="s">
        <v>7144</v>
      </c>
      <c r="L257" s="358" t="s">
        <v>1937</v>
      </c>
      <c r="M257" s="358" t="s">
        <v>7145</v>
      </c>
      <c r="N257" s="358" t="s">
        <v>1939</v>
      </c>
      <c r="O257" s="358" t="s">
        <v>1253</v>
      </c>
      <c r="P257" s="358" t="s">
        <v>7129</v>
      </c>
      <c r="Q257" s="358"/>
      <c r="R257" s="358"/>
      <c r="S257" s="358" t="s">
        <v>7147</v>
      </c>
      <c r="T257" s="358">
        <v>16</v>
      </c>
      <c r="U257" s="358" t="s">
        <v>1937</v>
      </c>
      <c r="V257" s="358" t="s">
        <v>1965</v>
      </c>
      <c r="W257" s="358"/>
      <c r="X257" s="358" t="s">
        <v>2182</v>
      </c>
      <c r="Y257" s="358" t="s">
        <v>1252</v>
      </c>
      <c r="Z257" s="358" t="s">
        <v>7128</v>
      </c>
      <c r="AA257" s="358" t="s">
        <v>7143</v>
      </c>
      <c r="AB257" s="358"/>
      <c r="AC257" s="358" t="s">
        <v>1937</v>
      </c>
      <c r="AD257" s="358"/>
      <c r="AE257" s="358" t="s">
        <v>1254</v>
      </c>
      <c r="AF257" s="358"/>
      <c r="AG257" s="475">
        <v>0</v>
      </c>
    </row>
    <row r="258" spans="2:33" ht="132">
      <c r="B258" s="358" t="s">
        <v>1919</v>
      </c>
      <c r="C258" s="358" t="s">
        <v>2945</v>
      </c>
      <c r="D258" s="358" t="s">
        <v>2953</v>
      </c>
      <c r="E258" s="358" t="s">
        <v>1934</v>
      </c>
      <c r="F258" s="358" t="s">
        <v>1268</v>
      </c>
      <c r="G258" s="358" t="s">
        <v>2950</v>
      </c>
      <c r="H258" s="358" t="s">
        <v>2947</v>
      </c>
      <c r="I258" s="358" t="s">
        <v>2895</v>
      </c>
      <c r="J258" s="358" t="s">
        <v>2944</v>
      </c>
      <c r="K258" s="358" t="s">
        <v>2947</v>
      </c>
      <c r="L258" s="358" t="s">
        <v>1937</v>
      </c>
      <c r="M258" s="358" t="s">
        <v>2948</v>
      </c>
      <c r="N258" s="358" t="s">
        <v>1939</v>
      </c>
      <c r="O258" s="358" t="s">
        <v>1269</v>
      </c>
      <c r="P258" s="358" t="s">
        <v>2931</v>
      </c>
      <c r="Q258" s="358" t="s">
        <v>2949</v>
      </c>
      <c r="R258" s="358"/>
      <c r="S258" s="358" t="s">
        <v>2951</v>
      </c>
      <c r="T258" s="358">
        <v>17</v>
      </c>
      <c r="U258" s="358" t="s">
        <v>1937</v>
      </c>
      <c r="V258" s="358" t="s">
        <v>1947</v>
      </c>
      <c r="W258" s="358"/>
      <c r="X258" s="358" t="s">
        <v>2338</v>
      </c>
      <c r="Y258" s="358" t="s">
        <v>1165</v>
      </c>
      <c r="Z258" s="358" t="s">
        <v>2930</v>
      </c>
      <c r="AA258" s="358" t="s">
        <v>2946</v>
      </c>
      <c r="AB258" s="358"/>
      <c r="AC258" s="358" t="s">
        <v>2952</v>
      </c>
      <c r="AD258" s="358"/>
      <c r="AE258" s="358" t="s">
        <v>1273</v>
      </c>
      <c r="AF258" s="358"/>
      <c r="AG258" s="475">
        <v>0</v>
      </c>
    </row>
    <row r="259" spans="2:33" ht="33">
      <c r="B259" s="358"/>
      <c r="C259" s="358" t="s">
        <v>4131</v>
      </c>
      <c r="D259" s="358" t="s">
        <v>4133</v>
      </c>
      <c r="E259" s="358" t="s">
        <v>1934</v>
      </c>
      <c r="F259" s="358" t="s">
        <v>1279</v>
      </c>
      <c r="G259" s="358" t="s">
        <v>4135</v>
      </c>
      <c r="H259" s="358" t="s">
        <v>4133</v>
      </c>
      <c r="I259" s="358" t="s">
        <v>4085</v>
      </c>
      <c r="J259" s="358" t="s">
        <v>4130</v>
      </c>
      <c r="K259" s="358" t="s">
        <v>4133</v>
      </c>
      <c r="L259" s="358" t="s">
        <v>1937</v>
      </c>
      <c r="M259" s="358" t="s">
        <v>4134</v>
      </c>
      <c r="N259" s="358" t="s">
        <v>3209</v>
      </c>
      <c r="O259" s="358" t="s">
        <v>1325</v>
      </c>
      <c r="P259" s="358"/>
      <c r="Q259" s="358"/>
      <c r="R259" s="358"/>
      <c r="S259" s="358" t="s">
        <v>4134</v>
      </c>
      <c r="T259" s="358">
        <v>17</v>
      </c>
      <c r="U259" s="358" t="s">
        <v>1937</v>
      </c>
      <c r="V259" s="358" t="s">
        <v>902</v>
      </c>
      <c r="W259" s="358"/>
      <c r="X259" s="358" t="s">
        <v>3211</v>
      </c>
      <c r="Y259" s="358" t="s">
        <v>1261</v>
      </c>
      <c r="Z259" s="358" t="s">
        <v>4132</v>
      </c>
      <c r="AA259" s="358"/>
      <c r="AB259" s="358"/>
      <c r="AC259" s="358" t="s">
        <v>1937</v>
      </c>
      <c r="AD259" s="358"/>
      <c r="AE259" s="358" t="s">
        <v>1328</v>
      </c>
      <c r="AF259" s="358"/>
      <c r="AG259" s="475">
        <v>0</v>
      </c>
    </row>
    <row r="260" spans="2:33" ht="49.5">
      <c r="B260" s="358"/>
      <c r="C260" s="358" t="s">
        <v>3836</v>
      </c>
      <c r="D260" s="358" t="s">
        <v>3844</v>
      </c>
      <c r="E260" s="358" t="s">
        <v>1934</v>
      </c>
      <c r="F260" s="358" t="s">
        <v>1268</v>
      </c>
      <c r="G260" s="358" t="s">
        <v>3842</v>
      </c>
      <c r="H260" s="358" t="s">
        <v>3839</v>
      </c>
      <c r="I260" s="358" t="s">
        <v>1261</v>
      </c>
      <c r="J260" s="358" t="s">
        <v>3835</v>
      </c>
      <c r="K260" s="358" t="s">
        <v>3839</v>
      </c>
      <c r="L260" s="358" t="s">
        <v>3840</v>
      </c>
      <c r="M260" s="358" t="s">
        <v>3841</v>
      </c>
      <c r="N260" s="358" t="s">
        <v>3209</v>
      </c>
      <c r="O260" s="358" t="s">
        <v>1325</v>
      </c>
      <c r="P260" s="358" t="s">
        <v>3689</v>
      </c>
      <c r="Q260" s="358" t="s">
        <v>3775</v>
      </c>
      <c r="R260" s="358"/>
      <c r="S260" s="358" t="s">
        <v>3843</v>
      </c>
      <c r="T260" s="358">
        <v>17</v>
      </c>
      <c r="U260" s="358" t="s">
        <v>1937</v>
      </c>
      <c r="V260" s="358" t="s">
        <v>2492</v>
      </c>
      <c r="W260" s="358"/>
      <c r="X260" s="358" t="s">
        <v>3211</v>
      </c>
      <c r="Y260" s="358" t="s">
        <v>1261</v>
      </c>
      <c r="Z260" s="358" t="s">
        <v>3687</v>
      </c>
      <c r="AA260" s="358" t="s">
        <v>3837</v>
      </c>
      <c r="AB260" s="358"/>
      <c r="AC260" s="358" t="s">
        <v>1937</v>
      </c>
      <c r="AD260" s="358"/>
      <c r="AE260" s="358" t="s">
        <v>1326</v>
      </c>
      <c r="AF260" s="358"/>
      <c r="AG260" s="475">
        <v>0</v>
      </c>
    </row>
    <row r="261" spans="2:33" ht="33">
      <c r="B261" s="358"/>
      <c r="C261" s="358" t="s">
        <v>1762</v>
      </c>
      <c r="D261" s="358" t="s">
        <v>2061</v>
      </c>
      <c r="E261" s="358" t="s">
        <v>1934</v>
      </c>
      <c r="F261" s="358" t="s">
        <v>1272</v>
      </c>
      <c r="G261" s="358" t="s">
        <v>2062</v>
      </c>
      <c r="H261" s="358" t="s">
        <v>1945</v>
      </c>
      <c r="I261" s="358" t="s">
        <v>1222</v>
      </c>
      <c r="J261" s="358" t="s">
        <v>1761</v>
      </c>
      <c r="K261" s="358" t="s">
        <v>1945</v>
      </c>
      <c r="L261" s="358" t="s">
        <v>1937</v>
      </c>
      <c r="M261" s="358" t="s">
        <v>1946</v>
      </c>
      <c r="N261" s="358" t="s">
        <v>1939</v>
      </c>
      <c r="O261" s="358" t="s">
        <v>1291</v>
      </c>
      <c r="P261" s="358" t="s">
        <v>2056</v>
      </c>
      <c r="Q261" s="358"/>
      <c r="R261" s="358"/>
      <c r="S261" s="358" t="s">
        <v>1940</v>
      </c>
      <c r="T261" s="358">
        <v>17</v>
      </c>
      <c r="U261" s="358" t="s">
        <v>1937</v>
      </c>
      <c r="V261" s="358" t="s">
        <v>1947</v>
      </c>
      <c r="W261" s="358"/>
      <c r="X261" s="358" t="s">
        <v>1941</v>
      </c>
      <c r="Y261" s="358" t="s">
        <v>1222</v>
      </c>
      <c r="Z261" s="358" t="s">
        <v>2060</v>
      </c>
      <c r="AA261" s="358" t="s">
        <v>1948</v>
      </c>
      <c r="AB261" s="358"/>
      <c r="AC261" s="358" t="s">
        <v>1949</v>
      </c>
      <c r="AD261" s="358" t="s">
        <v>1950</v>
      </c>
      <c r="AE261" s="358" t="s">
        <v>1292</v>
      </c>
      <c r="AF261" s="358" t="s">
        <v>1926</v>
      </c>
      <c r="AG261" s="475">
        <v>0</v>
      </c>
    </row>
    <row r="262" spans="2:33" ht="33">
      <c r="B262" s="358"/>
      <c r="C262" s="358"/>
      <c r="D262" s="358" t="s">
        <v>7017</v>
      </c>
      <c r="E262" s="358" t="s">
        <v>1934</v>
      </c>
      <c r="F262" s="358" t="s">
        <v>1242</v>
      </c>
      <c r="G262" s="358" t="s">
        <v>7016</v>
      </c>
      <c r="H262" s="358" t="s">
        <v>1945</v>
      </c>
      <c r="I262" s="358" t="s">
        <v>1785</v>
      </c>
      <c r="J262" s="358" t="s">
        <v>1761</v>
      </c>
      <c r="K262" s="358" t="s">
        <v>1945</v>
      </c>
      <c r="L262" s="358" t="s">
        <v>1937</v>
      </c>
      <c r="M262" s="358" t="s">
        <v>6695</v>
      </c>
      <c r="N262" s="358" t="s">
        <v>3957</v>
      </c>
      <c r="O262" s="358" t="s">
        <v>1316</v>
      </c>
      <c r="P262" s="358" t="s">
        <v>7011</v>
      </c>
      <c r="Q262" s="358"/>
      <c r="R262" s="358" t="s">
        <v>5957</v>
      </c>
      <c r="S262" s="358" t="s">
        <v>1940</v>
      </c>
      <c r="T262" s="358">
        <v>17</v>
      </c>
      <c r="U262" s="358" t="s">
        <v>1937</v>
      </c>
      <c r="V262" s="358" t="s">
        <v>1947</v>
      </c>
      <c r="W262" s="358"/>
      <c r="X262" s="358" t="s">
        <v>6686</v>
      </c>
      <c r="Y262" s="358" t="s">
        <v>1282</v>
      </c>
      <c r="Z262" s="358" t="s">
        <v>7010</v>
      </c>
      <c r="AA262" s="358" t="s">
        <v>1948</v>
      </c>
      <c r="AB262" s="358" t="s">
        <v>902</v>
      </c>
      <c r="AC262" s="358" t="s">
        <v>6697</v>
      </c>
      <c r="AD262" s="358" t="s">
        <v>1950</v>
      </c>
      <c r="AE262" s="358" t="s">
        <v>1319</v>
      </c>
      <c r="AF262" s="358"/>
      <c r="AG262" s="475">
        <v>0</v>
      </c>
    </row>
    <row r="263" spans="2:33" ht="33">
      <c r="B263" s="358"/>
      <c r="C263" s="358" t="s">
        <v>2474</v>
      </c>
      <c r="D263" s="358" t="s">
        <v>2477</v>
      </c>
      <c r="E263" s="358" t="s">
        <v>1934</v>
      </c>
      <c r="F263" s="358" t="s">
        <v>1279</v>
      </c>
      <c r="G263" s="358" t="s">
        <v>2479</v>
      </c>
      <c r="H263" s="358" t="s">
        <v>2477</v>
      </c>
      <c r="I263" s="358" t="s">
        <v>1165</v>
      </c>
      <c r="J263" s="358" t="s">
        <v>2473</v>
      </c>
      <c r="K263" s="358" t="s">
        <v>2477</v>
      </c>
      <c r="L263" s="358" t="s">
        <v>1937</v>
      </c>
      <c r="M263" s="358" t="s">
        <v>2478</v>
      </c>
      <c r="N263" s="358" t="s">
        <v>1939</v>
      </c>
      <c r="O263" s="358" t="s">
        <v>1269</v>
      </c>
      <c r="P263" s="358"/>
      <c r="Q263" s="358"/>
      <c r="R263" s="358"/>
      <c r="S263" s="358" t="s">
        <v>2478</v>
      </c>
      <c r="T263" s="358">
        <v>17</v>
      </c>
      <c r="U263" s="358" t="s">
        <v>1937</v>
      </c>
      <c r="V263" s="358"/>
      <c r="W263" s="358"/>
      <c r="X263" s="358" t="s">
        <v>2338</v>
      </c>
      <c r="Y263" s="358" t="s">
        <v>1165</v>
      </c>
      <c r="Z263" s="358" t="s">
        <v>2475</v>
      </c>
      <c r="AA263" s="358"/>
      <c r="AB263" s="358"/>
      <c r="AC263" s="358" t="s">
        <v>1937</v>
      </c>
      <c r="AD263" s="358"/>
      <c r="AE263" s="358" t="s">
        <v>1270</v>
      </c>
      <c r="AF263" s="358"/>
      <c r="AG263" s="475">
        <v>0</v>
      </c>
    </row>
    <row r="264" spans="2:33" ht="47.25">
      <c r="B264" s="358"/>
      <c r="C264" s="358" t="s">
        <v>3025</v>
      </c>
      <c r="D264" s="358" t="s">
        <v>3027</v>
      </c>
      <c r="E264" s="358" t="s">
        <v>1934</v>
      </c>
      <c r="F264" s="358" t="s">
        <v>1279</v>
      </c>
      <c r="G264" s="358" t="s">
        <v>3030</v>
      </c>
      <c r="H264" s="358" t="s">
        <v>3027</v>
      </c>
      <c r="I264" s="358" t="s">
        <v>2962</v>
      </c>
      <c r="J264" s="358" t="s">
        <v>3024</v>
      </c>
      <c r="K264" s="358" t="s">
        <v>3027</v>
      </c>
      <c r="L264" s="358" t="s">
        <v>3028</v>
      </c>
      <c r="M264" s="358" t="s">
        <v>3029</v>
      </c>
      <c r="N264" s="358" t="s">
        <v>1939</v>
      </c>
      <c r="O264" s="358" t="s">
        <v>1269</v>
      </c>
      <c r="P264" s="358"/>
      <c r="Q264" s="358"/>
      <c r="R264" s="358"/>
      <c r="S264" s="358" t="s">
        <v>3029</v>
      </c>
      <c r="T264" s="358">
        <v>17</v>
      </c>
      <c r="U264" s="358" t="s">
        <v>1937</v>
      </c>
      <c r="V264" s="358"/>
      <c r="W264" s="358"/>
      <c r="X264" s="358" t="s">
        <v>2338</v>
      </c>
      <c r="Y264" s="358" t="s">
        <v>1165</v>
      </c>
      <c r="Z264" s="358" t="s">
        <v>3026</v>
      </c>
      <c r="AA264" s="358"/>
      <c r="AB264" s="358"/>
      <c r="AC264" s="358" t="s">
        <v>1937</v>
      </c>
      <c r="AD264" s="358"/>
      <c r="AE264" s="358" t="s">
        <v>1273</v>
      </c>
      <c r="AF264" s="358"/>
      <c r="AG264" s="475">
        <v>0</v>
      </c>
    </row>
    <row r="265" spans="2:33" ht="33">
      <c r="B265" s="358"/>
      <c r="C265" s="358" t="s">
        <v>3331</v>
      </c>
      <c r="D265" s="358" t="s">
        <v>3337</v>
      </c>
      <c r="E265" s="358" t="s">
        <v>1934</v>
      </c>
      <c r="F265" s="358" t="s">
        <v>1268</v>
      </c>
      <c r="G265" s="358" t="s">
        <v>3336</v>
      </c>
      <c r="H265" s="358" t="s">
        <v>3333</v>
      </c>
      <c r="I265" s="358" t="s">
        <v>1261</v>
      </c>
      <c r="J265" s="358" t="s">
        <v>3330</v>
      </c>
      <c r="K265" s="358" t="s">
        <v>3333</v>
      </c>
      <c r="L265" s="358" t="s">
        <v>3334</v>
      </c>
      <c r="M265" s="358" t="s">
        <v>3335</v>
      </c>
      <c r="N265" s="358" t="s">
        <v>3209</v>
      </c>
      <c r="O265" s="358" t="s">
        <v>1330</v>
      </c>
      <c r="P265" s="358" t="s">
        <v>3314</v>
      </c>
      <c r="Q265" s="358"/>
      <c r="R265" s="358"/>
      <c r="S265" s="358" t="s">
        <v>3335</v>
      </c>
      <c r="T265" s="358">
        <v>17</v>
      </c>
      <c r="U265" s="358" t="s">
        <v>1937</v>
      </c>
      <c r="V265" s="358" t="s">
        <v>1965</v>
      </c>
      <c r="W265" s="358"/>
      <c r="X265" s="358" t="s">
        <v>3211</v>
      </c>
      <c r="Y265" s="358" t="s">
        <v>1261</v>
      </c>
      <c r="Z265" s="358"/>
      <c r="AA265" s="358"/>
      <c r="AB265" s="358"/>
      <c r="AC265" s="358" t="s">
        <v>1937</v>
      </c>
      <c r="AD265" s="358"/>
      <c r="AE265" s="358" t="s">
        <v>1331</v>
      </c>
      <c r="AF265" s="358" t="s">
        <v>3210</v>
      </c>
      <c r="AG265" s="475">
        <v>0</v>
      </c>
    </row>
    <row r="266" spans="2:33" ht="115.5">
      <c r="B266" s="358"/>
      <c r="C266" s="358" t="s">
        <v>1773</v>
      </c>
      <c r="D266" s="358" t="s">
        <v>4299</v>
      </c>
      <c r="E266" s="358" t="s">
        <v>1934</v>
      </c>
      <c r="F266" s="358" t="s">
        <v>1272</v>
      </c>
      <c r="G266" s="358" t="s">
        <v>4298</v>
      </c>
      <c r="H266" s="358" t="s">
        <v>4223</v>
      </c>
      <c r="I266" s="358" t="s">
        <v>1222</v>
      </c>
      <c r="J266" s="358" t="s">
        <v>1772</v>
      </c>
      <c r="K266" s="358" t="s">
        <v>4223</v>
      </c>
      <c r="L266" s="358" t="s">
        <v>3629</v>
      </c>
      <c r="M266" s="358" t="s">
        <v>4224</v>
      </c>
      <c r="N266" s="358" t="s">
        <v>3957</v>
      </c>
      <c r="O266" s="358" t="s">
        <v>1280</v>
      </c>
      <c r="P266" s="358" t="s">
        <v>4289</v>
      </c>
      <c r="Q266" s="358"/>
      <c r="R266" s="358"/>
      <c r="S266" s="358" t="s">
        <v>1940</v>
      </c>
      <c r="T266" s="358">
        <v>17</v>
      </c>
      <c r="U266" s="358" t="s">
        <v>1937</v>
      </c>
      <c r="V266" s="358" t="s">
        <v>1947</v>
      </c>
      <c r="W266" s="358"/>
      <c r="X266" s="358" t="s">
        <v>4200</v>
      </c>
      <c r="Y266" s="358" t="s">
        <v>1222</v>
      </c>
      <c r="Z266" s="358" t="s">
        <v>4288</v>
      </c>
      <c r="AA266" s="358" t="s">
        <v>4222</v>
      </c>
      <c r="AB266" s="358"/>
      <c r="AC266" s="358" t="s">
        <v>4227</v>
      </c>
      <c r="AD266" s="358" t="s">
        <v>4225</v>
      </c>
      <c r="AE266" s="358" t="s">
        <v>1281</v>
      </c>
      <c r="AF266" s="358" t="s">
        <v>1191</v>
      </c>
      <c r="AG266" s="475">
        <v>0</v>
      </c>
    </row>
    <row r="267" spans="2:33" ht="47.25">
      <c r="B267" s="358"/>
      <c r="C267" s="358" t="s">
        <v>2194</v>
      </c>
      <c r="D267" s="358" t="s">
        <v>4721</v>
      </c>
      <c r="E267" s="358" t="s">
        <v>1934</v>
      </c>
      <c r="F267" s="358" t="s">
        <v>1272</v>
      </c>
      <c r="G267" s="358" t="s">
        <v>4720</v>
      </c>
      <c r="H267" s="358" t="s">
        <v>2197</v>
      </c>
      <c r="I267" s="358" t="s">
        <v>1247</v>
      </c>
      <c r="J267" s="358" t="s">
        <v>2198</v>
      </c>
      <c r="K267" s="358" t="s">
        <v>2197</v>
      </c>
      <c r="L267" s="358" t="s">
        <v>2199</v>
      </c>
      <c r="M267" s="358" t="s">
        <v>2200</v>
      </c>
      <c r="N267" s="358" t="s">
        <v>1939</v>
      </c>
      <c r="O267" s="358" t="s">
        <v>1306</v>
      </c>
      <c r="P267" s="358" t="s">
        <v>4700</v>
      </c>
      <c r="Q267" s="358"/>
      <c r="R267" s="358"/>
      <c r="S267" s="358" t="s">
        <v>2201</v>
      </c>
      <c r="T267" s="358">
        <v>17</v>
      </c>
      <c r="U267" s="358" t="s">
        <v>1937</v>
      </c>
      <c r="V267" s="358" t="s">
        <v>2031</v>
      </c>
      <c r="W267" s="358"/>
      <c r="X267" s="358" t="s">
        <v>4655</v>
      </c>
      <c r="Y267" s="358" t="s">
        <v>1247</v>
      </c>
      <c r="Z267" s="358" t="s">
        <v>4699</v>
      </c>
      <c r="AA267" s="358" t="s">
        <v>2202</v>
      </c>
      <c r="AB267" s="358"/>
      <c r="AC267" s="358" t="s">
        <v>1937</v>
      </c>
      <c r="AD267" s="358" t="s">
        <v>2203</v>
      </c>
      <c r="AE267" s="358" t="s">
        <v>1307</v>
      </c>
      <c r="AF267" s="358"/>
      <c r="AG267" s="475">
        <v>0</v>
      </c>
    </row>
    <row r="268" spans="2:33" ht="33">
      <c r="B268" s="358"/>
      <c r="C268" s="358" t="s">
        <v>4214</v>
      </c>
      <c r="D268" s="358" t="s">
        <v>4218</v>
      </c>
      <c r="E268" s="358" t="s">
        <v>1934</v>
      </c>
      <c r="F268" s="358" t="s">
        <v>1268</v>
      </c>
      <c r="G268" s="358" t="s">
        <v>7149</v>
      </c>
      <c r="H268" s="358" t="s">
        <v>4216</v>
      </c>
      <c r="I268" s="358" t="s">
        <v>1252</v>
      </c>
      <c r="J268" s="358" t="s">
        <v>4213</v>
      </c>
      <c r="K268" s="358" t="s">
        <v>4216</v>
      </c>
      <c r="L268" s="358" t="s">
        <v>1937</v>
      </c>
      <c r="M268" s="358" t="s">
        <v>4217</v>
      </c>
      <c r="N268" s="358" t="s">
        <v>1939</v>
      </c>
      <c r="O268" s="358" t="s">
        <v>1253</v>
      </c>
      <c r="P268" s="358" t="s">
        <v>7129</v>
      </c>
      <c r="Q268" s="358"/>
      <c r="R268" s="358"/>
      <c r="S268" s="358" t="s">
        <v>4220</v>
      </c>
      <c r="T268" s="358">
        <v>17</v>
      </c>
      <c r="U268" s="358" t="s">
        <v>1937</v>
      </c>
      <c r="V268" s="358" t="s">
        <v>1947</v>
      </c>
      <c r="W268" s="358"/>
      <c r="X268" s="358" t="s">
        <v>2182</v>
      </c>
      <c r="Y268" s="358" t="s">
        <v>1252</v>
      </c>
      <c r="Z268" s="358" t="s">
        <v>7128</v>
      </c>
      <c r="AA268" s="358" t="s">
        <v>4215</v>
      </c>
      <c r="AB268" s="358"/>
      <c r="AC268" s="358" t="s">
        <v>1937</v>
      </c>
      <c r="AD268" s="358"/>
      <c r="AE268" s="358" t="s">
        <v>1254</v>
      </c>
      <c r="AF268" s="358"/>
      <c r="AG268" s="475">
        <v>0</v>
      </c>
    </row>
    <row r="269" spans="2:33" ht="33">
      <c r="B269" s="358"/>
      <c r="C269" s="358" t="s">
        <v>5929</v>
      </c>
      <c r="D269" s="358" t="s">
        <v>5936</v>
      </c>
      <c r="E269" s="358" t="s">
        <v>1934</v>
      </c>
      <c r="F269" s="358" t="s">
        <v>1242</v>
      </c>
      <c r="G269" s="358" t="s">
        <v>5933</v>
      </c>
      <c r="H269" s="358" t="s">
        <v>5931</v>
      </c>
      <c r="I269" s="358" t="s">
        <v>1739</v>
      </c>
      <c r="J269" s="358" t="s">
        <v>5928</v>
      </c>
      <c r="K269" s="358" t="s">
        <v>5931</v>
      </c>
      <c r="L269" s="358" t="s">
        <v>5932</v>
      </c>
      <c r="M269" s="358" t="s">
        <v>5932</v>
      </c>
      <c r="N269" s="358" t="s">
        <v>1939</v>
      </c>
      <c r="O269" s="358" t="s">
        <v>1311</v>
      </c>
      <c r="P269" s="358" t="s">
        <v>5923</v>
      </c>
      <c r="Q269" s="358"/>
      <c r="R269" s="358" t="s">
        <v>5809</v>
      </c>
      <c r="S269" s="358" t="s">
        <v>5934</v>
      </c>
      <c r="T269" s="358">
        <v>17</v>
      </c>
      <c r="U269" s="358" t="s">
        <v>5816</v>
      </c>
      <c r="V269" s="358" t="s">
        <v>1974</v>
      </c>
      <c r="W269" s="358"/>
      <c r="X269" s="358" t="s">
        <v>5774</v>
      </c>
      <c r="Y269" s="358" t="s">
        <v>1255</v>
      </c>
      <c r="Z269" s="358" t="s">
        <v>5922</v>
      </c>
      <c r="AA269" s="358" t="s">
        <v>5930</v>
      </c>
      <c r="AB269" s="358"/>
      <c r="AC269" s="358" t="s">
        <v>5935</v>
      </c>
      <c r="AD269" s="358"/>
      <c r="AE269" s="358" t="s">
        <v>1241</v>
      </c>
      <c r="AF269" s="358" t="s">
        <v>1243</v>
      </c>
      <c r="AG269" s="475">
        <v>0</v>
      </c>
    </row>
    <row r="270" spans="2:33" ht="47.25">
      <c r="B270" s="358"/>
      <c r="C270" s="358" t="s">
        <v>7280</v>
      </c>
      <c r="D270" s="358" t="s">
        <v>7285</v>
      </c>
      <c r="E270" s="358" t="s">
        <v>1934</v>
      </c>
      <c r="F270" s="358" t="s">
        <v>1268</v>
      </c>
      <c r="G270" s="358" t="s">
        <v>7284</v>
      </c>
      <c r="H270" s="358" t="s">
        <v>7282</v>
      </c>
      <c r="I270" s="358" t="s">
        <v>1252</v>
      </c>
      <c r="J270" s="358" t="s">
        <v>7279</v>
      </c>
      <c r="K270" s="358" t="s">
        <v>7282</v>
      </c>
      <c r="L270" s="358" t="s">
        <v>1937</v>
      </c>
      <c r="M270" s="358" t="s">
        <v>7283</v>
      </c>
      <c r="N270" s="358" t="s">
        <v>1939</v>
      </c>
      <c r="O270" s="358" t="s">
        <v>1264</v>
      </c>
      <c r="P270" s="358" t="s">
        <v>7214</v>
      </c>
      <c r="Q270" s="358"/>
      <c r="R270" s="358"/>
      <c r="S270" s="358" t="s">
        <v>7283</v>
      </c>
      <c r="T270" s="358">
        <v>17</v>
      </c>
      <c r="U270" s="358" t="s">
        <v>1937</v>
      </c>
      <c r="V270" s="358" t="s">
        <v>2010</v>
      </c>
      <c r="W270" s="358"/>
      <c r="X270" s="358" t="s">
        <v>2182</v>
      </c>
      <c r="Y270" s="358" t="s">
        <v>1252</v>
      </c>
      <c r="Z270" s="358" t="s">
        <v>7213</v>
      </c>
      <c r="AA270" s="358" t="s">
        <v>7281</v>
      </c>
      <c r="AB270" s="358"/>
      <c r="AC270" s="358" t="s">
        <v>1937</v>
      </c>
      <c r="AD270" s="358"/>
      <c r="AE270" s="358" t="s">
        <v>1265</v>
      </c>
      <c r="AF270" s="358" t="s">
        <v>1223</v>
      </c>
      <c r="AG270" s="475">
        <v>0</v>
      </c>
    </row>
    <row r="271" spans="2:33" ht="132">
      <c r="B271" s="358"/>
      <c r="C271" s="358" t="s">
        <v>4958</v>
      </c>
      <c r="D271" s="358" t="s">
        <v>5149</v>
      </c>
      <c r="E271" s="358" t="s">
        <v>1934</v>
      </c>
      <c r="F271" s="358" t="s">
        <v>1287</v>
      </c>
      <c r="G271" s="358" t="s">
        <v>5147</v>
      </c>
      <c r="H271" s="358" t="s">
        <v>4960</v>
      </c>
      <c r="I271" s="358" t="s">
        <v>1759</v>
      </c>
      <c r="J271" s="358" t="s">
        <v>4957</v>
      </c>
      <c r="K271" s="358" t="s">
        <v>4960</v>
      </c>
      <c r="L271" s="358" t="s">
        <v>4961</v>
      </c>
      <c r="M271" s="358" t="s">
        <v>4962</v>
      </c>
      <c r="N271" s="358" t="s">
        <v>1939</v>
      </c>
      <c r="O271" s="358" t="s">
        <v>1306</v>
      </c>
      <c r="P271" s="358" t="s">
        <v>5089</v>
      </c>
      <c r="Q271" s="358" t="s">
        <v>5146</v>
      </c>
      <c r="R271" s="358"/>
      <c r="S271" s="358" t="s">
        <v>5148</v>
      </c>
      <c r="T271" s="358">
        <v>17</v>
      </c>
      <c r="U271" s="358" t="s">
        <v>1937</v>
      </c>
      <c r="V271" s="358" t="s">
        <v>2492</v>
      </c>
      <c r="W271" s="358"/>
      <c r="X271" s="358" t="s">
        <v>4655</v>
      </c>
      <c r="Y271" s="358" t="s">
        <v>1247</v>
      </c>
      <c r="Z271" s="358" t="s">
        <v>5088</v>
      </c>
      <c r="AA271" s="358" t="s">
        <v>4959</v>
      </c>
      <c r="AB271" s="358"/>
      <c r="AC271" s="358" t="s">
        <v>1937</v>
      </c>
      <c r="AD271" s="358" t="s">
        <v>4955</v>
      </c>
      <c r="AE271" s="358" t="s">
        <v>1309</v>
      </c>
      <c r="AF271" s="358"/>
      <c r="AG271" s="475">
        <v>0</v>
      </c>
    </row>
    <row r="272" spans="2:33" ht="99">
      <c r="B272" s="358"/>
      <c r="C272" s="358" t="s">
        <v>1921</v>
      </c>
      <c r="D272" s="358" t="s">
        <v>6779</v>
      </c>
      <c r="E272" s="358" t="s">
        <v>1934</v>
      </c>
      <c r="F272" s="358" t="s">
        <v>1268</v>
      </c>
      <c r="G272" s="358" t="s">
        <v>6777</v>
      </c>
      <c r="H272" s="358" t="s">
        <v>6775</v>
      </c>
      <c r="I272" s="358" t="s">
        <v>1282</v>
      </c>
      <c r="J272" s="358" t="s">
        <v>1920</v>
      </c>
      <c r="K272" s="358" t="s">
        <v>6775</v>
      </c>
      <c r="L272" s="358" t="s">
        <v>1937</v>
      </c>
      <c r="M272" s="358" t="s">
        <v>6776</v>
      </c>
      <c r="N272" s="358" t="s">
        <v>1939</v>
      </c>
      <c r="O272" s="358" t="s">
        <v>1316</v>
      </c>
      <c r="P272" s="358" t="s">
        <v>6753</v>
      </c>
      <c r="Q272" s="358"/>
      <c r="R272" s="358" t="s">
        <v>5957</v>
      </c>
      <c r="S272" s="358" t="s">
        <v>6778</v>
      </c>
      <c r="T272" s="358">
        <v>17</v>
      </c>
      <c r="U272" s="358" t="s">
        <v>1937</v>
      </c>
      <c r="V272" s="358" t="s">
        <v>6765</v>
      </c>
      <c r="W272" s="358"/>
      <c r="X272" s="358" t="s">
        <v>6686</v>
      </c>
      <c r="Y272" s="358" t="s">
        <v>1282</v>
      </c>
      <c r="Z272" s="358" t="s">
        <v>6751</v>
      </c>
      <c r="AA272" s="358" t="s">
        <v>6773</v>
      </c>
      <c r="AB272" s="358" t="s">
        <v>902</v>
      </c>
      <c r="AC272" s="358" t="s">
        <v>1937</v>
      </c>
      <c r="AD272" s="358"/>
      <c r="AE272" s="358" t="s">
        <v>1317</v>
      </c>
      <c r="AF272" s="358"/>
      <c r="AG272" s="475">
        <v>0</v>
      </c>
    </row>
    <row r="273" spans="2:33" ht="33">
      <c r="B273" s="358" t="s">
        <v>2063</v>
      </c>
      <c r="C273" s="358" t="s">
        <v>2355</v>
      </c>
      <c r="D273" s="358" t="s">
        <v>2481</v>
      </c>
      <c r="E273" s="358" t="s">
        <v>1934</v>
      </c>
      <c r="F273" s="358" t="s">
        <v>1272</v>
      </c>
      <c r="G273" s="358" t="s">
        <v>2480</v>
      </c>
      <c r="H273" s="358" t="s">
        <v>2358</v>
      </c>
      <c r="I273" s="358" t="s">
        <v>1165</v>
      </c>
      <c r="J273" s="358" t="s">
        <v>2354</v>
      </c>
      <c r="K273" s="358" t="s">
        <v>2358</v>
      </c>
      <c r="L273" s="358" t="s">
        <v>2341</v>
      </c>
      <c r="M273" s="358" t="s">
        <v>2359</v>
      </c>
      <c r="N273" s="358" t="s">
        <v>1939</v>
      </c>
      <c r="O273" s="358" t="s">
        <v>1269</v>
      </c>
      <c r="P273" s="358" t="s">
        <v>2477</v>
      </c>
      <c r="Q273" s="358"/>
      <c r="R273" s="358"/>
      <c r="S273" s="358" t="s">
        <v>2361</v>
      </c>
      <c r="T273" s="358">
        <v>18</v>
      </c>
      <c r="U273" s="358" t="s">
        <v>1937</v>
      </c>
      <c r="V273" s="358" t="s">
        <v>1947</v>
      </c>
      <c r="W273" s="358"/>
      <c r="X273" s="358" t="s">
        <v>2338</v>
      </c>
      <c r="Y273" s="358" t="s">
        <v>1165</v>
      </c>
      <c r="Z273" s="358" t="s">
        <v>2475</v>
      </c>
      <c r="AA273" s="358" t="s">
        <v>2408</v>
      </c>
      <c r="AB273" s="358"/>
      <c r="AC273" s="358" t="s">
        <v>2362</v>
      </c>
      <c r="AD273" s="358" t="s">
        <v>2363</v>
      </c>
      <c r="AE273" s="358" t="s">
        <v>1270</v>
      </c>
      <c r="AF273" s="358"/>
      <c r="AG273" s="475">
        <v>0</v>
      </c>
    </row>
    <row r="274" spans="2:33" ht="47.25">
      <c r="B274" s="358"/>
      <c r="C274" s="358" t="s">
        <v>2417</v>
      </c>
      <c r="D274" s="358" t="s">
        <v>3032</v>
      </c>
      <c r="E274" s="358" t="s">
        <v>1934</v>
      </c>
      <c r="F274" s="358" t="s">
        <v>1242</v>
      </c>
      <c r="G274" s="358" t="s">
        <v>3031</v>
      </c>
      <c r="H274" s="358" t="s">
        <v>2420</v>
      </c>
      <c r="I274" s="358" t="s">
        <v>2962</v>
      </c>
      <c r="J274" s="358" t="s">
        <v>2416</v>
      </c>
      <c r="K274" s="358" t="s">
        <v>2420</v>
      </c>
      <c r="L274" s="358" t="s">
        <v>2421</v>
      </c>
      <c r="M274" s="358" t="s">
        <v>2422</v>
      </c>
      <c r="N274" s="358" t="s">
        <v>1939</v>
      </c>
      <c r="O274" s="358" t="s">
        <v>1269</v>
      </c>
      <c r="P274" s="358" t="s">
        <v>3027</v>
      </c>
      <c r="Q274" s="358"/>
      <c r="R274" s="358"/>
      <c r="S274" s="358" t="s">
        <v>2422</v>
      </c>
      <c r="T274" s="358">
        <v>18</v>
      </c>
      <c r="U274" s="358" t="s">
        <v>1937</v>
      </c>
      <c r="V274" s="358" t="s">
        <v>1974</v>
      </c>
      <c r="W274" s="358"/>
      <c r="X274" s="358" t="s">
        <v>2338</v>
      </c>
      <c r="Y274" s="358" t="s">
        <v>1165</v>
      </c>
      <c r="Z274" s="358" t="s">
        <v>3026</v>
      </c>
      <c r="AA274" s="358" t="s">
        <v>2418</v>
      </c>
      <c r="AB274" s="358"/>
      <c r="AC274" s="358" t="s">
        <v>1937</v>
      </c>
      <c r="AD274" s="358" t="s">
        <v>2423</v>
      </c>
      <c r="AE274" s="358" t="s">
        <v>1273</v>
      </c>
      <c r="AF274" s="358"/>
      <c r="AG274" s="475">
        <v>0</v>
      </c>
    </row>
    <row r="275" spans="2:33" ht="132">
      <c r="B275" s="358"/>
      <c r="C275" s="358" t="s">
        <v>2955</v>
      </c>
      <c r="D275" s="358" t="s">
        <v>2961</v>
      </c>
      <c r="E275" s="358" t="s">
        <v>1934</v>
      </c>
      <c r="F275" s="358" t="s">
        <v>1268</v>
      </c>
      <c r="G275" s="358" t="s">
        <v>2959</v>
      </c>
      <c r="H275" s="358" t="s">
        <v>2957</v>
      </c>
      <c r="I275" s="358" t="s">
        <v>2895</v>
      </c>
      <c r="J275" s="358" t="s">
        <v>2954</v>
      </c>
      <c r="K275" s="358" t="s">
        <v>2957</v>
      </c>
      <c r="L275" s="358" t="s">
        <v>1937</v>
      </c>
      <c r="M275" s="358" t="s">
        <v>2958</v>
      </c>
      <c r="N275" s="358" t="s">
        <v>1939</v>
      </c>
      <c r="O275" s="358" t="s">
        <v>1269</v>
      </c>
      <c r="P275" s="358" t="s">
        <v>2931</v>
      </c>
      <c r="Q275" s="358" t="s">
        <v>2949</v>
      </c>
      <c r="R275" s="358"/>
      <c r="S275" s="358" t="s">
        <v>2960</v>
      </c>
      <c r="T275" s="358">
        <v>18</v>
      </c>
      <c r="U275" s="358" t="s">
        <v>1937</v>
      </c>
      <c r="V275" s="358" t="s">
        <v>2031</v>
      </c>
      <c r="W275" s="358"/>
      <c r="X275" s="358" t="s">
        <v>2338</v>
      </c>
      <c r="Y275" s="358" t="s">
        <v>1165</v>
      </c>
      <c r="Z275" s="358" t="s">
        <v>2930</v>
      </c>
      <c r="AA275" s="358" t="s">
        <v>2956</v>
      </c>
      <c r="AB275" s="358"/>
      <c r="AC275" s="358" t="s">
        <v>1937</v>
      </c>
      <c r="AD275" s="358"/>
      <c r="AE275" s="358" t="s">
        <v>1273</v>
      </c>
      <c r="AF275" s="358"/>
      <c r="AG275" s="475">
        <v>0</v>
      </c>
    </row>
    <row r="276" spans="2:33" ht="47.25">
      <c r="B276" s="358"/>
      <c r="C276" s="358" t="s">
        <v>3872</v>
      </c>
      <c r="D276" s="358" t="s">
        <v>4137</v>
      </c>
      <c r="E276" s="358" t="s">
        <v>1934</v>
      </c>
      <c r="F276" s="358" t="s">
        <v>1242</v>
      </c>
      <c r="G276" s="358" t="s">
        <v>4136</v>
      </c>
      <c r="H276" s="358" t="s">
        <v>3875</v>
      </c>
      <c r="I276" s="358" t="s">
        <v>4085</v>
      </c>
      <c r="J276" s="358" t="s">
        <v>3871</v>
      </c>
      <c r="K276" s="358" t="s">
        <v>3875</v>
      </c>
      <c r="L276" s="358" t="s">
        <v>3876</v>
      </c>
      <c r="M276" s="358" t="s">
        <v>3877</v>
      </c>
      <c r="N276" s="358" t="s">
        <v>3209</v>
      </c>
      <c r="O276" s="358" t="s">
        <v>1325</v>
      </c>
      <c r="P276" s="358" t="s">
        <v>4133</v>
      </c>
      <c r="Q276" s="358"/>
      <c r="R276" s="358"/>
      <c r="S276" s="358" t="s">
        <v>3877</v>
      </c>
      <c r="T276" s="358">
        <v>18</v>
      </c>
      <c r="U276" s="358" t="s">
        <v>1937</v>
      </c>
      <c r="V276" s="358" t="s">
        <v>1965</v>
      </c>
      <c r="W276" s="358"/>
      <c r="X276" s="358" t="s">
        <v>3211</v>
      </c>
      <c r="Y276" s="358" t="s">
        <v>1261</v>
      </c>
      <c r="Z276" s="358" t="s">
        <v>4132</v>
      </c>
      <c r="AA276" s="358" t="s">
        <v>3873</v>
      </c>
      <c r="AB276" s="358"/>
      <c r="AC276" s="358" t="s">
        <v>1937</v>
      </c>
      <c r="AD276" s="358" t="s">
        <v>3879</v>
      </c>
      <c r="AE276" s="358" t="s">
        <v>1328</v>
      </c>
      <c r="AF276" s="358"/>
      <c r="AG276" s="475">
        <v>0</v>
      </c>
    </row>
    <row r="277" spans="2:33" ht="49.5">
      <c r="B277" s="358"/>
      <c r="C277" s="358" t="s">
        <v>3846</v>
      </c>
      <c r="D277" s="358" t="s">
        <v>3853</v>
      </c>
      <c r="E277" s="358" t="s">
        <v>1934</v>
      </c>
      <c r="F277" s="358" t="s">
        <v>1268</v>
      </c>
      <c r="G277" s="358" t="s">
        <v>3851</v>
      </c>
      <c r="H277" s="358" t="s">
        <v>3849</v>
      </c>
      <c r="I277" s="358" t="s">
        <v>1261</v>
      </c>
      <c r="J277" s="358" t="s">
        <v>3845</v>
      </c>
      <c r="K277" s="358" t="s">
        <v>3849</v>
      </c>
      <c r="L277" s="358" t="s">
        <v>1937</v>
      </c>
      <c r="M277" s="358" t="s">
        <v>3850</v>
      </c>
      <c r="N277" s="358" t="s">
        <v>3209</v>
      </c>
      <c r="O277" s="358" t="s">
        <v>1325</v>
      </c>
      <c r="P277" s="358" t="s">
        <v>3689</v>
      </c>
      <c r="Q277" s="358" t="s">
        <v>3784</v>
      </c>
      <c r="R277" s="358"/>
      <c r="S277" s="358" t="s">
        <v>3852</v>
      </c>
      <c r="T277" s="358">
        <v>18</v>
      </c>
      <c r="U277" s="358" t="s">
        <v>1937</v>
      </c>
      <c r="V277" s="358" t="s">
        <v>2492</v>
      </c>
      <c r="W277" s="358"/>
      <c r="X277" s="358" t="s">
        <v>3211</v>
      </c>
      <c r="Y277" s="358" t="s">
        <v>1261</v>
      </c>
      <c r="Z277" s="358" t="s">
        <v>3687</v>
      </c>
      <c r="AA277" s="358" t="s">
        <v>3847</v>
      </c>
      <c r="AB277" s="358"/>
      <c r="AC277" s="358" t="s">
        <v>1937</v>
      </c>
      <c r="AD277" s="358"/>
      <c r="AE277" s="358" t="s">
        <v>1326</v>
      </c>
      <c r="AF277" s="358"/>
      <c r="AG277" s="475">
        <v>0</v>
      </c>
    </row>
    <row r="278" spans="2:33" ht="33">
      <c r="B278" s="358"/>
      <c r="C278" s="358" t="s">
        <v>1762</v>
      </c>
      <c r="D278" s="358" t="s">
        <v>7151</v>
      </c>
      <c r="E278" s="358" t="s">
        <v>1934</v>
      </c>
      <c r="F278" s="358" t="s">
        <v>1272</v>
      </c>
      <c r="G278" s="358" t="s">
        <v>7150</v>
      </c>
      <c r="H278" s="358" t="s">
        <v>1945</v>
      </c>
      <c r="I278" s="358" t="s">
        <v>1252</v>
      </c>
      <c r="J278" s="358" t="s">
        <v>1761</v>
      </c>
      <c r="K278" s="358" t="s">
        <v>1945</v>
      </c>
      <c r="L278" s="358" t="s">
        <v>1937</v>
      </c>
      <c r="M278" s="358" t="s">
        <v>6695</v>
      </c>
      <c r="N278" s="358" t="s">
        <v>3957</v>
      </c>
      <c r="O278" s="358" t="s">
        <v>1253</v>
      </c>
      <c r="P278" s="358" t="s">
        <v>7129</v>
      </c>
      <c r="Q278" s="358"/>
      <c r="R278" s="358"/>
      <c r="S278" s="358" t="s">
        <v>7111</v>
      </c>
      <c r="T278" s="358">
        <v>18</v>
      </c>
      <c r="U278" s="358" t="s">
        <v>1937</v>
      </c>
      <c r="V278" s="358" t="s">
        <v>1947</v>
      </c>
      <c r="W278" s="358"/>
      <c r="X278" s="358" t="s">
        <v>2182</v>
      </c>
      <c r="Y278" s="358" t="s">
        <v>1252</v>
      </c>
      <c r="Z278" s="358" t="s">
        <v>7128</v>
      </c>
      <c r="AA278" s="358" t="s">
        <v>1948</v>
      </c>
      <c r="AB278" s="358"/>
      <c r="AC278" s="358" t="s">
        <v>6697</v>
      </c>
      <c r="AD278" s="358" t="s">
        <v>1950</v>
      </c>
      <c r="AE278" s="358" t="s">
        <v>1254</v>
      </c>
      <c r="AF278" s="358"/>
      <c r="AG278" s="475">
        <v>0</v>
      </c>
    </row>
    <row r="279" spans="2:33" ht="33">
      <c r="B279" s="358"/>
      <c r="C279" s="358" t="s">
        <v>1767</v>
      </c>
      <c r="D279" s="358" t="s">
        <v>2064</v>
      </c>
      <c r="E279" s="358" t="s">
        <v>1934</v>
      </c>
      <c r="F279" s="358" t="s">
        <v>1272</v>
      </c>
      <c r="G279" s="358" t="s">
        <v>2065</v>
      </c>
      <c r="H279" s="358" t="s">
        <v>1953</v>
      </c>
      <c r="I279" s="358" t="s">
        <v>1222</v>
      </c>
      <c r="J279" s="358" t="s">
        <v>1766</v>
      </c>
      <c r="K279" s="358" t="s">
        <v>1953</v>
      </c>
      <c r="L279" s="358" t="s">
        <v>1954</v>
      </c>
      <c r="M279" s="358" t="s">
        <v>1955</v>
      </c>
      <c r="N279" s="358" t="s">
        <v>1939</v>
      </c>
      <c r="O279" s="358" t="s">
        <v>1291</v>
      </c>
      <c r="P279" s="358" t="s">
        <v>2056</v>
      </c>
      <c r="Q279" s="358"/>
      <c r="R279" s="358"/>
      <c r="S279" s="358" t="s">
        <v>1940</v>
      </c>
      <c r="T279" s="358">
        <v>18</v>
      </c>
      <c r="U279" s="358" t="s">
        <v>1937</v>
      </c>
      <c r="V279" s="358" t="s">
        <v>1947</v>
      </c>
      <c r="W279" s="358"/>
      <c r="X279" s="358" t="s">
        <v>1941</v>
      </c>
      <c r="Y279" s="358" t="s">
        <v>1222</v>
      </c>
      <c r="Z279" s="358" t="s">
        <v>2060</v>
      </c>
      <c r="AA279" s="358" t="s">
        <v>1956</v>
      </c>
      <c r="AB279" s="358"/>
      <c r="AC279" s="358" t="s">
        <v>1957</v>
      </c>
      <c r="AD279" s="358" t="s">
        <v>1958</v>
      </c>
      <c r="AE279" s="358" t="s">
        <v>1292</v>
      </c>
      <c r="AF279" s="358" t="s">
        <v>1926</v>
      </c>
      <c r="AG279" s="475">
        <v>0</v>
      </c>
    </row>
    <row r="280" spans="2:33" ht="33">
      <c r="B280" s="358"/>
      <c r="C280" s="358"/>
      <c r="D280" s="358" t="s">
        <v>7019</v>
      </c>
      <c r="E280" s="358" t="s">
        <v>1934</v>
      </c>
      <c r="F280" s="358" t="s">
        <v>1242</v>
      </c>
      <c r="G280" s="358" t="s">
        <v>7018</v>
      </c>
      <c r="H280" s="358" t="s">
        <v>1953</v>
      </c>
      <c r="I280" s="358" t="s">
        <v>1785</v>
      </c>
      <c r="J280" s="358" t="s">
        <v>1766</v>
      </c>
      <c r="K280" s="358" t="s">
        <v>1953</v>
      </c>
      <c r="L280" s="358" t="s">
        <v>1937</v>
      </c>
      <c r="M280" s="358" t="s">
        <v>6695</v>
      </c>
      <c r="N280" s="358" t="s">
        <v>3957</v>
      </c>
      <c r="O280" s="358" t="s">
        <v>1316</v>
      </c>
      <c r="P280" s="358" t="s">
        <v>7011</v>
      </c>
      <c r="Q280" s="358"/>
      <c r="R280" s="358" t="s">
        <v>5957</v>
      </c>
      <c r="S280" s="358" t="s">
        <v>1940</v>
      </c>
      <c r="T280" s="358">
        <v>18</v>
      </c>
      <c r="U280" s="358" t="s">
        <v>1937</v>
      </c>
      <c r="V280" s="358" t="s">
        <v>1947</v>
      </c>
      <c r="W280" s="358"/>
      <c r="X280" s="358" t="s">
        <v>6686</v>
      </c>
      <c r="Y280" s="358" t="s">
        <v>1282</v>
      </c>
      <c r="Z280" s="358" t="s">
        <v>7010</v>
      </c>
      <c r="AA280" s="358" t="s">
        <v>1956</v>
      </c>
      <c r="AB280" s="358" t="s">
        <v>902</v>
      </c>
      <c r="AC280" s="358" t="s">
        <v>1940</v>
      </c>
      <c r="AD280" s="358" t="s">
        <v>1958</v>
      </c>
      <c r="AE280" s="358" t="s">
        <v>1319</v>
      </c>
      <c r="AF280" s="358"/>
      <c r="AG280" s="475">
        <v>0</v>
      </c>
    </row>
    <row r="281" spans="2:33" ht="99">
      <c r="B281" s="358"/>
      <c r="C281" s="358" t="s">
        <v>2068</v>
      </c>
      <c r="D281" s="358" t="s">
        <v>5938</v>
      </c>
      <c r="E281" s="358" t="s">
        <v>1934</v>
      </c>
      <c r="F281" s="358" t="s">
        <v>1242</v>
      </c>
      <c r="G281" s="358" t="s">
        <v>5937</v>
      </c>
      <c r="H281" s="358" t="s">
        <v>2071</v>
      </c>
      <c r="I281" s="358" t="s">
        <v>1739</v>
      </c>
      <c r="J281" s="358" t="s">
        <v>2072</v>
      </c>
      <c r="K281" s="358" t="s">
        <v>2071</v>
      </c>
      <c r="L281" s="358" t="s">
        <v>5784</v>
      </c>
      <c r="M281" s="358" t="s">
        <v>5785</v>
      </c>
      <c r="N281" s="358" t="s">
        <v>1939</v>
      </c>
      <c r="O281" s="358" t="s">
        <v>1311</v>
      </c>
      <c r="P281" s="358" t="s">
        <v>5923</v>
      </c>
      <c r="Q281" s="358"/>
      <c r="R281" s="358" t="s">
        <v>5783</v>
      </c>
      <c r="S281" s="358" t="s">
        <v>2074</v>
      </c>
      <c r="T281" s="358">
        <v>18</v>
      </c>
      <c r="U281" s="358" t="s">
        <v>5787</v>
      </c>
      <c r="V281" s="358" t="s">
        <v>1947</v>
      </c>
      <c r="W281" s="358"/>
      <c r="X281" s="358" t="s">
        <v>5774</v>
      </c>
      <c r="Y281" s="358" t="s">
        <v>1255</v>
      </c>
      <c r="Z281" s="358" t="s">
        <v>5922</v>
      </c>
      <c r="AA281" s="358" t="s">
        <v>2075</v>
      </c>
      <c r="AB281" s="358"/>
      <c r="AC281" s="358" t="s">
        <v>2074</v>
      </c>
      <c r="AD281" s="358" t="s">
        <v>2076</v>
      </c>
      <c r="AE281" s="358" t="s">
        <v>1241</v>
      </c>
      <c r="AF281" s="358" t="s">
        <v>1243</v>
      </c>
      <c r="AG281" s="475">
        <v>0</v>
      </c>
    </row>
    <row r="282" spans="2:33" ht="33">
      <c r="B282" s="358"/>
      <c r="C282" s="358" t="s">
        <v>3339</v>
      </c>
      <c r="D282" s="358" t="s">
        <v>3345</v>
      </c>
      <c r="E282" s="358" t="s">
        <v>1934</v>
      </c>
      <c r="F282" s="358" t="s">
        <v>1268</v>
      </c>
      <c r="G282" s="358" t="s">
        <v>3344</v>
      </c>
      <c r="H282" s="358" t="s">
        <v>3341</v>
      </c>
      <c r="I282" s="358" t="s">
        <v>1261</v>
      </c>
      <c r="J282" s="358" t="s">
        <v>3338</v>
      </c>
      <c r="K282" s="358" t="s">
        <v>3341</v>
      </c>
      <c r="L282" s="358" t="s">
        <v>3342</v>
      </c>
      <c r="M282" s="358" t="s">
        <v>3343</v>
      </c>
      <c r="N282" s="358" t="s">
        <v>3209</v>
      </c>
      <c r="O282" s="358" t="s">
        <v>1330</v>
      </c>
      <c r="P282" s="358" t="s">
        <v>3314</v>
      </c>
      <c r="Q282" s="358"/>
      <c r="R282" s="358"/>
      <c r="S282" s="358" t="s">
        <v>3343</v>
      </c>
      <c r="T282" s="358">
        <v>18</v>
      </c>
      <c r="U282" s="358" t="s">
        <v>1937</v>
      </c>
      <c r="V282" s="358" t="s">
        <v>2492</v>
      </c>
      <c r="W282" s="358"/>
      <c r="X282" s="358" t="s">
        <v>3211</v>
      </c>
      <c r="Y282" s="358" t="s">
        <v>1261</v>
      </c>
      <c r="Z282" s="358"/>
      <c r="AA282" s="358"/>
      <c r="AB282" s="358"/>
      <c r="AC282" s="358" t="s">
        <v>1937</v>
      </c>
      <c r="AD282" s="358"/>
      <c r="AE282" s="358" t="s">
        <v>1331</v>
      </c>
      <c r="AF282" s="358" t="s">
        <v>3210</v>
      </c>
      <c r="AG282" s="475">
        <v>0</v>
      </c>
    </row>
    <row r="283" spans="2:33" ht="165">
      <c r="B283" s="358"/>
      <c r="C283" s="358" t="s">
        <v>1779</v>
      </c>
      <c r="D283" s="358" t="s">
        <v>4301</v>
      </c>
      <c r="E283" s="358" t="s">
        <v>1934</v>
      </c>
      <c r="F283" s="358" t="s">
        <v>1272</v>
      </c>
      <c r="G283" s="358" t="s">
        <v>4300</v>
      </c>
      <c r="H283" s="358" t="s">
        <v>4230</v>
      </c>
      <c r="I283" s="358" t="s">
        <v>1222</v>
      </c>
      <c r="J283" s="358" t="s">
        <v>1778</v>
      </c>
      <c r="K283" s="358" t="s">
        <v>4230</v>
      </c>
      <c r="L283" s="358" t="s">
        <v>4231</v>
      </c>
      <c r="M283" s="358" t="s">
        <v>4232</v>
      </c>
      <c r="N283" s="358" t="s">
        <v>3957</v>
      </c>
      <c r="O283" s="358" t="s">
        <v>1280</v>
      </c>
      <c r="P283" s="358" t="s">
        <v>4289</v>
      </c>
      <c r="Q283" s="358"/>
      <c r="R283" s="358"/>
      <c r="S283" s="358" t="s">
        <v>1940</v>
      </c>
      <c r="T283" s="358">
        <v>18</v>
      </c>
      <c r="U283" s="358" t="s">
        <v>1937</v>
      </c>
      <c r="V283" s="358" t="s">
        <v>1947</v>
      </c>
      <c r="W283" s="358"/>
      <c r="X283" s="358" t="s">
        <v>4200</v>
      </c>
      <c r="Y283" s="358" t="s">
        <v>1222</v>
      </c>
      <c r="Z283" s="358" t="s">
        <v>4288</v>
      </c>
      <c r="AA283" s="358" t="s">
        <v>4229</v>
      </c>
      <c r="AB283" s="358"/>
      <c r="AC283" s="358" t="s">
        <v>4232</v>
      </c>
      <c r="AD283" s="358" t="s">
        <v>4233</v>
      </c>
      <c r="AE283" s="358" t="s">
        <v>1281</v>
      </c>
      <c r="AF283" s="358" t="s">
        <v>1191</v>
      </c>
      <c r="AG283" s="475">
        <v>0</v>
      </c>
    </row>
    <row r="284" spans="2:33" ht="47.25">
      <c r="B284" s="358"/>
      <c r="C284" s="358" t="s">
        <v>2204</v>
      </c>
      <c r="D284" s="358" t="s">
        <v>4723</v>
      </c>
      <c r="E284" s="358" t="s">
        <v>1934</v>
      </c>
      <c r="F284" s="358" t="s">
        <v>1268</v>
      </c>
      <c r="G284" s="358" t="s">
        <v>4722</v>
      </c>
      <c r="H284" s="358" t="s">
        <v>2207</v>
      </c>
      <c r="I284" s="358" t="s">
        <v>1247</v>
      </c>
      <c r="J284" s="358" t="s">
        <v>2208</v>
      </c>
      <c r="K284" s="358" t="s">
        <v>2207</v>
      </c>
      <c r="L284" s="358" t="s">
        <v>2209</v>
      </c>
      <c r="M284" s="358" t="s">
        <v>2210</v>
      </c>
      <c r="N284" s="358" t="s">
        <v>1939</v>
      </c>
      <c r="O284" s="358" t="s">
        <v>1306</v>
      </c>
      <c r="P284" s="358" t="s">
        <v>4700</v>
      </c>
      <c r="Q284" s="358"/>
      <c r="R284" s="358"/>
      <c r="S284" s="358" t="s">
        <v>2211</v>
      </c>
      <c r="T284" s="358">
        <v>18</v>
      </c>
      <c r="U284" s="358" t="s">
        <v>1937</v>
      </c>
      <c r="V284" s="358" t="s">
        <v>1974</v>
      </c>
      <c r="W284" s="358"/>
      <c r="X284" s="358" t="s">
        <v>4655</v>
      </c>
      <c r="Y284" s="358" t="s">
        <v>1247</v>
      </c>
      <c r="Z284" s="358" t="s">
        <v>4699</v>
      </c>
      <c r="AA284" s="358" t="s">
        <v>2212</v>
      </c>
      <c r="AB284" s="358"/>
      <c r="AC284" s="358" t="s">
        <v>1937</v>
      </c>
      <c r="AD284" s="358"/>
      <c r="AE284" s="358" t="s">
        <v>1307</v>
      </c>
      <c r="AF284" s="358"/>
      <c r="AG284" s="475">
        <v>0</v>
      </c>
    </row>
    <row r="285" spans="2:33" ht="33">
      <c r="B285" s="358"/>
      <c r="C285" s="358" t="s">
        <v>6780</v>
      </c>
      <c r="D285" s="358" t="s">
        <v>6783</v>
      </c>
      <c r="E285" s="358" t="s">
        <v>1934</v>
      </c>
      <c r="F285" s="358" t="s">
        <v>1279</v>
      </c>
      <c r="G285" s="358" t="s">
        <v>6785</v>
      </c>
      <c r="H285" s="358" t="s">
        <v>6783</v>
      </c>
      <c r="I285" s="358" t="s">
        <v>1282</v>
      </c>
      <c r="J285" s="358" t="s">
        <v>1868</v>
      </c>
      <c r="K285" s="358" t="s">
        <v>6783</v>
      </c>
      <c r="L285" s="358" t="s">
        <v>1937</v>
      </c>
      <c r="M285" s="358" t="s">
        <v>6784</v>
      </c>
      <c r="N285" s="358" t="s">
        <v>3957</v>
      </c>
      <c r="O285" s="358" t="s">
        <v>1316</v>
      </c>
      <c r="P285" s="358"/>
      <c r="Q285" s="358"/>
      <c r="R285" s="358" t="s">
        <v>5957</v>
      </c>
      <c r="S285" s="358" t="s">
        <v>1940</v>
      </c>
      <c r="T285" s="358">
        <v>18</v>
      </c>
      <c r="U285" s="358" t="s">
        <v>1937</v>
      </c>
      <c r="V285" s="358"/>
      <c r="W285" s="358"/>
      <c r="X285" s="358" t="s">
        <v>6686</v>
      </c>
      <c r="Y285" s="358" t="s">
        <v>1282</v>
      </c>
      <c r="Z285" s="358" t="s">
        <v>6781</v>
      </c>
      <c r="AA285" s="358"/>
      <c r="AB285" s="358" t="s">
        <v>902</v>
      </c>
      <c r="AC285" s="358" t="s">
        <v>1937</v>
      </c>
      <c r="AD285" s="358"/>
      <c r="AE285" s="358" t="s">
        <v>1317</v>
      </c>
      <c r="AF285" s="358"/>
      <c r="AG285" s="475">
        <v>0</v>
      </c>
    </row>
    <row r="286" spans="2:33" ht="47.25">
      <c r="B286" s="358"/>
      <c r="C286" s="358" t="s">
        <v>7287</v>
      </c>
      <c r="D286" s="358" t="s">
        <v>7293</v>
      </c>
      <c r="E286" s="358" t="s">
        <v>1934</v>
      </c>
      <c r="F286" s="358" t="s">
        <v>1268</v>
      </c>
      <c r="G286" s="358" t="s">
        <v>7291</v>
      </c>
      <c r="H286" s="358" t="s">
        <v>7289</v>
      </c>
      <c r="I286" s="358" t="s">
        <v>1252</v>
      </c>
      <c r="J286" s="358" t="s">
        <v>7286</v>
      </c>
      <c r="K286" s="358" t="s">
        <v>7289</v>
      </c>
      <c r="L286" s="358" t="s">
        <v>1937</v>
      </c>
      <c r="M286" s="358" t="s">
        <v>7290</v>
      </c>
      <c r="N286" s="358" t="s">
        <v>1939</v>
      </c>
      <c r="O286" s="358" t="s">
        <v>1264</v>
      </c>
      <c r="P286" s="358" t="s">
        <v>7214</v>
      </c>
      <c r="Q286" s="358"/>
      <c r="R286" s="358"/>
      <c r="S286" s="358" t="s">
        <v>7292</v>
      </c>
      <c r="T286" s="358">
        <v>18</v>
      </c>
      <c r="U286" s="358" t="s">
        <v>1937</v>
      </c>
      <c r="V286" s="358" t="s">
        <v>2010</v>
      </c>
      <c r="W286" s="358"/>
      <c r="X286" s="358" t="s">
        <v>2182</v>
      </c>
      <c r="Y286" s="358" t="s">
        <v>1252</v>
      </c>
      <c r="Z286" s="358" t="s">
        <v>7213</v>
      </c>
      <c r="AA286" s="358" t="s">
        <v>7288</v>
      </c>
      <c r="AB286" s="358"/>
      <c r="AC286" s="358" t="s">
        <v>1937</v>
      </c>
      <c r="AD286" s="358"/>
      <c r="AE286" s="358" t="s">
        <v>1265</v>
      </c>
      <c r="AF286" s="358" t="s">
        <v>1223</v>
      </c>
      <c r="AG286" s="475">
        <v>0</v>
      </c>
    </row>
    <row r="287" spans="2:33" ht="132">
      <c r="B287" s="358"/>
      <c r="C287" s="358" t="s">
        <v>4968</v>
      </c>
      <c r="D287" s="358" t="s">
        <v>5153</v>
      </c>
      <c r="E287" s="358" t="s">
        <v>1934</v>
      </c>
      <c r="F287" s="358" t="s">
        <v>1287</v>
      </c>
      <c r="G287" s="358" t="s">
        <v>5151</v>
      </c>
      <c r="H287" s="358" t="s">
        <v>4970</v>
      </c>
      <c r="I287" s="358" t="s">
        <v>1759</v>
      </c>
      <c r="J287" s="358" t="s">
        <v>4967</v>
      </c>
      <c r="K287" s="358" t="s">
        <v>4970</v>
      </c>
      <c r="L287" s="358" t="s">
        <v>4971</v>
      </c>
      <c r="M287" s="358" t="s">
        <v>4972</v>
      </c>
      <c r="N287" s="358" t="s">
        <v>1939</v>
      </c>
      <c r="O287" s="358" t="s">
        <v>1306</v>
      </c>
      <c r="P287" s="358" t="s">
        <v>5089</v>
      </c>
      <c r="Q287" s="358" t="s">
        <v>5150</v>
      </c>
      <c r="R287" s="358"/>
      <c r="S287" s="358" t="s">
        <v>5152</v>
      </c>
      <c r="T287" s="358">
        <v>18</v>
      </c>
      <c r="U287" s="358" t="s">
        <v>1937</v>
      </c>
      <c r="V287" s="358" t="s">
        <v>2492</v>
      </c>
      <c r="W287" s="358"/>
      <c r="X287" s="358" t="s">
        <v>4655</v>
      </c>
      <c r="Y287" s="358" t="s">
        <v>1247</v>
      </c>
      <c r="Z287" s="358" t="s">
        <v>5088</v>
      </c>
      <c r="AA287" s="358" t="s">
        <v>4969</v>
      </c>
      <c r="AB287" s="358"/>
      <c r="AC287" s="358" t="s">
        <v>1937</v>
      </c>
      <c r="AD287" s="358" t="s">
        <v>4975</v>
      </c>
      <c r="AE287" s="358" t="s">
        <v>1309</v>
      </c>
      <c r="AF287" s="358"/>
      <c r="AG287" s="475">
        <v>0</v>
      </c>
    </row>
    <row r="288" spans="2:33" ht="47.25">
      <c r="B288" s="358" t="s">
        <v>1869</v>
      </c>
      <c r="C288" s="358" t="s">
        <v>4139</v>
      </c>
      <c r="D288" s="358" t="s">
        <v>4144</v>
      </c>
      <c r="E288" s="358" t="s">
        <v>1934</v>
      </c>
      <c r="F288" s="358" t="s">
        <v>1287</v>
      </c>
      <c r="G288" s="358" t="s">
        <v>4143</v>
      </c>
      <c r="H288" s="358" t="s">
        <v>4141</v>
      </c>
      <c r="I288" s="358" t="s">
        <v>4085</v>
      </c>
      <c r="J288" s="358" t="s">
        <v>4138</v>
      </c>
      <c r="K288" s="358" t="s">
        <v>4141</v>
      </c>
      <c r="L288" s="358" t="s">
        <v>1937</v>
      </c>
      <c r="M288" s="358" t="s">
        <v>4142</v>
      </c>
      <c r="N288" s="358" t="s">
        <v>3209</v>
      </c>
      <c r="O288" s="358" t="s">
        <v>1325</v>
      </c>
      <c r="P288" s="358" t="s">
        <v>4133</v>
      </c>
      <c r="Q288" s="358"/>
      <c r="R288" s="358"/>
      <c r="S288" s="358" t="s">
        <v>4142</v>
      </c>
      <c r="T288" s="358">
        <v>19</v>
      </c>
      <c r="U288" s="358" t="s">
        <v>1937</v>
      </c>
      <c r="V288" s="358" t="s">
        <v>2010</v>
      </c>
      <c r="W288" s="358"/>
      <c r="X288" s="358" t="s">
        <v>3211</v>
      </c>
      <c r="Y288" s="358" t="s">
        <v>1261</v>
      </c>
      <c r="Z288" s="358" t="s">
        <v>4132</v>
      </c>
      <c r="AA288" s="358" t="s">
        <v>4140</v>
      </c>
      <c r="AB288" s="358"/>
      <c r="AC288" s="358" t="s">
        <v>1937</v>
      </c>
      <c r="AD288" s="358" t="s">
        <v>3898</v>
      </c>
      <c r="AE288" s="358" t="s">
        <v>1328</v>
      </c>
      <c r="AF288" s="358"/>
      <c r="AG288" s="475">
        <v>0</v>
      </c>
    </row>
    <row r="289" spans="2:33" ht="49.5">
      <c r="B289" s="358"/>
      <c r="C289" s="358" t="s">
        <v>3855</v>
      </c>
      <c r="D289" s="358" t="s">
        <v>3863</v>
      </c>
      <c r="E289" s="358" t="s">
        <v>1934</v>
      </c>
      <c r="F289" s="358" t="s">
        <v>1268</v>
      </c>
      <c r="G289" s="358" t="s">
        <v>3861</v>
      </c>
      <c r="H289" s="358" t="s">
        <v>3858</v>
      </c>
      <c r="I289" s="358" t="s">
        <v>1261</v>
      </c>
      <c r="J289" s="358" t="s">
        <v>3854</v>
      </c>
      <c r="K289" s="358" t="s">
        <v>3858</v>
      </c>
      <c r="L289" s="358" t="s">
        <v>3859</v>
      </c>
      <c r="M289" s="358" t="s">
        <v>3860</v>
      </c>
      <c r="N289" s="358" t="s">
        <v>3209</v>
      </c>
      <c r="O289" s="358" t="s">
        <v>1325</v>
      </c>
      <c r="P289" s="358" t="s">
        <v>3689</v>
      </c>
      <c r="Q289" s="358" t="s">
        <v>3795</v>
      </c>
      <c r="R289" s="358"/>
      <c r="S289" s="358" t="s">
        <v>3862</v>
      </c>
      <c r="T289" s="358">
        <v>19</v>
      </c>
      <c r="U289" s="358" t="s">
        <v>1937</v>
      </c>
      <c r="V289" s="358" t="s">
        <v>2492</v>
      </c>
      <c r="W289" s="358"/>
      <c r="X289" s="358" t="s">
        <v>3211</v>
      </c>
      <c r="Y289" s="358" t="s">
        <v>1261</v>
      </c>
      <c r="Z289" s="358" t="s">
        <v>3687</v>
      </c>
      <c r="AA289" s="358" t="s">
        <v>3856</v>
      </c>
      <c r="AB289" s="358"/>
      <c r="AC289" s="358" t="s">
        <v>1937</v>
      </c>
      <c r="AD289" s="358"/>
      <c r="AE289" s="358" t="s">
        <v>1326</v>
      </c>
      <c r="AF289" s="358"/>
      <c r="AG289" s="475">
        <v>0</v>
      </c>
    </row>
    <row r="290" spans="2:33" ht="66">
      <c r="B290" s="358"/>
      <c r="C290" s="358" t="s">
        <v>2327</v>
      </c>
      <c r="D290" s="358" t="s">
        <v>2483</v>
      </c>
      <c r="E290" s="358" t="s">
        <v>1934</v>
      </c>
      <c r="F290" s="358" t="s">
        <v>1272</v>
      </c>
      <c r="G290" s="358" t="s">
        <v>2482</v>
      </c>
      <c r="H290" s="358" t="s">
        <v>2330</v>
      </c>
      <c r="I290" s="358" t="s">
        <v>1165</v>
      </c>
      <c r="J290" s="358" t="s">
        <v>2326</v>
      </c>
      <c r="K290" s="358" t="s">
        <v>2330</v>
      </c>
      <c r="L290" s="358" t="s">
        <v>2411</v>
      </c>
      <c r="M290" s="358" t="s">
        <v>2331</v>
      </c>
      <c r="N290" s="358" t="s">
        <v>1939</v>
      </c>
      <c r="O290" s="358" t="s">
        <v>1269</v>
      </c>
      <c r="P290" s="358" t="s">
        <v>2477</v>
      </c>
      <c r="Q290" s="358"/>
      <c r="R290" s="358"/>
      <c r="S290" s="358" t="s">
        <v>2413</v>
      </c>
      <c r="T290" s="358">
        <v>19</v>
      </c>
      <c r="U290" s="358" t="s">
        <v>1937</v>
      </c>
      <c r="V290" s="358" t="s">
        <v>1947</v>
      </c>
      <c r="W290" s="358"/>
      <c r="X290" s="358" t="s">
        <v>2338</v>
      </c>
      <c r="Y290" s="358" t="s">
        <v>1165</v>
      </c>
      <c r="Z290" s="358" t="s">
        <v>2475</v>
      </c>
      <c r="AA290" s="358" t="s">
        <v>1314</v>
      </c>
      <c r="AB290" s="358"/>
      <c r="AC290" s="358" t="s">
        <v>1937</v>
      </c>
      <c r="AD290" s="358" t="s">
        <v>2335</v>
      </c>
      <c r="AE290" s="358" t="s">
        <v>1270</v>
      </c>
      <c r="AF290" s="358"/>
      <c r="AG290" s="475">
        <v>0</v>
      </c>
    </row>
    <row r="291" spans="2:33" ht="47.25">
      <c r="B291" s="358"/>
      <c r="C291" s="358" t="s">
        <v>2428</v>
      </c>
      <c r="D291" s="358" t="s">
        <v>3034</v>
      </c>
      <c r="E291" s="358" t="s">
        <v>1934</v>
      </c>
      <c r="F291" s="358" t="s">
        <v>1242</v>
      </c>
      <c r="G291" s="358" t="s">
        <v>3033</v>
      </c>
      <c r="H291" s="358" t="s">
        <v>2431</v>
      </c>
      <c r="I291" s="358" t="s">
        <v>2962</v>
      </c>
      <c r="J291" s="358" t="s">
        <v>2427</v>
      </c>
      <c r="K291" s="358" t="s">
        <v>2431</v>
      </c>
      <c r="L291" s="358" t="s">
        <v>2432</v>
      </c>
      <c r="M291" s="358" t="s">
        <v>2433</v>
      </c>
      <c r="N291" s="358" t="s">
        <v>1939</v>
      </c>
      <c r="O291" s="358" t="s">
        <v>1269</v>
      </c>
      <c r="P291" s="358" t="s">
        <v>3027</v>
      </c>
      <c r="Q291" s="358"/>
      <c r="R291" s="358"/>
      <c r="S291" s="358" t="s">
        <v>2436</v>
      </c>
      <c r="T291" s="358">
        <v>19</v>
      </c>
      <c r="U291" s="358" t="s">
        <v>1937</v>
      </c>
      <c r="V291" s="358" t="s">
        <v>1947</v>
      </c>
      <c r="W291" s="358"/>
      <c r="X291" s="358" t="s">
        <v>2338</v>
      </c>
      <c r="Y291" s="358" t="s">
        <v>1165</v>
      </c>
      <c r="Z291" s="358" t="s">
        <v>3026</v>
      </c>
      <c r="AA291" s="358" t="s">
        <v>2429</v>
      </c>
      <c r="AB291" s="358"/>
      <c r="AC291" s="358" t="s">
        <v>2437</v>
      </c>
      <c r="AD291" s="358" t="s">
        <v>2434</v>
      </c>
      <c r="AE291" s="358" t="s">
        <v>1273</v>
      </c>
      <c r="AF291" s="358"/>
      <c r="AG291" s="475">
        <v>0</v>
      </c>
    </row>
    <row r="292" spans="2:33" ht="115.5">
      <c r="B292" s="358"/>
      <c r="C292" s="358" t="s">
        <v>1767</v>
      </c>
      <c r="D292" s="358" t="s">
        <v>5940</v>
      </c>
      <c r="E292" s="358" t="s">
        <v>1934</v>
      </c>
      <c r="F292" s="358" t="s">
        <v>1242</v>
      </c>
      <c r="G292" s="358" t="s">
        <v>5939</v>
      </c>
      <c r="H292" s="358" t="s">
        <v>1953</v>
      </c>
      <c r="I292" s="358" t="s">
        <v>1739</v>
      </c>
      <c r="J292" s="358" t="s">
        <v>1766</v>
      </c>
      <c r="K292" s="358" t="s">
        <v>1953</v>
      </c>
      <c r="L292" s="358" t="s">
        <v>5789</v>
      </c>
      <c r="M292" s="358" t="s">
        <v>5790</v>
      </c>
      <c r="N292" s="358" t="s">
        <v>3957</v>
      </c>
      <c r="O292" s="358" t="s">
        <v>1311</v>
      </c>
      <c r="P292" s="358" t="s">
        <v>5923</v>
      </c>
      <c r="Q292" s="358"/>
      <c r="R292" s="358" t="s">
        <v>5775</v>
      </c>
      <c r="S292" s="358" t="s">
        <v>5792</v>
      </c>
      <c r="T292" s="358">
        <v>19</v>
      </c>
      <c r="U292" s="358" t="s">
        <v>5792</v>
      </c>
      <c r="V292" s="358" t="s">
        <v>1947</v>
      </c>
      <c r="W292" s="358"/>
      <c r="X292" s="358" t="s">
        <v>5774</v>
      </c>
      <c r="Y292" s="358" t="s">
        <v>1255</v>
      </c>
      <c r="Z292" s="358" t="s">
        <v>5922</v>
      </c>
      <c r="AA292" s="358" t="s">
        <v>1956</v>
      </c>
      <c r="AB292" s="358"/>
      <c r="AC292" s="358" t="s">
        <v>5793</v>
      </c>
      <c r="AD292" s="358" t="s">
        <v>1958</v>
      </c>
      <c r="AE292" s="358" t="s">
        <v>1241</v>
      </c>
      <c r="AF292" s="358" t="s">
        <v>1243</v>
      </c>
      <c r="AG292" s="475">
        <v>0</v>
      </c>
    </row>
    <row r="293" spans="2:33" ht="33">
      <c r="B293" s="358"/>
      <c r="C293" s="358" t="s">
        <v>3347</v>
      </c>
      <c r="D293" s="358" t="s">
        <v>3353</v>
      </c>
      <c r="E293" s="358" t="s">
        <v>1934</v>
      </c>
      <c r="F293" s="358" t="s">
        <v>1268</v>
      </c>
      <c r="G293" s="358" t="s">
        <v>3352</v>
      </c>
      <c r="H293" s="358" t="s">
        <v>3349</v>
      </c>
      <c r="I293" s="358" t="s">
        <v>1261</v>
      </c>
      <c r="J293" s="358" t="s">
        <v>3346</v>
      </c>
      <c r="K293" s="358" t="s">
        <v>3349</v>
      </c>
      <c r="L293" s="358" t="s">
        <v>3350</v>
      </c>
      <c r="M293" s="358" t="s">
        <v>3351</v>
      </c>
      <c r="N293" s="358" t="s">
        <v>3209</v>
      </c>
      <c r="O293" s="358" t="s">
        <v>1330</v>
      </c>
      <c r="P293" s="358" t="s">
        <v>3314</v>
      </c>
      <c r="Q293" s="358"/>
      <c r="R293" s="358"/>
      <c r="S293" s="358" t="s">
        <v>3351</v>
      </c>
      <c r="T293" s="358">
        <v>19</v>
      </c>
      <c r="U293" s="358" t="s">
        <v>1937</v>
      </c>
      <c r="V293" s="358" t="s">
        <v>1974</v>
      </c>
      <c r="W293" s="358"/>
      <c r="X293" s="358" t="s">
        <v>3211</v>
      </c>
      <c r="Y293" s="358" t="s">
        <v>1261</v>
      </c>
      <c r="Z293" s="358"/>
      <c r="AA293" s="358"/>
      <c r="AB293" s="358"/>
      <c r="AC293" s="358" t="s">
        <v>1937</v>
      </c>
      <c r="AD293" s="358"/>
      <c r="AE293" s="358" t="s">
        <v>1331</v>
      </c>
      <c r="AF293" s="358" t="s">
        <v>3210</v>
      </c>
      <c r="AG293" s="475">
        <v>0</v>
      </c>
    </row>
    <row r="294" spans="2:33" ht="33">
      <c r="B294" s="358"/>
      <c r="C294" s="358" t="s">
        <v>1773</v>
      </c>
      <c r="D294" s="358" t="s">
        <v>7021</v>
      </c>
      <c r="E294" s="358" t="s">
        <v>1934</v>
      </c>
      <c r="F294" s="358" t="s">
        <v>1242</v>
      </c>
      <c r="G294" s="358" t="s">
        <v>7020</v>
      </c>
      <c r="H294" s="358" t="s">
        <v>4223</v>
      </c>
      <c r="I294" s="358" t="s">
        <v>1785</v>
      </c>
      <c r="J294" s="358" t="s">
        <v>1772</v>
      </c>
      <c r="K294" s="358" t="s">
        <v>4223</v>
      </c>
      <c r="L294" s="358" t="s">
        <v>1937</v>
      </c>
      <c r="M294" s="358" t="s">
        <v>6702</v>
      </c>
      <c r="N294" s="358" t="s">
        <v>3957</v>
      </c>
      <c r="O294" s="358" t="s">
        <v>1316</v>
      </c>
      <c r="P294" s="358" t="s">
        <v>7011</v>
      </c>
      <c r="Q294" s="358"/>
      <c r="R294" s="358" t="s">
        <v>5957</v>
      </c>
      <c r="S294" s="358" t="s">
        <v>6704</v>
      </c>
      <c r="T294" s="358">
        <v>19</v>
      </c>
      <c r="U294" s="358" t="s">
        <v>1937</v>
      </c>
      <c r="V294" s="358" t="s">
        <v>1947</v>
      </c>
      <c r="W294" s="358"/>
      <c r="X294" s="358" t="s">
        <v>6686</v>
      </c>
      <c r="Y294" s="358" t="s">
        <v>1282</v>
      </c>
      <c r="Z294" s="358" t="s">
        <v>7010</v>
      </c>
      <c r="AA294" s="358" t="s">
        <v>6701</v>
      </c>
      <c r="AB294" s="358" t="s">
        <v>902</v>
      </c>
      <c r="AC294" s="358" t="s">
        <v>6704</v>
      </c>
      <c r="AD294" s="358" t="s">
        <v>4225</v>
      </c>
      <c r="AE294" s="358" t="s">
        <v>1319</v>
      </c>
      <c r="AF294" s="358"/>
      <c r="AG294" s="475">
        <v>0</v>
      </c>
    </row>
    <row r="295" spans="2:33" ht="132">
      <c r="B295" s="358"/>
      <c r="C295" s="358" t="s">
        <v>1757</v>
      </c>
      <c r="D295" s="358" t="s">
        <v>2066</v>
      </c>
      <c r="E295" s="358" t="s">
        <v>1934</v>
      </c>
      <c r="F295" s="358" t="s">
        <v>1272</v>
      </c>
      <c r="G295" s="358" t="s">
        <v>2067</v>
      </c>
      <c r="H295" s="358" t="s">
        <v>1961</v>
      </c>
      <c r="I295" s="358" t="s">
        <v>1222</v>
      </c>
      <c r="J295" s="358" t="s">
        <v>1756</v>
      </c>
      <c r="K295" s="358" t="s">
        <v>1961</v>
      </c>
      <c r="L295" s="358" t="s">
        <v>1962</v>
      </c>
      <c r="M295" s="358" t="s">
        <v>1963</v>
      </c>
      <c r="N295" s="358" t="s">
        <v>1939</v>
      </c>
      <c r="O295" s="358" t="s">
        <v>1291</v>
      </c>
      <c r="P295" s="358" t="s">
        <v>2056</v>
      </c>
      <c r="Q295" s="358"/>
      <c r="R295" s="358"/>
      <c r="S295" s="358" t="s">
        <v>1964</v>
      </c>
      <c r="T295" s="358">
        <v>19</v>
      </c>
      <c r="U295" s="358" t="s">
        <v>1937</v>
      </c>
      <c r="V295" s="358" t="s">
        <v>1965</v>
      </c>
      <c r="W295" s="358"/>
      <c r="X295" s="358" t="s">
        <v>1941</v>
      </c>
      <c r="Y295" s="358" t="s">
        <v>1222</v>
      </c>
      <c r="Z295" s="358" t="s">
        <v>2060</v>
      </c>
      <c r="AA295" s="358" t="s">
        <v>1966</v>
      </c>
      <c r="AB295" s="358"/>
      <c r="AC295" s="358" t="s">
        <v>1937</v>
      </c>
      <c r="AD295" s="358" t="s">
        <v>1967</v>
      </c>
      <c r="AE295" s="358" t="s">
        <v>1292</v>
      </c>
      <c r="AF295" s="358" t="s">
        <v>1926</v>
      </c>
      <c r="AG295" s="475">
        <v>0</v>
      </c>
    </row>
    <row r="296" spans="2:33" ht="33">
      <c r="B296" s="358"/>
      <c r="C296" s="358" t="s">
        <v>7153</v>
      </c>
      <c r="D296" s="358" t="s">
        <v>7155</v>
      </c>
      <c r="E296" s="358" t="s">
        <v>1934</v>
      </c>
      <c r="F296" s="358" t="s">
        <v>1279</v>
      </c>
      <c r="G296" s="358" t="s">
        <v>7157</v>
      </c>
      <c r="H296" s="358" t="s">
        <v>7155</v>
      </c>
      <c r="I296" s="358" t="s">
        <v>1252</v>
      </c>
      <c r="J296" s="358" t="s">
        <v>7152</v>
      </c>
      <c r="K296" s="358" t="s">
        <v>7155</v>
      </c>
      <c r="L296" s="358" t="s">
        <v>2138</v>
      </c>
      <c r="M296" s="358" t="s">
        <v>7156</v>
      </c>
      <c r="N296" s="358" t="s">
        <v>1939</v>
      </c>
      <c r="O296" s="358" t="s">
        <v>1253</v>
      </c>
      <c r="P296" s="358"/>
      <c r="Q296" s="358"/>
      <c r="R296" s="358"/>
      <c r="S296" s="358" t="s">
        <v>7156</v>
      </c>
      <c r="T296" s="358">
        <v>19</v>
      </c>
      <c r="U296" s="358" t="s">
        <v>1937</v>
      </c>
      <c r="V296" s="358"/>
      <c r="W296" s="358"/>
      <c r="X296" s="358" t="s">
        <v>2182</v>
      </c>
      <c r="Y296" s="358" t="s">
        <v>1252</v>
      </c>
      <c r="Z296" s="358" t="s">
        <v>7154</v>
      </c>
      <c r="AA296" s="358"/>
      <c r="AB296" s="358"/>
      <c r="AC296" s="358" t="s">
        <v>1937</v>
      </c>
      <c r="AD296" s="358"/>
      <c r="AE296" s="358" t="s">
        <v>1254</v>
      </c>
      <c r="AF296" s="358"/>
      <c r="AG296" s="475">
        <v>0</v>
      </c>
    </row>
    <row r="297" spans="2:33" ht="47.25">
      <c r="B297" s="358"/>
      <c r="C297" s="358" t="s">
        <v>1789</v>
      </c>
      <c r="D297" s="358" t="s">
        <v>6787</v>
      </c>
      <c r="E297" s="358" t="s">
        <v>1934</v>
      </c>
      <c r="F297" s="358" t="s">
        <v>1272</v>
      </c>
      <c r="G297" s="358" t="s">
        <v>6786</v>
      </c>
      <c r="H297" s="358" t="s">
        <v>6712</v>
      </c>
      <c r="I297" s="358" t="s">
        <v>1282</v>
      </c>
      <c r="J297" s="358" t="s">
        <v>1788</v>
      </c>
      <c r="K297" s="358" t="s">
        <v>6712</v>
      </c>
      <c r="L297" s="358" t="s">
        <v>1937</v>
      </c>
      <c r="M297" s="358" t="s">
        <v>6713</v>
      </c>
      <c r="N297" s="358" t="s">
        <v>1939</v>
      </c>
      <c r="O297" s="358" t="s">
        <v>1316</v>
      </c>
      <c r="P297" s="358" t="s">
        <v>6783</v>
      </c>
      <c r="Q297" s="358"/>
      <c r="R297" s="358" t="s">
        <v>5957</v>
      </c>
      <c r="S297" s="358" t="s">
        <v>6715</v>
      </c>
      <c r="T297" s="358">
        <v>19</v>
      </c>
      <c r="U297" s="358" t="s">
        <v>1937</v>
      </c>
      <c r="V297" s="358" t="s">
        <v>1974</v>
      </c>
      <c r="W297" s="358"/>
      <c r="X297" s="358" t="s">
        <v>6686</v>
      </c>
      <c r="Y297" s="358" t="s">
        <v>1282</v>
      </c>
      <c r="Z297" s="358" t="s">
        <v>6781</v>
      </c>
      <c r="AA297" s="358" t="s">
        <v>6710</v>
      </c>
      <c r="AB297" s="358" t="s">
        <v>902</v>
      </c>
      <c r="AC297" s="358" t="s">
        <v>1940</v>
      </c>
      <c r="AD297" s="358" t="s">
        <v>6716</v>
      </c>
      <c r="AE297" s="358" t="s">
        <v>1317</v>
      </c>
      <c r="AF297" s="358"/>
      <c r="AG297" s="475">
        <v>0</v>
      </c>
    </row>
    <row r="298" spans="2:33" ht="49.5">
      <c r="B298" s="358"/>
      <c r="C298" s="358" t="s">
        <v>4303</v>
      </c>
      <c r="D298" s="358" t="s">
        <v>4307</v>
      </c>
      <c r="E298" s="358" t="s">
        <v>1934</v>
      </c>
      <c r="F298" s="358" t="s">
        <v>1268</v>
      </c>
      <c r="G298" s="358" t="s">
        <v>4306</v>
      </c>
      <c r="H298" s="358" t="s">
        <v>4305</v>
      </c>
      <c r="I298" s="358" t="s">
        <v>1222</v>
      </c>
      <c r="J298" s="358" t="s">
        <v>4302</v>
      </c>
      <c r="K298" s="358" t="s">
        <v>4305</v>
      </c>
      <c r="L298" s="358" t="s">
        <v>1937</v>
      </c>
      <c r="M298" s="358" t="s">
        <v>4240</v>
      </c>
      <c r="N298" s="358" t="s">
        <v>1939</v>
      </c>
      <c r="O298" s="358" t="s">
        <v>1280</v>
      </c>
      <c r="P298" s="358" t="s">
        <v>4289</v>
      </c>
      <c r="Q298" s="358"/>
      <c r="R298" s="358"/>
      <c r="S298" s="358" t="s">
        <v>1940</v>
      </c>
      <c r="T298" s="358">
        <v>19</v>
      </c>
      <c r="U298" s="358" t="s">
        <v>1937</v>
      </c>
      <c r="V298" s="358" t="s">
        <v>1974</v>
      </c>
      <c r="W298" s="358"/>
      <c r="X298" s="358" t="s">
        <v>4200</v>
      </c>
      <c r="Y298" s="358" t="s">
        <v>1222</v>
      </c>
      <c r="Z298" s="358" t="s">
        <v>4288</v>
      </c>
      <c r="AA298" s="358" t="s">
        <v>4304</v>
      </c>
      <c r="AB298" s="358"/>
      <c r="AC298" s="358" t="s">
        <v>1940</v>
      </c>
      <c r="AD298" s="358"/>
      <c r="AE298" s="358" t="s">
        <v>1281</v>
      </c>
      <c r="AF298" s="358" t="s">
        <v>1191</v>
      </c>
      <c r="AG298" s="475">
        <v>0</v>
      </c>
    </row>
    <row r="299" spans="2:33" ht="47.25">
      <c r="B299" s="358"/>
      <c r="C299" s="358" t="s">
        <v>4725</v>
      </c>
      <c r="D299" s="358" t="s">
        <v>4732</v>
      </c>
      <c r="E299" s="358" t="s">
        <v>1934</v>
      </c>
      <c r="F299" s="358" t="s">
        <v>1268</v>
      </c>
      <c r="G299" s="358" t="s">
        <v>4730</v>
      </c>
      <c r="H299" s="358" t="s">
        <v>4727</v>
      </c>
      <c r="I299" s="358" t="s">
        <v>1247</v>
      </c>
      <c r="J299" s="358" t="s">
        <v>4724</v>
      </c>
      <c r="K299" s="358" t="s">
        <v>4727</v>
      </c>
      <c r="L299" s="358" t="s">
        <v>4728</v>
      </c>
      <c r="M299" s="358" t="s">
        <v>4729</v>
      </c>
      <c r="N299" s="358" t="s">
        <v>1939</v>
      </c>
      <c r="O299" s="358" t="s">
        <v>1306</v>
      </c>
      <c r="P299" s="358" t="s">
        <v>4700</v>
      </c>
      <c r="Q299" s="358"/>
      <c r="R299" s="358"/>
      <c r="S299" s="358" t="s">
        <v>2217</v>
      </c>
      <c r="T299" s="358">
        <v>19</v>
      </c>
      <c r="U299" s="358" t="s">
        <v>1937</v>
      </c>
      <c r="V299" s="358" t="s">
        <v>2010</v>
      </c>
      <c r="W299" s="358"/>
      <c r="X299" s="358" t="s">
        <v>4655</v>
      </c>
      <c r="Y299" s="358" t="s">
        <v>1247</v>
      </c>
      <c r="Z299" s="358" t="s">
        <v>4699</v>
      </c>
      <c r="AA299" s="358" t="s">
        <v>4726</v>
      </c>
      <c r="AB299" s="358"/>
      <c r="AC299" s="358" t="s">
        <v>1937</v>
      </c>
      <c r="AD299" s="358"/>
      <c r="AE299" s="358" t="s">
        <v>1307</v>
      </c>
      <c r="AF299" s="358"/>
      <c r="AG299" s="475">
        <v>0</v>
      </c>
    </row>
    <row r="300" spans="2:33" ht="47.25">
      <c r="B300" s="358"/>
      <c r="C300" s="358" t="s">
        <v>7295</v>
      </c>
      <c r="D300" s="358" t="s">
        <v>7302</v>
      </c>
      <c r="E300" s="358" t="s">
        <v>1934</v>
      </c>
      <c r="F300" s="358" t="s">
        <v>1268</v>
      </c>
      <c r="G300" s="358" t="s">
        <v>7300</v>
      </c>
      <c r="H300" s="358" t="s">
        <v>7297</v>
      </c>
      <c r="I300" s="358" t="s">
        <v>1252</v>
      </c>
      <c r="J300" s="358" t="s">
        <v>7294</v>
      </c>
      <c r="K300" s="358" t="s">
        <v>7297</v>
      </c>
      <c r="L300" s="358" t="s">
        <v>7298</v>
      </c>
      <c r="M300" s="358" t="s">
        <v>7299</v>
      </c>
      <c r="N300" s="358" t="s">
        <v>1939</v>
      </c>
      <c r="O300" s="358" t="s">
        <v>1264</v>
      </c>
      <c r="P300" s="358" t="s">
        <v>7214</v>
      </c>
      <c r="Q300" s="358"/>
      <c r="R300" s="358"/>
      <c r="S300" s="358" t="s">
        <v>7301</v>
      </c>
      <c r="T300" s="358">
        <v>19</v>
      </c>
      <c r="U300" s="358" t="s">
        <v>1937</v>
      </c>
      <c r="V300" s="358" t="s">
        <v>2010</v>
      </c>
      <c r="W300" s="358"/>
      <c r="X300" s="358" t="s">
        <v>2182</v>
      </c>
      <c r="Y300" s="358" t="s">
        <v>1252</v>
      </c>
      <c r="Z300" s="358" t="s">
        <v>7213</v>
      </c>
      <c r="AA300" s="358" t="s">
        <v>7296</v>
      </c>
      <c r="AB300" s="358"/>
      <c r="AC300" s="358" t="s">
        <v>1937</v>
      </c>
      <c r="AD300" s="358"/>
      <c r="AE300" s="358" t="s">
        <v>1265</v>
      </c>
      <c r="AF300" s="358" t="s">
        <v>1223</v>
      </c>
      <c r="AG300" s="475">
        <v>0</v>
      </c>
    </row>
    <row r="301" spans="2:33" ht="132">
      <c r="B301" s="358"/>
      <c r="C301" s="358" t="s">
        <v>4978</v>
      </c>
      <c r="D301" s="358" t="s">
        <v>5157</v>
      </c>
      <c r="E301" s="358" t="s">
        <v>1934</v>
      </c>
      <c r="F301" s="358" t="s">
        <v>1287</v>
      </c>
      <c r="G301" s="358" t="s">
        <v>5155</v>
      </c>
      <c r="H301" s="358" t="s">
        <v>4980</v>
      </c>
      <c r="I301" s="358" t="s">
        <v>1759</v>
      </c>
      <c r="J301" s="358" t="s">
        <v>4977</v>
      </c>
      <c r="K301" s="358" t="s">
        <v>4980</v>
      </c>
      <c r="L301" s="358" t="s">
        <v>4981</v>
      </c>
      <c r="M301" s="358" t="s">
        <v>4982</v>
      </c>
      <c r="N301" s="358" t="s">
        <v>1939</v>
      </c>
      <c r="O301" s="358" t="s">
        <v>1306</v>
      </c>
      <c r="P301" s="358" t="s">
        <v>5089</v>
      </c>
      <c r="Q301" s="358" t="s">
        <v>5154</v>
      </c>
      <c r="R301" s="358"/>
      <c r="S301" s="358" t="s">
        <v>5156</v>
      </c>
      <c r="T301" s="358">
        <v>19</v>
      </c>
      <c r="U301" s="358" t="s">
        <v>1937</v>
      </c>
      <c r="V301" s="358" t="s">
        <v>2492</v>
      </c>
      <c r="W301" s="358"/>
      <c r="X301" s="358" t="s">
        <v>4655</v>
      </c>
      <c r="Y301" s="358" t="s">
        <v>1247</v>
      </c>
      <c r="Z301" s="358" t="s">
        <v>5088</v>
      </c>
      <c r="AA301" s="358" t="s">
        <v>4979</v>
      </c>
      <c r="AB301" s="358"/>
      <c r="AC301" s="358" t="s">
        <v>1937</v>
      </c>
      <c r="AD301" s="358" t="s">
        <v>4975</v>
      </c>
      <c r="AE301" s="358" t="s">
        <v>1309</v>
      </c>
      <c r="AF301" s="358"/>
      <c r="AG301" s="475">
        <v>0</v>
      </c>
    </row>
    <row r="302" spans="2:33" ht="33">
      <c r="B302" s="358" t="s">
        <v>1870</v>
      </c>
      <c r="C302" s="358" t="s">
        <v>7159</v>
      </c>
      <c r="D302" s="358" t="s">
        <v>7165</v>
      </c>
      <c r="E302" s="358" t="s">
        <v>1934</v>
      </c>
      <c r="F302" s="358" t="s">
        <v>1268</v>
      </c>
      <c r="G302" s="358" t="s">
        <v>7163</v>
      </c>
      <c r="H302" s="358" t="s">
        <v>7161</v>
      </c>
      <c r="I302" s="358" t="s">
        <v>1252</v>
      </c>
      <c r="J302" s="358" t="s">
        <v>7158</v>
      </c>
      <c r="K302" s="358" t="s">
        <v>7161</v>
      </c>
      <c r="L302" s="358" t="s">
        <v>1937</v>
      </c>
      <c r="M302" s="358" t="s">
        <v>7162</v>
      </c>
      <c r="N302" s="358" t="s">
        <v>1939</v>
      </c>
      <c r="O302" s="358" t="s">
        <v>1253</v>
      </c>
      <c r="P302" s="358" t="s">
        <v>7155</v>
      </c>
      <c r="Q302" s="358"/>
      <c r="R302" s="358"/>
      <c r="S302" s="358" t="s">
        <v>7164</v>
      </c>
      <c r="T302" s="358">
        <v>20</v>
      </c>
      <c r="U302" s="358" t="s">
        <v>1937</v>
      </c>
      <c r="V302" s="358" t="s">
        <v>1965</v>
      </c>
      <c r="W302" s="358"/>
      <c r="X302" s="358" t="s">
        <v>2182</v>
      </c>
      <c r="Y302" s="358" t="s">
        <v>1252</v>
      </c>
      <c r="Z302" s="358" t="s">
        <v>7154</v>
      </c>
      <c r="AA302" s="358" t="s">
        <v>7160</v>
      </c>
      <c r="AB302" s="358"/>
      <c r="AC302" s="358" t="s">
        <v>1937</v>
      </c>
      <c r="AD302" s="358"/>
      <c r="AE302" s="358" t="s">
        <v>1254</v>
      </c>
      <c r="AF302" s="358"/>
      <c r="AG302" s="475">
        <v>0</v>
      </c>
    </row>
    <row r="303" spans="2:33" ht="47.25">
      <c r="B303" s="358"/>
      <c r="C303" s="358" t="s">
        <v>2355</v>
      </c>
      <c r="D303" s="358" t="s">
        <v>3036</v>
      </c>
      <c r="E303" s="358" t="s">
        <v>1934</v>
      </c>
      <c r="F303" s="358" t="s">
        <v>1242</v>
      </c>
      <c r="G303" s="358" t="s">
        <v>3035</v>
      </c>
      <c r="H303" s="358" t="s">
        <v>2358</v>
      </c>
      <c r="I303" s="358" t="s">
        <v>2962</v>
      </c>
      <c r="J303" s="358" t="s">
        <v>2354</v>
      </c>
      <c r="K303" s="358" t="s">
        <v>2358</v>
      </c>
      <c r="L303" s="358" t="s">
        <v>2341</v>
      </c>
      <c r="M303" s="358" t="s">
        <v>2359</v>
      </c>
      <c r="N303" s="358" t="s">
        <v>1939</v>
      </c>
      <c r="O303" s="358" t="s">
        <v>1269</v>
      </c>
      <c r="P303" s="358" t="s">
        <v>3027</v>
      </c>
      <c r="Q303" s="358"/>
      <c r="R303" s="358"/>
      <c r="S303" s="358" t="s">
        <v>2361</v>
      </c>
      <c r="T303" s="358">
        <v>20</v>
      </c>
      <c r="U303" s="358" t="s">
        <v>1937</v>
      </c>
      <c r="V303" s="358" t="s">
        <v>1947</v>
      </c>
      <c r="W303" s="358"/>
      <c r="X303" s="358" t="s">
        <v>2338</v>
      </c>
      <c r="Y303" s="358" t="s">
        <v>1165</v>
      </c>
      <c r="Z303" s="358" t="s">
        <v>3026</v>
      </c>
      <c r="AA303" s="358" t="s">
        <v>2408</v>
      </c>
      <c r="AB303" s="358"/>
      <c r="AC303" s="358" t="s">
        <v>2362</v>
      </c>
      <c r="AD303" s="358" t="s">
        <v>2363</v>
      </c>
      <c r="AE303" s="358" t="s">
        <v>1273</v>
      </c>
      <c r="AF303" s="358"/>
      <c r="AG303" s="475">
        <v>0</v>
      </c>
    </row>
    <row r="304" spans="2:33" ht="33">
      <c r="B304" s="358"/>
      <c r="C304" s="358" t="s">
        <v>2417</v>
      </c>
      <c r="D304" s="358" t="s">
        <v>2485</v>
      </c>
      <c r="E304" s="358" t="s">
        <v>1934</v>
      </c>
      <c r="F304" s="358" t="s">
        <v>1272</v>
      </c>
      <c r="G304" s="358" t="s">
        <v>2484</v>
      </c>
      <c r="H304" s="358" t="s">
        <v>2420</v>
      </c>
      <c r="I304" s="358" t="s">
        <v>1165</v>
      </c>
      <c r="J304" s="358" t="s">
        <v>2416</v>
      </c>
      <c r="K304" s="358" t="s">
        <v>2420</v>
      </c>
      <c r="L304" s="358" t="s">
        <v>2421</v>
      </c>
      <c r="M304" s="358" t="s">
        <v>2422</v>
      </c>
      <c r="N304" s="358" t="s">
        <v>1939</v>
      </c>
      <c r="O304" s="358" t="s">
        <v>1269</v>
      </c>
      <c r="P304" s="358" t="s">
        <v>2477</v>
      </c>
      <c r="Q304" s="358"/>
      <c r="R304" s="358"/>
      <c r="S304" s="358" t="s">
        <v>2425</v>
      </c>
      <c r="T304" s="358">
        <v>20</v>
      </c>
      <c r="U304" s="358" t="s">
        <v>1937</v>
      </c>
      <c r="V304" s="358" t="s">
        <v>1974</v>
      </c>
      <c r="W304" s="358"/>
      <c r="X304" s="358" t="s">
        <v>2338</v>
      </c>
      <c r="Y304" s="358" t="s">
        <v>1165</v>
      </c>
      <c r="Z304" s="358" t="s">
        <v>2475</v>
      </c>
      <c r="AA304" s="358" t="s">
        <v>2418</v>
      </c>
      <c r="AB304" s="358"/>
      <c r="AC304" s="358" t="s">
        <v>1937</v>
      </c>
      <c r="AD304" s="358" t="s">
        <v>2423</v>
      </c>
      <c r="AE304" s="358" t="s">
        <v>1270</v>
      </c>
      <c r="AF304" s="358"/>
      <c r="AG304" s="475">
        <v>0</v>
      </c>
    </row>
    <row r="305" spans="2:33" ht="33">
      <c r="B305" s="358"/>
      <c r="C305" s="358" t="s">
        <v>3865</v>
      </c>
      <c r="D305" s="358" t="s">
        <v>3868</v>
      </c>
      <c r="E305" s="358" t="s">
        <v>1934</v>
      </c>
      <c r="F305" s="358" t="s">
        <v>1279</v>
      </c>
      <c r="G305" s="358" t="s">
        <v>3870</v>
      </c>
      <c r="H305" s="358" t="s">
        <v>3868</v>
      </c>
      <c r="I305" s="358" t="s">
        <v>1261</v>
      </c>
      <c r="J305" s="358" t="s">
        <v>3864</v>
      </c>
      <c r="K305" s="358" t="s">
        <v>3868</v>
      </c>
      <c r="L305" s="358" t="s">
        <v>1937</v>
      </c>
      <c r="M305" s="358" t="s">
        <v>3869</v>
      </c>
      <c r="N305" s="358" t="s">
        <v>3209</v>
      </c>
      <c r="O305" s="358" t="s">
        <v>1325</v>
      </c>
      <c r="P305" s="358"/>
      <c r="Q305" s="358"/>
      <c r="R305" s="358"/>
      <c r="S305" s="358" t="s">
        <v>3869</v>
      </c>
      <c r="T305" s="358">
        <v>20</v>
      </c>
      <c r="U305" s="358" t="s">
        <v>1937</v>
      </c>
      <c r="V305" s="358"/>
      <c r="W305" s="358"/>
      <c r="X305" s="358" t="s">
        <v>3211</v>
      </c>
      <c r="Y305" s="358" t="s">
        <v>1261</v>
      </c>
      <c r="Z305" s="358" t="s">
        <v>3866</v>
      </c>
      <c r="AA305" s="358"/>
      <c r="AB305" s="358"/>
      <c r="AC305" s="358" t="s">
        <v>1937</v>
      </c>
      <c r="AD305" s="358"/>
      <c r="AE305" s="358" t="s">
        <v>1326</v>
      </c>
      <c r="AF305" s="358"/>
      <c r="AG305" s="475">
        <v>0</v>
      </c>
    </row>
    <row r="306" spans="2:33" ht="47.25">
      <c r="B306" s="358"/>
      <c r="C306" s="358" t="s">
        <v>4146</v>
      </c>
      <c r="D306" s="358" t="s">
        <v>4151</v>
      </c>
      <c r="E306" s="358" t="s">
        <v>1934</v>
      </c>
      <c r="F306" s="358" t="s">
        <v>1287</v>
      </c>
      <c r="G306" s="358" t="s">
        <v>4150</v>
      </c>
      <c r="H306" s="358" t="s">
        <v>4148</v>
      </c>
      <c r="I306" s="358" t="s">
        <v>4085</v>
      </c>
      <c r="J306" s="358" t="s">
        <v>4145</v>
      </c>
      <c r="K306" s="358" t="s">
        <v>4148</v>
      </c>
      <c r="L306" s="358" t="s">
        <v>1937</v>
      </c>
      <c r="M306" s="358" t="s">
        <v>4149</v>
      </c>
      <c r="N306" s="358" t="s">
        <v>3209</v>
      </c>
      <c r="O306" s="358" t="s">
        <v>1325</v>
      </c>
      <c r="P306" s="358" t="s">
        <v>4133</v>
      </c>
      <c r="Q306" s="358"/>
      <c r="R306" s="358"/>
      <c r="S306" s="358" t="s">
        <v>4149</v>
      </c>
      <c r="T306" s="358">
        <v>20</v>
      </c>
      <c r="U306" s="358" t="s">
        <v>1937</v>
      </c>
      <c r="V306" s="358" t="s">
        <v>2010</v>
      </c>
      <c r="W306" s="358"/>
      <c r="X306" s="358" t="s">
        <v>3211</v>
      </c>
      <c r="Y306" s="358" t="s">
        <v>1261</v>
      </c>
      <c r="Z306" s="358" t="s">
        <v>4132</v>
      </c>
      <c r="AA306" s="358" t="s">
        <v>4147</v>
      </c>
      <c r="AB306" s="358"/>
      <c r="AC306" s="358" t="s">
        <v>1937</v>
      </c>
      <c r="AD306" s="358" t="s">
        <v>3898</v>
      </c>
      <c r="AE306" s="358" t="s">
        <v>1328</v>
      </c>
      <c r="AF306" s="358"/>
      <c r="AG306" s="475">
        <v>0</v>
      </c>
    </row>
    <row r="307" spans="2:33" ht="33">
      <c r="B307" s="358"/>
      <c r="C307" s="358" t="s">
        <v>2068</v>
      </c>
      <c r="D307" s="358" t="s">
        <v>2069</v>
      </c>
      <c r="E307" s="358" t="s">
        <v>1934</v>
      </c>
      <c r="F307" s="358" t="s">
        <v>1272</v>
      </c>
      <c r="G307" s="358" t="s">
        <v>2070</v>
      </c>
      <c r="H307" s="358" t="s">
        <v>2071</v>
      </c>
      <c r="I307" s="358" t="s">
        <v>1222</v>
      </c>
      <c r="J307" s="358" t="s">
        <v>2072</v>
      </c>
      <c r="K307" s="358" t="s">
        <v>2071</v>
      </c>
      <c r="L307" s="358" t="s">
        <v>1937</v>
      </c>
      <c r="M307" s="358" t="s">
        <v>2073</v>
      </c>
      <c r="N307" s="358" t="s">
        <v>1939</v>
      </c>
      <c r="O307" s="358" t="s">
        <v>1291</v>
      </c>
      <c r="P307" s="358" t="s">
        <v>2056</v>
      </c>
      <c r="Q307" s="358"/>
      <c r="R307" s="358"/>
      <c r="S307" s="358" t="s">
        <v>2074</v>
      </c>
      <c r="T307" s="358">
        <v>20</v>
      </c>
      <c r="U307" s="358" t="s">
        <v>1937</v>
      </c>
      <c r="V307" s="358" t="s">
        <v>1947</v>
      </c>
      <c r="W307" s="358"/>
      <c r="X307" s="358" t="s">
        <v>1941</v>
      </c>
      <c r="Y307" s="358" t="s">
        <v>1222</v>
      </c>
      <c r="Z307" s="358" t="s">
        <v>2060</v>
      </c>
      <c r="AA307" s="358" t="s">
        <v>2075</v>
      </c>
      <c r="AB307" s="358"/>
      <c r="AC307" s="358" t="s">
        <v>2074</v>
      </c>
      <c r="AD307" s="358" t="s">
        <v>2076</v>
      </c>
      <c r="AE307" s="358" t="s">
        <v>1292</v>
      </c>
      <c r="AF307" s="358" t="s">
        <v>1926</v>
      </c>
      <c r="AG307" s="475">
        <v>0</v>
      </c>
    </row>
    <row r="308" spans="2:33" ht="33">
      <c r="B308" s="358"/>
      <c r="C308" s="358" t="s">
        <v>3355</v>
      </c>
      <c r="D308" s="358" t="s">
        <v>3361</v>
      </c>
      <c r="E308" s="358" t="s">
        <v>1934</v>
      </c>
      <c r="F308" s="358" t="s">
        <v>1268</v>
      </c>
      <c r="G308" s="358" t="s">
        <v>3360</v>
      </c>
      <c r="H308" s="358" t="s">
        <v>3357</v>
      </c>
      <c r="I308" s="358" t="s">
        <v>1261</v>
      </c>
      <c r="J308" s="358" t="s">
        <v>3354</v>
      </c>
      <c r="K308" s="358" t="s">
        <v>3357</v>
      </c>
      <c r="L308" s="358" t="s">
        <v>3358</v>
      </c>
      <c r="M308" s="358" t="s">
        <v>3359</v>
      </c>
      <c r="N308" s="358" t="s">
        <v>3209</v>
      </c>
      <c r="O308" s="358" t="s">
        <v>1330</v>
      </c>
      <c r="P308" s="358" t="s">
        <v>3314</v>
      </c>
      <c r="Q308" s="358"/>
      <c r="R308" s="358"/>
      <c r="S308" s="358" t="s">
        <v>3359</v>
      </c>
      <c r="T308" s="358">
        <v>20</v>
      </c>
      <c r="U308" s="358" t="s">
        <v>1937</v>
      </c>
      <c r="V308" s="358" t="s">
        <v>1974</v>
      </c>
      <c r="W308" s="358"/>
      <c r="X308" s="358" t="s">
        <v>3211</v>
      </c>
      <c r="Y308" s="358" t="s">
        <v>1261</v>
      </c>
      <c r="Z308" s="358"/>
      <c r="AA308" s="358"/>
      <c r="AB308" s="358"/>
      <c r="AC308" s="358" t="s">
        <v>1937</v>
      </c>
      <c r="AD308" s="358"/>
      <c r="AE308" s="358" t="s">
        <v>1331</v>
      </c>
      <c r="AF308" s="358" t="s">
        <v>3210</v>
      </c>
      <c r="AG308" s="475">
        <v>0</v>
      </c>
    </row>
    <row r="309" spans="2:33" ht="49.5">
      <c r="B309" s="358"/>
      <c r="C309" s="358" t="s">
        <v>5796</v>
      </c>
      <c r="D309" s="358" t="s">
        <v>5942</v>
      </c>
      <c r="E309" s="358" t="s">
        <v>1934</v>
      </c>
      <c r="F309" s="358" t="s">
        <v>1242</v>
      </c>
      <c r="G309" s="358" t="s">
        <v>5941</v>
      </c>
      <c r="H309" s="358" t="s">
        <v>5799</v>
      </c>
      <c r="I309" s="358" t="s">
        <v>1739</v>
      </c>
      <c r="J309" s="358" t="s">
        <v>5795</v>
      </c>
      <c r="K309" s="358" t="s">
        <v>5799</v>
      </c>
      <c r="L309" s="358" t="s">
        <v>5800</v>
      </c>
      <c r="M309" s="358" t="s">
        <v>5801</v>
      </c>
      <c r="N309" s="358" t="s">
        <v>3957</v>
      </c>
      <c r="O309" s="358" t="s">
        <v>1311</v>
      </c>
      <c r="P309" s="358" t="s">
        <v>5923</v>
      </c>
      <c r="Q309" s="358"/>
      <c r="R309" s="358" t="s">
        <v>5775</v>
      </c>
      <c r="S309" s="358" t="s">
        <v>5804</v>
      </c>
      <c r="T309" s="358">
        <v>20</v>
      </c>
      <c r="U309" s="358" t="s">
        <v>5804</v>
      </c>
      <c r="V309" s="358" t="s">
        <v>1947</v>
      </c>
      <c r="W309" s="358"/>
      <c r="X309" s="358" t="s">
        <v>5774</v>
      </c>
      <c r="Y309" s="358" t="s">
        <v>1255</v>
      </c>
      <c r="Z309" s="358" t="s">
        <v>5922</v>
      </c>
      <c r="AA309" s="358" t="s">
        <v>5797</v>
      </c>
      <c r="AB309" s="358"/>
      <c r="AC309" s="358" t="s">
        <v>5805</v>
      </c>
      <c r="AD309" s="358" t="s">
        <v>5802</v>
      </c>
      <c r="AE309" s="358" t="s">
        <v>1241</v>
      </c>
      <c r="AF309" s="358" t="s">
        <v>1243</v>
      </c>
      <c r="AG309" s="475">
        <v>0</v>
      </c>
    </row>
    <row r="310" spans="2:33" ht="47.25">
      <c r="B310" s="358"/>
      <c r="C310" s="358" t="s">
        <v>4309</v>
      </c>
      <c r="D310" s="358" t="s">
        <v>4315</v>
      </c>
      <c r="E310" s="358" t="s">
        <v>1934</v>
      </c>
      <c r="F310" s="358" t="s">
        <v>1268</v>
      </c>
      <c r="G310" s="358" t="s">
        <v>4313</v>
      </c>
      <c r="H310" s="358" t="s">
        <v>4311</v>
      </c>
      <c r="I310" s="358" t="s">
        <v>1222</v>
      </c>
      <c r="J310" s="358" t="s">
        <v>4308</v>
      </c>
      <c r="K310" s="358" t="s">
        <v>4311</v>
      </c>
      <c r="L310" s="358" t="s">
        <v>1937</v>
      </c>
      <c r="M310" s="358" t="s">
        <v>4312</v>
      </c>
      <c r="N310" s="358" t="s">
        <v>1939</v>
      </c>
      <c r="O310" s="358" t="s">
        <v>1280</v>
      </c>
      <c r="P310" s="358" t="s">
        <v>4289</v>
      </c>
      <c r="Q310" s="358"/>
      <c r="R310" s="358"/>
      <c r="S310" s="358" t="s">
        <v>4314</v>
      </c>
      <c r="T310" s="358">
        <v>20</v>
      </c>
      <c r="U310" s="358" t="s">
        <v>1937</v>
      </c>
      <c r="V310" s="358" t="s">
        <v>1974</v>
      </c>
      <c r="W310" s="358"/>
      <c r="X310" s="358" t="s">
        <v>4200</v>
      </c>
      <c r="Y310" s="358" t="s">
        <v>1222</v>
      </c>
      <c r="Z310" s="358" t="s">
        <v>4288</v>
      </c>
      <c r="AA310" s="358" t="s">
        <v>4310</v>
      </c>
      <c r="AB310" s="358"/>
      <c r="AC310" s="358" t="s">
        <v>1940</v>
      </c>
      <c r="AD310" s="358"/>
      <c r="AE310" s="358" t="s">
        <v>1281</v>
      </c>
      <c r="AF310" s="358" t="s">
        <v>1191</v>
      </c>
      <c r="AG310" s="475">
        <v>0</v>
      </c>
    </row>
    <row r="311" spans="2:33" ht="33">
      <c r="B311" s="358"/>
      <c r="C311" s="358" t="s">
        <v>1779</v>
      </c>
      <c r="D311" s="358" t="s">
        <v>7023</v>
      </c>
      <c r="E311" s="358" t="s">
        <v>1934</v>
      </c>
      <c r="F311" s="358" t="s">
        <v>1242</v>
      </c>
      <c r="G311" s="358" t="s">
        <v>7022</v>
      </c>
      <c r="H311" s="358" t="s">
        <v>4230</v>
      </c>
      <c r="I311" s="358" t="s">
        <v>1785</v>
      </c>
      <c r="J311" s="358" t="s">
        <v>1778</v>
      </c>
      <c r="K311" s="358" t="s">
        <v>4230</v>
      </c>
      <c r="L311" s="358" t="s">
        <v>1937</v>
      </c>
      <c r="M311" s="358" t="s">
        <v>6707</v>
      </c>
      <c r="N311" s="358" t="s">
        <v>3957</v>
      </c>
      <c r="O311" s="358" t="s">
        <v>1316</v>
      </c>
      <c r="P311" s="358" t="s">
        <v>7011</v>
      </c>
      <c r="Q311" s="358"/>
      <c r="R311" s="358" t="s">
        <v>5957</v>
      </c>
      <c r="S311" s="358" t="s">
        <v>6704</v>
      </c>
      <c r="T311" s="358">
        <v>20</v>
      </c>
      <c r="U311" s="358" t="s">
        <v>1937</v>
      </c>
      <c r="V311" s="358" t="s">
        <v>1947</v>
      </c>
      <c r="W311" s="358"/>
      <c r="X311" s="358" t="s">
        <v>6686</v>
      </c>
      <c r="Y311" s="358" t="s">
        <v>1282</v>
      </c>
      <c r="Z311" s="358" t="s">
        <v>7010</v>
      </c>
      <c r="AA311" s="358" t="s">
        <v>6706</v>
      </c>
      <c r="AB311" s="358" t="s">
        <v>902</v>
      </c>
      <c r="AC311" s="358" t="s">
        <v>6704</v>
      </c>
      <c r="AD311" s="358" t="s">
        <v>4233</v>
      </c>
      <c r="AE311" s="358" t="s">
        <v>1319</v>
      </c>
      <c r="AF311" s="358"/>
      <c r="AG311" s="475">
        <v>0</v>
      </c>
    </row>
    <row r="312" spans="2:33" ht="33">
      <c r="B312" s="358"/>
      <c r="C312" s="358" t="s">
        <v>1757</v>
      </c>
      <c r="D312" s="358" t="s">
        <v>6789</v>
      </c>
      <c r="E312" s="358" t="s">
        <v>1934</v>
      </c>
      <c r="F312" s="358" t="s">
        <v>1272</v>
      </c>
      <c r="G312" s="358" t="s">
        <v>6788</v>
      </c>
      <c r="H312" s="358" t="s">
        <v>1961</v>
      </c>
      <c r="I312" s="358" t="s">
        <v>1282</v>
      </c>
      <c r="J312" s="358" t="s">
        <v>1756</v>
      </c>
      <c r="K312" s="358" t="s">
        <v>1961</v>
      </c>
      <c r="L312" s="358" t="s">
        <v>1937</v>
      </c>
      <c r="M312" s="358" t="s">
        <v>1961</v>
      </c>
      <c r="N312" s="358" t="s">
        <v>3957</v>
      </c>
      <c r="O312" s="358" t="s">
        <v>1316</v>
      </c>
      <c r="P312" s="358" t="s">
        <v>6783</v>
      </c>
      <c r="Q312" s="358"/>
      <c r="R312" s="358" t="s">
        <v>5957</v>
      </c>
      <c r="S312" s="358" t="s">
        <v>1940</v>
      </c>
      <c r="T312" s="358">
        <v>20</v>
      </c>
      <c r="U312" s="358" t="s">
        <v>1937</v>
      </c>
      <c r="V312" s="358" t="s">
        <v>1947</v>
      </c>
      <c r="W312" s="358"/>
      <c r="X312" s="358" t="s">
        <v>6686</v>
      </c>
      <c r="Y312" s="358" t="s">
        <v>1282</v>
      </c>
      <c r="Z312" s="358" t="s">
        <v>6781</v>
      </c>
      <c r="AA312" s="358" t="s">
        <v>1966</v>
      </c>
      <c r="AB312" s="358" t="s">
        <v>902</v>
      </c>
      <c r="AC312" s="358" t="s">
        <v>6693</v>
      </c>
      <c r="AD312" s="358" t="s">
        <v>1967</v>
      </c>
      <c r="AE312" s="358" t="s">
        <v>1317</v>
      </c>
      <c r="AF312" s="358"/>
      <c r="AG312" s="475">
        <v>1</v>
      </c>
    </row>
    <row r="313" spans="2:33" ht="47.25">
      <c r="B313" s="358"/>
      <c r="C313" s="358" t="s">
        <v>4734</v>
      </c>
      <c r="D313" s="358" t="s">
        <v>4741</v>
      </c>
      <c r="E313" s="358" t="s">
        <v>1934</v>
      </c>
      <c r="F313" s="358" t="s">
        <v>1268</v>
      </c>
      <c r="G313" s="358" t="s">
        <v>4739</v>
      </c>
      <c r="H313" s="358" t="s">
        <v>4736</v>
      </c>
      <c r="I313" s="358" t="s">
        <v>1247</v>
      </c>
      <c r="J313" s="358" t="s">
        <v>4733</v>
      </c>
      <c r="K313" s="358" t="s">
        <v>4736</v>
      </c>
      <c r="L313" s="358" t="s">
        <v>4737</v>
      </c>
      <c r="M313" s="358" t="s">
        <v>4738</v>
      </c>
      <c r="N313" s="358" t="s">
        <v>1939</v>
      </c>
      <c r="O313" s="358" t="s">
        <v>1306</v>
      </c>
      <c r="P313" s="358" t="s">
        <v>4700</v>
      </c>
      <c r="Q313" s="358"/>
      <c r="R313" s="358"/>
      <c r="S313" s="358" t="s">
        <v>4695</v>
      </c>
      <c r="T313" s="358">
        <v>20</v>
      </c>
      <c r="U313" s="358" t="s">
        <v>1937</v>
      </c>
      <c r="V313" s="358" t="s">
        <v>2031</v>
      </c>
      <c r="W313" s="358"/>
      <c r="X313" s="358" t="s">
        <v>4655</v>
      </c>
      <c r="Y313" s="358" t="s">
        <v>1247</v>
      </c>
      <c r="Z313" s="358" t="s">
        <v>4699</v>
      </c>
      <c r="AA313" s="358" t="s">
        <v>4735</v>
      </c>
      <c r="AB313" s="358"/>
      <c r="AC313" s="358" t="s">
        <v>1937</v>
      </c>
      <c r="AD313" s="358"/>
      <c r="AE313" s="358" t="s">
        <v>1307</v>
      </c>
      <c r="AF313" s="358"/>
      <c r="AG313" s="475">
        <v>0</v>
      </c>
    </row>
    <row r="314" spans="2:33" ht="49.5">
      <c r="B314" s="358"/>
      <c r="C314" s="358" t="s">
        <v>4763</v>
      </c>
      <c r="D314" s="358" t="s">
        <v>5159</v>
      </c>
      <c r="E314" s="358" t="s">
        <v>1934</v>
      </c>
      <c r="F314" s="358" t="s">
        <v>1287</v>
      </c>
      <c r="G314" s="358" t="s">
        <v>5158</v>
      </c>
      <c r="H314" s="358" t="s">
        <v>4765</v>
      </c>
      <c r="I314" s="358" t="s">
        <v>1759</v>
      </c>
      <c r="J314" s="358" t="s">
        <v>4762</v>
      </c>
      <c r="K314" s="358" t="s">
        <v>4765</v>
      </c>
      <c r="L314" s="358" t="s">
        <v>4766</v>
      </c>
      <c r="M314" s="358" t="s">
        <v>4767</v>
      </c>
      <c r="N314" s="358" t="s">
        <v>1939</v>
      </c>
      <c r="O314" s="358" t="s">
        <v>1306</v>
      </c>
      <c r="P314" s="358" t="s">
        <v>5089</v>
      </c>
      <c r="Q314" s="358"/>
      <c r="R314" s="358"/>
      <c r="S314" s="358" t="s">
        <v>2217</v>
      </c>
      <c r="T314" s="358">
        <v>20</v>
      </c>
      <c r="U314" s="358" t="s">
        <v>1937</v>
      </c>
      <c r="V314" s="358" t="s">
        <v>2010</v>
      </c>
      <c r="W314" s="358"/>
      <c r="X314" s="358" t="s">
        <v>4655</v>
      </c>
      <c r="Y314" s="358" t="s">
        <v>1247</v>
      </c>
      <c r="Z314" s="358" t="s">
        <v>5088</v>
      </c>
      <c r="AA314" s="358" t="s">
        <v>4764</v>
      </c>
      <c r="AB314" s="358"/>
      <c r="AC314" s="358" t="s">
        <v>1937</v>
      </c>
      <c r="AD314" s="358" t="s">
        <v>4771</v>
      </c>
      <c r="AE314" s="358" t="s">
        <v>1309</v>
      </c>
      <c r="AF314" s="358"/>
      <c r="AG314" s="475">
        <v>0</v>
      </c>
    </row>
    <row r="315" spans="2:33" ht="47.25">
      <c r="B315" s="358"/>
      <c r="C315" s="358" t="s">
        <v>7304</v>
      </c>
      <c r="D315" s="358" t="s">
        <v>7310</v>
      </c>
      <c r="E315" s="358" t="s">
        <v>1934</v>
      </c>
      <c r="F315" s="358" t="s">
        <v>1268</v>
      </c>
      <c r="G315" s="358" t="s">
        <v>7308</v>
      </c>
      <c r="H315" s="358" t="s">
        <v>7306</v>
      </c>
      <c r="I315" s="358" t="s">
        <v>1252</v>
      </c>
      <c r="J315" s="358" t="s">
        <v>7303</v>
      </c>
      <c r="K315" s="358" t="s">
        <v>7306</v>
      </c>
      <c r="L315" s="358" t="s">
        <v>1937</v>
      </c>
      <c r="M315" s="358" t="s">
        <v>7307</v>
      </c>
      <c r="N315" s="358" t="s">
        <v>1939</v>
      </c>
      <c r="O315" s="358" t="s">
        <v>1264</v>
      </c>
      <c r="P315" s="358" t="s">
        <v>7214</v>
      </c>
      <c r="Q315" s="358"/>
      <c r="R315" s="358"/>
      <c r="S315" s="358" t="s">
        <v>7309</v>
      </c>
      <c r="T315" s="358">
        <v>20</v>
      </c>
      <c r="U315" s="358" t="s">
        <v>1937</v>
      </c>
      <c r="V315" s="358" t="s">
        <v>2492</v>
      </c>
      <c r="W315" s="358"/>
      <c r="X315" s="358" t="s">
        <v>2182</v>
      </c>
      <c r="Y315" s="358" t="s">
        <v>1252</v>
      </c>
      <c r="Z315" s="358" t="s">
        <v>7213</v>
      </c>
      <c r="AA315" s="358" t="s">
        <v>7305</v>
      </c>
      <c r="AB315" s="358"/>
      <c r="AC315" s="358" t="s">
        <v>1937</v>
      </c>
      <c r="AD315" s="358"/>
      <c r="AE315" s="358" t="s">
        <v>1265</v>
      </c>
      <c r="AF315" s="358" t="s">
        <v>1223</v>
      </c>
      <c r="AG315" s="475">
        <v>0</v>
      </c>
    </row>
    <row r="316" spans="2:33" ht="82.5">
      <c r="B316" s="358" t="s">
        <v>1871</v>
      </c>
      <c r="C316" s="358" t="s">
        <v>2588</v>
      </c>
      <c r="D316" s="358" t="s">
        <v>3039</v>
      </c>
      <c r="E316" s="358" t="s">
        <v>1934</v>
      </c>
      <c r="F316" s="358" t="s">
        <v>1287</v>
      </c>
      <c r="G316" s="358" t="s">
        <v>3037</v>
      </c>
      <c r="H316" s="358" t="s">
        <v>2590</v>
      </c>
      <c r="I316" s="358" t="s">
        <v>2962</v>
      </c>
      <c r="J316" s="358" t="s">
        <v>2587</v>
      </c>
      <c r="K316" s="358" t="s">
        <v>2590</v>
      </c>
      <c r="L316" s="358" t="s">
        <v>1937</v>
      </c>
      <c r="M316" s="358" t="s">
        <v>2591</v>
      </c>
      <c r="N316" s="358" t="s">
        <v>1939</v>
      </c>
      <c r="O316" s="358" t="s">
        <v>1269</v>
      </c>
      <c r="P316" s="358" t="s">
        <v>3027</v>
      </c>
      <c r="Q316" s="358"/>
      <c r="R316" s="358"/>
      <c r="S316" s="358" t="s">
        <v>3038</v>
      </c>
      <c r="T316" s="358">
        <v>21</v>
      </c>
      <c r="U316" s="358" t="s">
        <v>1937</v>
      </c>
      <c r="V316" s="358" t="s">
        <v>2031</v>
      </c>
      <c r="W316" s="358"/>
      <c r="X316" s="358" t="s">
        <v>2338</v>
      </c>
      <c r="Y316" s="358" t="s">
        <v>1165</v>
      </c>
      <c r="Z316" s="358" t="s">
        <v>3026</v>
      </c>
      <c r="AA316" s="358" t="s">
        <v>2588</v>
      </c>
      <c r="AB316" s="358"/>
      <c r="AC316" s="358" t="s">
        <v>1937</v>
      </c>
      <c r="AD316" s="358" t="s">
        <v>2594</v>
      </c>
      <c r="AE316" s="358" t="s">
        <v>1273</v>
      </c>
      <c r="AF316" s="358"/>
      <c r="AG316" s="475">
        <v>0</v>
      </c>
    </row>
    <row r="317" spans="2:33" ht="47.25">
      <c r="B317" s="358"/>
      <c r="C317" s="358" t="s">
        <v>3872</v>
      </c>
      <c r="D317" s="358" t="s">
        <v>3879</v>
      </c>
      <c r="E317" s="358" t="s">
        <v>1934</v>
      </c>
      <c r="F317" s="358" t="s">
        <v>1268</v>
      </c>
      <c r="G317" s="358" t="s">
        <v>3878</v>
      </c>
      <c r="H317" s="358" t="s">
        <v>3875</v>
      </c>
      <c r="I317" s="358" t="s">
        <v>1261</v>
      </c>
      <c r="J317" s="358" t="s">
        <v>3871</v>
      </c>
      <c r="K317" s="358" t="s">
        <v>3875</v>
      </c>
      <c r="L317" s="358" t="s">
        <v>3876</v>
      </c>
      <c r="M317" s="358" t="s">
        <v>3877</v>
      </c>
      <c r="N317" s="358" t="s">
        <v>3209</v>
      </c>
      <c r="O317" s="358" t="s">
        <v>1325</v>
      </c>
      <c r="P317" s="358" t="s">
        <v>3868</v>
      </c>
      <c r="Q317" s="358"/>
      <c r="R317" s="358"/>
      <c r="S317" s="358" t="s">
        <v>3877</v>
      </c>
      <c r="T317" s="358">
        <v>21</v>
      </c>
      <c r="U317" s="358" t="s">
        <v>1937</v>
      </c>
      <c r="V317" s="358" t="s">
        <v>1965</v>
      </c>
      <c r="W317" s="358"/>
      <c r="X317" s="358" t="s">
        <v>3211</v>
      </c>
      <c r="Y317" s="358" t="s">
        <v>1261</v>
      </c>
      <c r="Z317" s="358" t="s">
        <v>3866</v>
      </c>
      <c r="AA317" s="358" t="s">
        <v>3873</v>
      </c>
      <c r="AB317" s="358"/>
      <c r="AC317" s="358" t="s">
        <v>1937</v>
      </c>
      <c r="AD317" s="358"/>
      <c r="AE317" s="358" t="s">
        <v>1326</v>
      </c>
      <c r="AF317" s="358"/>
      <c r="AG317" s="475">
        <v>0</v>
      </c>
    </row>
    <row r="318" spans="2:33" ht="47.25">
      <c r="B318" s="358"/>
      <c r="C318" s="358" t="s">
        <v>4153</v>
      </c>
      <c r="D318" s="358" t="s">
        <v>4158</v>
      </c>
      <c r="E318" s="358" t="s">
        <v>1934</v>
      </c>
      <c r="F318" s="358" t="s">
        <v>1287</v>
      </c>
      <c r="G318" s="358" t="s">
        <v>4157</v>
      </c>
      <c r="H318" s="358" t="s">
        <v>4155</v>
      </c>
      <c r="I318" s="358" t="s">
        <v>4085</v>
      </c>
      <c r="J318" s="358" t="s">
        <v>4152</v>
      </c>
      <c r="K318" s="358" t="s">
        <v>4155</v>
      </c>
      <c r="L318" s="358" t="s">
        <v>1937</v>
      </c>
      <c r="M318" s="358" t="s">
        <v>4156</v>
      </c>
      <c r="N318" s="358" t="s">
        <v>3209</v>
      </c>
      <c r="O318" s="358" t="s">
        <v>1325</v>
      </c>
      <c r="P318" s="358" t="s">
        <v>4133</v>
      </c>
      <c r="Q318" s="358"/>
      <c r="R318" s="358"/>
      <c r="S318" s="358" t="s">
        <v>4156</v>
      </c>
      <c r="T318" s="358">
        <v>21</v>
      </c>
      <c r="U318" s="358" t="s">
        <v>1937</v>
      </c>
      <c r="V318" s="358" t="s">
        <v>2010</v>
      </c>
      <c r="W318" s="358"/>
      <c r="X318" s="358" t="s">
        <v>3211</v>
      </c>
      <c r="Y318" s="358" t="s">
        <v>1261</v>
      </c>
      <c r="Z318" s="358" t="s">
        <v>4132</v>
      </c>
      <c r="AA318" s="358" t="s">
        <v>4154</v>
      </c>
      <c r="AB318" s="358"/>
      <c r="AC318" s="358" t="s">
        <v>1937</v>
      </c>
      <c r="AD318" s="358" t="s">
        <v>3898</v>
      </c>
      <c r="AE318" s="358" t="s">
        <v>1328</v>
      </c>
      <c r="AF318" s="358"/>
      <c r="AG318" s="475">
        <v>0</v>
      </c>
    </row>
    <row r="319" spans="2:33" ht="47.25">
      <c r="B319" s="358"/>
      <c r="C319" s="358" t="s">
        <v>2428</v>
      </c>
      <c r="D319" s="358" t="s">
        <v>2487</v>
      </c>
      <c r="E319" s="358" t="s">
        <v>1934</v>
      </c>
      <c r="F319" s="358" t="s">
        <v>1272</v>
      </c>
      <c r="G319" s="358" t="s">
        <v>2486</v>
      </c>
      <c r="H319" s="358" t="s">
        <v>2431</v>
      </c>
      <c r="I319" s="358" t="s">
        <v>1165</v>
      </c>
      <c r="J319" s="358" t="s">
        <v>2427</v>
      </c>
      <c r="K319" s="358" t="s">
        <v>2431</v>
      </c>
      <c r="L319" s="358" t="s">
        <v>2432</v>
      </c>
      <c r="M319" s="358" t="s">
        <v>2433</v>
      </c>
      <c r="N319" s="358" t="s">
        <v>1939</v>
      </c>
      <c r="O319" s="358" t="s">
        <v>1269</v>
      </c>
      <c r="P319" s="358" t="s">
        <v>2477</v>
      </c>
      <c r="Q319" s="358"/>
      <c r="R319" s="358"/>
      <c r="S319" s="358" t="s">
        <v>2436</v>
      </c>
      <c r="T319" s="358">
        <v>21</v>
      </c>
      <c r="U319" s="358" t="s">
        <v>1937</v>
      </c>
      <c r="V319" s="358" t="s">
        <v>1947</v>
      </c>
      <c r="W319" s="358"/>
      <c r="X319" s="358" t="s">
        <v>2338</v>
      </c>
      <c r="Y319" s="358" t="s">
        <v>1165</v>
      </c>
      <c r="Z319" s="358" t="s">
        <v>2475</v>
      </c>
      <c r="AA319" s="358" t="s">
        <v>2429</v>
      </c>
      <c r="AB319" s="358"/>
      <c r="AC319" s="358" t="s">
        <v>2437</v>
      </c>
      <c r="AD319" s="358" t="s">
        <v>2434</v>
      </c>
      <c r="AE319" s="358" t="s">
        <v>1270</v>
      </c>
      <c r="AF319" s="358"/>
      <c r="AG319" s="475">
        <v>0</v>
      </c>
    </row>
    <row r="320" spans="2:33" ht="49.5">
      <c r="B320" s="358"/>
      <c r="C320" s="358" t="s">
        <v>1762</v>
      </c>
      <c r="D320" s="358" t="s">
        <v>1950</v>
      </c>
      <c r="E320" s="358" t="s">
        <v>1934</v>
      </c>
      <c r="F320" s="358" t="s">
        <v>1268</v>
      </c>
      <c r="G320" s="358" t="s">
        <v>7166</v>
      </c>
      <c r="H320" s="358" t="s">
        <v>1945</v>
      </c>
      <c r="I320" s="358" t="s">
        <v>1252</v>
      </c>
      <c r="J320" s="358" t="s">
        <v>1761</v>
      </c>
      <c r="K320" s="358" t="s">
        <v>1945</v>
      </c>
      <c r="L320" s="358" t="s">
        <v>1937</v>
      </c>
      <c r="M320" s="358" t="s">
        <v>2186</v>
      </c>
      <c r="N320" s="358" t="s">
        <v>1939</v>
      </c>
      <c r="O320" s="358" t="s">
        <v>1253</v>
      </c>
      <c r="P320" s="358" t="s">
        <v>7155</v>
      </c>
      <c r="Q320" s="358"/>
      <c r="R320" s="358"/>
      <c r="S320" s="358" t="s">
        <v>7167</v>
      </c>
      <c r="T320" s="358">
        <v>21</v>
      </c>
      <c r="U320" s="358" t="s">
        <v>1937</v>
      </c>
      <c r="V320" s="358" t="s">
        <v>1947</v>
      </c>
      <c r="W320" s="358"/>
      <c r="X320" s="358" t="s">
        <v>2182</v>
      </c>
      <c r="Y320" s="358" t="s">
        <v>1252</v>
      </c>
      <c r="Z320" s="358" t="s">
        <v>7154</v>
      </c>
      <c r="AA320" s="358" t="s">
        <v>1948</v>
      </c>
      <c r="AB320" s="358"/>
      <c r="AC320" s="358" t="s">
        <v>7168</v>
      </c>
      <c r="AD320" s="358"/>
      <c r="AE320" s="358" t="s">
        <v>1254</v>
      </c>
      <c r="AF320" s="358"/>
      <c r="AG320" s="475">
        <v>0</v>
      </c>
    </row>
    <row r="321" spans="2:33" ht="33">
      <c r="B321" s="358"/>
      <c r="C321" s="358"/>
      <c r="D321" s="358" t="s">
        <v>6791</v>
      </c>
      <c r="E321" s="358" t="s">
        <v>1934</v>
      </c>
      <c r="F321" s="358" t="s">
        <v>1272</v>
      </c>
      <c r="G321" s="358" t="s">
        <v>6790</v>
      </c>
      <c r="H321" s="358" t="s">
        <v>1945</v>
      </c>
      <c r="I321" s="358" t="s">
        <v>1282</v>
      </c>
      <c r="J321" s="358" t="s">
        <v>1761</v>
      </c>
      <c r="K321" s="358" t="s">
        <v>1945</v>
      </c>
      <c r="L321" s="358" t="s">
        <v>1937</v>
      </c>
      <c r="M321" s="358" t="s">
        <v>6695</v>
      </c>
      <c r="N321" s="358" t="s">
        <v>3957</v>
      </c>
      <c r="O321" s="358" t="s">
        <v>1316</v>
      </c>
      <c r="P321" s="358" t="s">
        <v>6783</v>
      </c>
      <c r="Q321" s="358"/>
      <c r="R321" s="358" t="s">
        <v>5957</v>
      </c>
      <c r="S321" s="358" t="s">
        <v>1940</v>
      </c>
      <c r="T321" s="358">
        <v>21</v>
      </c>
      <c r="U321" s="358" t="s">
        <v>1937</v>
      </c>
      <c r="V321" s="358" t="s">
        <v>1947</v>
      </c>
      <c r="W321" s="358"/>
      <c r="X321" s="358" t="s">
        <v>6686</v>
      </c>
      <c r="Y321" s="358" t="s">
        <v>1282</v>
      </c>
      <c r="Z321" s="358" t="s">
        <v>6781</v>
      </c>
      <c r="AA321" s="358" t="s">
        <v>1948</v>
      </c>
      <c r="AB321" s="358" t="s">
        <v>902</v>
      </c>
      <c r="AC321" s="358" t="s">
        <v>6697</v>
      </c>
      <c r="AD321" s="358" t="s">
        <v>1950</v>
      </c>
      <c r="AE321" s="358" t="s">
        <v>1317</v>
      </c>
      <c r="AF321" s="358"/>
      <c r="AG321" s="475">
        <v>0</v>
      </c>
    </row>
    <row r="322" spans="2:33" ht="33">
      <c r="B322" s="358"/>
      <c r="C322" s="358" t="s">
        <v>3363</v>
      </c>
      <c r="D322" s="358" t="s">
        <v>3369</v>
      </c>
      <c r="E322" s="358" t="s">
        <v>1934</v>
      </c>
      <c r="F322" s="358" t="s">
        <v>1268</v>
      </c>
      <c r="G322" s="358" t="s">
        <v>3368</v>
      </c>
      <c r="H322" s="358" t="s">
        <v>3365</v>
      </c>
      <c r="I322" s="358" t="s">
        <v>1261</v>
      </c>
      <c r="J322" s="358" t="s">
        <v>3362</v>
      </c>
      <c r="K322" s="358" t="s">
        <v>3365</v>
      </c>
      <c r="L322" s="358" t="s">
        <v>3366</v>
      </c>
      <c r="M322" s="358" t="s">
        <v>3367</v>
      </c>
      <c r="N322" s="358" t="s">
        <v>3209</v>
      </c>
      <c r="O322" s="358" t="s">
        <v>1330</v>
      </c>
      <c r="P322" s="358" t="s">
        <v>3314</v>
      </c>
      <c r="Q322" s="358"/>
      <c r="R322" s="358"/>
      <c r="S322" s="358" t="s">
        <v>3367</v>
      </c>
      <c r="T322" s="358">
        <v>21</v>
      </c>
      <c r="U322" s="358" t="s">
        <v>1937</v>
      </c>
      <c r="V322" s="358" t="s">
        <v>1965</v>
      </c>
      <c r="W322" s="358"/>
      <c r="X322" s="358" t="s">
        <v>3211</v>
      </c>
      <c r="Y322" s="358" t="s">
        <v>1261</v>
      </c>
      <c r="Z322" s="358"/>
      <c r="AA322" s="358"/>
      <c r="AB322" s="358"/>
      <c r="AC322" s="358" t="s">
        <v>1937</v>
      </c>
      <c r="AD322" s="358"/>
      <c r="AE322" s="358" t="s">
        <v>1331</v>
      </c>
      <c r="AF322" s="358" t="s">
        <v>3210</v>
      </c>
      <c r="AG322" s="475">
        <v>0</v>
      </c>
    </row>
    <row r="323" spans="2:33" ht="47.25">
      <c r="B323" s="358"/>
      <c r="C323" s="358" t="s">
        <v>5808</v>
      </c>
      <c r="D323" s="358" t="s">
        <v>5944</v>
      </c>
      <c r="E323" s="358" t="s">
        <v>1934</v>
      </c>
      <c r="F323" s="358" t="s">
        <v>1242</v>
      </c>
      <c r="G323" s="358" t="s">
        <v>5943</v>
      </c>
      <c r="H323" s="358" t="s">
        <v>5811</v>
      </c>
      <c r="I323" s="358" t="s">
        <v>1739</v>
      </c>
      <c r="J323" s="358" t="s">
        <v>5807</v>
      </c>
      <c r="K323" s="358" t="s">
        <v>5811</v>
      </c>
      <c r="L323" s="358" t="s">
        <v>5812</v>
      </c>
      <c r="M323" s="358" t="s">
        <v>5813</v>
      </c>
      <c r="N323" s="358" t="s">
        <v>1939</v>
      </c>
      <c r="O323" s="358" t="s">
        <v>1311</v>
      </c>
      <c r="P323" s="358" t="s">
        <v>5923</v>
      </c>
      <c r="Q323" s="358"/>
      <c r="R323" s="358" t="s">
        <v>5809</v>
      </c>
      <c r="S323" s="358" t="s">
        <v>5816</v>
      </c>
      <c r="T323" s="358">
        <v>21</v>
      </c>
      <c r="U323" s="358" t="s">
        <v>5816</v>
      </c>
      <c r="V323" s="358" t="s">
        <v>1947</v>
      </c>
      <c r="W323" s="358"/>
      <c r="X323" s="358" t="s">
        <v>5774</v>
      </c>
      <c r="Y323" s="358" t="s">
        <v>1255</v>
      </c>
      <c r="Z323" s="358" t="s">
        <v>5922</v>
      </c>
      <c r="AA323" s="358" t="s">
        <v>5810</v>
      </c>
      <c r="AB323" s="358"/>
      <c r="AC323" s="358" t="s">
        <v>5817</v>
      </c>
      <c r="AD323" s="358" t="s">
        <v>5814</v>
      </c>
      <c r="AE323" s="358" t="s">
        <v>1241</v>
      </c>
      <c r="AF323" s="358" t="s">
        <v>1243</v>
      </c>
      <c r="AG323" s="475">
        <v>0</v>
      </c>
    </row>
    <row r="324" spans="2:33" ht="313.5">
      <c r="B324" s="358"/>
      <c r="C324" s="358" t="s">
        <v>1968</v>
      </c>
      <c r="D324" s="358" t="s">
        <v>1976</v>
      </c>
      <c r="E324" s="358" t="s">
        <v>1934</v>
      </c>
      <c r="F324" s="358" t="s">
        <v>1268</v>
      </c>
      <c r="G324" s="358" t="s">
        <v>2077</v>
      </c>
      <c r="H324" s="358" t="s">
        <v>1971</v>
      </c>
      <c r="I324" s="358" t="s">
        <v>1222</v>
      </c>
      <c r="J324" s="358" t="s">
        <v>1972</v>
      </c>
      <c r="K324" s="358" t="s">
        <v>1971</v>
      </c>
      <c r="L324" s="358" t="s">
        <v>1937</v>
      </c>
      <c r="M324" s="358" t="s">
        <v>1973</v>
      </c>
      <c r="N324" s="358" t="s">
        <v>1939</v>
      </c>
      <c r="O324" s="358" t="s">
        <v>1291</v>
      </c>
      <c r="P324" s="358" t="s">
        <v>2056</v>
      </c>
      <c r="Q324" s="358"/>
      <c r="R324" s="358"/>
      <c r="S324" s="358" t="s">
        <v>1940</v>
      </c>
      <c r="T324" s="358">
        <v>21</v>
      </c>
      <c r="U324" s="358" t="s">
        <v>1937</v>
      </c>
      <c r="V324" s="358" t="s">
        <v>1974</v>
      </c>
      <c r="W324" s="358"/>
      <c r="X324" s="358" t="s">
        <v>1941</v>
      </c>
      <c r="Y324" s="358" t="s">
        <v>1222</v>
      </c>
      <c r="Z324" s="358" t="s">
        <v>2060</v>
      </c>
      <c r="AA324" s="358" t="s">
        <v>1975</v>
      </c>
      <c r="AB324" s="358"/>
      <c r="AC324" s="358" t="s">
        <v>1940</v>
      </c>
      <c r="AD324" s="358"/>
      <c r="AE324" s="358" t="s">
        <v>1292</v>
      </c>
      <c r="AF324" s="358" t="s">
        <v>1926</v>
      </c>
      <c r="AG324" s="475">
        <v>0</v>
      </c>
    </row>
    <row r="325" spans="2:33" ht="47.25">
      <c r="B325" s="358"/>
      <c r="C325" s="358" t="s">
        <v>1236</v>
      </c>
      <c r="D325" s="358" t="s">
        <v>4322</v>
      </c>
      <c r="E325" s="358" t="s">
        <v>1934</v>
      </c>
      <c r="F325" s="358" t="s">
        <v>1272</v>
      </c>
      <c r="G325" s="358" t="s">
        <v>4321</v>
      </c>
      <c r="H325" s="358" t="s">
        <v>4318</v>
      </c>
      <c r="I325" s="358" t="s">
        <v>1222</v>
      </c>
      <c r="J325" s="358" t="s">
        <v>4316</v>
      </c>
      <c r="K325" s="358" t="s">
        <v>4318</v>
      </c>
      <c r="L325" s="358" t="s">
        <v>1937</v>
      </c>
      <c r="M325" s="358" t="s">
        <v>4319</v>
      </c>
      <c r="N325" s="358" t="s">
        <v>1939</v>
      </c>
      <c r="O325" s="358" t="s">
        <v>1280</v>
      </c>
      <c r="P325" s="358" t="s">
        <v>4289</v>
      </c>
      <c r="Q325" s="358"/>
      <c r="R325" s="358"/>
      <c r="S325" s="358" t="s">
        <v>1940</v>
      </c>
      <c r="T325" s="358">
        <v>21</v>
      </c>
      <c r="U325" s="358" t="s">
        <v>1937</v>
      </c>
      <c r="V325" s="358" t="s">
        <v>1947</v>
      </c>
      <c r="W325" s="358"/>
      <c r="X325" s="358" t="s">
        <v>4200</v>
      </c>
      <c r="Y325" s="358" t="s">
        <v>1222</v>
      </c>
      <c r="Z325" s="358" t="s">
        <v>4288</v>
      </c>
      <c r="AA325" s="358" t="s">
        <v>4317</v>
      </c>
      <c r="AB325" s="358"/>
      <c r="AC325" s="358" t="s">
        <v>1940</v>
      </c>
      <c r="AD325" s="358" t="s">
        <v>4320</v>
      </c>
      <c r="AE325" s="358" t="s">
        <v>1281</v>
      </c>
      <c r="AF325" s="358" t="s">
        <v>1191</v>
      </c>
      <c r="AG325" s="475">
        <v>0</v>
      </c>
    </row>
    <row r="326" spans="2:33" ht="49.5">
      <c r="B326" s="358"/>
      <c r="C326" s="358" t="s">
        <v>4773</v>
      </c>
      <c r="D326" s="358" t="s">
        <v>5161</v>
      </c>
      <c r="E326" s="358" t="s">
        <v>1934</v>
      </c>
      <c r="F326" s="358" t="s">
        <v>1287</v>
      </c>
      <c r="G326" s="358" t="s">
        <v>5160</v>
      </c>
      <c r="H326" s="358" t="s">
        <v>4775</v>
      </c>
      <c r="I326" s="358" t="s">
        <v>1759</v>
      </c>
      <c r="J326" s="358" t="s">
        <v>4772</v>
      </c>
      <c r="K326" s="358" t="s">
        <v>4775</v>
      </c>
      <c r="L326" s="358" t="s">
        <v>4776</v>
      </c>
      <c r="M326" s="358" t="s">
        <v>4777</v>
      </c>
      <c r="N326" s="358" t="s">
        <v>1939</v>
      </c>
      <c r="O326" s="358" t="s">
        <v>1306</v>
      </c>
      <c r="P326" s="358" t="s">
        <v>5089</v>
      </c>
      <c r="Q326" s="358"/>
      <c r="R326" s="358"/>
      <c r="S326" s="358" t="s">
        <v>4695</v>
      </c>
      <c r="T326" s="358">
        <v>21</v>
      </c>
      <c r="U326" s="358" t="s">
        <v>1937</v>
      </c>
      <c r="V326" s="358" t="s">
        <v>2010</v>
      </c>
      <c r="W326" s="358"/>
      <c r="X326" s="358" t="s">
        <v>4655</v>
      </c>
      <c r="Y326" s="358" t="s">
        <v>1247</v>
      </c>
      <c r="Z326" s="358" t="s">
        <v>5088</v>
      </c>
      <c r="AA326" s="358" t="s">
        <v>4774</v>
      </c>
      <c r="AB326" s="358"/>
      <c r="AC326" s="358" t="s">
        <v>1937</v>
      </c>
      <c r="AD326" s="358" t="s">
        <v>4781</v>
      </c>
      <c r="AE326" s="358" t="s">
        <v>1309</v>
      </c>
      <c r="AF326" s="358"/>
      <c r="AG326" s="475">
        <v>1</v>
      </c>
    </row>
    <row r="327" spans="2:33" ht="47.25">
      <c r="B327" s="358"/>
      <c r="C327" s="358" t="s">
        <v>1789</v>
      </c>
      <c r="D327" s="358" t="s">
        <v>7025</v>
      </c>
      <c r="E327" s="358" t="s">
        <v>1934</v>
      </c>
      <c r="F327" s="358" t="s">
        <v>1242</v>
      </c>
      <c r="G327" s="358" t="s">
        <v>7024</v>
      </c>
      <c r="H327" s="358" t="s">
        <v>6712</v>
      </c>
      <c r="I327" s="358" t="s">
        <v>1785</v>
      </c>
      <c r="J327" s="358" t="s">
        <v>1788</v>
      </c>
      <c r="K327" s="358" t="s">
        <v>6712</v>
      </c>
      <c r="L327" s="358" t="s">
        <v>1937</v>
      </c>
      <c r="M327" s="358" t="s">
        <v>6713</v>
      </c>
      <c r="N327" s="358" t="s">
        <v>1939</v>
      </c>
      <c r="O327" s="358" t="s">
        <v>1316</v>
      </c>
      <c r="P327" s="358" t="s">
        <v>7011</v>
      </c>
      <c r="Q327" s="358"/>
      <c r="R327" s="358" t="s">
        <v>5957</v>
      </c>
      <c r="S327" s="358" t="s">
        <v>6715</v>
      </c>
      <c r="T327" s="358">
        <v>21</v>
      </c>
      <c r="U327" s="358" t="s">
        <v>1937</v>
      </c>
      <c r="V327" s="358" t="s">
        <v>1974</v>
      </c>
      <c r="W327" s="358"/>
      <c r="X327" s="358" t="s">
        <v>6686</v>
      </c>
      <c r="Y327" s="358" t="s">
        <v>1282</v>
      </c>
      <c r="Z327" s="358" t="s">
        <v>7010</v>
      </c>
      <c r="AA327" s="358" t="s">
        <v>6710</v>
      </c>
      <c r="AB327" s="358" t="s">
        <v>902</v>
      </c>
      <c r="AC327" s="358" t="s">
        <v>1940</v>
      </c>
      <c r="AD327" s="358" t="s">
        <v>6716</v>
      </c>
      <c r="AE327" s="358" t="s">
        <v>1319</v>
      </c>
      <c r="AF327" s="358"/>
      <c r="AG327" s="475">
        <v>0</v>
      </c>
    </row>
    <row r="328" spans="2:33" ht="33">
      <c r="B328" s="358"/>
      <c r="C328" s="358" t="s">
        <v>4743</v>
      </c>
      <c r="D328" s="358" t="s">
        <v>4745</v>
      </c>
      <c r="E328" s="358" t="s">
        <v>1934</v>
      </c>
      <c r="F328" s="358" t="s">
        <v>1279</v>
      </c>
      <c r="G328" s="358" t="s">
        <v>4748</v>
      </c>
      <c r="H328" s="358" t="s">
        <v>4745</v>
      </c>
      <c r="I328" s="358" t="s">
        <v>1247</v>
      </c>
      <c r="J328" s="358" t="s">
        <v>4742</v>
      </c>
      <c r="K328" s="358" t="s">
        <v>4745</v>
      </c>
      <c r="L328" s="358" t="s">
        <v>4746</v>
      </c>
      <c r="M328" s="358" t="s">
        <v>4747</v>
      </c>
      <c r="N328" s="358" t="s">
        <v>1939</v>
      </c>
      <c r="O328" s="358" t="s">
        <v>1306</v>
      </c>
      <c r="P328" s="358"/>
      <c r="Q328" s="358"/>
      <c r="R328" s="358"/>
      <c r="S328" s="358" t="s">
        <v>1940</v>
      </c>
      <c r="T328" s="358">
        <v>21</v>
      </c>
      <c r="U328" s="358" t="s">
        <v>1937</v>
      </c>
      <c r="V328" s="358" t="s">
        <v>902</v>
      </c>
      <c r="W328" s="358"/>
      <c r="X328" s="358" t="s">
        <v>4655</v>
      </c>
      <c r="Y328" s="358" t="s">
        <v>1247</v>
      </c>
      <c r="Z328" s="358" t="s">
        <v>4744</v>
      </c>
      <c r="AA328" s="358"/>
      <c r="AB328" s="358"/>
      <c r="AC328" s="358" t="s">
        <v>1940</v>
      </c>
      <c r="AD328" s="358"/>
      <c r="AE328" s="358" t="s">
        <v>1307</v>
      </c>
      <c r="AF328" s="358"/>
      <c r="AG328" s="475">
        <v>0</v>
      </c>
    </row>
    <row r="329" spans="2:33" ht="33">
      <c r="B329" s="358"/>
      <c r="C329" s="358" t="s">
        <v>7312</v>
      </c>
      <c r="D329" s="358" t="s">
        <v>7314</v>
      </c>
      <c r="E329" s="358" t="s">
        <v>1934</v>
      </c>
      <c r="F329" s="358" t="s">
        <v>1279</v>
      </c>
      <c r="G329" s="358" t="s">
        <v>7317</v>
      </c>
      <c r="H329" s="358" t="s">
        <v>7314</v>
      </c>
      <c r="I329" s="358" t="s">
        <v>1252</v>
      </c>
      <c r="J329" s="358" t="s">
        <v>7311</v>
      </c>
      <c r="K329" s="358" t="s">
        <v>7314</v>
      </c>
      <c r="L329" s="358" t="s">
        <v>7315</v>
      </c>
      <c r="M329" s="358" t="s">
        <v>7316</v>
      </c>
      <c r="N329" s="358" t="s">
        <v>1939</v>
      </c>
      <c r="O329" s="358" t="s">
        <v>1264</v>
      </c>
      <c r="P329" s="358"/>
      <c r="Q329" s="358"/>
      <c r="R329" s="358"/>
      <c r="S329" s="358" t="s">
        <v>1940</v>
      </c>
      <c r="T329" s="358">
        <v>21</v>
      </c>
      <c r="U329" s="358" t="s">
        <v>1937</v>
      </c>
      <c r="V329" s="358" t="s">
        <v>902</v>
      </c>
      <c r="W329" s="358"/>
      <c r="X329" s="358" t="s">
        <v>2182</v>
      </c>
      <c r="Y329" s="358" t="s">
        <v>1252</v>
      </c>
      <c r="Z329" s="358" t="s">
        <v>7313</v>
      </c>
      <c r="AA329" s="358"/>
      <c r="AB329" s="358"/>
      <c r="AC329" s="358" t="s">
        <v>1940</v>
      </c>
      <c r="AD329" s="358"/>
      <c r="AE329" s="358" t="s">
        <v>1265</v>
      </c>
      <c r="AF329" s="358" t="s">
        <v>1223</v>
      </c>
      <c r="AG329" s="475">
        <v>0</v>
      </c>
    </row>
    <row r="330" spans="2:33" ht="33">
      <c r="B330" s="358" t="s">
        <v>1872</v>
      </c>
      <c r="C330" s="358" t="s">
        <v>2392</v>
      </c>
      <c r="D330" s="358" t="s">
        <v>2489</v>
      </c>
      <c r="E330" s="358" t="s">
        <v>1934</v>
      </c>
      <c r="F330" s="358" t="s">
        <v>1272</v>
      </c>
      <c r="G330" s="358" t="s">
        <v>2488</v>
      </c>
      <c r="H330" s="358" t="s">
        <v>2395</v>
      </c>
      <c r="I330" s="358" t="s">
        <v>1165</v>
      </c>
      <c r="J330" s="358" t="s">
        <v>2391</v>
      </c>
      <c r="K330" s="358" t="s">
        <v>2395</v>
      </c>
      <c r="L330" s="358" t="s">
        <v>2378</v>
      </c>
      <c r="M330" s="358" t="s">
        <v>2396</v>
      </c>
      <c r="N330" s="358" t="s">
        <v>1939</v>
      </c>
      <c r="O330" s="358" t="s">
        <v>1269</v>
      </c>
      <c r="P330" s="358" t="s">
        <v>2477</v>
      </c>
      <c r="Q330" s="358"/>
      <c r="R330" s="358"/>
      <c r="S330" s="358" t="s">
        <v>2398</v>
      </c>
      <c r="T330" s="358">
        <v>22</v>
      </c>
      <c r="U330" s="358" t="s">
        <v>1937</v>
      </c>
      <c r="V330" s="358" t="s">
        <v>1947</v>
      </c>
      <c r="W330" s="358"/>
      <c r="X330" s="358" t="s">
        <v>2338</v>
      </c>
      <c r="Y330" s="358" t="s">
        <v>1165</v>
      </c>
      <c r="Z330" s="358" t="s">
        <v>2475</v>
      </c>
      <c r="AA330" s="358" t="s">
        <v>2439</v>
      </c>
      <c r="AB330" s="358"/>
      <c r="AC330" s="358" t="s">
        <v>2399</v>
      </c>
      <c r="AD330" s="358" t="s">
        <v>2400</v>
      </c>
      <c r="AE330" s="358" t="s">
        <v>1270</v>
      </c>
      <c r="AF330" s="358"/>
      <c r="AG330" s="475">
        <v>0</v>
      </c>
    </row>
    <row r="331" spans="2:33" ht="49.5">
      <c r="B331" s="358"/>
      <c r="C331" s="358" t="s">
        <v>2596</v>
      </c>
      <c r="D331" s="358" t="s">
        <v>3042</v>
      </c>
      <c r="E331" s="358" t="s">
        <v>1934</v>
      </c>
      <c r="F331" s="358" t="s">
        <v>1287</v>
      </c>
      <c r="G331" s="358" t="s">
        <v>3040</v>
      </c>
      <c r="H331" s="358" t="s">
        <v>2598</v>
      </c>
      <c r="I331" s="358" t="s">
        <v>2962</v>
      </c>
      <c r="J331" s="358" t="s">
        <v>2595</v>
      </c>
      <c r="K331" s="358" t="s">
        <v>2598</v>
      </c>
      <c r="L331" s="358" t="s">
        <v>1937</v>
      </c>
      <c r="M331" s="358" t="s">
        <v>2599</v>
      </c>
      <c r="N331" s="358" t="s">
        <v>1939</v>
      </c>
      <c r="O331" s="358" t="s">
        <v>1269</v>
      </c>
      <c r="P331" s="358" t="s">
        <v>3027</v>
      </c>
      <c r="Q331" s="358"/>
      <c r="R331" s="358"/>
      <c r="S331" s="358" t="s">
        <v>3041</v>
      </c>
      <c r="T331" s="358">
        <v>22</v>
      </c>
      <c r="U331" s="358" t="s">
        <v>1937</v>
      </c>
      <c r="V331" s="358" t="s">
        <v>2031</v>
      </c>
      <c r="W331" s="358"/>
      <c r="X331" s="358" t="s">
        <v>2338</v>
      </c>
      <c r="Y331" s="358" t="s">
        <v>1165</v>
      </c>
      <c r="Z331" s="358" t="s">
        <v>3026</v>
      </c>
      <c r="AA331" s="358" t="s">
        <v>2597</v>
      </c>
      <c r="AB331" s="358"/>
      <c r="AC331" s="358" t="s">
        <v>1937</v>
      </c>
      <c r="AD331" s="358" t="s">
        <v>2602</v>
      </c>
      <c r="AE331" s="358" t="s">
        <v>1273</v>
      </c>
      <c r="AF331" s="358"/>
      <c r="AG331" s="475">
        <v>0</v>
      </c>
    </row>
    <row r="332" spans="2:33" ht="47.25">
      <c r="B332" s="358"/>
      <c r="C332" s="358" t="s">
        <v>3693</v>
      </c>
      <c r="D332" s="358" t="s">
        <v>3881</v>
      </c>
      <c r="E332" s="358" t="s">
        <v>1934</v>
      </c>
      <c r="F332" s="358" t="s">
        <v>1272</v>
      </c>
      <c r="G332" s="358" t="s">
        <v>3880</v>
      </c>
      <c r="H332" s="358" t="s">
        <v>3696</v>
      </c>
      <c r="I332" s="358" t="s">
        <v>1261</v>
      </c>
      <c r="J332" s="358" t="s">
        <v>3692</v>
      </c>
      <c r="K332" s="358" t="s">
        <v>3696</v>
      </c>
      <c r="L332" s="358" t="s">
        <v>1937</v>
      </c>
      <c r="M332" s="358" t="s">
        <v>3697</v>
      </c>
      <c r="N332" s="358" t="s">
        <v>3209</v>
      </c>
      <c r="O332" s="358" t="s">
        <v>1325</v>
      </c>
      <c r="P332" s="358" t="s">
        <v>3868</v>
      </c>
      <c r="Q332" s="358"/>
      <c r="R332" s="358"/>
      <c r="S332" s="358" t="s">
        <v>3699</v>
      </c>
      <c r="T332" s="358">
        <v>22</v>
      </c>
      <c r="U332" s="358" t="s">
        <v>1937</v>
      </c>
      <c r="V332" s="358" t="s">
        <v>1965</v>
      </c>
      <c r="W332" s="358"/>
      <c r="X332" s="358" t="s">
        <v>3211</v>
      </c>
      <c r="Y332" s="358" t="s">
        <v>1261</v>
      </c>
      <c r="Z332" s="358" t="s">
        <v>3866</v>
      </c>
      <c r="AA332" s="358" t="s">
        <v>3694</v>
      </c>
      <c r="AB332" s="358"/>
      <c r="AC332" s="358" t="s">
        <v>1937</v>
      </c>
      <c r="AD332" s="358" t="s">
        <v>3700</v>
      </c>
      <c r="AE332" s="358" t="s">
        <v>1326</v>
      </c>
      <c r="AF332" s="358"/>
      <c r="AG332" s="475">
        <v>0</v>
      </c>
    </row>
    <row r="333" spans="2:33" ht="47.25">
      <c r="B333" s="358"/>
      <c r="C333" s="358" t="s">
        <v>3918</v>
      </c>
      <c r="D333" s="358" t="s">
        <v>4161</v>
      </c>
      <c r="E333" s="358" t="s">
        <v>1934</v>
      </c>
      <c r="F333" s="358" t="s">
        <v>1287</v>
      </c>
      <c r="G333" s="358" t="s">
        <v>4159</v>
      </c>
      <c r="H333" s="358" t="s">
        <v>3921</v>
      </c>
      <c r="I333" s="358" t="s">
        <v>4085</v>
      </c>
      <c r="J333" s="358" t="s">
        <v>3917</v>
      </c>
      <c r="K333" s="358" t="s">
        <v>3921</v>
      </c>
      <c r="L333" s="358" t="s">
        <v>3922</v>
      </c>
      <c r="M333" s="358" t="s">
        <v>3923</v>
      </c>
      <c r="N333" s="358" t="s">
        <v>3209</v>
      </c>
      <c r="O333" s="358" t="s">
        <v>1325</v>
      </c>
      <c r="P333" s="358" t="s">
        <v>4133</v>
      </c>
      <c r="Q333" s="358"/>
      <c r="R333" s="358"/>
      <c r="S333" s="358" t="s">
        <v>4160</v>
      </c>
      <c r="T333" s="358">
        <v>22</v>
      </c>
      <c r="U333" s="358" t="s">
        <v>1937</v>
      </c>
      <c r="V333" s="358" t="s">
        <v>2010</v>
      </c>
      <c r="W333" s="358"/>
      <c r="X333" s="358" t="s">
        <v>3211</v>
      </c>
      <c r="Y333" s="358" t="s">
        <v>1261</v>
      </c>
      <c r="Z333" s="358" t="s">
        <v>4132</v>
      </c>
      <c r="AA333" s="358" t="s">
        <v>3919</v>
      </c>
      <c r="AB333" s="358"/>
      <c r="AC333" s="358" t="s">
        <v>1937</v>
      </c>
      <c r="AD333" s="358" t="s">
        <v>3925</v>
      </c>
      <c r="AE333" s="358" t="s">
        <v>1328</v>
      </c>
      <c r="AF333" s="358"/>
      <c r="AG333" s="475">
        <v>0</v>
      </c>
    </row>
    <row r="334" spans="2:33" ht="47.25">
      <c r="B334" s="358"/>
      <c r="C334" s="358" t="s">
        <v>1762</v>
      </c>
      <c r="D334" s="358" t="s">
        <v>4750</v>
      </c>
      <c r="E334" s="358" t="s">
        <v>1934</v>
      </c>
      <c r="F334" s="358" t="s">
        <v>1272</v>
      </c>
      <c r="G334" s="358" t="s">
        <v>4749</v>
      </c>
      <c r="H334" s="358" t="s">
        <v>1945</v>
      </c>
      <c r="I334" s="358" t="s">
        <v>1247</v>
      </c>
      <c r="J334" s="358" t="s">
        <v>1761</v>
      </c>
      <c r="K334" s="358" t="s">
        <v>1945</v>
      </c>
      <c r="L334" s="358" t="s">
        <v>2138</v>
      </c>
      <c r="M334" s="358" t="s">
        <v>2186</v>
      </c>
      <c r="N334" s="358" t="s">
        <v>1939</v>
      </c>
      <c r="O334" s="358" t="s">
        <v>1306</v>
      </c>
      <c r="P334" s="358" t="s">
        <v>4745</v>
      </c>
      <c r="Q334" s="358"/>
      <c r="R334" s="358"/>
      <c r="S334" s="358" t="s">
        <v>1940</v>
      </c>
      <c r="T334" s="358">
        <v>22</v>
      </c>
      <c r="U334" s="358" t="s">
        <v>1937</v>
      </c>
      <c r="V334" s="358" t="s">
        <v>1947</v>
      </c>
      <c r="W334" s="358"/>
      <c r="X334" s="358" t="s">
        <v>4655</v>
      </c>
      <c r="Y334" s="358" t="s">
        <v>1247</v>
      </c>
      <c r="Z334" s="358" t="s">
        <v>4744</v>
      </c>
      <c r="AA334" s="358" t="s">
        <v>2187</v>
      </c>
      <c r="AB334" s="358"/>
      <c r="AC334" s="358" t="s">
        <v>2188</v>
      </c>
      <c r="AD334" s="358" t="s">
        <v>1950</v>
      </c>
      <c r="AE334" s="358" t="s">
        <v>1307</v>
      </c>
      <c r="AF334" s="358"/>
      <c r="AG334" s="475">
        <v>0</v>
      </c>
    </row>
    <row r="335" spans="2:33" ht="33">
      <c r="B335" s="358"/>
      <c r="C335" s="358"/>
      <c r="D335" s="358" t="s">
        <v>7319</v>
      </c>
      <c r="E335" s="358" t="s">
        <v>1934</v>
      </c>
      <c r="F335" s="358" t="s">
        <v>1272</v>
      </c>
      <c r="G335" s="358" t="s">
        <v>7318</v>
      </c>
      <c r="H335" s="358" t="s">
        <v>1945</v>
      </c>
      <c r="I335" s="358" t="s">
        <v>1252</v>
      </c>
      <c r="J335" s="358" t="s">
        <v>1761</v>
      </c>
      <c r="K335" s="358" t="s">
        <v>1945</v>
      </c>
      <c r="L335" s="358" t="s">
        <v>2138</v>
      </c>
      <c r="M335" s="358" t="s">
        <v>2186</v>
      </c>
      <c r="N335" s="358" t="s">
        <v>1939</v>
      </c>
      <c r="O335" s="358" t="s">
        <v>1264</v>
      </c>
      <c r="P335" s="358" t="s">
        <v>7314</v>
      </c>
      <c r="Q335" s="358"/>
      <c r="R335" s="358"/>
      <c r="S335" s="358" t="s">
        <v>1940</v>
      </c>
      <c r="T335" s="358">
        <v>22</v>
      </c>
      <c r="U335" s="358" t="s">
        <v>1937</v>
      </c>
      <c r="V335" s="358" t="s">
        <v>1947</v>
      </c>
      <c r="W335" s="358"/>
      <c r="X335" s="358" t="s">
        <v>2182</v>
      </c>
      <c r="Y335" s="358" t="s">
        <v>1252</v>
      </c>
      <c r="Z335" s="358" t="s">
        <v>7313</v>
      </c>
      <c r="AA335" s="358" t="s">
        <v>2187</v>
      </c>
      <c r="AB335" s="358"/>
      <c r="AC335" s="358" t="s">
        <v>2188</v>
      </c>
      <c r="AD335" s="358" t="s">
        <v>1950</v>
      </c>
      <c r="AE335" s="358" t="s">
        <v>1265</v>
      </c>
      <c r="AF335" s="358" t="s">
        <v>1223</v>
      </c>
      <c r="AG335" s="475">
        <v>0</v>
      </c>
    </row>
    <row r="336" spans="2:33" ht="33">
      <c r="B336" s="358"/>
      <c r="C336" s="358" t="s">
        <v>5820</v>
      </c>
      <c r="D336" s="358" t="s">
        <v>5946</v>
      </c>
      <c r="E336" s="358" t="s">
        <v>1934</v>
      </c>
      <c r="F336" s="358" t="s">
        <v>1242</v>
      </c>
      <c r="G336" s="358" t="s">
        <v>5945</v>
      </c>
      <c r="H336" s="358" t="s">
        <v>5822</v>
      </c>
      <c r="I336" s="358" t="s">
        <v>1739</v>
      </c>
      <c r="J336" s="358" t="s">
        <v>5819</v>
      </c>
      <c r="K336" s="358" t="s">
        <v>5822</v>
      </c>
      <c r="L336" s="358" t="s">
        <v>5823</v>
      </c>
      <c r="M336" s="358" t="s">
        <v>5824</v>
      </c>
      <c r="N336" s="358" t="s">
        <v>1939</v>
      </c>
      <c r="O336" s="358" t="s">
        <v>1311</v>
      </c>
      <c r="P336" s="358" t="s">
        <v>5923</v>
      </c>
      <c r="Q336" s="358"/>
      <c r="R336" s="358" t="s">
        <v>5809</v>
      </c>
      <c r="S336" s="358" t="s">
        <v>5827</v>
      </c>
      <c r="T336" s="358">
        <v>22</v>
      </c>
      <c r="U336" s="358" t="s">
        <v>5827</v>
      </c>
      <c r="V336" s="358" t="s">
        <v>1947</v>
      </c>
      <c r="W336" s="358"/>
      <c r="X336" s="358" t="s">
        <v>5774</v>
      </c>
      <c r="Y336" s="358" t="s">
        <v>1255</v>
      </c>
      <c r="Z336" s="358" t="s">
        <v>5922</v>
      </c>
      <c r="AA336" s="358" t="s">
        <v>5821</v>
      </c>
      <c r="AB336" s="358"/>
      <c r="AC336" s="358" t="s">
        <v>5828</v>
      </c>
      <c r="AD336" s="358" t="s">
        <v>5825</v>
      </c>
      <c r="AE336" s="358" t="s">
        <v>1241</v>
      </c>
      <c r="AF336" s="358" t="s">
        <v>1243</v>
      </c>
      <c r="AG336" s="475">
        <v>0</v>
      </c>
    </row>
    <row r="337" spans="2:33" ht="33">
      <c r="B337" s="358"/>
      <c r="C337" s="358" t="s">
        <v>1767</v>
      </c>
      <c r="D337" s="358" t="s">
        <v>6793</v>
      </c>
      <c r="E337" s="358" t="s">
        <v>1934</v>
      </c>
      <c r="F337" s="358" t="s">
        <v>1272</v>
      </c>
      <c r="G337" s="358" t="s">
        <v>6792</v>
      </c>
      <c r="H337" s="358" t="s">
        <v>1953</v>
      </c>
      <c r="I337" s="358" t="s">
        <v>1282</v>
      </c>
      <c r="J337" s="358" t="s">
        <v>1766</v>
      </c>
      <c r="K337" s="358" t="s">
        <v>1953</v>
      </c>
      <c r="L337" s="358" t="s">
        <v>1937</v>
      </c>
      <c r="M337" s="358" t="s">
        <v>6695</v>
      </c>
      <c r="N337" s="358" t="s">
        <v>3957</v>
      </c>
      <c r="O337" s="358" t="s">
        <v>1316</v>
      </c>
      <c r="P337" s="358" t="s">
        <v>6783</v>
      </c>
      <c r="Q337" s="358"/>
      <c r="R337" s="358" t="s">
        <v>5957</v>
      </c>
      <c r="S337" s="358" t="s">
        <v>1940</v>
      </c>
      <c r="T337" s="358">
        <v>22</v>
      </c>
      <c r="U337" s="358" t="s">
        <v>1937</v>
      </c>
      <c r="V337" s="358" t="s">
        <v>1947</v>
      </c>
      <c r="W337" s="358"/>
      <c r="X337" s="358" t="s">
        <v>6686</v>
      </c>
      <c r="Y337" s="358" t="s">
        <v>1282</v>
      </c>
      <c r="Z337" s="358" t="s">
        <v>6781</v>
      </c>
      <c r="AA337" s="358" t="s">
        <v>1956</v>
      </c>
      <c r="AB337" s="358" t="s">
        <v>902</v>
      </c>
      <c r="AC337" s="358" t="s">
        <v>1940</v>
      </c>
      <c r="AD337" s="358" t="s">
        <v>1958</v>
      </c>
      <c r="AE337" s="358" t="s">
        <v>1317</v>
      </c>
      <c r="AF337" s="358"/>
      <c r="AG337" s="475">
        <v>0</v>
      </c>
    </row>
    <row r="338" spans="2:33" ht="33">
      <c r="B338" s="358"/>
      <c r="C338" s="358" t="s">
        <v>3371</v>
      </c>
      <c r="D338" s="358" t="s">
        <v>3375</v>
      </c>
      <c r="E338" s="358" t="s">
        <v>1934</v>
      </c>
      <c r="F338" s="358" t="s">
        <v>1268</v>
      </c>
      <c r="G338" s="358" t="s">
        <v>3374</v>
      </c>
      <c r="H338" s="358" t="s">
        <v>3373</v>
      </c>
      <c r="I338" s="358" t="s">
        <v>1261</v>
      </c>
      <c r="J338" s="358" t="s">
        <v>3370</v>
      </c>
      <c r="K338" s="358" t="s">
        <v>3373</v>
      </c>
      <c r="L338" s="358" t="s">
        <v>3288</v>
      </c>
      <c r="M338" s="358" t="s">
        <v>3289</v>
      </c>
      <c r="N338" s="358" t="s">
        <v>3209</v>
      </c>
      <c r="O338" s="358" t="s">
        <v>1330</v>
      </c>
      <c r="P338" s="358" t="s">
        <v>3314</v>
      </c>
      <c r="Q338" s="358"/>
      <c r="R338" s="358"/>
      <c r="S338" s="358" t="s">
        <v>3289</v>
      </c>
      <c r="T338" s="358">
        <v>22</v>
      </c>
      <c r="U338" s="358" t="s">
        <v>1937</v>
      </c>
      <c r="V338" s="358" t="s">
        <v>1974</v>
      </c>
      <c r="W338" s="358"/>
      <c r="X338" s="358" t="s">
        <v>3211</v>
      </c>
      <c r="Y338" s="358" t="s">
        <v>1261</v>
      </c>
      <c r="Z338" s="358"/>
      <c r="AA338" s="358"/>
      <c r="AB338" s="358"/>
      <c r="AC338" s="358" t="s">
        <v>1937</v>
      </c>
      <c r="AD338" s="358"/>
      <c r="AE338" s="358" t="s">
        <v>1331</v>
      </c>
      <c r="AF338" s="358" t="s">
        <v>3210</v>
      </c>
      <c r="AG338" s="475">
        <v>0</v>
      </c>
    </row>
    <row r="339" spans="2:33" ht="33">
      <c r="B339" s="358"/>
      <c r="C339" s="358" t="s">
        <v>1783</v>
      </c>
      <c r="D339" s="358" t="s">
        <v>7027</v>
      </c>
      <c r="E339" s="358" t="s">
        <v>1934</v>
      </c>
      <c r="F339" s="358" t="s">
        <v>1242</v>
      </c>
      <c r="G339" s="358" t="s">
        <v>7026</v>
      </c>
      <c r="H339" s="358" t="s">
        <v>6828</v>
      </c>
      <c r="I339" s="358" t="s">
        <v>1785</v>
      </c>
      <c r="J339" s="358" t="s">
        <v>1782</v>
      </c>
      <c r="K339" s="358" t="s">
        <v>6828</v>
      </c>
      <c r="L339" s="358" t="s">
        <v>1937</v>
      </c>
      <c r="M339" s="358" t="s">
        <v>6829</v>
      </c>
      <c r="N339" s="358" t="s">
        <v>1939</v>
      </c>
      <c r="O339" s="358" t="s">
        <v>1316</v>
      </c>
      <c r="P339" s="358" t="s">
        <v>7011</v>
      </c>
      <c r="Q339" s="358"/>
      <c r="R339" s="358" t="s">
        <v>5957</v>
      </c>
      <c r="S339" s="358" t="s">
        <v>1940</v>
      </c>
      <c r="T339" s="358">
        <v>22</v>
      </c>
      <c r="U339" s="358" t="s">
        <v>1937</v>
      </c>
      <c r="V339" s="358" t="s">
        <v>1947</v>
      </c>
      <c r="W339" s="358"/>
      <c r="X339" s="358" t="s">
        <v>6686</v>
      </c>
      <c r="Y339" s="358" t="s">
        <v>1282</v>
      </c>
      <c r="Z339" s="358" t="s">
        <v>7010</v>
      </c>
      <c r="AA339" s="358" t="s">
        <v>6826</v>
      </c>
      <c r="AB339" s="358" t="s">
        <v>902</v>
      </c>
      <c r="AC339" s="358" t="s">
        <v>6831</v>
      </c>
      <c r="AD339" s="358" t="s">
        <v>6832</v>
      </c>
      <c r="AE339" s="358" t="s">
        <v>1319</v>
      </c>
      <c r="AF339" s="358"/>
      <c r="AG339" s="475">
        <v>0</v>
      </c>
    </row>
    <row r="340" spans="2:33" ht="49.5">
      <c r="B340" s="358"/>
      <c r="C340" s="358" t="s">
        <v>1985</v>
      </c>
      <c r="D340" s="358" t="s">
        <v>1993</v>
      </c>
      <c r="E340" s="358" t="s">
        <v>1934</v>
      </c>
      <c r="F340" s="358" t="s">
        <v>1268</v>
      </c>
      <c r="G340" s="358" t="s">
        <v>2078</v>
      </c>
      <c r="H340" s="358" t="s">
        <v>1988</v>
      </c>
      <c r="I340" s="358" t="s">
        <v>1222</v>
      </c>
      <c r="J340" s="358" t="s">
        <v>1989</v>
      </c>
      <c r="K340" s="358" t="s">
        <v>1988</v>
      </c>
      <c r="L340" s="358" t="s">
        <v>1937</v>
      </c>
      <c r="M340" s="358" t="s">
        <v>1990</v>
      </c>
      <c r="N340" s="358" t="s">
        <v>1939</v>
      </c>
      <c r="O340" s="358" t="s">
        <v>1291</v>
      </c>
      <c r="P340" s="358" t="s">
        <v>2056</v>
      </c>
      <c r="Q340" s="358"/>
      <c r="R340" s="358"/>
      <c r="S340" s="358" t="s">
        <v>1940</v>
      </c>
      <c r="T340" s="358">
        <v>22</v>
      </c>
      <c r="U340" s="358" t="s">
        <v>1937</v>
      </c>
      <c r="V340" s="358" t="s">
        <v>1947</v>
      </c>
      <c r="W340" s="358"/>
      <c r="X340" s="358" t="s">
        <v>1941</v>
      </c>
      <c r="Y340" s="358" t="s">
        <v>1222</v>
      </c>
      <c r="Z340" s="358" t="s">
        <v>2060</v>
      </c>
      <c r="AA340" s="358" t="s">
        <v>1991</v>
      </c>
      <c r="AB340" s="358"/>
      <c r="AC340" s="358" t="s">
        <v>1992</v>
      </c>
      <c r="AD340" s="358"/>
      <c r="AE340" s="358" t="s">
        <v>1292</v>
      </c>
      <c r="AF340" s="358" t="s">
        <v>1926</v>
      </c>
      <c r="AG340" s="475">
        <v>0</v>
      </c>
    </row>
    <row r="341" spans="2:33" ht="47.25">
      <c r="B341" s="358"/>
      <c r="C341" s="358" t="s">
        <v>4324</v>
      </c>
      <c r="D341" s="358" t="s">
        <v>4331</v>
      </c>
      <c r="E341" s="358" t="s">
        <v>1934</v>
      </c>
      <c r="F341" s="358" t="s">
        <v>1268</v>
      </c>
      <c r="G341" s="358" t="s">
        <v>4328</v>
      </c>
      <c r="H341" s="358" t="s">
        <v>4326</v>
      </c>
      <c r="I341" s="358" t="s">
        <v>1222</v>
      </c>
      <c r="J341" s="358" t="s">
        <v>4323</v>
      </c>
      <c r="K341" s="358" t="s">
        <v>4326</v>
      </c>
      <c r="L341" s="358" t="s">
        <v>1937</v>
      </c>
      <c r="M341" s="358" t="s">
        <v>4327</v>
      </c>
      <c r="N341" s="358" t="s">
        <v>1939</v>
      </c>
      <c r="O341" s="358" t="s">
        <v>1280</v>
      </c>
      <c r="P341" s="358" t="s">
        <v>4289</v>
      </c>
      <c r="Q341" s="358"/>
      <c r="R341" s="358"/>
      <c r="S341" s="358" t="s">
        <v>4329</v>
      </c>
      <c r="T341" s="358">
        <v>22</v>
      </c>
      <c r="U341" s="358" t="s">
        <v>1937</v>
      </c>
      <c r="V341" s="358" t="s">
        <v>1947</v>
      </c>
      <c r="W341" s="358"/>
      <c r="X341" s="358" t="s">
        <v>4200</v>
      </c>
      <c r="Y341" s="358" t="s">
        <v>1222</v>
      </c>
      <c r="Z341" s="358" t="s">
        <v>4288</v>
      </c>
      <c r="AA341" s="358" t="s">
        <v>4325</v>
      </c>
      <c r="AB341" s="358"/>
      <c r="AC341" s="358" t="s">
        <v>4330</v>
      </c>
      <c r="AD341" s="358"/>
      <c r="AE341" s="358" t="s">
        <v>1281</v>
      </c>
      <c r="AF341" s="358" t="s">
        <v>1191</v>
      </c>
      <c r="AG341" s="475">
        <v>0</v>
      </c>
    </row>
    <row r="342" spans="2:33" ht="115.5">
      <c r="B342" s="358"/>
      <c r="C342" s="358" t="s">
        <v>4987</v>
      </c>
      <c r="D342" s="358" t="s">
        <v>5165</v>
      </c>
      <c r="E342" s="358" t="s">
        <v>1934</v>
      </c>
      <c r="F342" s="358" t="s">
        <v>1287</v>
      </c>
      <c r="G342" s="358" t="s">
        <v>5163</v>
      </c>
      <c r="H342" s="358" t="s">
        <v>4989</v>
      </c>
      <c r="I342" s="358" t="s">
        <v>1759</v>
      </c>
      <c r="J342" s="358" t="s">
        <v>4986</v>
      </c>
      <c r="K342" s="358" t="s">
        <v>4989</v>
      </c>
      <c r="L342" s="358" t="s">
        <v>4990</v>
      </c>
      <c r="M342" s="358" t="s">
        <v>4991</v>
      </c>
      <c r="N342" s="358" t="s">
        <v>1939</v>
      </c>
      <c r="O342" s="358" t="s">
        <v>1306</v>
      </c>
      <c r="P342" s="358" t="s">
        <v>5089</v>
      </c>
      <c r="Q342" s="358" t="s">
        <v>5162</v>
      </c>
      <c r="R342" s="358"/>
      <c r="S342" s="358" t="s">
        <v>5164</v>
      </c>
      <c r="T342" s="358">
        <v>22</v>
      </c>
      <c r="U342" s="358" t="s">
        <v>1937</v>
      </c>
      <c r="V342" s="358" t="s">
        <v>2010</v>
      </c>
      <c r="W342" s="358"/>
      <c r="X342" s="358" t="s">
        <v>4655</v>
      </c>
      <c r="Y342" s="358" t="s">
        <v>1247</v>
      </c>
      <c r="Z342" s="358" t="s">
        <v>5088</v>
      </c>
      <c r="AA342" s="358" t="s">
        <v>4988</v>
      </c>
      <c r="AB342" s="358"/>
      <c r="AC342" s="358" t="s">
        <v>1937</v>
      </c>
      <c r="AD342" s="358" t="s">
        <v>4934</v>
      </c>
      <c r="AE342" s="358" t="s">
        <v>1309</v>
      </c>
      <c r="AF342" s="358"/>
      <c r="AG342" s="475">
        <v>0</v>
      </c>
    </row>
    <row r="343" spans="2:33" ht="49.5">
      <c r="B343" s="358"/>
      <c r="C343" s="358" t="s">
        <v>7170</v>
      </c>
      <c r="D343" s="358" t="s">
        <v>7177</v>
      </c>
      <c r="E343" s="358" t="s">
        <v>1934</v>
      </c>
      <c r="F343" s="358" t="s">
        <v>1268</v>
      </c>
      <c r="G343" s="358" t="s">
        <v>7174</v>
      </c>
      <c r="H343" s="358" t="s">
        <v>7172</v>
      </c>
      <c r="I343" s="358" t="s">
        <v>1252</v>
      </c>
      <c r="J343" s="358" t="s">
        <v>7169</v>
      </c>
      <c r="K343" s="358" t="s">
        <v>7172</v>
      </c>
      <c r="L343" s="358" t="s">
        <v>1937</v>
      </c>
      <c r="M343" s="358" t="s">
        <v>7173</v>
      </c>
      <c r="N343" s="358" t="s">
        <v>1939</v>
      </c>
      <c r="O343" s="358" t="s">
        <v>1253</v>
      </c>
      <c r="P343" s="358" t="s">
        <v>7155</v>
      </c>
      <c r="Q343" s="358"/>
      <c r="R343" s="358"/>
      <c r="S343" s="358" t="s">
        <v>7175</v>
      </c>
      <c r="T343" s="358">
        <v>22</v>
      </c>
      <c r="U343" s="358" t="s">
        <v>1937</v>
      </c>
      <c r="V343" s="358" t="s">
        <v>1947</v>
      </c>
      <c r="W343" s="358"/>
      <c r="X343" s="358" t="s">
        <v>2182</v>
      </c>
      <c r="Y343" s="358" t="s">
        <v>1252</v>
      </c>
      <c r="Z343" s="358" t="s">
        <v>7154</v>
      </c>
      <c r="AA343" s="358" t="s">
        <v>7171</v>
      </c>
      <c r="AB343" s="358"/>
      <c r="AC343" s="358" t="s">
        <v>7176</v>
      </c>
      <c r="AD343" s="358"/>
      <c r="AE343" s="358" t="s">
        <v>1254</v>
      </c>
      <c r="AF343" s="358"/>
      <c r="AG343" s="475">
        <v>0</v>
      </c>
    </row>
    <row r="344" spans="2:33" ht="49.5">
      <c r="B344" s="358" t="s">
        <v>1873</v>
      </c>
      <c r="C344" s="358" t="s">
        <v>2604</v>
      </c>
      <c r="D344" s="358" t="s">
        <v>3045</v>
      </c>
      <c r="E344" s="358" t="s">
        <v>1934</v>
      </c>
      <c r="F344" s="358" t="s">
        <v>1287</v>
      </c>
      <c r="G344" s="358" t="s">
        <v>3043</v>
      </c>
      <c r="H344" s="358" t="s">
        <v>2606</v>
      </c>
      <c r="I344" s="358" t="s">
        <v>2962</v>
      </c>
      <c r="J344" s="358" t="s">
        <v>2603</v>
      </c>
      <c r="K344" s="358" t="s">
        <v>2606</v>
      </c>
      <c r="L344" s="358" t="s">
        <v>1937</v>
      </c>
      <c r="M344" s="358" t="s">
        <v>2607</v>
      </c>
      <c r="N344" s="358" t="s">
        <v>1939</v>
      </c>
      <c r="O344" s="358" t="s">
        <v>1269</v>
      </c>
      <c r="P344" s="358" t="s">
        <v>3027</v>
      </c>
      <c r="Q344" s="358"/>
      <c r="R344" s="358"/>
      <c r="S344" s="358" t="s">
        <v>3044</v>
      </c>
      <c r="T344" s="358">
        <v>23</v>
      </c>
      <c r="U344" s="358" t="s">
        <v>1937</v>
      </c>
      <c r="V344" s="358" t="s">
        <v>2031</v>
      </c>
      <c r="W344" s="358"/>
      <c r="X344" s="358" t="s">
        <v>2338</v>
      </c>
      <c r="Y344" s="358" t="s">
        <v>1165</v>
      </c>
      <c r="Z344" s="358" t="s">
        <v>3026</v>
      </c>
      <c r="AA344" s="358" t="s">
        <v>2605</v>
      </c>
      <c r="AB344" s="358"/>
      <c r="AC344" s="358" t="s">
        <v>1937</v>
      </c>
      <c r="AD344" s="358" t="s">
        <v>2610</v>
      </c>
      <c r="AE344" s="358" t="s">
        <v>1273</v>
      </c>
      <c r="AF344" s="358"/>
      <c r="AG344" s="475">
        <v>0</v>
      </c>
    </row>
    <row r="345" spans="2:33" ht="49.5">
      <c r="B345" s="358"/>
      <c r="C345" s="358" t="s">
        <v>3883</v>
      </c>
      <c r="D345" s="358" t="s">
        <v>3890</v>
      </c>
      <c r="E345" s="358" t="s">
        <v>1934</v>
      </c>
      <c r="F345" s="358" t="s">
        <v>1268</v>
      </c>
      <c r="G345" s="358" t="s">
        <v>3888</v>
      </c>
      <c r="H345" s="358" t="s">
        <v>3886</v>
      </c>
      <c r="I345" s="358" t="s">
        <v>1261</v>
      </c>
      <c r="J345" s="358" t="s">
        <v>3882</v>
      </c>
      <c r="K345" s="358" t="s">
        <v>3886</v>
      </c>
      <c r="L345" s="358" t="s">
        <v>1937</v>
      </c>
      <c r="M345" s="358" t="s">
        <v>3887</v>
      </c>
      <c r="N345" s="358" t="s">
        <v>3209</v>
      </c>
      <c r="O345" s="358" t="s">
        <v>1325</v>
      </c>
      <c r="P345" s="358" t="s">
        <v>3868</v>
      </c>
      <c r="Q345" s="358"/>
      <c r="R345" s="358"/>
      <c r="S345" s="358" t="s">
        <v>3889</v>
      </c>
      <c r="T345" s="358">
        <v>23</v>
      </c>
      <c r="U345" s="358" t="s">
        <v>1937</v>
      </c>
      <c r="V345" s="358" t="s">
        <v>1947</v>
      </c>
      <c r="W345" s="358"/>
      <c r="X345" s="358" t="s">
        <v>3211</v>
      </c>
      <c r="Y345" s="358" t="s">
        <v>1261</v>
      </c>
      <c r="Z345" s="358" t="s">
        <v>3866</v>
      </c>
      <c r="AA345" s="358" t="s">
        <v>3884</v>
      </c>
      <c r="AB345" s="358"/>
      <c r="AC345" s="358" t="s">
        <v>1937</v>
      </c>
      <c r="AD345" s="358"/>
      <c r="AE345" s="358" t="s">
        <v>1326</v>
      </c>
      <c r="AF345" s="358"/>
      <c r="AG345" s="475">
        <v>0</v>
      </c>
    </row>
    <row r="346" spans="2:33" ht="47.25">
      <c r="B346" s="358"/>
      <c r="C346" s="358" t="s">
        <v>3927</v>
      </c>
      <c r="D346" s="358" t="s">
        <v>4163</v>
      </c>
      <c r="E346" s="358" t="s">
        <v>1934</v>
      </c>
      <c r="F346" s="358" t="s">
        <v>1287</v>
      </c>
      <c r="G346" s="358" t="s">
        <v>4162</v>
      </c>
      <c r="H346" s="358" t="s">
        <v>3930</v>
      </c>
      <c r="I346" s="358" t="s">
        <v>4085</v>
      </c>
      <c r="J346" s="358" t="s">
        <v>3926</v>
      </c>
      <c r="K346" s="358" t="s">
        <v>3930</v>
      </c>
      <c r="L346" s="358" t="s">
        <v>3931</v>
      </c>
      <c r="M346" s="358" t="s">
        <v>3931</v>
      </c>
      <c r="N346" s="358" t="s">
        <v>3209</v>
      </c>
      <c r="O346" s="358" t="s">
        <v>1325</v>
      </c>
      <c r="P346" s="358" t="s">
        <v>4133</v>
      </c>
      <c r="Q346" s="358"/>
      <c r="R346" s="358"/>
      <c r="S346" s="358" t="s">
        <v>3931</v>
      </c>
      <c r="T346" s="358">
        <v>23</v>
      </c>
      <c r="U346" s="358" t="s">
        <v>1937</v>
      </c>
      <c r="V346" s="358" t="s">
        <v>2010</v>
      </c>
      <c r="W346" s="358"/>
      <c r="X346" s="358" t="s">
        <v>3211</v>
      </c>
      <c r="Y346" s="358" t="s">
        <v>1261</v>
      </c>
      <c r="Z346" s="358" t="s">
        <v>4132</v>
      </c>
      <c r="AA346" s="358" t="s">
        <v>3928</v>
      </c>
      <c r="AB346" s="358"/>
      <c r="AC346" s="358" t="s">
        <v>1937</v>
      </c>
      <c r="AD346" s="358" t="s">
        <v>3933</v>
      </c>
      <c r="AE346" s="358" t="s">
        <v>1328</v>
      </c>
      <c r="AF346" s="358"/>
      <c r="AG346" s="475">
        <v>0</v>
      </c>
    </row>
    <row r="347" spans="2:33" ht="99">
      <c r="B347" s="358"/>
      <c r="C347" s="358" t="s">
        <v>2491</v>
      </c>
      <c r="D347" s="358" t="s">
        <v>2500</v>
      </c>
      <c r="E347" s="358" t="s">
        <v>1934</v>
      </c>
      <c r="F347" s="358" t="s">
        <v>1268</v>
      </c>
      <c r="G347" s="358" t="s">
        <v>2498</v>
      </c>
      <c r="H347" s="358" t="s">
        <v>2495</v>
      </c>
      <c r="I347" s="358" t="s">
        <v>1165</v>
      </c>
      <c r="J347" s="358" t="s">
        <v>2490</v>
      </c>
      <c r="K347" s="358" t="s">
        <v>2495</v>
      </c>
      <c r="L347" s="358" t="s">
        <v>1937</v>
      </c>
      <c r="M347" s="358" t="s">
        <v>2496</v>
      </c>
      <c r="N347" s="358" t="s">
        <v>1939</v>
      </c>
      <c r="O347" s="358" t="s">
        <v>1269</v>
      </c>
      <c r="P347" s="358" t="s">
        <v>2477</v>
      </c>
      <c r="Q347" s="358" t="s">
        <v>2497</v>
      </c>
      <c r="R347" s="358"/>
      <c r="S347" s="358" t="s">
        <v>2499</v>
      </c>
      <c r="T347" s="358">
        <v>23</v>
      </c>
      <c r="U347" s="358" t="s">
        <v>1937</v>
      </c>
      <c r="V347" s="358" t="s">
        <v>2492</v>
      </c>
      <c r="W347" s="358"/>
      <c r="X347" s="358" t="s">
        <v>2338</v>
      </c>
      <c r="Y347" s="358" t="s">
        <v>1165</v>
      </c>
      <c r="Z347" s="358" t="s">
        <v>2475</v>
      </c>
      <c r="AA347" s="358" t="s">
        <v>2493</v>
      </c>
      <c r="AB347" s="358"/>
      <c r="AC347" s="358" t="s">
        <v>1937</v>
      </c>
      <c r="AD347" s="358"/>
      <c r="AE347" s="358" t="s">
        <v>1270</v>
      </c>
      <c r="AF347" s="358"/>
      <c r="AG347" s="475">
        <v>0</v>
      </c>
    </row>
    <row r="348" spans="2:33" ht="33">
      <c r="B348" s="358"/>
      <c r="C348" s="358" t="s">
        <v>1767</v>
      </c>
      <c r="D348" s="358" t="s">
        <v>7321</v>
      </c>
      <c r="E348" s="358" t="s">
        <v>1934</v>
      </c>
      <c r="F348" s="358" t="s">
        <v>1272</v>
      </c>
      <c r="G348" s="358" t="s">
        <v>7320</v>
      </c>
      <c r="H348" s="358" t="s">
        <v>1953</v>
      </c>
      <c r="I348" s="358" t="s">
        <v>1252</v>
      </c>
      <c r="J348" s="358" t="s">
        <v>1766</v>
      </c>
      <c r="K348" s="358" t="s">
        <v>1953</v>
      </c>
      <c r="L348" s="358" t="s">
        <v>1954</v>
      </c>
      <c r="M348" s="358" t="s">
        <v>2191</v>
      </c>
      <c r="N348" s="358" t="s">
        <v>1939</v>
      </c>
      <c r="O348" s="358" t="s">
        <v>1264</v>
      </c>
      <c r="P348" s="358" t="s">
        <v>7314</v>
      </c>
      <c r="Q348" s="358"/>
      <c r="R348" s="358"/>
      <c r="S348" s="358" t="s">
        <v>1940</v>
      </c>
      <c r="T348" s="358">
        <v>23</v>
      </c>
      <c r="U348" s="358" t="s">
        <v>1937</v>
      </c>
      <c r="V348" s="358" t="s">
        <v>1947</v>
      </c>
      <c r="W348" s="358"/>
      <c r="X348" s="358" t="s">
        <v>2182</v>
      </c>
      <c r="Y348" s="358" t="s">
        <v>1252</v>
      </c>
      <c r="Z348" s="358" t="s">
        <v>7313</v>
      </c>
      <c r="AA348" s="358" t="s">
        <v>2192</v>
      </c>
      <c r="AB348" s="358"/>
      <c r="AC348" s="358" t="s">
        <v>2193</v>
      </c>
      <c r="AD348" s="358" t="s">
        <v>1958</v>
      </c>
      <c r="AE348" s="358" t="s">
        <v>1265</v>
      </c>
      <c r="AF348" s="358" t="s">
        <v>1223</v>
      </c>
      <c r="AG348" s="475">
        <v>0</v>
      </c>
    </row>
    <row r="349" spans="2:33" ht="33">
      <c r="B349" s="358"/>
      <c r="C349" s="358" t="s">
        <v>3377</v>
      </c>
      <c r="D349" s="358" t="s">
        <v>3379</v>
      </c>
      <c r="E349" s="358" t="s">
        <v>1934</v>
      </c>
      <c r="F349" s="358" t="s">
        <v>1279</v>
      </c>
      <c r="G349" s="358" t="s">
        <v>3381</v>
      </c>
      <c r="H349" s="358" t="s">
        <v>3379</v>
      </c>
      <c r="I349" s="358" t="s">
        <v>1261</v>
      </c>
      <c r="J349" s="358" t="s">
        <v>3376</v>
      </c>
      <c r="K349" s="358" t="s">
        <v>3379</v>
      </c>
      <c r="L349" s="358" t="s">
        <v>1937</v>
      </c>
      <c r="M349" s="358" t="s">
        <v>3380</v>
      </c>
      <c r="N349" s="358" t="s">
        <v>3209</v>
      </c>
      <c r="O349" s="358" t="s">
        <v>1330</v>
      </c>
      <c r="P349" s="358"/>
      <c r="Q349" s="358"/>
      <c r="R349" s="358"/>
      <c r="S349" s="358" t="s">
        <v>3380</v>
      </c>
      <c r="T349" s="358">
        <v>23</v>
      </c>
      <c r="U349" s="358" t="s">
        <v>1937</v>
      </c>
      <c r="V349" s="358" t="s">
        <v>902</v>
      </c>
      <c r="W349" s="358"/>
      <c r="X349" s="358" t="s">
        <v>3211</v>
      </c>
      <c r="Y349" s="358" t="s">
        <v>1261</v>
      </c>
      <c r="Z349" s="358"/>
      <c r="AA349" s="358"/>
      <c r="AB349" s="358"/>
      <c r="AC349" s="358" t="s">
        <v>1937</v>
      </c>
      <c r="AD349" s="358"/>
      <c r="AE349" s="358" t="s">
        <v>1331</v>
      </c>
      <c r="AF349" s="358" t="s">
        <v>3210</v>
      </c>
      <c r="AG349" s="475">
        <v>0</v>
      </c>
    </row>
    <row r="350" spans="2:33" ht="33">
      <c r="B350" s="358"/>
      <c r="C350" s="358" t="s">
        <v>1773</v>
      </c>
      <c r="D350" s="358" t="s">
        <v>6795</v>
      </c>
      <c r="E350" s="358" t="s">
        <v>1934</v>
      </c>
      <c r="F350" s="358" t="s">
        <v>1272</v>
      </c>
      <c r="G350" s="358" t="s">
        <v>6794</v>
      </c>
      <c r="H350" s="358" t="s">
        <v>4223</v>
      </c>
      <c r="I350" s="358" t="s">
        <v>1282</v>
      </c>
      <c r="J350" s="358" t="s">
        <v>1772</v>
      </c>
      <c r="K350" s="358" t="s">
        <v>4223</v>
      </c>
      <c r="L350" s="358" t="s">
        <v>1937</v>
      </c>
      <c r="M350" s="358" t="s">
        <v>6702</v>
      </c>
      <c r="N350" s="358" t="s">
        <v>3957</v>
      </c>
      <c r="O350" s="358" t="s">
        <v>1316</v>
      </c>
      <c r="P350" s="358" t="s">
        <v>6783</v>
      </c>
      <c r="Q350" s="358"/>
      <c r="R350" s="358" t="s">
        <v>5957</v>
      </c>
      <c r="S350" s="358" t="s">
        <v>6704</v>
      </c>
      <c r="T350" s="358">
        <v>23</v>
      </c>
      <c r="U350" s="358" t="s">
        <v>1937</v>
      </c>
      <c r="V350" s="358" t="s">
        <v>1947</v>
      </c>
      <c r="W350" s="358"/>
      <c r="X350" s="358" t="s">
        <v>6686</v>
      </c>
      <c r="Y350" s="358" t="s">
        <v>1282</v>
      </c>
      <c r="Z350" s="358" t="s">
        <v>6781</v>
      </c>
      <c r="AA350" s="358" t="s">
        <v>6701</v>
      </c>
      <c r="AB350" s="358" t="s">
        <v>902</v>
      </c>
      <c r="AC350" s="358" t="s">
        <v>6704</v>
      </c>
      <c r="AD350" s="358" t="s">
        <v>4225</v>
      </c>
      <c r="AE350" s="358" t="s">
        <v>1317</v>
      </c>
      <c r="AF350" s="358"/>
      <c r="AG350" s="475">
        <v>0</v>
      </c>
    </row>
    <row r="351" spans="2:33" ht="49.5">
      <c r="B351" s="358"/>
      <c r="C351" s="358" t="s">
        <v>1821</v>
      </c>
      <c r="D351" s="358" t="s">
        <v>7029</v>
      </c>
      <c r="E351" s="358" t="s">
        <v>1934</v>
      </c>
      <c r="F351" s="358" t="s">
        <v>1242</v>
      </c>
      <c r="G351" s="358" t="s">
        <v>7028</v>
      </c>
      <c r="H351" s="358" t="s">
        <v>6837</v>
      </c>
      <c r="I351" s="358" t="s">
        <v>1785</v>
      </c>
      <c r="J351" s="358" t="s">
        <v>1820</v>
      </c>
      <c r="K351" s="358" t="s">
        <v>6837</v>
      </c>
      <c r="L351" s="358" t="s">
        <v>1937</v>
      </c>
      <c r="M351" s="358" t="s">
        <v>6838</v>
      </c>
      <c r="N351" s="358" t="s">
        <v>1939</v>
      </c>
      <c r="O351" s="358" t="s">
        <v>1316</v>
      </c>
      <c r="P351" s="358" t="s">
        <v>7011</v>
      </c>
      <c r="Q351" s="358"/>
      <c r="R351" s="358" t="s">
        <v>5957</v>
      </c>
      <c r="S351" s="358" t="s">
        <v>1940</v>
      </c>
      <c r="T351" s="358">
        <v>23</v>
      </c>
      <c r="U351" s="358" t="s">
        <v>1937</v>
      </c>
      <c r="V351" s="358" t="s">
        <v>1947</v>
      </c>
      <c r="W351" s="358"/>
      <c r="X351" s="358" t="s">
        <v>6686</v>
      </c>
      <c r="Y351" s="358" t="s">
        <v>1282</v>
      </c>
      <c r="Z351" s="358" t="s">
        <v>7010</v>
      </c>
      <c r="AA351" s="358" t="s">
        <v>6835</v>
      </c>
      <c r="AB351" s="358" t="s">
        <v>902</v>
      </c>
      <c r="AC351" s="358" t="s">
        <v>6840</v>
      </c>
      <c r="AD351" s="358" t="s">
        <v>6841</v>
      </c>
      <c r="AE351" s="358" t="s">
        <v>1319</v>
      </c>
      <c r="AF351" s="358"/>
      <c r="AG351" s="475">
        <v>0</v>
      </c>
    </row>
    <row r="352" spans="2:33" ht="33">
      <c r="B352" s="358"/>
      <c r="C352" s="358" t="s">
        <v>1994</v>
      </c>
      <c r="D352" s="358" t="s">
        <v>2001</v>
      </c>
      <c r="E352" s="358" t="s">
        <v>1934</v>
      </c>
      <c r="F352" s="358" t="s">
        <v>1268</v>
      </c>
      <c r="G352" s="358" t="s">
        <v>2079</v>
      </c>
      <c r="H352" s="358" t="s">
        <v>1997</v>
      </c>
      <c r="I352" s="358" t="s">
        <v>1222</v>
      </c>
      <c r="J352" s="358" t="s">
        <v>1998</v>
      </c>
      <c r="K352" s="358" t="s">
        <v>1997</v>
      </c>
      <c r="L352" s="358" t="s">
        <v>1937</v>
      </c>
      <c r="M352" s="358" t="s">
        <v>1999</v>
      </c>
      <c r="N352" s="358" t="s">
        <v>1939</v>
      </c>
      <c r="O352" s="358" t="s">
        <v>1291</v>
      </c>
      <c r="P352" s="358" t="s">
        <v>2056</v>
      </c>
      <c r="Q352" s="358"/>
      <c r="R352" s="358"/>
      <c r="S352" s="358" t="s">
        <v>1940</v>
      </c>
      <c r="T352" s="358">
        <v>23</v>
      </c>
      <c r="U352" s="358" t="s">
        <v>1937</v>
      </c>
      <c r="V352" s="358" t="s">
        <v>1947</v>
      </c>
      <c r="W352" s="358"/>
      <c r="X352" s="358" t="s">
        <v>1941</v>
      </c>
      <c r="Y352" s="358" t="s">
        <v>1222</v>
      </c>
      <c r="Z352" s="358" t="s">
        <v>2060</v>
      </c>
      <c r="AA352" s="358" t="s">
        <v>2000</v>
      </c>
      <c r="AB352" s="358"/>
      <c r="AC352" s="358" t="s">
        <v>1940</v>
      </c>
      <c r="AD352" s="358"/>
      <c r="AE352" s="358" t="s">
        <v>1292</v>
      </c>
      <c r="AF352" s="358" t="s">
        <v>1926</v>
      </c>
      <c r="AG352" s="475">
        <v>0</v>
      </c>
    </row>
    <row r="353" spans="2:33" ht="47.25">
      <c r="B353" s="358"/>
      <c r="C353" s="358" t="s">
        <v>4214</v>
      </c>
      <c r="D353" s="358" t="s">
        <v>4752</v>
      </c>
      <c r="E353" s="358" t="s">
        <v>1934</v>
      </c>
      <c r="F353" s="358" t="s">
        <v>1272</v>
      </c>
      <c r="G353" s="358" t="s">
        <v>4751</v>
      </c>
      <c r="H353" s="358" t="s">
        <v>4216</v>
      </c>
      <c r="I353" s="358" t="s">
        <v>1247</v>
      </c>
      <c r="J353" s="358" t="s">
        <v>4213</v>
      </c>
      <c r="K353" s="358" t="s">
        <v>4216</v>
      </c>
      <c r="L353" s="358" t="s">
        <v>4664</v>
      </c>
      <c r="M353" s="358" t="s">
        <v>4217</v>
      </c>
      <c r="N353" s="358" t="s">
        <v>1939</v>
      </c>
      <c r="O353" s="358" t="s">
        <v>1306</v>
      </c>
      <c r="P353" s="358" t="s">
        <v>4745</v>
      </c>
      <c r="Q353" s="358"/>
      <c r="R353" s="358"/>
      <c r="S353" s="358" t="s">
        <v>1940</v>
      </c>
      <c r="T353" s="358">
        <v>23</v>
      </c>
      <c r="U353" s="358" t="s">
        <v>1937</v>
      </c>
      <c r="V353" s="358" t="s">
        <v>1947</v>
      </c>
      <c r="W353" s="358"/>
      <c r="X353" s="358" t="s">
        <v>4655</v>
      </c>
      <c r="Y353" s="358" t="s">
        <v>1247</v>
      </c>
      <c r="Z353" s="358" t="s">
        <v>4744</v>
      </c>
      <c r="AA353" s="358" t="s">
        <v>4663</v>
      </c>
      <c r="AB353" s="358"/>
      <c r="AC353" s="358" t="s">
        <v>4666</v>
      </c>
      <c r="AD353" s="358" t="s">
        <v>4218</v>
      </c>
      <c r="AE353" s="358" t="s">
        <v>1307</v>
      </c>
      <c r="AF353" s="358"/>
      <c r="AG353" s="475">
        <v>0</v>
      </c>
    </row>
    <row r="354" spans="2:33" ht="132">
      <c r="B354" s="358"/>
      <c r="C354" s="358" t="s">
        <v>4333</v>
      </c>
      <c r="D354" s="358" t="s">
        <v>4339</v>
      </c>
      <c r="E354" s="358" t="s">
        <v>1934</v>
      </c>
      <c r="F354" s="358" t="s">
        <v>1268</v>
      </c>
      <c r="G354" s="358" t="s">
        <v>4337</v>
      </c>
      <c r="H354" s="358" t="s">
        <v>4335</v>
      </c>
      <c r="I354" s="358" t="s">
        <v>1222</v>
      </c>
      <c r="J354" s="358" t="s">
        <v>4332</v>
      </c>
      <c r="K354" s="358" t="s">
        <v>4335</v>
      </c>
      <c r="L354" s="358" t="s">
        <v>1937</v>
      </c>
      <c r="M354" s="358" t="s">
        <v>4336</v>
      </c>
      <c r="N354" s="358" t="s">
        <v>3209</v>
      </c>
      <c r="O354" s="358" t="s">
        <v>1280</v>
      </c>
      <c r="P354" s="358" t="s">
        <v>4289</v>
      </c>
      <c r="Q354" s="358"/>
      <c r="R354" s="358"/>
      <c r="S354" s="358" t="s">
        <v>4338</v>
      </c>
      <c r="T354" s="358">
        <v>23</v>
      </c>
      <c r="U354" s="358" t="s">
        <v>1937</v>
      </c>
      <c r="V354" s="358" t="s">
        <v>2031</v>
      </c>
      <c r="W354" s="358"/>
      <c r="X354" s="358" t="s">
        <v>4200</v>
      </c>
      <c r="Y354" s="358" t="s">
        <v>1222</v>
      </c>
      <c r="Z354" s="358" t="s">
        <v>4288</v>
      </c>
      <c r="AA354" s="358" t="s">
        <v>4334</v>
      </c>
      <c r="AB354" s="358"/>
      <c r="AC354" s="358" t="s">
        <v>1940</v>
      </c>
      <c r="AD354" s="358"/>
      <c r="AE354" s="358" t="s">
        <v>1281</v>
      </c>
      <c r="AF354" s="358" t="s">
        <v>1191</v>
      </c>
      <c r="AG354" s="475">
        <v>0</v>
      </c>
    </row>
    <row r="355" spans="2:33" ht="115.5">
      <c r="B355" s="358"/>
      <c r="C355" s="358" t="s">
        <v>4997</v>
      </c>
      <c r="D355" s="358" t="s">
        <v>5168</v>
      </c>
      <c r="E355" s="358" t="s">
        <v>1934</v>
      </c>
      <c r="F355" s="358" t="s">
        <v>1287</v>
      </c>
      <c r="G355" s="358" t="s">
        <v>5166</v>
      </c>
      <c r="H355" s="358" t="s">
        <v>4999</v>
      </c>
      <c r="I355" s="358" t="s">
        <v>1759</v>
      </c>
      <c r="J355" s="358" t="s">
        <v>4996</v>
      </c>
      <c r="K355" s="358" t="s">
        <v>4999</v>
      </c>
      <c r="L355" s="358" t="s">
        <v>5000</v>
      </c>
      <c r="M355" s="358" t="s">
        <v>5001</v>
      </c>
      <c r="N355" s="358" t="s">
        <v>1939</v>
      </c>
      <c r="O355" s="358" t="s">
        <v>1306</v>
      </c>
      <c r="P355" s="358" t="s">
        <v>5089</v>
      </c>
      <c r="Q355" s="358" t="s">
        <v>5162</v>
      </c>
      <c r="R355" s="358"/>
      <c r="S355" s="358" t="s">
        <v>5167</v>
      </c>
      <c r="T355" s="358">
        <v>23</v>
      </c>
      <c r="U355" s="358" t="s">
        <v>1937</v>
      </c>
      <c r="V355" s="358" t="s">
        <v>2010</v>
      </c>
      <c r="W355" s="358"/>
      <c r="X355" s="358" t="s">
        <v>4655</v>
      </c>
      <c r="Y355" s="358" t="s">
        <v>1247</v>
      </c>
      <c r="Z355" s="358" t="s">
        <v>5088</v>
      </c>
      <c r="AA355" s="358" t="s">
        <v>4998</v>
      </c>
      <c r="AB355" s="358"/>
      <c r="AC355" s="358" t="s">
        <v>1937</v>
      </c>
      <c r="AD355" s="358" t="s">
        <v>4934</v>
      </c>
      <c r="AE355" s="358" t="s">
        <v>1309</v>
      </c>
      <c r="AF355" s="358"/>
      <c r="AG355" s="475">
        <v>0</v>
      </c>
    </row>
    <row r="356" spans="2:33" ht="49.5">
      <c r="B356" s="358"/>
      <c r="C356" s="358" t="s">
        <v>5831</v>
      </c>
      <c r="D356" s="358" t="s">
        <v>5948</v>
      </c>
      <c r="E356" s="358" t="s">
        <v>1934</v>
      </c>
      <c r="F356" s="358" t="s">
        <v>1242</v>
      </c>
      <c r="G356" s="358" t="s">
        <v>5947</v>
      </c>
      <c r="H356" s="358" t="s">
        <v>5833</v>
      </c>
      <c r="I356" s="358" t="s">
        <v>1739</v>
      </c>
      <c r="J356" s="358" t="s">
        <v>5830</v>
      </c>
      <c r="K356" s="358" t="s">
        <v>5833</v>
      </c>
      <c r="L356" s="358" t="s">
        <v>1937</v>
      </c>
      <c r="M356" s="358" t="s">
        <v>5834</v>
      </c>
      <c r="N356" s="358" t="s">
        <v>1939</v>
      </c>
      <c r="O356" s="358" t="s">
        <v>1311</v>
      </c>
      <c r="P356" s="358" t="s">
        <v>5923</v>
      </c>
      <c r="Q356" s="358"/>
      <c r="R356" s="358" t="s">
        <v>5809</v>
      </c>
      <c r="S356" s="358" t="s">
        <v>5837</v>
      </c>
      <c r="T356" s="358">
        <v>23</v>
      </c>
      <c r="U356" s="358" t="s">
        <v>5839</v>
      </c>
      <c r="V356" s="358" t="s">
        <v>1947</v>
      </c>
      <c r="W356" s="358"/>
      <c r="X356" s="358" t="s">
        <v>5774</v>
      </c>
      <c r="Y356" s="358" t="s">
        <v>1255</v>
      </c>
      <c r="Z356" s="358" t="s">
        <v>5922</v>
      </c>
      <c r="AA356" s="358" t="s">
        <v>5832</v>
      </c>
      <c r="AB356" s="358"/>
      <c r="AC356" s="358" t="s">
        <v>5838</v>
      </c>
      <c r="AD356" s="358" t="s">
        <v>5835</v>
      </c>
      <c r="AE356" s="358" t="s">
        <v>1241</v>
      </c>
      <c r="AF356" s="358" t="s">
        <v>1243</v>
      </c>
      <c r="AG356" s="475">
        <v>0</v>
      </c>
    </row>
    <row r="357" spans="2:33" ht="99">
      <c r="B357" s="358" t="s">
        <v>1874</v>
      </c>
      <c r="C357" s="358" t="s">
        <v>2502</v>
      </c>
      <c r="D357" s="358" t="s">
        <v>2510</v>
      </c>
      <c r="E357" s="358" t="s">
        <v>1934</v>
      </c>
      <c r="F357" s="358" t="s">
        <v>1268</v>
      </c>
      <c r="G357" s="358" t="s">
        <v>2508</v>
      </c>
      <c r="H357" s="358" t="s">
        <v>2505</v>
      </c>
      <c r="I357" s="358" t="s">
        <v>1165</v>
      </c>
      <c r="J357" s="358" t="s">
        <v>2501</v>
      </c>
      <c r="K357" s="358" t="s">
        <v>2505</v>
      </c>
      <c r="L357" s="358" t="s">
        <v>1937</v>
      </c>
      <c r="M357" s="358" t="s">
        <v>2506</v>
      </c>
      <c r="N357" s="358" t="s">
        <v>1939</v>
      </c>
      <c r="O357" s="358" t="s">
        <v>1269</v>
      </c>
      <c r="P357" s="358" t="s">
        <v>2477</v>
      </c>
      <c r="Q357" s="358" t="s">
        <v>2507</v>
      </c>
      <c r="R357" s="358"/>
      <c r="S357" s="358" t="s">
        <v>2509</v>
      </c>
      <c r="T357" s="358">
        <v>24</v>
      </c>
      <c r="U357" s="358" t="s">
        <v>1937</v>
      </c>
      <c r="V357" s="358" t="s">
        <v>2492</v>
      </c>
      <c r="W357" s="358"/>
      <c r="X357" s="358" t="s">
        <v>2338</v>
      </c>
      <c r="Y357" s="358" t="s">
        <v>1165</v>
      </c>
      <c r="Z357" s="358" t="s">
        <v>2475</v>
      </c>
      <c r="AA357" s="358" t="s">
        <v>2503</v>
      </c>
      <c r="AB357" s="358"/>
      <c r="AC357" s="358" t="s">
        <v>1937</v>
      </c>
      <c r="AD357" s="358"/>
      <c r="AE357" s="358" t="s">
        <v>1270</v>
      </c>
      <c r="AF357" s="358"/>
      <c r="AG357" s="475">
        <v>0</v>
      </c>
    </row>
    <row r="358" spans="2:33" ht="47.25">
      <c r="B358" s="358"/>
      <c r="C358" s="358" t="s">
        <v>2612</v>
      </c>
      <c r="D358" s="358" t="s">
        <v>3047</v>
      </c>
      <c r="E358" s="358" t="s">
        <v>1934</v>
      </c>
      <c r="F358" s="358" t="s">
        <v>1287</v>
      </c>
      <c r="G358" s="358" t="s">
        <v>3046</v>
      </c>
      <c r="H358" s="358" t="s">
        <v>2613</v>
      </c>
      <c r="I358" s="358" t="s">
        <v>2962</v>
      </c>
      <c r="J358" s="358" t="s">
        <v>2611</v>
      </c>
      <c r="K358" s="358" t="s">
        <v>2613</v>
      </c>
      <c r="L358" s="358" t="s">
        <v>1937</v>
      </c>
      <c r="M358" s="358" t="s">
        <v>2614</v>
      </c>
      <c r="N358" s="358" t="s">
        <v>1939</v>
      </c>
      <c r="O358" s="358" t="s">
        <v>1269</v>
      </c>
      <c r="P358" s="358" t="s">
        <v>3027</v>
      </c>
      <c r="Q358" s="358"/>
      <c r="R358" s="358"/>
      <c r="S358" s="358" t="s">
        <v>3022</v>
      </c>
      <c r="T358" s="358">
        <v>24</v>
      </c>
      <c r="U358" s="358" t="s">
        <v>1937</v>
      </c>
      <c r="V358" s="358" t="s">
        <v>2031</v>
      </c>
      <c r="W358" s="358"/>
      <c r="X358" s="358" t="s">
        <v>2338</v>
      </c>
      <c r="Y358" s="358" t="s">
        <v>1165</v>
      </c>
      <c r="Z358" s="358" t="s">
        <v>3026</v>
      </c>
      <c r="AA358" s="358" t="s">
        <v>2612</v>
      </c>
      <c r="AB358" s="358"/>
      <c r="AC358" s="358" t="s">
        <v>1937</v>
      </c>
      <c r="AD358" s="358" t="s">
        <v>2618</v>
      </c>
      <c r="AE358" s="358" t="s">
        <v>1273</v>
      </c>
      <c r="AF358" s="358"/>
      <c r="AG358" s="475">
        <v>0</v>
      </c>
    </row>
    <row r="359" spans="2:33" ht="47.25">
      <c r="B359" s="358"/>
      <c r="C359" s="358" t="s">
        <v>3892</v>
      </c>
      <c r="D359" s="358" t="s">
        <v>3899</v>
      </c>
      <c r="E359" s="358" t="s">
        <v>1934</v>
      </c>
      <c r="F359" s="358" t="s">
        <v>1268</v>
      </c>
      <c r="G359" s="358" t="s">
        <v>3897</v>
      </c>
      <c r="H359" s="358" t="s">
        <v>3895</v>
      </c>
      <c r="I359" s="358" t="s">
        <v>1261</v>
      </c>
      <c r="J359" s="358" t="s">
        <v>3891</v>
      </c>
      <c r="K359" s="358" t="s">
        <v>3895</v>
      </c>
      <c r="L359" s="358" t="s">
        <v>1937</v>
      </c>
      <c r="M359" s="358" t="s">
        <v>3896</v>
      </c>
      <c r="N359" s="358" t="s">
        <v>3209</v>
      </c>
      <c r="O359" s="358" t="s">
        <v>1325</v>
      </c>
      <c r="P359" s="358" t="s">
        <v>3868</v>
      </c>
      <c r="Q359" s="358"/>
      <c r="R359" s="358"/>
      <c r="S359" s="358" t="s">
        <v>3896</v>
      </c>
      <c r="T359" s="358">
        <v>24</v>
      </c>
      <c r="U359" s="358" t="s">
        <v>1937</v>
      </c>
      <c r="V359" s="358" t="s">
        <v>2010</v>
      </c>
      <c r="W359" s="358"/>
      <c r="X359" s="358" t="s">
        <v>3211</v>
      </c>
      <c r="Y359" s="358" t="s">
        <v>1261</v>
      </c>
      <c r="Z359" s="358" t="s">
        <v>3866</v>
      </c>
      <c r="AA359" s="358" t="s">
        <v>3893</v>
      </c>
      <c r="AB359" s="358"/>
      <c r="AC359" s="358" t="s">
        <v>1937</v>
      </c>
      <c r="AD359" s="358"/>
      <c r="AE359" s="358" t="s">
        <v>1326</v>
      </c>
      <c r="AF359" s="358"/>
      <c r="AG359" s="475">
        <v>0</v>
      </c>
    </row>
    <row r="360" spans="2:33" ht="165">
      <c r="B360" s="358"/>
      <c r="C360" s="358" t="s">
        <v>3935</v>
      </c>
      <c r="D360" s="358" t="s">
        <v>4166</v>
      </c>
      <c r="E360" s="358" t="s">
        <v>1934</v>
      </c>
      <c r="F360" s="358" t="s">
        <v>1287</v>
      </c>
      <c r="G360" s="358" t="s">
        <v>4165</v>
      </c>
      <c r="H360" s="358" t="s">
        <v>3938</v>
      </c>
      <c r="I360" s="358" t="s">
        <v>4085</v>
      </c>
      <c r="J360" s="358" t="s">
        <v>3934</v>
      </c>
      <c r="K360" s="358" t="s">
        <v>3938</v>
      </c>
      <c r="L360" s="358" t="s">
        <v>1937</v>
      </c>
      <c r="M360" s="358" t="s">
        <v>3939</v>
      </c>
      <c r="N360" s="358" t="s">
        <v>3209</v>
      </c>
      <c r="O360" s="358" t="s">
        <v>1325</v>
      </c>
      <c r="P360" s="358" t="s">
        <v>4133</v>
      </c>
      <c r="Q360" s="358" t="s">
        <v>4164</v>
      </c>
      <c r="R360" s="358"/>
      <c r="S360" s="358" t="s">
        <v>3942</v>
      </c>
      <c r="T360" s="358">
        <v>24</v>
      </c>
      <c r="U360" s="358" t="s">
        <v>1937</v>
      </c>
      <c r="V360" s="358" t="s">
        <v>2010</v>
      </c>
      <c r="W360" s="358"/>
      <c r="X360" s="358" t="s">
        <v>3211</v>
      </c>
      <c r="Y360" s="358" t="s">
        <v>1261</v>
      </c>
      <c r="Z360" s="358" t="s">
        <v>4132</v>
      </c>
      <c r="AA360" s="358" t="s">
        <v>3936</v>
      </c>
      <c r="AB360" s="358"/>
      <c r="AC360" s="358" t="s">
        <v>1937</v>
      </c>
      <c r="AD360" s="358" t="s">
        <v>3943</v>
      </c>
      <c r="AE360" s="358" t="s">
        <v>1328</v>
      </c>
      <c r="AF360" s="358"/>
      <c r="AG360" s="475">
        <v>0</v>
      </c>
    </row>
    <row r="361" spans="2:33" ht="47.25">
      <c r="B361" s="358"/>
      <c r="C361" s="358" t="s">
        <v>1767</v>
      </c>
      <c r="D361" s="358" t="s">
        <v>4754</v>
      </c>
      <c r="E361" s="358" t="s">
        <v>1934</v>
      </c>
      <c r="F361" s="358" t="s">
        <v>1272</v>
      </c>
      <c r="G361" s="358" t="s">
        <v>4753</v>
      </c>
      <c r="H361" s="358" t="s">
        <v>1953</v>
      </c>
      <c r="I361" s="358" t="s">
        <v>1247</v>
      </c>
      <c r="J361" s="358" t="s">
        <v>1766</v>
      </c>
      <c r="K361" s="358" t="s">
        <v>1953</v>
      </c>
      <c r="L361" s="358" t="s">
        <v>1954</v>
      </c>
      <c r="M361" s="358" t="s">
        <v>2191</v>
      </c>
      <c r="N361" s="358" t="s">
        <v>1939</v>
      </c>
      <c r="O361" s="358" t="s">
        <v>1306</v>
      </c>
      <c r="P361" s="358" t="s">
        <v>4745</v>
      </c>
      <c r="Q361" s="358"/>
      <c r="R361" s="358"/>
      <c r="S361" s="358" t="s">
        <v>1940</v>
      </c>
      <c r="T361" s="358">
        <v>24</v>
      </c>
      <c r="U361" s="358" t="s">
        <v>1937</v>
      </c>
      <c r="V361" s="358" t="s">
        <v>1947</v>
      </c>
      <c r="W361" s="358"/>
      <c r="X361" s="358" t="s">
        <v>4655</v>
      </c>
      <c r="Y361" s="358" t="s">
        <v>1247</v>
      </c>
      <c r="Z361" s="358" t="s">
        <v>4744</v>
      </c>
      <c r="AA361" s="358" t="s">
        <v>2192</v>
      </c>
      <c r="AB361" s="358"/>
      <c r="AC361" s="358" t="s">
        <v>2193</v>
      </c>
      <c r="AD361" s="358" t="s">
        <v>1958</v>
      </c>
      <c r="AE361" s="358" t="s">
        <v>1307</v>
      </c>
      <c r="AF361" s="358"/>
      <c r="AG361" s="475">
        <v>0</v>
      </c>
    </row>
    <row r="362" spans="2:33" ht="33">
      <c r="B362" s="358"/>
      <c r="C362" s="358" t="s">
        <v>3217</v>
      </c>
      <c r="D362" s="358" t="s">
        <v>3383</v>
      </c>
      <c r="E362" s="358" t="s">
        <v>1934</v>
      </c>
      <c r="F362" s="358" t="s">
        <v>1272</v>
      </c>
      <c r="G362" s="358" t="s">
        <v>3382</v>
      </c>
      <c r="H362" s="358" t="s">
        <v>3219</v>
      </c>
      <c r="I362" s="358" t="s">
        <v>1261</v>
      </c>
      <c r="J362" s="358" t="s">
        <v>3216</v>
      </c>
      <c r="K362" s="358" t="s">
        <v>3219</v>
      </c>
      <c r="L362" s="358" t="s">
        <v>1937</v>
      </c>
      <c r="M362" s="358" t="s">
        <v>3220</v>
      </c>
      <c r="N362" s="358" t="s">
        <v>3209</v>
      </c>
      <c r="O362" s="358" t="s">
        <v>1330</v>
      </c>
      <c r="P362" s="358" t="s">
        <v>3379</v>
      </c>
      <c r="Q362" s="358"/>
      <c r="R362" s="358"/>
      <c r="S362" s="358" t="s">
        <v>3220</v>
      </c>
      <c r="T362" s="358">
        <v>24</v>
      </c>
      <c r="U362" s="358" t="s">
        <v>1937</v>
      </c>
      <c r="V362" s="358" t="s">
        <v>1947</v>
      </c>
      <c r="W362" s="358"/>
      <c r="X362" s="358" t="s">
        <v>3211</v>
      </c>
      <c r="Y362" s="358" t="s">
        <v>1261</v>
      </c>
      <c r="Z362" s="358"/>
      <c r="AA362" s="358"/>
      <c r="AB362" s="358"/>
      <c r="AC362" s="358" t="s">
        <v>1937</v>
      </c>
      <c r="AD362" s="358" t="s">
        <v>3224</v>
      </c>
      <c r="AE362" s="358" t="s">
        <v>1331</v>
      </c>
      <c r="AF362" s="358" t="s">
        <v>3210</v>
      </c>
      <c r="AG362" s="475">
        <v>1</v>
      </c>
    </row>
    <row r="363" spans="2:33" ht="49.5">
      <c r="B363" s="358"/>
      <c r="C363" s="358" t="s">
        <v>5871</v>
      </c>
      <c r="D363" s="358" t="s">
        <v>5950</v>
      </c>
      <c r="E363" s="358" t="s">
        <v>1934</v>
      </c>
      <c r="F363" s="358" t="s">
        <v>1242</v>
      </c>
      <c r="G363" s="358" t="s">
        <v>5949</v>
      </c>
      <c r="H363" s="358" t="s">
        <v>5874</v>
      </c>
      <c r="I363" s="358" t="s">
        <v>1739</v>
      </c>
      <c r="J363" s="358" t="s">
        <v>5870</v>
      </c>
      <c r="K363" s="358" t="s">
        <v>5874</v>
      </c>
      <c r="L363" s="358" t="s">
        <v>5875</v>
      </c>
      <c r="M363" s="358" t="s">
        <v>5876</v>
      </c>
      <c r="N363" s="358" t="s">
        <v>3957</v>
      </c>
      <c r="O363" s="358" t="s">
        <v>1311</v>
      </c>
      <c r="P363" s="358" t="s">
        <v>5923</v>
      </c>
      <c r="Q363" s="358"/>
      <c r="R363" s="358" t="s">
        <v>5872</v>
      </c>
      <c r="S363" s="358" t="s">
        <v>5879</v>
      </c>
      <c r="T363" s="358">
        <v>24</v>
      </c>
      <c r="U363" s="358" t="s">
        <v>5881</v>
      </c>
      <c r="V363" s="358" t="s">
        <v>1947</v>
      </c>
      <c r="W363" s="358"/>
      <c r="X363" s="358" t="s">
        <v>5774</v>
      </c>
      <c r="Y363" s="358" t="s">
        <v>1255</v>
      </c>
      <c r="Z363" s="358" t="s">
        <v>5922</v>
      </c>
      <c r="AA363" s="358" t="s">
        <v>5873</v>
      </c>
      <c r="AB363" s="358"/>
      <c r="AC363" s="358" t="s">
        <v>5880</v>
      </c>
      <c r="AD363" s="358" t="s">
        <v>5877</v>
      </c>
      <c r="AE363" s="358" t="s">
        <v>1241</v>
      </c>
      <c r="AF363" s="358" t="s">
        <v>1243</v>
      </c>
      <c r="AG363" s="475">
        <v>0</v>
      </c>
    </row>
    <row r="364" spans="2:33" ht="47.25">
      <c r="B364" s="358"/>
      <c r="C364" s="358" t="s">
        <v>4341</v>
      </c>
      <c r="D364" s="358" t="s">
        <v>4347</v>
      </c>
      <c r="E364" s="358" t="s">
        <v>1934</v>
      </c>
      <c r="F364" s="358" t="s">
        <v>1268</v>
      </c>
      <c r="G364" s="358" t="s">
        <v>4345</v>
      </c>
      <c r="H364" s="358" t="s">
        <v>4343</v>
      </c>
      <c r="I364" s="358" t="s">
        <v>1222</v>
      </c>
      <c r="J364" s="358" t="s">
        <v>4340</v>
      </c>
      <c r="K364" s="358" t="s">
        <v>4343</v>
      </c>
      <c r="L364" s="358" t="s">
        <v>1937</v>
      </c>
      <c r="M364" s="358" t="s">
        <v>4344</v>
      </c>
      <c r="N364" s="358" t="s">
        <v>3209</v>
      </c>
      <c r="O364" s="358" t="s">
        <v>1280</v>
      </c>
      <c r="P364" s="358" t="s">
        <v>4289</v>
      </c>
      <c r="Q364" s="358"/>
      <c r="R364" s="358"/>
      <c r="S364" s="358" t="s">
        <v>4346</v>
      </c>
      <c r="T364" s="358">
        <v>24</v>
      </c>
      <c r="U364" s="358" t="s">
        <v>1937</v>
      </c>
      <c r="V364" s="358" t="s">
        <v>2492</v>
      </c>
      <c r="W364" s="358"/>
      <c r="X364" s="358" t="s">
        <v>4200</v>
      </c>
      <c r="Y364" s="358" t="s">
        <v>1222</v>
      </c>
      <c r="Z364" s="358" t="s">
        <v>4288</v>
      </c>
      <c r="AA364" s="358" t="s">
        <v>4342</v>
      </c>
      <c r="AB364" s="358"/>
      <c r="AC364" s="358" t="s">
        <v>1940</v>
      </c>
      <c r="AD364" s="358"/>
      <c r="AE364" s="358" t="s">
        <v>1281</v>
      </c>
      <c r="AF364" s="358" t="s">
        <v>1191</v>
      </c>
      <c r="AG364" s="475">
        <v>0</v>
      </c>
    </row>
    <row r="365" spans="2:33" ht="33">
      <c r="B365" s="358"/>
      <c r="C365" s="358" t="s">
        <v>1876</v>
      </c>
      <c r="D365" s="358" t="s">
        <v>6802</v>
      </c>
      <c r="E365" s="358" t="s">
        <v>1934</v>
      </c>
      <c r="F365" s="358" t="s">
        <v>1268</v>
      </c>
      <c r="G365" s="358" t="s">
        <v>6800</v>
      </c>
      <c r="H365" s="358" t="s">
        <v>6798</v>
      </c>
      <c r="I365" s="358" t="s">
        <v>1282</v>
      </c>
      <c r="J365" s="358" t="s">
        <v>1875</v>
      </c>
      <c r="K365" s="358" t="s">
        <v>6798</v>
      </c>
      <c r="L365" s="358" t="s">
        <v>1937</v>
      </c>
      <c r="M365" s="358" t="s">
        <v>6799</v>
      </c>
      <c r="N365" s="358" t="s">
        <v>1939</v>
      </c>
      <c r="O365" s="358" t="s">
        <v>1316</v>
      </c>
      <c r="P365" s="358" t="s">
        <v>6783</v>
      </c>
      <c r="Q365" s="358"/>
      <c r="R365" s="358" t="s">
        <v>5957</v>
      </c>
      <c r="S365" s="358" t="s">
        <v>6801</v>
      </c>
      <c r="T365" s="358">
        <v>24</v>
      </c>
      <c r="U365" s="358" t="s">
        <v>1937</v>
      </c>
      <c r="V365" s="358" t="s">
        <v>2031</v>
      </c>
      <c r="W365" s="358"/>
      <c r="X365" s="358" t="s">
        <v>6686</v>
      </c>
      <c r="Y365" s="358" t="s">
        <v>1282</v>
      </c>
      <c r="Z365" s="358" t="s">
        <v>6781</v>
      </c>
      <c r="AA365" s="358" t="s">
        <v>6796</v>
      </c>
      <c r="AB365" s="358" t="s">
        <v>902</v>
      </c>
      <c r="AC365" s="358" t="s">
        <v>1937</v>
      </c>
      <c r="AD365" s="358"/>
      <c r="AE365" s="358" t="s">
        <v>1317</v>
      </c>
      <c r="AF365" s="358"/>
      <c r="AG365" s="475">
        <v>0</v>
      </c>
    </row>
    <row r="366" spans="2:33" ht="47.25">
      <c r="B366" s="358"/>
      <c r="C366" s="358" t="s">
        <v>1797</v>
      </c>
      <c r="D366" s="358" t="s">
        <v>7031</v>
      </c>
      <c r="E366" s="358" t="s">
        <v>1934</v>
      </c>
      <c r="F366" s="358" t="s">
        <v>1287</v>
      </c>
      <c r="G366" s="358" t="s">
        <v>7030</v>
      </c>
      <c r="H366" s="358" t="s">
        <v>6844</v>
      </c>
      <c r="I366" s="358" t="s">
        <v>1785</v>
      </c>
      <c r="J366" s="358" t="s">
        <v>1796</v>
      </c>
      <c r="K366" s="358" t="s">
        <v>6844</v>
      </c>
      <c r="L366" s="358" t="s">
        <v>1937</v>
      </c>
      <c r="M366" s="358" t="s">
        <v>6845</v>
      </c>
      <c r="N366" s="358" t="s">
        <v>1939</v>
      </c>
      <c r="O366" s="358" t="s">
        <v>1316</v>
      </c>
      <c r="P366" s="358" t="s">
        <v>7011</v>
      </c>
      <c r="Q366" s="358"/>
      <c r="R366" s="358" t="s">
        <v>5957</v>
      </c>
      <c r="S366" s="358" t="s">
        <v>6933</v>
      </c>
      <c r="T366" s="358">
        <v>24</v>
      </c>
      <c r="U366" s="358" t="s">
        <v>1937</v>
      </c>
      <c r="V366" s="358" t="s">
        <v>2031</v>
      </c>
      <c r="W366" s="358"/>
      <c r="X366" s="358" t="s">
        <v>6686</v>
      </c>
      <c r="Y366" s="358" t="s">
        <v>1282</v>
      </c>
      <c r="Z366" s="358" t="s">
        <v>7010</v>
      </c>
      <c r="AA366" s="358" t="s">
        <v>6842</v>
      </c>
      <c r="AB366" s="358" t="s">
        <v>902</v>
      </c>
      <c r="AC366" s="358" t="s">
        <v>1937</v>
      </c>
      <c r="AD366" s="358" t="s">
        <v>6848</v>
      </c>
      <c r="AE366" s="358" t="s">
        <v>1319</v>
      </c>
      <c r="AF366" s="358"/>
      <c r="AG366" s="475">
        <v>0</v>
      </c>
    </row>
    <row r="367" spans="2:33" ht="33">
      <c r="B367" s="358"/>
      <c r="C367" s="358" t="s">
        <v>2002</v>
      </c>
      <c r="D367" s="358" t="s">
        <v>2012</v>
      </c>
      <c r="E367" s="358" t="s">
        <v>1934</v>
      </c>
      <c r="F367" s="358" t="s">
        <v>1268</v>
      </c>
      <c r="G367" s="358" t="s">
        <v>2080</v>
      </c>
      <c r="H367" s="358" t="s">
        <v>2005</v>
      </c>
      <c r="I367" s="358" t="s">
        <v>1222</v>
      </c>
      <c r="J367" s="358" t="s">
        <v>2006</v>
      </c>
      <c r="K367" s="358" t="s">
        <v>2005</v>
      </c>
      <c r="L367" s="358" t="s">
        <v>2007</v>
      </c>
      <c r="M367" s="358" t="s">
        <v>2008</v>
      </c>
      <c r="N367" s="358" t="s">
        <v>1939</v>
      </c>
      <c r="O367" s="358" t="s">
        <v>1291</v>
      </c>
      <c r="P367" s="358" t="s">
        <v>2056</v>
      </c>
      <c r="Q367" s="358"/>
      <c r="R367" s="358"/>
      <c r="S367" s="358" t="s">
        <v>2009</v>
      </c>
      <c r="T367" s="358">
        <v>24</v>
      </c>
      <c r="U367" s="358" t="s">
        <v>1937</v>
      </c>
      <c r="V367" s="358" t="s">
        <v>2010</v>
      </c>
      <c r="W367" s="358"/>
      <c r="X367" s="358" t="s">
        <v>1941</v>
      </c>
      <c r="Y367" s="358" t="s">
        <v>1222</v>
      </c>
      <c r="Z367" s="358" t="s">
        <v>2060</v>
      </c>
      <c r="AA367" s="358" t="s">
        <v>2011</v>
      </c>
      <c r="AB367" s="358"/>
      <c r="AC367" s="358" t="s">
        <v>1940</v>
      </c>
      <c r="AD367" s="358"/>
      <c r="AE367" s="358" t="s">
        <v>1292</v>
      </c>
      <c r="AF367" s="358" t="s">
        <v>1926</v>
      </c>
      <c r="AG367" s="475">
        <v>0</v>
      </c>
    </row>
    <row r="368" spans="2:33" ht="47.25">
      <c r="B368" s="358"/>
      <c r="C368" s="358" t="s">
        <v>2194</v>
      </c>
      <c r="D368" s="358" t="s">
        <v>7323</v>
      </c>
      <c r="E368" s="358" t="s">
        <v>1934</v>
      </c>
      <c r="F368" s="358" t="s">
        <v>1272</v>
      </c>
      <c r="G368" s="358" t="s">
        <v>7322</v>
      </c>
      <c r="H368" s="358" t="s">
        <v>2197</v>
      </c>
      <c r="I368" s="358" t="s">
        <v>1252</v>
      </c>
      <c r="J368" s="358" t="s">
        <v>2198</v>
      </c>
      <c r="K368" s="358" t="s">
        <v>2197</v>
      </c>
      <c r="L368" s="358" t="s">
        <v>2199</v>
      </c>
      <c r="M368" s="358" t="s">
        <v>2200</v>
      </c>
      <c r="N368" s="358" t="s">
        <v>1939</v>
      </c>
      <c r="O368" s="358" t="s">
        <v>1264</v>
      </c>
      <c r="P368" s="358" t="s">
        <v>7314</v>
      </c>
      <c r="Q368" s="358"/>
      <c r="R368" s="358"/>
      <c r="S368" s="358" t="s">
        <v>2201</v>
      </c>
      <c r="T368" s="358">
        <v>24</v>
      </c>
      <c r="U368" s="358" t="s">
        <v>1937</v>
      </c>
      <c r="V368" s="358" t="s">
        <v>2031</v>
      </c>
      <c r="W368" s="358"/>
      <c r="X368" s="358" t="s">
        <v>2182</v>
      </c>
      <c r="Y368" s="358" t="s">
        <v>1252</v>
      </c>
      <c r="Z368" s="358" t="s">
        <v>7313</v>
      </c>
      <c r="AA368" s="358" t="s">
        <v>2202</v>
      </c>
      <c r="AB368" s="358"/>
      <c r="AC368" s="358" t="s">
        <v>1937</v>
      </c>
      <c r="AD368" s="358" t="s">
        <v>2203</v>
      </c>
      <c r="AE368" s="358" t="s">
        <v>1265</v>
      </c>
      <c r="AF368" s="358" t="s">
        <v>1223</v>
      </c>
      <c r="AG368" s="475">
        <v>0</v>
      </c>
    </row>
    <row r="369" spans="2:33" ht="132">
      <c r="B369" s="358"/>
      <c r="C369" s="358" t="s">
        <v>4873</v>
      </c>
      <c r="D369" s="358" t="s">
        <v>5172</v>
      </c>
      <c r="E369" s="358" t="s">
        <v>1934</v>
      </c>
      <c r="F369" s="358" t="s">
        <v>1287</v>
      </c>
      <c r="G369" s="358" t="s">
        <v>5170</v>
      </c>
      <c r="H369" s="358" t="s">
        <v>4875</v>
      </c>
      <c r="I369" s="358" t="s">
        <v>1759</v>
      </c>
      <c r="J369" s="358" t="s">
        <v>4872</v>
      </c>
      <c r="K369" s="358" t="s">
        <v>4875</v>
      </c>
      <c r="L369" s="358" t="s">
        <v>4876</v>
      </c>
      <c r="M369" s="358" t="s">
        <v>4877</v>
      </c>
      <c r="N369" s="358" t="s">
        <v>1939</v>
      </c>
      <c r="O369" s="358" t="s">
        <v>1306</v>
      </c>
      <c r="P369" s="358" t="s">
        <v>5089</v>
      </c>
      <c r="Q369" s="358" t="s">
        <v>5169</v>
      </c>
      <c r="R369" s="358"/>
      <c r="S369" s="358" t="s">
        <v>5171</v>
      </c>
      <c r="T369" s="358">
        <v>24</v>
      </c>
      <c r="U369" s="358" t="s">
        <v>1937</v>
      </c>
      <c r="V369" s="358" t="s">
        <v>2492</v>
      </c>
      <c r="W369" s="358"/>
      <c r="X369" s="358" t="s">
        <v>4655</v>
      </c>
      <c r="Y369" s="358" t="s">
        <v>1247</v>
      </c>
      <c r="Z369" s="358" t="s">
        <v>5088</v>
      </c>
      <c r="AA369" s="358" t="s">
        <v>4874</v>
      </c>
      <c r="AB369" s="358"/>
      <c r="AC369" s="358" t="s">
        <v>1937</v>
      </c>
      <c r="AD369" s="358" t="s">
        <v>4955</v>
      </c>
      <c r="AE369" s="358" t="s">
        <v>1309</v>
      </c>
      <c r="AF369" s="358"/>
      <c r="AG369" s="475">
        <v>0</v>
      </c>
    </row>
    <row r="370" spans="2:33" ht="33">
      <c r="B370" s="358" t="s">
        <v>1877</v>
      </c>
      <c r="C370" s="358" t="s">
        <v>2512</v>
      </c>
      <c r="D370" s="358" t="s">
        <v>2515</v>
      </c>
      <c r="E370" s="358" t="s">
        <v>1934</v>
      </c>
      <c r="F370" s="358" t="s">
        <v>1279</v>
      </c>
      <c r="G370" s="358" t="s">
        <v>2517</v>
      </c>
      <c r="H370" s="358" t="s">
        <v>2515</v>
      </c>
      <c r="I370" s="358" t="s">
        <v>1165</v>
      </c>
      <c r="J370" s="358" t="s">
        <v>2511</v>
      </c>
      <c r="K370" s="358" t="s">
        <v>2515</v>
      </c>
      <c r="L370" s="358" t="s">
        <v>1937</v>
      </c>
      <c r="M370" s="358" t="s">
        <v>2516</v>
      </c>
      <c r="N370" s="358" t="s">
        <v>1939</v>
      </c>
      <c r="O370" s="358" t="s">
        <v>1269</v>
      </c>
      <c r="P370" s="358"/>
      <c r="Q370" s="358"/>
      <c r="R370" s="358"/>
      <c r="S370" s="358" t="s">
        <v>2516</v>
      </c>
      <c r="T370" s="358">
        <v>25</v>
      </c>
      <c r="U370" s="358" t="s">
        <v>1937</v>
      </c>
      <c r="V370" s="358"/>
      <c r="W370" s="358"/>
      <c r="X370" s="358" t="s">
        <v>2338</v>
      </c>
      <c r="Y370" s="358" t="s">
        <v>1165</v>
      </c>
      <c r="Z370" s="358" t="s">
        <v>2513</v>
      </c>
      <c r="AA370" s="358"/>
      <c r="AB370" s="358"/>
      <c r="AC370" s="358" t="s">
        <v>1937</v>
      </c>
      <c r="AD370" s="358"/>
      <c r="AE370" s="358" t="s">
        <v>1270</v>
      </c>
      <c r="AF370" s="358"/>
      <c r="AG370" s="475">
        <v>0</v>
      </c>
    </row>
    <row r="371" spans="2:33" ht="33">
      <c r="B371" s="358"/>
      <c r="C371" s="358" t="s">
        <v>3049</v>
      </c>
      <c r="D371" s="358" t="s">
        <v>3051</v>
      </c>
      <c r="E371" s="358" t="s">
        <v>1934</v>
      </c>
      <c r="F371" s="358" t="s">
        <v>1279</v>
      </c>
      <c r="G371" s="358" t="s">
        <v>3053</v>
      </c>
      <c r="H371" s="358" t="s">
        <v>3051</v>
      </c>
      <c r="I371" s="358" t="s">
        <v>2962</v>
      </c>
      <c r="J371" s="358" t="s">
        <v>3048</v>
      </c>
      <c r="K371" s="358" t="s">
        <v>3051</v>
      </c>
      <c r="L371" s="358" t="s">
        <v>1937</v>
      </c>
      <c r="M371" s="358" t="s">
        <v>3052</v>
      </c>
      <c r="N371" s="358" t="s">
        <v>1939</v>
      </c>
      <c r="O371" s="358" t="s">
        <v>1269</v>
      </c>
      <c r="P371" s="358"/>
      <c r="Q371" s="358"/>
      <c r="R371" s="358"/>
      <c r="S371" s="358" t="s">
        <v>3052</v>
      </c>
      <c r="T371" s="358">
        <v>25</v>
      </c>
      <c r="U371" s="358" t="s">
        <v>1937</v>
      </c>
      <c r="V371" s="358"/>
      <c r="W371" s="358"/>
      <c r="X371" s="358" t="s">
        <v>2338</v>
      </c>
      <c r="Y371" s="358" t="s">
        <v>1165</v>
      </c>
      <c r="Z371" s="358" t="s">
        <v>3050</v>
      </c>
      <c r="AA371" s="358"/>
      <c r="AB371" s="358"/>
      <c r="AC371" s="358" t="s">
        <v>1937</v>
      </c>
      <c r="AD371" s="358"/>
      <c r="AE371" s="358" t="s">
        <v>1273</v>
      </c>
      <c r="AF371" s="358"/>
      <c r="AG371" s="475">
        <v>0</v>
      </c>
    </row>
    <row r="372" spans="2:33" ht="47.25">
      <c r="B372" s="358"/>
      <c r="C372" s="358" t="s">
        <v>3901</v>
      </c>
      <c r="D372" s="358" t="s">
        <v>3907</v>
      </c>
      <c r="E372" s="358" t="s">
        <v>1934</v>
      </c>
      <c r="F372" s="358" t="s">
        <v>1268</v>
      </c>
      <c r="G372" s="358" t="s">
        <v>3906</v>
      </c>
      <c r="H372" s="358" t="s">
        <v>3904</v>
      </c>
      <c r="I372" s="358" t="s">
        <v>1261</v>
      </c>
      <c r="J372" s="358" t="s">
        <v>3900</v>
      </c>
      <c r="K372" s="358" t="s">
        <v>3904</v>
      </c>
      <c r="L372" s="358" t="s">
        <v>1937</v>
      </c>
      <c r="M372" s="358" t="s">
        <v>3905</v>
      </c>
      <c r="N372" s="358" t="s">
        <v>3209</v>
      </c>
      <c r="O372" s="358" t="s">
        <v>1325</v>
      </c>
      <c r="P372" s="358" t="s">
        <v>3868</v>
      </c>
      <c r="Q372" s="358"/>
      <c r="R372" s="358"/>
      <c r="S372" s="358" t="s">
        <v>3905</v>
      </c>
      <c r="T372" s="358">
        <v>25</v>
      </c>
      <c r="U372" s="358" t="s">
        <v>1937</v>
      </c>
      <c r="V372" s="358" t="s">
        <v>1965</v>
      </c>
      <c r="W372" s="358"/>
      <c r="X372" s="358" t="s">
        <v>3211</v>
      </c>
      <c r="Y372" s="358" t="s">
        <v>1261</v>
      </c>
      <c r="Z372" s="358" t="s">
        <v>3866</v>
      </c>
      <c r="AA372" s="358" t="s">
        <v>3902</v>
      </c>
      <c r="AB372" s="358"/>
      <c r="AC372" s="358" t="s">
        <v>1937</v>
      </c>
      <c r="AD372" s="358"/>
      <c r="AE372" s="358" t="s">
        <v>1326</v>
      </c>
      <c r="AF372" s="358"/>
      <c r="AG372" s="475">
        <v>0</v>
      </c>
    </row>
    <row r="373" spans="2:33" ht="115.5">
      <c r="B373" s="358"/>
      <c r="C373" s="358" t="s">
        <v>3945</v>
      </c>
      <c r="D373" s="358" t="s">
        <v>4169</v>
      </c>
      <c r="E373" s="358" t="s">
        <v>1934</v>
      </c>
      <c r="F373" s="358" t="s">
        <v>1287</v>
      </c>
      <c r="G373" s="358" t="s">
        <v>4168</v>
      </c>
      <c r="H373" s="358" t="s">
        <v>3948</v>
      </c>
      <c r="I373" s="358" t="s">
        <v>4085</v>
      </c>
      <c r="J373" s="358" t="s">
        <v>3944</v>
      </c>
      <c r="K373" s="358" t="s">
        <v>3948</v>
      </c>
      <c r="L373" s="358" t="s">
        <v>1937</v>
      </c>
      <c r="M373" s="358" t="s">
        <v>3949</v>
      </c>
      <c r="N373" s="358" t="s">
        <v>3209</v>
      </c>
      <c r="O373" s="358" t="s">
        <v>1325</v>
      </c>
      <c r="P373" s="358" t="s">
        <v>4133</v>
      </c>
      <c r="Q373" s="358" t="s">
        <v>4167</v>
      </c>
      <c r="R373" s="358"/>
      <c r="S373" s="358" t="s">
        <v>3952</v>
      </c>
      <c r="T373" s="358">
        <v>25</v>
      </c>
      <c r="U373" s="358" t="s">
        <v>1937</v>
      </c>
      <c r="V373" s="358" t="s">
        <v>2492</v>
      </c>
      <c r="W373" s="358"/>
      <c r="X373" s="358" t="s">
        <v>3211</v>
      </c>
      <c r="Y373" s="358" t="s">
        <v>1261</v>
      </c>
      <c r="Z373" s="358" t="s">
        <v>4132</v>
      </c>
      <c r="AA373" s="358" t="s">
        <v>3946</v>
      </c>
      <c r="AB373" s="358"/>
      <c r="AC373" s="358" t="s">
        <v>1937</v>
      </c>
      <c r="AD373" s="358" t="s">
        <v>3953</v>
      </c>
      <c r="AE373" s="358" t="s">
        <v>1328</v>
      </c>
      <c r="AF373" s="358"/>
      <c r="AG373" s="475">
        <v>0</v>
      </c>
    </row>
    <row r="374" spans="2:33" ht="33">
      <c r="B374" s="358"/>
      <c r="C374" s="358" t="s">
        <v>3226</v>
      </c>
      <c r="D374" s="358" t="s">
        <v>3385</v>
      </c>
      <c r="E374" s="358" t="s">
        <v>1934</v>
      </c>
      <c r="F374" s="358" t="s">
        <v>1272</v>
      </c>
      <c r="G374" s="358" t="s">
        <v>3384</v>
      </c>
      <c r="H374" s="358" t="s">
        <v>3228</v>
      </c>
      <c r="I374" s="358" t="s">
        <v>1261</v>
      </c>
      <c r="J374" s="358" t="s">
        <v>3225</v>
      </c>
      <c r="K374" s="358" t="s">
        <v>3228</v>
      </c>
      <c r="L374" s="358" t="s">
        <v>3229</v>
      </c>
      <c r="M374" s="358" t="s">
        <v>3319</v>
      </c>
      <c r="N374" s="358" t="s">
        <v>3209</v>
      </c>
      <c r="O374" s="358" t="s">
        <v>1330</v>
      </c>
      <c r="P374" s="358" t="s">
        <v>3379</v>
      </c>
      <c r="Q374" s="358" t="s">
        <v>3232</v>
      </c>
      <c r="R374" s="358"/>
      <c r="S374" s="358" t="s">
        <v>3319</v>
      </c>
      <c r="T374" s="358">
        <v>25</v>
      </c>
      <c r="U374" s="358" t="s">
        <v>1937</v>
      </c>
      <c r="V374" s="358" t="s">
        <v>1965</v>
      </c>
      <c r="W374" s="358"/>
      <c r="X374" s="358" t="s">
        <v>3211</v>
      </c>
      <c r="Y374" s="358" t="s">
        <v>1261</v>
      </c>
      <c r="Z374" s="358"/>
      <c r="AA374" s="358"/>
      <c r="AB374" s="358"/>
      <c r="AC374" s="358" t="s">
        <v>1937</v>
      </c>
      <c r="AD374" s="358" t="s">
        <v>3232</v>
      </c>
      <c r="AE374" s="358" t="s">
        <v>1331</v>
      </c>
      <c r="AF374" s="358" t="s">
        <v>3210</v>
      </c>
      <c r="AG374" s="475">
        <v>0</v>
      </c>
    </row>
    <row r="375" spans="2:33" ht="47.25">
      <c r="B375" s="358"/>
      <c r="C375" s="358" t="s">
        <v>1773</v>
      </c>
      <c r="D375" s="358" t="s">
        <v>4756</v>
      </c>
      <c r="E375" s="358" t="s">
        <v>1934</v>
      </c>
      <c r="F375" s="358" t="s">
        <v>1272</v>
      </c>
      <c r="G375" s="358" t="s">
        <v>4755</v>
      </c>
      <c r="H375" s="358" t="s">
        <v>4223</v>
      </c>
      <c r="I375" s="358" t="s">
        <v>1247</v>
      </c>
      <c r="J375" s="358" t="s">
        <v>1772</v>
      </c>
      <c r="K375" s="358" t="s">
        <v>4223</v>
      </c>
      <c r="L375" s="358" t="s">
        <v>4671</v>
      </c>
      <c r="M375" s="358" t="s">
        <v>4672</v>
      </c>
      <c r="N375" s="358" t="s">
        <v>1939</v>
      </c>
      <c r="O375" s="358" t="s">
        <v>1306</v>
      </c>
      <c r="P375" s="358" t="s">
        <v>4745</v>
      </c>
      <c r="Q375" s="358"/>
      <c r="R375" s="358"/>
      <c r="S375" s="358" t="s">
        <v>1940</v>
      </c>
      <c r="T375" s="358">
        <v>25</v>
      </c>
      <c r="U375" s="358" t="s">
        <v>1937</v>
      </c>
      <c r="V375" s="358" t="s">
        <v>1947</v>
      </c>
      <c r="W375" s="358"/>
      <c r="X375" s="358" t="s">
        <v>4655</v>
      </c>
      <c r="Y375" s="358" t="s">
        <v>1247</v>
      </c>
      <c r="Z375" s="358" t="s">
        <v>4744</v>
      </c>
      <c r="AA375" s="358" t="s">
        <v>4670</v>
      </c>
      <c r="AB375" s="358"/>
      <c r="AC375" s="358" t="s">
        <v>4674</v>
      </c>
      <c r="AD375" s="358" t="s">
        <v>4225</v>
      </c>
      <c r="AE375" s="358" t="s">
        <v>1307</v>
      </c>
      <c r="AF375" s="358"/>
      <c r="AG375" s="475">
        <v>0</v>
      </c>
    </row>
    <row r="376" spans="2:33" ht="33">
      <c r="B376" s="358"/>
      <c r="C376" s="358" t="s">
        <v>4349</v>
      </c>
      <c r="D376" s="358" t="s">
        <v>4351</v>
      </c>
      <c r="E376" s="358" t="s">
        <v>1934</v>
      </c>
      <c r="F376" s="358" t="s">
        <v>1279</v>
      </c>
      <c r="G376" s="358" t="s">
        <v>4353</v>
      </c>
      <c r="H376" s="358" t="s">
        <v>4351</v>
      </c>
      <c r="I376" s="358" t="s">
        <v>1222</v>
      </c>
      <c r="J376" s="358" t="s">
        <v>4348</v>
      </c>
      <c r="K376" s="358" t="s">
        <v>4351</v>
      </c>
      <c r="L376" s="358" t="s">
        <v>1937</v>
      </c>
      <c r="M376" s="358" t="s">
        <v>4352</v>
      </c>
      <c r="N376" s="358" t="s">
        <v>1939</v>
      </c>
      <c r="O376" s="358" t="s">
        <v>1280</v>
      </c>
      <c r="P376" s="358"/>
      <c r="Q376" s="358"/>
      <c r="R376" s="358"/>
      <c r="S376" s="358" t="s">
        <v>1940</v>
      </c>
      <c r="T376" s="358">
        <v>25</v>
      </c>
      <c r="U376" s="358" t="s">
        <v>1937</v>
      </c>
      <c r="V376" s="358"/>
      <c r="W376" s="358"/>
      <c r="X376" s="358" t="s">
        <v>4200</v>
      </c>
      <c r="Y376" s="358" t="s">
        <v>1222</v>
      </c>
      <c r="Z376" s="358" t="s">
        <v>4350</v>
      </c>
      <c r="AA376" s="358"/>
      <c r="AB376" s="358"/>
      <c r="AC376" s="358" t="s">
        <v>1937</v>
      </c>
      <c r="AD376" s="358"/>
      <c r="AE376" s="358" t="s">
        <v>1281</v>
      </c>
      <c r="AF376" s="358" t="s">
        <v>1191</v>
      </c>
      <c r="AG376" s="475">
        <v>0</v>
      </c>
    </row>
    <row r="377" spans="2:33" ht="49.5">
      <c r="B377" s="358"/>
      <c r="C377" s="358" t="s">
        <v>5360</v>
      </c>
      <c r="D377" s="358" t="s">
        <v>7328</v>
      </c>
      <c r="E377" s="358" t="s">
        <v>1934</v>
      </c>
      <c r="F377" s="358" t="s">
        <v>1268</v>
      </c>
      <c r="G377" s="358" t="s">
        <v>7326</v>
      </c>
      <c r="H377" s="358" t="s">
        <v>5361</v>
      </c>
      <c r="I377" s="358" t="s">
        <v>1252</v>
      </c>
      <c r="J377" s="358" t="s">
        <v>5359</v>
      </c>
      <c r="K377" s="358" t="s">
        <v>5361</v>
      </c>
      <c r="L377" s="358" t="s">
        <v>7325</v>
      </c>
      <c r="M377" s="358" t="s">
        <v>5362</v>
      </c>
      <c r="N377" s="358" t="s">
        <v>1939</v>
      </c>
      <c r="O377" s="358" t="s">
        <v>1264</v>
      </c>
      <c r="P377" s="358" t="s">
        <v>7314</v>
      </c>
      <c r="Q377" s="358"/>
      <c r="R377" s="358"/>
      <c r="S377" s="358" t="s">
        <v>7327</v>
      </c>
      <c r="T377" s="358">
        <v>25</v>
      </c>
      <c r="U377" s="358" t="s">
        <v>1937</v>
      </c>
      <c r="V377" s="358" t="s">
        <v>2031</v>
      </c>
      <c r="W377" s="358"/>
      <c r="X377" s="358" t="s">
        <v>2182</v>
      </c>
      <c r="Y377" s="358" t="s">
        <v>1252</v>
      </c>
      <c r="Z377" s="358" t="s">
        <v>7313</v>
      </c>
      <c r="AA377" s="358" t="s">
        <v>7324</v>
      </c>
      <c r="AB377" s="358"/>
      <c r="AC377" s="358" t="s">
        <v>1937</v>
      </c>
      <c r="AD377" s="358"/>
      <c r="AE377" s="358" t="s">
        <v>1265</v>
      </c>
      <c r="AF377" s="358" t="s">
        <v>1223</v>
      </c>
      <c r="AG377" s="475">
        <v>0</v>
      </c>
    </row>
    <row r="378" spans="2:33" ht="33">
      <c r="B378" s="358"/>
      <c r="C378" s="358" t="s">
        <v>1826</v>
      </c>
      <c r="D378" s="358" t="s">
        <v>7033</v>
      </c>
      <c r="E378" s="358" t="s">
        <v>1934</v>
      </c>
      <c r="F378" s="358" t="s">
        <v>1287</v>
      </c>
      <c r="G378" s="358" t="s">
        <v>7032</v>
      </c>
      <c r="H378" s="358" t="s">
        <v>6851</v>
      </c>
      <c r="I378" s="358" t="s">
        <v>1785</v>
      </c>
      <c r="J378" s="358" t="s">
        <v>1825</v>
      </c>
      <c r="K378" s="358" t="s">
        <v>6851</v>
      </c>
      <c r="L378" s="358" t="s">
        <v>1937</v>
      </c>
      <c r="M378" s="358" t="s">
        <v>6852</v>
      </c>
      <c r="N378" s="358" t="s">
        <v>1939</v>
      </c>
      <c r="O378" s="358" t="s">
        <v>1316</v>
      </c>
      <c r="P378" s="358" t="s">
        <v>7011</v>
      </c>
      <c r="Q378" s="358"/>
      <c r="R378" s="358" t="s">
        <v>5957</v>
      </c>
      <c r="S378" s="358" t="s">
        <v>6852</v>
      </c>
      <c r="T378" s="358">
        <v>25</v>
      </c>
      <c r="U378" s="358" t="s">
        <v>1937</v>
      </c>
      <c r="V378" s="358" t="s">
        <v>2031</v>
      </c>
      <c r="W378" s="358"/>
      <c r="X378" s="358" t="s">
        <v>6686</v>
      </c>
      <c r="Y378" s="358" t="s">
        <v>1282</v>
      </c>
      <c r="Z378" s="358" t="s">
        <v>7010</v>
      </c>
      <c r="AA378" s="358" t="s">
        <v>6849</v>
      </c>
      <c r="AB378" s="358" t="s">
        <v>902</v>
      </c>
      <c r="AC378" s="358" t="s">
        <v>1937</v>
      </c>
      <c r="AD378" s="358" t="s">
        <v>6854</v>
      </c>
      <c r="AE378" s="358" t="s">
        <v>1319</v>
      </c>
      <c r="AF378" s="358"/>
      <c r="AG378" s="475">
        <v>0</v>
      </c>
    </row>
    <row r="379" spans="2:33" ht="33">
      <c r="B379" s="358"/>
      <c r="C379" s="358" t="s">
        <v>2081</v>
      </c>
      <c r="D379" s="358" t="s">
        <v>2082</v>
      </c>
      <c r="E379" s="358" t="s">
        <v>1934</v>
      </c>
      <c r="F379" s="358" t="s">
        <v>1279</v>
      </c>
      <c r="G379" s="358" t="s">
        <v>2083</v>
      </c>
      <c r="H379" s="358" t="s">
        <v>2082</v>
      </c>
      <c r="I379" s="358" t="s">
        <v>1222</v>
      </c>
      <c r="J379" s="358" t="s">
        <v>2084</v>
      </c>
      <c r="K379" s="358" t="s">
        <v>2082</v>
      </c>
      <c r="L379" s="358" t="s">
        <v>1937</v>
      </c>
      <c r="M379" s="358" t="s">
        <v>2085</v>
      </c>
      <c r="N379" s="358" t="s">
        <v>1939</v>
      </c>
      <c r="O379" s="358" t="s">
        <v>1291</v>
      </c>
      <c r="P379" s="358"/>
      <c r="Q379" s="358"/>
      <c r="R379" s="358"/>
      <c r="S379" s="358" t="s">
        <v>1940</v>
      </c>
      <c r="T379" s="358">
        <v>25</v>
      </c>
      <c r="U379" s="358" t="s">
        <v>1937</v>
      </c>
      <c r="V379" s="358"/>
      <c r="W379" s="358"/>
      <c r="X379" s="358" t="s">
        <v>1941</v>
      </c>
      <c r="Y379" s="358" t="s">
        <v>1222</v>
      </c>
      <c r="Z379" s="358" t="s">
        <v>2086</v>
      </c>
      <c r="AA379" s="358"/>
      <c r="AB379" s="358"/>
      <c r="AC379" s="358" t="s">
        <v>1937</v>
      </c>
      <c r="AD379" s="358"/>
      <c r="AE379" s="358" t="s">
        <v>1292</v>
      </c>
      <c r="AF379" s="358" t="s">
        <v>1926</v>
      </c>
      <c r="AG379" s="475">
        <v>0</v>
      </c>
    </row>
    <row r="380" spans="2:33" ht="132">
      <c r="B380" s="358"/>
      <c r="C380" s="358" t="s">
        <v>4884</v>
      </c>
      <c r="D380" s="358" t="s">
        <v>5175</v>
      </c>
      <c r="E380" s="358" t="s">
        <v>1934</v>
      </c>
      <c r="F380" s="358" t="s">
        <v>1287</v>
      </c>
      <c r="G380" s="358" t="s">
        <v>5173</v>
      </c>
      <c r="H380" s="358" t="s">
        <v>4886</v>
      </c>
      <c r="I380" s="358" t="s">
        <v>1759</v>
      </c>
      <c r="J380" s="358" t="s">
        <v>4883</v>
      </c>
      <c r="K380" s="358" t="s">
        <v>4886</v>
      </c>
      <c r="L380" s="358" t="s">
        <v>4887</v>
      </c>
      <c r="M380" s="358" t="s">
        <v>4888</v>
      </c>
      <c r="N380" s="358" t="s">
        <v>1939</v>
      </c>
      <c r="O380" s="358" t="s">
        <v>1306</v>
      </c>
      <c r="P380" s="358" t="s">
        <v>5089</v>
      </c>
      <c r="Q380" s="358" t="s">
        <v>5169</v>
      </c>
      <c r="R380" s="358"/>
      <c r="S380" s="358" t="s">
        <v>5174</v>
      </c>
      <c r="T380" s="358">
        <v>25</v>
      </c>
      <c r="U380" s="358" t="s">
        <v>1937</v>
      </c>
      <c r="V380" s="358" t="s">
        <v>2492</v>
      </c>
      <c r="W380" s="358"/>
      <c r="X380" s="358" t="s">
        <v>4655</v>
      </c>
      <c r="Y380" s="358" t="s">
        <v>1247</v>
      </c>
      <c r="Z380" s="358" t="s">
        <v>5088</v>
      </c>
      <c r="AA380" s="358" t="s">
        <v>4885</v>
      </c>
      <c r="AB380" s="358"/>
      <c r="AC380" s="358" t="s">
        <v>1937</v>
      </c>
      <c r="AD380" s="358" t="s">
        <v>4955</v>
      </c>
      <c r="AE380" s="358" t="s">
        <v>1309</v>
      </c>
      <c r="AF380" s="358"/>
      <c r="AG380" s="475">
        <v>0</v>
      </c>
    </row>
    <row r="381" spans="2:33" ht="33">
      <c r="B381" s="358"/>
      <c r="C381" s="358" t="s">
        <v>5884</v>
      </c>
      <c r="D381" s="358" t="s">
        <v>5952</v>
      </c>
      <c r="E381" s="358" t="s">
        <v>1934</v>
      </c>
      <c r="F381" s="358" t="s">
        <v>1242</v>
      </c>
      <c r="G381" s="358" t="s">
        <v>5951</v>
      </c>
      <c r="H381" s="358" t="s">
        <v>5886</v>
      </c>
      <c r="I381" s="358" t="s">
        <v>1739</v>
      </c>
      <c r="J381" s="358" t="s">
        <v>5883</v>
      </c>
      <c r="K381" s="358" t="s">
        <v>5886</v>
      </c>
      <c r="L381" s="358" t="s">
        <v>1937</v>
      </c>
      <c r="M381" s="358" t="s">
        <v>5887</v>
      </c>
      <c r="N381" s="358" t="s">
        <v>3957</v>
      </c>
      <c r="O381" s="358" t="s">
        <v>1311</v>
      </c>
      <c r="P381" s="358" t="s">
        <v>5923</v>
      </c>
      <c r="Q381" s="358"/>
      <c r="R381" s="358" t="s">
        <v>5872</v>
      </c>
      <c r="S381" s="358" t="s">
        <v>5890</v>
      </c>
      <c r="T381" s="358">
        <v>25</v>
      </c>
      <c r="U381" s="358" t="s">
        <v>5890</v>
      </c>
      <c r="V381" s="358" t="s">
        <v>1947</v>
      </c>
      <c r="W381" s="358"/>
      <c r="X381" s="358" t="s">
        <v>5774</v>
      </c>
      <c r="Y381" s="358" t="s">
        <v>1255</v>
      </c>
      <c r="Z381" s="358" t="s">
        <v>5922</v>
      </c>
      <c r="AA381" s="358" t="s">
        <v>5885</v>
      </c>
      <c r="AB381" s="358"/>
      <c r="AC381" s="358" t="s">
        <v>5891</v>
      </c>
      <c r="AD381" s="358" t="s">
        <v>5888</v>
      </c>
      <c r="AE381" s="358" t="s">
        <v>1241</v>
      </c>
      <c r="AF381" s="358" t="s">
        <v>1243</v>
      </c>
      <c r="AG381" s="475">
        <v>0</v>
      </c>
    </row>
    <row r="382" spans="2:33" ht="33">
      <c r="B382" s="358"/>
      <c r="C382" s="358" t="s">
        <v>1879</v>
      </c>
      <c r="D382" s="358" t="s">
        <v>6809</v>
      </c>
      <c r="E382" s="358" t="s">
        <v>1934</v>
      </c>
      <c r="F382" s="358" t="s">
        <v>1268</v>
      </c>
      <c r="G382" s="358" t="s">
        <v>6807</v>
      </c>
      <c r="H382" s="358" t="s">
        <v>6805</v>
      </c>
      <c r="I382" s="358" t="s">
        <v>1282</v>
      </c>
      <c r="J382" s="358" t="s">
        <v>1878</v>
      </c>
      <c r="K382" s="358" t="s">
        <v>6805</v>
      </c>
      <c r="L382" s="358" t="s">
        <v>1937</v>
      </c>
      <c r="M382" s="358" t="s">
        <v>6806</v>
      </c>
      <c r="N382" s="358" t="s">
        <v>1939</v>
      </c>
      <c r="O382" s="358" t="s">
        <v>1316</v>
      </c>
      <c r="P382" s="358" t="s">
        <v>6783</v>
      </c>
      <c r="Q382" s="358"/>
      <c r="R382" s="358" t="s">
        <v>5957</v>
      </c>
      <c r="S382" s="358" t="s">
        <v>6808</v>
      </c>
      <c r="T382" s="358">
        <v>25</v>
      </c>
      <c r="U382" s="358" t="s">
        <v>1937</v>
      </c>
      <c r="V382" s="358" t="s">
        <v>2031</v>
      </c>
      <c r="W382" s="358"/>
      <c r="X382" s="358" t="s">
        <v>6686</v>
      </c>
      <c r="Y382" s="358" t="s">
        <v>1282</v>
      </c>
      <c r="Z382" s="358" t="s">
        <v>6781</v>
      </c>
      <c r="AA382" s="358" t="s">
        <v>6803</v>
      </c>
      <c r="AB382" s="358" t="s">
        <v>902</v>
      </c>
      <c r="AC382" s="358" t="s">
        <v>1937</v>
      </c>
      <c r="AD382" s="358"/>
      <c r="AE382" s="358" t="s">
        <v>1317</v>
      </c>
      <c r="AF382" s="358"/>
      <c r="AG382" s="475">
        <v>0</v>
      </c>
    </row>
    <row r="383" spans="2:33" ht="33">
      <c r="B383" s="358" t="s">
        <v>2087</v>
      </c>
      <c r="C383" s="358" t="s">
        <v>2355</v>
      </c>
      <c r="D383" s="358" t="s">
        <v>2519</v>
      </c>
      <c r="E383" s="358" t="s">
        <v>1934</v>
      </c>
      <c r="F383" s="358" t="s">
        <v>1272</v>
      </c>
      <c r="G383" s="358" t="s">
        <v>2518</v>
      </c>
      <c r="H383" s="358" t="s">
        <v>2358</v>
      </c>
      <c r="I383" s="358" t="s">
        <v>1165</v>
      </c>
      <c r="J383" s="358" t="s">
        <v>2354</v>
      </c>
      <c r="K383" s="358" t="s">
        <v>2358</v>
      </c>
      <c r="L383" s="358" t="s">
        <v>2341</v>
      </c>
      <c r="M383" s="358" t="s">
        <v>2359</v>
      </c>
      <c r="N383" s="358" t="s">
        <v>1939</v>
      </c>
      <c r="O383" s="358" t="s">
        <v>1269</v>
      </c>
      <c r="P383" s="358" t="s">
        <v>2515</v>
      </c>
      <c r="Q383" s="358"/>
      <c r="R383" s="358"/>
      <c r="S383" s="358" t="s">
        <v>2361</v>
      </c>
      <c r="T383" s="358">
        <v>26</v>
      </c>
      <c r="U383" s="358" t="s">
        <v>1937</v>
      </c>
      <c r="V383" s="358" t="s">
        <v>1947</v>
      </c>
      <c r="W383" s="358"/>
      <c r="X383" s="358" t="s">
        <v>2338</v>
      </c>
      <c r="Y383" s="358" t="s">
        <v>1165</v>
      </c>
      <c r="Z383" s="358" t="s">
        <v>2513</v>
      </c>
      <c r="AA383" s="358" t="s">
        <v>2408</v>
      </c>
      <c r="AB383" s="358"/>
      <c r="AC383" s="358" t="s">
        <v>2362</v>
      </c>
      <c r="AD383" s="358" t="s">
        <v>2363</v>
      </c>
      <c r="AE383" s="358" t="s">
        <v>1270</v>
      </c>
      <c r="AF383" s="358"/>
      <c r="AG383" s="475">
        <v>0</v>
      </c>
    </row>
    <row r="384" spans="2:33" ht="33">
      <c r="B384" s="358"/>
      <c r="C384" s="358" t="s">
        <v>2417</v>
      </c>
      <c r="D384" s="358" t="s">
        <v>3055</v>
      </c>
      <c r="E384" s="358" t="s">
        <v>1934</v>
      </c>
      <c r="F384" s="358" t="s">
        <v>1242</v>
      </c>
      <c r="G384" s="358" t="s">
        <v>3054</v>
      </c>
      <c r="H384" s="358" t="s">
        <v>2420</v>
      </c>
      <c r="I384" s="358" t="s">
        <v>2962</v>
      </c>
      <c r="J384" s="358" t="s">
        <v>2416</v>
      </c>
      <c r="K384" s="358" t="s">
        <v>2420</v>
      </c>
      <c r="L384" s="358" t="s">
        <v>2421</v>
      </c>
      <c r="M384" s="358" t="s">
        <v>2422</v>
      </c>
      <c r="N384" s="358" t="s">
        <v>1939</v>
      </c>
      <c r="O384" s="358" t="s">
        <v>1269</v>
      </c>
      <c r="P384" s="358" t="s">
        <v>3051</v>
      </c>
      <c r="Q384" s="358"/>
      <c r="R384" s="358"/>
      <c r="S384" s="358" t="s">
        <v>2422</v>
      </c>
      <c r="T384" s="358">
        <v>26</v>
      </c>
      <c r="U384" s="358" t="s">
        <v>1937</v>
      </c>
      <c r="V384" s="358" t="s">
        <v>1974</v>
      </c>
      <c r="W384" s="358"/>
      <c r="X384" s="358" t="s">
        <v>2338</v>
      </c>
      <c r="Y384" s="358" t="s">
        <v>1165</v>
      </c>
      <c r="Z384" s="358" t="s">
        <v>3050</v>
      </c>
      <c r="AA384" s="358" t="s">
        <v>2418</v>
      </c>
      <c r="AB384" s="358"/>
      <c r="AC384" s="358" t="s">
        <v>1937</v>
      </c>
      <c r="AD384" s="358" t="s">
        <v>2423</v>
      </c>
      <c r="AE384" s="358" t="s">
        <v>1273</v>
      </c>
      <c r="AF384" s="358"/>
      <c r="AG384" s="475">
        <v>0</v>
      </c>
    </row>
    <row r="385" spans="2:33" ht="33">
      <c r="B385" s="358"/>
      <c r="C385" s="358" t="s">
        <v>4171</v>
      </c>
      <c r="D385" s="358" t="s">
        <v>4173</v>
      </c>
      <c r="E385" s="358" t="s">
        <v>1934</v>
      </c>
      <c r="F385" s="358" t="s">
        <v>1279</v>
      </c>
      <c r="G385" s="358" t="s">
        <v>4175</v>
      </c>
      <c r="H385" s="358" t="s">
        <v>4173</v>
      </c>
      <c r="I385" s="358" t="s">
        <v>4085</v>
      </c>
      <c r="J385" s="358" t="s">
        <v>4170</v>
      </c>
      <c r="K385" s="358" t="s">
        <v>4173</v>
      </c>
      <c r="L385" s="358" t="s">
        <v>1937</v>
      </c>
      <c r="M385" s="358" t="s">
        <v>4174</v>
      </c>
      <c r="N385" s="358" t="s">
        <v>3209</v>
      </c>
      <c r="O385" s="358" t="s">
        <v>1325</v>
      </c>
      <c r="P385" s="358"/>
      <c r="Q385" s="358"/>
      <c r="R385" s="358"/>
      <c r="S385" s="358" t="s">
        <v>4174</v>
      </c>
      <c r="T385" s="358">
        <v>26</v>
      </c>
      <c r="U385" s="358" t="s">
        <v>1937</v>
      </c>
      <c r="V385" s="358" t="s">
        <v>902</v>
      </c>
      <c r="W385" s="358"/>
      <c r="X385" s="358" t="s">
        <v>3211</v>
      </c>
      <c r="Y385" s="358" t="s">
        <v>1261</v>
      </c>
      <c r="Z385" s="358" t="s">
        <v>4172</v>
      </c>
      <c r="AA385" s="358"/>
      <c r="AB385" s="358"/>
      <c r="AC385" s="358" t="s">
        <v>1937</v>
      </c>
      <c r="AD385" s="358"/>
      <c r="AE385" s="358" t="s">
        <v>1328</v>
      </c>
      <c r="AF385" s="358"/>
      <c r="AG385" s="475">
        <v>0</v>
      </c>
    </row>
    <row r="386" spans="2:33" ht="33">
      <c r="B386" s="358"/>
      <c r="C386" s="358" t="s">
        <v>3909</v>
      </c>
      <c r="D386" s="358" t="s">
        <v>3912</v>
      </c>
      <c r="E386" s="358" t="s">
        <v>1934</v>
      </c>
      <c r="F386" s="358" t="s">
        <v>1279</v>
      </c>
      <c r="G386" s="358" t="s">
        <v>3914</v>
      </c>
      <c r="H386" s="358" t="s">
        <v>3912</v>
      </c>
      <c r="I386" s="358" t="s">
        <v>1261</v>
      </c>
      <c r="J386" s="358" t="s">
        <v>3908</v>
      </c>
      <c r="K386" s="358" t="s">
        <v>3912</v>
      </c>
      <c r="L386" s="358" t="s">
        <v>1937</v>
      </c>
      <c r="M386" s="358" t="s">
        <v>3913</v>
      </c>
      <c r="N386" s="358" t="s">
        <v>3209</v>
      </c>
      <c r="O386" s="358" t="s">
        <v>1325</v>
      </c>
      <c r="P386" s="358"/>
      <c r="Q386" s="358"/>
      <c r="R386" s="358"/>
      <c r="S386" s="358" t="s">
        <v>3913</v>
      </c>
      <c r="T386" s="358">
        <v>26</v>
      </c>
      <c r="U386" s="358" t="s">
        <v>1937</v>
      </c>
      <c r="V386" s="358"/>
      <c r="W386" s="358"/>
      <c r="X386" s="358" t="s">
        <v>3211</v>
      </c>
      <c r="Y386" s="358" t="s">
        <v>1261</v>
      </c>
      <c r="Z386" s="358" t="s">
        <v>3910</v>
      </c>
      <c r="AA386" s="358"/>
      <c r="AB386" s="358"/>
      <c r="AC386" s="358" t="s">
        <v>1937</v>
      </c>
      <c r="AD386" s="358"/>
      <c r="AE386" s="358" t="s">
        <v>1326</v>
      </c>
      <c r="AF386" s="358"/>
      <c r="AG386" s="475">
        <v>0</v>
      </c>
    </row>
    <row r="387" spans="2:33" ht="33">
      <c r="B387" s="358"/>
      <c r="C387" s="358" t="s">
        <v>5894</v>
      </c>
      <c r="D387" s="358" t="s">
        <v>5954</v>
      </c>
      <c r="E387" s="358" t="s">
        <v>1934</v>
      </c>
      <c r="F387" s="358" t="s">
        <v>1242</v>
      </c>
      <c r="G387" s="358" t="s">
        <v>5953</v>
      </c>
      <c r="H387" s="358" t="s">
        <v>5896</v>
      </c>
      <c r="I387" s="358" t="s">
        <v>1739</v>
      </c>
      <c r="J387" s="358" t="s">
        <v>5893</v>
      </c>
      <c r="K387" s="358" t="s">
        <v>5896</v>
      </c>
      <c r="L387" s="358" t="s">
        <v>1937</v>
      </c>
      <c r="M387" s="358" t="s">
        <v>5897</v>
      </c>
      <c r="N387" s="358" t="s">
        <v>3957</v>
      </c>
      <c r="O387" s="358" t="s">
        <v>1311</v>
      </c>
      <c r="P387" s="358" t="s">
        <v>5923</v>
      </c>
      <c r="Q387" s="358"/>
      <c r="R387" s="358" t="s">
        <v>5872</v>
      </c>
      <c r="S387" s="358" t="s">
        <v>5890</v>
      </c>
      <c r="T387" s="358">
        <v>26</v>
      </c>
      <c r="U387" s="358" t="s">
        <v>5890</v>
      </c>
      <c r="V387" s="358" t="s">
        <v>1965</v>
      </c>
      <c r="W387" s="358"/>
      <c r="X387" s="358" t="s">
        <v>5774</v>
      </c>
      <c r="Y387" s="358" t="s">
        <v>1255</v>
      </c>
      <c r="Z387" s="358" t="s">
        <v>5922</v>
      </c>
      <c r="AA387" s="358" t="s">
        <v>5895</v>
      </c>
      <c r="AB387" s="358"/>
      <c r="AC387" s="358" t="s">
        <v>5891</v>
      </c>
      <c r="AD387" s="358" t="s">
        <v>5898</v>
      </c>
      <c r="AE387" s="358" t="s">
        <v>1241</v>
      </c>
      <c r="AF387" s="358" t="s">
        <v>1243</v>
      </c>
      <c r="AG387" s="475">
        <v>0</v>
      </c>
    </row>
    <row r="388" spans="2:33" ht="66">
      <c r="B388" s="358"/>
      <c r="C388" s="358" t="s">
        <v>3387</v>
      </c>
      <c r="D388" s="358" t="s">
        <v>3392</v>
      </c>
      <c r="E388" s="358" t="s">
        <v>1934</v>
      </c>
      <c r="F388" s="358" t="s">
        <v>1268</v>
      </c>
      <c r="G388" s="358" t="s">
        <v>3390</v>
      </c>
      <c r="H388" s="358" t="s">
        <v>3388</v>
      </c>
      <c r="I388" s="358" t="s">
        <v>1261</v>
      </c>
      <c r="J388" s="358" t="s">
        <v>3386</v>
      </c>
      <c r="K388" s="358" t="s">
        <v>3388</v>
      </c>
      <c r="L388" s="358" t="s">
        <v>1937</v>
      </c>
      <c r="M388" s="358" t="s">
        <v>3389</v>
      </c>
      <c r="N388" s="358" t="s">
        <v>3209</v>
      </c>
      <c r="O388" s="358" t="s">
        <v>1330</v>
      </c>
      <c r="P388" s="358" t="s">
        <v>3379</v>
      </c>
      <c r="Q388" s="358"/>
      <c r="R388" s="358"/>
      <c r="S388" s="358" t="s">
        <v>3389</v>
      </c>
      <c r="T388" s="358">
        <v>26</v>
      </c>
      <c r="U388" s="358" t="s">
        <v>1937</v>
      </c>
      <c r="V388" s="358" t="s">
        <v>1947</v>
      </c>
      <c r="W388" s="358"/>
      <c r="X388" s="358" t="s">
        <v>3211</v>
      </c>
      <c r="Y388" s="358" t="s">
        <v>1261</v>
      </c>
      <c r="Z388" s="358"/>
      <c r="AA388" s="358"/>
      <c r="AB388" s="358"/>
      <c r="AC388" s="358" t="s">
        <v>3391</v>
      </c>
      <c r="AD388" s="358"/>
      <c r="AE388" s="358" t="s">
        <v>1331</v>
      </c>
      <c r="AF388" s="358" t="s">
        <v>3210</v>
      </c>
      <c r="AG388" s="475">
        <v>0</v>
      </c>
    </row>
    <row r="389" spans="2:33" ht="33">
      <c r="B389" s="358"/>
      <c r="C389" s="358" t="s">
        <v>6810</v>
      </c>
      <c r="D389" s="358" t="s">
        <v>6813</v>
      </c>
      <c r="E389" s="358" t="s">
        <v>1934</v>
      </c>
      <c r="F389" s="358" t="s">
        <v>1279</v>
      </c>
      <c r="G389" s="358" t="s">
        <v>6815</v>
      </c>
      <c r="H389" s="358" t="s">
        <v>6813</v>
      </c>
      <c r="I389" s="358" t="s">
        <v>1282</v>
      </c>
      <c r="J389" s="358" t="s">
        <v>1807</v>
      </c>
      <c r="K389" s="358" t="s">
        <v>6813</v>
      </c>
      <c r="L389" s="358" t="s">
        <v>1937</v>
      </c>
      <c r="M389" s="358" t="s">
        <v>6814</v>
      </c>
      <c r="N389" s="358" t="s">
        <v>3957</v>
      </c>
      <c r="O389" s="358" t="s">
        <v>1316</v>
      </c>
      <c r="P389" s="358"/>
      <c r="Q389" s="358"/>
      <c r="R389" s="358" t="s">
        <v>5957</v>
      </c>
      <c r="S389" s="358" t="s">
        <v>1940</v>
      </c>
      <c r="T389" s="358">
        <v>26</v>
      </c>
      <c r="U389" s="358" t="s">
        <v>1937</v>
      </c>
      <c r="V389" s="358"/>
      <c r="W389" s="358"/>
      <c r="X389" s="358" t="s">
        <v>6686</v>
      </c>
      <c r="Y389" s="358" t="s">
        <v>1282</v>
      </c>
      <c r="Z389" s="358" t="s">
        <v>6811</v>
      </c>
      <c r="AA389" s="358"/>
      <c r="AB389" s="358" t="s">
        <v>902</v>
      </c>
      <c r="AC389" s="358" t="s">
        <v>1937</v>
      </c>
      <c r="AD389" s="358"/>
      <c r="AE389" s="358" t="s">
        <v>1317</v>
      </c>
      <c r="AF389" s="358"/>
      <c r="AG389" s="475">
        <v>0</v>
      </c>
    </row>
    <row r="390" spans="2:33" ht="33">
      <c r="B390" s="358"/>
      <c r="C390" s="358" t="s">
        <v>1236</v>
      </c>
      <c r="D390" s="358" t="s">
        <v>4320</v>
      </c>
      <c r="E390" s="358" t="s">
        <v>1934</v>
      </c>
      <c r="F390" s="358" t="s">
        <v>1268</v>
      </c>
      <c r="G390" s="358" t="s">
        <v>4354</v>
      </c>
      <c r="H390" s="358" t="s">
        <v>4318</v>
      </c>
      <c r="I390" s="358" t="s">
        <v>1222</v>
      </c>
      <c r="J390" s="358" t="s">
        <v>4316</v>
      </c>
      <c r="K390" s="358" t="s">
        <v>4318</v>
      </c>
      <c r="L390" s="358" t="s">
        <v>1937</v>
      </c>
      <c r="M390" s="358" t="s">
        <v>4319</v>
      </c>
      <c r="N390" s="358" t="s">
        <v>1939</v>
      </c>
      <c r="O390" s="358" t="s">
        <v>1280</v>
      </c>
      <c r="P390" s="358" t="s">
        <v>4351</v>
      </c>
      <c r="Q390" s="358"/>
      <c r="R390" s="358"/>
      <c r="S390" s="358" t="s">
        <v>1940</v>
      </c>
      <c r="T390" s="358">
        <v>26</v>
      </c>
      <c r="U390" s="358" t="s">
        <v>1937</v>
      </c>
      <c r="V390" s="358" t="s">
        <v>1947</v>
      </c>
      <c r="W390" s="358"/>
      <c r="X390" s="358" t="s">
        <v>4200</v>
      </c>
      <c r="Y390" s="358" t="s">
        <v>1222</v>
      </c>
      <c r="Z390" s="358" t="s">
        <v>4350</v>
      </c>
      <c r="AA390" s="358" t="s">
        <v>4317</v>
      </c>
      <c r="AB390" s="358"/>
      <c r="AC390" s="358" t="s">
        <v>1940</v>
      </c>
      <c r="AD390" s="358"/>
      <c r="AE390" s="358" t="s">
        <v>1281</v>
      </c>
      <c r="AF390" s="358" t="s">
        <v>1191</v>
      </c>
      <c r="AG390" s="475">
        <v>0</v>
      </c>
    </row>
    <row r="391" spans="2:33" ht="47.25">
      <c r="B391" s="358"/>
      <c r="C391" s="358" t="s">
        <v>2194</v>
      </c>
      <c r="D391" s="358" t="s">
        <v>4759</v>
      </c>
      <c r="E391" s="358" t="s">
        <v>1934</v>
      </c>
      <c r="F391" s="358" t="s">
        <v>1272</v>
      </c>
      <c r="G391" s="358" t="s">
        <v>4757</v>
      </c>
      <c r="H391" s="358" t="s">
        <v>2197</v>
      </c>
      <c r="I391" s="358" t="s">
        <v>1247</v>
      </c>
      <c r="J391" s="358" t="s">
        <v>2198</v>
      </c>
      <c r="K391" s="358" t="s">
        <v>2197</v>
      </c>
      <c r="L391" s="358" t="s">
        <v>2199</v>
      </c>
      <c r="M391" s="358" t="s">
        <v>2200</v>
      </c>
      <c r="N391" s="358" t="s">
        <v>1939</v>
      </c>
      <c r="O391" s="358" t="s">
        <v>1306</v>
      </c>
      <c r="P391" s="358" t="s">
        <v>4745</v>
      </c>
      <c r="Q391" s="358"/>
      <c r="R391" s="358"/>
      <c r="S391" s="358" t="s">
        <v>2201</v>
      </c>
      <c r="T391" s="358">
        <v>26</v>
      </c>
      <c r="U391" s="358" t="s">
        <v>1937</v>
      </c>
      <c r="V391" s="358" t="s">
        <v>2031</v>
      </c>
      <c r="W391" s="358"/>
      <c r="X391" s="358" t="s">
        <v>4655</v>
      </c>
      <c r="Y391" s="358" t="s">
        <v>1247</v>
      </c>
      <c r="Z391" s="358" t="s">
        <v>4744</v>
      </c>
      <c r="AA391" s="358" t="s">
        <v>2202</v>
      </c>
      <c r="AB391" s="358"/>
      <c r="AC391" s="358" t="s">
        <v>1937</v>
      </c>
      <c r="AD391" s="358" t="s">
        <v>2203</v>
      </c>
      <c r="AE391" s="358" t="s">
        <v>1307</v>
      </c>
      <c r="AF391" s="358"/>
      <c r="AG391" s="475">
        <v>0</v>
      </c>
    </row>
    <row r="392" spans="2:33" ht="33">
      <c r="B392" s="358"/>
      <c r="C392" s="358" t="s">
        <v>7330</v>
      </c>
      <c r="D392" s="358" t="s">
        <v>7332</v>
      </c>
      <c r="E392" s="358" t="s">
        <v>1934</v>
      </c>
      <c r="F392" s="358" t="s">
        <v>1279</v>
      </c>
      <c r="G392" s="358" t="s">
        <v>7334</v>
      </c>
      <c r="H392" s="358" t="s">
        <v>7332</v>
      </c>
      <c r="I392" s="358" t="s">
        <v>1274</v>
      </c>
      <c r="J392" s="358" t="s">
        <v>7329</v>
      </c>
      <c r="K392" s="358" t="s">
        <v>7332</v>
      </c>
      <c r="L392" s="358" t="s">
        <v>1937</v>
      </c>
      <c r="M392" s="358" t="s">
        <v>7333</v>
      </c>
      <c r="N392" s="358" t="s">
        <v>1939</v>
      </c>
      <c r="O392" s="358" t="s">
        <v>1264</v>
      </c>
      <c r="P392" s="358"/>
      <c r="Q392" s="358"/>
      <c r="R392" s="358"/>
      <c r="S392" s="358" t="s">
        <v>1940</v>
      </c>
      <c r="T392" s="358">
        <v>26</v>
      </c>
      <c r="U392" s="358" t="s">
        <v>1937</v>
      </c>
      <c r="V392" s="358" t="s">
        <v>902</v>
      </c>
      <c r="W392" s="358"/>
      <c r="X392" s="358" t="s">
        <v>2182</v>
      </c>
      <c r="Y392" s="358" t="s">
        <v>1274</v>
      </c>
      <c r="Z392" s="358" t="s">
        <v>7331</v>
      </c>
      <c r="AA392" s="358"/>
      <c r="AB392" s="358"/>
      <c r="AC392" s="358" t="s">
        <v>1940</v>
      </c>
      <c r="AD392" s="358"/>
      <c r="AE392" s="358" t="s">
        <v>1321</v>
      </c>
      <c r="AF392" s="358" t="s">
        <v>1223</v>
      </c>
      <c r="AG392" s="475">
        <v>0</v>
      </c>
    </row>
    <row r="393" spans="2:33" ht="47.25">
      <c r="B393" s="358"/>
      <c r="C393" s="358" t="s">
        <v>2088</v>
      </c>
      <c r="D393" s="358" t="s">
        <v>2089</v>
      </c>
      <c r="E393" s="358" t="s">
        <v>1934</v>
      </c>
      <c r="F393" s="358" t="s">
        <v>1268</v>
      </c>
      <c r="G393" s="358" t="s">
        <v>2090</v>
      </c>
      <c r="H393" s="358" t="s">
        <v>2091</v>
      </c>
      <c r="I393" s="358" t="s">
        <v>1222</v>
      </c>
      <c r="J393" s="358" t="s">
        <v>2092</v>
      </c>
      <c r="K393" s="358" t="s">
        <v>2091</v>
      </c>
      <c r="L393" s="358" t="s">
        <v>1937</v>
      </c>
      <c r="M393" s="358" t="s">
        <v>2093</v>
      </c>
      <c r="N393" s="358" t="s">
        <v>1939</v>
      </c>
      <c r="O393" s="358" t="s">
        <v>1291</v>
      </c>
      <c r="P393" s="358" t="s">
        <v>2082</v>
      </c>
      <c r="Q393" s="358"/>
      <c r="R393" s="358"/>
      <c r="S393" s="358" t="s">
        <v>1940</v>
      </c>
      <c r="T393" s="358">
        <v>26</v>
      </c>
      <c r="U393" s="358" t="s">
        <v>1937</v>
      </c>
      <c r="V393" s="358" t="s">
        <v>1974</v>
      </c>
      <c r="W393" s="358"/>
      <c r="X393" s="358" t="s">
        <v>1941</v>
      </c>
      <c r="Y393" s="358" t="s">
        <v>1222</v>
      </c>
      <c r="Z393" s="358" t="s">
        <v>2086</v>
      </c>
      <c r="AA393" s="358" t="s">
        <v>2094</v>
      </c>
      <c r="AB393" s="358"/>
      <c r="AC393" s="358" t="s">
        <v>1940</v>
      </c>
      <c r="AD393" s="358"/>
      <c r="AE393" s="358" t="s">
        <v>1292</v>
      </c>
      <c r="AF393" s="358" t="s">
        <v>1926</v>
      </c>
      <c r="AG393" s="475">
        <v>0</v>
      </c>
    </row>
    <row r="394" spans="2:33" ht="63">
      <c r="B394" s="358"/>
      <c r="C394" s="358" t="s">
        <v>2013</v>
      </c>
      <c r="D394" s="358" t="s">
        <v>5177</v>
      </c>
      <c r="E394" s="358" t="s">
        <v>1934</v>
      </c>
      <c r="F394" s="358" t="s">
        <v>1287</v>
      </c>
      <c r="G394" s="358" t="s">
        <v>5176</v>
      </c>
      <c r="H394" s="358" t="s">
        <v>2016</v>
      </c>
      <c r="I394" s="358" t="s">
        <v>1759</v>
      </c>
      <c r="J394" s="358" t="s">
        <v>2017</v>
      </c>
      <c r="K394" s="358" t="s">
        <v>2016</v>
      </c>
      <c r="L394" s="358" t="s">
        <v>2216</v>
      </c>
      <c r="M394" s="358" t="s">
        <v>2019</v>
      </c>
      <c r="N394" s="358" t="s">
        <v>1939</v>
      </c>
      <c r="O394" s="358" t="s">
        <v>1306</v>
      </c>
      <c r="P394" s="358" t="s">
        <v>5089</v>
      </c>
      <c r="Q394" s="358"/>
      <c r="R394" s="358"/>
      <c r="S394" s="358" t="s">
        <v>2217</v>
      </c>
      <c r="T394" s="358">
        <v>26</v>
      </c>
      <c r="U394" s="358" t="s">
        <v>1937</v>
      </c>
      <c r="V394" s="358" t="s">
        <v>2010</v>
      </c>
      <c r="W394" s="358"/>
      <c r="X394" s="358" t="s">
        <v>4655</v>
      </c>
      <c r="Y394" s="358" t="s">
        <v>1247</v>
      </c>
      <c r="Z394" s="358" t="s">
        <v>5088</v>
      </c>
      <c r="AA394" s="358" t="s">
        <v>2218</v>
      </c>
      <c r="AB394" s="358"/>
      <c r="AC394" s="358" t="s">
        <v>1937</v>
      </c>
      <c r="AD394" s="358" t="s">
        <v>2021</v>
      </c>
      <c r="AE394" s="358" t="s">
        <v>1309</v>
      </c>
      <c r="AF394" s="358"/>
      <c r="AG394" s="475">
        <v>0</v>
      </c>
    </row>
    <row r="395" spans="2:33" ht="47.25">
      <c r="B395" s="358"/>
      <c r="C395" s="358" t="s">
        <v>1834</v>
      </c>
      <c r="D395" s="358" t="s">
        <v>7036</v>
      </c>
      <c r="E395" s="358" t="s">
        <v>1934</v>
      </c>
      <c r="F395" s="358" t="s">
        <v>1287</v>
      </c>
      <c r="G395" s="358" t="s">
        <v>7035</v>
      </c>
      <c r="H395" s="358" t="s">
        <v>6863</v>
      </c>
      <c r="I395" s="358" t="s">
        <v>1785</v>
      </c>
      <c r="J395" s="358" t="s">
        <v>1833</v>
      </c>
      <c r="K395" s="358" t="s">
        <v>6863</v>
      </c>
      <c r="L395" s="358" t="s">
        <v>1937</v>
      </c>
      <c r="M395" s="358" t="s">
        <v>7034</v>
      </c>
      <c r="N395" s="358" t="s">
        <v>1939</v>
      </c>
      <c r="O395" s="358" t="s">
        <v>1316</v>
      </c>
      <c r="P395" s="358" t="s">
        <v>7011</v>
      </c>
      <c r="Q395" s="358"/>
      <c r="R395" s="358" t="s">
        <v>5957</v>
      </c>
      <c r="S395" s="358" t="s">
        <v>7034</v>
      </c>
      <c r="T395" s="358">
        <v>26</v>
      </c>
      <c r="U395" s="358" t="s">
        <v>1937</v>
      </c>
      <c r="V395" s="358" t="s">
        <v>2031</v>
      </c>
      <c r="W395" s="358"/>
      <c r="X395" s="358" t="s">
        <v>6686</v>
      </c>
      <c r="Y395" s="358" t="s">
        <v>1282</v>
      </c>
      <c r="Z395" s="358" t="s">
        <v>7010</v>
      </c>
      <c r="AA395" s="358" t="s">
        <v>6861</v>
      </c>
      <c r="AB395" s="358" t="s">
        <v>902</v>
      </c>
      <c r="AC395" s="358" t="s">
        <v>1937</v>
      </c>
      <c r="AD395" s="358" t="s">
        <v>6866</v>
      </c>
      <c r="AE395" s="358" t="s">
        <v>1319</v>
      </c>
      <c r="AF395" s="358"/>
      <c r="AG395" s="475">
        <v>0</v>
      </c>
    </row>
    <row r="396" spans="2:33" ht="47.25">
      <c r="B396" s="358" t="s">
        <v>1808</v>
      </c>
      <c r="C396" s="358" t="s">
        <v>3872</v>
      </c>
      <c r="D396" s="358" t="s">
        <v>4177</v>
      </c>
      <c r="E396" s="358" t="s">
        <v>1934</v>
      </c>
      <c r="F396" s="358" t="s">
        <v>1242</v>
      </c>
      <c r="G396" s="358" t="s">
        <v>4176</v>
      </c>
      <c r="H396" s="358" t="s">
        <v>3875</v>
      </c>
      <c r="I396" s="358" t="s">
        <v>4085</v>
      </c>
      <c r="J396" s="358" t="s">
        <v>3871</v>
      </c>
      <c r="K396" s="358" t="s">
        <v>3875</v>
      </c>
      <c r="L396" s="358" t="s">
        <v>3876</v>
      </c>
      <c r="M396" s="358" t="s">
        <v>3877</v>
      </c>
      <c r="N396" s="358" t="s">
        <v>3209</v>
      </c>
      <c r="O396" s="358" t="s">
        <v>1325</v>
      </c>
      <c r="P396" s="358" t="s">
        <v>4173</v>
      </c>
      <c r="Q396" s="358"/>
      <c r="R396" s="358"/>
      <c r="S396" s="358" t="s">
        <v>3877</v>
      </c>
      <c r="T396" s="358">
        <v>27</v>
      </c>
      <c r="U396" s="358" t="s">
        <v>1937</v>
      </c>
      <c r="V396" s="358" t="s">
        <v>1965</v>
      </c>
      <c r="W396" s="358"/>
      <c r="X396" s="358" t="s">
        <v>3211</v>
      </c>
      <c r="Y396" s="358" t="s">
        <v>1261</v>
      </c>
      <c r="Z396" s="358" t="s">
        <v>4172</v>
      </c>
      <c r="AA396" s="358" t="s">
        <v>3873</v>
      </c>
      <c r="AB396" s="358"/>
      <c r="AC396" s="358" t="s">
        <v>1937</v>
      </c>
      <c r="AD396" s="358" t="s">
        <v>3879</v>
      </c>
      <c r="AE396" s="358" t="s">
        <v>1328</v>
      </c>
      <c r="AF396" s="358"/>
      <c r="AG396" s="475">
        <v>0</v>
      </c>
    </row>
    <row r="397" spans="2:33" ht="47.25">
      <c r="B397" s="358"/>
      <c r="C397" s="358"/>
      <c r="D397" s="358" t="s">
        <v>3916</v>
      </c>
      <c r="E397" s="358" t="s">
        <v>1934</v>
      </c>
      <c r="F397" s="358" t="s">
        <v>1272</v>
      </c>
      <c r="G397" s="358" t="s">
        <v>3915</v>
      </c>
      <c r="H397" s="358" t="s">
        <v>3875</v>
      </c>
      <c r="I397" s="358" t="s">
        <v>1261</v>
      </c>
      <c r="J397" s="358" t="s">
        <v>3871</v>
      </c>
      <c r="K397" s="358" t="s">
        <v>3875</v>
      </c>
      <c r="L397" s="358" t="s">
        <v>3876</v>
      </c>
      <c r="M397" s="358" t="s">
        <v>3877</v>
      </c>
      <c r="N397" s="358" t="s">
        <v>3209</v>
      </c>
      <c r="O397" s="358" t="s">
        <v>1325</v>
      </c>
      <c r="P397" s="358" t="s">
        <v>3912</v>
      </c>
      <c r="Q397" s="358"/>
      <c r="R397" s="358"/>
      <c r="S397" s="358" t="s">
        <v>3877</v>
      </c>
      <c r="T397" s="358">
        <v>27</v>
      </c>
      <c r="U397" s="358" t="s">
        <v>1937</v>
      </c>
      <c r="V397" s="358" t="s">
        <v>1965</v>
      </c>
      <c r="W397" s="358"/>
      <c r="X397" s="358" t="s">
        <v>3211</v>
      </c>
      <c r="Y397" s="358" t="s">
        <v>1261</v>
      </c>
      <c r="Z397" s="358" t="s">
        <v>3910</v>
      </c>
      <c r="AA397" s="358" t="s">
        <v>3873</v>
      </c>
      <c r="AB397" s="358"/>
      <c r="AC397" s="358" t="s">
        <v>1937</v>
      </c>
      <c r="AD397" s="358" t="s">
        <v>3879</v>
      </c>
      <c r="AE397" s="358" t="s">
        <v>1326</v>
      </c>
      <c r="AF397" s="358"/>
      <c r="AG397" s="475">
        <v>0</v>
      </c>
    </row>
    <row r="398" spans="2:33" ht="66">
      <c r="B398" s="358"/>
      <c r="C398" s="358" t="s">
        <v>2327</v>
      </c>
      <c r="D398" s="358" t="s">
        <v>2522</v>
      </c>
      <c r="E398" s="358" t="s">
        <v>1934</v>
      </c>
      <c r="F398" s="358" t="s">
        <v>1272</v>
      </c>
      <c r="G398" s="358" t="s">
        <v>2520</v>
      </c>
      <c r="H398" s="358" t="s">
        <v>2330</v>
      </c>
      <c r="I398" s="358" t="s">
        <v>1165</v>
      </c>
      <c r="J398" s="358" t="s">
        <v>2326</v>
      </c>
      <c r="K398" s="358" t="s">
        <v>2330</v>
      </c>
      <c r="L398" s="358" t="s">
        <v>2411</v>
      </c>
      <c r="M398" s="358" t="s">
        <v>2331</v>
      </c>
      <c r="N398" s="358" t="s">
        <v>1939</v>
      </c>
      <c r="O398" s="358" t="s">
        <v>1269</v>
      </c>
      <c r="P398" s="358" t="s">
        <v>2515</v>
      </c>
      <c r="Q398" s="358"/>
      <c r="R398" s="358"/>
      <c r="S398" s="358" t="s">
        <v>2413</v>
      </c>
      <c r="T398" s="358">
        <v>27</v>
      </c>
      <c r="U398" s="358" t="s">
        <v>1937</v>
      </c>
      <c r="V398" s="358" t="s">
        <v>1947</v>
      </c>
      <c r="W398" s="358"/>
      <c r="X398" s="358" t="s">
        <v>2338</v>
      </c>
      <c r="Y398" s="358" t="s">
        <v>1165</v>
      </c>
      <c r="Z398" s="358" t="s">
        <v>2513</v>
      </c>
      <c r="AA398" s="358" t="s">
        <v>1314</v>
      </c>
      <c r="AB398" s="358"/>
      <c r="AC398" s="358" t="s">
        <v>2521</v>
      </c>
      <c r="AD398" s="358" t="s">
        <v>2335</v>
      </c>
      <c r="AE398" s="358" t="s">
        <v>1270</v>
      </c>
      <c r="AF398" s="358"/>
      <c r="AG398" s="475">
        <v>0</v>
      </c>
    </row>
    <row r="399" spans="2:33" ht="47.25">
      <c r="B399" s="358"/>
      <c r="C399" s="358" t="s">
        <v>2428</v>
      </c>
      <c r="D399" s="358" t="s">
        <v>3057</v>
      </c>
      <c r="E399" s="358" t="s">
        <v>1934</v>
      </c>
      <c r="F399" s="358" t="s">
        <v>1242</v>
      </c>
      <c r="G399" s="358" t="s">
        <v>3056</v>
      </c>
      <c r="H399" s="358" t="s">
        <v>2431</v>
      </c>
      <c r="I399" s="358" t="s">
        <v>2962</v>
      </c>
      <c r="J399" s="358" t="s">
        <v>2427</v>
      </c>
      <c r="K399" s="358" t="s">
        <v>2431</v>
      </c>
      <c r="L399" s="358" t="s">
        <v>2432</v>
      </c>
      <c r="M399" s="358" t="s">
        <v>2433</v>
      </c>
      <c r="N399" s="358" t="s">
        <v>1939</v>
      </c>
      <c r="O399" s="358" t="s">
        <v>1269</v>
      </c>
      <c r="P399" s="358" t="s">
        <v>3051</v>
      </c>
      <c r="Q399" s="358"/>
      <c r="R399" s="358"/>
      <c r="S399" s="358" t="s">
        <v>2436</v>
      </c>
      <c r="T399" s="358">
        <v>27</v>
      </c>
      <c r="U399" s="358" t="s">
        <v>1937</v>
      </c>
      <c r="V399" s="358" t="s">
        <v>1947</v>
      </c>
      <c r="W399" s="358"/>
      <c r="X399" s="358" t="s">
        <v>2338</v>
      </c>
      <c r="Y399" s="358" t="s">
        <v>1165</v>
      </c>
      <c r="Z399" s="358" t="s">
        <v>3050</v>
      </c>
      <c r="AA399" s="358" t="s">
        <v>2429</v>
      </c>
      <c r="AB399" s="358"/>
      <c r="AC399" s="358" t="s">
        <v>2437</v>
      </c>
      <c r="AD399" s="358" t="s">
        <v>2434</v>
      </c>
      <c r="AE399" s="358" t="s">
        <v>1273</v>
      </c>
      <c r="AF399" s="358"/>
      <c r="AG399" s="475">
        <v>0</v>
      </c>
    </row>
    <row r="400" spans="2:33" ht="33">
      <c r="B400" s="358"/>
      <c r="C400" s="358" t="s">
        <v>7336</v>
      </c>
      <c r="D400" s="358" t="s">
        <v>7342</v>
      </c>
      <c r="E400" s="358" t="s">
        <v>1934</v>
      </c>
      <c r="F400" s="358" t="s">
        <v>1268</v>
      </c>
      <c r="G400" s="358" t="s">
        <v>7340</v>
      </c>
      <c r="H400" s="358" t="s">
        <v>7338</v>
      </c>
      <c r="I400" s="358" t="s">
        <v>1274</v>
      </c>
      <c r="J400" s="358" t="s">
        <v>7335</v>
      </c>
      <c r="K400" s="358" t="s">
        <v>7338</v>
      </c>
      <c r="L400" s="358" t="s">
        <v>1937</v>
      </c>
      <c r="M400" s="358" t="s">
        <v>7339</v>
      </c>
      <c r="N400" s="358" t="s">
        <v>1939</v>
      </c>
      <c r="O400" s="358" t="s">
        <v>1264</v>
      </c>
      <c r="P400" s="358" t="s">
        <v>7332</v>
      </c>
      <c r="Q400" s="358"/>
      <c r="R400" s="358"/>
      <c r="S400" s="358" t="s">
        <v>1940</v>
      </c>
      <c r="T400" s="358">
        <v>27</v>
      </c>
      <c r="U400" s="358" t="s">
        <v>1937</v>
      </c>
      <c r="V400" s="358" t="s">
        <v>1947</v>
      </c>
      <c r="W400" s="358"/>
      <c r="X400" s="358" t="s">
        <v>2182</v>
      </c>
      <c r="Y400" s="358" t="s">
        <v>1274</v>
      </c>
      <c r="Z400" s="358" t="s">
        <v>7331</v>
      </c>
      <c r="AA400" s="358" t="s">
        <v>7337</v>
      </c>
      <c r="AB400" s="358"/>
      <c r="AC400" s="358" t="s">
        <v>7341</v>
      </c>
      <c r="AD400" s="358"/>
      <c r="AE400" s="358" t="s">
        <v>1321</v>
      </c>
      <c r="AF400" s="358" t="s">
        <v>1223</v>
      </c>
      <c r="AG400" s="475">
        <v>0</v>
      </c>
    </row>
    <row r="401" spans="2:33" ht="33">
      <c r="B401" s="358"/>
      <c r="C401" s="358" t="s">
        <v>3394</v>
      </c>
      <c r="D401" s="358" t="s">
        <v>3399</v>
      </c>
      <c r="E401" s="358" t="s">
        <v>1934</v>
      </c>
      <c r="F401" s="358" t="s">
        <v>1268</v>
      </c>
      <c r="G401" s="358" t="s">
        <v>3398</v>
      </c>
      <c r="H401" s="358" t="s">
        <v>3396</v>
      </c>
      <c r="I401" s="358" t="s">
        <v>1261</v>
      </c>
      <c r="J401" s="358" t="s">
        <v>3393</v>
      </c>
      <c r="K401" s="358" t="s">
        <v>3396</v>
      </c>
      <c r="L401" s="358" t="s">
        <v>1937</v>
      </c>
      <c r="M401" s="358" t="s">
        <v>3397</v>
      </c>
      <c r="N401" s="358" t="s">
        <v>3209</v>
      </c>
      <c r="O401" s="358" t="s">
        <v>1330</v>
      </c>
      <c r="P401" s="358" t="s">
        <v>3379</v>
      </c>
      <c r="Q401" s="358"/>
      <c r="R401" s="358"/>
      <c r="S401" s="358" t="s">
        <v>3397</v>
      </c>
      <c r="T401" s="358">
        <v>27</v>
      </c>
      <c r="U401" s="358" t="s">
        <v>1937</v>
      </c>
      <c r="V401" s="358" t="s">
        <v>1974</v>
      </c>
      <c r="W401" s="358"/>
      <c r="X401" s="358" t="s">
        <v>3211</v>
      </c>
      <c r="Y401" s="358" t="s">
        <v>1261</v>
      </c>
      <c r="Z401" s="358"/>
      <c r="AA401" s="358"/>
      <c r="AB401" s="358"/>
      <c r="AC401" s="358" t="s">
        <v>1937</v>
      </c>
      <c r="AD401" s="358"/>
      <c r="AE401" s="358" t="s">
        <v>1331</v>
      </c>
      <c r="AF401" s="358" t="s">
        <v>3210</v>
      </c>
      <c r="AG401" s="475">
        <v>0</v>
      </c>
    </row>
    <row r="402" spans="2:33" ht="33">
      <c r="B402" s="358"/>
      <c r="C402" s="358" t="s">
        <v>1757</v>
      </c>
      <c r="D402" s="358" t="s">
        <v>6817</v>
      </c>
      <c r="E402" s="358" t="s">
        <v>1934</v>
      </c>
      <c r="F402" s="358" t="s">
        <v>1272</v>
      </c>
      <c r="G402" s="358" t="s">
        <v>6816</v>
      </c>
      <c r="H402" s="358" t="s">
        <v>1961</v>
      </c>
      <c r="I402" s="358" t="s">
        <v>1282</v>
      </c>
      <c r="J402" s="358" t="s">
        <v>1756</v>
      </c>
      <c r="K402" s="358" t="s">
        <v>1961</v>
      </c>
      <c r="L402" s="358" t="s">
        <v>1937</v>
      </c>
      <c r="M402" s="358" t="s">
        <v>1961</v>
      </c>
      <c r="N402" s="358" t="s">
        <v>3957</v>
      </c>
      <c r="O402" s="358" t="s">
        <v>1316</v>
      </c>
      <c r="P402" s="358" t="s">
        <v>6813</v>
      </c>
      <c r="Q402" s="358"/>
      <c r="R402" s="358" t="s">
        <v>5957</v>
      </c>
      <c r="S402" s="358" t="s">
        <v>1940</v>
      </c>
      <c r="T402" s="358">
        <v>27</v>
      </c>
      <c r="U402" s="358" t="s">
        <v>1937</v>
      </c>
      <c r="V402" s="358" t="s">
        <v>1947</v>
      </c>
      <c r="W402" s="358"/>
      <c r="X402" s="358" t="s">
        <v>6686</v>
      </c>
      <c r="Y402" s="358" t="s">
        <v>1282</v>
      </c>
      <c r="Z402" s="358" t="s">
        <v>6811</v>
      </c>
      <c r="AA402" s="358" t="s">
        <v>1966</v>
      </c>
      <c r="AB402" s="358" t="s">
        <v>902</v>
      </c>
      <c r="AC402" s="358" t="s">
        <v>6693</v>
      </c>
      <c r="AD402" s="358" t="s">
        <v>1967</v>
      </c>
      <c r="AE402" s="358" t="s">
        <v>1317</v>
      </c>
      <c r="AF402" s="358"/>
      <c r="AG402" s="475">
        <v>1</v>
      </c>
    </row>
    <row r="403" spans="2:33" ht="33">
      <c r="B403" s="358"/>
      <c r="C403" s="358" t="s">
        <v>4356</v>
      </c>
      <c r="D403" s="358" t="s">
        <v>4361</v>
      </c>
      <c r="E403" s="358" t="s">
        <v>1934</v>
      </c>
      <c r="F403" s="358" t="s">
        <v>1268</v>
      </c>
      <c r="G403" s="358" t="s">
        <v>4360</v>
      </c>
      <c r="H403" s="358" t="s">
        <v>4358</v>
      </c>
      <c r="I403" s="358" t="s">
        <v>1222</v>
      </c>
      <c r="J403" s="358" t="s">
        <v>4355</v>
      </c>
      <c r="K403" s="358" t="s">
        <v>4358</v>
      </c>
      <c r="L403" s="358" t="s">
        <v>1937</v>
      </c>
      <c r="M403" s="358" t="s">
        <v>4359</v>
      </c>
      <c r="N403" s="358" t="s">
        <v>1939</v>
      </c>
      <c r="O403" s="358" t="s">
        <v>1280</v>
      </c>
      <c r="P403" s="358" t="s">
        <v>4351</v>
      </c>
      <c r="Q403" s="358"/>
      <c r="R403" s="358"/>
      <c r="S403" s="358" t="s">
        <v>1940</v>
      </c>
      <c r="T403" s="358">
        <v>27</v>
      </c>
      <c r="U403" s="358" t="s">
        <v>1937</v>
      </c>
      <c r="V403" s="358" t="s">
        <v>1965</v>
      </c>
      <c r="W403" s="358"/>
      <c r="X403" s="358" t="s">
        <v>4200</v>
      </c>
      <c r="Y403" s="358" t="s">
        <v>1222</v>
      </c>
      <c r="Z403" s="358" t="s">
        <v>4350</v>
      </c>
      <c r="AA403" s="358" t="s">
        <v>4357</v>
      </c>
      <c r="AB403" s="358"/>
      <c r="AC403" s="358" t="s">
        <v>1940</v>
      </c>
      <c r="AD403" s="358"/>
      <c r="AE403" s="358" t="s">
        <v>1281</v>
      </c>
      <c r="AF403" s="358" t="s">
        <v>1191</v>
      </c>
      <c r="AG403" s="475">
        <v>0</v>
      </c>
    </row>
    <row r="404" spans="2:33" ht="47.25">
      <c r="B404" s="358"/>
      <c r="C404" s="358" t="s">
        <v>2204</v>
      </c>
      <c r="D404" s="358" t="s">
        <v>4761</v>
      </c>
      <c r="E404" s="358" t="s">
        <v>1934</v>
      </c>
      <c r="F404" s="358" t="s">
        <v>1268</v>
      </c>
      <c r="G404" s="358" t="s">
        <v>4760</v>
      </c>
      <c r="H404" s="358" t="s">
        <v>2207</v>
      </c>
      <c r="I404" s="358" t="s">
        <v>1247</v>
      </c>
      <c r="J404" s="358" t="s">
        <v>2208</v>
      </c>
      <c r="K404" s="358" t="s">
        <v>2207</v>
      </c>
      <c r="L404" s="358" t="s">
        <v>2209</v>
      </c>
      <c r="M404" s="358" t="s">
        <v>2210</v>
      </c>
      <c r="N404" s="358" t="s">
        <v>1939</v>
      </c>
      <c r="O404" s="358" t="s">
        <v>1306</v>
      </c>
      <c r="P404" s="358" t="s">
        <v>4745</v>
      </c>
      <c r="Q404" s="358"/>
      <c r="R404" s="358"/>
      <c r="S404" s="358" t="s">
        <v>2211</v>
      </c>
      <c r="T404" s="358">
        <v>27</v>
      </c>
      <c r="U404" s="358" t="s">
        <v>1937</v>
      </c>
      <c r="V404" s="358" t="s">
        <v>1974</v>
      </c>
      <c r="W404" s="358"/>
      <c r="X404" s="358" t="s">
        <v>4655</v>
      </c>
      <c r="Y404" s="358" t="s">
        <v>1247</v>
      </c>
      <c r="Z404" s="358" t="s">
        <v>4744</v>
      </c>
      <c r="AA404" s="358" t="s">
        <v>2212</v>
      </c>
      <c r="AB404" s="358"/>
      <c r="AC404" s="358" t="s">
        <v>1937</v>
      </c>
      <c r="AD404" s="358"/>
      <c r="AE404" s="358" t="s">
        <v>1307</v>
      </c>
      <c r="AF404" s="358"/>
      <c r="AG404" s="475">
        <v>0</v>
      </c>
    </row>
    <row r="405" spans="2:33" ht="99">
      <c r="B405" s="358"/>
      <c r="C405" s="358" t="s">
        <v>5956</v>
      </c>
      <c r="D405" s="358" t="s">
        <v>5965</v>
      </c>
      <c r="E405" s="358" t="s">
        <v>1934</v>
      </c>
      <c r="F405" s="358" t="s">
        <v>1287</v>
      </c>
      <c r="G405" s="358" t="s">
        <v>5963</v>
      </c>
      <c r="H405" s="358" t="s">
        <v>5959</v>
      </c>
      <c r="I405" s="358" t="s">
        <v>1739</v>
      </c>
      <c r="J405" s="358" t="s">
        <v>5955</v>
      </c>
      <c r="K405" s="358" t="s">
        <v>5959</v>
      </c>
      <c r="L405" s="358" t="s">
        <v>5960</v>
      </c>
      <c r="M405" s="358" t="s">
        <v>5961</v>
      </c>
      <c r="N405" s="358" t="s">
        <v>3957</v>
      </c>
      <c r="O405" s="358" t="s">
        <v>1311</v>
      </c>
      <c r="P405" s="358" t="s">
        <v>5923</v>
      </c>
      <c r="Q405" s="358"/>
      <c r="R405" s="358" t="s">
        <v>5957</v>
      </c>
      <c r="S405" s="358" t="s">
        <v>5964</v>
      </c>
      <c r="T405" s="358">
        <v>27</v>
      </c>
      <c r="U405" s="358" t="s">
        <v>5964</v>
      </c>
      <c r="V405" s="358" t="s">
        <v>2031</v>
      </c>
      <c r="W405" s="358"/>
      <c r="X405" s="358" t="s">
        <v>5774</v>
      </c>
      <c r="Y405" s="358" t="s">
        <v>1255</v>
      </c>
      <c r="Z405" s="358" t="s">
        <v>5922</v>
      </c>
      <c r="AA405" s="358" t="s">
        <v>5958</v>
      </c>
      <c r="AB405" s="358"/>
      <c r="AC405" s="358" t="s">
        <v>1937</v>
      </c>
      <c r="AD405" s="358" t="s">
        <v>5962</v>
      </c>
      <c r="AE405" s="358" t="s">
        <v>1241</v>
      </c>
      <c r="AF405" s="358" t="s">
        <v>1243</v>
      </c>
      <c r="AG405" s="475">
        <v>0</v>
      </c>
    </row>
    <row r="406" spans="2:33" ht="63">
      <c r="B406" s="358"/>
      <c r="C406" s="358" t="s">
        <v>1890</v>
      </c>
      <c r="D406" s="358" t="s">
        <v>7038</v>
      </c>
      <c r="E406" s="358" t="s">
        <v>1934</v>
      </c>
      <c r="F406" s="358" t="s">
        <v>1287</v>
      </c>
      <c r="G406" s="358" t="s">
        <v>7037</v>
      </c>
      <c r="H406" s="358" t="s">
        <v>6895</v>
      </c>
      <c r="I406" s="358" t="s">
        <v>1785</v>
      </c>
      <c r="J406" s="358" t="s">
        <v>1889</v>
      </c>
      <c r="K406" s="358" t="s">
        <v>6895</v>
      </c>
      <c r="L406" s="358" t="s">
        <v>1937</v>
      </c>
      <c r="M406" s="358" t="s">
        <v>6896</v>
      </c>
      <c r="N406" s="358" t="s">
        <v>1939</v>
      </c>
      <c r="O406" s="358" t="s">
        <v>1316</v>
      </c>
      <c r="P406" s="358" t="s">
        <v>7011</v>
      </c>
      <c r="Q406" s="358"/>
      <c r="R406" s="358" t="s">
        <v>5957</v>
      </c>
      <c r="S406" s="358" t="s">
        <v>6801</v>
      </c>
      <c r="T406" s="358">
        <v>27</v>
      </c>
      <c r="U406" s="358" t="s">
        <v>1937</v>
      </c>
      <c r="V406" s="358" t="s">
        <v>2031</v>
      </c>
      <c r="W406" s="358"/>
      <c r="X406" s="358" t="s">
        <v>6686</v>
      </c>
      <c r="Y406" s="358" t="s">
        <v>1282</v>
      </c>
      <c r="Z406" s="358" t="s">
        <v>7010</v>
      </c>
      <c r="AA406" s="358" t="s">
        <v>6893</v>
      </c>
      <c r="AB406" s="358" t="s">
        <v>902</v>
      </c>
      <c r="AC406" s="358" t="s">
        <v>1937</v>
      </c>
      <c r="AD406" s="358" t="s">
        <v>6898</v>
      </c>
      <c r="AE406" s="358" t="s">
        <v>1319</v>
      </c>
      <c r="AF406" s="358"/>
      <c r="AG406" s="475">
        <v>0</v>
      </c>
    </row>
    <row r="407" spans="2:33" ht="47.25">
      <c r="B407" s="358"/>
      <c r="C407" s="358" t="s">
        <v>2095</v>
      </c>
      <c r="D407" s="358" t="s">
        <v>2096</v>
      </c>
      <c r="E407" s="358" t="s">
        <v>1934</v>
      </c>
      <c r="F407" s="358" t="s">
        <v>1268</v>
      </c>
      <c r="G407" s="358" t="s">
        <v>2097</v>
      </c>
      <c r="H407" s="358" t="s">
        <v>2098</v>
      </c>
      <c r="I407" s="358" t="s">
        <v>1222</v>
      </c>
      <c r="J407" s="358" t="s">
        <v>2099</v>
      </c>
      <c r="K407" s="358" t="s">
        <v>2098</v>
      </c>
      <c r="L407" s="358" t="s">
        <v>1937</v>
      </c>
      <c r="M407" s="358" t="s">
        <v>2100</v>
      </c>
      <c r="N407" s="358" t="s">
        <v>1939</v>
      </c>
      <c r="O407" s="358" t="s">
        <v>1291</v>
      </c>
      <c r="P407" s="358" t="s">
        <v>2082</v>
      </c>
      <c r="Q407" s="358"/>
      <c r="R407" s="358"/>
      <c r="S407" s="358" t="s">
        <v>1940</v>
      </c>
      <c r="T407" s="358">
        <v>27</v>
      </c>
      <c r="U407" s="358" t="s">
        <v>1937</v>
      </c>
      <c r="V407" s="358" t="s">
        <v>1974</v>
      </c>
      <c r="W407" s="358"/>
      <c r="X407" s="358" t="s">
        <v>1941</v>
      </c>
      <c r="Y407" s="358" t="s">
        <v>1222</v>
      </c>
      <c r="Z407" s="358" t="s">
        <v>2086</v>
      </c>
      <c r="AA407" s="358" t="s">
        <v>2101</v>
      </c>
      <c r="AB407" s="358"/>
      <c r="AC407" s="358" t="s">
        <v>1940</v>
      </c>
      <c r="AD407" s="358"/>
      <c r="AE407" s="358" t="s">
        <v>1292</v>
      </c>
      <c r="AF407" s="358" t="s">
        <v>1926</v>
      </c>
      <c r="AG407" s="475">
        <v>0</v>
      </c>
    </row>
    <row r="408" spans="2:33" ht="63">
      <c r="B408" s="358"/>
      <c r="C408" s="358" t="s">
        <v>4689</v>
      </c>
      <c r="D408" s="358" t="s">
        <v>5179</v>
      </c>
      <c r="E408" s="358" t="s">
        <v>1934</v>
      </c>
      <c r="F408" s="358" t="s">
        <v>1287</v>
      </c>
      <c r="G408" s="358" t="s">
        <v>5178</v>
      </c>
      <c r="H408" s="358" t="s">
        <v>4691</v>
      </c>
      <c r="I408" s="358" t="s">
        <v>1759</v>
      </c>
      <c r="J408" s="358" t="s">
        <v>4688</v>
      </c>
      <c r="K408" s="358" t="s">
        <v>4691</v>
      </c>
      <c r="L408" s="358" t="s">
        <v>4692</v>
      </c>
      <c r="M408" s="358" t="s">
        <v>4693</v>
      </c>
      <c r="N408" s="358" t="s">
        <v>1939</v>
      </c>
      <c r="O408" s="358" t="s">
        <v>1306</v>
      </c>
      <c r="P408" s="358" t="s">
        <v>5089</v>
      </c>
      <c r="Q408" s="358"/>
      <c r="R408" s="358"/>
      <c r="S408" s="358" t="s">
        <v>4695</v>
      </c>
      <c r="T408" s="358">
        <v>27</v>
      </c>
      <c r="U408" s="358" t="s">
        <v>1937</v>
      </c>
      <c r="V408" s="358" t="s">
        <v>2010</v>
      </c>
      <c r="W408" s="358"/>
      <c r="X408" s="358" t="s">
        <v>4655</v>
      </c>
      <c r="Y408" s="358" t="s">
        <v>1247</v>
      </c>
      <c r="Z408" s="358" t="s">
        <v>5088</v>
      </c>
      <c r="AA408" s="358" t="s">
        <v>4690</v>
      </c>
      <c r="AB408" s="358"/>
      <c r="AC408" s="358" t="s">
        <v>1937</v>
      </c>
      <c r="AD408" s="358" t="s">
        <v>4696</v>
      </c>
      <c r="AE408" s="358" t="s">
        <v>1309</v>
      </c>
      <c r="AF408" s="358"/>
      <c r="AG408" s="475">
        <v>1</v>
      </c>
    </row>
    <row r="409" spans="2:33" ht="33">
      <c r="B409" s="358" t="s">
        <v>1810</v>
      </c>
      <c r="C409" s="358" t="s">
        <v>2417</v>
      </c>
      <c r="D409" s="358" t="s">
        <v>2423</v>
      </c>
      <c r="E409" s="358" t="s">
        <v>1934</v>
      </c>
      <c r="F409" s="358" t="s">
        <v>1268</v>
      </c>
      <c r="G409" s="358" t="s">
        <v>2523</v>
      </c>
      <c r="H409" s="358" t="s">
        <v>2420</v>
      </c>
      <c r="I409" s="358" t="s">
        <v>1165</v>
      </c>
      <c r="J409" s="358" t="s">
        <v>2416</v>
      </c>
      <c r="K409" s="358" t="s">
        <v>2420</v>
      </c>
      <c r="L409" s="358" t="s">
        <v>2421</v>
      </c>
      <c r="M409" s="358" t="s">
        <v>2422</v>
      </c>
      <c r="N409" s="358" t="s">
        <v>1939</v>
      </c>
      <c r="O409" s="358" t="s">
        <v>1269</v>
      </c>
      <c r="P409" s="358" t="s">
        <v>2515</v>
      </c>
      <c r="Q409" s="358"/>
      <c r="R409" s="358"/>
      <c r="S409" s="358" t="s">
        <v>2524</v>
      </c>
      <c r="T409" s="358">
        <v>28</v>
      </c>
      <c r="U409" s="358" t="s">
        <v>1937</v>
      </c>
      <c r="V409" s="358" t="s">
        <v>1974</v>
      </c>
      <c r="W409" s="358"/>
      <c r="X409" s="358" t="s">
        <v>2338</v>
      </c>
      <c r="Y409" s="358" t="s">
        <v>1165</v>
      </c>
      <c r="Z409" s="358" t="s">
        <v>2513</v>
      </c>
      <c r="AA409" s="358" t="s">
        <v>2418</v>
      </c>
      <c r="AB409" s="358"/>
      <c r="AC409" s="358" t="s">
        <v>1937</v>
      </c>
      <c r="AD409" s="358"/>
      <c r="AE409" s="358" t="s">
        <v>1270</v>
      </c>
      <c r="AF409" s="358"/>
      <c r="AG409" s="475">
        <v>0</v>
      </c>
    </row>
    <row r="410" spans="2:33" ht="82.5">
      <c r="B410" s="358"/>
      <c r="C410" s="358" t="s">
        <v>3693</v>
      </c>
      <c r="D410" s="358" t="s">
        <v>4180</v>
      </c>
      <c r="E410" s="358" t="s">
        <v>1934</v>
      </c>
      <c r="F410" s="358" t="s">
        <v>1242</v>
      </c>
      <c r="G410" s="358" t="s">
        <v>4178</v>
      </c>
      <c r="H410" s="358" t="s">
        <v>3696</v>
      </c>
      <c r="I410" s="358" t="s">
        <v>4085</v>
      </c>
      <c r="J410" s="358" t="s">
        <v>3692</v>
      </c>
      <c r="K410" s="358" t="s">
        <v>3696</v>
      </c>
      <c r="L410" s="358" t="s">
        <v>1937</v>
      </c>
      <c r="M410" s="358" t="s">
        <v>3697</v>
      </c>
      <c r="N410" s="358" t="s">
        <v>3209</v>
      </c>
      <c r="O410" s="358" t="s">
        <v>1325</v>
      </c>
      <c r="P410" s="358" t="s">
        <v>4173</v>
      </c>
      <c r="Q410" s="358"/>
      <c r="R410" s="358"/>
      <c r="S410" s="358" t="s">
        <v>4179</v>
      </c>
      <c r="T410" s="358">
        <v>28</v>
      </c>
      <c r="U410" s="358" t="s">
        <v>1937</v>
      </c>
      <c r="V410" s="358" t="s">
        <v>1965</v>
      </c>
      <c r="W410" s="358"/>
      <c r="X410" s="358" t="s">
        <v>3211</v>
      </c>
      <c r="Y410" s="358" t="s">
        <v>1261</v>
      </c>
      <c r="Z410" s="358" t="s">
        <v>4172</v>
      </c>
      <c r="AA410" s="358" t="s">
        <v>3694</v>
      </c>
      <c r="AB410" s="358"/>
      <c r="AC410" s="358" t="s">
        <v>1937</v>
      </c>
      <c r="AD410" s="358" t="s">
        <v>3700</v>
      </c>
      <c r="AE410" s="358" t="s">
        <v>1328</v>
      </c>
      <c r="AF410" s="358"/>
      <c r="AG410" s="475">
        <v>0</v>
      </c>
    </row>
    <row r="411" spans="2:33" ht="47.25">
      <c r="B411" s="358"/>
      <c r="C411" s="358" t="s">
        <v>3918</v>
      </c>
      <c r="D411" s="358" t="s">
        <v>3925</v>
      </c>
      <c r="E411" s="358" t="s">
        <v>1934</v>
      </c>
      <c r="F411" s="358" t="s">
        <v>1268</v>
      </c>
      <c r="G411" s="358" t="s">
        <v>3924</v>
      </c>
      <c r="H411" s="358" t="s">
        <v>3921</v>
      </c>
      <c r="I411" s="358" t="s">
        <v>1261</v>
      </c>
      <c r="J411" s="358" t="s">
        <v>3917</v>
      </c>
      <c r="K411" s="358" t="s">
        <v>3921</v>
      </c>
      <c r="L411" s="358" t="s">
        <v>3922</v>
      </c>
      <c r="M411" s="358" t="s">
        <v>3923</v>
      </c>
      <c r="N411" s="358" t="s">
        <v>3209</v>
      </c>
      <c r="O411" s="358" t="s">
        <v>1325</v>
      </c>
      <c r="P411" s="358" t="s">
        <v>3912</v>
      </c>
      <c r="Q411" s="358"/>
      <c r="R411" s="358"/>
      <c r="S411" s="358" t="s">
        <v>3923</v>
      </c>
      <c r="T411" s="358">
        <v>28</v>
      </c>
      <c r="U411" s="358" t="s">
        <v>1937</v>
      </c>
      <c r="V411" s="358" t="s">
        <v>2010</v>
      </c>
      <c r="W411" s="358"/>
      <c r="X411" s="358" t="s">
        <v>3211</v>
      </c>
      <c r="Y411" s="358" t="s">
        <v>1261</v>
      </c>
      <c r="Z411" s="358" t="s">
        <v>3910</v>
      </c>
      <c r="AA411" s="358" t="s">
        <v>3919</v>
      </c>
      <c r="AB411" s="358"/>
      <c r="AC411" s="358" t="s">
        <v>1937</v>
      </c>
      <c r="AD411" s="358"/>
      <c r="AE411" s="358" t="s">
        <v>1326</v>
      </c>
      <c r="AF411" s="358"/>
      <c r="AG411" s="475">
        <v>0</v>
      </c>
    </row>
    <row r="412" spans="2:33" ht="33">
      <c r="B412" s="358"/>
      <c r="C412" s="358" t="s">
        <v>2620</v>
      </c>
      <c r="D412" s="358" t="s">
        <v>3059</v>
      </c>
      <c r="E412" s="358" t="s">
        <v>1934</v>
      </c>
      <c r="F412" s="358" t="s">
        <v>1287</v>
      </c>
      <c r="G412" s="358" t="s">
        <v>3058</v>
      </c>
      <c r="H412" s="358" t="s">
        <v>2623</v>
      </c>
      <c r="I412" s="358" t="s">
        <v>2962</v>
      </c>
      <c r="J412" s="358" t="s">
        <v>2619</v>
      </c>
      <c r="K412" s="358" t="s">
        <v>2623</v>
      </c>
      <c r="L412" s="358" t="s">
        <v>2624</v>
      </c>
      <c r="M412" s="358" t="s">
        <v>2625</v>
      </c>
      <c r="N412" s="358" t="s">
        <v>1939</v>
      </c>
      <c r="O412" s="358" t="s">
        <v>1269</v>
      </c>
      <c r="P412" s="358" t="s">
        <v>3051</v>
      </c>
      <c r="Q412" s="358"/>
      <c r="R412" s="358"/>
      <c r="S412" s="358" t="s">
        <v>2545</v>
      </c>
      <c r="T412" s="358">
        <v>28</v>
      </c>
      <c r="U412" s="358" t="s">
        <v>1937</v>
      </c>
      <c r="V412" s="358" t="s">
        <v>2010</v>
      </c>
      <c r="W412" s="358"/>
      <c r="X412" s="358" t="s">
        <v>2338</v>
      </c>
      <c r="Y412" s="358" t="s">
        <v>1165</v>
      </c>
      <c r="Z412" s="358" t="s">
        <v>3050</v>
      </c>
      <c r="AA412" s="358" t="s">
        <v>2621</v>
      </c>
      <c r="AB412" s="358"/>
      <c r="AC412" s="358" t="s">
        <v>1937</v>
      </c>
      <c r="AD412" s="358" t="s">
        <v>2628</v>
      </c>
      <c r="AE412" s="358" t="s">
        <v>1273</v>
      </c>
      <c r="AF412" s="358"/>
      <c r="AG412" s="475">
        <v>0</v>
      </c>
    </row>
    <row r="413" spans="2:33" ht="33">
      <c r="B413" s="358"/>
      <c r="C413" s="358" t="s">
        <v>1762</v>
      </c>
      <c r="D413" s="358" t="s">
        <v>6819</v>
      </c>
      <c r="E413" s="358" t="s">
        <v>1934</v>
      </c>
      <c r="F413" s="358" t="s">
        <v>1272</v>
      </c>
      <c r="G413" s="358" t="s">
        <v>6818</v>
      </c>
      <c r="H413" s="358" t="s">
        <v>1945</v>
      </c>
      <c r="I413" s="358" t="s">
        <v>1282</v>
      </c>
      <c r="J413" s="358" t="s">
        <v>1761</v>
      </c>
      <c r="K413" s="358" t="s">
        <v>1945</v>
      </c>
      <c r="L413" s="358" t="s">
        <v>1937</v>
      </c>
      <c r="M413" s="358" t="s">
        <v>6695</v>
      </c>
      <c r="N413" s="358" t="s">
        <v>3957</v>
      </c>
      <c r="O413" s="358" t="s">
        <v>1316</v>
      </c>
      <c r="P413" s="358" t="s">
        <v>6813</v>
      </c>
      <c r="Q413" s="358"/>
      <c r="R413" s="358" t="s">
        <v>5957</v>
      </c>
      <c r="S413" s="358" t="s">
        <v>1940</v>
      </c>
      <c r="T413" s="358">
        <v>28</v>
      </c>
      <c r="U413" s="358" t="s">
        <v>1937</v>
      </c>
      <c r="V413" s="358" t="s">
        <v>1947</v>
      </c>
      <c r="W413" s="358"/>
      <c r="X413" s="358" t="s">
        <v>6686</v>
      </c>
      <c r="Y413" s="358" t="s">
        <v>1282</v>
      </c>
      <c r="Z413" s="358" t="s">
        <v>6811</v>
      </c>
      <c r="AA413" s="358" t="s">
        <v>1948</v>
      </c>
      <c r="AB413" s="358" t="s">
        <v>902</v>
      </c>
      <c r="AC413" s="358" t="s">
        <v>6697</v>
      </c>
      <c r="AD413" s="358" t="s">
        <v>1950</v>
      </c>
      <c r="AE413" s="358" t="s">
        <v>1317</v>
      </c>
      <c r="AF413" s="358"/>
      <c r="AG413" s="475">
        <v>0</v>
      </c>
    </row>
    <row r="414" spans="2:33" ht="33">
      <c r="B414" s="358"/>
      <c r="C414" s="358" t="s">
        <v>3401</v>
      </c>
      <c r="D414" s="358" t="s">
        <v>3408</v>
      </c>
      <c r="E414" s="358" t="s">
        <v>1934</v>
      </c>
      <c r="F414" s="358" t="s">
        <v>1268</v>
      </c>
      <c r="G414" s="358" t="s">
        <v>3406</v>
      </c>
      <c r="H414" s="358" t="s">
        <v>3403</v>
      </c>
      <c r="I414" s="358" t="s">
        <v>1261</v>
      </c>
      <c r="J414" s="358" t="s">
        <v>3400</v>
      </c>
      <c r="K414" s="358" t="s">
        <v>3403</v>
      </c>
      <c r="L414" s="358" t="s">
        <v>1937</v>
      </c>
      <c r="M414" s="358" t="s">
        <v>3404</v>
      </c>
      <c r="N414" s="358" t="s">
        <v>3209</v>
      </c>
      <c r="O414" s="358" t="s">
        <v>1330</v>
      </c>
      <c r="P414" s="358" t="s">
        <v>3379</v>
      </c>
      <c r="Q414" s="358" t="s">
        <v>3405</v>
      </c>
      <c r="R414" s="358"/>
      <c r="S414" s="358" t="s">
        <v>3407</v>
      </c>
      <c r="T414" s="358">
        <v>28</v>
      </c>
      <c r="U414" s="358" t="s">
        <v>1937</v>
      </c>
      <c r="V414" s="358" t="s">
        <v>1965</v>
      </c>
      <c r="W414" s="358"/>
      <c r="X414" s="358" t="s">
        <v>3211</v>
      </c>
      <c r="Y414" s="358" t="s">
        <v>1261</v>
      </c>
      <c r="Z414" s="358"/>
      <c r="AA414" s="358"/>
      <c r="AB414" s="358"/>
      <c r="AC414" s="358" t="s">
        <v>1937</v>
      </c>
      <c r="AD414" s="358"/>
      <c r="AE414" s="358" t="s">
        <v>1331</v>
      </c>
      <c r="AF414" s="358" t="s">
        <v>3210</v>
      </c>
      <c r="AG414" s="475">
        <v>0</v>
      </c>
    </row>
    <row r="415" spans="2:33" ht="33">
      <c r="B415" s="358"/>
      <c r="C415" s="358" t="s">
        <v>4363</v>
      </c>
      <c r="D415" s="358" t="s">
        <v>4365</v>
      </c>
      <c r="E415" s="358" t="s">
        <v>1934</v>
      </c>
      <c r="F415" s="358" t="s">
        <v>1279</v>
      </c>
      <c r="G415" s="358" t="s">
        <v>4367</v>
      </c>
      <c r="H415" s="358" t="s">
        <v>4365</v>
      </c>
      <c r="I415" s="358" t="s">
        <v>1222</v>
      </c>
      <c r="J415" s="358" t="s">
        <v>4362</v>
      </c>
      <c r="K415" s="358" t="s">
        <v>4365</v>
      </c>
      <c r="L415" s="358" t="s">
        <v>1937</v>
      </c>
      <c r="M415" s="358" t="s">
        <v>4366</v>
      </c>
      <c r="N415" s="358" t="s">
        <v>1939</v>
      </c>
      <c r="O415" s="358" t="s">
        <v>1280</v>
      </c>
      <c r="P415" s="358"/>
      <c r="Q415" s="358"/>
      <c r="R415" s="358"/>
      <c r="S415" s="358" t="s">
        <v>1940</v>
      </c>
      <c r="T415" s="358">
        <v>28</v>
      </c>
      <c r="U415" s="358" t="s">
        <v>1937</v>
      </c>
      <c r="V415" s="358"/>
      <c r="W415" s="358"/>
      <c r="X415" s="358" t="s">
        <v>4200</v>
      </c>
      <c r="Y415" s="358" t="s">
        <v>1222</v>
      </c>
      <c r="Z415" s="358" t="s">
        <v>4364</v>
      </c>
      <c r="AA415" s="358"/>
      <c r="AB415" s="358"/>
      <c r="AC415" s="358" t="s">
        <v>1937</v>
      </c>
      <c r="AD415" s="358"/>
      <c r="AE415" s="358" t="s">
        <v>1281</v>
      </c>
      <c r="AF415" s="358" t="s">
        <v>1191</v>
      </c>
      <c r="AG415" s="475">
        <v>0</v>
      </c>
    </row>
    <row r="416" spans="2:33" ht="33">
      <c r="B416" s="358"/>
      <c r="C416" s="358" t="s">
        <v>7344</v>
      </c>
      <c r="D416" s="358" t="s">
        <v>7346</v>
      </c>
      <c r="E416" s="358" t="s">
        <v>1934</v>
      </c>
      <c r="F416" s="358" t="s">
        <v>1279</v>
      </c>
      <c r="G416" s="358" t="s">
        <v>7348</v>
      </c>
      <c r="H416" s="358" t="s">
        <v>7346</v>
      </c>
      <c r="I416" s="358" t="s">
        <v>1274</v>
      </c>
      <c r="J416" s="358" t="s">
        <v>7343</v>
      </c>
      <c r="K416" s="358" t="s">
        <v>7346</v>
      </c>
      <c r="L416" s="358" t="s">
        <v>1937</v>
      </c>
      <c r="M416" s="358" t="s">
        <v>7347</v>
      </c>
      <c r="N416" s="358" t="s">
        <v>1939</v>
      </c>
      <c r="O416" s="358" t="s">
        <v>1264</v>
      </c>
      <c r="P416" s="358"/>
      <c r="Q416" s="358"/>
      <c r="R416" s="358"/>
      <c r="S416" s="358" t="s">
        <v>1940</v>
      </c>
      <c r="T416" s="358">
        <v>28</v>
      </c>
      <c r="U416" s="358" t="s">
        <v>1937</v>
      </c>
      <c r="V416" s="358" t="s">
        <v>902</v>
      </c>
      <c r="W416" s="358"/>
      <c r="X416" s="358" t="s">
        <v>2182</v>
      </c>
      <c r="Y416" s="358" t="s">
        <v>1274</v>
      </c>
      <c r="Z416" s="358" t="s">
        <v>7345</v>
      </c>
      <c r="AA416" s="358"/>
      <c r="AB416" s="358"/>
      <c r="AC416" s="358" t="s">
        <v>1940</v>
      </c>
      <c r="AD416" s="358"/>
      <c r="AE416" s="358" t="s">
        <v>1321</v>
      </c>
      <c r="AF416" s="358" t="s">
        <v>1223</v>
      </c>
      <c r="AG416" s="475">
        <v>0</v>
      </c>
    </row>
    <row r="417" spans="2:33" ht="66">
      <c r="B417" s="358"/>
      <c r="C417" s="358" t="s">
        <v>5967</v>
      </c>
      <c r="D417" s="358" t="s">
        <v>5976</v>
      </c>
      <c r="E417" s="358" t="s">
        <v>1934</v>
      </c>
      <c r="F417" s="358" t="s">
        <v>1287</v>
      </c>
      <c r="G417" s="358" t="s">
        <v>5973</v>
      </c>
      <c r="H417" s="358" t="s">
        <v>5969</v>
      </c>
      <c r="I417" s="358" t="s">
        <v>1739</v>
      </c>
      <c r="J417" s="358" t="s">
        <v>5966</v>
      </c>
      <c r="K417" s="358" t="s">
        <v>5969</v>
      </c>
      <c r="L417" s="358" t="s">
        <v>5970</v>
      </c>
      <c r="M417" s="358" t="s">
        <v>5971</v>
      </c>
      <c r="N417" s="358" t="s">
        <v>3957</v>
      </c>
      <c r="O417" s="358" t="s">
        <v>1311</v>
      </c>
      <c r="P417" s="358" t="s">
        <v>5923</v>
      </c>
      <c r="Q417" s="358"/>
      <c r="R417" s="358" t="s">
        <v>5957</v>
      </c>
      <c r="S417" s="358" t="s">
        <v>5974</v>
      </c>
      <c r="T417" s="358">
        <v>28</v>
      </c>
      <c r="U417" s="358" t="s">
        <v>5975</v>
      </c>
      <c r="V417" s="358" t="s">
        <v>2031</v>
      </c>
      <c r="W417" s="358"/>
      <c r="X417" s="358" t="s">
        <v>5774</v>
      </c>
      <c r="Y417" s="358" t="s">
        <v>1255</v>
      </c>
      <c r="Z417" s="358" t="s">
        <v>5922</v>
      </c>
      <c r="AA417" s="358" t="s">
        <v>5968</v>
      </c>
      <c r="AB417" s="358"/>
      <c r="AC417" s="358" t="s">
        <v>1937</v>
      </c>
      <c r="AD417" s="358" t="s">
        <v>5972</v>
      </c>
      <c r="AE417" s="358" t="s">
        <v>1241</v>
      </c>
      <c r="AF417" s="358" t="s">
        <v>1243</v>
      </c>
      <c r="AG417" s="475">
        <v>0</v>
      </c>
    </row>
    <row r="418" spans="2:33" ht="47.25">
      <c r="B418" s="358"/>
      <c r="C418" s="358" t="s">
        <v>2102</v>
      </c>
      <c r="D418" s="358" t="s">
        <v>2103</v>
      </c>
      <c r="E418" s="358" t="s">
        <v>1934</v>
      </c>
      <c r="F418" s="358" t="s">
        <v>1268</v>
      </c>
      <c r="G418" s="358" t="s">
        <v>2104</v>
      </c>
      <c r="H418" s="358" t="s">
        <v>2105</v>
      </c>
      <c r="I418" s="358" t="s">
        <v>1222</v>
      </c>
      <c r="J418" s="358" t="s">
        <v>2106</v>
      </c>
      <c r="K418" s="358" t="s">
        <v>2105</v>
      </c>
      <c r="L418" s="358" t="s">
        <v>1937</v>
      </c>
      <c r="M418" s="358" t="s">
        <v>2107</v>
      </c>
      <c r="N418" s="358" t="s">
        <v>1939</v>
      </c>
      <c r="O418" s="358" t="s">
        <v>1291</v>
      </c>
      <c r="P418" s="358" t="s">
        <v>2082</v>
      </c>
      <c r="Q418" s="358"/>
      <c r="R418" s="358"/>
      <c r="S418" s="358" t="s">
        <v>1940</v>
      </c>
      <c r="T418" s="358">
        <v>28</v>
      </c>
      <c r="U418" s="358" t="s">
        <v>1937</v>
      </c>
      <c r="V418" s="358" t="s">
        <v>1947</v>
      </c>
      <c r="W418" s="358"/>
      <c r="X418" s="358" t="s">
        <v>1941</v>
      </c>
      <c r="Y418" s="358" t="s">
        <v>1222</v>
      </c>
      <c r="Z418" s="358" t="s">
        <v>2086</v>
      </c>
      <c r="AA418" s="358" t="s">
        <v>2108</v>
      </c>
      <c r="AB418" s="358"/>
      <c r="AC418" s="358" t="s">
        <v>1940</v>
      </c>
      <c r="AD418" s="358"/>
      <c r="AE418" s="358" t="s">
        <v>1292</v>
      </c>
      <c r="AF418" s="358" t="s">
        <v>1926</v>
      </c>
      <c r="AG418" s="475">
        <v>0</v>
      </c>
    </row>
    <row r="419" spans="2:33" ht="49.5">
      <c r="B419" s="358"/>
      <c r="C419" s="358" t="s">
        <v>4763</v>
      </c>
      <c r="D419" s="358" t="s">
        <v>4771</v>
      </c>
      <c r="E419" s="358" t="s">
        <v>1934</v>
      </c>
      <c r="F419" s="358" t="s">
        <v>1268</v>
      </c>
      <c r="G419" s="358" t="s">
        <v>4768</v>
      </c>
      <c r="H419" s="358" t="s">
        <v>4765</v>
      </c>
      <c r="I419" s="358" t="s">
        <v>1247</v>
      </c>
      <c r="J419" s="358" t="s">
        <v>4762</v>
      </c>
      <c r="K419" s="358" t="s">
        <v>4765</v>
      </c>
      <c r="L419" s="358" t="s">
        <v>4766</v>
      </c>
      <c r="M419" s="358" t="s">
        <v>4767</v>
      </c>
      <c r="N419" s="358" t="s">
        <v>1939</v>
      </c>
      <c r="O419" s="358" t="s">
        <v>1306</v>
      </c>
      <c r="P419" s="358" t="s">
        <v>4745</v>
      </c>
      <c r="Q419" s="358"/>
      <c r="R419" s="358"/>
      <c r="S419" s="358" t="s">
        <v>4769</v>
      </c>
      <c r="T419" s="358">
        <v>28</v>
      </c>
      <c r="U419" s="358" t="s">
        <v>1937</v>
      </c>
      <c r="V419" s="358" t="s">
        <v>2010</v>
      </c>
      <c r="W419" s="358"/>
      <c r="X419" s="358" t="s">
        <v>4655</v>
      </c>
      <c r="Y419" s="358" t="s">
        <v>1247</v>
      </c>
      <c r="Z419" s="358" t="s">
        <v>4744</v>
      </c>
      <c r="AA419" s="358" t="s">
        <v>4764</v>
      </c>
      <c r="AB419" s="358"/>
      <c r="AC419" s="358" t="s">
        <v>1937</v>
      </c>
      <c r="AD419" s="358"/>
      <c r="AE419" s="358" t="s">
        <v>1307</v>
      </c>
      <c r="AF419" s="358"/>
      <c r="AG419" s="475">
        <v>0</v>
      </c>
    </row>
    <row r="420" spans="2:33" ht="115.5">
      <c r="B420" s="358"/>
      <c r="C420" s="358" t="s">
        <v>5007</v>
      </c>
      <c r="D420" s="358" t="s">
        <v>5183</v>
      </c>
      <c r="E420" s="358" t="s">
        <v>1934</v>
      </c>
      <c r="F420" s="358" t="s">
        <v>1287</v>
      </c>
      <c r="G420" s="358" t="s">
        <v>5181</v>
      </c>
      <c r="H420" s="358" t="s">
        <v>5009</v>
      </c>
      <c r="I420" s="358" t="s">
        <v>1759</v>
      </c>
      <c r="J420" s="358" t="s">
        <v>5006</v>
      </c>
      <c r="K420" s="358" t="s">
        <v>5009</v>
      </c>
      <c r="L420" s="358" t="s">
        <v>5010</v>
      </c>
      <c r="M420" s="358" t="s">
        <v>5011</v>
      </c>
      <c r="N420" s="358" t="s">
        <v>1939</v>
      </c>
      <c r="O420" s="358" t="s">
        <v>1306</v>
      </c>
      <c r="P420" s="358" t="s">
        <v>5089</v>
      </c>
      <c r="Q420" s="358" t="s">
        <v>5180</v>
      </c>
      <c r="R420" s="358"/>
      <c r="S420" s="358" t="s">
        <v>5182</v>
      </c>
      <c r="T420" s="358">
        <v>28</v>
      </c>
      <c r="U420" s="358" t="s">
        <v>1937</v>
      </c>
      <c r="V420" s="358" t="s">
        <v>2492</v>
      </c>
      <c r="W420" s="358"/>
      <c r="X420" s="358" t="s">
        <v>4655</v>
      </c>
      <c r="Y420" s="358" t="s">
        <v>1247</v>
      </c>
      <c r="Z420" s="358" t="s">
        <v>5088</v>
      </c>
      <c r="AA420" s="358" t="s">
        <v>5008</v>
      </c>
      <c r="AB420" s="358"/>
      <c r="AC420" s="358" t="s">
        <v>1937</v>
      </c>
      <c r="AD420" s="358" t="s">
        <v>4881</v>
      </c>
      <c r="AE420" s="358" t="s">
        <v>1309</v>
      </c>
      <c r="AF420" s="358"/>
      <c r="AG420" s="475">
        <v>0</v>
      </c>
    </row>
    <row r="421" spans="2:33" ht="63">
      <c r="B421" s="358"/>
      <c r="C421" s="358" t="s">
        <v>1894</v>
      </c>
      <c r="D421" s="358" t="s">
        <v>7040</v>
      </c>
      <c r="E421" s="358" t="s">
        <v>1934</v>
      </c>
      <c r="F421" s="358" t="s">
        <v>1287</v>
      </c>
      <c r="G421" s="358" t="s">
        <v>7039</v>
      </c>
      <c r="H421" s="358" t="s">
        <v>6901</v>
      </c>
      <c r="I421" s="358" t="s">
        <v>1785</v>
      </c>
      <c r="J421" s="358" t="s">
        <v>1893</v>
      </c>
      <c r="K421" s="358" t="s">
        <v>6901</v>
      </c>
      <c r="L421" s="358" t="s">
        <v>1937</v>
      </c>
      <c r="M421" s="358" t="s">
        <v>6902</v>
      </c>
      <c r="N421" s="358" t="s">
        <v>1939</v>
      </c>
      <c r="O421" s="358" t="s">
        <v>1316</v>
      </c>
      <c r="P421" s="358" t="s">
        <v>7011</v>
      </c>
      <c r="Q421" s="358"/>
      <c r="R421" s="358" t="s">
        <v>5957</v>
      </c>
      <c r="S421" s="358" t="s">
        <v>6808</v>
      </c>
      <c r="T421" s="358">
        <v>28</v>
      </c>
      <c r="U421" s="358" t="s">
        <v>1937</v>
      </c>
      <c r="V421" s="358" t="s">
        <v>2031</v>
      </c>
      <c r="W421" s="358"/>
      <c r="X421" s="358" t="s">
        <v>6686</v>
      </c>
      <c r="Y421" s="358" t="s">
        <v>1282</v>
      </c>
      <c r="Z421" s="358" t="s">
        <v>7010</v>
      </c>
      <c r="AA421" s="358" t="s">
        <v>6899</v>
      </c>
      <c r="AB421" s="358" t="s">
        <v>902</v>
      </c>
      <c r="AC421" s="358" t="s">
        <v>1937</v>
      </c>
      <c r="AD421" s="358" t="s">
        <v>6904</v>
      </c>
      <c r="AE421" s="358" t="s">
        <v>1319</v>
      </c>
      <c r="AF421" s="358"/>
      <c r="AG421" s="475">
        <v>0</v>
      </c>
    </row>
    <row r="422" spans="2:33" ht="49.5">
      <c r="B422" s="358" t="s">
        <v>1811</v>
      </c>
      <c r="C422" s="358" t="s">
        <v>3883</v>
      </c>
      <c r="D422" s="358" t="s">
        <v>4182</v>
      </c>
      <c r="E422" s="358" t="s">
        <v>1934</v>
      </c>
      <c r="F422" s="358" t="s">
        <v>1242</v>
      </c>
      <c r="G422" s="358" t="s">
        <v>4181</v>
      </c>
      <c r="H422" s="358" t="s">
        <v>3886</v>
      </c>
      <c r="I422" s="358" t="s">
        <v>4085</v>
      </c>
      <c r="J422" s="358" t="s">
        <v>3882</v>
      </c>
      <c r="K422" s="358" t="s">
        <v>3886</v>
      </c>
      <c r="L422" s="358" t="s">
        <v>1937</v>
      </c>
      <c r="M422" s="358" t="s">
        <v>3887</v>
      </c>
      <c r="N422" s="358" t="s">
        <v>3209</v>
      </c>
      <c r="O422" s="358" t="s">
        <v>1325</v>
      </c>
      <c r="P422" s="358" t="s">
        <v>4173</v>
      </c>
      <c r="Q422" s="358"/>
      <c r="R422" s="358"/>
      <c r="S422" s="358" t="s">
        <v>3889</v>
      </c>
      <c r="T422" s="358">
        <v>29</v>
      </c>
      <c r="U422" s="358" t="s">
        <v>1937</v>
      </c>
      <c r="V422" s="358" t="s">
        <v>1947</v>
      </c>
      <c r="W422" s="358"/>
      <c r="X422" s="358" t="s">
        <v>3211</v>
      </c>
      <c r="Y422" s="358" t="s">
        <v>1261</v>
      </c>
      <c r="Z422" s="358" t="s">
        <v>4172</v>
      </c>
      <c r="AA422" s="358" t="s">
        <v>3884</v>
      </c>
      <c r="AB422" s="358"/>
      <c r="AC422" s="358" t="s">
        <v>1937</v>
      </c>
      <c r="AD422" s="358" t="s">
        <v>3890</v>
      </c>
      <c r="AE422" s="358" t="s">
        <v>1328</v>
      </c>
      <c r="AF422" s="358"/>
      <c r="AG422" s="475">
        <v>0</v>
      </c>
    </row>
    <row r="423" spans="2:33" ht="47.25">
      <c r="B423" s="358"/>
      <c r="C423" s="358" t="s">
        <v>3927</v>
      </c>
      <c r="D423" s="358" t="s">
        <v>3933</v>
      </c>
      <c r="E423" s="358" t="s">
        <v>1934</v>
      </c>
      <c r="F423" s="358" t="s">
        <v>1268</v>
      </c>
      <c r="G423" s="358" t="s">
        <v>3932</v>
      </c>
      <c r="H423" s="358" t="s">
        <v>3930</v>
      </c>
      <c r="I423" s="358" t="s">
        <v>1261</v>
      </c>
      <c r="J423" s="358" t="s">
        <v>3926</v>
      </c>
      <c r="K423" s="358" t="s">
        <v>3930</v>
      </c>
      <c r="L423" s="358" t="s">
        <v>3931</v>
      </c>
      <c r="M423" s="358" t="s">
        <v>3931</v>
      </c>
      <c r="N423" s="358" t="s">
        <v>3209</v>
      </c>
      <c r="O423" s="358" t="s">
        <v>1325</v>
      </c>
      <c r="P423" s="358" t="s">
        <v>3912</v>
      </c>
      <c r="Q423" s="358"/>
      <c r="R423" s="358"/>
      <c r="S423" s="358" t="s">
        <v>3931</v>
      </c>
      <c r="T423" s="358">
        <v>29</v>
      </c>
      <c r="U423" s="358" t="s">
        <v>1937</v>
      </c>
      <c r="V423" s="358" t="s">
        <v>2010</v>
      </c>
      <c r="W423" s="358"/>
      <c r="X423" s="358" t="s">
        <v>3211</v>
      </c>
      <c r="Y423" s="358" t="s">
        <v>1261</v>
      </c>
      <c r="Z423" s="358" t="s">
        <v>3910</v>
      </c>
      <c r="AA423" s="358" t="s">
        <v>3928</v>
      </c>
      <c r="AB423" s="358"/>
      <c r="AC423" s="358" t="s">
        <v>1937</v>
      </c>
      <c r="AD423" s="358"/>
      <c r="AE423" s="358" t="s">
        <v>1326</v>
      </c>
      <c r="AF423" s="358"/>
      <c r="AG423" s="475">
        <v>0</v>
      </c>
    </row>
    <row r="424" spans="2:33" ht="33">
      <c r="B424" s="358"/>
      <c r="C424" s="358" t="s">
        <v>2428</v>
      </c>
      <c r="D424" s="358" t="s">
        <v>2434</v>
      </c>
      <c r="E424" s="358" t="s">
        <v>1934</v>
      </c>
      <c r="F424" s="358" t="s">
        <v>1268</v>
      </c>
      <c r="G424" s="358" t="s">
        <v>2526</v>
      </c>
      <c r="H424" s="358" t="s">
        <v>2431</v>
      </c>
      <c r="I424" s="358" t="s">
        <v>1165</v>
      </c>
      <c r="J424" s="358" t="s">
        <v>2427</v>
      </c>
      <c r="K424" s="358" t="s">
        <v>2431</v>
      </c>
      <c r="L424" s="358" t="s">
        <v>2432</v>
      </c>
      <c r="M424" s="358" t="s">
        <v>2525</v>
      </c>
      <c r="N424" s="358" t="s">
        <v>1939</v>
      </c>
      <c r="O424" s="358" t="s">
        <v>1269</v>
      </c>
      <c r="P424" s="358" t="s">
        <v>2515</v>
      </c>
      <c r="Q424" s="358"/>
      <c r="R424" s="358"/>
      <c r="S424" s="358" t="s">
        <v>2527</v>
      </c>
      <c r="T424" s="358">
        <v>29</v>
      </c>
      <c r="U424" s="358" t="s">
        <v>1937</v>
      </c>
      <c r="V424" s="358" t="s">
        <v>1947</v>
      </c>
      <c r="W424" s="358"/>
      <c r="X424" s="358" t="s">
        <v>2338</v>
      </c>
      <c r="Y424" s="358" t="s">
        <v>1165</v>
      </c>
      <c r="Z424" s="358" t="s">
        <v>2513</v>
      </c>
      <c r="AA424" s="358" t="s">
        <v>2429</v>
      </c>
      <c r="AB424" s="358"/>
      <c r="AC424" s="358" t="s">
        <v>2528</v>
      </c>
      <c r="AD424" s="358"/>
      <c r="AE424" s="358" t="s">
        <v>1270</v>
      </c>
      <c r="AF424" s="358"/>
      <c r="AG424" s="475">
        <v>0</v>
      </c>
    </row>
    <row r="425" spans="2:33" ht="47.25">
      <c r="B425" s="358"/>
      <c r="C425" s="358" t="s">
        <v>2658</v>
      </c>
      <c r="D425" s="358" t="s">
        <v>3063</v>
      </c>
      <c r="E425" s="358" t="s">
        <v>1934</v>
      </c>
      <c r="F425" s="358" t="s">
        <v>1287</v>
      </c>
      <c r="G425" s="358" t="s">
        <v>3062</v>
      </c>
      <c r="H425" s="358" t="s">
        <v>2660</v>
      </c>
      <c r="I425" s="358" t="s">
        <v>2962</v>
      </c>
      <c r="J425" s="358" t="s">
        <v>3060</v>
      </c>
      <c r="K425" s="358" t="s">
        <v>2660</v>
      </c>
      <c r="L425" s="358" t="s">
        <v>2661</v>
      </c>
      <c r="M425" s="358" t="s">
        <v>3061</v>
      </c>
      <c r="N425" s="358" t="s">
        <v>1939</v>
      </c>
      <c r="O425" s="358" t="s">
        <v>1269</v>
      </c>
      <c r="P425" s="358" t="s">
        <v>3051</v>
      </c>
      <c r="Q425" s="358"/>
      <c r="R425" s="358"/>
      <c r="S425" s="358" t="s">
        <v>2545</v>
      </c>
      <c r="T425" s="358">
        <v>29</v>
      </c>
      <c r="U425" s="358" t="s">
        <v>1937</v>
      </c>
      <c r="V425" s="358" t="s">
        <v>2010</v>
      </c>
      <c r="W425" s="358"/>
      <c r="X425" s="358" t="s">
        <v>2338</v>
      </c>
      <c r="Y425" s="358" t="s">
        <v>1165</v>
      </c>
      <c r="Z425" s="358" t="s">
        <v>3050</v>
      </c>
      <c r="AA425" s="358" t="s">
        <v>2659</v>
      </c>
      <c r="AB425" s="358"/>
      <c r="AC425" s="358" t="s">
        <v>1937</v>
      </c>
      <c r="AD425" s="358" t="s">
        <v>2664</v>
      </c>
      <c r="AE425" s="358" t="s">
        <v>1273</v>
      </c>
      <c r="AF425" s="358"/>
      <c r="AG425" s="475">
        <v>1</v>
      </c>
    </row>
    <row r="426" spans="2:33" ht="33">
      <c r="B426" s="358"/>
      <c r="C426" s="358" t="s">
        <v>1762</v>
      </c>
      <c r="D426" s="358" t="s">
        <v>7350</v>
      </c>
      <c r="E426" s="358" t="s">
        <v>1934</v>
      </c>
      <c r="F426" s="358" t="s">
        <v>1272</v>
      </c>
      <c r="G426" s="358" t="s">
        <v>7349</v>
      </c>
      <c r="H426" s="358" t="s">
        <v>1945</v>
      </c>
      <c r="I426" s="358" t="s">
        <v>1274</v>
      </c>
      <c r="J426" s="358" t="s">
        <v>1761</v>
      </c>
      <c r="K426" s="358" t="s">
        <v>1945</v>
      </c>
      <c r="L426" s="358" t="s">
        <v>1937</v>
      </c>
      <c r="M426" s="358" t="s">
        <v>2186</v>
      </c>
      <c r="N426" s="358" t="s">
        <v>1939</v>
      </c>
      <c r="O426" s="358" t="s">
        <v>1264</v>
      </c>
      <c r="P426" s="358" t="s">
        <v>7346</v>
      </c>
      <c r="Q426" s="358"/>
      <c r="R426" s="358"/>
      <c r="S426" s="358" t="s">
        <v>1940</v>
      </c>
      <c r="T426" s="358">
        <v>29</v>
      </c>
      <c r="U426" s="358" t="s">
        <v>1937</v>
      </c>
      <c r="V426" s="358" t="s">
        <v>1947</v>
      </c>
      <c r="W426" s="358"/>
      <c r="X426" s="358" t="s">
        <v>2182</v>
      </c>
      <c r="Y426" s="358" t="s">
        <v>1274</v>
      </c>
      <c r="Z426" s="358" t="s">
        <v>7345</v>
      </c>
      <c r="AA426" s="358" t="s">
        <v>1948</v>
      </c>
      <c r="AB426" s="358"/>
      <c r="AC426" s="358" t="s">
        <v>7185</v>
      </c>
      <c r="AD426" s="358" t="s">
        <v>1950</v>
      </c>
      <c r="AE426" s="358" t="s">
        <v>1321</v>
      </c>
      <c r="AF426" s="358" t="s">
        <v>1223</v>
      </c>
      <c r="AG426" s="475">
        <v>0</v>
      </c>
    </row>
    <row r="427" spans="2:33" ht="33">
      <c r="B427" s="358"/>
      <c r="C427" s="358" t="s">
        <v>1767</v>
      </c>
      <c r="D427" s="358" t="s">
        <v>6821</v>
      </c>
      <c r="E427" s="358" t="s">
        <v>1934</v>
      </c>
      <c r="F427" s="358" t="s">
        <v>1272</v>
      </c>
      <c r="G427" s="358" t="s">
        <v>6820</v>
      </c>
      <c r="H427" s="358" t="s">
        <v>1953</v>
      </c>
      <c r="I427" s="358" t="s">
        <v>1282</v>
      </c>
      <c r="J427" s="358" t="s">
        <v>1766</v>
      </c>
      <c r="K427" s="358" t="s">
        <v>1953</v>
      </c>
      <c r="L427" s="358" t="s">
        <v>1937</v>
      </c>
      <c r="M427" s="358" t="s">
        <v>6695</v>
      </c>
      <c r="N427" s="358" t="s">
        <v>3957</v>
      </c>
      <c r="O427" s="358" t="s">
        <v>1316</v>
      </c>
      <c r="P427" s="358" t="s">
        <v>6813</v>
      </c>
      <c r="Q427" s="358"/>
      <c r="R427" s="358" t="s">
        <v>5957</v>
      </c>
      <c r="S427" s="358" t="s">
        <v>1940</v>
      </c>
      <c r="T427" s="358">
        <v>29</v>
      </c>
      <c r="U427" s="358" t="s">
        <v>1937</v>
      </c>
      <c r="V427" s="358" t="s">
        <v>1947</v>
      </c>
      <c r="W427" s="358"/>
      <c r="X427" s="358" t="s">
        <v>6686</v>
      </c>
      <c r="Y427" s="358" t="s">
        <v>1282</v>
      </c>
      <c r="Z427" s="358" t="s">
        <v>6811</v>
      </c>
      <c r="AA427" s="358" t="s">
        <v>1956</v>
      </c>
      <c r="AB427" s="358" t="s">
        <v>902</v>
      </c>
      <c r="AC427" s="358" t="s">
        <v>1940</v>
      </c>
      <c r="AD427" s="358" t="s">
        <v>1958</v>
      </c>
      <c r="AE427" s="358" t="s">
        <v>1317</v>
      </c>
      <c r="AF427" s="358"/>
      <c r="AG427" s="475">
        <v>0</v>
      </c>
    </row>
    <row r="428" spans="2:33" ht="33">
      <c r="B428" s="358"/>
      <c r="C428" s="358" t="s">
        <v>3410</v>
      </c>
      <c r="D428" s="358" t="s">
        <v>3416</v>
      </c>
      <c r="E428" s="358" t="s">
        <v>1934</v>
      </c>
      <c r="F428" s="358" t="s">
        <v>1268</v>
      </c>
      <c r="G428" s="358" t="s">
        <v>3414</v>
      </c>
      <c r="H428" s="358" t="s">
        <v>3412</v>
      </c>
      <c r="I428" s="358" t="s">
        <v>1261</v>
      </c>
      <c r="J428" s="358" t="s">
        <v>3409</v>
      </c>
      <c r="K428" s="358" t="s">
        <v>3412</v>
      </c>
      <c r="L428" s="358" t="s">
        <v>1937</v>
      </c>
      <c r="M428" s="358" t="s">
        <v>3413</v>
      </c>
      <c r="N428" s="358" t="s">
        <v>3209</v>
      </c>
      <c r="O428" s="358" t="s">
        <v>1330</v>
      </c>
      <c r="P428" s="358" t="s">
        <v>3379</v>
      </c>
      <c r="Q428" s="358"/>
      <c r="R428" s="358"/>
      <c r="S428" s="358" t="s">
        <v>3413</v>
      </c>
      <c r="T428" s="358">
        <v>29</v>
      </c>
      <c r="U428" s="358" t="s">
        <v>1937</v>
      </c>
      <c r="V428" s="358" t="s">
        <v>1947</v>
      </c>
      <c r="W428" s="358"/>
      <c r="X428" s="358" t="s">
        <v>3211</v>
      </c>
      <c r="Y428" s="358" t="s">
        <v>1261</v>
      </c>
      <c r="Z428" s="358"/>
      <c r="AA428" s="358"/>
      <c r="AB428" s="358"/>
      <c r="AC428" s="358" t="s">
        <v>3415</v>
      </c>
      <c r="AD428" s="358"/>
      <c r="AE428" s="358" t="s">
        <v>1331</v>
      </c>
      <c r="AF428" s="358" t="s">
        <v>3210</v>
      </c>
      <c r="AG428" s="475">
        <v>0</v>
      </c>
    </row>
    <row r="429" spans="2:33" ht="47.25">
      <c r="B429" s="358"/>
      <c r="C429" s="358" t="s">
        <v>4369</v>
      </c>
      <c r="D429" s="358" t="s">
        <v>4374</v>
      </c>
      <c r="E429" s="358" t="s">
        <v>1934</v>
      </c>
      <c r="F429" s="358" t="s">
        <v>1268</v>
      </c>
      <c r="G429" s="358" t="s">
        <v>4373</v>
      </c>
      <c r="H429" s="358" t="s">
        <v>4371</v>
      </c>
      <c r="I429" s="358" t="s">
        <v>1222</v>
      </c>
      <c r="J429" s="358" t="s">
        <v>4368</v>
      </c>
      <c r="K429" s="358" t="s">
        <v>4371</v>
      </c>
      <c r="L429" s="358" t="s">
        <v>1937</v>
      </c>
      <c r="M429" s="358" t="s">
        <v>4372</v>
      </c>
      <c r="N429" s="358" t="s">
        <v>1939</v>
      </c>
      <c r="O429" s="358" t="s">
        <v>1280</v>
      </c>
      <c r="P429" s="358" t="s">
        <v>4365</v>
      </c>
      <c r="Q429" s="358"/>
      <c r="R429" s="358"/>
      <c r="S429" s="358" t="s">
        <v>1940</v>
      </c>
      <c r="T429" s="358">
        <v>29</v>
      </c>
      <c r="U429" s="358" t="s">
        <v>1937</v>
      </c>
      <c r="V429" s="358" t="s">
        <v>1947</v>
      </c>
      <c r="W429" s="358"/>
      <c r="X429" s="358" t="s">
        <v>4200</v>
      </c>
      <c r="Y429" s="358" t="s">
        <v>1222</v>
      </c>
      <c r="Z429" s="358" t="s">
        <v>4364</v>
      </c>
      <c r="AA429" s="358" t="s">
        <v>4370</v>
      </c>
      <c r="AB429" s="358"/>
      <c r="AC429" s="358" t="s">
        <v>1940</v>
      </c>
      <c r="AD429" s="358"/>
      <c r="AE429" s="358" t="s">
        <v>1281</v>
      </c>
      <c r="AF429" s="358" t="s">
        <v>1191</v>
      </c>
      <c r="AG429" s="475">
        <v>0</v>
      </c>
    </row>
    <row r="430" spans="2:33" ht="82.5">
      <c r="B430" s="358"/>
      <c r="C430" s="358" t="s">
        <v>5978</v>
      </c>
      <c r="D430" s="358" t="s">
        <v>5985</v>
      </c>
      <c r="E430" s="358" t="s">
        <v>1934</v>
      </c>
      <c r="F430" s="358" t="s">
        <v>1287</v>
      </c>
      <c r="G430" s="358" t="s">
        <v>5984</v>
      </c>
      <c r="H430" s="358" t="s">
        <v>5980</v>
      </c>
      <c r="I430" s="358" t="s">
        <v>1739</v>
      </c>
      <c r="J430" s="358" t="s">
        <v>5977</v>
      </c>
      <c r="K430" s="358" t="s">
        <v>5980</v>
      </c>
      <c r="L430" s="358" t="s">
        <v>5981</v>
      </c>
      <c r="M430" s="358" t="s">
        <v>5982</v>
      </c>
      <c r="N430" s="358" t="s">
        <v>3957</v>
      </c>
      <c r="O430" s="358" t="s">
        <v>1311</v>
      </c>
      <c r="P430" s="358" t="s">
        <v>5923</v>
      </c>
      <c r="Q430" s="358"/>
      <c r="R430" s="358" t="s">
        <v>5957</v>
      </c>
      <c r="S430" s="358" t="s">
        <v>5964</v>
      </c>
      <c r="T430" s="358">
        <v>29</v>
      </c>
      <c r="U430" s="358" t="s">
        <v>5964</v>
      </c>
      <c r="V430" s="358" t="s">
        <v>2031</v>
      </c>
      <c r="W430" s="358"/>
      <c r="X430" s="358" t="s">
        <v>5774</v>
      </c>
      <c r="Y430" s="358" t="s">
        <v>1255</v>
      </c>
      <c r="Z430" s="358" t="s">
        <v>5922</v>
      </c>
      <c r="AA430" s="358" t="s">
        <v>5979</v>
      </c>
      <c r="AB430" s="358"/>
      <c r="AC430" s="358" t="s">
        <v>1937</v>
      </c>
      <c r="AD430" s="358" t="s">
        <v>5983</v>
      </c>
      <c r="AE430" s="358" t="s">
        <v>1241</v>
      </c>
      <c r="AF430" s="358" t="s">
        <v>1243</v>
      </c>
      <c r="AG430" s="475">
        <v>0</v>
      </c>
    </row>
    <row r="431" spans="2:33" ht="49.5">
      <c r="B431" s="358"/>
      <c r="C431" s="358" t="s">
        <v>4773</v>
      </c>
      <c r="D431" s="358" t="s">
        <v>4781</v>
      </c>
      <c r="E431" s="358" t="s">
        <v>1934</v>
      </c>
      <c r="F431" s="358" t="s">
        <v>1268</v>
      </c>
      <c r="G431" s="358" t="s">
        <v>4778</v>
      </c>
      <c r="H431" s="358" t="s">
        <v>4775</v>
      </c>
      <c r="I431" s="358" t="s">
        <v>1247</v>
      </c>
      <c r="J431" s="358" t="s">
        <v>4772</v>
      </c>
      <c r="K431" s="358" t="s">
        <v>4775</v>
      </c>
      <c r="L431" s="358" t="s">
        <v>4776</v>
      </c>
      <c r="M431" s="358" t="s">
        <v>4777</v>
      </c>
      <c r="N431" s="358" t="s">
        <v>1939</v>
      </c>
      <c r="O431" s="358" t="s">
        <v>1306</v>
      </c>
      <c r="P431" s="358" t="s">
        <v>4745</v>
      </c>
      <c r="Q431" s="358"/>
      <c r="R431" s="358"/>
      <c r="S431" s="358" t="s">
        <v>4779</v>
      </c>
      <c r="T431" s="358">
        <v>29</v>
      </c>
      <c r="U431" s="358" t="s">
        <v>1937</v>
      </c>
      <c r="V431" s="358" t="s">
        <v>2031</v>
      </c>
      <c r="W431" s="358"/>
      <c r="X431" s="358" t="s">
        <v>4655</v>
      </c>
      <c r="Y431" s="358" t="s">
        <v>1247</v>
      </c>
      <c r="Z431" s="358" t="s">
        <v>4744</v>
      </c>
      <c r="AA431" s="358" t="s">
        <v>4774</v>
      </c>
      <c r="AB431" s="358"/>
      <c r="AC431" s="358" t="s">
        <v>1937</v>
      </c>
      <c r="AD431" s="358"/>
      <c r="AE431" s="358" t="s">
        <v>1307</v>
      </c>
      <c r="AF431" s="358"/>
      <c r="AG431" s="475">
        <v>0</v>
      </c>
    </row>
    <row r="432" spans="2:33" ht="33">
      <c r="B432" s="358"/>
      <c r="C432" s="358" t="s">
        <v>7041</v>
      </c>
      <c r="D432" s="358" t="s">
        <v>7043</v>
      </c>
      <c r="E432" s="358" t="s">
        <v>1934</v>
      </c>
      <c r="F432" s="358" t="s">
        <v>1279</v>
      </c>
      <c r="G432" s="358" t="s">
        <v>7045</v>
      </c>
      <c r="H432" s="358" t="s">
        <v>7043</v>
      </c>
      <c r="I432" s="358" t="s">
        <v>1785</v>
      </c>
      <c r="J432" s="358" t="s">
        <v>1925</v>
      </c>
      <c r="K432" s="358" t="s">
        <v>7043</v>
      </c>
      <c r="L432" s="358" t="s">
        <v>1937</v>
      </c>
      <c r="M432" s="358" t="s">
        <v>7044</v>
      </c>
      <c r="N432" s="358" t="s">
        <v>3957</v>
      </c>
      <c r="O432" s="358" t="s">
        <v>1316</v>
      </c>
      <c r="P432" s="358"/>
      <c r="Q432" s="358"/>
      <c r="R432" s="358" t="s">
        <v>5957</v>
      </c>
      <c r="S432" s="358" t="s">
        <v>1940</v>
      </c>
      <c r="T432" s="358">
        <v>29</v>
      </c>
      <c r="U432" s="358" t="s">
        <v>1937</v>
      </c>
      <c r="V432" s="358"/>
      <c r="W432" s="358"/>
      <c r="X432" s="358" t="s">
        <v>6686</v>
      </c>
      <c r="Y432" s="358" t="s">
        <v>1282</v>
      </c>
      <c r="Z432" s="358" t="s">
        <v>7042</v>
      </c>
      <c r="AA432" s="358"/>
      <c r="AB432" s="358" t="s">
        <v>902</v>
      </c>
      <c r="AC432" s="358" t="s">
        <v>1937</v>
      </c>
      <c r="AD432" s="358"/>
      <c r="AE432" s="358" t="s">
        <v>1319</v>
      </c>
      <c r="AF432" s="358"/>
      <c r="AG432" s="475">
        <v>0</v>
      </c>
    </row>
    <row r="433" spans="2:33" ht="47.25">
      <c r="B433" s="358"/>
      <c r="C433" s="358" t="s">
        <v>2109</v>
      </c>
      <c r="D433" s="358" t="s">
        <v>2110</v>
      </c>
      <c r="E433" s="358" t="s">
        <v>1934</v>
      </c>
      <c r="F433" s="358" t="s">
        <v>1268</v>
      </c>
      <c r="G433" s="358" t="s">
        <v>2111</v>
      </c>
      <c r="H433" s="358" t="s">
        <v>2112</v>
      </c>
      <c r="I433" s="358" t="s">
        <v>1222</v>
      </c>
      <c r="J433" s="358" t="s">
        <v>2113</v>
      </c>
      <c r="K433" s="358" t="s">
        <v>2112</v>
      </c>
      <c r="L433" s="358" t="s">
        <v>1937</v>
      </c>
      <c r="M433" s="358" t="s">
        <v>2114</v>
      </c>
      <c r="N433" s="358" t="s">
        <v>1939</v>
      </c>
      <c r="O433" s="358" t="s">
        <v>1291</v>
      </c>
      <c r="P433" s="358" t="s">
        <v>2082</v>
      </c>
      <c r="Q433" s="358"/>
      <c r="R433" s="358"/>
      <c r="S433" s="358" t="s">
        <v>1940</v>
      </c>
      <c r="T433" s="358">
        <v>29</v>
      </c>
      <c r="U433" s="358" t="s">
        <v>1937</v>
      </c>
      <c r="V433" s="358" t="s">
        <v>1947</v>
      </c>
      <c r="W433" s="358"/>
      <c r="X433" s="358" t="s">
        <v>1941</v>
      </c>
      <c r="Y433" s="358" t="s">
        <v>1222</v>
      </c>
      <c r="Z433" s="358" t="s">
        <v>2086</v>
      </c>
      <c r="AA433" s="358" t="s">
        <v>2115</v>
      </c>
      <c r="AB433" s="358"/>
      <c r="AC433" s="358" t="s">
        <v>1940</v>
      </c>
      <c r="AD433" s="358"/>
      <c r="AE433" s="358" t="s">
        <v>1292</v>
      </c>
      <c r="AF433" s="358" t="s">
        <v>1926</v>
      </c>
      <c r="AG433" s="475">
        <v>0</v>
      </c>
    </row>
    <row r="434" spans="2:33" ht="115.5">
      <c r="B434" s="358"/>
      <c r="C434" s="358" t="s">
        <v>5017</v>
      </c>
      <c r="D434" s="358" t="s">
        <v>5185</v>
      </c>
      <c r="E434" s="358" t="s">
        <v>1934</v>
      </c>
      <c r="F434" s="358" t="s">
        <v>1287</v>
      </c>
      <c r="G434" s="358" t="s">
        <v>5184</v>
      </c>
      <c r="H434" s="358" t="s">
        <v>5019</v>
      </c>
      <c r="I434" s="358" t="s">
        <v>1759</v>
      </c>
      <c r="J434" s="358" t="s">
        <v>5016</v>
      </c>
      <c r="K434" s="358" t="s">
        <v>5019</v>
      </c>
      <c r="L434" s="358" t="s">
        <v>5020</v>
      </c>
      <c r="M434" s="358" t="s">
        <v>5021</v>
      </c>
      <c r="N434" s="358" t="s">
        <v>1939</v>
      </c>
      <c r="O434" s="358" t="s">
        <v>1306</v>
      </c>
      <c r="P434" s="358" t="s">
        <v>5089</v>
      </c>
      <c r="Q434" s="358" t="s">
        <v>5180</v>
      </c>
      <c r="R434" s="358"/>
      <c r="S434" s="358" t="s">
        <v>5182</v>
      </c>
      <c r="T434" s="358">
        <v>29</v>
      </c>
      <c r="U434" s="358" t="s">
        <v>1937</v>
      </c>
      <c r="V434" s="358" t="s">
        <v>2492</v>
      </c>
      <c r="W434" s="358"/>
      <c r="X434" s="358" t="s">
        <v>4655</v>
      </c>
      <c r="Y434" s="358" t="s">
        <v>1247</v>
      </c>
      <c r="Z434" s="358" t="s">
        <v>5088</v>
      </c>
      <c r="AA434" s="358" t="s">
        <v>5018</v>
      </c>
      <c r="AB434" s="358"/>
      <c r="AC434" s="358" t="s">
        <v>1937</v>
      </c>
      <c r="AD434" s="358" t="s">
        <v>4881</v>
      </c>
      <c r="AE434" s="358" t="s">
        <v>1309</v>
      </c>
      <c r="AF434" s="358"/>
      <c r="AG434" s="475">
        <v>0</v>
      </c>
    </row>
    <row r="435" spans="2:33" ht="47.25">
      <c r="B435" s="358" t="s">
        <v>1813</v>
      </c>
      <c r="C435" s="358" t="s">
        <v>3892</v>
      </c>
      <c r="D435" s="358" t="s">
        <v>4184</v>
      </c>
      <c r="E435" s="358" t="s">
        <v>1934</v>
      </c>
      <c r="F435" s="358" t="s">
        <v>1287</v>
      </c>
      <c r="G435" s="358" t="s">
        <v>4183</v>
      </c>
      <c r="H435" s="358" t="s">
        <v>3895</v>
      </c>
      <c r="I435" s="358" t="s">
        <v>4085</v>
      </c>
      <c r="J435" s="358" t="s">
        <v>3891</v>
      </c>
      <c r="K435" s="358" t="s">
        <v>3895</v>
      </c>
      <c r="L435" s="358" t="s">
        <v>1937</v>
      </c>
      <c r="M435" s="358" t="s">
        <v>3896</v>
      </c>
      <c r="N435" s="358" t="s">
        <v>3209</v>
      </c>
      <c r="O435" s="358" t="s">
        <v>1325</v>
      </c>
      <c r="P435" s="358" t="s">
        <v>4173</v>
      </c>
      <c r="Q435" s="358"/>
      <c r="R435" s="358"/>
      <c r="S435" s="358" t="s">
        <v>3896</v>
      </c>
      <c r="T435" s="358">
        <v>30</v>
      </c>
      <c r="U435" s="358" t="s">
        <v>1937</v>
      </c>
      <c r="V435" s="358" t="s">
        <v>2010</v>
      </c>
      <c r="W435" s="358"/>
      <c r="X435" s="358" t="s">
        <v>3211</v>
      </c>
      <c r="Y435" s="358" t="s">
        <v>1261</v>
      </c>
      <c r="Z435" s="358" t="s">
        <v>4172</v>
      </c>
      <c r="AA435" s="358" t="s">
        <v>3893</v>
      </c>
      <c r="AB435" s="358"/>
      <c r="AC435" s="358" t="s">
        <v>1937</v>
      </c>
      <c r="AD435" s="358" t="s">
        <v>3899</v>
      </c>
      <c r="AE435" s="358" t="s">
        <v>1328</v>
      </c>
      <c r="AF435" s="358"/>
      <c r="AG435" s="475">
        <v>0</v>
      </c>
    </row>
    <row r="436" spans="2:33" ht="198">
      <c r="B436" s="358"/>
      <c r="C436" s="358" t="s">
        <v>3935</v>
      </c>
      <c r="D436" s="358" t="s">
        <v>3943</v>
      </c>
      <c r="E436" s="358" t="s">
        <v>1934</v>
      </c>
      <c r="F436" s="358" t="s">
        <v>1268</v>
      </c>
      <c r="G436" s="358" t="s">
        <v>3941</v>
      </c>
      <c r="H436" s="358" t="s">
        <v>3938</v>
      </c>
      <c r="I436" s="358" t="s">
        <v>1261</v>
      </c>
      <c r="J436" s="358" t="s">
        <v>3934</v>
      </c>
      <c r="K436" s="358" t="s">
        <v>3938</v>
      </c>
      <c r="L436" s="358" t="s">
        <v>1937</v>
      </c>
      <c r="M436" s="358" t="s">
        <v>3939</v>
      </c>
      <c r="N436" s="358" t="s">
        <v>3209</v>
      </c>
      <c r="O436" s="358" t="s">
        <v>1325</v>
      </c>
      <c r="P436" s="358" t="s">
        <v>3912</v>
      </c>
      <c r="Q436" s="358" t="s">
        <v>3940</v>
      </c>
      <c r="R436" s="358"/>
      <c r="S436" s="358" t="s">
        <v>3942</v>
      </c>
      <c r="T436" s="358">
        <v>30</v>
      </c>
      <c r="U436" s="358" t="s">
        <v>1937</v>
      </c>
      <c r="V436" s="358" t="s">
        <v>2010</v>
      </c>
      <c r="W436" s="358"/>
      <c r="X436" s="358" t="s">
        <v>3211</v>
      </c>
      <c r="Y436" s="358" t="s">
        <v>1261</v>
      </c>
      <c r="Z436" s="358" t="s">
        <v>3910</v>
      </c>
      <c r="AA436" s="358" t="s">
        <v>3936</v>
      </c>
      <c r="AB436" s="358"/>
      <c r="AC436" s="358" t="s">
        <v>1937</v>
      </c>
      <c r="AD436" s="358"/>
      <c r="AE436" s="358" t="s">
        <v>1326</v>
      </c>
      <c r="AF436" s="358"/>
      <c r="AG436" s="475">
        <v>0</v>
      </c>
    </row>
    <row r="437" spans="2:33" ht="49.5">
      <c r="B437" s="358"/>
      <c r="C437" s="358" t="s">
        <v>2530</v>
      </c>
      <c r="D437" s="358" t="s">
        <v>2537</v>
      </c>
      <c r="E437" s="358" t="s">
        <v>1934</v>
      </c>
      <c r="F437" s="358" t="s">
        <v>1268</v>
      </c>
      <c r="G437" s="358" t="s">
        <v>2535</v>
      </c>
      <c r="H437" s="358" t="s">
        <v>2533</v>
      </c>
      <c r="I437" s="358" t="s">
        <v>1165</v>
      </c>
      <c r="J437" s="358" t="s">
        <v>2529</v>
      </c>
      <c r="K437" s="358" t="s">
        <v>2533</v>
      </c>
      <c r="L437" s="358" t="s">
        <v>1937</v>
      </c>
      <c r="M437" s="358" t="s">
        <v>2534</v>
      </c>
      <c r="N437" s="358" t="s">
        <v>1939</v>
      </c>
      <c r="O437" s="358" t="s">
        <v>1269</v>
      </c>
      <c r="P437" s="358" t="s">
        <v>2515</v>
      </c>
      <c r="Q437" s="358"/>
      <c r="R437" s="358"/>
      <c r="S437" s="358" t="s">
        <v>2536</v>
      </c>
      <c r="T437" s="358">
        <v>30</v>
      </c>
      <c r="U437" s="358" t="s">
        <v>1937</v>
      </c>
      <c r="V437" s="358" t="s">
        <v>2010</v>
      </c>
      <c r="W437" s="358"/>
      <c r="X437" s="358" t="s">
        <v>2338</v>
      </c>
      <c r="Y437" s="358" t="s">
        <v>1165</v>
      </c>
      <c r="Z437" s="358" t="s">
        <v>2513</v>
      </c>
      <c r="AA437" s="358" t="s">
        <v>2531</v>
      </c>
      <c r="AB437" s="358"/>
      <c r="AC437" s="358" t="s">
        <v>1937</v>
      </c>
      <c r="AD437" s="358"/>
      <c r="AE437" s="358" t="s">
        <v>1270</v>
      </c>
      <c r="AF437" s="358"/>
      <c r="AG437" s="475">
        <v>0</v>
      </c>
    </row>
    <row r="438" spans="2:33" ht="33">
      <c r="B438" s="358"/>
      <c r="C438" s="358" t="s">
        <v>2640</v>
      </c>
      <c r="D438" s="358" t="s">
        <v>3065</v>
      </c>
      <c r="E438" s="358" t="s">
        <v>1934</v>
      </c>
      <c r="F438" s="358" t="s">
        <v>1287</v>
      </c>
      <c r="G438" s="358" t="s">
        <v>3064</v>
      </c>
      <c r="H438" s="358" t="s">
        <v>2643</v>
      </c>
      <c r="I438" s="358" t="s">
        <v>2962</v>
      </c>
      <c r="J438" s="358" t="s">
        <v>2639</v>
      </c>
      <c r="K438" s="358" t="s">
        <v>2643</v>
      </c>
      <c r="L438" s="358" t="s">
        <v>2644</v>
      </c>
      <c r="M438" s="358" t="s">
        <v>2645</v>
      </c>
      <c r="N438" s="358" t="s">
        <v>1939</v>
      </c>
      <c r="O438" s="358" t="s">
        <v>1269</v>
      </c>
      <c r="P438" s="358" t="s">
        <v>3051</v>
      </c>
      <c r="Q438" s="358"/>
      <c r="R438" s="358"/>
      <c r="S438" s="358" t="s">
        <v>2545</v>
      </c>
      <c r="T438" s="358">
        <v>30</v>
      </c>
      <c r="U438" s="358" t="s">
        <v>1937</v>
      </c>
      <c r="V438" s="358" t="s">
        <v>2010</v>
      </c>
      <c r="W438" s="358"/>
      <c r="X438" s="358" t="s">
        <v>2338</v>
      </c>
      <c r="Y438" s="358" t="s">
        <v>1165</v>
      </c>
      <c r="Z438" s="358" t="s">
        <v>3050</v>
      </c>
      <c r="AA438" s="358" t="s">
        <v>2641</v>
      </c>
      <c r="AB438" s="358"/>
      <c r="AC438" s="358" t="s">
        <v>1937</v>
      </c>
      <c r="AD438" s="358" t="s">
        <v>2647</v>
      </c>
      <c r="AE438" s="358" t="s">
        <v>1273</v>
      </c>
      <c r="AF438" s="358"/>
      <c r="AG438" s="475">
        <v>0</v>
      </c>
    </row>
    <row r="439" spans="2:33" ht="33">
      <c r="B439" s="358"/>
      <c r="C439" s="358" t="s">
        <v>1767</v>
      </c>
      <c r="D439" s="358" t="s">
        <v>7352</v>
      </c>
      <c r="E439" s="358" t="s">
        <v>1934</v>
      </c>
      <c r="F439" s="358" t="s">
        <v>1272</v>
      </c>
      <c r="G439" s="358" t="s">
        <v>7351</v>
      </c>
      <c r="H439" s="358" t="s">
        <v>1953</v>
      </c>
      <c r="I439" s="358" t="s">
        <v>1274</v>
      </c>
      <c r="J439" s="358" t="s">
        <v>1766</v>
      </c>
      <c r="K439" s="358" t="s">
        <v>1953</v>
      </c>
      <c r="L439" s="358" t="s">
        <v>1937</v>
      </c>
      <c r="M439" s="358" t="s">
        <v>2191</v>
      </c>
      <c r="N439" s="358" t="s">
        <v>1939</v>
      </c>
      <c r="O439" s="358" t="s">
        <v>1264</v>
      </c>
      <c r="P439" s="358" t="s">
        <v>7346</v>
      </c>
      <c r="Q439" s="358"/>
      <c r="R439" s="358"/>
      <c r="S439" s="358" t="s">
        <v>2191</v>
      </c>
      <c r="T439" s="358">
        <v>30</v>
      </c>
      <c r="U439" s="358" t="s">
        <v>1937</v>
      </c>
      <c r="V439" s="358" t="s">
        <v>1947</v>
      </c>
      <c r="W439" s="358"/>
      <c r="X439" s="358" t="s">
        <v>2182</v>
      </c>
      <c r="Y439" s="358" t="s">
        <v>1274</v>
      </c>
      <c r="Z439" s="358" t="s">
        <v>7345</v>
      </c>
      <c r="AA439" s="358" t="s">
        <v>1956</v>
      </c>
      <c r="AB439" s="358"/>
      <c r="AC439" s="358" t="s">
        <v>1937</v>
      </c>
      <c r="AD439" s="358" t="s">
        <v>1958</v>
      </c>
      <c r="AE439" s="358" t="s">
        <v>1321</v>
      </c>
      <c r="AF439" s="358" t="s">
        <v>1223</v>
      </c>
      <c r="AG439" s="475">
        <v>0</v>
      </c>
    </row>
    <row r="440" spans="2:33" ht="33">
      <c r="B440" s="358"/>
      <c r="C440" s="358" t="s">
        <v>3418</v>
      </c>
      <c r="D440" s="358" t="s">
        <v>3423</v>
      </c>
      <c r="E440" s="358" t="s">
        <v>1934</v>
      </c>
      <c r="F440" s="358" t="s">
        <v>1268</v>
      </c>
      <c r="G440" s="358" t="s">
        <v>3422</v>
      </c>
      <c r="H440" s="358" t="s">
        <v>3420</v>
      </c>
      <c r="I440" s="358" t="s">
        <v>1261</v>
      </c>
      <c r="J440" s="358" t="s">
        <v>3417</v>
      </c>
      <c r="K440" s="358" t="s">
        <v>3420</v>
      </c>
      <c r="L440" s="358" t="s">
        <v>1937</v>
      </c>
      <c r="M440" s="358" t="s">
        <v>3421</v>
      </c>
      <c r="N440" s="358" t="s">
        <v>3209</v>
      </c>
      <c r="O440" s="358" t="s">
        <v>1330</v>
      </c>
      <c r="P440" s="358" t="s">
        <v>3379</v>
      </c>
      <c r="Q440" s="358"/>
      <c r="R440" s="358"/>
      <c r="S440" s="358" t="s">
        <v>3421</v>
      </c>
      <c r="T440" s="358">
        <v>30</v>
      </c>
      <c r="U440" s="358" t="s">
        <v>1937</v>
      </c>
      <c r="V440" s="358" t="s">
        <v>1974</v>
      </c>
      <c r="W440" s="358"/>
      <c r="X440" s="358" t="s">
        <v>3211</v>
      </c>
      <c r="Y440" s="358" t="s">
        <v>1261</v>
      </c>
      <c r="Z440" s="358"/>
      <c r="AA440" s="358"/>
      <c r="AB440" s="358"/>
      <c r="AC440" s="358" t="s">
        <v>1937</v>
      </c>
      <c r="AD440" s="358"/>
      <c r="AE440" s="358" t="s">
        <v>1331</v>
      </c>
      <c r="AF440" s="358" t="s">
        <v>3210</v>
      </c>
      <c r="AG440" s="475">
        <v>0</v>
      </c>
    </row>
    <row r="441" spans="2:33" ht="33">
      <c r="B441" s="358"/>
      <c r="C441" s="358" t="s">
        <v>1773</v>
      </c>
      <c r="D441" s="358" t="s">
        <v>6823</v>
      </c>
      <c r="E441" s="358" t="s">
        <v>1934</v>
      </c>
      <c r="F441" s="358" t="s">
        <v>1272</v>
      </c>
      <c r="G441" s="358" t="s">
        <v>6822</v>
      </c>
      <c r="H441" s="358" t="s">
        <v>4223</v>
      </c>
      <c r="I441" s="358" t="s">
        <v>1282</v>
      </c>
      <c r="J441" s="358" t="s">
        <v>1772</v>
      </c>
      <c r="K441" s="358" t="s">
        <v>4223</v>
      </c>
      <c r="L441" s="358" t="s">
        <v>1937</v>
      </c>
      <c r="M441" s="358" t="s">
        <v>6702</v>
      </c>
      <c r="N441" s="358" t="s">
        <v>3957</v>
      </c>
      <c r="O441" s="358" t="s">
        <v>1316</v>
      </c>
      <c r="P441" s="358" t="s">
        <v>6813</v>
      </c>
      <c r="Q441" s="358"/>
      <c r="R441" s="358" t="s">
        <v>5957</v>
      </c>
      <c r="S441" s="358" t="s">
        <v>6704</v>
      </c>
      <c r="T441" s="358">
        <v>30</v>
      </c>
      <c r="U441" s="358" t="s">
        <v>1937</v>
      </c>
      <c r="V441" s="358" t="s">
        <v>1947</v>
      </c>
      <c r="W441" s="358"/>
      <c r="X441" s="358" t="s">
        <v>6686</v>
      </c>
      <c r="Y441" s="358" t="s">
        <v>1282</v>
      </c>
      <c r="Z441" s="358" t="s">
        <v>6811</v>
      </c>
      <c r="AA441" s="358" t="s">
        <v>6701</v>
      </c>
      <c r="AB441" s="358" t="s">
        <v>902</v>
      </c>
      <c r="AC441" s="358" t="s">
        <v>6704</v>
      </c>
      <c r="AD441" s="358" t="s">
        <v>4225</v>
      </c>
      <c r="AE441" s="358" t="s">
        <v>1317</v>
      </c>
      <c r="AF441" s="358"/>
      <c r="AG441" s="475">
        <v>0</v>
      </c>
    </row>
    <row r="442" spans="2:33" ht="33">
      <c r="B442" s="358"/>
      <c r="C442" s="358" t="s">
        <v>1757</v>
      </c>
      <c r="D442" s="358" t="s">
        <v>7047</v>
      </c>
      <c r="E442" s="358" t="s">
        <v>1934</v>
      </c>
      <c r="F442" s="358" t="s">
        <v>1242</v>
      </c>
      <c r="G442" s="358" t="s">
        <v>7046</v>
      </c>
      <c r="H442" s="358" t="s">
        <v>1961</v>
      </c>
      <c r="I442" s="358" t="s">
        <v>1785</v>
      </c>
      <c r="J442" s="358" t="s">
        <v>1756</v>
      </c>
      <c r="K442" s="358" t="s">
        <v>1961</v>
      </c>
      <c r="L442" s="358" t="s">
        <v>1937</v>
      </c>
      <c r="M442" s="358" t="s">
        <v>1961</v>
      </c>
      <c r="N442" s="358" t="s">
        <v>3957</v>
      </c>
      <c r="O442" s="358" t="s">
        <v>1316</v>
      </c>
      <c r="P442" s="358" t="s">
        <v>7043</v>
      </c>
      <c r="Q442" s="358"/>
      <c r="R442" s="358" t="s">
        <v>5957</v>
      </c>
      <c r="S442" s="358" t="s">
        <v>1940</v>
      </c>
      <c r="T442" s="358">
        <v>30</v>
      </c>
      <c r="U442" s="358" t="s">
        <v>1937</v>
      </c>
      <c r="V442" s="358" t="s">
        <v>1947</v>
      </c>
      <c r="W442" s="358"/>
      <c r="X442" s="358" t="s">
        <v>6686</v>
      </c>
      <c r="Y442" s="358" t="s">
        <v>1282</v>
      </c>
      <c r="Z442" s="358" t="s">
        <v>7042</v>
      </c>
      <c r="AA442" s="358" t="s">
        <v>1966</v>
      </c>
      <c r="AB442" s="358" t="s">
        <v>902</v>
      </c>
      <c r="AC442" s="358" t="s">
        <v>6693</v>
      </c>
      <c r="AD442" s="358" t="s">
        <v>1967</v>
      </c>
      <c r="AE442" s="358" t="s">
        <v>1319</v>
      </c>
      <c r="AF442" s="358"/>
      <c r="AG442" s="475">
        <v>1</v>
      </c>
    </row>
    <row r="443" spans="2:33" ht="66">
      <c r="B443" s="358"/>
      <c r="C443" s="358" t="s">
        <v>4376</v>
      </c>
      <c r="D443" s="358" t="s">
        <v>4381</v>
      </c>
      <c r="E443" s="358" t="s">
        <v>1934</v>
      </c>
      <c r="F443" s="358" t="s">
        <v>1268</v>
      </c>
      <c r="G443" s="358" t="s">
        <v>4380</v>
      </c>
      <c r="H443" s="358" t="s">
        <v>4378</v>
      </c>
      <c r="I443" s="358" t="s">
        <v>1222</v>
      </c>
      <c r="J443" s="358" t="s">
        <v>4375</v>
      </c>
      <c r="K443" s="358" t="s">
        <v>4378</v>
      </c>
      <c r="L443" s="358" t="s">
        <v>1937</v>
      </c>
      <c r="M443" s="358" t="s">
        <v>4379</v>
      </c>
      <c r="N443" s="358" t="s">
        <v>1939</v>
      </c>
      <c r="O443" s="358" t="s">
        <v>1280</v>
      </c>
      <c r="P443" s="358" t="s">
        <v>4365</v>
      </c>
      <c r="Q443" s="358"/>
      <c r="R443" s="358"/>
      <c r="S443" s="358" t="s">
        <v>1940</v>
      </c>
      <c r="T443" s="358">
        <v>30</v>
      </c>
      <c r="U443" s="358" t="s">
        <v>1937</v>
      </c>
      <c r="V443" s="358" t="s">
        <v>1965</v>
      </c>
      <c r="W443" s="358"/>
      <c r="X443" s="358" t="s">
        <v>4200</v>
      </c>
      <c r="Y443" s="358" t="s">
        <v>1222</v>
      </c>
      <c r="Z443" s="358" t="s">
        <v>4364</v>
      </c>
      <c r="AA443" s="358" t="s">
        <v>4377</v>
      </c>
      <c r="AB443" s="358"/>
      <c r="AC443" s="358" t="s">
        <v>1940</v>
      </c>
      <c r="AD443" s="358"/>
      <c r="AE443" s="358" t="s">
        <v>1281</v>
      </c>
      <c r="AF443" s="358" t="s">
        <v>1191</v>
      </c>
      <c r="AG443" s="475">
        <v>0</v>
      </c>
    </row>
    <row r="444" spans="2:33" ht="99">
      <c r="B444" s="358"/>
      <c r="C444" s="358" t="s">
        <v>5987</v>
      </c>
      <c r="D444" s="358" t="s">
        <v>5996</v>
      </c>
      <c r="E444" s="358" t="s">
        <v>1934</v>
      </c>
      <c r="F444" s="358" t="s">
        <v>1287</v>
      </c>
      <c r="G444" s="358" t="s">
        <v>5993</v>
      </c>
      <c r="H444" s="358" t="s">
        <v>5989</v>
      </c>
      <c r="I444" s="358" t="s">
        <v>1739</v>
      </c>
      <c r="J444" s="358" t="s">
        <v>5986</v>
      </c>
      <c r="K444" s="358" t="s">
        <v>5989</v>
      </c>
      <c r="L444" s="358" t="s">
        <v>5990</v>
      </c>
      <c r="M444" s="358" t="s">
        <v>5991</v>
      </c>
      <c r="N444" s="358" t="s">
        <v>3957</v>
      </c>
      <c r="O444" s="358" t="s">
        <v>1311</v>
      </c>
      <c r="P444" s="358" t="s">
        <v>5923</v>
      </c>
      <c r="Q444" s="358"/>
      <c r="R444" s="358" t="s">
        <v>5798</v>
      </c>
      <c r="S444" s="358" t="s">
        <v>5994</v>
      </c>
      <c r="T444" s="358">
        <v>30</v>
      </c>
      <c r="U444" s="358" t="s">
        <v>5995</v>
      </c>
      <c r="V444" s="358" t="s">
        <v>2031</v>
      </c>
      <c r="W444" s="358"/>
      <c r="X444" s="358" t="s">
        <v>5774</v>
      </c>
      <c r="Y444" s="358" t="s">
        <v>1255</v>
      </c>
      <c r="Z444" s="358" t="s">
        <v>5922</v>
      </c>
      <c r="AA444" s="358" t="s">
        <v>5988</v>
      </c>
      <c r="AB444" s="358"/>
      <c r="AC444" s="358" t="s">
        <v>1937</v>
      </c>
      <c r="AD444" s="358" t="s">
        <v>5992</v>
      </c>
      <c r="AE444" s="358" t="s">
        <v>1241</v>
      </c>
      <c r="AF444" s="358" t="s">
        <v>1243</v>
      </c>
      <c r="AG444" s="475">
        <v>0</v>
      </c>
    </row>
    <row r="445" spans="2:33" ht="47.25">
      <c r="B445" s="358"/>
      <c r="C445" s="358" t="s">
        <v>2116</v>
      </c>
      <c r="D445" s="358" t="s">
        <v>2117</v>
      </c>
      <c r="E445" s="358" t="s">
        <v>1934</v>
      </c>
      <c r="F445" s="358" t="s">
        <v>1268</v>
      </c>
      <c r="G445" s="358" t="s">
        <v>2118</v>
      </c>
      <c r="H445" s="358" t="s">
        <v>2119</v>
      </c>
      <c r="I445" s="358" t="s">
        <v>1222</v>
      </c>
      <c r="J445" s="358" t="s">
        <v>2120</v>
      </c>
      <c r="K445" s="358" t="s">
        <v>2119</v>
      </c>
      <c r="L445" s="358" t="s">
        <v>1937</v>
      </c>
      <c r="M445" s="358" t="s">
        <v>2121</v>
      </c>
      <c r="N445" s="358" t="s">
        <v>1939</v>
      </c>
      <c r="O445" s="358" t="s">
        <v>1291</v>
      </c>
      <c r="P445" s="358" t="s">
        <v>2082</v>
      </c>
      <c r="Q445" s="358"/>
      <c r="R445" s="358"/>
      <c r="S445" s="358" t="s">
        <v>1940</v>
      </c>
      <c r="T445" s="358">
        <v>30</v>
      </c>
      <c r="U445" s="358" t="s">
        <v>1937</v>
      </c>
      <c r="V445" s="358" t="s">
        <v>1947</v>
      </c>
      <c r="W445" s="358"/>
      <c r="X445" s="358" t="s">
        <v>1941</v>
      </c>
      <c r="Y445" s="358" t="s">
        <v>1222</v>
      </c>
      <c r="Z445" s="358" t="s">
        <v>2086</v>
      </c>
      <c r="AA445" s="358" t="s">
        <v>2122</v>
      </c>
      <c r="AB445" s="358"/>
      <c r="AC445" s="358" t="s">
        <v>1940</v>
      </c>
      <c r="AD445" s="358"/>
      <c r="AE445" s="358" t="s">
        <v>1292</v>
      </c>
      <c r="AF445" s="358" t="s">
        <v>1926</v>
      </c>
      <c r="AG445" s="475">
        <v>0</v>
      </c>
    </row>
    <row r="446" spans="2:33" ht="33">
      <c r="B446" s="358"/>
      <c r="C446" s="358" t="s">
        <v>4783</v>
      </c>
      <c r="D446" s="358" t="s">
        <v>4785</v>
      </c>
      <c r="E446" s="358" t="s">
        <v>1934</v>
      </c>
      <c r="F446" s="358" t="s">
        <v>1279</v>
      </c>
      <c r="G446" s="358" t="s">
        <v>4788</v>
      </c>
      <c r="H446" s="358" t="s">
        <v>4785</v>
      </c>
      <c r="I446" s="358" t="s">
        <v>1247</v>
      </c>
      <c r="J446" s="358" t="s">
        <v>4782</v>
      </c>
      <c r="K446" s="358" t="s">
        <v>4785</v>
      </c>
      <c r="L446" s="358" t="s">
        <v>4786</v>
      </c>
      <c r="M446" s="358" t="s">
        <v>4787</v>
      </c>
      <c r="N446" s="358" t="s">
        <v>1939</v>
      </c>
      <c r="O446" s="358" t="s">
        <v>1306</v>
      </c>
      <c r="P446" s="358"/>
      <c r="Q446" s="358"/>
      <c r="R446" s="358"/>
      <c r="S446" s="358" t="s">
        <v>1940</v>
      </c>
      <c r="T446" s="358">
        <v>30</v>
      </c>
      <c r="U446" s="358" t="s">
        <v>1937</v>
      </c>
      <c r="V446" s="358" t="s">
        <v>902</v>
      </c>
      <c r="W446" s="358"/>
      <c r="X446" s="358" t="s">
        <v>4655</v>
      </c>
      <c r="Y446" s="358" t="s">
        <v>1247</v>
      </c>
      <c r="Z446" s="358" t="s">
        <v>4784</v>
      </c>
      <c r="AA446" s="358"/>
      <c r="AB446" s="358"/>
      <c r="AC446" s="358" t="s">
        <v>1940</v>
      </c>
      <c r="AD446" s="358"/>
      <c r="AE446" s="358" t="s">
        <v>1307</v>
      </c>
      <c r="AF446" s="358"/>
      <c r="AG446" s="475">
        <v>0</v>
      </c>
    </row>
    <row r="447" spans="2:33" ht="115.5">
      <c r="B447" s="358"/>
      <c r="C447" s="358" t="s">
        <v>4830</v>
      </c>
      <c r="D447" s="358" t="s">
        <v>5187</v>
      </c>
      <c r="E447" s="358" t="s">
        <v>1934</v>
      </c>
      <c r="F447" s="358" t="s">
        <v>1242</v>
      </c>
      <c r="G447" s="358" t="s">
        <v>5186</v>
      </c>
      <c r="H447" s="358" t="s">
        <v>4832</v>
      </c>
      <c r="I447" s="358" t="s">
        <v>1759</v>
      </c>
      <c r="J447" s="358" t="s">
        <v>4829</v>
      </c>
      <c r="K447" s="358" t="s">
        <v>4832</v>
      </c>
      <c r="L447" s="358" t="s">
        <v>4833</v>
      </c>
      <c r="M447" s="358" t="s">
        <v>4834</v>
      </c>
      <c r="N447" s="358" t="s">
        <v>1939</v>
      </c>
      <c r="O447" s="358" t="s">
        <v>1306</v>
      </c>
      <c r="P447" s="358" t="s">
        <v>5089</v>
      </c>
      <c r="Q447" s="358" t="s">
        <v>5180</v>
      </c>
      <c r="R447" s="358"/>
      <c r="S447" s="358" t="s">
        <v>1940</v>
      </c>
      <c r="T447" s="358">
        <v>30</v>
      </c>
      <c r="U447" s="358" t="s">
        <v>1937</v>
      </c>
      <c r="V447" s="358" t="s">
        <v>1974</v>
      </c>
      <c r="W447" s="358"/>
      <c r="X447" s="358" t="s">
        <v>4655</v>
      </c>
      <c r="Y447" s="358" t="s">
        <v>1247</v>
      </c>
      <c r="Z447" s="358" t="s">
        <v>5088</v>
      </c>
      <c r="AA447" s="358" t="s">
        <v>4831</v>
      </c>
      <c r="AB447" s="358"/>
      <c r="AC447" s="358" t="s">
        <v>1937</v>
      </c>
      <c r="AD447" s="358" t="s">
        <v>4836</v>
      </c>
      <c r="AE447" s="358" t="s">
        <v>1309</v>
      </c>
      <c r="AF447" s="358"/>
      <c r="AG447" s="475">
        <v>0</v>
      </c>
    </row>
    <row r="448" spans="2:33" ht="33">
      <c r="B448" s="358" t="s">
        <v>1814</v>
      </c>
      <c r="C448" s="358" t="s">
        <v>2539</v>
      </c>
      <c r="D448" s="358" t="s">
        <v>2546</v>
      </c>
      <c r="E448" s="358" t="s">
        <v>1934</v>
      </c>
      <c r="F448" s="358" t="s">
        <v>1268</v>
      </c>
      <c r="G448" s="358" t="s">
        <v>2544</v>
      </c>
      <c r="H448" s="358" t="s">
        <v>2542</v>
      </c>
      <c r="I448" s="358" t="s">
        <v>1165</v>
      </c>
      <c r="J448" s="358" t="s">
        <v>2538</v>
      </c>
      <c r="K448" s="358" t="s">
        <v>2542</v>
      </c>
      <c r="L448" s="358" t="s">
        <v>1937</v>
      </c>
      <c r="M448" s="358" t="s">
        <v>2543</v>
      </c>
      <c r="N448" s="358" t="s">
        <v>1939</v>
      </c>
      <c r="O448" s="358" t="s">
        <v>1269</v>
      </c>
      <c r="P448" s="358" t="s">
        <v>2515</v>
      </c>
      <c r="Q448" s="358"/>
      <c r="R448" s="358"/>
      <c r="S448" s="358" t="s">
        <v>2545</v>
      </c>
      <c r="T448" s="358">
        <v>31</v>
      </c>
      <c r="U448" s="358" t="s">
        <v>1937</v>
      </c>
      <c r="V448" s="358" t="s">
        <v>2010</v>
      </c>
      <c r="W448" s="358"/>
      <c r="X448" s="358" t="s">
        <v>2338</v>
      </c>
      <c r="Y448" s="358" t="s">
        <v>1165</v>
      </c>
      <c r="Z448" s="358" t="s">
        <v>2513</v>
      </c>
      <c r="AA448" s="358" t="s">
        <v>2540</v>
      </c>
      <c r="AB448" s="358"/>
      <c r="AC448" s="358" t="s">
        <v>1937</v>
      </c>
      <c r="AD448" s="358"/>
      <c r="AE448" s="358" t="s">
        <v>1270</v>
      </c>
      <c r="AF448" s="358"/>
      <c r="AG448" s="475">
        <v>0</v>
      </c>
    </row>
    <row r="449" spans="2:33" ht="33">
      <c r="B449" s="358"/>
      <c r="C449" s="358" t="s">
        <v>2665</v>
      </c>
      <c r="D449" s="358" t="s">
        <v>3068</v>
      </c>
      <c r="E449" s="358" t="s">
        <v>1934</v>
      </c>
      <c r="F449" s="358" t="s">
        <v>1287</v>
      </c>
      <c r="G449" s="358" t="s">
        <v>3066</v>
      </c>
      <c r="H449" s="358" t="s">
        <v>2667</v>
      </c>
      <c r="I449" s="358" t="s">
        <v>2962</v>
      </c>
      <c r="J449" s="358" t="s">
        <v>2665</v>
      </c>
      <c r="K449" s="358" t="s">
        <v>2667</v>
      </c>
      <c r="L449" s="358" t="s">
        <v>1937</v>
      </c>
      <c r="M449" s="358" t="s">
        <v>2667</v>
      </c>
      <c r="N449" s="358" t="s">
        <v>1939</v>
      </c>
      <c r="O449" s="358" t="s">
        <v>1269</v>
      </c>
      <c r="P449" s="358" t="s">
        <v>3051</v>
      </c>
      <c r="Q449" s="358"/>
      <c r="R449" s="358"/>
      <c r="S449" s="358" t="s">
        <v>3067</v>
      </c>
      <c r="T449" s="358">
        <v>31</v>
      </c>
      <c r="U449" s="358" t="s">
        <v>1937</v>
      </c>
      <c r="V449" s="358" t="s">
        <v>2031</v>
      </c>
      <c r="W449" s="358"/>
      <c r="X449" s="358" t="s">
        <v>2338</v>
      </c>
      <c r="Y449" s="358" t="s">
        <v>1165</v>
      </c>
      <c r="Z449" s="358" t="s">
        <v>3050</v>
      </c>
      <c r="AA449" s="358" t="s">
        <v>2665</v>
      </c>
      <c r="AB449" s="358"/>
      <c r="AC449" s="358" t="s">
        <v>1937</v>
      </c>
      <c r="AD449" s="358" t="s">
        <v>2671</v>
      </c>
      <c r="AE449" s="358" t="s">
        <v>1273</v>
      </c>
      <c r="AF449" s="358"/>
      <c r="AG449" s="475">
        <v>1</v>
      </c>
    </row>
    <row r="450" spans="2:33" ht="132">
      <c r="B450" s="358"/>
      <c r="C450" s="358" t="s">
        <v>3945</v>
      </c>
      <c r="D450" s="358" t="s">
        <v>3953</v>
      </c>
      <c r="E450" s="358" t="s">
        <v>1934</v>
      </c>
      <c r="F450" s="358" t="s">
        <v>1268</v>
      </c>
      <c r="G450" s="358" t="s">
        <v>3951</v>
      </c>
      <c r="H450" s="358" t="s">
        <v>3948</v>
      </c>
      <c r="I450" s="358" t="s">
        <v>1261</v>
      </c>
      <c r="J450" s="358" t="s">
        <v>3944</v>
      </c>
      <c r="K450" s="358" t="s">
        <v>3948</v>
      </c>
      <c r="L450" s="358" t="s">
        <v>1937</v>
      </c>
      <c r="M450" s="358" t="s">
        <v>3949</v>
      </c>
      <c r="N450" s="358" t="s">
        <v>3209</v>
      </c>
      <c r="O450" s="358" t="s">
        <v>1325</v>
      </c>
      <c r="P450" s="358" t="s">
        <v>3912</v>
      </c>
      <c r="Q450" s="358" t="s">
        <v>3950</v>
      </c>
      <c r="R450" s="358"/>
      <c r="S450" s="358" t="s">
        <v>3952</v>
      </c>
      <c r="T450" s="358">
        <v>31</v>
      </c>
      <c r="U450" s="358" t="s">
        <v>1937</v>
      </c>
      <c r="V450" s="358" t="s">
        <v>2492</v>
      </c>
      <c r="W450" s="358"/>
      <c r="X450" s="358" t="s">
        <v>3211</v>
      </c>
      <c r="Y450" s="358" t="s">
        <v>1261</v>
      </c>
      <c r="Z450" s="358" t="s">
        <v>3910</v>
      </c>
      <c r="AA450" s="358" t="s">
        <v>3946</v>
      </c>
      <c r="AB450" s="358"/>
      <c r="AC450" s="358" t="s">
        <v>1937</v>
      </c>
      <c r="AD450" s="358"/>
      <c r="AE450" s="358" t="s">
        <v>1326</v>
      </c>
      <c r="AF450" s="358"/>
      <c r="AG450" s="475">
        <v>0</v>
      </c>
    </row>
    <row r="451" spans="2:33" ht="33">
      <c r="B451" s="358"/>
      <c r="C451" s="358" t="s">
        <v>4186</v>
      </c>
      <c r="D451" s="358" t="s">
        <v>4188</v>
      </c>
      <c r="E451" s="358" t="s">
        <v>1934</v>
      </c>
      <c r="F451" s="358" t="s">
        <v>1279</v>
      </c>
      <c r="G451" s="358" t="s">
        <v>4190</v>
      </c>
      <c r="H451" s="358" t="s">
        <v>4188</v>
      </c>
      <c r="I451" s="358" t="s">
        <v>4085</v>
      </c>
      <c r="J451" s="358" t="s">
        <v>4185</v>
      </c>
      <c r="K451" s="358" t="s">
        <v>4188</v>
      </c>
      <c r="L451" s="358" t="s">
        <v>1937</v>
      </c>
      <c r="M451" s="358" t="s">
        <v>4189</v>
      </c>
      <c r="N451" s="358" t="s">
        <v>3209</v>
      </c>
      <c r="O451" s="358" t="s">
        <v>1325</v>
      </c>
      <c r="P451" s="358"/>
      <c r="Q451" s="358"/>
      <c r="R451" s="358"/>
      <c r="S451" s="358" t="s">
        <v>4189</v>
      </c>
      <c r="T451" s="358">
        <v>31</v>
      </c>
      <c r="U451" s="358" t="s">
        <v>1937</v>
      </c>
      <c r="V451" s="358" t="s">
        <v>902</v>
      </c>
      <c r="W451" s="358"/>
      <c r="X451" s="358" t="s">
        <v>3211</v>
      </c>
      <c r="Y451" s="358" t="s">
        <v>1261</v>
      </c>
      <c r="Z451" s="358" t="s">
        <v>4187</v>
      </c>
      <c r="AA451" s="358"/>
      <c r="AB451" s="358"/>
      <c r="AC451" s="358" t="s">
        <v>1937</v>
      </c>
      <c r="AD451" s="358"/>
      <c r="AE451" s="358" t="s">
        <v>1328</v>
      </c>
      <c r="AF451" s="358"/>
      <c r="AG451" s="475">
        <v>0</v>
      </c>
    </row>
    <row r="452" spans="2:33" ht="47.25">
      <c r="B452" s="358"/>
      <c r="C452" s="358" t="s">
        <v>1762</v>
      </c>
      <c r="D452" s="358" t="s">
        <v>4383</v>
      </c>
      <c r="E452" s="358" t="s">
        <v>1934</v>
      </c>
      <c r="F452" s="358" t="s">
        <v>1272</v>
      </c>
      <c r="G452" s="358" t="s">
        <v>4382</v>
      </c>
      <c r="H452" s="358" t="s">
        <v>1945</v>
      </c>
      <c r="I452" s="358" t="s">
        <v>1222</v>
      </c>
      <c r="J452" s="358" t="s">
        <v>1761</v>
      </c>
      <c r="K452" s="358" t="s">
        <v>1945</v>
      </c>
      <c r="L452" s="358" t="s">
        <v>1937</v>
      </c>
      <c r="M452" s="358" t="s">
        <v>4205</v>
      </c>
      <c r="N452" s="358" t="s">
        <v>1939</v>
      </c>
      <c r="O452" s="358" t="s">
        <v>1280</v>
      </c>
      <c r="P452" s="358" t="s">
        <v>4365</v>
      </c>
      <c r="Q452" s="358"/>
      <c r="R452" s="358"/>
      <c r="S452" s="358" t="s">
        <v>1940</v>
      </c>
      <c r="T452" s="358">
        <v>31</v>
      </c>
      <c r="U452" s="358" t="s">
        <v>1937</v>
      </c>
      <c r="V452" s="358" t="s">
        <v>1947</v>
      </c>
      <c r="W452" s="358"/>
      <c r="X452" s="358" t="s">
        <v>4200</v>
      </c>
      <c r="Y452" s="358" t="s">
        <v>1222</v>
      </c>
      <c r="Z452" s="358" t="s">
        <v>4364</v>
      </c>
      <c r="AA452" s="358" t="s">
        <v>1948</v>
      </c>
      <c r="AB452" s="358"/>
      <c r="AC452" s="358" t="s">
        <v>4207</v>
      </c>
      <c r="AD452" s="358" t="s">
        <v>1950</v>
      </c>
      <c r="AE452" s="358" t="s">
        <v>1281</v>
      </c>
      <c r="AF452" s="358" t="s">
        <v>1191</v>
      </c>
      <c r="AG452" s="475">
        <v>0</v>
      </c>
    </row>
    <row r="453" spans="2:33" ht="33">
      <c r="B453" s="358"/>
      <c r="C453" s="358"/>
      <c r="D453" s="358" t="s">
        <v>7049</v>
      </c>
      <c r="E453" s="358" t="s">
        <v>1934</v>
      </c>
      <c r="F453" s="358" t="s">
        <v>1242</v>
      </c>
      <c r="G453" s="358" t="s">
        <v>7048</v>
      </c>
      <c r="H453" s="358" t="s">
        <v>1945</v>
      </c>
      <c r="I453" s="358" t="s">
        <v>1785</v>
      </c>
      <c r="J453" s="358" t="s">
        <v>1761</v>
      </c>
      <c r="K453" s="358" t="s">
        <v>1945</v>
      </c>
      <c r="L453" s="358" t="s">
        <v>1937</v>
      </c>
      <c r="M453" s="358" t="s">
        <v>6695</v>
      </c>
      <c r="N453" s="358" t="s">
        <v>3957</v>
      </c>
      <c r="O453" s="358" t="s">
        <v>1316</v>
      </c>
      <c r="P453" s="358" t="s">
        <v>7043</v>
      </c>
      <c r="Q453" s="358"/>
      <c r="R453" s="358" t="s">
        <v>5957</v>
      </c>
      <c r="S453" s="358" t="s">
        <v>1940</v>
      </c>
      <c r="T453" s="358">
        <v>31</v>
      </c>
      <c r="U453" s="358" t="s">
        <v>1937</v>
      </c>
      <c r="V453" s="358" t="s">
        <v>1947</v>
      </c>
      <c r="W453" s="358"/>
      <c r="X453" s="358" t="s">
        <v>6686</v>
      </c>
      <c r="Y453" s="358" t="s">
        <v>1282</v>
      </c>
      <c r="Z453" s="358" t="s">
        <v>7042</v>
      </c>
      <c r="AA453" s="358" t="s">
        <v>1948</v>
      </c>
      <c r="AB453" s="358" t="s">
        <v>902</v>
      </c>
      <c r="AC453" s="358" t="s">
        <v>6697</v>
      </c>
      <c r="AD453" s="358" t="s">
        <v>1950</v>
      </c>
      <c r="AE453" s="358" t="s">
        <v>1319</v>
      </c>
      <c r="AF453" s="358"/>
      <c r="AG453" s="475">
        <v>0</v>
      </c>
    </row>
    <row r="454" spans="2:33" ht="47.25">
      <c r="B454" s="358"/>
      <c r="C454" s="358"/>
      <c r="D454" s="358" t="s">
        <v>4790</v>
      </c>
      <c r="E454" s="358" t="s">
        <v>1934</v>
      </c>
      <c r="F454" s="358" t="s">
        <v>1272</v>
      </c>
      <c r="G454" s="358" t="s">
        <v>4789</v>
      </c>
      <c r="H454" s="358" t="s">
        <v>1945</v>
      </c>
      <c r="I454" s="358" t="s">
        <v>1247</v>
      </c>
      <c r="J454" s="358" t="s">
        <v>1761</v>
      </c>
      <c r="K454" s="358" t="s">
        <v>1945</v>
      </c>
      <c r="L454" s="358" t="s">
        <v>2138</v>
      </c>
      <c r="M454" s="358" t="s">
        <v>2186</v>
      </c>
      <c r="N454" s="358" t="s">
        <v>1939</v>
      </c>
      <c r="O454" s="358" t="s">
        <v>1306</v>
      </c>
      <c r="P454" s="358" t="s">
        <v>4785</v>
      </c>
      <c r="Q454" s="358"/>
      <c r="R454" s="358"/>
      <c r="S454" s="358" t="s">
        <v>1940</v>
      </c>
      <c r="T454" s="358">
        <v>31</v>
      </c>
      <c r="U454" s="358" t="s">
        <v>1937</v>
      </c>
      <c r="V454" s="358" t="s">
        <v>1947</v>
      </c>
      <c r="W454" s="358"/>
      <c r="X454" s="358" t="s">
        <v>4655</v>
      </c>
      <c r="Y454" s="358" t="s">
        <v>1247</v>
      </c>
      <c r="Z454" s="358" t="s">
        <v>4784</v>
      </c>
      <c r="AA454" s="358" t="s">
        <v>2187</v>
      </c>
      <c r="AB454" s="358"/>
      <c r="AC454" s="358" t="s">
        <v>2188</v>
      </c>
      <c r="AD454" s="358" t="s">
        <v>1950</v>
      </c>
      <c r="AE454" s="358" t="s">
        <v>1307</v>
      </c>
      <c r="AF454" s="358"/>
      <c r="AG454" s="475">
        <v>0</v>
      </c>
    </row>
    <row r="455" spans="2:33" ht="33">
      <c r="B455" s="358"/>
      <c r="C455" s="358" t="s">
        <v>3425</v>
      </c>
      <c r="D455" s="358" t="s">
        <v>3429</v>
      </c>
      <c r="E455" s="358" t="s">
        <v>1934</v>
      </c>
      <c r="F455" s="358" t="s">
        <v>1268</v>
      </c>
      <c r="G455" s="358" t="s">
        <v>3428</v>
      </c>
      <c r="H455" s="358" t="s">
        <v>3427</v>
      </c>
      <c r="I455" s="358" t="s">
        <v>1261</v>
      </c>
      <c r="J455" s="358" t="s">
        <v>3424</v>
      </c>
      <c r="K455" s="358" t="s">
        <v>3427</v>
      </c>
      <c r="L455" s="358" t="s">
        <v>1937</v>
      </c>
      <c r="M455" s="358" t="s">
        <v>3289</v>
      </c>
      <c r="N455" s="358" t="s">
        <v>3209</v>
      </c>
      <c r="O455" s="358" t="s">
        <v>1330</v>
      </c>
      <c r="P455" s="358" t="s">
        <v>3379</v>
      </c>
      <c r="Q455" s="358"/>
      <c r="R455" s="358"/>
      <c r="S455" s="358" t="s">
        <v>3289</v>
      </c>
      <c r="T455" s="358">
        <v>31</v>
      </c>
      <c r="U455" s="358" t="s">
        <v>1937</v>
      </c>
      <c r="V455" s="358" t="s">
        <v>1974</v>
      </c>
      <c r="W455" s="358"/>
      <c r="X455" s="358" t="s">
        <v>3211</v>
      </c>
      <c r="Y455" s="358" t="s">
        <v>1261</v>
      </c>
      <c r="Z455" s="358"/>
      <c r="AA455" s="358"/>
      <c r="AB455" s="358"/>
      <c r="AC455" s="358" t="s">
        <v>1937</v>
      </c>
      <c r="AD455" s="358"/>
      <c r="AE455" s="358" t="s">
        <v>1331</v>
      </c>
      <c r="AF455" s="358" t="s">
        <v>3210</v>
      </c>
      <c r="AG455" s="475">
        <v>0</v>
      </c>
    </row>
    <row r="456" spans="2:33" ht="33">
      <c r="B456" s="358"/>
      <c r="C456" s="358" t="s">
        <v>1779</v>
      </c>
      <c r="D456" s="358" t="s">
        <v>6825</v>
      </c>
      <c r="E456" s="358" t="s">
        <v>1934</v>
      </c>
      <c r="F456" s="358" t="s">
        <v>1272</v>
      </c>
      <c r="G456" s="358" t="s">
        <v>6824</v>
      </c>
      <c r="H456" s="358" t="s">
        <v>4230</v>
      </c>
      <c r="I456" s="358" t="s">
        <v>1282</v>
      </c>
      <c r="J456" s="358" t="s">
        <v>1778</v>
      </c>
      <c r="K456" s="358" t="s">
        <v>4230</v>
      </c>
      <c r="L456" s="358" t="s">
        <v>1937</v>
      </c>
      <c r="M456" s="358" t="s">
        <v>6707</v>
      </c>
      <c r="N456" s="358" t="s">
        <v>3957</v>
      </c>
      <c r="O456" s="358" t="s">
        <v>1316</v>
      </c>
      <c r="P456" s="358" t="s">
        <v>6813</v>
      </c>
      <c r="Q456" s="358"/>
      <c r="R456" s="358" t="s">
        <v>5957</v>
      </c>
      <c r="S456" s="358" t="s">
        <v>6704</v>
      </c>
      <c r="T456" s="358">
        <v>31</v>
      </c>
      <c r="U456" s="358" t="s">
        <v>1937</v>
      </c>
      <c r="V456" s="358" t="s">
        <v>1947</v>
      </c>
      <c r="W456" s="358"/>
      <c r="X456" s="358" t="s">
        <v>6686</v>
      </c>
      <c r="Y456" s="358" t="s">
        <v>1282</v>
      </c>
      <c r="Z456" s="358" t="s">
        <v>6811</v>
      </c>
      <c r="AA456" s="358" t="s">
        <v>6706</v>
      </c>
      <c r="AB456" s="358" t="s">
        <v>902</v>
      </c>
      <c r="AC456" s="358" t="s">
        <v>6704</v>
      </c>
      <c r="AD456" s="358" t="s">
        <v>4233</v>
      </c>
      <c r="AE456" s="358" t="s">
        <v>1317</v>
      </c>
      <c r="AF456" s="358"/>
      <c r="AG456" s="475">
        <v>0</v>
      </c>
    </row>
    <row r="457" spans="2:33" ht="49.5">
      <c r="B457" s="358"/>
      <c r="C457" s="358" t="s">
        <v>5998</v>
      </c>
      <c r="D457" s="358" t="s">
        <v>6007</v>
      </c>
      <c r="E457" s="358" t="s">
        <v>1934</v>
      </c>
      <c r="F457" s="358" t="s">
        <v>1287</v>
      </c>
      <c r="G457" s="358" t="s">
        <v>6005</v>
      </c>
      <c r="H457" s="358" t="s">
        <v>6001</v>
      </c>
      <c r="I457" s="358" t="s">
        <v>1739</v>
      </c>
      <c r="J457" s="358" t="s">
        <v>5997</v>
      </c>
      <c r="K457" s="358" t="s">
        <v>6001</v>
      </c>
      <c r="L457" s="358" t="s">
        <v>6002</v>
      </c>
      <c r="M457" s="358" t="s">
        <v>6003</v>
      </c>
      <c r="N457" s="358" t="s">
        <v>3957</v>
      </c>
      <c r="O457" s="358" t="s">
        <v>1311</v>
      </c>
      <c r="P457" s="358" t="s">
        <v>5923</v>
      </c>
      <c r="Q457" s="358"/>
      <c r="R457" s="358" t="s">
        <v>5999</v>
      </c>
      <c r="S457" s="358" t="s">
        <v>6006</v>
      </c>
      <c r="T457" s="358">
        <v>31</v>
      </c>
      <c r="U457" s="358" t="s">
        <v>1937</v>
      </c>
      <c r="V457" s="358" t="s">
        <v>2031</v>
      </c>
      <c r="W457" s="358"/>
      <c r="X457" s="358" t="s">
        <v>5774</v>
      </c>
      <c r="Y457" s="358" t="s">
        <v>1255</v>
      </c>
      <c r="Z457" s="358" t="s">
        <v>5922</v>
      </c>
      <c r="AA457" s="358" t="s">
        <v>6000</v>
      </c>
      <c r="AB457" s="358"/>
      <c r="AC457" s="358" t="s">
        <v>1937</v>
      </c>
      <c r="AD457" s="358" t="s">
        <v>6004</v>
      </c>
      <c r="AE457" s="358" t="s">
        <v>1241</v>
      </c>
      <c r="AF457" s="358" t="s">
        <v>1243</v>
      </c>
      <c r="AG457" s="475">
        <v>0</v>
      </c>
    </row>
    <row r="458" spans="2:33" ht="47.25">
      <c r="B458" s="358"/>
      <c r="C458" s="358" t="s">
        <v>5360</v>
      </c>
      <c r="D458" s="358" t="s">
        <v>7355</v>
      </c>
      <c r="E458" s="358" t="s">
        <v>1934</v>
      </c>
      <c r="F458" s="358" t="s">
        <v>1272</v>
      </c>
      <c r="G458" s="358" t="s">
        <v>7354</v>
      </c>
      <c r="H458" s="358" t="s">
        <v>5361</v>
      </c>
      <c r="I458" s="358" t="s">
        <v>1274</v>
      </c>
      <c r="J458" s="358" t="s">
        <v>5359</v>
      </c>
      <c r="K458" s="358" t="s">
        <v>5361</v>
      </c>
      <c r="L458" s="358" t="s">
        <v>1937</v>
      </c>
      <c r="M458" s="358" t="s">
        <v>5362</v>
      </c>
      <c r="N458" s="358" t="s">
        <v>1939</v>
      </c>
      <c r="O458" s="358" t="s">
        <v>1264</v>
      </c>
      <c r="P458" s="358" t="s">
        <v>7346</v>
      </c>
      <c r="Q458" s="358"/>
      <c r="R458" s="358"/>
      <c r="S458" s="358" t="s">
        <v>5362</v>
      </c>
      <c r="T458" s="358">
        <v>31</v>
      </c>
      <c r="U458" s="358" t="s">
        <v>1937</v>
      </c>
      <c r="V458" s="358" t="s">
        <v>2031</v>
      </c>
      <c r="W458" s="358"/>
      <c r="X458" s="358" t="s">
        <v>2182</v>
      </c>
      <c r="Y458" s="358" t="s">
        <v>1274</v>
      </c>
      <c r="Z458" s="358" t="s">
        <v>7345</v>
      </c>
      <c r="AA458" s="358" t="s">
        <v>7353</v>
      </c>
      <c r="AB458" s="358"/>
      <c r="AC458" s="358" t="s">
        <v>1937</v>
      </c>
      <c r="AD458" s="358" t="s">
        <v>4780</v>
      </c>
      <c r="AE458" s="358" t="s">
        <v>1321</v>
      </c>
      <c r="AF458" s="358" t="s">
        <v>1223</v>
      </c>
      <c r="AG458" s="475">
        <v>0</v>
      </c>
    </row>
    <row r="459" spans="2:33" ht="47.25">
      <c r="B459" s="358"/>
      <c r="C459" s="358" t="s">
        <v>2123</v>
      </c>
      <c r="D459" s="358" t="s">
        <v>2124</v>
      </c>
      <c r="E459" s="358" t="s">
        <v>1934</v>
      </c>
      <c r="F459" s="358" t="s">
        <v>1268</v>
      </c>
      <c r="G459" s="358" t="s">
        <v>2125</v>
      </c>
      <c r="H459" s="358" t="s">
        <v>2126</v>
      </c>
      <c r="I459" s="358" t="s">
        <v>1222</v>
      </c>
      <c r="J459" s="358" t="s">
        <v>2127</v>
      </c>
      <c r="K459" s="358" t="s">
        <v>2126</v>
      </c>
      <c r="L459" s="358" t="s">
        <v>1937</v>
      </c>
      <c r="M459" s="358" t="s">
        <v>2128</v>
      </c>
      <c r="N459" s="358" t="s">
        <v>1939</v>
      </c>
      <c r="O459" s="358" t="s">
        <v>1291</v>
      </c>
      <c r="P459" s="358" t="s">
        <v>2082</v>
      </c>
      <c r="Q459" s="358"/>
      <c r="R459" s="358"/>
      <c r="S459" s="358" t="s">
        <v>1940</v>
      </c>
      <c r="T459" s="358">
        <v>31</v>
      </c>
      <c r="U459" s="358" t="s">
        <v>1937</v>
      </c>
      <c r="V459" s="358" t="s">
        <v>2031</v>
      </c>
      <c r="W459" s="358"/>
      <c r="X459" s="358" t="s">
        <v>1941</v>
      </c>
      <c r="Y459" s="358" t="s">
        <v>1222</v>
      </c>
      <c r="Z459" s="358" t="s">
        <v>2086</v>
      </c>
      <c r="AA459" s="358" t="s">
        <v>2129</v>
      </c>
      <c r="AB459" s="358"/>
      <c r="AC459" s="358" t="s">
        <v>1940</v>
      </c>
      <c r="AD459" s="358"/>
      <c r="AE459" s="358" t="s">
        <v>1292</v>
      </c>
      <c r="AF459" s="358" t="s">
        <v>1926</v>
      </c>
      <c r="AG459" s="475">
        <v>0</v>
      </c>
    </row>
    <row r="460" spans="2:33" ht="49.5">
      <c r="B460" s="358"/>
      <c r="C460" s="358" t="s">
        <v>5189</v>
      </c>
      <c r="D460" s="358" t="s">
        <v>5191</v>
      </c>
      <c r="E460" s="358" t="s">
        <v>1934</v>
      </c>
      <c r="F460" s="358" t="s">
        <v>1279</v>
      </c>
      <c r="G460" s="358" t="s">
        <v>5194</v>
      </c>
      <c r="H460" s="358" t="s">
        <v>5191</v>
      </c>
      <c r="I460" s="358" t="s">
        <v>1759</v>
      </c>
      <c r="J460" s="358" t="s">
        <v>5188</v>
      </c>
      <c r="K460" s="358" t="s">
        <v>5191</v>
      </c>
      <c r="L460" s="358" t="s">
        <v>5192</v>
      </c>
      <c r="M460" s="358" t="s">
        <v>5193</v>
      </c>
      <c r="N460" s="358" t="s">
        <v>1939</v>
      </c>
      <c r="O460" s="358" t="s">
        <v>1306</v>
      </c>
      <c r="P460" s="358"/>
      <c r="Q460" s="358"/>
      <c r="R460" s="358"/>
      <c r="S460" s="358" t="s">
        <v>1940</v>
      </c>
      <c r="T460" s="358">
        <v>31</v>
      </c>
      <c r="U460" s="358" t="s">
        <v>1937</v>
      </c>
      <c r="V460" s="358" t="s">
        <v>902</v>
      </c>
      <c r="W460" s="358"/>
      <c r="X460" s="358" t="s">
        <v>4655</v>
      </c>
      <c r="Y460" s="358" t="s">
        <v>1247</v>
      </c>
      <c r="Z460" s="358" t="s">
        <v>5190</v>
      </c>
      <c r="AA460" s="358"/>
      <c r="AB460" s="358"/>
      <c r="AC460" s="358" t="s">
        <v>1940</v>
      </c>
      <c r="AD460" s="358"/>
      <c r="AE460" s="358" t="s">
        <v>1309</v>
      </c>
      <c r="AF460" s="358"/>
      <c r="AG460" s="475">
        <v>0</v>
      </c>
    </row>
    <row r="461" spans="2:33" ht="33">
      <c r="B461" s="358" t="s">
        <v>1816</v>
      </c>
      <c r="C461" s="358" t="s">
        <v>2548</v>
      </c>
      <c r="D461" s="358" t="s">
        <v>2554</v>
      </c>
      <c r="E461" s="358" t="s">
        <v>1934</v>
      </c>
      <c r="F461" s="358" t="s">
        <v>1268</v>
      </c>
      <c r="G461" s="358" t="s">
        <v>2553</v>
      </c>
      <c r="H461" s="358" t="s">
        <v>2551</v>
      </c>
      <c r="I461" s="358" t="s">
        <v>1165</v>
      </c>
      <c r="J461" s="358" t="s">
        <v>2547</v>
      </c>
      <c r="K461" s="358" t="s">
        <v>2551</v>
      </c>
      <c r="L461" s="358" t="s">
        <v>1937</v>
      </c>
      <c r="M461" s="358" t="s">
        <v>2552</v>
      </c>
      <c r="N461" s="358" t="s">
        <v>1939</v>
      </c>
      <c r="O461" s="358" t="s">
        <v>1269</v>
      </c>
      <c r="P461" s="358" t="s">
        <v>2515</v>
      </c>
      <c r="Q461" s="358"/>
      <c r="R461" s="358"/>
      <c r="S461" s="358" t="s">
        <v>2545</v>
      </c>
      <c r="T461" s="358">
        <v>32</v>
      </c>
      <c r="U461" s="358" t="s">
        <v>1937</v>
      </c>
      <c r="V461" s="358" t="s">
        <v>2010</v>
      </c>
      <c r="W461" s="358"/>
      <c r="X461" s="358" t="s">
        <v>2338</v>
      </c>
      <c r="Y461" s="358" t="s">
        <v>1165</v>
      </c>
      <c r="Z461" s="358" t="s">
        <v>2513</v>
      </c>
      <c r="AA461" s="358" t="s">
        <v>2549</v>
      </c>
      <c r="AB461" s="358"/>
      <c r="AC461" s="358" t="s">
        <v>1937</v>
      </c>
      <c r="AD461" s="358"/>
      <c r="AE461" s="358" t="s">
        <v>1270</v>
      </c>
      <c r="AF461" s="358"/>
      <c r="AG461" s="475">
        <v>0</v>
      </c>
    </row>
    <row r="462" spans="2:33" ht="49.5">
      <c r="B462" s="358"/>
      <c r="C462" s="358" t="s">
        <v>2672</v>
      </c>
      <c r="D462" s="358" t="s">
        <v>3071</v>
      </c>
      <c r="E462" s="358" t="s">
        <v>1934</v>
      </c>
      <c r="F462" s="358" t="s">
        <v>1287</v>
      </c>
      <c r="G462" s="358" t="s">
        <v>3069</v>
      </c>
      <c r="H462" s="358" t="s">
        <v>2674</v>
      </c>
      <c r="I462" s="358" t="s">
        <v>2962</v>
      </c>
      <c r="J462" s="358" t="s">
        <v>2672</v>
      </c>
      <c r="K462" s="358" t="s">
        <v>2674</v>
      </c>
      <c r="L462" s="358" t="s">
        <v>1937</v>
      </c>
      <c r="M462" s="358" t="s">
        <v>2674</v>
      </c>
      <c r="N462" s="358" t="s">
        <v>1939</v>
      </c>
      <c r="O462" s="358" t="s">
        <v>1269</v>
      </c>
      <c r="P462" s="358" t="s">
        <v>3051</v>
      </c>
      <c r="Q462" s="358"/>
      <c r="R462" s="358"/>
      <c r="S462" s="358" t="s">
        <v>3070</v>
      </c>
      <c r="T462" s="358">
        <v>32</v>
      </c>
      <c r="U462" s="358" t="s">
        <v>1937</v>
      </c>
      <c r="V462" s="358" t="s">
        <v>2031</v>
      </c>
      <c r="W462" s="358"/>
      <c r="X462" s="358" t="s">
        <v>2338</v>
      </c>
      <c r="Y462" s="358" t="s">
        <v>1165</v>
      </c>
      <c r="Z462" s="358" t="s">
        <v>3050</v>
      </c>
      <c r="AA462" s="358" t="s">
        <v>2672</v>
      </c>
      <c r="AB462" s="358"/>
      <c r="AC462" s="358" t="s">
        <v>1937</v>
      </c>
      <c r="AD462" s="358" t="s">
        <v>2678</v>
      </c>
      <c r="AE462" s="358" t="s">
        <v>1273</v>
      </c>
      <c r="AF462" s="358"/>
      <c r="AG462" s="475">
        <v>1</v>
      </c>
    </row>
    <row r="463" spans="2:33" ht="47.25">
      <c r="B463" s="358"/>
      <c r="C463" s="358" t="s">
        <v>3872</v>
      </c>
      <c r="D463" s="358" t="s">
        <v>4192</v>
      </c>
      <c r="E463" s="358" t="s">
        <v>1934</v>
      </c>
      <c r="F463" s="358" t="s">
        <v>1242</v>
      </c>
      <c r="G463" s="358" t="s">
        <v>4191</v>
      </c>
      <c r="H463" s="358" t="s">
        <v>3875</v>
      </c>
      <c r="I463" s="358" t="s">
        <v>4085</v>
      </c>
      <c r="J463" s="358" t="s">
        <v>3871</v>
      </c>
      <c r="K463" s="358" t="s">
        <v>3875</v>
      </c>
      <c r="L463" s="358" t="s">
        <v>3876</v>
      </c>
      <c r="M463" s="358" t="s">
        <v>3877</v>
      </c>
      <c r="N463" s="358" t="s">
        <v>3209</v>
      </c>
      <c r="O463" s="358" t="s">
        <v>1325</v>
      </c>
      <c r="P463" s="358" t="s">
        <v>4188</v>
      </c>
      <c r="Q463" s="358"/>
      <c r="R463" s="358"/>
      <c r="S463" s="358" t="s">
        <v>3877</v>
      </c>
      <c r="T463" s="358">
        <v>32</v>
      </c>
      <c r="U463" s="358" t="s">
        <v>1937</v>
      </c>
      <c r="V463" s="358" t="s">
        <v>1965</v>
      </c>
      <c r="W463" s="358"/>
      <c r="X463" s="358" t="s">
        <v>3211</v>
      </c>
      <c r="Y463" s="358" t="s">
        <v>1261</v>
      </c>
      <c r="Z463" s="358" t="s">
        <v>4187</v>
      </c>
      <c r="AA463" s="358" t="s">
        <v>3873</v>
      </c>
      <c r="AB463" s="358"/>
      <c r="AC463" s="358" t="s">
        <v>1937</v>
      </c>
      <c r="AD463" s="358" t="s">
        <v>3879</v>
      </c>
      <c r="AE463" s="358" t="s">
        <v>1328</v>
      </c>
      <c r="AF463" s="358"/>
      <c r="AG463" s="475">
        <v>0</v>
      </c>
    </row>
    <row r="464" spans="2:33" ht="49.5">
      <c r="B464" s="358"/>
      <c r="C464" s="358" t="s">
        <v>1762</v>
      </c>
      <c r="D464" s="358" t="s">
        <v>5196</v>
      </c>
      <c r="E464" s="358" t="s">
        <v>1934</v>
      </c>
      <c r="F464" s="358" t="s">
        <v>1242</v>
      </c>
      <c r="G464" s="358" t="s">
        <v>5195</v>
      </c>
      <c r="H464" s="358" t="s">
        <v>1945</v>
      </c>
      <c r="I464" s="358" t="s">
        <v>1759</v>
      </c>
      <c r="J464" s="358" t="s">
        <v>1761</v>
      </c>
      <c r="K464" s="358" t="s">
        <v>1945</v>
      </c>
      <c r="L464" s="358" t="s">
        <v>2138</v>
      </c>
      <c r="M464" s="358" t="s">
        <v>2186</v>
      </c>
      <c r="N464" s="358" t="s">
        <v>1939</v>
      </c>
      <c r="O464" s="358" t="s">
        <v>1306</v>
      </c>
      <c r="P464" s="358" t="s">
        <v>5191</v>
      </c>
      <c r="Q464" s="358"/>
      <c r="R464" s="358"/>
      <c r="S464" s="358" t="s">
        <v>1940</v>
      </c>
      <c r="T464" s="358">
        <v>32</v>
      </c>
      <c r="U464" s="358" t="s">
        <v>1937</v>
      </c>
      <c r="V464" s="358" t="s">
        <v>1947</v>
      </c>
      <c r="W464" s="358"/>
      <c r="X464" s="358" t="s">
        <v>4655</v>
      </c>
      <c r="Y464" s="358" t="s">
        <v>1247</v>
      </c>
      <c r="Z464" s="358" t="s">
        <v>5190</v>
      </c>
      <c r="AA464" s="358" t="s">
        <v>2187</v>
      </c>
      <c r="AB464" s="358"/>
      <c r="AC464" s="358" t="s">
        <v>2188</v>
      </c>
      <c r="AD464" s="358" t="s">
        <v>1950</v>
      </c>
      <c r="AE464" s="358" t="s">
        <v>1309</v>
      </c>
      <c r="AF464" s="358"/>
      <c r="AG464" s="475">
        <v>0</v>
      </c>
    </row>
    <row r="465" spans="2:33" ht="33">
      <c r="B465" s="358"/>
      <c r="C465" s="358" t="s">
        <v>1767</v>
      </c>
      <c r="D465" s="358" t="s">
        <v>7051</v>
      </c>
      <c r="E465" s="358" t="s">
        <v>1934</v>
      </c>
      <c r="F465" s="358" t="s">
        <v>1242</v>
      </c>
      <c r="G465" s="358" t="s">
        <v>7050</v>
      </c>
      <c r="H465" s="358" t="s">
        <v>1953</v>
      </c>
      <c r="I465" s="358" t="s">
        <v>1785</v>
      </c>
      <c r="J465" s="358" t="s">
        <v>1766</v>
      </c>
      <c r="K465" s="358" t="s">
        <v>1953</v>
      </c>
      <c r="L465" s="358" t="s">
        <v>1937</v>
      </c>
      <c r="M465" s="358" t="s">
        <v>6695</v>
      </c>
      <c r="N465" s="358" t="s">
        <v>3957</v>
      </c>
      <c r="O465" s="358" t="s">
        <v>1316</v>
      </c>
      <c r="P465" s="358" t="s">
        <v>7043</v>
      </c>
      <c r="Q465" s="358"/>
      <c r="R465" s="358" t="s">
        <v>5957</v>
      </c>
      <c r="S465" s="358" t="s">
        <v>1940</v>
      </c>
      <c r="T465" s="358">
        <v>32</v>
      </c>
      <c r="U465" s="358" t="s">
        <v>1937</v>
      </c>
      <c r="V465" s="358" t="s">
        <v>1947</v>
      </c>
      <c r="W465" s="358"/>
      <c r="X465" s="358" t="s">
        <v>6686</v>
      </c>
      <c r="Y465" s="358" t="s">
        <v>1282</v>
      </c>
      <c r="Z465" s="358" t="s">
        <v>7042</v>
      </c>
      <c r="AA465" s="358" t="s">
        <v>1956</v>
      </c>
      <c r="AB465" s="358" t="s">
        <v>902</v>
      </c>
      <c r="AC465" s="358" t="s">
        <v>1940</v>
      </c>
      <c r="AD465" s="358" t="s">
        <v>1958</v>
      </c>
      <c r="AE465" s="358" t="s">
        <v>1319</v>
      </c>
      <c r="AF465" s="358"/>
      <c r="AG465" s="475">
        <v>0</v>
      </c>
    </row>
    <row r="466" spans="2:33" ht="33">
      <c r="B466" s="358"/>
      <c r="C466" s="358" t="s">
        <v>3431</v>
      </c>
      <c r="D466" s="358" t="s">
        <v>3436</v>
      </c>
      <c r="E466" s="358" t="s">
        <v>1934</v>
      </c>
      <c r="F466" s="358" t="s">
        <v>1268</v>
      </c>
      <c r="G466" s="358" t="s">
        <v>3435</v>
      </c>
      <c r="H466" s="358" t="s">
        <v>3433</v>
      </c>
      <c r="I466" s="358" t="s">
        <v>1261</v>
      </c>
      <c r="J466" s="358" t="s">
        <v>3430</v>
      </c>
      <c r="K466" s="358" t="s">
        <v>3433</v>
      </c>
      <c r="L466" s="358" t="s">
        <v>1937</v>
      </c>
      <c r="M466" s="358" t="s">
        <v>3434</v>
      </c>
      <c r="N466" s="358" t="s">
        <v>3209</v>
      </c>
      <c r="O466" s="358" t="s">
        <v>1330</v>
      </c>
      <c r="P466" s="358" t="s">
        <v>3379</v>
      </c>
      <c r="Q466" s="358"/>
      <c r="R466" s="358"/>
      <c r="S466" s="358" t="s">
        <v>3434</v>
      </c>
      <c r="T466" s="358">
        <v>32</v>
      </c>
      <c r="U466" s="358" t="s">
        <v>1937</v>
      </c>
      <c r="V466" s="358" t="s">
        <v>1965</v>
      </c>
      <c r="W466" s="358"/>
      <c r="X466" s="358" t="s">
        <v>3211</v>
      </c>
      <c r="Y466" s="358" t="s">
        <v>1261</v>
      </c>
      <c r="Z466" s="358"/>
      <c r="AA466" s="358"/>
      <c r="AB466" s="358"/>
      <c r="AC466" s="358" t="s">
        <v>1937</v>
      </c>
      <c r="AD466" s="358"/>
      <c r="AE466" s="358" t="s">
        <v>1331</v>
      </c>
      <c r="AF466" s="358" t="s">
        <v>3210</v>
      </c>
      <c r="AG466" s="475">
        <v>0</v>
      </c>
    </row>
    <row r="467" spans="2:33" ht="33">
      <c r="B467" s="358"/>
      <c r="C467" s="358" t="s">
        <v>2130</v>
      </c>
      <c r="D467" s="358" t="s">
        <v>2131</v>
      </c>
      <c r="E467" s="358" t="s">
        <v>1934</v>
      </c>
      <c r="F467" s="358" t="s">
        <v>1279</v>
      </c>
      <c r="G467" s="358" t="s">
        <v>2132</v>
      </c>
      <c r="H467" s="358" t="s">
        <v>2131</v>
      </c>
      <c r="I467" s="358" t="s">
        <v>1776</v>
      </c>
      <c r="J467" s="358" t="s">
        <v>2133</v>
      </c>
      <c r="K467" s="358" t="s">
        <v>2131</v>
      </c>
      <c r="L467" s="358" t="s">
        <v>1937</v>
      </c>
      <c r="M467" s="358" t="s">
        <v>2134</v>
      </c>
      <c r="N467" s="358" t="s">
        <v>1939</v>
      </c>
      <c r="O467" s="358" t="s">
        <v>1291</v>
      </c>
      <c r="P467" s="358"/>
      <c r="Q467" s="358"/>
      <c r="R467" s="358"/>
      <c r="S467" s="358" t="s">
        <v>1940</v>
      </c>
      <c r="T467" s="358">
        <v>32</v>
      </c>
      <c r="U467" s="358" t="s">
        <v>1937</v>
      </c>
      <c r="V467" s="358"/>
      <c r="W467" s="358"/>
      <c r="X467" s="358" t="s">
        <v>1941</v>
      </c>
      <c r="Y467" s="358" t="s">
        <v>1222</v>
      </c>
      <c r="Z467" s="358" t="s">
        <v>2135</v>
      </c>
      <c r="AA467" s="358"/>
      <c r="AB467" s="358"/>
      <c r="AC467" s="358" t="s">
        <v>1937</v>
      </c>
      <c r="AD467" s="358"/>
      <c r="AE467" s="358" t="s">
        <v>1297</v>
      </c>
      <c r="AF467" s="358" t="s">
        <v>1926</v>
      </c>
      <c r="AG467" s="475">
        <v>0</v>
      </c>
    </row>
    <row r="468" spans="2:33" ht="33">
      <c r="B468" s="358"/>
      <c r="C468" s="358" t="s">
        <v>1783</v>
      </c>
      <c r="D468" s="358" t="s">
        <v>6832</v>
      </c>
      <c r="E468" s="358" t="s">
        <v>1934</v>
      </c>
      <c r="F468" s="358" t="s">
        <v>1268</v>
      </c>
      <c r="G468" s="358" t="s">
        <v>6830</v>
      </c>
      <c r="H468" s="358" t="s">
        <v>6828</v>
      </c>
      <c r="I468" s="358" t="s">
        <v>1282</v>
      </c>
      <c r="J468" s="358" t="s">
        <v>1782</v>
      </c>
      <c r="K468" s="358" t="s">
        <v>6828</v>
      </c>
      <c r="L468" s="358" t="s">
        <v>1937</v>
      </c>
      <c r="M468" s="358" t="s">
        <v>6829</v>
      </c>
      <c r="N468" s="358" t="s">
        <v>1939</v>
      </c>
      <c r="O468" s="358" t="s">
        <v>1316</v>
      </c>
      <c r="P468" s="358" t="s">
        <v>6813</v>
      </c>
      <c r="Q468" s="358"/>
      <c r="R468" s="358" t="s">
        <v>5957</v>
      </c>
      <c r="S468" s="358" t="s">
        <v>1940</v>
      </c>
      <c r="T468" s="358">
        <v>32</v>
      </c>
      <c r="U468" s="358" t="s">
        <v>1937</v>
      </c>
      <c r="V468" s="358" t="s">
        <v>1947</v>
      </c>
      <c r="W468" s="358"/>
      <c r="X468" s="358" t="s">
        <v>6686</v>
      </c>
      <c r="Y468" s="358" t="s">
        <v>1282</v>
      </c>
      <c r="Z468" s="358" t="s">
        <v>6811</v>
      </c>
      <c r="AA468" s="358" t="s">
        <v>6826</v>
      </c>
      <c r="AB468" s="358" t="s">
        <v>902</v>
      </c>
      <c r="AC468" s="358" t="s">
        <v>6831</v>
      </c>
      <c r="AD468" s="358"/>
      <c r="AE468" s="358" t="s">
        <v>1317</v>
      </c>
      <c r="AF468" s="358"/>
      <c r="AG468" s="475">
        <v>0</v>
      </c>
    </row>
    <row r="469" spans="2:33" ht="99">
      <c r="B469" s="358"/>
      <c r="C469" s="358" t="s">
        <v>6009</v>
      </c>
      <c r="D469" s="358" t="s">
        <v>6017</v>
      </c>
      <c r="E469" s="358" t="s">
        <v>1934</v>
      </c>
      <c r="F469" s="358" t="s">
        <v>1287</v>
      </c>
      <c r="G469" s="358" t="s">
        <v>6015</v>
      </c>
      <c r="H469" s="358" t="s">
        <v>6011</v>
      </c>
      <c r="I469" s="358" t="s">
        <v>1739</v>
      </c>
      <c r="J469" s="358" t="s">
        <v>6008</v>
      </c>
      <c r="K469" s="358" t="s">
        <v>6011</v>
      </c>
      <c r="L469" s="358" t="s">
        <v>6012</v>
      </c>
      <c r="M469" s="358" t="s">
        <v>6013</v>
      </c>
      <c r="N469" s="358" t="s">
        <v>3957</v>
      </c>
      <c r="O469" s="358" t="s">
        <v>1311</v>
      </c>
      <c r="P469" s="358" t="s">
        <v>5923</v>
      </c>
      <c r="Q469" s="358"/>
      <c r="R469" s="358" t="s">
        <v>5999</v>
      </c>
      <c r="S469" s="358" t="s">
        <v>6016</v>
      </c>
      <c r="T469" s="358">
        <v>32</v>
      </c>
      <c r="U469" s="358" t="s">
        <v>6016</v>
      </c>
      <c r="V469" s="358" t="s">
        <v>2031</v>
      </c>
      <c r="W469" s="358"/>
      <c r="X469" s="358" t="s">
        <v>5774</v>
      </c>
      <c r="Y469" s="358" t="s">
        <v>1255</v>
      </c>
      <c r="Z469" s="358" t="s">
        <v>5922</v>
      </c>
      <c r="AA469" s="358" t="s">
        <v>6010</v>
      </c>
      <c r="AB469" s="358"/>
      <c r="AC469" s="358" t="s">
        <v>1937</v>
      </c>
      <c r="AD469" s="358" t="s">
        <v>6014</v>
      </c>
      <c r="AE469" s="358" t="s">
        <v>1241</v>
      </c>
      <c r="AF469" s="358" t="s">
        <v>1243</v>
      </c>
      <c r="AG469" s="475">
        <v>0</v>
      </c>
    </row>
    <row r="470" spans="2:33" ht="33">
      <c r="B470" s="358"/>
      <c r="C470" s="358" t="s">
        <v>7357</v>
      </c>
      <c r="D470" s="358" t="s">
        <v>7362</v>
      </c>
      <c r="E470" s="358" t="s">
        <v>1934</v>
      </c>
      <c r="F470" s="358" t="s">
        <v>1272</v>
      </c>
      <c r="G470" s="358" t="s">
        <v>7361</v>
      </c>
      <c r="H470" s="358" t="s">
        <v>7359</v>
      </c>
      <c r="I470" s="358" t="s">
        <v>1274</v>
      </c>
      <c r="J470" s="358" t="s">
        <v>7356</v>
      </c>
      <c r="K470" s="358" t="s">
        <v>7359</v>
      </c>
      <c r="L470" s="358" t="s">
        <v>1937</v>
      </c>
      <c r="M470" s="358" t="s">
        <v>7360</v>
      </c>
      <c r="N470" s="358" t="s">
        <v>1939</v>
      </c>
      <c r="O470" s="358" t="s">
        <v>1264</v>
      </c>
      <c r="P470" s="358" t="s">
        <v>7346</v>
      </c>
      <c r="Q470" s="358"/>
      <c r="R470" s="358"/>
      <c r="S470" s="358" t="s">
        <v>7360</v>
      </c>
      <c r="T470" s="358">
        <v>32</v>
      </c>
      <c r="U470" s="358" t="s">
        <v>1937</v>
      </c>
      <c r="V470" s="358" t="s">
        <v>2031</v>
      </c>
      <c r="W470" s="358"/>
      <c r="X470" s="358" t="s">
        <v>2182</v>
      </c>
      <c r="Y470" s="358" t="s">
        <v>1274</v>
      </c>
      <c r="Z470" s="358" t="s">
        <v>7345</v>
      </c>
      <c r="AA470" s="358" t="s">
        <v>7358</v>
      </c>
      <c r="AB470" s="358"/>
      <c r="AC470" s="358" t="s">
        <v>1937</v>
      </c>
      <c r="AD470" s="358" t="s">
        <v>4758</v>
      </c>
      <c r="AE470" s="358" t="s">
        <v>1321</v>
      </c>
      <c r="AF470" s="358" t="s">
        <v>1223</v>
      </c>
      <c r="AG470" s="475">
        <v>0</v>
      </c>
    </row>
    <row r="471" spans="2:33" ht="47.25">
      <c r="B471" s="358"/>
      <c r="C471" s="358" t="s">
        <v>4214</v>
      </c>
      <c r="D471" s="358" t="s">
        <v>4792</v>
      </c>
      <c r="E471" s="358" t="s">
        <v>1934</v>
      </c>
      <c r="F471" s="358" t="s">
        <v>1272</v>
      </c>
      <c r="G471" s="358" t="s">
        <v>4791</v>
      </c>
      <c r="H471" s="358" t="s">
        <v>4216</v>
      </c>
      <c r="I471" s="358" t="s">
        <v>1247</v>
      </c>
      <c r="J471" s="358" t="s">
        <v>4213</v>
      </c>
      <c r="K471" s="358" t="s">
        <v>4216</v>
      </c>
      <c r="L471" s="358" t="s">
        <v>4664</v>
      </c>
      <c r="M471" s="358" t="s">
        <v>4217</v>
      </c>
      <c r="N471" s="358" t="s">
        <v>1939</v>
      </c>
      <c r="O471" s="358" t="s">
        <v>1306</v>
      </c>
      <c r="P471" s="358" t="s">
        <v>4785</v>
      </c>
      <c r="Q471" s="358"/>
      <c r="R471" s="358"/>
      <c r="S471" s="358" t="s">
        <v>1940</v>
      </c>
      <c r="T471" s="358">
        <v>32</v>
      </c>
      <c r="U471" s="358" t="s">
        <v>1937</v>
      </c>
      <c r="V471" s="358" t="s">
        <v>1947</v>
      </c>
      <c r="W471" s="358"/>
      <c r="X471" s="358" t="s">
        <v>4655</v>
      </c>
      <c r="Y471" s="358" t="s">
        <v>1247</v>
      </c>
      <c r="Z471" s="358" t="s">
        <v>4784</v>
      </c>
      <c r="AA471" s="358" t="s">
        <v>4663</v>
      </c>
      <c r="AB471" s="358"/>
      <c r="AC471" s="358" t="s">
        <v>4666</v>
      </c>
      <c r="AD471" s="358" t="s">
        <v>4218</v>
      </c>
      <c r="AE471" s="358" t="s">
        <v>1307</v>
      </c>
      <c r="AF471" s="358"/>
      <c r="AG471" s="475">
        <v>0</v>
      </c>
    </row>
    <row r="472" spans="2:33" ht="47.25">
      <c r="B472" s="358"/>
      <c r="C472" s="358" t="s">
        <v>4385</v>
      </c>
      <c r="D472" s="358" t="s">
        <v>4390</v>
      </c>
      <c r="E472" s="358" t="s">
        <v>1934</v>
      </c>
      <c r="F472" s="358" t="s">
        <v>1268</v>
      </c>
      <c r="G472" s="358" t="s">
        <v>4389</v>
      </c>
      <c r="H472" s="358" t="s">
        <v>4387</v>
      </c>
      <c r="I472" s="358" t="s">
        <v>1222</v>
      </c>
      <c r="J472" s="358" t="s">
        <v>4384</v>
      </c>
      <c r="K472" s="358" t="s">
        <v>4387</v>
      </c>
      <c r="L472" s="358" t="s">
        <v>1937</v>
      </c>
      <c r="M472" s="358" t="s">
        <v>4388</v>
      </c>
      <c r="N472" s="358" t="s">
        <v>1939</v>
      </c>
      <c r="O472" s="358" t="s">
        <v>1280</v>
      </c>
      <c r="P472" s="358" t="s">
        <v>4365</v>
      </c>
      <c r="Q472" s="358"/>
      <c r="R472" s="358"/>
      <c r="S472" s="358" t="s">
        <v>1940</v>
      </c>
      <c r="T472" s="358">
        <v>32</v>
      </c>
      <c r="U472" s="358" t="s">
        <v>1937</v>
      </c>
      <c r="V472" s="358" t="s">
        <v>1947</v>
      </c>
      <c r="W472" s="358"/>
      <c r="X472" s="358" t="s">
        <v>4200</v>
      </c>
      <c r="Y472" s="358" t="s">
        <v>1222</v>
      </c>
      <c r="Z472" s="358" t="s">
        <v>4364</v>
      </c>
      <c r="AA472" s="358" t="s">
        <v>4386</v>
      </c>
      <c r="AB472" s="358"/>
      <c r="AC472" s="358" t="s">
        <v>1940</v>
      </c>
      <c r="AD472" s="358"/>
      <c r="AE472" s="358" t="s">
        <v>1281</v>
      </c>
      <c r="AF472" s="358" t="s">
        <v>1191</v>
      </c>
      <c r="AG472" s="475">
        <v>0</v>
      </c>
    </row>
    <row r="473" spans="2:33" ht="82.5">
      <c r="B473" s="358" t="s">
        <v>1817</v>
      </c>
      <c r="C473" s="358" t="s">
        <v>2556</v>
      </c>
      <c r="D473" s="358" t="s">
        <v>2564</v>
      </c>
      <c r="E473" s="358" t="s">
        <v>1934</v>
      </c>
      <c r="F473" s="358" t="s">
        <v>1268</v>
      </c>
      <c r="G473" s="358" t="s">
        <v>2562</v>
      </c>
      <c r="H473" s="358" t="s">
        <v>2559</v>
      </c>
      <c r="I473" s="358" t="s">
        <v>1165</v>
      </c>
      <c r="J473" s="358" t="s">
        <v>2555</v>
      </c>
      <c r="K473" s="358" t="s">
        <v>2559</v>
      </c>
      <c r="L473" s="358" t="s">
        <v>1937</v>
      </c>
      <c r="M473" s="358" t="s">
        <v>2560</v>
      </c>
      <c r="N473" s="358" t="s">
        <v>1939</v>
      </c>
      <c r="O473" s="358" t="s">
        <v>1269</v>
      </c>
      <c r="P473" s="358" t="s">
        <v>2515</v>
      </c>
      <c r="Q473" s="358" t="s">
        <v>2561</v>
      </c>
      <c r="R473" s="358"/>
      <c r="S473" s="358" t="s">
        <v>2563</v>
      </c>
      <c r="T473" s="358">
        <v>33</v>
      </c>
      <c r="U473" s="358" t="s">
        <v>1937</v>
      </c>
      <c r="V473" s="358" t="s">
        <v>2492</v>
      </c>
      <c r="W473" s="358"/>
      <c r="X473" s="358" t="s">
        <v>2338</v>
      </c>
      <c r="Y473" s="358" t="s">
        <v>1165</v>
      </c>
      <c r="Z473" s="358" t="s">
        <v>2513</v>
      </c>
      <c r="AA473" s="358" t="s">
        <v>2557</v>
      </c>
      <c r="AB473" s="358"/>
      <c r="AC473" s="358" t="s">
        <v>1937</v>
      </c>
      <c r="AD473" s="358"/>
      <c r="AE473" s="358" t="s">
        <v>1270</v>
      </c>
      <c r="AF473" s="358"/>
      <c r="AG473" s="475">
        <v>0</v>
      </c>
    </row>
    <row r="474" spans="2:33" ht="47.25">
      <c r="B474" s="358"/>
      <c r="C474" s="358" t="s">
        <v>3073</v>
      </c>
      <c r="D474" s="358" t="s">
        <v>3075</v>
      </c>
      <c r="E474" s="358" t="s">
        <v>1934</v>
      </c>
      <c r="F474" s="358" t="s">
        <v>1279</v>
      </c>
      <c r="G474" s="358" t="s">
        <v>3078</v>
      </c>
      <c r="H474" s="358" t="s">
        <v>3075</v>
      </c>
      <c r="I474" s="358" t="s">
        <v>2962</v>
      </c>
      <c r="J474" s="358" t="s">
        <v>3072</v>
      </c>
      <c r="K474" s="358" t="s">
        <v>3075</v>
      </c>
      <c r="L474" s="358" t="s">
        <v>3076</v>
      </c>
      <c r="M474" s="358" t="s">
        <v>3077</v>
      </c>
      <c r="N474" s="358" t="s">
        <v>1939</v>
      </c>
      <c r="O474" s="358" t="s">
        <v>1269</v>
      </c>
      <c r="P474" s="358"/>
      <c r="Q474" s="358"/>
      <c r="R474" s="358"/>
      <c r="S474" s="358" t="s">
        <v>3077</v>
      </c>
      <c r="T474" s="358">
        <v>33</v>
      </c>
      <c r="U474" s="358" t="s">
        <v>1937</v>
      </c>
      <c r="V474" s="358"/>
      <c r="W474" s="358"/>
      <c r="X474" s="358" t="s">
        <v>2338</v>
      </c>
      <c r="Y474" s="358" t="s">
        <v>1165</v>
      </c>
      <c r="Z474" s="358" t="s">
        <v>3074</v>
      </c>
      <c r="AA474" s="358"/>
      <c r="AB474" s="358"/>
      <c r="AC474" s="358" t="s">
        <v>1937</v>
      </c>
      <c r="AD474" s="358"/>
      <c r="AE474" s="358" t="s">
        <v>1273</v>
      </c>
      <c r="AF474" s="358"/>
      <c r="AG474" s="475">
        <v>0</v>
      </c>
    </row>
    <row r="475" spans="2:33" ht="47.25">
      <c r="B475" s="358"/>
      <c r="C475" s="358" t="s">
        <v>3693</v>
      </c>
      <c r="D475" s="358" t="s">
        <v>4194</v>
      </c>
      <c r="E475" s="358" t="s">
        <v>1934</v>
      </c>
      <c r="F475" s="358" t="s">
        <v>1242</v>
      </c>
      <c r="G475" s="358" t="s">
        <v>4193</v>
      </c>
      <c r="H475" s="358" t="s">
        <v>3696</v>
      </c>
      <c r="I475" s="358" t="s">
        <v>4085</v>
      </c>
      <c r="J475" s="358" t="s">
        <v>3692</v>
      </c>
      <c r="K475" s="358" t="s">
        <v>3696</v>
      </c>
      <c r="L475" s="358" t="s">
        <v>1937</v>
      </c>
      <c r="M475" s="358" t="s">
        <v>3697</v>
      </c>
      <c r="N475" s="358" t="s">
        <v>3209</v>
      </c>
      <c r="O475" s="358" t="s">
        <v>1325</v>
      </c>
      <c r="P475" s="358" t="s">
        <v>4188</v>
      </c>
      <c r="Q475" s="358"/>
      <c r="R475" s="358"/>
      <c r="S475" s="358" t="s">
        <v>3699</v>
      </c>
      <c r="T475" s="358">
        <v>33</v>
      </c>
      <c r="U475" s="358" t="s">
        <v>1937</v>
      </c>
      <c r="V475" s="358" t="s">
        <v>1965</v>
      </c>
      <c r="W475" s="358"/>
      <c r="X475" s="358" t="s">
        <v>3211</v>
      </c>
      <c r="Y475" s="358" t="s">
        <v>1261</v>
      </c>
      <c r="Z475" s="358" t="s">
        <v>4187</v>
      </c>
      <c r="AA475" s="358" t="s">
        <v>3694</v>
      </c>
      <c r="AB475" s="358"/>
      <c r="AC475" s="358" t="s">
        <v>1937</v>
      </c>
      <c r="AD475" s="358" t="s">
        <v>3700</v>
      </c>
      <c r="AE475" s="358" t="s">
        <v>1328</v>
      </c>
      <c r="AF475" s="358"/>
      <c r="AG475" s="475">
        <v>0</v>
      </c>
    </row>
    <row r="476" spans="2:33" ht="47.25">
      <c r="B476" s="358"/>
      <c r="C476" s="358" t="s">
        <v>1762</v>
      </c>
      <c r="D476" s="358" t="s">
        <v>2136</v>
      </c>
      <c r="E476" s="358" t="s">
        <v>1934</v>
      </c>
      <c r="F476" s="358" t="s">
        <v>1242</v>
      </c>
      <c r="G476" s="358" t="s">
        <v>2137</v>
      </c>
      <c r="H476" s="358" t="s">
        <v>1945</v>
      </c>
      <c r="I476" s="358" t="s">
        <v>1776</v>
      </c>
      <c r="J476" s="358" t="s">
        <v>1761</v>
      </c>
      <c r="K476" s="358" t="s">
        <v>1945</v>
      </c>
      <c r="L476" s="358" t="s">
        <v>2138</v>
      </c>
      <c r="M476" s="358" t="s">
        <v>1946</v>
      </c>
      <c r="N476" s="358" t="s">
        <v>1939</v>
      </c>
      <c r="O476" s="358" t="s">
        <v>1291</v>
      </c>
      <c r="P476" s="358" t="s">
        <v>2131</v>
      </c>
      <c r="Q476" s="358"/>
      <c r="R476" s="358"/>
      <c r="S476" s="358" t="s">
        <v>1940</v>
      </c>
      <c r="T476" s="358">
        <v>33</v>
      </c>
      <c r="U476" s="358" t="s">
        <v>1937</v>
      </c>
      <c r="V476" s="358" t="s">
        <v>1947</v>
      </c>
      <c r="W476" s="358"/>
      <c r="X476" s="358" t="s">
        <v>1941</v>
      </c>
      <c r="Y476" s="358" t="s">
        <v>1222</v>
      </c>
      <c r="Z476" s="358" t="s">
        <v>2135</v>
      </c>
      <c r="AA476" s="358" t="s">
        <v>1948</v>
      </c>
      <c r="AB476" s="358"/>
      <c r="AC476" s="358" t="s">
        <v>1949</v>
      </c>
      <c r="AD476" s="358" t="s">
        <v>1950</v>
      </c>
      <c r="AE476" s="358" t="s">
        <v>1297</v>
      </c>
      <c r="AF476" s="358" t="s">
        <v>1926</v>
      </c>
      <c r="AG476" s="475">
        <v>0</v>
      </c>
    </row>
    <row r="477" spans="2:33" ht="47.25">
      <c r="B477" s="358"/>
      <c r="C477" s="358" t="s">
        <v>1767</v>
      </c>
      <c r="D477" s="358" t="s">
        <v>4794</v>
      </c>
      <c r="E477" s="358" t="s">
        <v>1934</v>
      </c>
      <c r="F477" s="358" t="s">
        <v>1272</v>
      </c>
      <c r="G477" s="358" t="s">
        <v>4793</v>
      </c>
      <c r="H477" s="358" t="s">
        <v>1953</v>
      </c>
      <c r="I477" s="358" t="s">
        <v>1247</v>
      </c>
      <c r="J477" s="358" t="s">
        <v>1766</v>
      </c>
      <c r="K477" s="358" t="s">
        <v>1953</v>
      </c>
      <c r="L477" s="358" t="s">
        <v>1954</v>
      </c>
      <c r="M477" s="358" t="s">
        <v>2191</v>
      </c>
      <c r="N477" s="358" t="s">
        <v>1939</v>
      </c>
      <c r="O477" s="358" t="s">
        <v>1306</v>
      </c>
      <c r="P477" s="358" t="s">
        <v>4785</v>
      </c>
      <c r="Q477" s="358"/>
      <c r="R477" s="358"/>
      <c r="S477" s="358" t="s">
        <v>1940</v>
      </c>
      <c r="T477" s="358">
        <v>33</v>
      </c>
      <c r="U477" s="358" t="s">
        <v>1937</v>
      </c>
      <c r="V477" s="358" t="s">
        <v>1947</v>
      </c>
      <c r="W477" s="358"/>
      <c r="X477" s="358" t="s">
        <v>4655</v>
      </c>
      <c r="Y477" s="358" t="s">
        <v>1247</v>
      </c>
      <c r="Z477" s="358" t="s">
        <v>4784</v>
      </c>
      <c r="AA477" s="358" t="s">
        <v>2192</v>
      </c>
      <c r="AB477" s="358"/>
      <c r="AC477" s="358" t="s">
        <v>2193</v>
      </c>
      <c r="AD477" s="358" t="s">
        <v>1958</v>
      </c>
      <c r="AE477" s="358" t="s">
        <v>1307</v>
      </c>
      <c r="AF477" s="358"/>
      <c r="AG477" s="475">
        <v>0</v>
      </c>
    </row>
    <row r="478" spans="2:33" ht="33">
      <c r="B478" s="358"/>
      <c r="C478" s="358" t="s">
        <v>3438</v>
      </c>
      <c r="D478" s="358" t="s">
        <v>3440</v>
      </c>
      <c r="E478" s="358" t="s">
        <v>1934</v>
      </c>
      <c r="F478" s="358" t="s">
        <v>1279</v>
      </c>
      <c r="G478" s="358" t="s">
        <v>3442</v>
      </c>
      <c r="H478" s="358" t="s">
        <v>3440</v>
      </c>
      <c r="I478" s="358" t="s">
        <v>1261</v>
      </c>
      <c r="J478" s="358" t="s">
        <v>3437</v>
      </c>
      <c r="K478" s="358" t="s">
        <v>3440</v>
      </c>
      <c r="L478" s="358" t="s">
        <v>1937</v>
      </c>
      <c r="M478" s="358" t="s">
        <v>3441</v>
      </c>
      <c r="N478" s="358" t="s">
        <v>3209</v>
      </c>
      <c r="O478" s="358" t="s">
        <v>1330</v>
      </c>
      <c r="P478" s="358"/>
      <c r="Q478" s="358"/>
      <c r="R478" s="358"/>
      <c r="S478" s="358" t="s">
        <v>3441</v>
      </c>
      <c r="T478" s="358">
        <v>33</v>
      </c>
      <c r="U478" s="358" t="s">
        <v>1937</v>
      </c>
      <c r="V478" s="358" t="s">
        <v>902</v>
      </c>
      <c r="W478" s="358"/>
      <c r="X478" s="358" t="s">
        <v>3211</v>
      </c>
      <c r="Y478" s="358" t="s">
        <v>1261</v>
      </c>
      <c r="Z478" s="358"/>
      <c r="AA478" s="358"/>
      <c r="AB478" s="358"/>
      <c r="AC478" s="358" t="s">
        <v>1937</v>
      </c>
      <c r="AD478" s="358"/>
      <c r="AE478" s="358" t="s">
        <v>1331</v>
      </c>
      <c r="AF478" s="358" t="s">
        <v>3210</v>
      </c>
      <c r="AG478" s="475">
        <v>0</v>
      </c>
    </row>
    <row r="479" spans="2:33" ht="33">
      <c r="B479" s="358"/>
      <c r="C479" s="358" t="s">
        <v>1773</v>
      </c>
      <c r="D479" s="358" t="s">
        <v>7053</v>
      </c>
      <c r="E479" s="358" t="s">
        <v>1934</v>
      </c>
      <c r="F479" s="358" t="s">
        <v>1242</v>
      </c>
      <c r="G479" s="358" t="s">
        <v>7052</v>
      </c>
      <c r="H479" s="358" t="s">
        <v>4223</v>
      </c>
      <c r="I479" s="358" t="s">
        <v>1785</v>
      </c>
      <c r="J479" s="358" t="s">
        <v>1772</v>
      </c>
      <c r="K479" s="358" t="s">
        <v>4223</v>
      </c>
      <c r="L479" s="358" t="s">
        <v>1937</v>
      </c>
      <c r="M479" s="358" t="s">
        <v>6702</v>
      </c>
      <c r="N479" s="358" t="s">
        <v>3957</v>
      </c>
      <c r="O479" s="358" t="s">
        <v>1316</v>
      </c>
      <c r="P479" s="358" t="s">
        <v>7043</v>
      </c>
      <c r="Q479" s="358"/>
      <c r="R479" s="358" t="s">
        <v>5957</v>
      </c>
      <c r="S479" s="358" t="s">
        <v>6704</v>
      </c>
      <c r="T479" s="358">
        <v>33</v>
      </c>
      <c r="U479" s="358" t="s">
        <v>1937</v>
      </c>
      <c r="V479" s="358" t="s">
        <v>1947</v>
      </c>
      <c r="W479" s="358"/>
      <c r="X479" s="358" t="s">
        <v>6686</v>
      </c>
      <c r="Y479" s="358" t="s">
        <v>1282</v>
      </c>
      <c r="Z479" s="358" t="s">
        <v>7042</v>
      </c>
      <c r="AA479" s="358" t="s">
        <v>6701</v>
      </c>
      <c r="AB479" s="358" t="s">
        <v>902</v>
      </c>
      <c r="AC479" s="358" t="s">
        <v>6704</v>
      </c>
      <c r="AD479" s="358" t="s">
        <v>4225</v>
      </c>
      <c r="AE479" s="358" t="s">
        <v>1319</v>
      </c>
      <c r="AF479" s="358"/>
      <c r="AG479" s="475">
        <v>0</v>
      </c>
    </row>
    <row r="480" spans="2:33" ht="66">
      <c r="B480" s="358"/>
      <c r="C480" s="358" t="s">
        <v>6019</v>
      </c>
      <c r="D480" s="358" t="s">
        <v>6026</v>
      </c>
      <c r="E480" s="358" t="s">
        <v>1934</v>
      </c>
      <c r="F480" s="358" t="s">
        <v>1287</v>
      </c>
      <c r="G480" s="358" t="s">
        <v>6025</v>
      </c>
      <c r="H480" s="358" t="s">
        <v>6021</v>
      </c>
      <c r="I480" s="358" t="s">
        <v>1739</v>
      </c>
      <c r="J480" s="358" t="s">
        <v>6018</v>
      </c>
      <c r="K480" s="358" t="s">
        <v>6021</v>
      </c>
      <c r="L480" s="358" t="s">
        <v>6022</v>
      </c>
      <c r="M480" s="358" t="s">
        <v>6023</v>
      </c>
      <c r="N480" s="358" t="s">
        <v>3209</v>
      </c>
      <c r="O480" s="358" t="s">
        <v>1311</v>
      </c>
      <c r="P480" s="358" t="s">
        <v>5923</v>
      </c>
      <c r="Q480" s="358"/>
      <c r="R480" s="358" t="s">
        <v>5798</v>
      </c>
      <c r="S480" s="358" t="s">
        <v>6023</v>
      </c>
      <c r="T480" s="358">
        <v>33</v>
      </c>
      <c r="U480" s="358" t="s">
        <v>1937</v>
      </c>
      <c r="V480" s="358" t="s">
        <v>2031</v>
      </c>
      <c r="W480" s="358"/>
      <c r="X480" s="358" t="s">
        <v>5774</v>
      </c>
      <c r="Y480" s="358" t="s">
        <v>1255</v>
      </c>
      <c r="Z480" s="358" t="s">
        <v>5922</v>
      </c>
      <c r="AA480" s="358" t="s">
        <v>6020</v>
      </c>
      <c r="AB480" s="358"/>
      <c r="AC480" s="358" t="s">
        <v>1937</v>
      </c>
      <c r="AD480" s="358" t="s">
        <v>6024</v>
      </c>
      <c r="AE480" s="358" t="s">
        <v>1241</v>
      </c>
      <c r="AF480" s="358" t="s">
        <v>1243</v>
      </c>
      <c r="AG480" s="475">
        <v>0</v>
      </c>
    </row>
    <row r="481" spans="2:33" ht="49.5">
      <c r="B481" s="358"/>
      <c r="C481" s="358" t="s">
        <v>4214</v>
      </c>
      <c r="D481" s="358" t="s">
        <v>5198</v>
      </c>
      <c r="E481" s="358" t="s">
        <v>1934</v>
      </c>
      <c r="F481" s="358" t="s">
        <v>1242</v>
      </c>
      <c r="G481" s="358" t="s">
        <v>5197</v>
      </c>
      <c r="H481" s="358" t="s">
        <v>4216</v>
      </c>
      <c r="I481" s="358" t="s">
        <v>1759</v>
      </c>
      <c r="J481" s="358" t="s">
        <v>4213</v>
      </c>
      <c r="K481" s="358" t="s">
        <v>4216</v>
      </c>
      <c r="L481" s="358" t="s">
        <v>4664</v>
      </c>
      <c r="M481" s="358" t="s">
        <v>4217</v>
      </c>
      <c r="N481" s="358" t="s">
        <v>1939</v>
      </c>
      <c r="O481" s="358" t="s">
        <v>1306</v>
      </c>
      <c r="P481" s="358" t="s">
        <v>5191</v>
      </c>
      <c r="Q481" s="358"/>
      <c r="R481" s="358"/>
      <c r="S481" s="358" t="s">
        <v>1940</v>
      </c>
      <c r="T481" s="358">
        <v>33</v>
      </c>
      <c r="U481" s="358" t="s">
        <v>1937</v>
      </c>
      <c r="V481" s="358" t="s">
        <v>1947</v>
      </c>
      <c r="W481" s="358"/>
      <c r="X481" s="358" t="s">
        <v>4655</v>
      </c>
      <c r="Y481" s="358" t="s">
        <v>1247</v>
      </c>
      <c r="Z481" s="358" t="s">
        <v>5190</v>
      </c>
      <c r="AA481" s="358" t="s">
        <v>4663</v>
      </c>
      <c r="AB481" s="358"/>
      <c r="AC481" s="358" t="s">
        <v>5096</v>
      </c>
      <c r="AD481" s="358" t="s">
        <v>4218</v>
      </c>
      <c r="AE481" s="358" t="s">
        <v>1309</v>
      </c>
      <c r="AF481" s="358"/>
      <c r="AG481" s="475">
        <v>0</v>
      </c>
    </row>
    <row r="482" spans="2:33" ht="47.25">
      <c r="B482" s="358"/>
      <c r="C482" s="358" t="s">
        <v>1789</v>
      </c>
      <c r="D482" s="358" t="s">
        <v>6834</v>
      </c>
      <c r="E482" s="358" t="s">
        <v>1934</v>
      </c>
      <c r="F482" s="358" t="s">
        <v>1272</v>
      </c>
      <c r="G482" s="358" t="s">
        <v>6833</v>
      </c>
      <c r="H482" s="358" t="s">
        <v>6712</v>
      </c>
      <c r="I482" s="358" t="s">
        <v>1282</v>
      </c>
      <c r="J482" s="358" t="s">
        <v>1788</v>
      </c>
      <c r="K482" s="358" t="s">
        <v>6712</v>
      </c>
      <c r="L482" s="358" t="s">
        <v>1937</v>
      </c>
      <c r="M482" s="358" t="s">
        <v>6713</v>
      </c>
      <c r="N482" s="358" t="s">
        <v>1939</v>
      </c>
      <c r="O482" s="358" t="s">
        <v>1316</v>
      </c>
      <c r="P482" s="358" t="s">
        <v>6813</v>
      </c>
      <c r="Q482" s="358"/>
      <c r="R482" s="358" t="s">
        <v>5957</v>
      </c>
      <c r="S482" s="358" t="s">
        <v>6715</v>
      </c>
      <c r="T482" s="358">
        <v>33</v>
      </c>
      <c r="U482" s="358" t="s">
        <v>1937</v>
      </c>
      <c r="V482" s="358" t="s">
        <v>1974</v>
      </c>
      <c r="W482" s="358"/>
      <c r="X482" s="358" t="s">
        <v>6686</v>
      </c>
      <c r="Y482" s="358" t="s">
        <v>1282</v>
      </c>
      <c r="Z482" s="358" t="s">
        <v>6811</v>
      </c>
      <c r="AA482" s="358" t="s">
        <v>6710</v>
      </c>
      <c r="AB482" s="358" t="s">
        <v>902</v>
      </c>
      <c r="AC482" s="358" t="s">
        <v>1940</v>
      </c>
      <c r="AD482" s="358" t="s">
        <v>6716</v>
      </c>
      <c r="AE482" s="358" t="s">
        <v>1317</v>
      </c>
      <c r="AF482" s="358"/>
      <c r="AG482" s="475">
        <v>0</v>
      </c>
    </row>
    <row r="483" spans="2:33" ht="33">
      <c r="B483" s="358"/>
      <c r="C483" s="358" t="s">
        <v>7364</v>
      </c>
      <c r="D483" s="358" t="s">
        <v>7366</v>
      </c>
      <c r="E483" s="358" t="s">
        <v>1934</v>
      </c>
      <c r="F483" s="358" t="s">
        <v>1279</v>
      </c>
      <c r="G483" s="358" t="s">
        <v>7368</v>
      </c>
      <c r="H483" s="358" t="s">
        <v>7366</v>
      </c>
      <c r="I483" s="358" t="s">
        <v>1274</v>
      </c>
      <c r="J483" s="358" t="s">
        <v>7363</v>
      </c>
      <c r="K483" s="358" t="s">
        <v>7366</v>
      </c>
      <c r="L483" s="358" t="s">
        <v>1937</v>
      </c>
      <c r="M483" s="358" t="s">
        <v>7367</v>
      </c>
      <c r="N483" s="358" t="s">
        <v>1939</v>
      </c>
      <c r="O483" s="358" t="s">
        <v>1264</v>
      </c>
      <c r="P483" s="358"/>
      <c r="Q483" s="358"/>
      <c r="R483" s="358"/>
      <c r="S483" s="358" t="s">
        <v>1940</v>
      </c>
      <c r="T483" s="358">
        <v>33</v>
      </c>
      <c r="U483" s="358" t="s">
        <v>1937</v>
      </c>
      <c r="V483" s="358" t="s">
        <v>902</v>
      </c>
      <c r="W483" s="358"/>
      <c r="X483" s="358" t="s">
        <v>2182</v>
      </c>
      <c r="Y483" s="358" t="s">
        <v>1274</v>
      </c>
      <c r="Z483" s="358" t="s">
        <v>7365</v>
      </c>
      <c r="AA483" s="358"/>
      <c r="AB483" s="358"/>
      <c r="AC483" s="358" t="s">
        <v>1940</v>
      </c>
      <c r="AD483" s="358"/>
      <c r="AE483" s="358" t="s">
        <v>1321</v>
      </c>
      <c r="AF483" s="358" t="s">
        <v>1223</v>
      </c>
      <c r="AG483" s="475">
        <v>0</v>
      </c>
    </row>
    <row r="484" spans="2:33" ht="47.25">
      <c r="B484" s="358"/>
      <c r="C484" s="358" t="s">
        <v>4392</v>
      </c>
      <c r="D484" s="358" t="s">
        <v>4397</v>
      </c>
      <c r="E484" s="358" t="s">
        <v>1934</v>
      </c>
      <c r="F484" s="358" t="s">
        <v>1268</v>
      </c>
      <c r="G484" s="358" t="s">
        <v>4396</v>
      </c>
      <c r="H484" s="358" t="s">
        <v>4394</v>
      </c>
      <c r="I484" s="358" t="s">
        <v>1222</v>
      </c>
      <c r="J484" s="358" t="s">
        <v>4391</v>
      </c>
      <c r="K484" s="358" t="s">
        <v>4394</v>
      </c>
      <c r="L484" s="358" t="s">
        <v>1937</v>
      </c>
      <c r="M484" s="358" t="s">
        <v>4395</v>
      </c>
      <c r="N484" s="358" t="s">
        <v>1939</v>
      </c>
      <c r="O484" s="358" t="s">
        <v>1280</v>
      </c>
      <c r="P484" s="358" t="s">
        <v>4365</v>
      </c>
      <c r="Q484" s="358"/>
      <c r="R484" s="358"/>
      <c r="S484" s="358" t="s">
        <v>1940</v>
      </c>
      <c r="T484" s="358">
        <v>33</v>
      </c>
      <c r="U484" s="358" t="s">
        <v>1937</v>
      </c>
      <c r="V484" s="358" t="s">
        <v>1947</v>
      </c>
      <c r="W484" s="358"/>
      <c r="X484" s="358" t="s">
        <v>4200</v>
      </c>
      <c r="Y484" s="358" t="s">
        <v>1222</v>
      </c>
      <c r="Z484" s="358" t="s">
        <v>4364</v>
      </c>
      <c r="AA484" s="358" t="s">
        <v>4393</v>
      </c>
      <c r="AB484" s="358"/>
      <c r="AC484" s="358" t="s">
        <v>1940</v>
      </c>
      <c r="AD484" s="358"/>
      <c r="AE484" s="358" t="s">
        <v>1281</v>
      </c>
      <c r="AF484" s="358" t="s">
        <v>1191</v>
      </c>
      <c r="AG484" s="475">
        <v>0</v>
      </c>
    </row>
    <row r="485" spans="2:33" ht="47.25">
      <c r="B485" s="358" t="s">
        <v>1819</v>
      </c>
      <c r="C485" s="358" t="s">
        <v>2417</v>
      </c>
      <c r="D485" s="358" t="s">
        <v>3080</v>
      </c>
      <c r="E485" s="358" t="s">
        <v>1934</v>
      </c>
      <c r="F485" s="358" t="s">
        <v>1242</v>
      </c>
      <c r="G485" s="358" t="s">
        <v>3079</v>
      </c>
      <c r="H485" s="358" t="s">
        <v>2420</v>
      </c>
      <c r="I485" s="358" t="s">
        <v>2962</v>
      </c>
      <c r="J485" s="358" t="s">
        <v>2416</v>
      </c>
      <c r="K485" s="358" t="s">
        <v>2420</v>
      </c>
      <c r="L485" s="358" t="s">
        <v>2421</v>
      </c>
      <c r="M485" s="358" t="s">
        <v>2422</v>
      </c>
      <c r="N485" s="358" t="s">
        <v>1939</v>
      </c>
      <c r="O485" s="358" t="s">
        <v>1269</v>
      </c>
      <c r="P485" s="358" t="s">
        <v>3075</v>
      </c>
      <c r="Q485" s="358"/>
      <c r="R485" s="358"/>
      <c r="S485" s="358" t="s">
        <v>2422</v>
      </c>
      <c r="T485" s="358">
        <v>34</v>
      </c>
      <c r="U485" s="358" t="s">
        <v>1937</v>
      </c>
      <c r="V485" s="358" t="s">
        <v>1974</v>
      </c>
      <c r="W485" s="358"/>
      <c r="X485" s="358" t="s">
        <v>2338</v>
      </c>
      <c r="Y485" s="358" t="s">
        <v>1165</v>
      </c>
      <c r="Z485" s="358" t="s">
        <v>3074</v>
      </c>
      <c r="AA485" s="358" t="s">
        <v>2418</v>
      </c>
      <c r="AB485" s="358"/>
      <c r="AC485" s="358" t="s">
        <v>1937</v>
      </c>
      <c r="AD485" s="358" t="s">
        <v>2423</v>
      </c>
      <c r="AE485" s="358" t="s">
        <v>1273</v>
      </c>
      <c r="AF485" s="358"/>
      <c r="AG485" s="475">
        <v>0</v>
      </c>
    </row>
    <row r="486" spans="2:33" ht="99">
      <c r="B486" s="358"/>
      <c r="C486" s="358" t="s">
        <v>2566</v>
      </c>
      <c r="D486" s="358" t="s">
        <v>2575</v>
      </c>
      <c r="E486" s="358" t="s">
        <v>1934</v>
      </c>
      <c r="F486" s="358" t="s">
        <v>1268</v>
      </c>
      <c r="G486" s="358" t="s">
        <v>2573</v>
      </c>
      <c r="H486" s="358" t="s">
        <v>2569</v>
      </c>
      <c r="I486" s="358" t="s">
        <v>1165</v>
      </c>
      <c r="J486" s="358" t="s">
        <v>2565</v>
      </c>
      <c r="K486" s="358" t="s">
        <v>2569</v>
      </c>
      <c r="L486" s="358" t="s">
        <v>2570</v>
      </c>
      <c r="M486" s="358" t="s">
        <v>2571</v>
      </c>
      <c r="N486" s="358" t="s">
        <v>1939</v>
      </c>
      <c r="O486" s="358" t="s">
        <v>1269</v>
      </c>
      <c r="P486" s="358" t="s">
        <v>2515</v>
      </c>
      <c r="Q486" s="358" t="s">
        <v>2572</v>
      </c>
      <c r="R486" s="358"/>
      <c r="S486" s="358" t="s">
        <v>2574</v>
      </c>
      <c r="T486" s="358">
        <v>34</v>
      </c>
      <c r="U486" s="358" t="s">
        <v>1937</v>
      </c>
      <c r="V486" s="358" t="s">
        <v>2492</v>
      </c>
      <c r="W486" s="358"/>
      <c r="X486" s="358" t="s">
        <v>2338</v>
      </c>
      <c r="Y486" s="358" t="s">
        <v>1165</v>
      </c>
      <c r="Z486" s="358" t="s">
        <v>2513</v>
      </c>
      <c r="AA486" s="358" t="s">
        <v>2567</v>
      </c>
      <c r="AB486" s="358"/>
      <c r="AC486" s="358" t="s">
        <v>1937</v>
      </c>
      <c r="AD486" s="358"/>
      <c r="AE486" s="358" t="s">
        <v>1270</v>
      </c>
      <c r="AF486" s="358"/>
      <c r="AG486" s="475">
        <v>0</v>
      </c>
    </row>
    <row r="487" spans="2:33" ht="47.25">
      <c r="B487" s="358"/>
      <c r="C487" s="358" t="s">
        <v>3901</v>
      </c>
      <c r="D487" s="358" t="s">
        <v>4197</v>
      </c>
      <c r="E487" s="358" t="s">
        <v>1934</v>
      </c>
      <c r="F487" s="358" t="s">
        <v>1287</v>
      </c>
      <c r="G487" s="358" t="s">
        <v>4196</v>
      </c>
      <c r="H487" s="358" t="s">
        <v>3904</v>
      </c>
      <c r="I487" s="358" t="s">
        <v>4085</v>
      </c>
      <c r="J487" s="358" t="s">
        <v>3900</v>
      </c>
      <c r="K487" s="358" t="s">
        <v>3904</v>
      </c>
      <c r="L487" s="358" t="s">
        <v>4195</v>
      </c>
      <c r="M487" s="358" t="s">
        <v>3905</v>
      </c>
      <c r="N487" s="358" t="s">
        <v>3209</v>
      </c>
      <c r="O487" s="358" t="s">
        <v>1325</v>
      </c>
      <c r="P487" s="358" t="s">
        <v>4188</v>
      </c>
      <c r="Q487" s="358"/>
      <c r="R487" s="358"/>
      <c r="S487" s="358" t="s">
        <v>3905</v>
      </c>
      <c r="T487" s="358">
        <v>34</v>
      </c>
      <c r="U487" s="358" t="s">
        <v>1937</v>
      </c>
      <c r="V487" s="358" t="s">
        <v>1965</v>
      </c>
      <c r="W487" s="358"/>
      <c r="X487" s="358" t="s">
        <v>3211</v>
      </c>
      <c r="Y487" s="358" t="s">
        <v>1261</v>
      </c>
      <c r="Z487" s="358" t="s">
        <v>4187</v>
      </c>
      <c r="AA487" s="358" t="s">
        <v>3902</v>
      </c>
      <c r="AB487" s="358"/>
      <c r="AC487" s="358" t="s">
        <v>1937</v>
      </c>
      <c r="AD487" s="358" t="s">
        <v>3907</v>
      </c>
      <c r="AE487" s="358" t="s">
        <v>1328</v>
      </c>
      <c r="AF487" s="358"/>
      <c r="AG487" s="475">
        <v>0</v>
      </c>
    </row>
    <row r="488" spans="2:33" ht="47.25">
      <c r="B488" s="358"/>
      <c r="C488" s="358" t="s">
        <v>1767</v>
      </c>
      <c r="D488" s="358" t="s">
        <v>2139</v>
      </c>
      <c r="E488" s="358" t="s">
        <v>1934</v>
      </c>
      <c r="F488" s="358" t="s">
        <v>1242</v>
      </c>
      <c r="G488" s="358" t="s">
        <v>2140</v>
      </c>
      <c r="H488" s="358" t="s">
        <v>1953</v>
      </c>
      <c r="I488" s="358" t="s">
        <v>1776</v>
      </c>
      <c r="J488" s="358" t="s">
        <v>1766</v>
      </c>
      <c r="K488" s="358" t="s">
        <v>1953</v>
      </c>
      <c r="L488" s="358" t="s">
        <v>1954</v>
      </c>
      <c r="M488" s="358" t="s">
        <v>1955</v>
      </c>
      <c r="N488" s="358" t="s">
        <v>1939</v>
      </c>
      <c r="O488" s="358" t="s">
        <v>1291</v>
      </c>
      <c r="P488" s="358" t="s">
        <v>2131</v>
      </c>
      <c r="Q488" s="358"/>
      <c r="R488" s="358"/>
      <c r="S488" s="358" t="s">
        <v>1940</v>
      </c>
      <c r="T488" s="358">
        <v>34</v>
      </c>
      <c r="U488" s="358" t="s">
        <v>1937</v>
      </c>
      <c r="V488" s="358" t="s">
        <v>1947</v>
      </c>
      <c r="W488" s="358"/>
      <c r="X488" s="358" t="s">
        <v>1941</v>
      </c>
      <c r="Y488" s="358" t="s">
        <v>1222</v>
      </c>
      <c r="Z488" s="358" t="s">
        <v>2135</v>
      </c>
      <c r="AA488" s="358" t="s">
        <v>1956</v>
      </c>
      <c r="AB488" s="358"/>
      <c r="AC488" s="358" t="s">
        <v>1957</v>
      </c>
      <c r="AD488" s="358" t="s">
        <v>1958</v>
      </c>
      <c r="AE488" s="358" t="s">
        <v>1297</v>
      </c>
      <c r="AF488" s="358" t="s">
        <v>1926</v>
      </c>
      <c r="AG488" s="475">
        <v>0</v>
      </c>
    </row>
    <row r="489" spans="2:33" ht="49.5">
      <c r="B489" s="358"/>
      <c r="C489" s="358"/>
      <c r="D489" s="358" t="s">
        <v>5200</v>
      </c>
      <c r="E489" s="358" t="s">
        <v>1934</v>
      </c>
      <c r="F489" s="358" t="s">
        <v>1242</v>
      </c>
      <c r="G489" s="358" t="s">
        <v>5199</v>
      </c>
      <c r="H489" s="358" t="s">
        <v>1953</v>
      </c>
      <c r="I489" s="358" t="s">
        <v>1759</v>
      </c>
      <c r="J489" s="358" t="s">
        <v>1766</v>
      </c>
      <c r="K489" s="358" t="s">
        <v>1953</v>
      </c>
      <c r="L489" s="358" t="s">
        <v>1954</v>
      </c>
      <c r="M489" s="358" t="s">
        <v>2191</v>
      </c>
      <c r="N489" s="358" t="s">
        <v>1939</v>
      </c>
      <c r="O489" s="358" t="s">
        <v>1306</v>
      </c>
      <c r="P489" s="358" t="s">
        <v>5191</v>
      </c>
      <c r="Q489" s="358"/>
      <c r="R489" s="358"/>
      <c r="S489" s="358" t="s">
        <v>1940</v>
      </c>
      <c r="T489" s="358">
        <v>34</v>
      </c>
      <c r="U489" s="358" t="s">
        <v>1937</v>
      </c>
      <c r="V489" s="358" t="s">
        <v>1947</v>
      </c>
      <c r="W489" s="358"/>
      <c r="X489" s="358" t="s">
        <v>4655</v>
      </c>
      <c r="Y489" s="358" t="s">
        <v>1247</v>
      </c>
      <c r="Z489" s="358" t="s">
        <v>5190</v>
      </c>
      <c r="AA489" s="358" t="s">
        <v>2192</v>
      </c>
      <c r="AB489" s="358"/>
      <c r="AC489" s="358" t="s">
        <v>2193</v>
      </c>
      <c r="AD489" s="358" t="s">
        <v>1958</v>
      </c>
      <c r="AE489" s="358" t="s">
        <v>1309</v>
      </c>
      <c r="AF489" s="358"/>
      <c r="AG489" s="475">
        <v>0</v>
      </c>
    </row>
    <row r="490" spans="2:33" ht="33">
      <c r="B490" s="358"/>
      <c r="C490" s="358" t="s">
        <v>7083</v>
      </c>
      <c r="D490" s="358" t="s">
        <v>7371</v>
      </c>
      <c r="E490" s="358" t="s">
        <v>1934</v>
      </c>
      <c r="F490" s="358" t="s">
        <v>1272</v>
      </c>
      <c r="G490" s="358" t="s">
        <v>7369</v>
      </c>
      <c r="H490" s="358" t="s">
        <v>7085</v>
      </c>
      <c r="I490" s="358" t="s">
        <v>1274</v>
      </c>
      <c r="J490" s="358" t="s">
        <v>7082</v>
      </c>
      <c r="K490" s="358" t="s">
        <v>7085</v>
      </c>
      <c r="L490" s="358" t="s">
        <v>1937</v>
      </c>
      <c r="M490" s="358" t="s">
        <v>7086</v>
      </c>
      <c r="N490" s="358" t="s">
        <v>1939</v>
      </c>
      <c r="O490" s="358" t="s">
        <v>1264</v>
      </c>
      <c r="P490" s="358" t="s">
        <v>7366</v>
      </c>
      <c r="Q490" s="358"/>
      <c r="R490" s="358"/>
      <c r="S490" s="358" t="s">
        <v>1940</v>
      </c>
      <c r="T490" s="358">
        <v>34</v>
      </c>
      <c r="U490" s="358" t="s">
        <v>1937</v>
      </c>
      <c r="V490" s="358" t="s">
        <v>1947</v>
      </c>
      <c r="W490" s="358"/>
      <c r="X490" s="358" t="s">
        <v>2182</v>
      </c>
      <c r="Y490" s="358" t="s">
        <v>1274</v>
      </c>
      <c r="Z490" s="358" t="s">
        <v>7365</v>
      </c>
      <c r="AA490" s="358" t="s">
        <v>7084</v>
      </c>
      <c r="AB490" s="358"/>
      <c r="AC490" s="358" t="s">
        <v>7370</v>
      </c>
      <c r="AD490" s="358" t="s">
        <v>7090</v>
      </c>
      <c r="AE490" s="358" t="s">
        <v>1321</v>
      </c>
      <c r="AF490" s="358" t="s">
        <v>1223</v>
      </c>
      <c r="AG490" s="475">
        <v>1</v>
      </c>
    </row>
    <row r="491" spans="2:33" ht="47.25">
      <c r="B491" s="358"/>
      <c r="C491" s="358" t="s">
        <v>3217</v>
      </c>
      <c r="D491" s="358" t="s">
        <v>3444</v>
      </c>
      <c r="E491" s="358" t="s">
        <v>1934</v>
      </c>
      <c r="F491" s="358" t="s">
        <v>1272</v>
      </c>
      <c r="G491" s="358" t="s">
        <v>3443</v>
      </c>
      <c r="H491" s="358" t="s">
        <v>3219</v>
      </c>
      <c r="I491" s="358" t="s">
        <v>1261</v>
      </c>
      <c r="J491" s="358" t="s">
        <v>3216</v>
      </c>
      <c r="K491" s="358" t="s">
        <v>3219</v>
      </c>
      <c r="L491" s="358" t="s">
        <v>1937</v>
      </c>
      <c r="M491" s="358" t="s">
        <v>3220</v>
      </c>
      <c r="N491" s="358" t="s">
        <v>3209</v>
      </c>
      <c r="O491" s="358" t="s">
        <v>1330</v>
      </c>
      <c r="P491" s="358" t="s">
        <v>3440</v>
      </c>
      <c r="Q491" s="358"/>
      <c r="R491" s="358"/>
      <c r="S491" s="358" t="s">
        <v>3220</v>
      </c>
      <c r="T491" s="358">
        <v>34</v>
      </c>
      <c r="U491" s="358" t="s">
        <v>1937</v>
      </c>
      <c r="V491" s="358" t="s">
        <v>3223</v>
      </c>
      <c r="W491" s="358"/>
      <c r="X491" s="358" t="s">
        <v>3211</v>
      </c>
      <c r="Y491" s="358" t="s">
        <v>1261</v>
      </c>
      <c r="Z491" s="358"/>
      <c r="AA491" s="358"/>
      <c r="AB491" s="358"/>
      <c r="AC491" s="358" t="s">
        <v>1937</v>
      </c>
      <c r="AD491" s="358" t="s">
        <v>3224</v>
      </c>
      <c r="AE491" s="358" t="s">
        <v>1331</v>
      </c>
      <c r="AF491" s="358" t="s">
        <v>3210</v>
      </c>
      <c r="AG491" s="475">
        <v>0</v>
      </c>
    </row>
    <row r="492" spans="2:33" ht="47.25">
      <c r="B492" s="358"/>
      <c r="C492" s="358" t="s">
        <v>1773</v>
      </c>
      <c r="D492" s="358" t="s">
        <v>4796</v>
      </c>
      <c r="E492" s="358" t="s">
        <v>1934</v>
      </c>
      <c r="F492" s="358" t="s">
        <v>1272</v>
      </c>
      <c r="G492" s="358" t="s">
        <v>4795</v>
      </c>
      <c r="H492" s="358" t="s">
        <v>4223</v>
      </c>
      <c r="I492" s="358" t="s">
        <v>1247</v>
      </c>
      <c r="J492" s="358" t="s">
        <v>1772</v>
      </c>
      <c r="K492" s="358" t="s">
        <v>4223</v>
      </c>
      <c r="L492" s="358" t="s">
        <v>4671</v>
      </c>
      <c r="M492" s="358" t="s">
        <v>4672</v>
      </c>
      <c r="N492" s="358" t="s">
        <v>1939</v>
      </c>
      <c r="O492" s="358" t="s">
        <v>1306</v>
      </c>
      <c r="P492" s="358" t="s">
        <v>4785</v>
      </c>
      <c r="Q492" s="358"/>
      <c r="R492" s="358"/>
      <c r="S492" s="358" t="s">
        <v>1940</v>
      </c>
      <c r="T492" s="358">
        <v>34</v>
      </c>
      <c r="U492" s="358" t="s">
        <v>1937</v>
      </c>
      <c r="V492" s="358" t="s">
        <v>1947</v>
      </c>
      <c r="W492" s="358"/>
      <c r="X492" s="358" t="s">
        <v>4655</v>
      </c>
      <c r="Y492" s="358" t="s">
        <v>1247</v>
      </c>
      <c r="Z492" s="358" t="s">
        <v>4784</v>
      </c>
      <c r="AA492" s="358" t="s">
        <v>4670</v>
      </c>
      <c r="AB492" s="358"/>
      <c r="AC492" s="358" t="s">
        <v>4674</v>
      </c>
      <c r="AD492" s="358" t="s">
        <v>4225</v>
      </c>
      <c r="AE492" s="358" t="s">
        <v>1307</v>
      </c>
      <c r="AF492" s="358"/>
      <c r="AG492" s="475">
        <v>0</v>
      </c>
    </row>
    <row r="493" spans="2:33" ht="33">
      <c r="B493" s="358"/>
      <c r="C493" s="358" t="s">
        <v>1779</v>
      </c>
      <c r="D493" s="358" t="s">
        <v>7055</v>
      </c>
      <c r="E493" s="358" t="s">
        <v>1934</v>
      </c>
      <c r="F493" s="358" t="s">
        <v>1242</v>
      </c>
      <c r="G493" s="358" t="s">
        <v>7054</v>
      </c>
      <c r="H493" s="358" t="s">
        <v>4230</v>
      </c>
      <c r="I493" s="358" t="s">
        <v>1785</v>
      </c>
      <c r="J493" s="358" t="s">
        <v>1778</v>
      </c>
      <c r="K493" s="358" t="s">
        <v>4230</v>
      </c>
      <c r="L493" s="358" t="s">
        <v>1937</v>
      </c>
      <c r="M493" s="358" t="s">
        <v>6707</v>
      </c>
      <c r="N493" s="358" t="s">
        <v>3957</v>
      </c>
      <c r="O493" s="358" t="s">
        <v>1316</v>
      </c>
      <c r="P493" s="358" t="s">
        <v>7043</v>
      </c>
      <c r="Q493" s="358"/>
      <c r="R493" s="358" t="s">
        <v>5957</v>
      </c>
      <c r="S493" s="358" t="s">
        <v>6704</v>
      </c>
      <c r="T493" s="358">
        <v>34</v>
      </c>
      <c r="U493" s="358" t="s">
        <v>1937</v>
      </c>
      <c r="V493" s="358" t="s">
        <v>1947</v>
      </c>
      <c r="W493" s="358"/>
      <c r="X493" s="358" t="s">
        <v>6686</v>
      </c>
      <c r="Y493" s="358" t="s">
        <v>1282</v>
      </c>
      <c r="Z493" s="358" t="s">
        <v>7042</v>
      </c>
      <c r="AA493" s="358" t="s">
        <v>6706</v>
      </c>
      <c r="AB493" s="358" t="s">
        <v>902</v>
      </c>
      <c r="AC493" s="358" t="s">
        <v>6704</v>
      </c>
      <c r="AD493" s="358" t="s">
        <v>4233</v>
      </c>
      <c r="AE493" s="358" t="s">
        <v>1319</v>
      </c>
      <c r="AF493" s="358"/>
      <c r="AG493" s="475">
        <v>0</v>
      </c>
    </row>
    <row r="494" spans="2:33" ht="49.5">
      <c r="B494" s="358"/>
      <c r="C494" s="358" t="s">
        <v>1821</v>
      </c>
      <c r="D494" s="358" t="s">
        <v>6841</v>
      </c>
      <c r="E494" s="358" t="s">
        <v>1934</v>
      </c>
      <c r="F494" s="358" t="s">
        <v>1268</v>
      </c>
      <c r="G494" s="358" t="s">
        <v>6839</v>
      </c>
      <c r="H494" s="358" t="s">
        <v>6837</v>
      </c>
      <c r="I494" s="358" t="s">
        <v>1282</v>
      </c>
      <c r="J494" s="358" t="s">
        <v>1820</v>
      </c>
      <c r="K494" s="358" t="s">
        <v>6837</v>
      </c>
      <c r="L494" s="358" t="s">
        <v>1937</v>
      </c>
      <c r="M494" s="358" t="s">
        <v>6838</v>
      </c>
      <c r="N494" s="358" t="s">
        <v>1939</v>
      </c>
      <c r="O494" s="358" t="s">
        <v>1316</v>
      </c>
      <c r="P494" s="358" t="s">
        <v>6813</v>
      </c>
      <c r="Q494" s="358"/>
      <c r="R494" s="358" t="s">
        <v>5957</v>
      </c>
      <c r="S494" s="358" t="s">
        <v>1940</v>
      </c>
      <c r="T494" s="358">
        <v>34</v>
      </c>
      <c r="U494" s="358" t="s">
        <v>1937</v>
      </c>
      <c r="V494" s="358" t="s">
        <v>1947</v>
      </c>
      <c r="W494" s="358"/>
      <c r="X494" s="358" t="s">
        <v>6686</v>
      </c>
      <c r="Y494" s="358" t="s">
        <v>1282</v>
      </c>
      <c r="Z494" s="358" t="s">
        <v>6811</v>
      </c>
      <c r="AA494" s="358" t="s">
        <v>6835</v>
      </c>
      <c r="AB494" s="358" t="s">
        <v>902</v>
      </c>
      <c r="AC494" s="358" t="s">
        <v>6840</v>
      </c>
      <c r="AD494" s="358"/>
      <c r="AE494" s="358" t="s">
        <v>1317</v>
      </c>
      <c r="AF494" s="358"/>
      <c r="AG494" s="475">
        <v>0</v>
      </c>
    </row>
    <row r="495" spans="2:33" ht="66">
      <c r="B495" s="358"/>
      <c r="C495" s="358" t="s">
        <v>6028</v>
      </c>
      <c r="D495" s="358" t="s">
        <v>6035</v>
      </c>
      <c r="E495" s="358" t="s">
        <v>1934</v>
      </c>
      <c r="F495" s="358" t="s">
        <v>1287</v>
      </c>
      <c r="G495" s="358" t="s">
        <v>6034</v>
      </c>
      <c r="H495" s="358" t="s">
        <v>6030</v>
      </c>
      <c r="I495" s="358" t="s">
        <v>1739</v>
      </c>
      <c r="J495" s="358" t="s">
        <v>6027</v>
      </c>
      <c r="K495" s="358" t="s">
        <v>6030</v>
      </c>
      <c r="L495" s="358" t="s">
        <v>6031</v>
      </c>
      <c r="M495" s="358" t="s">
        <v>6032</v>
      </c>
      <c r="N495" s="358" t="s">
        <v>3209</v>
      </c>
      <c r="O495" s="358" t="s">
        <v>1311</v>
      </c>
      <c r="P495" s="358" t="s">
        <v>5923</v>
      </c>
      <c r="Q495" s="358"/>
      <c r="R495" s="358" t="s">
        <v>5798</v>
      </c>
      <c r="S495" s="358" t="s">
        <v>6032</v>
      </c>
      <c r="T495" s="358">
        <v>34</v>
      </c>
      <c r="U495" s="358" t="s">
        <v>1937</v>
      </c>
      <c r="V495" s="358" t="s">
        <v>2031</v>
      </c>
      <c r="W495" s="358"/>
      <c r="X495" s="358" t="s">
        <v>5774</v>
      </c>
      <c r="Y495" s="358" t="s">
        <v>1255</v>
      </c>
      <c r="Z495" s="358" t="s">
        <v>5922</v>
      </c>
      <c r="AA495" s="358" t="s">
        <v>6029</v>
      </c>
      <c r="AB495" s="358"/>
      <c r="AC495" s="358" t="s">
        <v>1937</v>
      </c>
      <c r="AD495" s="358" t="s">
        <v>6033</v>
      </c>
      <c r="AE495" s="358" t="s">
        <v>1241</v>
      </c>
      <c r="AF495" s="358" t="s">
        <v>1243</v>
      </c>
      <c r="AG495" s="475">
        <v>0</v>
      </c>
    </row>
    <row r="496" spans="2:33" ht="33">
      <c r="B496" s="358"/>
      <c r="C496" s="358" t="s">
        <v>4398</v>
      </c>
      <c r="D496" s="358" t="s">
        <v>4400</v>
      </c>
      <c r="E496" s="358" t="s">
        <v>1934</v>
      </c>
      <c r="F496" s="358" t="s">
        <v>1279</v>
      </c>
      <c r="G496" s="358" t="s">
        <v>4402</v>
      </c>
      <c r="H496" s="358" t="s">
        <v>4400</v>
      </c>
      <c r="I496" s="358" t="s">
        <v>1222</v>
      </c>
      <c r="J496" s="358" t="s">
        <v>1224</v>
      </c>
      <c r="K496" s="358" t="s">
        <v>4400</v>
      </c>
      <c r="L496" s="358" t="s">
        <v>1937</v>
      </c>
      <c r="M496" s="358" t="s">
        <v>4401</v>
      </c>
      <c r="N496" s="358" t="s">
        <v>3957</v>
      </c>
      <c r="O496" s="358" t="s">
        <v>1280</v>
      </c>
      <c r="P496" s="358"/>
      <c r="Q496" s="358"/>
      <c r="R496" s="358"/>
      <c r="S496" s="358" t="s">
        <v>1940</v>
      </c>
      <c r="T496" s="358">
        <v>34</v>
      </c>
      <c r="U496" s="358" t="s">
        <v>1937</v>
      </c>
      <c r="V496" s="358"/>
      <c r="W496" s="358"/>
      <c r="X496" s="358" t="s">
        <v>4200</v>
      </c>
      <c r="Y496" s="358" t="s">
        <v>1222</v>
      </c>
      <c r="Z496" s="358" t="s">
        <v>4399</v>
      </c>
      <c r="AA496" s="358"/>
      <c r="AB496" s="358"/>
      <c r="AC496" s="358" t="s">
        <v>1937</v>
      </c>
      <c r="AD496" s="358"/>
      <c r="AE496" s="358" t="s">
        <v>1281</v>
      </c>
      <c r="AF496" s="358" t="s">
        <v>1191</v>
      </c>
      <c r="AG496" s="475">
        <v>0</v>
      </c>
    </row>
    <row r="497" spans="2:33" ht="99">
      <c r="B497" s="358" t="s">
        <v>1823</v>
      </c>
      <c r="C497" s="358" t="s">
        <v>2577</v>
      </c>
      <c r="D497" s="358" t="s">
        <v>2586</v>
      </c>
      <c r="E497" s="358" t="s">
        <v>1934</v>
      </c>
      <c r="F497" s="358" t="s">
        <v>1268</v>
      </c>
      <c r="G497" s="358" t="s">
        <v>2584</v>
      </c>
      <c r="H497" s="358" t="s">
        <v>2580</v>
      </c>
      <c r="I497" s="358" t="s">
        <v>1165</v>
      </c>
      <c r="J497" s="358" t="s">
        <v>2576</v>
      </c>
      <c r="K497" s="358" t="s">
        <v>2580</v>
      </c>
      <c r="L497" s="358" t="s">
        <v>2581</v>
      </c>
      <c r="M497" s="358" t="s">
        <v>2582</v>
      </c>
      <c r="N497" s="358" t="s">
        <v>1939</v>
      </c>
      <c r="O497" s="358" t="s">
        <v>1269</v>
      </c>
      <c r="P497" s="358" t="s">
        <v>2515</v>
      </c>
      <c r="Q497" s="358" t="s">
        <v>2583</v>
      </c>
      <c r="R497" s="358"/>
      <c r="S497" s="358" t="s">
        <v>2585</v>
      </c>
      <c r="T497" s="358">
        <v>35</v>
      </c>
      <c r="U497" s="358" t="s">
        <v>1937</v>
      </c>
      <c r="V497" s="358" t="s">
        <v>2492</v>
      </c>
      <c r="W497" s="358"/>
      <c r="X497" s="358" t="s">
        <v>2338</v>
      </c>
      <c r="Y497" s="358" t="s">
        <v>1165</v>
      </c>
      <c r="Z497" s="358" t="s">
        <v>2513</v>
      </c>
      <c r="AA497" s="358" t="s">
        <v>2578</v>
      </c>
      <c r="AB497" s="358"/>
      <c r="AC497" s="358" t="s">
        <v>1937</v>
      </c>
      <c r="AD497" s="358"/>
      <c r="AE497" s="358" t="s">
        <v>1270</v>
      </c>
      <c r="AF497" s="358"/>
      <c r="AG497" s="475">
        <v>0</v>
      </c>
    </row>
    <row r="498" spans="2:33" ht="47.25">
      <c r="B498" s="358"/>
      <c r="C498" s="358" t="s">
        <v>2428</v>
      </c>
      <c r="D498" s="358" t="s">
        <v>3082</v>
      </c>
      <c r="E498" s="358" t="s">
        <v>1934</v>
      </c>
      <c r="F498" s="358" t="s">
        <v>1242</v>
      </c>
      <c r="G498" s="358" t="s">
        <v>3081</v>
      </c>
      <c r="H498" s="358" t="s">
        <v>2431</v>
      </c>
      <c r="I498" s="358" t="s">
        <v>2962</v>
      </c>
      <c r="J498" s="358" t="s">
        <v>2427</v>
      </c>
      <c r="K498" s="358" t="s">
        <v>2431</v>
      </c>
      <c r="L498" s="358" t="s">
        <v>2432</v>
      </c>
      <c r="M498" s="358" t="s">
        <v>2433</v>
      </c>
      <c r="N498" s="358" t="s">
        <v>1939</v>
      </c>
      <c r="O498" s="358" t="s">
        <v>1269</v>
      </c>
      <c r="P498" s="358" t="s">
        <v>3075</v>
      </c>
      <c r="Q498" s="358"/>
      <c r="R498" s="358"/>
      <c r="S498" s="358" t="s">
        <v>2436</v>
      </c>
      <c r="T498" s="358">
        <v>35</v>
      </c>
      <c r="U498" s="358" t="s">
        <v>1937</v>
      </c>
      <c r="V498" s="358" t="s">
        <v>1947</v>
      </c>
      <c r="W498" s="358"/>
      <c r="X498" s="358" t="s">
        <v>2338</v>
      </c>
      <c r="Y498" s="358" t="s">
        <v>1165</v>
      </c>
      <c r="Z498" s="358" t="s">
        <v>3074</v>
      </c>
      <c r="AA498" s="358" t="s">
        <v>2429</v>
      </c>
      <c r="AB498" s="358"/>
      <c r="AC498" s="358" t="s">
        <v>2437</v>
      </c>
      <c r="AD498" s="358" t="s">
        <v>2434</v>
      </c>
      <c r="AE498" s="358" t="s">
        <v>1273</v>
      </c>
      <c r="AF498" s="358"/>
      <c r="AG498" s="475">
        <v>0</v>
      </c>
    </row>
    <row r="499" spans="2:33" ht="33">
      <c r="B499" s="358"/>
      <c r="C499" s="358" t="s">
        <v>1762</v>
      </c>
      <c r="D499" s="358" t="s">
        <v>4404</v>
      </c>
      <c r="E499" s="358" t="s">
        <v>1934</v>
      </c>
      <c r="F499" s="358" t="s">
        <v>1272</v>
      </c>
      <c r="G499" s="358" t="s">
        <v>4403</v>
      </c>
      <c r="H499" s="358" t="s">
        <v>1945</v>
      </c>
      <c r="I499" s="358" t="s">
        <v>1222</v>
      </c>
      <c r="J499" s="358" t="s">
        <v>1761</v>
      </c>
      <c r="K499" s="358" t="s">
        <v>1945</v>
      </c>
      <c r="L499" s="358" t="s">
        <v>1937</v>
      </c>
      <c r="M499" s="358" t="s">
        <v>4205</v>
      </c>
      <c r="N499" s="358" t="s">
        <v>3957</v>
      </c>
      <c r="O499" s="358" t="s">
        <v>1280</v>
      </c>
      <c r="P499" s="358" t="s">
        <v>4400</v>
      </c>
      <c r="Q499" s="358"/>
      <c r="R499" s="358"/>
      <c r="S499" s="358" t="s">
        <v>1940</v>
      </c>
      <c r="T499" s="358">
        <v>35</v>
      </c>
      <c r="U499" s="358" t="s">
        <v>1937</v>
      </c>
      <c r="V499" s="358" t="s">
        <v>1947</v>
      </c>
      <c r="W499" s="358"/>
      <c r="X499" s="358" t="s">
        <v>4200</v>
      </c>
      <c r="Y499" s="358" t="s">
        <v>1222</v>
      </c>
      <c r="Z499" s="358" t="s">
        <v>4399</v>
      </c>
      <c r="AA499" s="358" t="s">
        <v>1948</v>
      </c>
      <c r="AB499" s="358"/>
      <c r="AC499" s="358" t="s">
        <v>4207</v>
      </c>
      <c r="AD499" s="358" t="s">
        <v>1950</v>
      </c>
      <c r="AE499" s="358" t="s">
        <v>1281</v>
      </c>
      <c r="AF499" s="358" t="s">
        <v>1191</v>
      </c>
      <c r="AG499" s="475">
        <v>0</v>
      </c>
    </row>
    <row r="500" spans="2:33" ht="47.25">
      <c r="B500" s="358"/>
      <c r="C500" s="358" t="s">
        <v>3226</v>
      </c>
      <c r="D500" s="358" t="s">
        <v>3446</v>
      </c>
      <c r="E500" s="358" t="s">
        <v>1934</v>
      </c>
      <c r="F500" s="358" t="s">
        <v>1272</v>
      </c>
      <c r="G500" s="358" t="s">
        <v>3445</v>
      </c>
      <c r="H500" s="358" t="s">
        <v>3228</v>
      </c>
      <c r="I500" s="358" t="s">
        <v>1261</v>
      </c>
      <c r="J500" s="358" t="s">
        <v>3225</v>
      </c>
      <c r="K500" s="358" t="s">
        <v>3228</v>
      </c>
      <c r="L500" s="358" t="s">
        <v>3229</v>
      </c>
      <c r="M500" s="358" t="s">
        <v>3319</v>
      </c>
      <c r="N500" s="358" t="s">
        <v>3209</v>
      </c>
      <c r="O500" s="358" t="s">
        <v>1330</v>
      </c>
      <c r="P500" s="358" t="s">
        <v>3440</v>
      </c>
      <c r="Q500" s="358" t="s">
        <v>3232</v>
      </c>
      <c r="R500" s="358"/>
      <c r="S500" s="358" t="s">
        <v>3319</v>
      </c>
      <c r="T500" s="358">
        <v>35</v>
      </c>
      <c r="U500" s="358" t="s">
        <v>1937</v>
      </c>
      <c r="V500" s="358" t="s">
        <v>1965</v>
      </c>
      <c r="W500" s="358"/>
      <c r="X500" s="358" t="s">
        <v>3211</v>
      </c>
      <c r="Y500" s="358" t="s">
        <v>1261</v>
      </c>
      <c r="Z500" s="358"/>
      <c r="AA500" s="358"/>
      <c r="AB500" s="358"/>
      <c r="AC500" s="358" t="s">
        <v>1937</v>
      </c>
      <c r="AD500" s="358" t="s">
        <v>3232</v>
      </c>
      <c r="AE500" s="358" t="s">
        <v>1331</v>
      </c>
      <c r="AF500" s="358" t="s">
        <v>3210</v>
      </c>
      <c r="AG500" s="475">
        <v>0</v>
      </c>
    </row>
    <row r="501" spans="2:33" ht="33">
      <c r="B501" s="358"/>
      <c r="C501" s="358" t="s">
        <v>7373</v>
      </c>
      <c r="D501" s="358" t="s">
        <v>7380</v>
      </c>
      <c r="E501" s="358" t="s">
        <v>1934</v>
      </c>
      <c r="F501" s="358" t="s">
        <v>1272</v>
      </c>
      <c r="G501" s="358" t="s">
        <v>7378</v>
      </c>
      <c r="H501" s="358" t="s">
        <v>7375</v>
      </c>
      <c r="I501" s="358" t="s">
        <v>1274</v>
      </c>
      <c r="J501" s="358" t="s">
        <v>7372</v>
      </c>
      <c r="K501" s="358" t="s">
        <v>7375</v>
      </c>
      <c r="L501" s="358" t="s">
        <v>1937</v>
      </c>
      <c r="M501" s="358" t="s">
        <v>7376</v>
      </c>
      <c r="N501" s="358" t="s">
        <v>1939</v>
      </c>
      <c r="O501" s="358" t="s">
        <v>1264</v>
      </c>
      <c r="P501" s="358" t="s">
        <v>7366</v>
      </c>
      <c r="Q501" s="358"/>
      <c r="R501" s="358"/>
      <c r="S501" s="358" t="s">
        <v>7376</v>
      </c>
      <c r="T501" s="358">
        <v>35</v>
      </c>
      <c r="U501" s="358" t="s">
        <v>1937</v>
      </c>
      <c r="V501" s="358" t="s">
        <v>1947</v>
      </c>
      <c r="W501" s="358"/>
      <c r="X501" s="358" t="s">
        <v>2182</v>
      </c>
      <c r="Y501" s="358" t="s">
        <v>1274</v>
      </c>
      <c r="Z501" s="358" t="s">
        <v>7365</v>
      </c>
      <c r="AA501" s="358" t="s">
        <v>7374</v>
      </c>
      <c r="AB501" s="358"/>
      <c r="AC501" s="358" t="s">
        <v>7379</v>
      </c>
      <c r="AD501" s="358" t="s">
        <v>7377</v>
      </c>
      <c r="AE501" s="358" t="s">
        <v>1321</v>
      </c>
      <c r="AF501" s="358" t="s">
        <v>1223</v>
      </c>
      <c r="AG501" s="475">
        <v>0</v>
      </c>
    </row>
    <row r="502" spans="2:33" ht="49.5">
      <c r="B502" s="358"/>
      <c r="C502" s="358" t="s">
        <v>1773</v>
      </c>
      <c r="D502" s="358" t="s">
        <v>5203</v>
      </c>
      <c r="E502" s="358" t="s">
        <v>1934</v>
      </c>
      <c r="F502" s="358" t="s">
        <v>1242</v>
      </c>
      <c r="G502" s="358" t="s">
        <v>5201</v>
      </c>
      <c r="H502" s="358" t="s">
        <v>4223</v>
      </c>
      <c r="I502" s="358" t="s">
        <v>1759</v>
      </c>
      <c r="J502" s="358" t="s">
        <v>1772</v>
      </c>
      <c r="K502" s="358" t="s">
        <v>4223</v>
      </c>
      <c r="L502" s="358" t="s">
        <v>4671</v>
      </c>
      <c r="M502" s="358" t="s">
        <v>4672</v>
      </c>
      <c r="N502" s="358" t="s">
        <v>1939</v>
      </c>
      <c r="O502" s="358" t="s">
        <v>1306</v>
      </c>
      <c r="P502" s="358" t="s">
        <v>5191</v>
      </c>
      <c r="Q502" s="358"/>
      <c r="R502" s="358"/>
      <c r="S502" s="358" t="s">
        <v>1940</v>
      </c>
      <c r="T502" s="358">
        <v>35</v>
      </c>
      <c r="U502" s="358" t="s">
        <v>1937</v>
      </c>
      <c r="V502" s="358" t="s">
        <v>1947</v>
      </c>
      <c r="W502" s="358"/>
      <c r="X502" s="358" t="s">
        <v>4655</v>
      </c>
      <c r="Y502" s="358" t="s">
        <v>1247</v>
      </c>
      <c r="Z502" s="358" t="s">
        <v>5190</v>
      </c>
      <c r="AA502" s="358" t="s">
        <v>4670</v>
      </c>
      <c r="AB502" s="358"/>
      <c r="AC502" s="358" t="s">
        <v>5202</v>
      </c>
      <c r="AD502" s="358" t="s">
        <v>4225</v>
      </c>
      <c r="AE502" s="358" t="s">
        <v>1309</v>
      </c>
      <c r="AF502" s="358"/>
      <c r="AG502" s="475">
        <v>0</v>
      </c>
    </row>
    <row r="503" spans="2:33" ht="132">
      <c r="B503" s="358"/>
      <c r="C503" s="358" t="s">
        <v>1757</v>
      </c>
      <c r="D503" s="358" t="s">
        <v>2141</v>
      </c>
      <c r="E503" s="358" t="s">
        <v>1934</v>
      </c>
      <c r="F503" s="358" t="s">
        <v>1242</v>
      </c>
      <c r="G503" s="358" t="s">
        <v>2142</v>
      </c>
      <c r="H503" s="358" t="s">
        <v>1961</v>
      </c>
      <c r="I503" s="358" t="s">
        <v>1776</v>
      </c>
      <c r="J503" s="358" t="s">
        <v>1756</v>
      </c>
      <c r="K503" s="358" t="s">
        <v>1961</v>
      </c>
      <c r="L503" s="358" t="s">
        <v>1962</v>
      </c>
      <c r="M503" s="358" t="s">
        <v>1963</v>
      </c>
      <c r="N503" s="358" t="s">
        <v>1939</v>
      </c>
      <c r="O503" s="358" t="s">
        <v>1291</v>
      </c>
      <c r="P503" s="358" t="s">
        <v>2131</v>
      </c>
      <c r="Q503" s="358"/>
      <c r="R503" s="358"/>
      <c r="S503" s="358" t="s">
        <v>1964</v>
      </c>
      <c r="T503" s="358">
        <v>35</v>
      </c>
      <c r="U503" s="358" t="s">
        <v>1937</v>
      </c>
      <c r="V503" s="358" t="s">
        <v>1965</v>
      </c>
      <c r="W503" s="358"/>
      <c r="X503" s="358" t="s">
        <v>1941</v>
      </c>
      <c r="Y503" s="358" t="s">
        <v>1222</v>
      </c>
      <c r="Z503" s="358" t="s">
        <v>2135</v>
      </c>
      <c r="AA503" s="358" t="s">
        <v>1966</v>
      </c>
      <c r="AB503" s="358"/>
      <c r="AC503" s="358" t="s">
        <v>1937</v>
      </c>
      <c r="AD503" s="358" t="s">
        <v>1967</v>
      </c>
      <c r="AE503" s="358" t="s">
        <v>1297</v>
      </c>
      <c r="AF503" s="358" t="s">
        <v>1926</v>
      </c>
      <c r="AG503" s="475">
        <v>0</v>
      </c>
    </row>
    <row r="504" spans="2:33" ht="33">
      <c r="B504" s="358"/>
      <c r="C504" s="358" t="s">
        <v>1797</v>
      </c>
      <c r="D504" s="358" t="s">
        <v>6848</v>
      </c>
      <c r="E504" s="358" t="s">
        <v>1934</v>
      </c>
      <c r="F504" s="358" t="s">
        <v>1268</v>
      </c>
      <c r="G504" s="358" t="s">
        <v>6846</v>
      </c>
      <c r="H504" s="358" t="s">
        <v>6844</v>
      </c>
      <c r="I504" s="358" t="s">
        <v>1282</v>
      </c>
      <c r="J504" s="358" t="s">
        <v>1796</v>
      </c>
      <c r="K504" s="358" t="s">
        <v>6844</v>
      </c>
      <c r="L504" s="358" t="s">
        <v>1937</v>
      </c>
      <c r="M504" s="358" t="s">
        <v>6845</v>
      </c>
      <c r="N504" s="358" t="s">
        <v>1939</v>
      </c>
      <c r="O504" s="358" t="s">
        <v>1316</v>
      </c>
      <c r="P504" s="358" t="s">
        <v>6813</v>
      </c>
      <c r="Q504" s="358"/>
      <c r="R504" s="358" t="s">
        <v>5957</v>
      </c>
      <c r="S504" s="358" t="s">
        <v>6847</v>
      </c>
      <c r="T504" s="358">
        <v>35</v>
      </c>
      <c r="U504" s="358" t="s">
        <v>1937</v>
      </c>
      <c r="V504" s="358" t="s">
        <v>2031</v>
      </c>
      <c r="W504" s="358"/>
      <c r="X504" s="358" t="s">
        <v>6686</v>
      </c>
      <c r="Y504" s="358" t="s">
        <v>1282</v>
      </c>
      <c r="Z504" s="358" t="s">
        <v>6811</v>
      </c>
      <c r="AA504" s="358" t="s">
        <v>6842</v>
      </c>
      <c r="AB504" s="358" t="s">
        <v>902</v>
      </c>
      <c r="AC504" s="358" t="s">
        <v>1937</v>
      </c>
      <c r="AD504" s="358"/>
      <c r="AE504" s="358" t="s">
        <v>1317</v>
      </c>
      <c r="AF504" s="358"/>
      <c r="AG504" s="475">
        <v>0</v>
      </c>
    </row>
    <row r="505" spans="2:33" ht="66">
      <c r="B505" s="358"/>
      <c r="C505" s="358" t="s">
        <v>6037</v>
      </c>
      <c r="D505" s="358" t="s">
        <v>6044</v>
      </c>
      <c r="E505" s="358" t="s">
        <v>1934</v>
      </c>
      <c r="F505" s="358" t="s">
        <v>1287</v>
      </c>
      <c r="G505" s="358" t="s">
        <v>6043</v>
      </c>
      <c r="H505" s="358" t="s">
        <v>6039</v>
      </c>
      <c r="I505" s="358" t="s">
        <v>1739</v>
      </c>
      <c r="J505" s="358" t="s">
        <v>6036</v>
      </c>
      <c r="K505" s="358" t="s">
        <v>6039</v>
      </c>
      <c r="L505" s="358" t="s">
        <v>6040</v>
      </c>
      <c r="M505" s="358" t="s">
        <v>6041</v>
      </c>
      <c r="N505" s="358" t="s">
        <v>3209</v>
      </c>
      <c r="O505" s="358" t="s">
        <v>1311</v>
      </c>
      <c r="P505" s="358" t="s">
        <v>5923</v>
      </c>
      <c r="Q505" s="358"/>
      <c r="R505" s="358" t="s">
        <v>5798</v>
      </c>
      <c r="S505" s="358" t="s">
        <v>6041</v>
      </c>
      <c r="T505" s="358">
        <v>35</v>
      </c>
      <c r="U505" s="358" t="s">
        <v>1937</v>
      </c>
      <c r="V505" s="358" t="s">
        <v>2031</v>
      </c>
      <c r="W505" s="358"/>
      <c r="X505" s="358" t="s">
        <v>5774</v>
      </c>
      <c r="Y505" s="358" t="s">
        <v>1255</v>
      </c>
      <c r="Z505" s="358" t="s">
        <v>5922</v>
      </c>
      <c r="AA505" s="358" t="s">
        <v>6038</v>
      </c>
      <c r="AB505" s="358"/>
      <c r="AC505" s="358" t="s">
        <v>1937</v>
      </c>
      <c r="AD505" s="358" t="s">
        <v>6042</v>
      </c>
      <c r="AE505" s="358" t="s">
        <v>1241</v>
      </c>
      <c r="AF505" s="358" t="s">
        <v>1243</v>
      </c>
      <c r="AG505" s="475">
        <v>0</v>
      </c>
    </row>
    <row r="506" spans="2:33" ht="47.25">
      <c r="B506" s="358"/>
      <c r="C506" s="358" t="s">
        <v>1789</v>
      </c>
      <c r="D506" s="358" t="s">
        <v>7057</v>
      </c>
      <c r="E506" s="358" t="s">
        <v>1934</v>
      </c>
      <c r="F506" s="358" t="s">
        <v>1242</v>
      </c>
      <c r="G506" s="358" t="s">
        <v>7056</v>
      </c>
      <c r="H506" s="358" t="s">
        <v>6712</v>
      </c>
      <c r="I506" s="358" t="s">
        <v>1785</v>
      </c>
      <c r="J506" s="358" t="s">
        <v>1788</v>
      </c>
      <c r="K506" s="358" t="s">
        <v>6712</v>
      </c>
      <c r="L506" s="358" t="s">
        <v>1937</v>
      </c>
      <c r="M506" s="358" t="s">
        <v>6923</v>
      </c>
      <c r="N506" s="358" t="s">
        <v>1939</v>
      </c>
      <c r="O506" s="358" t="s">
        <v>1316</v>
      </c>
      <c r="P506" s="358" t="s">
        <v>7043</v>
      </c>
      <c r="Q506" s="358"/>
      <c r="R506" s="358" t="s">
        <v>5957</v>
      </c>
      <c r="S506" s="358" t="s">
        <v>6715</v>
      </c>
      <c r="T506" s="358">
        <v>35</v>
      </c>
      <c r="U506" s="358" t="s">
        <v>1937</v>
      </c>
      <c r="V506" s="358" t="s">
        <v>1974</v>
      </c>
      <c r="W506" s="358"/>
      <c r="X506" s="358" t="s">
        <v>6686</v>
      </c>
      <c r="Y506" s="358" t="s">
        <v>1282</v>
      </c>
      <c r="Z506" s="358" t="s">
        <v>7042</v>
      </c>
      <c r="AA506" s="358" t="s">
        <v>6710</v>
      </c>
      <c r="AB506" s="358" t="s">
        <v>902</v>
      </c>
      <c r="AC506" s="358" t="s">
        <v>1940</v>
      </c>
      <c r="AD506" s="358" t="s">
        <v>6716</v>
      </c>
      <c r="AE506" s="358" t="s">
        <v>1319</v>
      </c>
      <c r="AF506" s="358"/>
      <c r="AG506" s="475">
        <v>0</v>
      </c>
    </row>
    <row r="507" spans="2:33" ht="47.25">
      <c r="B507" s="358"/>
      <c r="C507" s="358" t="s">
        <v>4798</v>
      </c>
      <c r="D507" s="358" t="s">
        <v>4804</v>
      </c>
      <c r="E507" s="358" t="s">
        <v>1934</v>
      </c>
      <c r="F507" s="358" t="s">
        <v>1268</v>
      </c>
      <c r="G507" s="358" t="s">
        <v>4803</v>
      </c>
      <c r="H507" s="358" t="s">
        <v>4800</v>
      </c>
      <c r="I507" s="358" t="s">
        <v>1247</v>
      </c>
      <c r="J507" s="358" t="s">
        <v>4797</v>
      </c>
      <c r="K507" s="358" t="s">
        <v>4800</v>
      </c>
      <c r="L507" s="358" t="s">
        <v>4801</v>
      </c>
      <c r="M507" s="358" t="s">
        <v>4802</v>
      </c>
      <c r="N507" s="358" t="s">
        <v>1939</v>
      </c>
      <c r="O507" s="358" t="s">
        <v>1306</v>
      </c>
      <c r="P507" s="358" t="s">
        <v>4785</v>
      </c>
      <c r="Q507" s="358"/>
      <c r="R507" s="358"/>
      <c r="S507" s="358" t="s">
        <v>1940</v>
      </c>
      <c r="T507" s="358">
        <v>35</v>
      </c>
      <c r="U507" s="358" t="s">
        <v>1937</v>
      </c>
      <c r="V507" s="358" t="s">
        <v>1974</v>
      </c>
      <c r="W507" s="358"/>
      <c r="X507" s="358" t="s">
        <v>4655</v>
      </c>
      <c r="Y507" s="358" t="s">
        <v>1247</v>
      </c>
      <c r="Z507" s="358" t="s">
        <v>4784</v>
      </c>
      <c r="AA507" s="358" t="s">
        <v>4799</v>
      </c>
      <c r="AB507" s="358"/>
      <c r="AC507" s="358" t="s">
        <v>1937</v>
      </c>
      <c r="AD507" s="358"/>
      <c r="AE507" s="358" t="s">
        <v>1307</v>
      </c>
      <c r="AF507" s="358"/>
      <c r="AG507" s="475">
        <v>0</v>
      </c>
    </row>
    <row r="508" spans="2:33" ht="99">
      <c r="B508" s="358" t="s">
        <v>1824</v>
      </c>
      <c r="C508" s="358" t="s">
        <v>2588</v>
      </c>
      <c r="D508" s="358" t="s">
        <v>2594</v>
      </c>
      <c r="E508" s="358" t="s">
        <v>1934</v>
      </c>
      <c r="F508" s="358" t="s">
        <v>1268</v>
      </c>
      <c r="G508" s="358" t="s">
        <v>2592</v>
      </c>
      <c r="H508" s="358" t="s">
        <v>2590</v>
      </c>
      <c r="I508" s="358" t="s">
        <v>1165</v>
      </c>
      <c r="J508" s="358" t="s">
        <v>2587</v>
      </c>
      <c r="K508" s="358" t="s">
        <v>2590</v>
      </c>
      <c r="L508" s="358" t="s">
        <v>1937</v>
      </c>
      <c r="M508" s="358" t="s">
        <v>2591</v>
      </c>
      <c r="N508" s="358" t="s">
        <v>1939</v>
      </c>
      <c r="O508" s="358" t="s">
        <v>1269</v>
      </c>
      <c r="P508" s="358" t="s">
        <v>2515</v>
      </c>
      <c r="Q508" s="358" t="s">
        <v>2564</v>
      </c>
      <c r="R508" s="358"/>
      <c r="S508" s="358" t="s">
        <v>2593</v>
      </c>
      <c r="T508" s="358">
        <v>36</v>
      </c>
      <c r="U508" s="358" t="s">
        <v>1937</v>
      </c>
      <c r="V508" s="358" t="s">
        <v>2031</v>
      </c>
      <c r="W508" s="358"/>
      <c r="X508" s="358" t="s">
        <v>2338</v>
      </c>
      <c r="Y508" s="358" t="s">
        <v>1165</v>
      </c>
      <c r="Z508" s="358" t="s">
        <v>2513</v>
      </c>
      <c r="AA508" s="358" t="s">
        <v>2588</v>
      </c>
      <c r="AB508" s="358"/>
      <c r="AC508" s="358" t="s">
        <v>1937</v>
      </c>
      <c r="AD508" s="358"/>
      <c r="AE508" s="358" t="s">
        <v>1270</v>
      </c>
      <c r="AF508" s="358"/>
      <c r="AG508" s="475">
        <v>0</v>
      </c>
    </row>
    <row r="509" spans="2:33" ht="47.25">
      <c r="B509" s="358"/>
      <c r="C509" s="358" t="s">
        <v>2630</v>
      </c>
      <c r="D509" s="358" t="s">
        <v>3085</v>
      </c>
      <c r="E509" s="358" t="s">
        <v>1934</v>
      </c>
      <c r="F509" s="358" t="s">
        <v>1287</v>
      </c>
      <c r="G509" s="358" t="s">
        <v>3084</v>
      </c>
      <c r="H509" s="358" t="s">
        <v>2633</v>
      </c>
      <c r="I509" s="358" t="s">
        <v>2962</v>
      </c>
      <c r="J509" s="358" t="s">
        <v>2629</v>
      </c>
      <c r="K509" s="358" t="s">
        <v>2633</v>
      </c>
      <c r="L509" s="358" t="s">
        <v>2634</v>
      </c>
      <c r="M509" s="358" t="s">
        <v>3083</v>
      </c>
      <c r="N509" s="358" t="s">
        <v>1939</v>
      </c>
      <c r="O509" s="358" t="s">
        <v>1269</v>
      </c>
      <c r="P509" s="358" t="s">
        <v>3075</v>
      </c>
      <c r="Q509" s="358"/>
      <c r="R509" s="358"/>
      <c r="S509" s="358" t="s">
        <v>2545</v>
      </c>
      <c r="T509" s="358">
        <v>36</v>
      </c>
      <c r="U509" s="358" t="s">
        <v>1937</v>
      </c>
      <c r="V509" s="358" t="s">
        <v>2010</v>
      </c>
      <c r="W509" s="358"/>
      <c r="X509" s="358" t="s">
        <v>2338</v>
      </c>
      <c r="Y509" s="358" t="s">
        <v>1165</v>
      </c>
      <c r="Z509" s="358" t="s">
        <v>3074</v>
      </c>
      <c r="AA509" s="358" t="s">
        <v>2631</v>
      </c>
      <c r="AB509" s="358"/>
      <c r="AC509" s="358" t="s">
        <v>1937</v>
      </c>
      <c r="AD509" s="358" t="s">
        <v>2638</v>
      </c>
      <c r="AE509" s="358" t="s">
        <v>1273</v>
      </c>
      <c r="AF509" s="358"/>
      <c r="AG509" s="475">
        <v>0</v>
      </c>
    </row>
    <row r="510" spans="2:33" ht="33">
      <c r="B510" s="358"/>
      <c r="C510" s="358" t="s">
        <v>7336</v>
      </c>
      <c r="D510" s="358" t="s">
        <v>7382</v>
      </c>
      <c r="E510" s="358" t="s">
        <v>1934</v>
      </c>
      <c r="F510" s="358" t="s">
        <v>1272</v>
      </c>
      <c r="G510" s="358" t="s">
        <v>7381</v>
      </c>
      <c r="H510" s="358" t="s">
        <v>7338</v>
      </c>
      <c r="I510" s="358" t="s">
        <v>1274</v>
      </c>
      <c r="J510" s="358" t="s">
        <v>7335</v>
      </c>
      <c r="K510" s="358" t="s">
        <v>7338</v>
      </c>
      <c r="L510" s="358" t="s">
        <v>1937</v>
      </c>
      <c r="M510" s="358" t="s">
        <v>7339</v>
      </c>
      <c r="N510" s="358" t="s">
        <v>1939</v>
      </c>
      <c r="O510" s="358" t="s">
        <v>1264</v>
      </c>
      <c r="P510" s="358" t="s">
        <v>7366</v>
      </c>
      <c r="Q510" s="358"/>
      <c r="R510" s="358"/>
      <c r="S510" s="358" t="s">
        <v>1940</v>
      </c>
      <c r="T510" s="358">
        <v>36</v>
      </c>
      <c r="U510" s="358" t="s">
        <v>1937</v>
      </c>
      <c r="V510" s="358" t="s">
        <v>1947</v>
      </c>
      <c r="W510" s="358"/>
      <c r="X510" s="358" t="s">
        <v>2182</v>
      </c>
      <c r="Y510" s="358" t="s">
        <v>1274</v>
      </c>
      <c r="Z510" s="358" t="s">
        <v>7365</v>
      </c>
      <c r="AA510" s="358" t="s">
        <v>7337</v>
      </c>
      <c r="AB510" s="358"/>
      <c r="AC510" s="358" t="s">
        <v>7341</v>
      </c>
      <c r="AD510" s="358" t="s">
        <v>7342</v>
      </c>
      <c r="AE510" s="358" t="s">
        <v>1321</v>
      </c>
      <c r="AF510" s="358" t="s">
        <v>1223</v>
      </c>
      <c r="AG510" s="475">
        <v>0</v>
      </c>
    </row>
    <row r="511" spans="2:33" ht="33">
      <c r="B511" s="358"/>
      <c r="C511" s="358" t="s">
        <v>1767</v>
      </c>
      <c r="D511" s="358" t="s">
        <v>4406</v>
      </c>
      <c r="E511" s="358" t="s">
        <v>1934</v>
      </c>
      <c r="F511" s="358" t="s">
        <v>1272</v>
      </c>
      <c r="G511" s="358" t="s">
        <v>4405</v>
      </c>
      <c r="H511" s="358" t="s">
        <v>1953</v>
      </c>
      <c r="I511" s="358" t="s">
        <v>1222</v>
      </c>
      <c r="J511" s="358" t="s">
        <v>1766</v>
      </c>
      <c r="K511" s="358" t="s">
        <v>1953</v>
      </c>
      <c r="L511" s="358" t="s">
        <v>1937</v>
      </c>
      <c r="M511" s="358" t="s">
        <v>4209</v>
      </c>
      <c r="N511" s="358" t="s">
        <v>3957</v>
      </c>
      <c r="O511" s="358" t="s">
        <v>1280</v>
      </c>
      <c r="P511" s="358" t="s">
        <v>4400</v>
      </c>
      <c r="Q511" s="358"/>
      <c r="R511" s="358"/>
      <c r="S511" s="358" t="s">
        <v>1940</v>
      </c>
      <c r="T511" s="358">
        <v>36</v>
      </c>
      <c r="U511" s="358" t="s">
        <v>1937</v>
      </c>
      <c r="V511" s="358" t="s">
        <v>1947</v>
      </c>
      <c r="W511" s="358"/>
      <c r="X511" s="358" t="s">
        <v>4200</v>
      </c>
      <c r="Y511" s="358" t="s">
        <v>1222</v>
      </c>
      <c r="Z511" s="358" t="s">
        <v>4399</v>
      </c>
      <c r="AA511" s="358" t="s">
        <v>1956</v>
      </c>
      <c r="AB511" s="358"/>
      <c r="AC511" s="358" t="s">
        <v>4211</v>
      </c>
      <c r="AD511" s="358" t="s">
        <v>1958</v>
      </c>
      <c r="AE511" s="358" t="s">
        <v>1281</v>
      </c>
      <c r="AF511" s="358" t="s">
        <v>1191</v>
      </c>
      <c r="AG511" s="475">
        <v>0</v>
      </c>
    </row>
    <row r="512" spans="2:33" ht="66">
      <c r="B512" s="358"/>
      <c r="C512" s="358" t="s">
        <v>3387</v>
      </c>
      <c r="D512" s="358" t="s">
        <v>3448</v>
      </c>
      <c r="E512" s="358" t="s">
        <v>1934</v>
      </c>
      <c r="F512" s="358" t="s">
        <v>1272</v>
      </c>
      <c r="G512" s="358" t="s">
        <v>3447</v>
      </c>
      <c r="H512" s="358" t="s">
        <v>3388</v>
      </c>
      <c r="I512" s="358" t="s">
        <v>1261</v>
      </c>
      <c r="J512" s="358" t="s">
        <v>3386</v>
      </c>
      <c r="K512" s="358" t="s">
        <v>3388</v>
      </c>
      <c r="L512" s="358" t="s">
        <v>3388</v>
      </c>
      <c r="M512" s="358" t="s">
        <v>3389</v>
      </c>
      <c r="N512" s="358" t="s">
        <v>3209</v>
      </c>
      <c r="O512" s="358" t="s">
        <v>1330</v>
      </c>
      <c r="P512" s="358" t="s">
        <v>3440</v>
      </c>
      <c r="Q512" s="358"/>
      <c r="R512" s="358"/>
      <c r="S512" s="358" t="s">
        <v>3389</v>
      </c>
      <c r="T512" s="358">
        <v>36</v>
      </c>
      <c r="U512" s="358" t="s">
        <v>1937</v>
      </c>
      <c r="V512" s="358" t="s">
        <v>1947</v>
      </c>
      <c r="W512" s="358"/>
      <c r="X512" s="358" t="s">
        <v>3211</v>
      </c>
      <c r="Y512" s="358" t="s">
        <v>1261</v>
      </c>
      <c r="Z512" s="358"/>
      <c r="AA512" s="358"/>
      <c r="AB512" s="358"/>
      <c r="AC512" s="358" t="s">
        <v>3391</v>
      </c>
      <c r="AD512" s="358" t="s">
        <v>3392</v>
      </c>
      <c r="AE512" s="358" t="s">
        <v>1331</v>
      </c>
      <c r="AF512" s="358" t="s">
        <v>3210</v>
      </c>
      <c r="AG512" s="475">
        <v>0</v>
      </c>
    </row>
    <row r="513" spans="2:33" ht="313.5">
      <c r="B513" s="358"/>
      <c r="C513" s="358" t="s">
        <v>1968</v>
      </c>
      <c r="D513" s="358" t="s">
        <v>2143</v>
      </c>
      <c r="E513" s="358" t="s">
        <v>1934</v>
      </c>
      <c r="F513" s="358" t="s">
        <v>1242</v>
      </c>
      <c r="G513" s="358" t="s">
        <v>2144</v>
      </c>
      <c r="H513" s="358" t="s">
        <v>1971</v>
      </c>
      <c r="I513" s="358" t="s">
        <v>1776</v>
      </c>
      <c r="J513" s="358" t="s">
        <v>1972</v>
      </c>
      <c r="K513" s="358" t="s">
        <v>1971</v>
      </c>
      <c r="L513" s="358" t="s">
        <v>1937</v>
      </c>
      <c r="M513" s="358" t="s">
        <v>1973</v>
      </c>
      <c r="N513" s="358" t="s">
        <v>1939</v>
      </c>
      <c r="O513" s="358" t="s">
        <v>1291</v>
      </c>
      <c r="P513" s="358" t="s">
        <v>2131</v>
      </c>
      <c r="Q513" s="358"/>
      <c r="R513" s="358"/>
      <c r="S513" s="358" t="s">
        <v>1940</v>
      </c>
      <c r="T513" s="358">
        <v>36</v>
      </c>
      <c r="U513" s="358" t="s">
        <v>1937</v>
      </c>
      <c r="V513" s="358" t="s">
        <v>1974</v>
      </c>
      <c r="W513" s="358"/>
      <c r="X513" s="358" t="s">
        <v>1941</v>
      </c>
      <c r="Y513" s="358" t="s">
        <v>1222</v>
      </c>
      <c r="Z513" s="358" t="s">
        <v>2135</v>
      </c>
      <c r="AA513" s="358" t="s">
        <v>1975</v>
      </c>
      <c r="AB513" s="358"/>
      <c r="AC513" s="358" t="s">
        <v>1937</v>
      </c>
      <c r="AD513" s="358" t="s">
        <v>1976</v>
      </c>
      <c r="AE513" s="358" t="s">
        <v>1297</v>
      </c>
      <c r="AF513" s="358" t="s">
        <v>1926</v>
      </c>
      <c r="AG513" s="475">
        <v>0</v>
      </c>
    </row>
    <row r="514" spans="2:33" ht="33">
      <c r="B514" s="358"/>
      <c r="C514" s="358" t="s">
        <v>1783</v>
      </c>
      <c r="D514" s="358" t="s">
        <v>7059</v>
      </c>
      <c r="E514" s="358" t="s">
        <v>1934</v>
      </c>
      <c r="F514" s="358" t="s">
        <v>1242</v>
      </c>
      <c r="G514" s="358" t="s">
        <v>7058</v>
      </c>
      <c r="H514" s="358" t="s">
        <v>6828</v>
      </c>
      <c r="I514" s="358" t="s">
        <v>1785</v>
      </c>
      <c r="J514" s="358" t="s">
        <v>1782</v>
      </c>
      <c r="K514" s="358" t="s">
        <v>6828</v>
      </c>
      <c r="L514" s="358" t="s">
        <v>1937</v>
      </c>
      <c r="M514" s="358" t="s">
        <v>6829</v>
      </c>
      <c r="N514" s="358" t="s">
        <v>1939</v>
      </c>
      <c r="O514" s="358" t="s">
        <v>1316</v>
      </c>
      <c r="P514" s="358" t="s">
        <v>7043</v>
      </c>
      <c r="Q514" s="358"/>
      <c r="R514" s="358" t="s">
        <v>5957</v>
      </c>
      <c r="S514" s="358" t="s">
        <v>1940</v>
      </c>
      <c r="T514" s="358">
        <v>36</v>
      </c>
      <c r="U514" s="358" t="s">
        <v>1937</v>
      </c>
      <c r="V514" s="358" t="s">
        <v>1947</v>
      </c>
      <c r="W514" s="358"/>
      <c r="X514" s="358" t="s">
        <v>6686</v>
      </c>
      <c r="Y514" s="358" t="s">
        <v>1282</v>
      </c>
      <c r="Z514" s="358" t="s">
        <v>7042</v>
      </c>
      <c r="AA514" s="358" t="s">
        <v>6826</v>
      </c>
      <c r="AB514" s="358" t="s">
        <v>902</v>
      </c>
      <c r="AC514" s="358" t="s">
        <v>6831</v>
      </c>
      <c r="AD514" s="358" t="s">
        <v>6832</v>
      </c>
      <c r="AE514" s="358" t="s">
        <v>1319</v>
      </c>
      <c r="AF514" s="358"/>
      <c r="AG514" s="475">
        <v>0</v>
      </c>
    </row>
    <row r="515" spans="2:33" ht="47.25">
      <c r="B515" s="358"/>
      <c r="C515" s="358" t="s">
        <v>5902</v>
      </c>
      <c r="D515" s="358" t="s">
        <v>6047</v>
      </c>
      <c r="E515" s="358" t="s">
        <v>1934</v>
      </c>
      <c r="F515" s="358" t="s">
        <v>1287</v>
      </c>
      <c r="G515" s="358" t="s">
        <v>6046</v>
      </c>
      <c r="H515" s="358" t="s">
        <v>5904</v>
      </c>
      <c r="I515" s="358" t="s">
        <v>1739</v>
      </c>
      <c r="J515" s="358" t="s">
        <v>5901</v>
      </c>
      <c r="K515" s="358" t="s">
        <v>5904</v>
      </c>
      <c r="L515" s="358" t="s">
        <v>1937</v>
      </c>
      <c r="M515" s="358" t="s">
        <v>6045</v>
      </c>
      <c r="N515" s="358" t="s">
        <v>3209</v>
      </c>
      <c r="O515" s="358" t="s">
        <v>1311</v>
      </c>
      <c r="P515" s="358" t="s">
        <v>5923</v>
      </c>
      <c r="Q515" s="358"/>
      <c r="R515" s="358" t="s">
        <v>5798</v>
      </c>
      <c r="S515" s="358" t="s">
        <v>5908</v>
      </c>
      <c r="T515" s="358">
        <v>36</v>
      </c>
      <c r="U515" s="358" t="s">
        <v>1937</v>
      </c>
      <c r="V515" s="358" t="s">
        <v>2010</v>
      </c>
      <c r="W515" s="358"/>
      <c r="X515" s="358" t="s">
        <v>5774</v>
      </c>
      <c r="Y515" s="358" t="s">
        <v>1255</v>
      </c>
      <c r="Z515" s="358" t="s">
        <v>5922</v>
      </c>
      <c r="AA515" s="358" t="s">
        <v>5903</v>
      </c>
      <c r="AB515" s="358"/>
      <c r="AC515" s="358" t="s">
        <v>1937</v>
      </c>
      <c r="AD515" s="358" t="s">
        <v>5906</v>
      </c>
      <c r="AE515" s="358" t="s">
        <v>1241</v>
      </c>
      <c r="AF515" s="358" t="s">
        <v>1243</v>
      </c>
      <c r="AG515" s="475">
        <v>0</v>
      </c>
    </row>
    <row r="516" spans="2:33" ht="49.5">
      <c r="B516" s="358"/>
      <c r="C516" s="358" t="s">
        <v>5101</v>
      </c>
      <c r="D516" s="358" t="s">
        <v>5205</v>
      </c>
      <c r="E516" s="358" t="s">
        <v>1934</v>
      </c>
      <c r="F516" s="358" t="s">
        <v>1242</v>
      </c>
      <c r="G516" s="358" t="s">
        <v>5204</v>
      </c>
      <c r="H516" s="358" t="s">
        <v>5102</v>
      </c>
      <c r="I516" s="358" t="s">
        <v>1759</v>
      </c>
      <c r="J516" s="358" t="s">
        <v>5100</v>
      </c>
      <c r="K516" s="358" t="s">
        <v>5102</v>
      </c>
      <c r="L516" s="358" t="s">
        <v>4850</v>
      </c>
      <c r="M516" s="358" t="s">
        <v>5103</v>
      </c>
      <c r="N516" s="358" t="s">
        <v>1939</v>
      </c>
      <c r="O516" s="358" t="s">
        <v>1306</v>
      </c>
      <c r="P516" s="358" t="s">
        <v>5191</v>
      </c>
      <c r="Q516" s="358"/>
      <c r="R516" s="358"/>
      <c r="S516" s="358" t="s">
        <v>1940</v>
      </c>
      <c r="T516" s="358">
        <v>36</v>
      </c>
      <c r="U516" s="358" t="s">
        <v>1937</v>
      </c>
      <c r="V516" s="358" t="s">
        <v>1974</v>
      </c>
      <c r="W516" s="358"/>
      <c r="X516" s="358" t="s">
        <v>4655</v>
      </c>
      <c r="Y516" s="358" t="s">
        <v>1247</v>
      </c>
      <c r="Z516" s="358" t="s">
        <v>5190</v>
      </c>
      <c r="AA516" s="358" t="s">
        <v>4848</v>
      </c>
      <c r="AB516" s="358"/>
      <c r="AC516" s="358" t="s">
        <v>1937</v>
      </c>
      <c r="AD516" s="358" t="s">
        <v>4853</v>
      </c>
      <c r="AE516" s="358" t="s">
        <v>1309</v>
      </c>
      <c r="AF516" s="358"/>
      <c r="AG516" s="475">
        <v>0</v>
      </c>
    </row>
    <row r="517" spans="2:33" ht="33">
      <c r="B517" s="358"/>
      <c r="C517" s="358" t="s">
        <v>1826</v>
      </c>
      <c r="D517" s="358" t="s">
        <v>6854</v>
      </c>
      <c r="E517" s="358" t="s">
        <v>1934</v>
      </c>
      <c r="F517" s="358" t="s">
        <v>1268</v>
      </c>
      <c r="G517" s="358" t="s">
        <v>6853</v>
      </c>
      <c r="H517" s="358" t="s">
        <v>6851</v>
      </c>
      <c r="I517" s="358" t="s">
        <v>1282</v>
      </c>
      <c r="J517" s="358" t="s">
        <v>1825</v>
      </c>
      <c r="K517" s="358" t="s">
        <v>6851</v>
      </c>
      <c r="L517" s="358" t="s">
        <v>1937</v>
      </c>
      <c r="M517" s="358" t="s">
        <v>6852</v>
      </c>
      <c r="N517" s="358" t="s">
        <v>1939</v>
      </c>
      <c r="O517" s="358" t="s">
        <v>1316</v>
      </c>
      <c r="P517" s="358" t="s">
        <v>6813</v>
      </c>
      <c r="Q517" s="358"/>
      <c r="R517" s="358" t="s">
        <v>5957</v>
      </c>
      <c r="S517" s="358" t="s">
        <v>6852</v>
      </c>
      <c r="T517" s="358">
        <v>36</v>
      </c>
      <c r="U517" s="358" t="s">
        <v>1937</v>
      </c>
      <c r="V517" s="358" t="s">
        <v>2031</v>
      </c>
      <c r="W517" s="358"/>
      <c r="X517" s="358" t="s">
        <v>6686</v>
      </c>
      <c r="Y517" s="358" t="s">
        <v>1282</v>
      </c>
      <c r="Z517" s="358" t="s">
        <v>6811</v>
      </c>
      <c r="AA517" s="358" t="s">
        <v>6849</v>
      </c>
      <c r="AB517" s="358" t="s">
        <v>902</v>
      </c>
      <c r="AC517" s="358" t="s">
        <v>1937</v>
      </c>
      <c r="AD517" s="358"/>
      <c r="AE517" s="358" t="s">
        <v>1317</v>
      </c>
      <c r="AF517" s="358"/>
      <c r="AG517" s="475">
        <v>0</v>
      </c>
    </row>
    <row r="518" spans="2:33" ht="47.25">
      <c r="B518" s="358"/>
      <c r="C518" s="358" t="s">
        <v>4806</v>
      </c>
      <c r="D518" s="358" t="s">
        <v>4813</v>
      </c>
      <c r="E518" s="358" t="s">
        <v>1934</v>
      </c>
      <c r="F518" s="358" t="s">
        <v>1268</v>
      </c>
      <c r="G518" s="358" t="s">
        <v>4811</v>
      </c>
      <c r="H518" s="358" t="s">
        <v>4808</v>
      </c>
      <c r="I518" s="358" t="s">
        <v>1247</v>
      </c>
      <c r="J518" s="358" t="s">
        <v>4805</v>
      </c>
      <c r="K518" s="358" t="s">
        <v>4808</v>
      </c>
      <c r="L518" s="358" t="s">
        <v>4809</v>
      </c>
      <c r="M518" s="358" t="s">
        <v>4810</v>
      </c>
      <c r="N518" s="358" t="s">
        <v>1939</v>
      </c>
      <c r="O518" s="358" t="s">
        <v>1306</v>
      </c>
      <c r="P518" s="358" t="s">
        <v>4785</v>
      </c>
      <c r="Q518" s="358"/>
      <c r="R518" s="358"/>
      <c r="S518" s="358" t="s">
        <v>2217</v>
      </c>
      <c r="T518" s="358">
        <v>36</v>
      </c>
      <c r="U518" s="358" t="s">
        <v>1937</v>
      </c>
      <c r="V518" s="358" t="s">
        <v>2010</v>
      </c>
      <c r="W518" s="358"/>
      <c r="X518" s="358" t="s">
        <v>4655</v>
      </c>
      <c r="Y518" s="358" t="s">
        <v>1247</v>
      </c>
      <c r="Z518" s="358" t="s">
        <v>4784</v>
      </c>
      <c r="AA518" s="358" t="s">
        <v>4807</v>
      </c>
      <c r="AB518" s="358"/>
      <c r="AC518" s="358" t="s">
        <v>1937</v>
      </c>
      <c r="AD518" s="358"/>
      <c r="AE518" s="358" t="s">
        <v>1307</v>
      </c>
      <c r="AF518" s="358"/>
      <c r="AG518" s="475">
        <v>0</v>
      </c>
    </row>
    <row r="519" spans="2:33" ht="66">
      <c r="B519" s="358" t="s">
        <v>1828</v>
      </c>
      <c r="C519" s="358" t="s">
        <v>2596</v>
      </c>
      <c r="D519" s="358" t="s">
        <v>2602</v>
      </c>
      <c r="E519" s="358" t="s">
        <v>1934</v>
      </c>
      <c r="F519" s="358" t="s">
        <v>1268</v>
      </c>
      <c r="G519" s="358" t="s">
        <v>2600</v>
      </c>
      <c r="H519" s="358" t="s">
        <v>2598</v>
      </c>
      <c r="I519" s="358" t="s">
        <v>1165</v>
      </c>
      <c r="J519" s="358" t="s">
        <v>2595</v>
      </c>
      <c r="K519" s="358" t="s">
        <v>2598</v>
      </c>
      <c r="L519" s="358" t="s">
        <v>1937</v>
      </c>
      <c r="M519" s="358" t="s">
        <v>2599</v>
      </c>
      <c r="N519" s="358" t="s">
        <v>1939</v>
      </c>
      <c r="O519" s="358" t="s">
        <v>1269</v>
      </c>
      <c r="P519" s="358" t="s">
        <v>2515</v>
      </c>
      <c r="Q519" s="358" t="s">
        <v>2575</v>
      </c>
      <c r="R519" s="358"/>
      <c r="S519" s="358" t="s">
        <v>2601</v>
      </c>
      <c r="T519" s="358">
        <v>37</v>
      </c>
      <c r="U519" s="358" t="s">
        <v>1937</v>
      </c>
      <c r="V519" s="358" t="s">
        <v>2031</v>
      </c>
      <c r="W519" s="358"/>
      <c r="X519" s="358" t="s">
        <v>2338</v>
      </c>
      <c r="Y519" s="358" t="s">
        <v>1165</v>
      </c>
      <c r="Z519" s="358" t="s">
        <v>2513</v>
      </c>
      <c r="AA519" s="358" t="s">
        <v>2597</v>
      </c>
      <c r="AB519" s="358"/>
      <c r="AC519" s="358" t="s">
        <v>1937</v>
      </c>
      <c r="AD519" s="358"/>
      <c r="AE519" s="358" t="s">
        <v>1270</v>
      </c>
      <c r="AF519" s="358"/>
      <c r="AG519" s="475">
        <v>0</v>
      </c>
    </row>
    <row r="520" spans="2:33" ht="47.25">
      <c r="B520" s="358"/>
      <c r="C520" s="358" t="s">
        <v>2658</v>
      </c>
      <c r="D520" s="358" t="s">
        <v>3087</v>
      </c>
      <c r="E520" s="358" t="s">
        <v>1934</v>
      </c>
      <c r="F520" s="358" t="s">
        <v>1287</v>
      </c>
      <c r="G520" s="358" t="s">
        <v>3086</v>
      </c>
      <c r="H520" s="358" t="s">
        <v>2660</v>
      </c>
      <c r="I520" s="358" t="s">
        <v>2962</v>
      </c>
      <c r="J520" s="358" t="s">
        <v>2657</v>
      </c>
      <c r="K520" s="358" t="s">
        <v>2660</v>
      </c>
      <c r="L520" s="358" t="s">
        <v>2661</v>
      </c>
      <c r="M520" s="358" t="s">
        <v>2662</v>
      </c>
      <c r="N520" s="358" t="s">
        <v>1939</v>
      </c>
      <c r="O520" s="358" t="s">
        <v>1269</v>
      </c>
      <c r="P520" s="358" t="s">
        <v>3075</v>
      </c>
      <c r="Q520" s="358"/>
      <c r="R520" s="358"/>
      <c r="S520" s="358" t="s">
        <v>2545</v>
      </c>
      <c r="T520" s="358">
        <v>37</v>
      </c>
      <c r="U520" s="358" t="s">
        <v>1937</v>
      </c>
      <c r="V520" s="358" t="s">
        <v>2010</v>
      </c>
      <c r="W520" s="358"/>
      <c r="X520" s="358" t="s">
        <v>2338</v>
      </c>
      <c r="Y520" s="358" t="s">
        <v>1165</v>
      </c>
      <c r="Z520" s="358" t="s">
        <v>3074</v>
      </c>
      <c r="AA520" s="358" t="s">
        <v>2659</v>
      </c>
      <c r="AB520" s="358"/>
      <c r="AC520" s="358" t="s">
        <v>1937</v>
      </c>
      <c r="AD520" s="358" t="s">
        <v>2664</v>
      </c>
      <c r="AE520" s="358" t="s">
        <v>1273</v>
      </c>
      <c r="AF520" s="358"/>
      <c r="AG520" s="475">
        <v>1</v>
      </c>
    </row>
    <row r="521" spans="2:33" ht="49.5">
      <c r="B521" s="358"/>
      <c r="C521" s="358" t="s">
        <v>3450</v>
      </c>
      <c r="D521" s="358" t="s">
        <v>3458</v>
      </c>
      <c r="E521" s="358" t="s">
        <v>1934</v>
      </c>
      <c r="F521" s="358" t="s">
        <v>1268</v>
      </c>
      <c r="G521" s="358" t="s">
        <v>3455</v>
      </c>
      <c r="H521" s="358" t="s">
        <v>3452</v>
      </c>
      <c r="I521" s="358" t="s">
        <v>1261</v>
      </c>
      <c r="J521" s="358" t="s">
        <v>3449</v>
      </c>
      <c r="K521" s="358" t="s">
        <v>3452</v>
      </c>
      <c r="L521" s="358" t="s">
        <v>3453</v>
      </c>
      <c r="M521" s="358" t="s">
        <v>3454</v>
      </c>
      <c r="N521" s="358" t="s">
        <v>3209</v>
      </c>
      <c r="O521" s="358" t="s">
        <v>1330</v>
      </c>
      <c r="P521" s="358" t="s">
        <v>3440</v>
      </c>
      <c r="Q521" s="358"/>
      <c r="R521" s="358"/>
      <c r="S521" s="358" t="s">
        <v>3456</v>
      </c>
      <c r="T521" s="358">
        <v>37</v>
      </c>
      <c r="U521" s="358" t="s">
        <v>1937</v>
      </c>
      <c r="V521" s="358" t="s">
        <v>1947</v>
      </c>
      <c r="W521" s="358"/>
      <c r="X521" s="358" t="s">
        <v>3211</v>
      </c>
      <c r="Y521" s="358" t="s">
        <v>1261</v>
      </c>
      <c r="Z521" s="358"/>
      <c r="AA521" s="358"/>
      <c r="AB521" s="358"/>
      <c r="AC521" s="358" t="s">
        <v>3457</v>
      </c>
      <c r="AD521" s="358"/>
      <c r="AE521" s="358" t="s">
        <v>1331</v>
      </c>
      <c r="AF521" s="358" t="s">
        <v>3210</v>
      </c>
      <c r="AG521" s="475">
        <v>0</v>
      </c>
    </row>
    <row r="522" spans="2:33" ht="82.5">
      <c r="B522" s="358"/>
      <c r="C522" s="358" t="s">
        <v>1779</v>
      </c>
      <c r="D522" s="358" t="s">
        <v>4409</v>
      </c>
      <c r="E522" s="358" t="s">
        <v>1934</v>
      </c>
      <c r="F522" s="358" t="s">
        <v>1272</v>
      </c>
      <c r="G522" s="358" t="s">
        <v>4408</v>
      </c>
      <c r="H522" s="358" t="s">
        <v>4230</v>
      </c>
      <c r="I522" s="358" t="s">
        <v>1222</v>
      </c>
      <c r="J522" s="358" t="s">
        <v>1778</v>
      </c>
      <c r="K522" s="358" t="s">
        <v>4230</v>
      </c>
      <c r="L522" s="358" t="s">
        <v>4231</v>
      </c>
      <c r="M522" s="358" t="s">
        <v>4407</v>
      </c>
      <c r="N522" s="358" t="s">
        <v>3957</v>
      </c>
      <c r="O522" s="358" t="s">
        <v>1280</v>
      </c>
      <c r="P522" s="358" t="s">
        <v>4400</v>
      </c>
      <c r="Q522" s="358"/>
      <c r="R522" s="358"/>
      <c r="S522" s="358" t="s">
        <v>1940</v>
      </c>
      <c r="T522" s="358">
        <v>37</v>
      </c>
      <c r="U522" s="358" t="s">
        <v>1937</v>
      </c>
      <c r="V522" s="358" t="s">
        <v>1947</v>
      </c>
      <c r="W522" s="358"/>
      <c r="X522" s="358" t="s">
        <v>4200</v>
      </c>
      <c r="Y522" s="358" t="s">
        <v>1222</v>
      </c>
      <c r="Z522" s="358" t="s">
        <v>4399</v>
      </c>
      <c r="AA522" s="358" t="s">
        <v>4229</v>
      </c>
      <c r="AB522" s="358"/>
      <c r="AC522" s="358" t="s">
        <v>4407</v>
      </c>
      <c r="AD522" s="358" t="s">
        <v>4233</v>
      </c>
      <c r="AE522" s="358" t="s">
        <v>1281</v>
      </c>
      <c r="AF522" s="358" t="s">
        <v>1191</v>
      </c>
      <c r="AG522" s="475">
        <v>0</v>
      </c>
    </row>
    <row r="523" spans="2:33" ht="49.5">
      <c r="B523" s="358"/>
      <c r="C523" s="358" t="s">
        <v>1793</v>
      </c>
      <c r="D523" s="358" t="s">
        <v>7061</v>
      </c>
      <c r="E523" s="358" t="s">
        <v>1934</v>
      </c>
      <c r="F523" s="358" t="s">
        <v>1242</v>
      </c>
      <c r="G523" s="358" t="s">
        <v>7060</v>
      </c>
      <c r="H523" s="358" t="s">
        <v>6928</v>
      </c>
      <c r="I523" s="358" t="s">
        <v>1785</v>
      </c>
      <c r="J523" s="358" t="s">
        <v>1792</v>
      </c>
      <c r="K523" s="358" t="s">
        <v>6928</v>
      </c>
      <c r="L523" s="358" t="s">
        <v>1937</v>
      </c>
      <c r="M523" s="358" t="s">
        <v>6929</v>
      </c>
      <c r="N523" s="358" t="s">
        <v>1939</v>
      </c>
      <c r="O523" s="358" t="s">
        <v>1316</v>
      </c>
      <c r="P523" s="358" t="s">
        <v>7043</v>
      </c>
      <c r="Q523" s="358"/>
      <c r="R523" s="358" t="s">
        <v>5957</v>
      </c>
      <c r="S523" s="358" t="s">
        <v>1940</v>
      </c>
      <c r="T523" s="358">
        <v>37</v>
      </c>
      <c r="U523" s="358" t="s">
        <v>1937</v>
      </c>
      <c r="V523" s="358" t="s">
        <v>1947</v>
      </c>
      <c r="W523" s="358"/>
      <c r="X523" s="358" t="s">
        <v>6686</v>
      </c>
      <c r="Y523" s="358" t="s">
        <v>1282</v>
      </c>
      <c r="Z523" s="358" t="s">
        <v>7042</v>
      </c>
      <c r="AA523" s="358" t="s">
        <v>6926</v>
      </c>
      <c r="AB523" s="358" t="s">
        <v>902</v>
      </c>
      <c r="AC523" s="358" t="s">
        <v>6929</v>
      </c>
      <c r="AD523" s="358" t="s">
        <v>6931</v>
      </c>
      <c r="AE523" s="358" t="s">
        <v>1319</v>
      </c>
      <c r="AF523" s="358"/>
      <c r="AG523" s="475">
        <v>0</v>
      </c>
    </row>
    <row r="524" spans="2:33" ht="47.25">
      <c r="B524" s="358"/>
      <c r="C524" s="358" t="s">
        <v>4815</v>
      </c>
      <c r="D524" s="358" t="s">
        <v>4821</v>
      </c>
      <c r="E524" s="358" t="s">
        <v>1934</v>
      </c>
      <c r="F524" s="358" t="s">
        <v>1268</v>
      </c>
      <c r="G524" s="358" t="s">
        <v>4820</v>
      </c>
      <c r="H524" s="358" t="s">
        <v>4817</v>
      </c>
      <c r="I524" s="358" t="s">
        <v>1247</v>
      </c>
      <c r="J524" s="358" t="s">
        <v>4814</v>
      </c>
      <c r="K524" s="358" t="s">
        <v>4817</v>
      </c>
      <c r="L524" s="358" t="s">
        <v>4818</v>
      </c>
      <c r="M524" s="358" t="s">
        <v>4819</v>
      </c>
      <c r="N524" s="358" t="s">
        <v>1939</v>
      </c>
      <c r="O524" s="358" t="s">
        <v>1306</v>
      </c>
      <c r="P524" s="358" t="s">
        <v>4785</v>
      </c>
      <c r="Q524" s="358"/>
      <c r="R524" s="358"/>
      <c r="S524" s="358" t="s">
        <v>4695</v>
      </c>
      <c r="T524" s="358">
        <v>37</v>
      </c>
      <c r="U524" s="358" t="s">
        <v>1937</v>
      </c>
      <c r="V524" s="358" t="s">
        <v>2031</v>
      </c>
      <c r="W524" s="358"/>
      <c r="X524" s="358" t="s">
        <v>4655</v>
      </c>
      <c r="Y524" s="358" t="s">
        <v>1247</v>
      </c>
      <c r="Z524" s="358" t="s">
        <v>4784</v>
      </c>
      <c r="AA524" s="358" t="s">
        <v>4816</v>
      </c>
      <c r="AB524" s="358"/>
      <c r="AC524" s="358" t="s">
        <v>1937</v>
      </c>
      <c r="AD524" s="358"/>
      <c r="AE524" s="358" t="s">
        <v>1307</v>
      </c>
      <c r="AF524" s="358"/>
      <c r="AG524" s="475">
        <v>0</v>
      </c>
    </row>
    <row r="525" spans="2:33" ht="33">
      <c r="B525" s="358"/>
      <c r="C525" s="358" t="s">
        <v>7384</v>
      </c>
      <c r="D525" s="358" t="s">
        <v>7390</v>
      </c>
      <c r="E525" s="358" t="s">
        <v>1934</v>
      </c>
      <c r="F525" s="358" t="s">
        <v>1268</v>
      </c>
      <c r="G525" s="358" t="s">
        <v>7389</v>
      </c>
      <c r="H525" s="358" t="s">
        <v>7387</v>
      </c>
      <c r="I525" s="358" t="s">
        <v>1274</v>
      </c>
      <c r="J525" s="358" t="s">
        <v>7383</v>
      </c>
      <c r="K525" s="358" t="s">
        <v>7387</v>
      </c>
      <c r="L525" s="358" t="s">
        <v>1937</v>
      </c>
      <c r="M525" s="358" t="s">
        <v>7388</v>
      </c>
      <c r="N525" s="358" t="s">
        <v>1939</v>
      </c>
      <c r="O525" s="358" t="s">
        <v>1264</v>
      </c>
      <c r="P525" s="358" t="s">
        <v>7366</v>
      </c>
      <c r="Q525" s="358"/>
      <c r="R525" s="358"/>
      <c r="S525" s="358" t="s">
        <v>1940</v>
      </c>
      <c r="T525" s="358">
        <v>37</v>
      </c>
      <c r="U525" s="358" t="s">
        <v>1937</v>
      </c>
      <c r="V525" s="358" t="s">
        <v>2031</v>
      </c>
      <c r="W525" s="358"/>
      <c r="X525" s="358" t="s">
        <v>2182</v>
      </c>
      <c r="Y525" s="358" t="s">
        <v>1274</v>
      </c>
      <c r="Z525" s="358" t="s">
        <v>7365</v>
      </c>
      <c r="AA525" s="358" t="s">
        <v>7385</v>
      </c>
      <c r="AB525" s="358"/>
      <c r="AC525" s="358" t="s">
        <v>1937</v>
      </c>
      <c r="AD525" s="358" t="s">
        <v>7386</v>
      </c>
      <c r="AE525" s="358" t="s">
        <v>1321</v>
      </c>
      <c r="AF525" s="358" t="s">
        <v>1223</v>
      </c>
      <c r="AG525" s="475">
        <v>0</v>
      </c>
    </row>
    <row r="526" spans="2:33" ht="47.25">
      <c r="B526" s="358"/>
      <c r="C526" s="358" t="s">
        <v>1977</v>
      </c>
      <c r="D526" s="358" t="s">
        <v>2145</v>
      </c>
      <c r="E526" s="358" t="s">
        <v>1934</v>
      </c>
      <c r="F526" s="358" t="s">
        <v>1242</v>
      </c>
      <c r="G526" s="358" t="s">
        <v>2146</v>
      </c>
      <c r="H526" s="358" t="s">
        <v>1980</v>
      </c>
      <c r="I526" s="358" t="s">
        <v>1776</v>
      </c>
      <c r="J526" s="358" t="s">
        <v>1981</v>
      </c>
      <c r="K526" s="358" t="s">
        <v>1980</v>
      </c>
      <c r="L526" s="358" t="s">
        <v>1937</v>
      </c>
      <c r="M526" s="358" t="s">
        <v>1982</v>
      </c>
      <c r="N526" s="358" t="s">
        <v>1939</v>
      </c>
      <c r="O526" s="358" t="s">
        <v>1291</v>
      </c>
      <c r="P526" s="358" t="s">
        <v>2131</v>
      </c>
      <c r="Q526" s="358"/>
      <c r="R526" s="358"/>
      <c r="S526" s="358" t="s">
        <v>1940</v>
      </c>
      <c r="T526" s="358">
        <v>37</v>
      </c>
      <c r="U526" s="358" t="s">
        <v>1937</v>
      </c>
      <c r="V526" s="358" t="s">
        <v>1947</v>
      </c>
      <c r="W526" s="358"/>
      <c r="X526" s="358" t="s">
        <v>1941</v>
      </c>
      <c r="Y526" s="358" t="s">
        <v>1222</v>
      </c>
      <c r="Z526" s="358" t="s">
        <v>2135</v>
      </c>
      <c r="AA526" s="358" t="s">
        <v>1983</v>
      </c>
      <c r="AB526" s="358"/>
      <c r="AC526" s="358" t="s">
        <v>1984</v>
      </c>
      <c r="AD526" s="358" t="s">
        <v>1978</v>
      </c>
      <c r="AE526" s="358" t="s">
        <v>1297</v>
      </c>
      <c r="AF526" s="358" t="s">
        <v>1926</v>
      </c>
      <c r="AG526" s="475">
        <v>0</v>
      </c>
    </row>
    <row r="527" spans="2:33" ht="49.5">
      <c r="B527" s="358"/>
      <c r="C527" s="358" t="s">
        <v>4713</v>
      </c>
      <c r="D527" s="358" t="s">
        <v>5207</v>
      </c>
      <c r="E527" s="358" t="s">
        <v>1934</v>
      </c>
      <c r="F527" s="358" t="s">
        <v>1242</v>
      </c>
      <c r="G527" s="358" t="s">
        <v>5206</v>
      </c>
      <c r="H527" s="358" t="s">
        <v>4715</v>
      </c>
      <c r="I527" s="358" t="s">
        <v>1759</v>
      </c>
      <c r="J527" s="358" t="s">
        <v>4712</v>
      </c>
      <c r="K527" s="358" t="s">
        <v>4715</v>
      </c>
      <c r="L527" s="358" t="s">
        <v>4716</v>
      </c>
      <c r="M527" s="358" t="s">
        <v>4717</v>
      </c>
      <c r="N527" s="358" t="s">
        <v>1939</v>
      </c>
      <c r="O527" s="358" t="s">
        <v>1306</v>
      </c>
      <c r="P527" s="358" t="s">
        <v>5191</v>
      </c>
      <c r="Q527" s="358"/>
      <c r="R527" s="358"/>
      <c r="S527" s="358" t="s">
        <v>4685</v>
      </c>
      <c r="T527" s="358">
        <v>37</v>
      </c>
      <c r="U527" s="358" t="s">
        <v>1937</v>
      </c>
      <c r="V527" s="358" t="s">
        <v>1974</v>
      </c>
      <c r="W527" s="358"/>
      <c r="X527" s="358" t="s">
        <v>4655</v>
      </c>
      <c r="Y527" s="358" t="s">
        <v>1247</v>
      </c>
      <c r="Z527" s="358" t="s">
        <v>5190</v>
      </c>
      <c r="AA527" s="358" t="s">
        <v>4714</v>
      </c>
      <c r="AB527" s="358"/>
      <c r="AC527" s="358" t="s">
        <v>1937</v>
      </c>
      <c r="AD527" s="358" t="s">
        <v>4719</v>
      </c>
      <c r="AE527" s="358" t="s">
        <v>1309</v>
      </c>
      <c r="AF527" s="358"/>
      <c r="AG527" s="475">
        <v>0</v>
      </c>
    </row>
    <row r="528" spans="2:33" ht="47.25">
      <c r="B528" s="358"/>
      <c r="C528" s="358" t="s">
        <v>6049</v>
      </c>
      <c r="D528" s="358" t="s">
        <v>6056</v>
      </c>
      <c r="E528" s="358" t="s">
        <v>1934</v>
      </c>
      <c r="F528" s="358" t="s">
        <v>1287</v>
      </c>
      <c r="G528" s="358" t="s">
        <v>6054</v>
      </c>
      <c r="H528" s="358" t="s">
        <v>6051</v>
      </c>
      <c r="I528" s="358" t="s">
        <v>1739</v>
      </c>
      <c r="J528" s="358" t="s">
        <v>6048</v>
      </c>
      <c r="K528" s="358" t="s">
        <v>6051</v>
      </c>
      <c r="L528" s="358" t="s">
        <v>1937</v>
      </c>
      <c r="M528" s="358" t="s">
        <v>6052</v>
      </c>
      <c r="N528" s="358" t="s">
        <v>3209</v>
      </c>
      <c r="O528" s="358" t="s">
        <v>1311</v>
      </c>
      <c r="P528" s="358" t="s">
        <v>5923</v>
      </c>
      <c r="Q528" s="358"/>
      <c r="R528" s="358" t="s">
        <v>5798</v>
      </c>
      <c r="S528" s="358" t="s">
        <v>6055</v>
      </c>
      <c r="T528" s="358">
        <v>37</v>
      </c>
      <c r="U528" s="358" t="s">
        <v>1937</v>
      </c>
      <c r="V528" s="358" t="s">
        <v>1965</v>
      </c>
      <c r="W528" s="358"/>
      <c r="X528" s="358" t="s">
        <v>5774</v>
      </c>
      <c r="Y528" s="358" t="s">
        <v>1255</v>
      </c>
      <c r="Z528" s="358" t="s">
        <v>5922</v>
      </c>
      <c r="AA528" s="358" t="s">
        <v>6050</v>
      </c>
      <c r="AB528" s="358"/>
      <c r="AC528" s="358" t="s">
        <v>1937</v>
      </c>
      <c r="AD528" s="358" t="s">
        <v>6053</v>
      </c>
      <c r="AE528" s="358" t="s">
        <v>1241</v>
      </c>
      <c r="AF528" s="358" t="s">
        <v>1243</v>
      </c>
      <c r="AG528" s="475">
        <v>0</v>
      </c>
    </row>
    <row r="529" spans="2:33" ht="33">
      <c r="B529" s="358"/>
      <c r="C529" s="358" t="s">
        <v>1830</v>
      </c>
      <c r="D529" s="358" t="s">
        <v>6860</v>
      </c>
      <c r="E529" s="358" t="s">
        <v>1934</v>
      </c>
      <c r="F529" s="358" t="s">
        <v>1268</v>
      </c>
      <c r="G529" s="358" t="s">
        <v>6859</v>
      </c>
      <c r="H529" s="358" t="s">
        <v>6857</v>
      </c>
      <c r="I529" s="358" t="s">
        <v>1282</v>
      </c>
      <c r="J529" s="358" t="s">
        <v>1829</v>
      </c>
      <c r="K529" s="358" t="s">
        <v>6857</v>
      </c>
      <c r="L529" s="358" t="s">
        <v>1937</v>
      </c>
      <c r="M529" s="358" t="s">
        <v>6858</v>
      </c>
      <c r="N529" s="358" t="s">
        <v>1939</v>
      </c>
      <c r="O529" s="358" t="s">
        <v>1316</v>
      </c>
      <c r="P529" s="358" t="s">
        <v>6813</v>
      </c>
      <c r="Q529" s="358"/>
      <c r="R529" s="358" t="s">
        <v>5957</v>
      </c>
      <c r="S529" s="358" t="s">
        <v>6858</v>
      </c>
      <c r="T529" s="358">
        <v>37</v>
      </c>
      <c r="U529" s="358" t="s">
        <v>1937</v>
      </c>
      <c r="V529" s="358" t="s">
        <v>2492</v>
      </c>
      <c r="W529" s="358"/>
      <c r="X529" s="358" t="s">
        <v>6686</v>
      </c>
      <c r="Y529" s="358" t="s">
        <v>1282</v>
      </c>
      <c r="Z529" s="358" t="s">
        <v>6811</v>
      </c>
      <c r="AA529" s="358" t="s">
        <v>6855</v>
      </c>
      <c r="AB529" s="358" t="s">
        <v>902</v>
      </c>
      <c r="AC529" s="358" t="s">
        <v>1937</v>
      </c>
      <c r="AD529" s="358"/>
      <c r="AE529" s="358" t="s">
        <v>1317</v>
      </c>
      <c r="AF529" s="358"/>
      <c r="AG529" s="475">
        <v>0</v>
      </c>
    </row>
    <row r="530" spans="2:33" ht="66">
      <c r="B530" s="358" t="s">
        <v>1832</v>
      </c>
      <c r="C530" s="358" t="s">
        <v>2604</v>
      </c>
      <c r="D530" s="358" t="s">
        <v>2610</v>
      </c>
      <c r="E530" s="358" t="s">
        <v>1934</v>
      </c>
      <c r="F530" s="358" t="s">
        <v>1268</v>
      </c>
      <c r="G530" s="358" t="s">
        <v>2608</v>
      </c>
      <c r="H530" s="358" t="s">
        <v>2606</v>
      </c>
      <c r="I530" s="358" t="s">
        <v>1165</v>
      </c>
      <c r="J530" s="358" t="s">
        <v>2603</v>
      </c>
      <c r="K530" s="358" t="s">
        <v>2606</v>
      </c>
      <c r="L530" s="358" t="s">
        <v>1937</v>
      </c>
      <c r="M530" s="358" t="s">
        <v>2607</v>
      </c>
      <c r="N530" s="358" t="s">
        <v>1939</v>
      </c>
      <c r="O530" s="358" t="s">
        <v>1269</v>
      </c>
      <c r="P530" s="358" t="s">
        <v>2515</v>
      </c>
      <c r="Q530" s="358" t="s">
        <v>2586</v>
      </c>
      <c r="R530" s="358"/>
      <c r="S530" s="358" t="s">
        <v>2609</v>
      </c>
      <c r="T530" s="358">
        <v>38</v>
      </c>
      <c r="U530" s="358" t="s">
        <v>1937</v>
      </c>
      <c r="V530" s="358" t="s">
        <v>2031</v>
      </c>
      <c r="W530" s="358"/>
      <c r="X530" s="358" t="s">
        <v>2338</v>
      </c>
      <c r="Y530" s="358" t="s">
        <v>1165</v>
      </c>
      <c r="Z530" s="358" t="s">
        <v>2513</v>
      </c>
      <c r="AA530" s="358" t="s">
        <v>2605</v>
      </c>
      <c r="AB530" s="358"/>
      <c r="AC530" s="358" t="s">
        <v>1937</v>
      </c>
      <c r="AD530" s="358"/>
      <c r="AE530" s="358" t="s">
        <v>1270</v>
      </c>
      <c r="AF530" s="358"/>
      <c r="AG530" s="475">
        <v>0</v>
      </c>
    </row>
    <row r="531" spans="2:33" ht="47.25">
      <c r="B531" s="358"/>
      <c r="C531" s="358" t="s">
        <v>2640</v>
      </c>
      <c r="D531" s="358" t="s">
        <v>3089</v>
      </c>
      <c r="E531" s="358" t="s">
        <v>1934</v>
      </c>
      <c r="F531" s="358" t="s">
        <v>1287</v>
      </c>
      <c r="G531" s="358" t="s">
        <v>3088</v>
      </c>
      <c r="H531" s="358" t="s">
        <v>2643</v>
      </c>
      <c r="I531" s="358" t="s">
        <v>2962</v>
      </c>
      <c r="J531" s="358" t="s">
        <v>2639</v>
      </c>
      <c r="K531" s="358" t="s">
        <v>2643</v>
      </c>
      <c r="L531" s="358" t="s">
        <v>2644</v>
      </c>
      <c r="M531" s="358" t="s">
        <v>2645</v>
      </c>
      <c r="N531" s="358" t="s">
        <v>1939</v>
      </c>
      <c r="O531" s="358" t="s">
        <v>1269</v>
      </c>
      <c r="P531" s="358" t="s">
        <v>3075</v>
      </c>
      <c r="Q531" s="358"/>
      <c r="R531" s="358"/>
      <c r="S531" s="358" t="s">
        <v>2545</v>
      </c>
      <c r="T531" s="358">
        <v>38</v>
      </c>
      <c r="U531" s="358" t="s">
        <v>1937</v>
      </c>
      <c r="V531" s="358" t="s">
        <v>2010</v>
      </c>
      <c r="W531" s="358"/>
      <c r="X531" s="358" t="s">
        <v>2338</v>
      </c>
      <c r="Y531" s="358" t="s">
        <v>1165</v>
      </c>
      <c r="Z531" s="358" t="s">
        <v>3074</v>
      </c>
      <c r="AA531" s="358" t="s">
        <v>2641</v>
      </c>
      <c r="AB531" s="358"/>
      <c r="AC531" s="358" t="s">
        <v>1937</v>
      </c>
      <c r="AD531" s="358" t="s">
        <v>2647</v>
      </c>
      <c r="AE531" s="358" t="s">
        <v>1273</v>
      </c>
      <c r="AF531" s="358"/>
      <c r="AG531" s="475">
        <v>0</v>
      </c>
    </row>
    <row r="532" spans="2:33" ht="49.5">
      <c r="B532" s="358"/>
      <c r="C532" s="358" t="s">
        <v>5842</v>
      </c>
      <c r="D532" s="358" t="s">
        <v>6058</v>
      </c>
      <c r="E532" s="358" t="s">
        <v>1934</v>
      </c>
      <c r="F532" s="358" t="s">
        <v>1242</v>
      </c>
      <c r="G532" s="358" t="s">
        <v>6057</v>
      </c>
      <c r="H532" s="358" t="s">
        <v>5844</v>
      </c>
      <c r="I532" s="358" t="s">
        <v>1739</v>
      </c>
      <c r="J532" s="358" t="s">
        <v>5841</v>
      </c>
      <c r="K532" s="358" t="s">
        <v>5844</v>
      </c>
      <c r="L532" s="358" t="s">
        <v>5845</v>
      </c>
      <c r="M532" s="358" t="s">
        <v>5846</v>
      </c>
      <c r="N532" s="358" t="s">
        <v>1939</v>
      </c>
      <c r="O532" s="358" t="s">
        <v>1311</v>
      </c>
      <c r="P532" s="358" t="s">
        <v>5923</v>
      </c>
      <c r="Q532" s="358"/>
      <c r="R532" s="358" t="s">
        <v>5809</v>
      </c>
      <c r="S532" s="358" t="s">
        <v>5849</v>
      </c>
      <c r="T532" s="358">
        <v>38</v>
      </c>
      <c r="U532" s="358" t="s">
        <v>5849</v>
      </c>
      <c r="V532" s="358" t="s">
        <v>1947</v>
      </c>
      <c r="W532" s="358"/>
      <c r="X532" s="358" t="s">
        <v>5774</v>
      </c>
      <c r="Y532" s="358" t="s">
        <v>1255</v>
      </c>
      <c r="Z532" s="358" t="s">
        <v>5922</v>
      </c>
      <c r="AA532" s="358" t="s">
        <v>5843</v>
      </c>
      <c r="AB532" s="358"/>
      <c r="AC532" s="358" t="s">
        <v>5850</v>
      </c>
      <c r="AD532" s="358" t="s">
        <v>5847</v>
      </c>
      <c r="AE532" s="358" t="s">
        <v>1241</v>
      </c>
      <c r="AF532" s="358" t="s">
        <v>1243</v>
      </c>
      <c r="AG532" s="475">
        <v>0</v>
      </c>
    </row>
    <row r="533" spans="2:33" ht="49.5">
      <c r="B533" s="358"/>
      <c r="C533" s="358" t="s">
        <v>3460</v>
      </c>
      <c r="D533" s="358" t="s">
        <v>3467</v>
      </c>
      <c r="E533" s="358" t="s">
        <v>1934</v>
      </c>
      <c r="F533" s="358" t="s">
        <v>1268</v>
      </c>
      <c r="G533" s="358" t="s">
        <v>3465</v>
      </c>
      <c r="H533" s="358" t="s">
        <v>3462</v>
      </c>
      <c r="I533" s="358" t="s">
        <v>1261</v>
      </c>
      <c r="J533" s="358" t="s">
        <v>3459</v>
      </c>
      <c r="K533" s="358" t="s">
        <v>3462</v>
      </c>
      <c r="L533" s="358" t="s">
        <v>3463</v>
      </c>
      <c r="M533" s="358" t="s">
        <v>3464</v>
      </c>
      <c r="N533" s="358" t="s">
        <v>3209</v>
      </c>
      <c r="O533" s="358" t="s">
        <v>1330</v>
      </c>
      <c r="P533" s="358" t="s">
        <v>3440</v>
      </c>
      <c r="Q533" s="358"/>
      <c r="R533" s="358"/>
      <c r="S533" s="358" t="s">
        <v>3466</v>
      </c>
      <c r="T533" s="358">
        <v>38</v>
      </c>
      <c r="U533" s="358" t="s">
        <v>1937</v>
      </c>
      <c r="V533" s="358" t="s">
        <v>1947</v>
      </c>
      <c r="W533" s="358"/>
      <c r="X533" s="358" t="s">
        <v>3211</v>
      </c>
      <c r="Y533" s="358" t="s">
        <v>1261</v>
      </c>
      <c r="Z533" s="358"/>
      <c r="AA533" s="358"/>
      <c r="AB533" s="358"/>
      <c r="AC533" s="358" t="s">
        <v>3457</v>
      </c>
      <c r="AD533" s="358"/>
      <c r="AE533" s="358" t="s">
        <v>1331</v>
      </c>
      <c r="AF533" s="358" t="s">
        <v>3210</v>
      </c>
      <c r="AG533" s="475">
        <v>0</v>
      </c>
    </row>
    <row r="534" spans="2:33" ht="47.25">
      <c r="B534" s="358"/>
      <c r="C534" s="358" t="s">
        <v>1797</v>
      </c>
      <c r="D534" s="358" t="s">
        <v>7063</v>
      </c>
      <c r="E534" s="358" t="s">
        <v>1934</v>
      </c>
      <c r="F534" s="358" t="s">
        <v>1287</v>
      </c>
      <c r="G534" s="358" t="s">
        <v>7062</v>
      </c>
      <c r="H534" s="358" t="s">
        <v>6844</v>
      </c>
      <c r="I534" s="358" t="s">
        <v>1785</v>
      </c>
      <c r="J534" s="358" t="s">
        <v>1796</v>
      </c>
      <c r="K534" s="358" t="s">
        <v>6844</v>
      </c>
      <c r="L534" s="358" t="s">
        <v>1937</v>
      </c>
      <c r="M534" s="358" t="s">
        <v>6845</v>
      </c>
      <c r="N534" s="358" t="s">
        <v>1939</v>
      </c>
      <c r="O534" s="358" t="s">
        <v>1316</v>
      </c>
      <c r="P534" s="358" t="s">
        <v>7043</v>
      </c>
      <c r="Q534" s="358"/>
      <c r="R534" s="358" t="s">
        <v>5957</v>
      </c>
      <c r="S534" s="358" t="s">
        <v>6933</v>
      </c>
      <c r="T534" s="358">
        <v>38</v>
      </c>
      <c r="U534" s="358" t="s">
        <v>1937</v>
      </c>
      <c r="V534" s="358" t="s">
        <v>2031</v>
      </c>
      <c r="W534" s="358"/>
      <c r="X534" s="358" t="s">
        <v>6686</v>
      </c>
      <c r="Y534" s="358" t="s">
        <v>1282</v>
      </c>
      <c r="Z534" s="358" t="s">
        <v>7042</v>
      </c>
      <c r="AA534" s="358" t="s">
        <v>6842</v>
      </c>
      <c r="AB534" s="358" t="s">
        <v>902</v>
      </c>
      <c r="AC534" s="358" t="s">
        <v>1937</v>
      </c>
      <c r="AD534" s="358" t="s">
        <v>6848</v>
      </c>
      <c r="AE534" s="358" t="s">
        <v>1319</v>
      </c>
      <c r="AF534" s="358"/>
      <c r="AG534" s="475">
        <v>0</v>
      </c>
    </row>
    <row r="535" spans="2:33" ht="33">
      <c r="B535" s="358"/>
      <c r="C535" s="358" t="s">
        <v>1221</v>
      </c>
      <c r="D535" s="358" t="s">
        <v>4416</v>
      </c>
      <c r="E535" s="358" t="s">
        <v>1934</v>
      </c>
      <c r="F535" s="358" t="s">
        <v>1272</v>
      </c>
      <c r="G535" s="358" t="s">
        <v>4415</v>
      </c>
      <c r="H535" s="358" t="s">
        <v>4412</v>
      </c>
      <c r="I535" s="358" t="s">
        <v>1222</v>
      </c>
      <c r="J535" s="358" t="s">
        <v>4410</v>
      </c>
      <c r="K535" s="358" t="s">
        <v>4412</v>
      </c>
      <c r="L535" s="358" t="s">
        <v>1937</v>
      </c>
      <c r="M535" s="358" t="s">
        <v>4413</v>
      </c>
      <c r="N535" s="358" t="s">
        <v>1939</v>
      </c>
      <c r="O535" s="358" t="s">
        <v>1280</v>
      </c>
      <c r="P535" s="358" t="s">
        <v>4400</v>
      </c>
      <c r="Q535" s="358"/>
      <c r="R535" s="358"/>
      <c r="S535" s="358" t="s">
        <v>4314</v>
      </c>
      <c r="T535" s="358">
        <v>38</v>
      </c>
      <c r="U535" s="358" t="s">
        <v>1937</v>
      </c>
      <c r="V535" s="358" t="s">
        <v>1974</v>
      </c>
      <c r="W535" s="358"/>
      <c r="X535" s="358" t="s">
        <v>4200</v>
      </c>
      <c r="Y535" s="358" t="s">
        <v>1222</v>
      </c>
      <c r="Z535" s="358" t="s">
        <v>4399</v>
      </c>
      <c r="AA535" s="358" t="s">
        <v>4411</v>
      </c>
      <c r="AB535" s="358"/>
      <c r="AC535" s="358" t="s">
        <v>1940</v>
      </c>
      <c r="AD535" s="358" t="s">
        <v>4414</v>
      </c>
      <c r="AE535" s="358" t="s">
        <v>1281</v>
      </c>
      <c r="AF535" s="358" t="s">
        <v>1191</v>
      </c>
      <c r="AG535" s="475">
        <v>0</v>
      </c>
    </row>
    <row r="536" spans="2:33" ht="33">
      <c r="B536" s="358"/>
      <c r="C536" s="358" t="s">
        <v>7392</v>
      </c>
      <c r="D536" s="358" t="s">
        <v>7398</v>
      </c>
      <c r="E536" s="358" t="s">
        <v>1934</v>
      </c>
      <c r="F536" s="358" t="s">
        <v>1268</v>
      </c>
      <c r="G536" s="358" t="s">
        <v>7397</v>
      </c>
      <c r="H536" s="358" t="s">
        <v>7395</v>
      </c>
      <c r="I536" s="358" t="s">
        <v>1274</v>
      </c>
      <c r="J536" s="358" t="s">
        <v>7391</v>
      </c>
      <c r="K536" s="358" t="s">
        <v>7395</v>
      </c>
      <c r="L536" s="358" t="s">
        <v>1937</v>
      </c>
      <c r="M536" s="358" t="s">
        <v>7396</v>
      </c>
      <c r="N536" s="358" t="s">
        <v>1939</v>
      </c>
      <c r="O536" s="358" t="s">
        <v>1264</v>
      </c>
      <c r="P536" s="358" t="s">
        <v>7366</v>
      </c>
      <c r="Q536" s="358"/>
      <c r="R536" s="358"/>
      <c r="S536" s="358" t="s">
        <v>1940</v>
      </c>
      <c r="T536" s="358">
        <v>38</v>
      </c>
      <c r="U536" s="358" t="s">
        <v>1937</v>
      </c>
      <c r="V536" s="358" t="s">
        <v>1974</v>
      </c>
      <c r="W536" s="358"/>
      <c r="X536" s="358" t="s">
        <v>2182</v>
      </c>
      <c r="Y536" s="358" t="s">
        <v>1274</v>
      </c>
      <c r="Z536" s="358" t="s">
        <v>7365</v>
      </c>
      <c r="AA536" s="358" t="s">
        <v>7393</v>
      </c>
      <c r="AB536" s="358"/>
      <c r="AC536" s="358" t="s">
        <v>1937</v>
      </c>
      <c r="AD536" s="358" t="s">
        <v>7394</v>
      </c>
      <c r="AE536" s="358" t="s">
        <v>1321</v>
      </c>
      <c r="AF536" s="358" t="s">
        <v>1223</v>
      </c>
      <c r="AG536" s="475">
        <v>0</v>
      </c>
    </row>
    <row r="537" spans="2:33" ht="47.25">
      <c r="B537" s="358"/>
      <c r="C537" s="358" t="s">
        <v>2002</v>
      </c>
      <c r="D537" s="358" t="s">
        <v>2147</v>
      </c>
      <c r="E537" s="358" t="s">
        <v>1934</v>
      </c>
      <c r="F537" s="358" t="s">
        <v>1287</v>
      </c>
      <c r="G537" s="358" t="s">
        <v>2148</v>
      </c>
      <c r="H537" s="358" t="s">
        <v>2005</v>
      </c>
      <c r="I537" s="358" t="s">
        <v>1776</v>
      </c>
      <c r="J537" s="358" t="s">
        <v>2006</v>
      </c>
      <c r="K537" s="358" t="s">
        <v>2005</v>
      </c>
      <c r="L537" s="358" t="s">
        <v>2007</v>
      </c>
      <c r="M537" s="358" t="s">
        <v>2008</v>
      </c>
      <c r="N537" s="358" t="s">
        <v>1939</v>
      </c>
      <c r="O537" s="358" t="s">
        <v>1291</v>
      </c>
      <c r="P537" s="358" t="s">
        <v>2131</v>
      </c>
      <c r="Q537" s="358"/>
      <c r="R537" s="358"/>
      <c r="S537" s="358" t="s">
        <v>2009</v>
      </c>
      <c r="T537" s="358">
        <v>38</v>
      </c>
      <c r="U537" s="358" t="s">
        <v>1937</v>
      </c>
      <c r="V537" s="358" t="s">
        <v>2010</v>
      </c>
      <c r="W537" s="358"/>
      <c r="X537" s="358" t="s">
        <v>1941</v>
      </c>
      <c r="Y537" s="358" t="s">
        <v>1222</v>
      </c>
      <c r="Z537" s="358" t="s">
        <v>2135</v>
      </c>
      <c r="AA537" s="358" t="s">
        <v>2011</v>
      </c>
      <c r="AB537" s="358"/>
      <c r="AC537" s="358" t="s">
        <v>1940</v>
      </c>
      <c r="AD537" s="358" t="s">
        <v>2012</v>
      </c>
      <c r="AE537" s="358" t="s">
        <v>1297</v>
      </c>
      <c r="AF537" s="358" t="s">
        <v>1926</v>
      </c>
      <c r="AG537" s="475">
        <v>0</v>
      </c>
    </row>
    <row r="538" spans="2:33" ht="47.25">
      <c r="B538" s="358"/>
      <c r="C538" s="358" t="s">
        <v>4823</v>
      </c>
      <c r="D538" s="358" t="s">
        <v>4825</v>
      </c>
      <c r="E538" s="358" t="s">
        <v>1934</v>
      </c>
      <c r="F538" s="358" t="s">
        <v>1279</v>
      </c>
      <c r="G538" s="358" t="s">
        <v>4828</v>
      </c>
      <c r="H538" s="358" t="s">
        <v>4825</v>
      </c>
      <c r="I538" s="358" t="s">
        <v>1247</v>
      </c>
      <c r="J538" s="358" t="s">
        <v>4822</v>
      </c>
      <c r="K538" s="358" t="s">
        <v>4825</v>
      </c>
      <c r="L538" s="358" t="s">
        <v>4826</v>
      </c>
      <c r="M538" s="358" t="s">
        <v>4827</v>
      </c>
      <c r="N538" s="358" t="s">
        <v>1939</v>
      </c>
      <c r="O538" s="358" t="s">
        <v>1306</v>
      </c>
      <c r="P538" s="358"/>
      <c r="Q538" s="358"/>
      <c r="R538" s="358"/>
      <c r="S538" s="358" t="s">
        <v>1940</v>
      </c>
      <c r="T538" s="358">
        <v>38</v>
      </c>
      <c r="U538" s="358" t="s">
        <v>1937</v>
      </c>
      <c r="V538" s="358" t="s">
        <v>902</v>
      </c>
      <c r="W538" s="358"/>
      <c r="X538" s="358" t="s">
        <v>4655</v>
      </c>
      <c r="Y538" s="358" t="s">
        <v>1247</v>
      </c>
      <c r="Z538" s="358" t="s">
        <v>4824</v>
      </c>
      <c r="AA538" s="358"/>
      <c r="AB538" s="358"/>
      <c r="AC538" s="358" t="s">
        <v>1940</v>
      </c>
      <c r="AD538" s="358"/>
      <c r="AE538" s="358" t="s">
        <v>1307</v>
      </c>
      <c r="AF538" s="358"/>
      <c r="AG538" s="475">
        <v>0</v>
      </c>
    </row>
    <row r="539" spans="2:33" ht="63">
      <c r="B539" s="358"/>
      <c r="C539" s="358" t="s">
        <v>4679</v>
      </c>
      <c r="D539" s="358" t="s">
        <v>5209</v>
      </c>
      <c r="E539" s="358" t="s">
        <v>1934</v>
      </c>
      <c r="F539" s="358" t="s">
        <v>1242</v>
      </c>
      <c r="G539" s="358" t="s">
        <v>5208</v>
      </c>
      <c r="H539" s="358" t="s">
        <v>4681</v>
      </c>
      <c r="I539" s="358" t="s">
        <v>1759</v>
      </c>
      <c r="J539" s="358" t="s">
        <v>4678</v>
      </c>
      <c r="K539" s="358" t="s">
        <v>4681</v>
      </c>
      <c r="L539" s="358" t="s">
        <v>4682</v>
      </c>
      <c r="M539" s="358" t="s">
        <v>4683</v>
      </c>
      <c r="N539" s="358" t="s">
        <v>1939</v>
      </c>
      <c r="O539" s="358" t="s">
        <v>1306</v>
      </c>
      <c r="P539" s="358" t="s">
        <v>5191</v>
      </c>
      <c r="Q539" s="358"/>
      <c r="R539" s="358"/>
      <c r="S539" s="358" t="s">
        <v>4685</v>
      </c>
      <c r="T539" s="358">
        <v>38</v>
      </c>
      <c r="U539" s="358" t="s">
        <v>1937</v>
      </c>
      <c r="V539" s="358" t="s">
        <v>1974</v>
      </c>
      <c r="W539" s="358"/>
      <c r="X539" s="358" t="s">
        <v>4655</v>
      </c>
      <c r="Y539" s="358" t="s">
        <v>1247</v>
      </c>
      <c r="Z539" s="358" t="s">
        <v>5190</v>
      </c>
      <c r="AA539" s="358" t="s">
        <v>4680</v>
      </c>
      <c r="AB539" s="358"/>
      <c r="AC539" s="358" t="s">
        <v>1937</v>
      </c>
      <c r="AD539" s="358" t="s">
        <v>4686</v>
      </c>
      <c r="AE539" s="358" t="s">
        <v>1309</v>
      </c>
      <c r="AF539" s="358"/>
      <c r="AG539" s="475">
        <v>0</v>
      </c>
    </row>
    <row r="540" spans="2:33" ht="33">
      <c r="B540" s="358"/>
      <c r="C540" s="358" t="s">
        <v>1834</v>
      </c>
      <c r="D540" s="358" t="s">
        <v>6866</v>
      </c>
      <c r="E540" s="358" t="s">
        <v>1934</v>
      </c>
      <c r="F540" s="358" t="s">
        <v>1268</v>
      </c>
      <c r="G540" s="358" t="s">
        <v>6865</v>
      </c>
      <c r="H540" s="358" t="s">
        <v>6863</v>
      </c>
      <c r="I540" s="358" t="s">
        <v>1282</v>
      </c>
      <c r="J540" s="358" t="s">
        <v>1833</v>
      </c>
      <c r="K540" s="358" t="s">
        <v>6863</v>
      </c>
      <c r="L540" s="358" t="s">
        <v>1937</v>
      </c>
      <c r="M540" s="358" t="s">
        <v>6864</v>
      </c>
      <c r="N540" s="358" t="s">
        <v>1939</v>
      </c>
      <c r="O540" s="358" t="s">
        <v>1316</v>
      </c>
      <c r="P540" s="358" t="s">
        <v>6813</v>
      </c>
      <c r="Q540" s="358"/>
      <c r="R540" s="358" t="s">
        <v>5957</v>
      </c>
      <c r="S540" s="358" t="s">
        <v>6864</v>
      </c>
      <c r="T540" s="358">
        <v>38</v>
      </c>
      <c r="U540" s="358" t="s">
        <v>1937</v>
      </c>
      <c r="V540" s="358" t="s">
        <v>2031</v>
      </c>
      <c r="W540" s="358"/>
      <c r="X540" s="358" t="s">
        <v>6686</v>
      </c>
      <c r="Y540" s="358" t="s">
        <v>1282</v>
      </c>
      <c r="Z540" s="358" t="s">
        <v>6811</v>
      </c>
      <c r="AA540" s="358" t="s">
        <v>6861</v>
      </c>
      <c r="AB540" s="358" t="s">
        <v>902</v>
      </c>
      <c r="AC540" s="358" t="s">
        <v>1937</v>
      </c>
      <c r="AD540" s="358"/>
      <c r="AE540" s="358" t="s">
        <v>1317</v>
      </c>
      <c r="AF540" s="358"/>
      <c r="AG540" s="475">
        <v>0</v>
      </c>
    </row>
    <row r="541" spans="2:33" ht="66">
      <c r="B541" s="358" t="s">
        <v>1836</v>
      </c>
      <c r="C541" s="358" t="s">
        <v>2612</v>
      </c>
      <c r="D541" s="358" t="s">
        <v>2618</v>
      </c>
      <c r="E541" s="358" t="s">
        <v>1934</v>
      </c>
      <c r="F541" s="358" t="s">
        <v>1268</v>
      </c>
      <c r="G541" s="358" t="s">
        <v>2616</v>
      </c>
      <c r="H541" s="358" t="s">
        <v>2613</v>
      </c>
      <c r="I541" s="358" t="s">
        <v>1165</v>
      </c>
      <c r="J541" s="358" t="s">
        <v>2611</v>
      </c>
      <c r="K541" s="358" t="s">
        <v>2613</v>
      </c>
      <c r="L541" s="358" t="s">
        <v>1937</v>
      </c>
      <c r="M541" s="358" t="s">
        <v>2614</v>
      </c>
      <c r="N541" s="358" t="s">
        <v>1939</v>
      </c>
      <c r="O541" s="358" t="s">
        <v>1269</v>
      </c>
      <c r="P541" s="358" t="s">
        <v>2515</v>
      </c>
      <c r="Q541" s="358" t="s">
        <v>2615</v>
      </c>
      <c r="R541" s="358"/>
      <c r="S541" s="358" t="s">
        <v>2617</v>
      </c>
      <c r="T541" s="358">
        <v>39</v>
      </c>
      <c r="U541" s="358" t="s">
        <v>1937</v>
      </c>
      <c r="V541" s="358" t="s">
        <v>2031</v>
      </c>
      <c r="W541" s="358"/>
      <c r="X541" s="358" t="s">
        <v>2338</v>
      </c>
      <c r="Y541" s="358" t="s">
        <v>1165</v>
      </c>
      <c r="Z541" s="358" t="s">
        <v>2513</v>
      </c>
      <c r="AA541" s="358" t="s">
        <v>2612</v>
      </c>
      <c r="AB541" s="358"/>
      <c r="AC541" s="358" t="s">
        <v>1937</v>
      </c>
      <c r="AD541" s="358"/>
      <c r="AE541" s="358" t="s">
        <v>1270</v>
      </c>
      <c r="AF541" s="358"/>
      <c r="AG541" s="475">
        <v>0</v>
      </c>
    </row>
    <row r="542" spans="2:33" ht="47.25">
      <c r="B542" s="358"/>
      <c r="C542" s="358" t="s">
        <v>2680</v>
      </c>
      <c r="D542" s="358" t="s">
        <v>3092</v>
      </c>
      <c r="E542" s="358" t="s">
        <v>1934</v>
      </c>
      <c r="F542" s="358" t="s">
        <v>1287</v>
      </c>
      <c r="G542" s="358" t="s">
        <v>3090</v>
      </c>
      <c r="H542" s="358" t="s">
        <v>2683</v>
      </c>
      <c r="I542" s="358" t="s">
        <v>2962</v>
      </c>
      <c r="J542" s="358" t="s">
        <v>2679</v>
      </c>
      <c r="K542" s="358" t="s">
        <v>2683</v>
      </c>
      <c r="L542" s="358" t="s">
        <v>1937</v>
      </c>
      <c r="M542" s="358" t="s">
        <v>2684</v>
      </c>
      <c r="N542" s="358" t="s">
        <v>1939</v>
      </c>
      <c r="O542" s="358" t="s">
        <v>1269</v>
      </c>
      <c r="P542" s="358" t="s">
        <v>3075</v>
      </c>
      <c r="Q542" s="358"/>
      <c r="R542" s="358"/>
      <c r="S542" s="358" t="s">
        <v>3091</v>
      </c>
      <c r="T542" s="358">
        <v>39</v>
      </c>
      <c r="U542" s="358" t="s">
        <v>1937</v>
      </c>
      <c r="V542" s="358" t="s">
        <v>2031</v>
      </c>
      <c r="W542" s="358"/>
      <c r="X542" s="358" t="s">
        <v>2338</v>
      </c>
      <c r="Y542" s="358" t="s">
        <v>1165</v>
      </c>
      <c r="Z542" s="358" t="s">
        <v>3074</v>
      </c>
      <c r="AA542" s="358" t="s">
        <v>2681</v>
      </c>
      <c r="AB542" s="358"/>
      <c r="AC542" s="358" t="s">
        <v>1937</v>
      </c>
      <c r="AD542" s="358" t="s">
        <v>2688</v>
      </c>
      <c r="AE542" s="358" t="s">
        <v>1273</v>
      </c>
      <c r="AF542" s="358"/>
      <c r="AG542" s="475">
        <v>1</v>
      </c>
    </row>
    <row r="543" spans="2:33" ht="49.5">
      <c r="B543" s="358"/>
      <c r="C543" s="358" t="s">
        <v>3469</v>
      </c>
      <c r="D543" s="358" t="s">
        <v>3476</v>
      </c>
      <c r="E543" s="358" t="s">
        <v>1934</v>
      </c>
      <c r="F543" s="358" t="s">
        <v>1268</v>
      </c>
      <c r="G543" s="358" t="s">
        <v>3474</v>
      </c>
      <c r="H543" s="358" t="s">
        <v>3471</v>
      </c>
      <c r="I543" s="358" t="s">
        <v>1261</v>
      </c>
      <c r="J543" s="358" t="s">
        <v>3468</v>
      </c>
      <c r="K543" s="358" t="s">
        <v>3471</v>
      </c>
      <c r="L543" s="358" t="s">
        <v>3472</v>
      </c>
      <c r="M543" s="358" t="s">
        <v>3473</v>
      </c>
      <c r="N543" s="358" t="s">
        <v>3209</v>
      </c>
      <c r="O543" s="358" t="s">
        <v>1330</v>
      </c>
      <c r="P543" s="358" t="s">
        <v>3440</v>
      </c>
      <c r="Q543" s="358"/>
      <c r="R543" s="358"/>
      <c r="S543" s="358" t="s">
        <v>3475</v>
      </c>
      <c r="T543" s="358">
        <v>39</v>
      </c>
      <c r="U543" s="358" t="s">
        <v>1937</v>
      </c>
      <c r="V543" s="358" t="s">
        <v>1947</v>
      </c>
      <c r="W543" s="358"/>
      <c r="X543" s="358" t="s">
        <v>3211</v>
      </c>
      <c r="Y543" s="358" t="s">
        <v>1261</v>
      </c>
      <c r="Z543" s="358"/>
      <c r="AA543" s="358"/>
      <c r="AB543" s="358"/>
      <c r="AC543" s="358" t="s">
        <v>3457</v>
      </c>
      <c r="AD543" s="358"/>
      <c r="AE543" s="358" t="s">
        <v>1331</v>
      </c>
      <c r="AF543" s="358" t="s">
        <v>3210</v>
      </c>
      <c r="AG543" s="475">
        <v>0</v>
      </c>
    </row>
    <row r="544" spans="2:33" ht="33">
      <c r="B544" s="358"/>
      <c r="C544" s="358" t="s">
        <v>6060</v>
      </c>
      <c r="D544" s="358" t="s">
        <v>6063</v>
      </c>
      <c r="E544" s="358" t="s">
        <v>1934</v>
      </c>
      <c r="F544" s="358" t="s">
        <v>1279</v>
      </c>
      <c r="G544" s="358" t="s">
        <v>6065</v>
      </c>
      <c r="H544" s="358" t="s">
        <v>6063</v>
      </c>
      <c r="I544" s="358" t="s">
        <v>1739</v>
      </c>
      <c r="J544" s="358" t="s">
        <v>6059</v>
      </c>
      <c r="K544" s="358" t="s">
        <v>6063</v>
      </c>
      <c r="L544" s="358" t="s">
        <v>1937</v>
      </c>
      <c r="M544" s="358" t="s">
        <v>6064</v>
      </c>
      <c r="N544" s="358" t="s">
        <v>3209</v>
      </c>
      <c r="O544" s="358" t="s">
        <v>1311</v>
      </c>
      <c r="P544" s="358"/>
      <c r="Q544" s="358"/>
      <c r="R544" s="358" t="s">
        <v>5783</v>
      </c>
      <c r="S544" s="358" t="s">
        <v>6066</v>
      </c>
      <c r="T544" s="358">
        <v>39</v>
      </c>
      <c r="U544" s="358" t="s">
        <v>6067</v>
      </c>
      <c r="V544" s="358" t="s">
        <v>2492</v>
      </c>
      <c r="W544" s="358"/>
      <c r="X544" s="358" t="s">
        <v>6061</v>
      </c>
      <c r="Y544" s="358" t="s">
        <v>1255</v>
      </c>
      <c r="Z544" s="358" t="s">
        <v>6062</v>
      </c>
      <c r="AA544" s="358"/>
      <c r="AB544" s="358"/>
      <c r="AC544" s="358" t="s">
        <v>1937</v>
      </c>
      <c r="AD544" s="358"/>
      <c r="AE544" s="358" t="s">
        <v>1241</v>
      </c>
      <c r="AF544" s="358" t="s">
        <v>1243</v>
      </c>
      <c r="AG544" s="475">
        <v>0</v>
      </c>
    </row>
    <row r="545" spans="2:33" ht="33">
      <c r="B545" s="358"/>
      <c r="C545" s="358" t="s">
        <v>7400</v>
      </c>
      <c r="D545" s="358" t="s">
        <v>7407</v>
      </c>
      <c r="E545" s="358" t="s">
        <v>1934</v>
      </c>
      <c r="F545" s="358" t="s">
        <v>1268</v>
      </c>
      <c r="G545" s="358" t="s">
        <v>7405</v>
      </c>
      <c r="H545" s="358" t="s">
        <v>7403</v>
      </c>
      <c r="I545" s="358" t="s">
        <v>1274</v>
      </c>
      <c r="J545" s="358" t="s">
        <v>7399</v>
      </c>
      <c r="K545" s="358" t="s">
        <v>7403</v>
      </c>
      <c r="L545" s="358" t="s">
        <v>1937</v>
      </c>
      <c r="M545" s="358" t="s">
        <v>7404</v>
      </c>
      <c r="N545" s="358" t="s">
        <v>1939</v>
      </c>
      <c r="O545" s="358" t="s">
        <v>1264</v>
      </c>
      <c r="P545" s="358" t="s">
        <v>7366</v>
      </c>
      <c r="Q545" s="358"/>
      <c r="R545" s="358"/>
      <c r="S545" s="358" t="s">
        <v>7406</v>
      </c>
      <c r="T545" s="358">
        <v>39</v>
      </c>
      <c r="U545" s="358" t="s">
        <v>1937</v>
      </c>
      <c r="V545" s="358" t="s">
        <v>1974</v>
      </c>
      <c r="W545" s="358"/>
      <c r="X545" s="358" t="s">
        <v>2182</v>
      </c>
      <c r="Y545" s="358" t="s">
        <v>1274</v>
      </c>
      <c r="Z545" s="358" t="s">
        <v>7365</v>
      </c>
      <c r="AA545" s="358" t="s">
        <v>7401</v>
      </c>
      <c r="AB545" s="358"/>
      <c r="AC545" s="358" t="s">
        <v>1937</v>
      </c>
      <c r="AD545" s="358" t="s">
        <v>7402</v>
      </c>
      <c r="AE545" s="358" t="s">
        <v>1321</v>
      </c>
      <c r="AF545" s="358" t="s">
        <v>1223</v>
      </c>
      <c r="AG545" s="475">
        <v>0</v>
      </c>
    </row>
    <row r="546" spans="2:33" ht="49.5">
      <c r="B546" s="358"/>
      <c r="C546" s="358" t="s">
        <v>1838</v>
      </c>
      <c r="D546" s="358" t="s">
        <v>6872</v>
      </c>
      <c r="E546" s="358" t="s">
        <v>1934</v>
      </c>
      <c r="F546" s="358" t="s">
        <v>1268</v>
      </c>
      <c r="G546" s="358" t="s">
        <v>6871</v>
      </c>
      <c r="H546" s="358" t="s">
        <v>6869</v>
      </c>
      <c r="I546" s="358" t="s">
        <v>1282</v>
      </c>
      <c r="J546" s="358" t="s">
        <v>1837</v>
      </c>
      <c r="K546" s="358" t="s">
        <v>6869</v>
      </c>
      <c r="L546" s="358" t="s">
        <v>1937</v>
      </c>
      <c r="M546" s="358" t="s">
        <v>6870</v>
      </c>
      <c r="N546" s="358" t="s">
        <v>1939</v>
      </c>
      <c r="O546" s="358" t="s">
        <v>1316</v>
      </c>
      <c r="P546" s="358" t="s">
        <v>6813</v>
      </c>
      <c r="Q546" s="358"/>
      <c r="R546" s="358" t="s">
        <v>5957</v>
      </c>
      <c r="S546" s="358" t="s">
        <v>6870</v>
      </c>
      <c r="T546" s="358">
        <v>39</v>
      </c>
      <c r="U546" s="358" t="s">
        <v>1937</v>
      </c>
      <c r="V546" s="358" t="s">
        <v>2492</v>
      </c>
      <c r="W546" s="358"/>
      <c r="X546" s="358" t="s">
        <v>6686</v>
      </c>
      <c r="Y546" s="358" t="s">
        <v>1282</v>
      </c>
      <c r="Z546" s="358" t="s">
        <v>6811</v>
      </c>
      <c r="AA546" s="358" t="s">
        <v>6867</v>
      </c>
      <c r="AB546" s="358" t="s">
        <v>902</v>
      </c>
      <c r="AC546" s="358" t="s">
        <v>1937</v>
      </c>
      <c r="AD546" s="358"/>
      <c r="AE546" s="358" t="s">
        <v>1317</v>
      </c>
      <c r="AF546" s="358"/>
      <c r="AG546" s="475">
        <v>0</v>
      </c>
    </row>
    <row r="547" spans="2:33" ht="47.25">
      <c r="B547" s="358"/>
      <c r="C547" s="358" t="s">
        <v>1801</v>
      </c>
      <c r="D547" s="358" t="s">
        <v>7065</v>
      </c>
      <c r="E547" s="358" t="s">
        <v>1934</v>
      </c>
      <c r="F547" s="358" t="s">
        <v>1287</v>
      </c>
      <c r="G547" s="358" t="s">
        <v>7064</v>
      </c>
      <c r="H547" s="358" t="s">
        <v>6937</v>
      </c>
      <c r="I547" s="358" t="s">
        <v>1785</v>
      </c>
      <c r="J547" s="358" t="s">
        <v>1800</v>
      </c>
      <c r="K547" s="358" t="s">
        <v>6937</v>
      </c>
      <c r="L547" s="358" t="s">
        <v>1937</v>
      </c>
      <c r="M547" s="358" t="s">
        <v>6938</v>
      </c>
      <c r="N547" s="358" t="s">
        <v>1939</v>
      </c>
      <c r="O547" s="358" t="s">
        <v>1316</v>
      </c>
      <c r="P547" s="358" t="s">
        <v>7043</v>
      </c>
      <c r="Q547" s="358"/>
      <c r="R547" s="358" t="s">
        <v>5957</v>
      </c>
      <c r="S547" s="358" t="s">
        <v>6938</v>
      </c>
      <c r="T547" s="358">
        <v>39</v>
      </c>
      <c r="U547" s="358" t="s">
        <v>1937</v>
      </c>
      <c r="V547" s="358" t="s">
        <v>2031</v>
      </c>
      <c r="W547" s="358"/>
      <c r="X547" s="358" t="s">
        <v>6686</v>
      </c>
      <c r="Y547" s="358" t="s">
        <v>1282</v>
      </c>
      <c r="Z547" s="358" t="s">
        <v>7042</v>
      </c>
      <c r="AA547" s="358" t="s">
        <v>6935</v>
      </c>
      <c r="AB547" s="358" t="s">
        <v>902</v>
      </c>
      <c r="AC547" s="358" t="s">
        <v>1937</v>
      </c>
      <c r="AD547" s="358" t="s">
        <v>6940</v>
      </c>
      <c r="AE547" s="358" t="s">
        <v>1319</v>
      </c>
      <c r="AF547" s="358"/>
      <c r="AG547" s="475">
        <v>0</v>
      </c>
    </row>
    <row r="548" spans="2:33" ht="49.5">
      <c r="B548" s="358"/>
      <c r="C548" s="358" t="s">
        <v>5111</v>
      </c>
      <c r="D548" s="358" t="s">
        <v>5211</v>
      </c>
      <c r="E548" s="358" t="s">
        <v>1934</v>
      </c>
      <c r="F548" s="358" t="s">
        <v>1287</v>
      </c>
      <c r="G548" s="358" t="s">
        <v>5210</v>
      </c>
      <c r="H548" s="358" t="s">
        <v>5113</v>
      </c>
      <c r="I548" s="358" t="s">
        <v>1759</v>
      </c>
      <c r="J548" s="358" t="s">
        <v>5110</v>
      </c>
      <c r="K548" s="358" t="s">
        <v>5113</v>
      </c>
      <c r="L548" s="358" t="s">
        <v>5114</v>
      </c>
      <c r="M548" s="358" t="s">
        <v>5115</v>
      </c>
      <c r="N548" s="358" t="s">
        <v>1939</v>
      </c>
      <c r="O548" s="358" t="s">
        <v>1306</v>
      </c>
      <c r="P548" s="358" t="s">
        <v>5191</v>
      </c>
      <c r="Q548" s="358"/>
      <c r="R548" s="358"/>
      <c r="S548" s="358" t="s">
        <v>2217</v>
      </c>
      <c r="T548" s="358">
        <v>39</v>
      </c>
      <c r="U548" s="358" t="s">
        <v>1937</v>
      </c>
      <c r="V548" s="358" t="s">
        <v>2010</v>
      </c>
      <c r="W548" s="358"/>
      <c r="X548" s="358" t="s">
        <v>4655</v>
      </c>
      <c r="Y548" s="358" t="s">
        <v>1247</v>
      </c>
      <c r="Z548" s="358" t="s">
        <v>5190</v>
      </c>
      <c r="AA548" s="358" t="s">
        <v>5112</v>
      </c>
      <c r="AB548" s="358"/>
      <c r="AC548" s="358" t="s">
        <v>1937</v>
      </c>
      <c r="AD548" s="358" t="s">
        <v>4812</v>
      </c>
      <c r="AE548" s="358" t="s">
        <v>1309</v>
      </c>
      <c r="AF548" s="358"/>
      <c r="AG548" s="475">
        <v>0</v>
      </c>
    </row>
    <row r="549" spans="2:33" ht="63">
      <c r="B549" s="358"/>
      <c r="C549" s="358" t="s">
        <v>2013</v>
      </c>
      <c r="D549" s="358" t="s">
        <v>2149</v>
      </c>
      <c r="E549" s="358" t="s">
        <v>1934</v>
      </c>
      <c r="F549" s="358" t="s">
        <v>1287</v>
      </c>
      <c r="G549" s="358" t="s">
        <v>2150</v>
      </c>
      <c r="H549" s="358" t="s">
        <v>2016</v>
      </c>
      <c r="I549" s="358" t="s">
        <v>1776</v>
      </c>
      <c r="J549" s="358" t="s">
        <v>2017</v>
      </c>
      <c r="K549" s="358" t="s">
        <v>2016</v>
      </c>
      <c r="L549" s="358" t="s">
        <v>2018</v>
      </c>
      <c r="M549" s="358" t="s">
        <v>2019</v>
      </c>
      <c r="N549" s="358" t="s">
        <v>1939</v>
      </c>
      <c r="O549" s="358" t="s">
        <v>1291</v>
      </c>
      <c r="P549" s="358" t="s">
        <v>2131</v>
      </c>
      <c r="Q549" s="358"/>
      <c r="R549" s="358"/>
      <c r="S549" s="358" t="s">
        <v>2009</v>
      </c>
      <c r="T549" s="358">
        <v>39</v>
      </c>
      <c r="U549" s="358" t="s">
        <v>1937</v>
      </c>
      <c r="V549" s="358" t="s">
        <v>2010</v>
      </c>
      <c r="W549" s="358"/>
      <c r="X549" s="358" t="s">
        <v>1941</v>
      </c>
      <c r="Y549" s="358" t="s">
        <v>1222</v>
      </c>
      <c r="Z549" s="358" t="s">
        <v>2135</v>
      </c>
      <c r="AA549" s="358" t="s">
        <v>2020</v>
      </c>
      <c r="AB549" s="358"/>
      <c r="AC549" s="358" t="s">
        <v>1937</v>
      </c>
      <c r="AD549" s="358" t="s">
        <v>2021</v>
      </c>
      <c r="AE549" s="358" t="s">
        <v>1297</v>
      </c>
      <c r="AF549" s="358" t="s">
        <v>1926</v>
      </c>
      <c r="AG549" s="475">
        <v>0</v>
      </c>
    </row>
    <row r="550" spans="2:33" ht="33">
      <c r="B550" s="358"/>
      <c r="C550" s="358" t="s">
        <v>4418</v>
      </c>
      <c r="D550" s="358" t="s">
        <v>4423</v>
      </c>
      <c r="E550" s="358" t="s">
        <v>1934</v>
      </c>
      <c r="F550" s="358" t="s">
        <v>1268</v>
      </c>
      <c r="G550" s="358" t="s">
        <v>4422</v>
      </c>
      <c r="H550" s="358" t="s">
        <v>4420</v>
      </c>
      <c r="I550" s="358" t="s">
        <v>1222</v>
      </c>
      <c r="J550" s="358" t="s">
        <v>4417</v>
      </c>
      <c r="K550" s="358" t="s">
        <v>4420</v>
      </c>
      <c r="L550" s="358" t="s">
        <v>1937</v>
      </c>
      <c r="M550" s="358" t="s">
        <v>4421</v>
      </c>
      <c r="N550" s="358" t="s">
        <v>3209</v>
      </c>
      <c r="O550" s="358" t="s">
        <v>1280</v>
      </c>
      <c r="P550" s="358" t="s">
        <v>4400</v>
      </c>
      <c r="Q550" s="358"/>
      <c r="R550" s="358"/>
      <c r="S550" s="358" t="s">
        <v>1940</v>
      </c>
      <c r="T550" s="358">
        <v>39</v>
      </c>
      <c r="U550" s="358" t="s">
        <v>1937</v>
      </c>
      <c r="V550" s="358" t="s">
        <v>2031</v>
      </c>
      <c r="W550" s="358"/>
      <c r="X550" s="358" t="s">
        <v>4200</v>
      </c>
      <c r="Y550" s="358" t="s">
        <v>1222</v>
      </c>
      <c r="Z550" s="358" t="s">
        <v>4399</v>
      </c>
      <c r="AA550" s="358" t="s">
        <v>4419</v>
      </c>
      <c r="AB550" s="358"/>
      <c r="AC550" s="358" t="s">
        <v>1940</v>
      </c>
      <c r="AD550" s="358"/>
      <c r="AE550" s="358" t="s">
        <v>1281</v>
      </c>
      <c r="AF550" s="358" t="s">
        <v>1191</v>
      </c>
      <c r="AG550" s="475">
        <v>0</v>
      </c>
    </row>
    <row r="551" spans="2:33" ht="47.25">
      <c r="B551" s="358"/>
      <c r="C551" s="358" t="s">
        <v>4830</v>
      </c>
      <c r="D551" s="358" t="s">
        <v>4837</v>
      </c>
      <c r="E551" s="358" t="s">
        <v>1934</v>
      </c>
      <c r="F551" s="358" t="s">
        <v>1268</v>
      </c>
      <c r="G551" s="358" t="s">
        <v>4835</v>
      </c>
      <c r="H551" s="358" t="s">
        <v>4832</v>
      </c>
      <c r="I551" s="358" t="s">
        <v>1247</v>
      </c>
      <c r="J551" s="358" t="s">
        <v>4829</v>
      </c>
      <c r="K551" s="358" t="s">
        <v>4832</v>
      </c>
      <c r="L551" s="358" t="s">
        <v>4833</v>
      </c>
      <c r="M551" s="358" t="s">
        <v>4834</v>
      </c>
      <c r="N551" s="358" t="s">
        <v>1939</v>
      </c>
      <c r="O551" s="358" t="s">
        <v>1306</v>
      </c>
      <c r="P551" s="358" t="s">
        <v>4825</v>
      </c>
      <c r="Q551" s="358"/>
      <c r="R551" s="358"/>
      <c r="S551" s="358" t="s">
        <v>1940</v>
      </c>
      <c r="T551" s="358">
        <v>39</v>
      </c>
      <c r="U551" s="358" t="s">
        <v>1937</v>
      </c>
      <c r="V551" s="358" t="s">
        <v>2492</v>
      </c>
      <c r="W551" s="358"/>
      <c r="X551" s="358" t="s">
        <v>4655</v>
      </c>
      <c r="Y551" s="358" t="s">
        <v>1247</v>
      </c>
      <c r="Z551" s="358" t="s">
        <v>4824</v>
      </c>
      <c r="AA551" s="358" t="s">
        <v>4831</v>
      </c>
      <c r="AB551" s="358"/>
      <c r="AC551" s="358" t="s">
        <v>1937</v>
      </c>
      <c r="AD551" s="358"/>
      <c r="AE551" s="358" t="s">
        <v>1307</v>
      </c>
      <c r="AF551" s="358"/>
      <c r="AG551" s="475">
        <v>0</v>
      </c>
    </row>
    <row r="552" spans="2:33" ht="33">
      <c r="B552" s="358" t="s">
        <v>2151</v>
      </c>
      <c r="C552" s="358" t="s">
        <v>2620</v>
      </c>
      <c r="D552" s="358" t="s">
        <v>2628</v>
      </c>
      <c r="E552" s="358" t="s">
        <v>1934</v>
      </c>
      <c r="F552" s="358" t="s">
        <v>1268</v>
      </c>
      <c r="G552" s="358" t="s">
        <v>2626</v>
      </c>
      <c r="H552" s="358" t="s">
        <v>2623</v>
      </c>
      <c r="I552" s="358" t="s">
        <v>1165</v>
      </c>
      <c r="J552" s="358" t="s">
        <v>2619</v>
      </c>
      <c r="K552" s="358" t="s">
        <v>2623</v>
      </c>
      <c r="L552" s="358" t="s">
        <v>2624</v>
      </c>
      <c r="M552" s="358" t="s">
        <v>2625</v>
      </c>
      <c r="N552" s="358" t="s">
        <v>1939</v>
      </c>
      <c r="O552" s="358" t="s">
        <v>1269</v>
      </c>
      <c r="P552" s="358" t="s">
        <v>2515</v>
      </c>
      <c r="Q552" s="358"/>
      <c r="R552" s="358"/>
      <c r="S552" s="358" t="s">
        <v>2627</v>
      </c>
      <c r="T552" s="358">
        <v>40</v>
      </c>
      <c r="U552" s="358" t="s">
        <v>1937</v>
      </c>
      <c r="V552" s="358" t="s">
        <v>2010</v>
      </c>
      <c r="W552" s="358"/>
      <c r="X552" s="358" t="s">
        <v>2338</v>
      </c>
      <c r="Y552" s="358" t="s">
        <v>1165</v>
      </c>
      <c r="Z552" s="358" t="s">
        <v>2513</v>
      </c>
      <c r="AA552" s="358" t="s">
        <v>2621</v>
      </c>
      <c r="AB552" s="358"/>
      <c r="AC552" s="358" t="s">
        <v>1937</v>
      </c>
      <c r="AD552" s="358"/>
      <c r="AE552" s="358" t="s">
        <v>1270</v>
      </c>
      <c r="AF552" s="358"/>
      <c r="AG552" s="475">
        <v>0</v>
      </c>
    </row>
    <row r="553" spans="2:33" ht="49.5">
      <c r="B553" s="358"/>
      <c r="C553" s="358" t="s">
        <v>2690</v>
      </c>
      <c r="D553" s="358" t="s">
        <v>3095</v>
      </c>
      <c r="E553" s="358" t="s">
        <v>1934</v>
      </c>
      <c r="F553" s="358" t="s">
        <v>1287</v>
      </c>
      <c r="G553" s="358" t="s">
        <v>3093</v>
      </c>
      <c r="H553" s="358" t="s">
        <v>2693</v>
      </c>
      <c r="I553" s="358" t="s">
        <v>2962</v>
      </c>
      <c r="J553" s="358" t="s">
        <v>2689</v>
      </c>
      <c r="K553" s="358" t="s">
        <v>2693</v>
      </c>
      <c r="L553" s="358" t="s">
        <v>1937</v>
      </c>
      <c r="M553" s="358" t="s">
        <v>2694</v>
      </c>
      <c r="N553" s="358" t="s">
        <v>1939</v>
      </c>
      <c r="O553" s="358" t="s">
        <v>1269</v>
      </c>
      <c r="P553" s="358" t="s">
        <v>3075</v>
      </c>
      <c r="Q553" s="358"/>
      <c r="R553" s="358"/>
      <c r="S553" s="358" t="s">
        <v>3094</v>
      </c>
      <c r="T553" s="358">
        <v>40</v>
      </c>
      <c r="U553" s="358" t="s">
        <v>1937</v>
      </c>
      <c r="V553" s="358" t="s">
        <v>2031</v>
      </c>
      <c r="W553" s="358"/>
      <c r="X553" s="358" t="s">
        <v>2338</v>
      </c>
      <c r="Y553" s="358" t="s">
        <v>1165</v>
      </c>
      <c r="Z553" s="358" t="s">
        <v>3074</v>
      </c>
      <c r="AA553" s="358" t="s">
        <v>2691</v>
      </c>
      <c r="AB553" s="358"/>
      <c r="AC553" s="358" t="s">
        <v>1937</v>
      </c>
      <c r="AD553" s="358" t="s">
        <v>2698</v>
      </c>
      <c r="AE553" s="358" t="s">
        <v>1273</v>
      </c>
      <c r="AF553" s="358"/>
      <c r="AG553" s="475">
        <v>1</v>
      </c>
    </row>
    <row r="554" spans="2:33" ht="47.25">
      <c r="B554" s="358"/>
      <c r="C554" s="358" t="s">
        <v>1762</v>
      </c>
      <c r="D554" s="358" t="s">
        <v>4839</v>
      </c>
      <c r="E554" s="358" t="s">
        <v>1934</v>
      </c>
      <c r="F554" s="358" t="s">
        <v>1272</v>
      </c>
      <c r="G554" s="358" t="s">
        <v>4838</v>
      </c>
      <c r="H554" s="358" t="s">
        <v>1945</v>
      </c>
      <c r="I554" s="358" t="s">
        <v>1247</v>
      </c>
      <c r="J554" s="358" t="s">
        <v>1761</v>
      </c>
      <c r="K554" s="358" t="s">
        <v>1945</v>
      </c>
      <c r="L554" s="358" t="s">
        <v>2138</v>
      </c>
      <c r="M554" s="358" t="s">
        <v>2186</v>
      </c>
      <c r="N554" s="358" t="s">
        <v>1939</v>
      </c>
      <c r="O554" s="358" t="s">
        <v>1306</v>
      </c>
      <c r="P554" s="358" t="s">
        <v>4825</v>
      </c>
      <c r="Q554" s="358"/>
      <c r="R554" s="358"/>
      <c r="S554" s="358" t="s">
        <v>1940</v>
      </c>
      <c r="T554" s="358">
        <v>40</v>
      </c>
      <c r="U554" s="358" t="s">
        <v>1937</v>
      </c>
      <c r="V554" s="358" t="s">
        <v>1947</v>
      </c>
      <c r="W554" s="358"/>
      <c r="X554" s="358" t="s">
        <v>4655</v>
      </c>
      <c r="Y554" s="358" t="s">
        <v>1247</v>
      </c>
      <c r="Z554" s="358" t="s">
        <v>4824</v>
      </c>
      <c r="AA554" s="358" t="s">
        <v>2187</v>
      </c>
      <c r="AB554" s="358"/>
      <c r="AC554" s="358" t="s">
        <v>2188</v>
      </c>
      <c r="AD554" s="358" t="s">
        <v>1950</v>
      </c>
      <c r="AE554" s="358" t="s">
        <v>1307</v>
      </c>
      <c r="AF554" s="358"/>
      <c r="AG554" s="475">
        <v>0</v>
      </c>
    </row>
    <row r="555" spans="2:33" ht="49.5">
      <c r="B555" s="358"/>
      <c r="C555" s="358" t="s">
        <v>3478</v>
      </c>
      <c r="D555" s="358" t="s">
        <v>3485</v>
      </c>
      <c r="E555" s="358" t="s">
        <v>1934</v>
      </c>
      <c r="F555" s="358" t="s">
        <v>1268</v>
      </c>
      <c r="G555" s="358" t="s">
        <v>3483</v>
      </c>
      <c r="H555" s="358" t="s">
        <v>3480</v>
      </c>
      <c r="I555" s="358" t="s">
        <v>1261</v>
      </c>
      <c r="J555" s="358" t="s">
        <v>3477</v>
      </c>
      <c r="K555" s="358" t="s">
        <v>3480</v>
      </c>
      <c r="L555" s="358" t="s">
        <v>3481</v>
      </c>
      <c r="M555" s="358" t="s">
        <v>3482</v>
      </c>
      <c r="N555" s="358" t="s">
        <v>3209</v>
      </c>
      <c r="O555" s="358" t="s">
        <v>1330</v>
      </c>
      <c r="P555" s="358" t="s">
        <v>3440</v>
      </c>
      <c r="Q555" s="358"/>
      <c r="R555" s="358"/>
      <c r="S555" s="358" t="s">
        <v>3484</v>
      </c>
      <c r="T555" s="358">
        <v>40</v>
      </c>
      <c r="U555" s="358" t="s">
        <v>1937</v>
      </c>
      <c r="V555" s="358" t="s">
        <v>1947</v>
      </c>
      <c r="W555" s="358"/>
      <c r="X555" s="358" t="s">
        <v>3211</v>
      </c>
      <c r="Y555" s="358" t="s">
        <v>1261</v>
      </c>
      <c r="Z555" s="358"/>
      <c r="AA555" s="358"/>
      <c r="AB555" s="358"/>
      <c r="AC555" s="358" t="s">
        <v>3457</v>
      </c>
      <c r="AD555" s="358"/>
      <c r="AE555" s="358" t="s">
        <v>1331</v>
      </c>
      <c r="AF555" s="358" t="s">
        <v>3210</v>
      </c>
      <c r="AG555" s="475">
        <v>0</v>
      </c>
    </row>
    <row r="556" spans="2:33" ht="47.25">
      <c r="B556" s="358"/>
      <c r="C556" s="358" t="s">
        <v>2046</v>
      </c>
      <c r="D556" s="358" t="s">
        <v>2152</v>
      </c>
      <c r="E556" s="358" t="s">
        <v>1934</v>
      </c>
      <c r="F556" s="358" t="s">
        <v>1287</v>
      </c>
      <c r="G556" s="358" t="s">
        <v>2153</v>
      </c>
      <c r="H556" s="358" t="s">
        <v>2049</v>
      </c>
      <c r="I556" s="358" t="s">
        <v>1776</v>
      </c>
      <c r="J556" s="358" t="s">
        <v>2050</v>
      </c>
      <c r="K556" s="358" t="s">
        <v>2049</v>
      </c>
      <c r="L556" s="358" t="s">
        <v>2051</v>
      </c>
      <c r="M556" s="358" t="s">
        <v>2052</v>
      </c>
      <c r="N556" s="358" t="s">
        <v>1939</v>
      </c>
      <c r="O556" s="358" t="s">
        <v>1291</v>
      </c>
      <c r="P556" s="358" t="s">
        <v>2131</v>
      </c>
      <c r="Q556" s="358"/>
      <c r="R556" s="358"/>
      <c r="S556" s="358" t="s">
        <v>1940</v>
      </c>
      <c r="T556" s="358">
        <v>40</v>
      </c>
      <c r="U556" s="358" t="s">
        <v>1937</v>
      </c>
      <c r="V556" s="358" t="s">
        <v>2031</v>
      </c>
      <c r="W556" s="358"/>
      <c r="X556" s="358" t="s">
        <v>1941</v>
      </c>
      <c r="Y556" s="358" t="s">
        <v>1222</v>
      </c>
      <c r="Z556" s="358" t="s">
        <v>2135</v>
      </c>
      <c r="AA556" s="358" t="s">
        <v>2054</v>
      </c>
      <c r="AB556" s="358"/>
      <c r="AC556" s="358" t="s">
        <v>1940</v>
      </c>
      <c r="AD556" s="358" t="s">
        <v>2047</v>
      </c>
      <c r="AE556" s="358" t="s">
        <v>1297</v>
      </c>
      <c r="AF556" s="358" t="s">
        <v>1926</v>
      </c>
      <c r="AG556" s="475">
        <v>0</v>
      </c>
    </row>
    <row r="557" spans="2:33" ht="47.25">
      <c r="B557" s="358"/>
      <c r="C557" s="358" t="s">
        <v>6069</v>
      </c>
      <c r="D557" s="358" t="s">
        <v>6074</v>
      </c>
      <c r="E557" s="358" t="s">
        <v>1934</v>
      </c>
      <c r="F557" s="358" t="s">
        <v>1242</v>
      </c>
      <c r="G557" s="358" t="s">
        <v>6073</v>
      </c>
      <c r="H557" s="358" t="s">
        <v>6071</v>
      </c>
      <c r="I557" s="358" t="s">
        <v>1739</v>
      </c>
      <c r="J557" s="358" t="s">
        <v>6068</v>
      </c>
      <c r="K557" s="358" t="s">
        <v>6071</v>
      </c>
      <c r="L557" s="358" t="s">
        <v>6072</v>
      </c>
      <c r="M557" s="358" t="s">
        <v>6072</v>
      </c>
      <c r="N557" s="358" t="s">
        <v>1939</v>
      </c>
      <c r="O557" s="358" t="s">
        <v>1311</v>
      </c>
      <c r="P557" s="358" t="s">
        <v>6063</v>
      </c>
      <c r="Q557" s="358"/>
      <c r="R557" s="358" t="s">
        <v>5809</v>
      </c>
      <c r="S557" s="358" t="s">
        <v>1937</v>
      </c>
      <c r="T557" s="358">
        <v>40</v>
      </c>
      <c r="U557" s="358" t="s">
        <v>1937</v>
      </c>
      <c r="V557" s="358" t="s">
        <v>1974</v>
      </c>
      <c r="W557" s="358"/>
      <c r="X557" s="358" t="s">
        <v>5774</v>
      </c>
      <c r="Y557" s="358" t="s">
        <v>1255</v>
      </c>
      <c r="Z557" s="358" t="s">
        <v>6062</v>
      </c>
      <c r="AA557" s="358" t="s">
        <v>6070</v>
      </c>
      <c r="AB557" s="358"/>
      <c r="AC557" s="358" t="s">
        <v>5935</v>
      </c>
      <c r="AD557" s="358"/>
      <c r="AE557" s="358" t="s">
        <v>1241</v>
      </c>
      <c r="AF557" s="358" t="s">
        <v>1243</v>
      </c>
      <c r="AG557" s="475">
        <v>0</v>
      </c>
    </row>
    <row r="558" spans="2:33" ht="33">
      <c r="B558" s="358"/>
      <c r="C558" s="358" t="s">
        <v>7409</v>
      </c>
      <c r="D558" s="358" t="s">
        <v>7411</v>
      </c>
      <c r="E558" s="358" t="s">
        <v>1934</v>
      </c>
      <c r="F558" s="358" t="s">
        <v>1279</v>
      </c>
      <c r="G558" s="358" t="s">
        <v>7413</v>
      </c>
      <c r="H558" s="358" t="s">
        <v>7411</v>
      </c>
      <c r="I558" s="358" t="s">
        <v>1274</v>
      </c>
      <c r="J558" s="358" t="s">
        <v>7408</v>
      </c>
      <c r="K558" s="358" t="s">
        <v>7411</v>
      </c>
      <c r="L558" s="358" t="s">
        <v>1937</v>
      </c>
      <c r="M558" s="358" t="s">
        <v>7412</v>
      </c>
      <c r="N558" s="358" t="s">
        <v>1939</v>
      </c>
      <c r="O558" s="358" t="s">
        <v>1264</v>
      </c>
      <c r="P558" s="358"/>
      <c r="Q558" s="358"/>
      <c r="R558" s="358"/>
      <c r="S558" s="358" t="s">
        <v>1940</v>
      </c>
      <c r="T558" s="358">
        <v>40</v>
      </c>
      <c r="U558" s="358" t="s">
        <v>1937</v>
      </c>
      <c r="V558" s="358" t="s">
        <v>902</v>
      </c>
      <c r="W558" s="358"/>
      <c r="X558" s="358" t="s">
        <v>2182</v>
      </c>
      <c r="Y558" s="358" t="s">
        <v>1274</v>
      </c>
      <c r="Z558" s="358" t="s">
        <v>7410</v>
      </c>
      <c r="AA558" s="358"/>
      <c r="AB558" s="358"/>
      <c r="AC558" s="358" t="s">
        <v>1940</v>
      </c>
      <c r="AD558" s="358"/>
      <c r="AE558" s="358" t="s">
        <v>1321</v>
      </c>
      <c r="AF558" s="358" t="s">
        <v>1223</v>
      </c>
      <c r="AG558" s="475">
        <v>0</v>
      </c>
    </row>
    <row r="559" spans="2:33" ht="47.25">
      <c r="B559" s="358"/>
      <c r="C559" s="358" t="s">
        <v>1907</v>
      </c>
      <c r="D559" s="358" t="s">
        <v>7067</v>
      </c>
      <c r="E559" s="358" t="s">
        <v>1934</v>
      </c>
      <c r="F559" s="358" t="s">
        <v>1287</v>
      </c>
      <c r="G559" s="358" t="s">
        <v>7066</v>
      </c>
      <c r="H559" s="358" t="s">
        <v>6970</v>
      </c>
      <c r="I559" s="358" t="s">
        <v>1785</v>
      </c>
      <c r="J559" s="358" t="s">
        <v>1906</v>
      </c>
      <c r="K559" s="358" t="s">
        <v>6970</v>
      </c>
      <c r="L559" s="358" t="s">
        <v>1937</v>
      </c>
      <c r="M559" s="358" t="s">
        <v>6971</v>
      </c>
      <c r="N559" s="358" t="s">
        <v>1939</v>
      </c>
      <c r="O559" s="358" t="s">
        <v>1316</v>
      </c>
      <c r="P559" s="358" t="s">
        <v>7043</v>
      </c>
      <c r="Q559" s="358"/>
      <c r="R559" s="358" t="s">
        <v>5957</v>
      </c>
      <c r="S559" s="358" t="s">
        <v>6973</v>
      </c>
      <c r="T559" s="358">
        <v>40</v>
      </c>
      <c r="U559" s="358" t="s">
        <v>1937</v>
      </c>
      <c r="V559" s="358" t="s">
        <v>2031</v>
      </c>
      <c r="W559" s="358"/>
      <c r="X559" s="358" t="s">
        <v>6686</v>
      </c>
      <c r="Y559" s="358" t="s">
        <v>1282</v>
      </c>
      <c r="Z559" s="358" t="s">
        <v>7042</v>
      </c>
      <c r="AA559" s="358" t="s">
        <v>6968</v>
      </c>
      <c r="AB559" s="358" t="s">
        <v>902</v>
      </c>
      <c r="AC559" s="358" t="s">
        <v>1937</v>
      </c>
      <c r="AD559" s="358" t="s">
        <v>6974</v>
      </c>
      <c r="AE559" s="358" t="s">
        <v>1319</v>
      </c>
      <c r="AF559" s="358"/>
      <c r="AG559" s="475">
        <v>0</v>
      </c>
    </row>
    <row r="560" spans="2:33" ht="47.25">
      <c r="B560" s="358"/>
      <c r="C560" s="358" t="s">
        <v>6873</v>
      </c>
      <c r="D560" s="358" t="s">
        <v>6876</v>
      </c>
      <c r="E560" s="358" t="s">
        <v>1934</v>
      </c>
      <c r="F560" s="358" t="s">
        <v>1279</v>
      </c>
      <c r="G560" s="358" t="s">
        <v>6878</v>
      </c>
      <c r="H560" s="358" t="s">
        <v>6876</v>
      </c>
      <c r="I560" s="358" t="s">
        <v>1282</v>
      </c>
      <c r="J560" s="358" t="s">
        <v>1880</v>
      </c>
      <c r="K560" s="358" t="s">
        <v>6876</v>
      </c>
      <c r="L560" s="358" t="s">
        <v>1937</v>
      </c>
      <c r="M560" s="358" t="s">
        <v>6877</v>
      </c>
      <c r="N560" s="358" t="s">
        <v>3957</v>
      </c>
      <c r="O560" s="358" t="s">
        <v>1316</v>
      </c>
      <c r="P560" s="358"/>
      <c r="Q560" s="358"/>
      <c r="R560" s="358" t="s">
        <v>5957</v>
      </c>
      <c r="S560" s="358" t="s">
        <v>1940</v>
      </c>
      <c r="T560" s="358">
        <v>40</v>
      </c>
      <c r="U560" s="358" t="s">
        <v>1937</v>
      </c>
      <c r="V560" s="358"/>
      <c r="W560" s="358"/>
      <c r="X560" s="358" t="s">
        <v>6686</v>
      </c>
      <c r="Y560" s="358" t="s">
        <v>1282</v>
      </c>
      <c r="Z560" s="358" t="s">
        <v>6874</v>
      </c>
      <c r="AA560" s="358"/>
      <c r="AB560" s="358" t="s">
        <v>902</v>
      </c>
      <c r="AC560" s="358" t="s">
        <v>1937</v>
      </c>
      <c r="AD560" s="358"/>
      <c r="AE560" s="358" t="s">
        <v>1317</v>
      </c>
      <c r="AF560" s="358"/>
      <c r="AG560" s="475">
        <v>0</v>
      </c>
    </row>
    <row r="561" spans="2:33" ht="49.5">
      <c r="B561" s="358"/>
      <c r="C561" s="358" t="s">
        <v>5119</v>
      </c>
      <c r="D561" s="358" t="s">
        <v>5213</v>
      </c>
      <c r="E561" s="358" t="s">
        <v>1934</v>
      </c>
      <c r="F561" s="358" t="s">
        <v>1287</v>
      </c>
      <c r="G561" s="358" t="s">
        <v>5212</v>
      </c>
      <c r="H561" s="358" t="s">
        <v>5121</v>
      </c>
      <c r="I561" s="358" t="s">
        <v>1759</v>
      </c>
      <c r="J561" s="358" t="s">
        <v>5118</v>
      </c>
      <c r="K561" s="358" t="s">
        <v>5121</v>
      </c>
      <c r="L561" s="358" t="s">
        <v>5122</v>
      </c>
      <c r="M561" s="358" t="s">
        <v>5123</v>
      </c>
      <c r="N561" s="358" t="s">
        <v>1939</v>
      </c>
      <c r="O561" s="358" t="s">
        <v>1306</v>
      </c>
      <c r="P561" s="358" t="s">
        <v>5191</v>
      </c>
      <c r="Q561" s="358"/>
      <c r="R561" s="358"/>
      <c r="S561" s="358" t="s">
        <v>4695</v>
      </c>
      <c r="T561" s="358">
        <v>40</v>
      </c>
      <c r="U561" s="358" t="s">
        <v>1937</v>
      </c>
      <c r="V561" s="358" t="s">
        <v>2010</v>
      </c>
      <c r="W561" s="358"/>
      <c r="X561" s="358" t="s">
        <v>4655</v>
      </c>
      <c r="Y561" s="358" t="s">
        <v>1247</v>
      </c>
      <c r="Z561" s="358" t="s">
        <v>5190</v>
      </c>
      <c r="AA561" s="358" t="s">
        <v>5120</v>
      </c>
      <c r="AB561" s="358"/>
      <c r="AC561" s="358" t="s">
        <v>1937</v>
      </c>
      <c r="AD561" s="358" t="s">
        <v>4812</v>
      </c>
      <c r="AE561" s="358" t="s">
        <v>1309</v>
      </c>
      <c r="AF561" s="358"/>
      <c r="AG561" s="475">
        <v>0</v>
      </c>
    </row>
    <row r="562" spans="2:33" ht="33">
      <c r="B562" s="358"/>
      <c r="C562" s="358" t="s">
        <v>4425</v>
      </c>
      <c r="D562" s="358" t="s">
        <v>4430</v>
      </c>
      <c r="E562" s="358" t="s">
        <v>1934</v>
      </c>
      <c r="F562" s="358" t="s">
        <v>1268</v>
      </c>
      <c r="G562" s="358" t="s">
        <v>4429</v>
      </c>
      <c r="H562" s="358" t="s">
        <v>4427</v>
      </c>
      <c r="I562" s="358" t="s">
        <v>1222</v>
      </c>
      <c r="J562" s="358" t="s">
        <v>4424</v>
      </c>
      <c r="K562" s="358" t="s">
        <v>4427</v>
      </c>
      <c r="L562" s="358" t="s">
        <v>1937</v>
      </c>
      <c r="M562" s="358" t="s">
        <v>4428</v>
      </c>
      <c r="N562" s="358" t="s">
        <v>3209</v>
      </c>
      <c r="O562" s="358" t="s">
        <v>1280</v>
      </c>
      <c r="P562" s="358" t="s">
        <v>4400</v>
      </c>
      <c r="Q562" s="358"/>
      <c r="R562" s="358"/>
      <c r="S562" s="358" t="s">
        <v>1940</v>
      </c>
      <c r="T562" s="358">
        <v>40</v>
      </c>
      <c r="U562" s="358" t="s">
        <v>1937</v>
      </c>
      <c r="V562" s="358" t="s">
        <v>2031</v>
      </c>
      <c r="W562" s="358"/>
      <c r="X562" s="358" t="s">
        <v>4200</v>
      </c>
      <c r="Y562" s="358" t="s">
        <v>1222</v>
      </c>
      <c r="Z562" s="358" t="s">
        <v>4399</v>
      </c>
      <c r="AA562" s="358" t="s">
        <v>4426</v>
      </c>
      <c r="AB562" s="358"/>
      <c r="AC562" s="358" t="s">
        <v>1940</v>
      </c>
      <c r="AD562" s="358"/>
      <c r="AE562" s="358" t="s">
        <v>1281</v>
      </c>
      <c r="AF562" s="358" t="s">
        <v>1191</v>
      </c>
      <c r="AG562" s="475">
        <v>0</v>
      </c>
    </row>
    <row r="563" spans="2:33" ht="49.5">
      <c r="B563" s="358" t="s">
        <v>1881</v>
      </c>
      <c r="C563" s="358" t="s">
        <v>2630</v>
      </c>
      <c r="D563" s="358" t="s">
        <v>2638</v>
      </c>
      <c r="E563" s="358" t="s">
        <v>1934</v>
      </c>
      <c r="F563" s="358" t="s">
        <v>1268</v>
      </c>
      <c r="G563" s="358" t="s">
        <v>2636</v>
      </c>
      <c r="H563" s="358" t="s">
        <v>2633</v>
      </c>
      <c r="I563" s="358" t="s">
        <v>1165</v>
      </c>
      <c r="J563" s="358" t="s">
        <v>2629</v>
      </c>
      <c r="K563" s="358" t="s">
        <v>2633</v>
      </c>
      <c r="L563" s="358" t="s">
        <v>2634</v>
      </c>
      <c r="M563" s="358" t="s">
        <v>2635</v>
      </c>
      <c r="N563" s="358" t="s">
        <v>1939</v>
      </c>
      <c r="O563" s="358" t="s">
        <v>1269</v>
      </c>
      <c r="P563" s="358" t="s">
        <v>2515</v>
      </c>
      <c r="Q563" s="358" t="s">
        <v>2628</v>
      </c>
      <c r="R563" s="358"/>
      <c r="S563" s="358" t="s">
        <v>2637</v>
      </c>
      <c r="T563" s="358">
        <v>41</v>
      </c>
      <c r="U563" s="358" t="s">
        <v>1937</v>
      </c>
      <c r="V563" s="358" t="s">
        <v>2010</v>
      </c>
      <c r="W563" s="358"/>
      <c r="X563" s="358" t="s">
        <v>2338</v>
      </c>
      <c r="Y563" s="358" t="s">
        <v>1165</v>
      </c>
      <c r="Z563" s="358" t="s">
        <v>2513</v>
      </c>
      <c r="AA563" s="358" t="s">
        <v>2631</v>
      </c>
      <c r="AB563" s="358"/>
      <c r="AC563" s="358" t="s">
        <v>1937</v>
      </c>
      <c r="AD563" s="358"/>
      <c r="AE563" s="358" t="s">
        <v>1270</v>
      </c>
      <c r="AF563" s="358"/>
      <c r="AG563" s="475">
        <v>0</v>
      </c>
    </row>
    <row r="564" spans="2:33" ht="33">
      <c r="B564" s="358"/>
      <c r="C564" s="358" t="s">
        <v>1762</v>
      </c>
      <c r="D564" s="358" t="s">
        <v>7415</v>
      </c>
      <c r="E564" s="358" t="s">
        <v>1934</v>
      </c>
      <c r="F564" s="358" t="s">
        <v>1272</v>
      </c>
      <c r="G564" s="358" t="s">
        <v>7414</v>
      </c>
      <c r="H564" s="358" t="s">
        <v>1945</v>
      </c>
      <c r="I564" s="358" t="s">
        <v>1274</v>
      </c>
      <c r="J564" s="358" t="s">
        <v>1761</v>
      </c>
      <c r="K564" s="358" t="s">
        <v>1945</v>
      </c>
      <c r="L564" s="358" t="s">
        <v>1937</v>
      </c>
      <c r="M564" s="358" t="s">
        <v>2186</v>
      </c>
      <c r="N564" s="358" t="s">
        <v>1939</v>
      </c>
      <c r="O564" s="358" t="s">
        <v>1264</v>
      </c>
      <c r="P564" s="358" t="s">
        <v>7411</v>
      </c>
      <c r="Q564" s="358"/>
      <c r="R564" s="358"/>
      <c r="S564" s="358" t="s">
        <v>2186</v>
      </c>
      <c r="T564" s="358">
        <v>41</v>
      </c>
      <c r="U564" s="358" t="s">
        <v>1937</v>
      </c>
      <c r="V564" s="358" t="s">
        <v>1947</v>
      </c>
      <c r="W564" s="358"/>
      <c r="X564" s="358" t="s">
        <v>2182</v>
      </c>
      <c r="Y564" s="358" t="s">
        <v>1274</v>
      </c>
      <c r="Z564" s="358" t="s">
        <v>7410</v>
      </c>
      <c r="AA564" s="358" t="s">
        <v>1948</v>
      </c>
      <c r="AB564" s="358"/>
      <c r="AC564" s="358" t="s">
        <v>1937</v>
      </c>
      <c r="AD564" s="358" t="s">
        <v>1950</v>
      </c>
      <c r="AE564" s="358" t="s">
        <v>1321</v>
      </c>
      <c r="AF564" s="358" t="s">
        <v>1223</v>
      </c>
      <c r="AG564" s="475">
        <v>0</v>
      </c>
    </row>
    <row r="565" spans="2:33" ht="99">
      <c r="B565" s="358"/>
      <c r="C565" s="358" t="s">
        <v>2068</v>
      </c>
      <c r="D565" s="358" t="s">
        <v>6076</v>
      </c>
      <c r="E565" s="358" t="s">
        <v>1934</v>
      </c>
      <c r="F565" s="358" t="s">
        <v>1242</v>
      </c>
      <c r="G565" s="358" t="s">
        <v>6075</v>
      </c>
      <c r="H565" s="358" t="s">
        <v>2071</v>
      </c>
      <c r="I565" s="358" t="s">
        <v>1739</v>
      </c>
      <c r="J565" s="358" t="s">
        <v>2072</v>
      </c>
      <c r="K565" s="358" t="s">
        <v>2071</v>
      </c>
      <c r="L565" s="358" t="s">
        <v>5784</v>
      </c>
      <c r="M565" s="358" t="s">
        <v>5785</v>
      </c>
      <c r="N565" s="358" t="s">
        <v>1939</v>
      </c>
      <c r="O565" s="358" t="s">
        <v>1311</v>
      </c>
      <c r="P565" s="358" t="s">
        <v>6063</v>
      </c>
      <c r="Q565" s="358"/>
      <c r="R565" s="358" t="s">
        <v>5783</v>
      </c>
      <c r="S565" s="358" t="s">
        <v>2074</v>
      </c>
      <c r="T565" s="358">
        <v>41</v>
      </c>
      <c r="U565" s="358" t="s">
        <v>5787</v>
      </c>
      <c r="V565" s="358" t="s">
        <v>1947</v>
      </c>
      <c r="W565" s="358"/>
      <c r="X565" s="358" t="s">
        <v>5774</v>
      </c>
      <c r="Y565" s="358" t="s">
        <v>1255</v>
      </c>
      <c r="Z565" s="358" t="s">
        <v>6062</v>
      </c>
      <c r="AA565" s="358" t="s">
        <v>2075</v>
      </c>
      <c r="AB565" s="358"/>
      <c r="AC565" s="358" t="s">
        <v>2074</v>
      </c>
      <c r="AD565" s="358" t="s">
        <v>2076</v>
      </c>
      <c r="AE565" s="358" t="s">
        <v>1241</v>
      </c>
      <c r="AF565" s="358" t="s">
        <v>1243</v>
      </c>
      <c r="AG565" s="475">
        <v>0</v>
      </c>
    </row>
    <row r="566" spans="2:33" ht="63">
      <c r="B566" s="358"/>
      <c r="C566" s="358" t="s">
        <v>3097</v>
      </c>
      <c r="D566" s="358" t="s">
        <v>3099</v>
      </c>
      <c r="E566" s="358" t="s">
        <v>1934</v>
      </c>
      <c r="F566" s="358" t="s">
        <v>1279</v>
      </c>
      <c r="G566" s="358" t="s">
        <v>3102</v>
      </c>
      <c r="H566" s="358" t="s">
        <v>3099</v>
      </c>
      <c r="I566" s="358" t="s">
        <v>2962</v>
      </c>
      <c r="J566" s="358" t="s">
        <v>3096</v>
      </c>
      <c r="K566" s="358" t="s">
        <v>3099</v>
      </c>
      <c r="L566" s="358" t="s">
        <v>3100</v>
      </c>
      <c r="M566" s="358" t="s">
        <v>3101</v>
      </c>
      <c r="N566" s="358" t="s">
        <v>1939</v>
      </c>
      <c r="O566" s="358" t="s">
        <v>1269</v>
      </c>
      <c r="P566" s="358"/>
      <c r="Q566" s="358"/>
      <c r="R566" s="358"/>
      <c r="S566" s="358" t="s">
        <v>3101</v>
      </c>
      <c r="T566" s="358">
        <v>41</v>
      </c>
      <c r="U566" s="358" t="s">
        <v>1937</v>
      </c>
      <c r="V566" s="358"/>
      <c r="W566" s="358"/>
      <c r="X566" s="358" t="s">
        <v>2338</v>
      </c>
      <c r="Y566" s="358" t="s">
        <v>1165</v>
      </c>
      <c r="Z566" s="358" t="s">
        <v>3098</v>
      </c>
      <c r="AA566" s="358"/>
      <c r="AB566" s="358"/>
      <c r="AC566" s="358" t="s">
        <v>1937</v>
      </c>
      <c r="AD566" s="358"/>
      <c r="AE566" s="358" t="s">
        <v>1273</v>
      </c>
      <c r="AF566" s="358"/>
      <c r="AG566" s="475">
        <v>0</v>
      </c>
    </row>
    <row r="567" spans="2:33" ht="47.25">
      <c r="B567" s="358"/>
      <c r="C567" s="358" t="s">
        <v>3487</v>
      </c>
      <c r="D567" s="358" t="s">
        <v>3491</v>
      </c>
      <c r="E567" s="358" t="s">
        <v>1934</v>
      </c>
      <c r="F567" s="358" t="s">
        <v>1268</v>
      </c>
      <c r="G567" s="358" t="s">
        <v>3490</v>
      </c>
      <c r="H567" s="358" t="s">
        <v>3489</v>
      </c>
      <c r="I567" s="358" t="s">
        <v>1261</v>
      </c>
      <c r="J567" s="358" t="s">
        <v>3486</v>
      </c>
      <c r="K567" s="358" t="s">
        <v>3489</v>
      </c>
      <c r="L567" s="358" t="s">
        <v>1937</v>
      </c>
      <c r="M567" s="358" t="s">
        <v>3289</v>
      </c>
      <c r="N567" s="358" t="s">
        <v>3209</v>
      </c>
      <c r="O567" s="358" t="s">
        <v>1330</v>
      </c>
      <c r="P567" s="358" t="s">
        <v>3440</v>
      </c>
      <c r="Q567" s="358"/>
      <c r="R567" s="358"/>
      <c r="S567" s="358" t="s">
        <v>3289</v>
      </c>
      <c r="T567" s="358">
        <v>41</v>
      </c>
      <c r="U567" s="358" t="s">
        <v>1937</v>
      </c>
      <c r="V567" s="358" t="s">
        <v>1974</v>
      </c>
      <c r="W567" s="358"/>
      <c r="X567" s="358" t="s">
        <v>3211</v>
      </c>
      <c r="Y567" s="358" t="s">
        <v>1261</v>
      </c>
      <c r="Z567" s="358"/>
      <c r="AA567" s="358"/>
      <c r="AB567" s="358"/>
      <c r="AC567" s="358" t="s">
        <v>1937</v>
      </c>
      <c r="AD567" s="358"/>
      <c r="AE567" s="358" t="s">
        <v>1331</v>
      </c>
      <c r="AF567" s="358" t="s">
        <v>3210</v>
      </c>
      <c r="AG567" s="475">
        <v>0</v>
      </c>
    </row>
    <row r="568" spans="2:33" ht="214.5">
      <c r="B568" s="358"/>
      <c r="C568" s="358" t="s">
        <v>2022</v>
      </c>
      <c r="D568" s="358" t="s">
        <v>2154</v>
      </c>
      <c r="E568" s="358" t="s">
        <v>1934</v>
      </c>
      <c r="F568" s="358" t="s">
        <v>1287</v>
      </c>
      <c r="G568" s="358" t="s">
        <v>2155</v>
      </c>
      <c r="H568" s="358" t="s">
        <v>2025</v>
      </c>
      <c r="I568" s="358" t="s">
        <v>1776</v>
      </c>
      <c r="J568" s="358" t="s">
        <v>2026</v>
      </c>
      <c r="K568" s="358" t="s">
        <v>2025</v>
      </c>
      <c r="L568" s="358" t="s">
        <v>2027</v>
      </c>
      <c r="M568" s="358" t="s">
        <v>2028</v>
      </c>
      <c r="N568" s="358" t="s">
        <v>1939</v>
      </c>
      <c r="O568" s="358" t="s">
        <v>1291</v>
      </c>
      <c r="P568" s="358" t="s">
        <v>2131</v>
      </c>
      <c r="Q568" s="358" t="s">
        <v>2029</v>
      </c>
      <c r="R568" s="358"/>
      <c r="S568" s="358" t="s">
        <v>2030</v>
      </c>
      <c r="T568" s="358">
        <v>41</v>
      </c>
      <c r="U568" s="358" t="s">
        <v>1937</v>
      </c>
      <c r="V568" s="358" t="s">
        <v>2031</v>
      </c>
      <c r="W568" s="358"/>
      <c r="X568" s="358" t="s">
        <v>1941</v>
      </c>
      <c r="Y568" s="358" t="s">
        <v>1222</v>
      </c>
      <c r="Z568" s="358" t="s">
        <v>2135</v>
      </c>
      <c r="AA568" s="358" t="s">
        <v>2032</v>
      </c>
      <c r="AB568" s="358"/>
      <c r="AC568" s="358" t="s">
        <v>1940</v>
      </c>
      <c r="AD568" s="358" t="s">
        <v>2023</v>
      </c>
      <c r="AE568" s="358" t="s">
        <v>1297</v>
      </c>
      <c r="AF568" s="358" t="s">
        <v>1926</v>
      </c>
      <c r="AG568" s="475">
        <v>0</v>
      </c>
    </row>
    <row r="569" spans="2:33" ht="47.25">
      <c r="B569" s="358"/>
      <c r="C569" s="358" t="s">
        <v>4214</v>
      </c>
      <c r="D569" s="358" t="s">
        <v>4841</v>
      </c>
      <c r="E569" s="358" t="s">
        <v>1934</v>
      </c>
      <c r="F569" s="358" t="s">
        <v>1272</v>
      </c>
      <c r="G569" s="358" t="s">
        <v>4840</v>
      </c>
      <c r="H569" s="358" t="s">
        <v>4216</v>
      </c>
      <c r="I569" s="358" t="s">
        <v>1247</v>
      </c>
      <c r="J569" s="358" t="s">
        <v>4213</v>
      </c>
      <c r="K569" s="358" t="s">
        <v>4216</v>
      </c>
      <c r="L569" s="358" t="s">
        <v>4664</v>
      </c>
      <c r="M569" s="358" t="s">
        <v>4217</v>
      </c>
      <c r="N569" s="358" t="s">
        <v>1939</v>
      </c>
      <c r="O569" s="358" t="s">
        <v>1306</v>
      </c>
      <c r="P569" s="358" t="s">
        <v>4825</v>
      </c>
      <c r="Q569" s="358"/>
      <c r="R569" s="358"/>
      <c r="S569" s="358" t="s">
        <v>1940</v>
      </c>
      <c r="T569" s="358">
        <v>41</v>
      </c>
      <c r="U569" s="358" t="s">
        <v>1937</v>
      </c>
      <c r="V569" s="358" t="s">
        <v>1947</v>
      </c>
      <c r="W569" s="358"/>
      <c r="X569" s="358" t="s">
        <v>4655</v>
      </c>
      <c r="Y569" s="358" t="s">
        <v>1247</v>
      </c>
      <c r="Z569" s="358" t="s">
        <v>4824</v>
      </c>
      <c r="AA569" s="358" t="s">
        <v>4663</v>
      </c>
      <c r="AB569" s="358"/>
      <c r="AC569" s="358" t="s">
        <v>4666</v>
      </c>
      <c r="AD569" s="358" t="s">
        <v>4218</v>
      </c>
      <c r="AE569" s="358" t="s">
        <v>1307</v>
      </c>
      <c r="AF569" s="358"/>
      <c r="AG569" s="475">
        <v>0</v>
      </c>
    </row>
    <row r="570" spans="2:33" ht="47.25">
      <c r="B570" s="358"/>
      <c r="C570" s="358" t="s">
        <v>1789</v>
      </c>
      <c r="D570" s="358" t="s">
        <v>6880</v>
      </c>
      <c r="E570" s="358" t="s">
        <v>1934</v>
      </c>
      <c r="F570" s="358" t="s">
        <v>1272</v>
      </c>
      <c r="G570" s="358" t="s">
        <v>6879</v>
      </c>
      <c r="H570" s="358" t="s">
        <v>6712</v>
      </c>
      <c r="I570" s="358" t="s">
        <v>1282</v>
      </c>
      <c r="J570" s="358" t="s">
        <v>1788</v>
      </c>
      <c r="K570" s="358" t="s">
        <v>6712</v>
      </c>
      <c r="L570" s="358" t="s">
        <v>1937</v>
      </c>
      <c r="M570" s="358" t="s">
        <v>6713</v>
      </c>
      <c r="N570" s="358" t="s">
        <v>1939</v>
      </c>
      <c r="O570" s="358" t="s">
        <v>1316</v>
      </c>
      <c r="P570" s="358" t="s">
        <v>6876</v>
      </c>
      <c r="Q570" s="358"/>
      <c r="R570" s="358" t="s">
        <v>5957</v>
      </c>
      <c r="S570" s="358" t="s">
        <v>6715</v>
      </c>
      <c r="T570" s="358">
        <v>41</v>
      </c>
      <c r="U570" s="358" t="s">
        <v>1937</v>
      </c>
      <c r="V570" s="358" t="s">
        <v>1974</v>
      </c>
      <c r="W570" s="358"/>
      <c r="X570" s="358" t="s">
        <v>6686</v>
      </c>
      <c r="Y570" s="358" t="s">
        <v>1282</v>
      </c>
      <c r="Z570" s="358" t="s">
        <v>6874</v>
      </c>
      <c r="AA570" s="358" t="s">
        <v>6710</v>
      </c>
      <c r="AB570" s="358" t="s">
        <v>902</v>
      </c>
      <c r="AC570" s="358" t="s">
        <v>1940</v>
      </c>
      <c r="AD570" s="358" t="s">
        <v>6716</v>
      </c>
      <c r="AE570" s="358" t="s">
        <v>1317</v>
      </c>
      <c r="AF570" s="358"/>
      <c r="AG570" s="475">
        <v>0</v>
      </c>
    </row>
    <row r="571" spans="2:33" ht="49.5">
      <c r="B571" s="358"/>
      <c r="C571" s="358" t="s">
        <v>4856</v>
      </c>
      <c r="D571" s="358" t="s">
        <v>5215</v>
      </c>
      <c r="E571" s="358" t="s">
        <v>1934</v>
      </c>
      <c r="F571" s="358" t="s">
        <v>1287</v>
      </c>
      <c r="G571" s="358" t="s">
        <v>5214</v>
      </c>
      <c r="H571" s="358" t="s">
        <v>4858</v>
      </c>
      <c r="I571" s="358" t="s">
        <v>1759</v>
      </c>
      <c r="J571" s="358" t="s">
        <v>4855</v>
      </c>
      <c r="K571" s="358" t="s">
        <v>4858</v>
      </c>
      <c r="L571" s="358" t="s">
        <v>4826</v>
      </c>
      <c r="M571" s="358" t="s">
        <v>4859</v>
      </c>
      <c r="N571" s="358" t="s">
        <v>1939</v>
      </c>
      <c r="O571" s="358" t="s">
        <v>1306</v>
      </c>
      <c r="P571" s="358" t="s">
        <v>5191</v>
      </c>
      <c r="Q571" s="358"/>
      <c r="R571" s="358"/>
      <c r="S571" s="358" t="s">
        <v>2217</v>
      </c>
      <c r="T571" s="358">
        <v>41</v>
      </c>
      <c r="U571" s="358" t="s">
        <v>1937</v>
      </c>
      <c r="V571" s="358" t="s">
        <v>2010</v>
      </c>
      <c r="W571" s="358"/>
      <c r="X571" s="358" t="s">
        <v>4655</v>
      </c>
      <c r="Y571" s="358" t="s">
        <v>1247</v>
      </c>
      <c r="Z571" s="358" t="s">
        <v>5190</v>
      </c>
      <c r="AA571" s="358" t="s">
        <v>4857</v>
      </c>
      <c r="AB571" s="358"/>
      <c r="AC571" s="358" t="s">
        <v>1937</v>
      </c>
      <c r="AD571" s="358" t="s">
        <v>4862</v>
      </c>
      <c r="AE571" s="358" t="s">
        <v>1309</v>
      </c>
      <c r="AF571" s="358"/>
      <c r="AG571" s="475">
        <v>0</v>
      </c>
    </row>
    <row r="572" spans="2:33" ht="33">
      <c r="B572" s="358"/>
      <c r="C572" s="358" t="s">
        <v>4432</v>
      </c>
      <c r="D572" s="358" t="s">
        <v>4434</v>
      </c>
      <c r="E572" s="358" t="s">
        <v>1934</v>
      </c>
      <c r="F572" s="358" t="s">
        <v>1279</v>
      </c>
      <c r="G572" s="358" t="s">
        <v>4436</v>
      </c>
      <c r="H572" s="358" t="s">
        <v>4434</v>
      </c>
      <c r="I572" s="358" t="s">
        <v>1222</v>
      </c>
      <c r="J572" s="358" t="s">
        <v>4431</v>
      </c>
      <c r="K572" s="358" t="s">
        <v>4434</v>
      </c>
      <c r="L572" s="358" t="s">
        <v>1937</v>
      </c>
      <c r="M572" s="358" t="s">
        <v>4435</v>
      </c>
      <c r="N572" s="358" t="s">
        <v>3957</v>
      </c>
      <c r="O572" s="358" t="s">
        <v>1280</v>
      </c>
      <c r="P572" s="358"/>
      <c r="Q572" s="358"/>
      <c r="R572" s="358"/>
      <c r="S572" s="358" t="s">
        <v>1940</v>
      </c>
      <c r="T572" s="358">
        <v>41</v>
      </c>
      <c r="U572" s="358" t="s">
        <v>1937</v>
      </c>
      <c r="V572" s="358"/>
      <c r="W572" s="358"/>
      <c r="X572" s="358" t="s">
        <v>4200</v>
      </c>
      <c r="Y572" s="358" t="s">
        <v>1222</v>
      </c>
      <c r="Z572" s="358" t="s">
        <v>4433</v>
      </c>
      <c r="AA572" s="358"/>
      <c r="AB572" s="358"/>
      <c r="AC572" s="358" t="s">
        <v>1937</v>
      </c>
      <c r="AD572" s="358"/>
      <c r="AE572" s="358" t="s">
        <v>1281</v>
      </c>
      <c r="AF572" s="358" t="s">
        <v>1191</v>
      </c>
      <c r="AG572" s="475">
        <v>0</v>
      </c>
    </row>
    <row r="573" spans="2:33" ht="63">
      <c r="B573" s="358" t="s">
        <v>1882</v>
      </c>
      <c r="C573" s="358" t="s">
        <v>2417</v>
      </c>
      <c r="D573" s="358" t="s">
        <v>3104</v>
      </c>
      <c r="E573" s="358" t="s">
        <v>1934</v>
      </c>
      <c r="F573" s="358" t="s">
        <v>1242</v>
      </c>
      <c r="G573" s="358" t="s">
        <v>3103</v>
      </c>
      <c r="H573" s="358" t="s">
        <v>2420</v>
      </c>
      <c r="I573" s="358" t="s">
        <v>2962</v>
      </c>
      <c r="J573" s="358" t="s">
        <v>2416</v>
      </c>
      <c r="K573" s="358" t="s">
        <v>2420</v>
      </c>
      <c r="L573" s="358" t="s">
        <v>2421</v>
      </c>
      <c r="M573" s="358" t="s">
        <v>2422</v>
      </c>
      <c r="N573" s="358" t="s">
        <v>1939</v>
      </c>
      <c r="O573" s="358" t="s">
        <v>1269</v>
      </c>
      <c r="P573" s="358" t="s">
        <v>3099</v>
      </c>
      <c r="Q573" s="358"/>
      <c r="R573" s="358"/>
      <c r="S573" s="358" t="s">
        <v>2422</v>
      </c>
      <c r="T573" s="358">
        <v>42</v>
      </c>
      <c r="U573" s="358" t="s">
        <v>1937</v>
      </c>
      <c r="V573" s="358" t="s">
        <v>1974</v>
      </c>
      <c r="W573" s="358"/>
      <c r="X573" s="358" t="s">
        <v>2338</v>
      </c>
      <c r="Y573" s="358" t="s">
        <v>1165</v>
      </c>
      <c r="Z573" s="358" t="s">
        <v>3098</v>
      </c>
      <c r="AA573" s="358" t="s">
        <v>2418</v>
      </c>
      <c r="AB573" s="358"/>
      <c r="AC573" s="358" t="s">
        <v>1937</v>
      </c>
      <c r="AD573" s="358" t="s">
        <v>2423</v>
      </c>
      <c r="AE573" s="358" t="s">
        <v>1273</v>
      </c>
      <c r="AF573" s="358"/>
      <c r="AG573" s="475">
        <v>0</v>
      </c>
    </row>
    <row r="574" spans="2:33" ht="33">
      <c r="B574" s="358"/>
      <c r="C574" s="358" t="s">
        <v>2640</v>
      </c>
      <c r="D574" s="358" t="s">
        <v>2647</v>
      </c>
      <c r="E574" s="358" t="s">
        <v>1934</v>
      </c>
      <c r="F574" s="358" t="s">
        <v>1268</v>
      </c>
      <c r="G574" s="358" t="s">
        <v>2646</v>
      </c>
      <c r="H574" s="358" t="s">
        <v>2643</v>
      </c>
      <c r="I574" s="358" t="s">
        <v>1165</v>
      </c>
      <c r="J574" s="358" t="s">
        <v>2639</v>
      </c>
      <c r="K574" s="358" t="s">
        <v>2643</v>
      </c>
      <c r="L574" s="358" t="s">
        <v>2644</v>
      </c>
      <c r="M574" s="358" t="s">
        <v>2645</v>
      </c>
      <c r="N574" s="358" t="s">
        <v>1939</v>
      </c>
      <c r="O574" s="358" t="s">
        <v>1269</v>
      </c>
      <c r="P574" s="358" t="s">
        <v>2515</v>
      </c>
      <c r="Q574" s="358"/>
      <c r="R574" s="358"/>
      <c r="S574" s="358" t="s">
        <v>2545</v>
      </c>
      <c r="T574" s="358">
        <v>42</v>
      </c>
      <c r="U574" s="358" t="s">
        <v>1937</v>
      </c>
      <c r="V574" s="358" t="s">
        <v>2010</v>
      </c>
      <c r="W574" s="358"/>
      <c r="X574" s="358" t="s">
        <v>2338</v>
      </c>
      <c r="Y574" s="358" t="s">
        <v>1165</v>
      </c>
      <c r="Z574" s="358" t="s">
        <v>2513</v>
      </c>
      <c r="AA574" s="358" t="s">
        <v>2641</v>
      </c>
      <c r="AB574" s="358"/>
      <c r="AC574" s="358" t="s">
        <v>1937</v>
      </c>
      <c r="AD574" s="358"/>
      <c r="AE574" s="358" t="s">
        <v>1270</v>
      </c>
      <c r="AF574" s="358"/>
      <c r="AG574" s="475">
        <v>0</v>
      </c>
    </row>
    <row r="575" spans="2:33" ht="33">
      <c r="B575" s="358"/>
      <c r="C575" s="358" t="s">
        <v>1767</v>
      </c>
      <c r="D575" s="358" t="s">
        <v>7417</v>
      </c>
      <c r="E575" s="358" t="s">
        <v>1934</v>
      </c>
      <c r="F575" s="358" t="s">
        <v>1272</v>
      </c>
      <c r="G575" s="358" t="s">
        <v>7416</v>
      </c>
      <c r="H575" s="358" t="s">
        <v>1953</v>
      </c>
      <c r="I575" s="358" t="s">
        <v>1274</v>
      </c>
      <c r="J575" s="358" t="s">
        <v>1766</v>
      </c>
      <c r="K575" s="358" t="s">
        <v>1953</v>
      </c>
      <c r="L575" s="358" t="s">
        <v>1937</v>
      </c>
      <c r="M575" s="358" t="s">
        <v>2191</v>
      </c>
      <c r="N575" s="358" t="s">
        <v>1939</v>
      </c>
      <c r="O575" s="358" t="s">
        <v>1264</v>
      </c>
      <c r="P575" s="358" t="s">
        <v>7411</v>
      </c>
      <c r="Q575" s="358"/>
      <c r="R575" s="358"/>
      <c r="S575" s="358" t="s">
        <v>2191</v>
      </c>
      <c r="T575" s="358">
        <v>42</v>
      </c>
      <c r="U575" s="358" t="s">
        <v>1937</v>
      </c>
      <c r="V575" s="358" t="s">
        <v>1947</v>
      </c>
      <c r="W575" s="358"/>
      <c r="X575" s="358" t="s">
        <v>2182</v>
      </c>
      <c r="Y575" s="358" t="s">
        <v>1274</v>
      </c>
      <c r="Z575" s="358" t="s">
        <v>7410</v>
      </c>
      <c r="AA575" s="358" t="s">
        <v>1956</v>
      </c>
      <c r="AB575" s="358"/>
      <c r="AC575" s="358" t="s">
        <v>1937</v>
      </c>
      <c r="AD575" s="358" t="s">
        <v>1958</v>
      </c>
      <c r="AE575" s="358" t="s">
        <v>1321</v>
      </c>
      <c r="AF575" s="358" t="s">
        <v>1223</v>
      </c>
      <c r="AG575" s="475">
        <v>0</v>
      </c>
    </row>
    <row r="576" spans="2:33" ht="47.25">
      <c r="B576" s="358"/>
      <c r="C576" s="358"/>
      <c r="D576" s="358" t="s">
        <v>4843</v>
      </c>
      <c r="E576" s="358" t="s">
        <v>1934</v>
      </c>
      <c r="F576" s="358" t="s">
        <v>1272</v>
      </c>
      <c r="G576" s="358" t="s">
        <v>4842</v>
      </c>
      <c r="H576" s="358" t="s">
        <v>1953</v>
      </c>
      <c r="I576" s="358" t="s">
        <v>1247</v>
      </c>
      <c r="J576" s="358" t="s">
        <v>1766</v>
      </c>
      <c r="K576" s="358" t="s">
        <v>1953</v>
      </c>
      <c r="L576" s="358" t="s">
        <v>1954</v>
      </c>
      <c r="M576" s="358" t="s">
        <v>2191</v>
      </c>
      <c r="N576" s="358" t="s">
        <v>1939</v>
      </c>
      <c r="O576" s="358" t="s">
        <v>1306</v>
      </c>
      <c r="P576" s="358" t="s">
        <v>4825</v>
      </c>
      <c r="Q576" s="358"/>
      <c r="R576" s="358"/>
      <c r="S576" s="358" t="s">
        <v>1940</v>
      </c>
      <c r="T576" s="358">
        <v>42</v>
      </c>
      <c r="U576" s="358" t="s">
        <v>1937</v>
      </c>
      <c r="V576" s="358" t="s">
        <v>1947</v>
      </c>
      <c r="W576" s="358"/>
      <c r="X576" s="358" t="s">
        <v>4655</v>
      </c>
      <c r="Y576" s="358" t="s">
        <v>1247</v>
      </c>
      <c r="Z576" s="358" t="s">
        <v>4824</v>
      </c>
      <c r="AA576" s="358" t="s">
        <v>2192</v>
      </c>
      <c r="AB576" s="358"/>
      <c r="AC576" s="358" t="s">
        <v>2193</v>
      </c>
      <c r="AD576" s="358" t="s">
        <v>1958</v>
      </c>
      <c r="AE576" s="358" t="s">
        <v>1307</v>
      </c>
      <c r="AF576" s="358"/>
      <c r="AG576" s="475">
        <v>0</v>
      </c>
    </row>
    <row r="577" spans="2:33" ht="47.25">
      <c r="B577" s="358"/>
      <c r="C577" s="358" t="s">
        <v>6078</v>
      </c>
      <c r="D577" s="358" t="s">
        <v>6088</v>
      </c>
      <c r="E577" s="358" t="s">
        <v>1934</v>
      </c>
      <c r="F577" s="358" t="s">
        <v>1242</v>
      </c>
      <c r="G577" s="358" t="s">
        <v>6085</v>
      </c>
      <c r="H577" s="358" t="s">
        <v>6081</v>
      </c>
      <c r="I577" s="358" t="s">
        <v>1739</v>
      </c>
      <c r="J577" s="358" t="s">
        <v>6077</v>
      </c>
      <c r="K577" s="358" t="s">
        <v>6081</v>
      </c>
      <c r="L577" s="358" t="s">
        <v>6082</v>
      </c>
      <c r="M577" s="358" t="s">
        <v>6083</v>
      </c>
      <c r="N577" s="358" t="s">
        <v>3957</v>
      </c>
      <c r="O577" s="358" t="s">
        <v>1311</v>
      </c>
      <c r="P577" s="358" t="s">
        <v>6063</v>
      </c>
      <c r="Q577" s="358"/>
      <c r="R577" s="358" t="s">
        <v>5872</v>
      </c>
      <c r="S577" s="358" t="s">
        <v>6086</v>
      </c>
      <c r="T577" s="358">
        <v>42</v>
      </c>
      <c r="U577" s="358" t="s">
        <v>1937</v>
      </c>
      <c r="V577" s="358" t="s">
        <v>1947</v>
      </c>
      <c r="W577" s="358"/>
      <c r="X577" s="358" t="s">
        <v>6079</v>
      </c>
      <c r="Y577" s="358" t="s">
        <v>1255</v>
      </c>
      <c r="Z577" s="358" t="s">
        <v>6062</v>
      </c>
      <c r="AA577" s="358" t="s">
        <v>6080</v>
      </c>
      <c r="AB577" s="358"/>
      <c r="AC577" s="358" t="s">
        <v>6087</v>
      </c>
      <c r="AD577" s="358" t="s">
        <v>6084</v>
      </c>
      <c r="AE577" s="358" t="s">
        <v>1241</v>
      </c>
      <c r="AF577" s="358" t="s">
        <v>1243</v>
      </c>
      <c r="AG577" s="475">
        <v>0</v>
      </c>
    </row>
    <row r="578" spans="2:33" ht="33">
      <c r="B578" s="358"/>
      <c r="C578" s="358" t="s">
        <v>3493</v>
      </c>
      <c r="D578" s="358" t="s">
        <v>3495</v>
      </c>
      <c r="E578" s="358" t="s">
        <v>1934</v>
      </c>
      <c r="F578" s="358" t="s">
        <v>1279</v>
      </c>
      <c r="G578" s="358" t="s">
        <v>3497</v>
      </c>
      <c r="H578" s="358" t="s">
        <v>3495</v>
      </c>
      <c r="I578" s="358" t="s">
        <v>1261</v>
      </c>
      <c r="J578" s="358" t="s">
        <v>3492</v>
      </c>
      <c r="K578" s="358" t="s">
        <v>3495</v>
      </c>
      <c r="L578" s="358" t="s">
        <v>1937</v>
      </c>
      <c r="M578" s="358" t="s">
        <v>3496</v>
      </c>
      <c r="N578" s="358" t="s">
        <v>3209</v>
      </c>
      <c r="O578" s="358" t="s">
        <v>1330</v>
      </c>
      <c r="P578" s="358"/>
      <c r="Q578" s="358"/>
      <c r="R578" s="358"/>
      <c r="S578" s="358" t="s">
        <v>3496</v>
      </c>
      <c r="T578" s="358">
        <v>42</v>
      </c>
      <c r="U578" s="358" t="s">
        <v>1937</v>
      </c>
      <c r="V578" s="358" t="s">
        <v>902</v>
      </c>
      <c r="W578" s="358"/>
      <c r="X578" s="358" t="s">
        <v>3211</v>
      </c>
      <c r="Y578" s="358" t="s">
        <v>1261</v>
      </c>
      <c r="Z578" s="358"/>
      <c r="AA578" s="358"/>
      <c r="AB578" s="358"/>
      <c r="AC578" s="358" t="s">
        <v>1937</v>
      </c>
      <c r="AD578" s="358"/>
      <c r="AE578" s="358" t="s">
        <v>1331</v>
      </c>
      <c r="AF578" s="358" t="s">
        <v>3210</v>
      </c>
      <c r="AG578" s="475">
        <v>0</v>
      </c>
    </row>
    <row r="579" spans="2:33" ht="82.5">
      <c r="B579" s="358"/>
      <c r="C579" s="358" t="s">
        <v>1779</v>
      </c>
      <c r="D579" s="358" t="s">
        <v>4438</v>
      </c>
      <c r="E579" s="358" t="s">
        <v>1934</v>
      </c>
      <c r="F579" s="358" t="s">
        <v>1272</v>
      </c>
      <c r="G579" s="358" t="s">
        <v>4437</v>
      </c>
      <c r="H579" s="358" t="s">
        <v>4230</v>
      </c>
      <c r="I579" s="358" t="s">
        <v>1222</v>
      </c>
      <c r="J579" s="358" t="s">
        <v>1778</v>
      </c>
      <c r="K579" s="358" t="s">
        <v>4230</v>
      </c>
      <c r="L579" s="358" t="s">
        <v>4231</v>
      </c>
      <c r="M579" s="358" t="s">
        <v>4407</v>
      </c>
      <c r="N579" s="358" t="s">
        <v>3957</v>
      </c>
      <c r="O579" s="358" t="s">
        <v>1280</v>
      </c>
      <c r="P579" s="358" t="s">
        <v>4434</v>
      </c>
      <c r="Q579" s="358"/>
      <c r="R579" s="358"/>
      <c r="S579" s="358" t="s">
        <v>1940</v>
      </c>
      <c r="T579" s="358">
        <v>42</v>
      </c>
      <c r="U579" s="358" t="s">
        <v>1937</v>
      </c>
      <c r="V579" s="358" t="s">
        <v>1947</v>
      </c>
      <c r="W579" s="358"/>
      <c r="X579" s="358" t="s">
        <v>4200</v>
      </c>
      <c r="Y579" s="358" t="s">
        <v>1222</v>
      </c>
      <c r="Z579" s="358" t="s">
        <v>4433</v>
      </c>
      <c r="AA579" s="358" t="s">
        <v>4229</v>
      </c>
      <c r="AB579" s="358"/>
      <c r="AC579" s="358" t="s">
        <v>4407</v>
      </c>
      <c r="AD579" s="358" t="s">
        <v>4233</v>
      </c>
      <c r="AE579" s="358" t="s">
        <v>1281</v>
      </c>
      <c r="AF579" s="358" t="s">
        <v>1191</v>
      </c>
      <c r="AG579" s="475">
        <v>0</v>
      </c>
    </row>
    <row r="580" spans="2:33" ht="47.25">
      <c r="B580" s="358"/>
      <c r="C580" s="358" t="s">
        <v>1757</v>
      </c>
      <c r="D580" s="358" t="s">
        <v>6882</v>
      </c>
      <c r="E580" s="358" t="s">
        <v>1934</v>
      </c>
      <c r="F580" s="358" t="s">
        <v>1272</v>
      </c>
      <c r="G580" s="358" t="s">
        <v>6881</v>
      </c>
      <c r="H580" s="358" t="s">
        <v>1961</v>
      </c>
      <c r="I580" s="358" t="s">
        <v>1282</v>
      </c>
      <c r="J580" s="358" t="s">
        <v>1756</v>
      </c>
      <c r="K580" s="358" t="s">
        <v>1961</v>
      </c>
      <c r="L580" s="358" t="s">
        <v>1937</v>
      </c>
      <c r="M580" s="358" t="s">
        <v>1961</v>
      </c>
      <c r="N580" s="358" t="s">
        <v>3957</v>
      </c>
      <c r="O580" s="358" t="s">
        <v>1316</v>
      </c>
      <c r="P580" s="358" t="s">
        <v>6876</v>
      </c>
      <c r="Q580" s="358"/>
      <c r="R580" s="358" t="s">
        <v>5957</v>
      </c>
      <c r="S580" s="358" t="s">
        <v>1940</v>
      </c>
      <c r="T580" s="358">
        <v>42</v>
      </c>
      <c r="U580" s="358" t="s">
        <v>1937</v>
      </c>
      <c r="V580" s="358" t="s">
        <v>1947</v>
      </c>
      <c r="W580" s="358"/>
      <c r="X580" s="358" t="s">
        <v>6686</v>
      </c>
      <c r="Y580" s="358" t="s">
        <v>1282</v>
      </c>
      <c r="Z580" s="358" t="s">
        <v>6874</v>
      </c>
      <c r="AA580" s="358" t="s">
        <v>1966</v>
      </c>
      <c r="AB580" s="358" t="s">
        <v>902</v>
      </c>
      <c r="AC580" s="358" t="s">
        <v>6693</v>
      </c>
      <c r="AD580" s="358" t="s">
        <v>1967</v>
      </c>
      <c r="AE580" s="358" t="s">
        <v>1317</v>
      </c>
      <c r="AF580" s="358"/>
      <c r="AG580" s="475">
        <v>1</v>
      </c>
    </row>
    <row r="581" spans="2:33" ht="49.5">
      <c r="B581" s="358"/>
      <c r="C581" s="358" t="s">
        <v>4864</v>
      </c>
      <c r="D581" s="358" t="s">
        <v>5217</v>
      </c>
      <c r="E581" s="358" t="s">
        <v>1934</v>
      </c>
      <c r="F581" s="358" t="s">
        <v>1287</v>
      </c>
      <c r="G581" s="358" t="s">
        <v>5216</v>
      </c>
      <c r="H581" s="358" t="s">
        <v>4866</v>
      </c>
      <c r="I581" s="358" t="s">
        <v>1759</v>
      </c>
      <c r="J581" s="358" t="s">
        <v>4863</v>
      </c>
      <c r="K581" s="358" t="s">
        <v>4866</v>
      </c>
      <c r="L581" s="358" t="s">
        <v>4867</v>
      </c>
      <c r="M581" s="358" t="s">
        <v>4868</v>
      </c>
      <c r="N581" s="358" t="s">
        <v>1939</v>
      </c>
      <c r="O581" s="358" t="s">
        <v>1306</v>
      </c>
      <c r="P581" s="358" t="s">
        <v>5191</v>
      </c>
      <c r="Q581" s="358"/>
      <c r="R581" s="358"/>
      <c r="S581" s="358" t="s">
        <v>4695</v>
      </c>
      <c r="T581" s="358">
        <v>42</v>
      </c>
      <c r="U581" s="358" t="s">
        <v>1937</v>
      </c>
      <c r="V581" s="358" t="s">
        <v>2010</v>
      </c>
      <c r="W581" s="358"/>
      <c r="X581" s="358" t="s">
        <v>4655</v>
      </c>
      <c r="Y581" s="358" t="s">
        <v>1247</v>
      </c>
      <c r="Z581" s="358" t="s">
        <v>5190</v>
      </c>
      <c r="AA581" s="358" t="s">
        <v>4865</v>
      </c>
      <c r="AB581" s="358"/>
      <c r="AC581" s="358" t="s">
        <v>1937</v>
      </c>
      <c r="AD581" s="358" t="s">
        <v>4871</v>
      </c>
      <c r="AE581" s="358" t="s">
        <v>1309</v>
      </c>
      <c r="AF581" s="358"/>
      <c r="AG581" s="475">
        <v>1</v>
      </c>
    </row>
    <row r="582" spans="2:33" ht="47.25">
      <c r="B582" s="358"/>
      <c r="C582" s="358" t="s">
        <v>2156</v>
      </c>
      <c r="D582" s="358" t="s">
        <v>2157</v>
      </c>
      <c r="E582" s="358" t="s">
        <v>1934</v>
      </c>
      <c r="F582" s="358" t="s">
        <v>1279</v>
      </c>
      <c r="G582" s="358" t="s">
        <v>2158</v>
      </c>
      <c r="H582" s="358" t="s">
        <v>2157</v>
      </c>
      <c r="I582" s="358" t="s">
        <v>1776</v>
      </c>
      <c r="J582" s="358" t="s">
        <v>2159</v>
      </c>
      <c r="K582" s="358" t="s">
        <v>2157</v>
      </c>
      <c r="L582" s="358" t="s">
        <v>1937</v>
      </c>
      <c r="M582" s="358" t="s">
        <v>2160</v>
      </c>
      <c r="N582" s="358" t="s">
        <v>1939</v>
      </c>
      <c r="O582" s="358" t="s">
        <v>1291</v>
      </c>
      <c r="P582" s="358"/>
      <c r="Q582" s="358"/>
      <c r="R582" s="358"/>
      <c r="S582" s="358" t="s">
        <v>1940</v>
      </c>
      <c r="T582" s="358">
        <v>42</v>
      </c>
      <c r="U582" s="358" t="s">
        <v>1937</v>
      </c>
      <c r="V582" s="358"/>
      <c r="W582" s="358"/>
      <c r="X582" s="358" t="s">
        <v>1941</v>
      </c>
      <c r="Y582" s="358" t="s">
        <v>1222</v>
      </c>
      <c r="Z582" s="358" t="s">
        <v>2161</v>
      </c>
      <c r="AA582" s="358"/>
      <c r="AB582" s="358"/>
      <c r="AC582" s="358" t="s">
        <v>1937</v>
      </c>
      <c r="AD582" s="358"/>
      <c r="AE582" s="358" t="s">
        <v>1297</v>
      </c>
      <c r="AF582" s="358" t="s">
        <v>1926</v>
      </c>
      <c r="AG582" s="475">
        <v>0</v>
      </c>
    </row>
    <row r="583" spans="2:33" ht="63">
      <c r="B583" s="358" t="s">
        <v>1883</v>
      </c>
      <c r="C583" s="358" t="s">
        <v>2428</v>
      </c>
      <c r="D583" s="358" t="s">
        <v>3106</v>
      </c>
      <c r="E583" s="358" t="s">
        <v>1934</v>
      </c>
      <c r="F583" s="358" t="s">
        <v>1242</v>
      </c>
      <c r="G583" s="358" t="s">
        <v>3105</v>
      </c>
      <c r="H583" s="358" t="s">
        <v>2431</v>
      </c>
      <c r="I583" s="358" t="s">
        <v>2962</v>
      </c>
      <c r="J583" s="358" t="s">
        <v>2427</v>
      </c>
      <c r="K583" s="358" t="s">
        <v>2431</v>
      </c>
      <c r="L583" s="358" t="s">
        <v>2432</v>
      </c>
      <c r="M583" s="358" t="s">
        <v>2433</v>
      </c>
      <c r="N583" s="358" t="s">
        <v>1939</v>
      </c>
      <c r="O583" s="358" t="s">
        <v>1269</v>
      </c>
      <c r="P583" s="358" t="s">
        <v>3099</v>
      </c>
      <c r="Q583" s="358"/>
      <c r="R583" s="358"/>
      <c r="S583" s="358" t="s">
        <v>2436</v>
      </c>
      <c r="T583" s="358">
        <v>43</v>
      </c>
      <c r="U583" s="358" t="s">
        <v>1937</v>
      </c>
      <c r="V583" s="358" t="s">
        <v>1947</v>
      </c>
      <c r="W583" s="358"/>
      <c r="X583" s="358" t="s">
        <v>2338</v>
      </c>
      <c r="Y583" s="358" t="s">
        <v>1165</v>
      </c>
      <c r="Z583" s="358" t="s">
        <v>3098</v>
      </c>
      <c r="AA583" s="358" t="s">
        <v>2429</v>
      </c>
      <c r="AB583" s="358"/>
      <c r="AC583" s="358" t="s">
        <v>2437</v>
      </c>
      <c r="AD583" s="358" t="s">
        <v>2434</v>
      </c>
      <c r="AE583" s="358" t="s">
        <v>1273</v>
      </c>
      <c r="AF583" s="358"/>
      <c r="AG583" s="475">
        <v>0</v>
      </c>
    </row>
    <row r="584" spans="2:33" ht="33">
      <c r="B584" s="358"/>
      <c r="C584" s="358" t="s">
        <v>2649</v>
      </c>
      <c r="D584" s="358" t="s">
        <v>2656</v>
      </c>
      <c r="E584" s="358" t="s">
        <v>1934</v>
      </c>
      <c r="F584" s="358" t="s">
        <v>1268</v>
      </c>
      <c r="G584" s="358" t="s">
        <v>2655</v>
      </c>
      <c r="H584" s="358" t="s">
        <v>2652</v>
      </c>
      <c r="I584" s="358" t="s">
        <v>1165</v>
      </c>
      <c r="J584" s="358" t="s">
        <v>2648</v>
      </c>
      <c r="K584" s="358" t="s">
        <v>2652</v>
      </c>
      <c r="L584" s="358" t="s">
        <v>2653</v>
      </c>
      <c r="M584" s="358" t="s">
        <v>2654</v>
      </c>
      <c r="N584" s="358" t="s">
        <v>1939</v>
      </c>
      <c r="O584" s="358" t="s">
        <v>1269</v>
      </c>
      <c r="P584" s="358" t="s">
        <v>2515</v>
      </c>
      <c r="Q584" s="358"/>
      <c r="R584" s="358"/>
      <c r="S584" s="358" t="s">
        <v>2545</v>
      </c>
      <c r="T584" s="358">
        <v>43</v>
      </c>
      <c r="U584" s="358" t="s">
        <v>1937</v>
      </c>
      <c r="V584" s="358" t="s">
        <v>2010</v>
      </c>
      <c r="W584" s="358"/>
      <c r="X584" s="358" t="s">
        <v>2338</v>
      </c>
      <c r="Y584" s="358" t="s">
        <v>1165</v>
      </c>
      <c r="Z584" s="358" t="s">
        <v>2513</v>
      </c>
      <c r="AA584" s="358" t="s">
        <v>2650</v>
      </c>
      <c r="AB584" s="358"/>
      <c r="AC584" s="358" t="s">
        <v>1937</v>
      </c>
      <c r="AD584" s="358"/>
      <c r="AE584" s="358" t="s">
        <v>1270</v>
      </c>
      <c r="AF584" s="358"/>
      <c r="AG584" s="475">
        <v>0</v>
      </c>
    </row>
    <row r="585" spans="2:33" ht="63">
      <c r="B585" s="358"/>
      <c r="C585" s="358" t="s">
        <v>1762</v>
      </c>
      <c r="D585" s="358" t="s">
        <v>2162</v>
      </c>
      <c r="E585" s="358" t="s">
        <v>1934</v>
      </c>
      <c r="F585" s="358" t="s">
        <v>1242</v>
      </c>
      <c r="G585" s="358" t="s">
        <v>2163</v>
      </c>
      <c r="H585" s="358" t="s">
        <v>1945</v>
      </c>
      <c r="I585" s="358" t="s">
        <v>1776</v>
      </c>
      <c r="J585" s="358" t="s">
        <v>1761</v>
      </c>
      <c r="K585" s="358" t="s">
        <v>1945</v>
      </c>
      <c r="L585" s="358" t="s">
        <v>2138</v>
      </c>
      <c r="M585" s="358" t="s">
        <v>1946</v>
      </c>
      <c r="N585" s="358" t="s">
        <v>1939</v>
      </c>
      <c r="O585" s="358" t="s">
        <v>1291</v>
      </c>
      <c r="P585" s="358" t="s">
        <v>2157</v>
      </c>
      <c r="Q585" s="358"/>
      <c r="R585" s="358"/>
      <c r="S585" s="358" t="s">
        <v>1940</v>
      </c>
      <c r="T585" s="358">
        <v>43</v>
      </c>
      <c r="U585" s="358" t="s">
        <v>1937</v>
      </c>
      <c r="V585" s="358" t="s">
        <v>1947</v>
      </c>
      <c r="W585" s="358"/>
      <c r="X585" s="358" t="s">
        <v>1941</v>
      </c>
      <c r="Y585" s="358" t="s">
        <v>1222</v>
      </c>
      <c r="Z585" s="358" t="s">
        <v>2161</v>
      </c>
      <c r="AA585" s="358" t="s">
        <v>1948</v>
      </c>
      <c r="AB585" s="358"/>
      <c r="AC585" s="358" t="s">
        <v>1949</v>
      </c>
      <c r="AD585" s="358" t="s">
        <v>1950</v>
      </c>
      <c r="AE585" s="358" t="s">
        <v>1297</v>
      </c>
      <c r="AF585" s="358" t="s">
        <v>1926</v>
      </c>
      <c r="AG585" s="475">
        <v>0</v>
      </c>
    </row>
    <row r="586" spans="2:33" ht="47.25">
      <c r="B586" s="358"/>
      <c r="C586" s="358"/>
      <c r="D586" s="358" t="s">
        <v>6884</v>
      </c>
      <c r="E586" s="358" t="s">
        <v>1934</v>
      </c>
      <c r="F586" s="358" t="s">
        <v>1272</v>
      </c>
      <c r="G586" s="358" t="s">
        <v>6883</v>
      </c>
      <c r="H586" s="358" t="s">
        <v>1945</v>
      </c>
      <c r="I586" s="358" t="s">
        <v>1282</v>
      </c>
      <c r="J586" s="358" t="s">
        <v>1761</v>
      </c>
      <c r="K586" s="358" t="s">
        <v>1945</v>
      </c>
      <c r="L586" s="358" t="s">
        <v>1937</v>
      </c>
      <c r="M586" s="358" t="s">
        <v>6695</v>
      </c>
      <c r="N586" s="358" t="s">
        <v>3957</v>
      </c>
      <c r="O586" s="358" t="s">
        <v>1316</v>
      </c>
      <c r="P586" s="358" t="s">
        <v>6876</v>
      </c>
      <c r="Q586" s="358"/>
      <c r="R586" s="358" t="s">
        <v>5957</v>
      </c>
      <c r="S586" s="358" t="s">
        <v>1940</v>
      </c>
      <c r="T586" s="358">
        <v>43</v>
      </c>
      <c r="U586" s="358" t="s">
        <v>1937</v>
      </c>
      <c r="V586" s="358" t="s">
        <v>1947</v>
      </c>
      <c r="W586" s="358"/>
      <c r="X586" s="358" t="s">
        <v>6686</v>
      </c>
      <c r="Y586" s="358" t="s">
        <v>1282</v>
      </c>
      <c r="Z586" s="358" t="s">
        <v>6874</v>
      </c>
      <c r="AA586" s="358" t="s">
        <v>1948</v>
      </c>
      <c r="AB586" s="358" t="s">
        <v>902</v>
      </c>
      <c r="AC586" s="358" t="s">
        <v>6697</v>
      </c>
      <c r="AD586" s="358" t="s">
        <v>1950</v>
      </c>
      <c r="AE586" s="358" t="s">
        <v>1317</v>
      </c>
      <c r="AF586" s="358"/>
      <c r="AG586" s="475">
        <v>0</v>
      </c>
    </row>
    <row r="587" spans="2:33" ht="47.25">
      <c r="B587" s="358"/>
      <c r="C587" s="358" t="s">
        <v>3217</v>
      </c>
      <c r="D587" s="358" t="s">
        <v>3499</v>
      </c>
      <c r="E587" s="358" t="s">
        <v>1934</v>
      </c>
      <c r="F587" s="358" t="s">
        <v>1272</v>
      </c>
      <c r="G587" s="358" t="s">
        <v>3498</v>
      </c>
      <c r="H587" s="358" t="s">
        <v>3219</v>
      </c>
      <c r="I587" s="358" t="s">
        <v>1261</v>
      </c>
      <c r="J587" s="358" t="s">
        <v>3216</v>
      </c>
      <c r="K587" s="358" t="s">
        <v>3219</v>
      </c>
      <c r="L587" s="358" t="s">
        <v>1937</v>
      </c>
      <c r="M587" s="358" t="s">
        <v>3220</v>
      </c>
      <c r="N587" s="358" t="s">
        <v>3209</v>
      </c>
      <c r="O587" s="358" t="s">
        <v>1330</v>
      </c>
      <c r="P587" s="358" t="s">
        <v>3495</v>
      </c>
      <c r="Q587" s="358"/>
      <c r="R587" s="358"/>
      <c r="S587" s="358" t="s">
        <v>3220</v>
      </c>
      <c r="T587" s="358">
        <v>43</v>
      </c>
      <c r="U587" s="358" t="s">
        <v>1937</v>
      </c>
      <c r="V587" s="358" t="s">
        <v>3223</v>
      </c>
      <c r="W587" s="358"/>
      <c r="X587" s="358" t="s">
        <v>3211</v>
      </c>
      <c r="Y587" s="358" t="s">
        <v>1261</v>
      </c>
      <c r="Z587" s="358"/>
      <c r="AA587" s="358"/>
      <c r="AB587" s="358"/>
      <c r="AC587" s="358" t="s">
        <v>1937</v>
      </c>
      <c r="AD587" s="358" t="s">
        <v>3224</v>
      </c>
      <c r="AE587" s="358" t="s">
        <v>1331</v>
      </c>
      <c r="AF587" s="358" t="s">
        <v>3210</v>
      </c>
      <c r="AG587" s="475">
        <v>0</v>
      </c>
    </row>
    <row r="588" spans="2:33" ht="47.25">
      <c r="B588" s="358"/>
      <c r="C588" s="358" t="s">
        <v>1773</v>
      </c>
      <c r="D588" s="358" t="s">
        <v>4845</v>
      </c>
      <c r="E588" s="358" t="s">
        <v>1934</v>
      </c>
      <c r="F588" s="358" t="s">
        <v>1272</v>
      </c>
      <c r="G588" s="358" t="s">
        <v>4844</v>
      </c>
      <c r="H588" s="358" t="s">
        <v>4223</v>
      </c>
      <c r="I588" s="358" t="s">
        <v>1247</v>
      </c>
      <c r="J588" s="358" t="s">
        <v>1772</v>
      </c>
      <c r="K588" s="358" t="s">
        <v>4223</v>
      </c>
      <c r="L588" s="358" t="s">
        <v>4671</v>
      </c>
      <c r="M588" s="358" t="s">
        <v>4672</v>
      </c>
      <c r="N588" s="358" t="s">
        <v>1939</v>
      </c>
      <c r="O588" s="358" t="s">
        <v>1306</v>
      </c>
      <c r="P588" s="358" t="s">
        <v>4825</v>
      </c>
      <c r="Q588" s="358"/>
      <c r="R588" s="358"/>
      <c r="S588" s="358" t="s">
        <v>1940</v>
      </c>
      <c r="T588" s="358">
        <v>43</v>
      </c>
      <c r="U588" s="358" t="s">
        <v>1937</v>
      </c>
      <c r="V588" s="358" t="s">
        <v>1947</v>
      </c>
      <c r="W588" s="358"/>
      <c r="X588" s="358" t="s">
        <v>4655</v>
      </c>
      <c r="Y588" s="358" t="s">
        <v>1247</v>
      </c>
      <c r="Z588" s="358" t="s">
        <v>4824</v>
      </c>
      <c r="AA588" s="358" t="s">
        <v>4670</v>
      </c>
      <c r="AB588" s="358"/>
      <c r="AC588" s="358" t="s">
        <v>4674</v>
      </c>
      <c r="AD588" s="358" t="s">
        <v>4225</v>
      </c>
      <c r="AE588" s="358" t="s">
        <v>1307</v>
      </c>
      <c r="AF588" s="358"/>
      <c r="AG588" s="475">
        <v>0</v>
      </c>
    </row>
    <row r="589" spans="2:33" ht="33">
      <c r="B589" s="358"/>
      <c r="C589" s="358" t="s">
        <v>1779</v>
      </c>
      <c r="D589" s="358" t="s">
        <v>7419</v>
      </c>
      <c r="E589" s="358" t="s">
        <v>1934</v>
      </c>
      <c r="F589" s="358" t="s">
        <v>1272</v>
      </c>
      <c r="G589" s="358" t="s">
        <v>7418</v>
      </c>
      <c r="H589" s="358" t="s">
        <v>4230</v>
      </c>
      <c r="I589" s="358" t="s">
        <v>1274</v>
      </c>
      <c r="J589" s="358" t="s">
        <v>1778</v>
      </c>
      <c r="K589" s="358" t="s">
        <v>4230</v>
      </c>
      <c r="L589" s="358" t="s">
        <v>1937</v>
      </c>
      <c r="M589" s="358" t="s">
        <v>7097</v>
      </c>
      <c r="N589" s="358" t="s">
        <v>1939</v>
      </c>
      <c r="O589" s="358" t="s">
        <v>1264</v>
      </c>
      <c r="P589" s="358" t="s">
        <v>7411</v>
      </c>
      <c r="Q589" s="358"/>
      <c r="R589" s="358"/>
      <c r="S589" s="358" t="s">
        <v>7097</v>
      </c>
      <c r="T589" s="358">
        <v>43</v>
      </c>
      <c r="U589" s="358" t="s">
        <v>1937</v>
      </c>
      <c r="V589" s="358" t="s">
        <v>1947</v>
      </c>
      <c r="W589" s="358"/>
      <c r="X589" s="358" t="s">
        <v>2182</v>
      </c>
      <c r="Y589" s="358" t="s">
        <v>1274</v>
      </c>
      <c r="Z589" s="358" t="s">
        <v>7410</v>
      </c>
      <c r="AA589" s="358" t="s">
        <v>6706</v>
      </c>
      <c r="AB589" s="358"/>
      <c r="AC589" s="358" t="s">
        <v>1937</v>
      </c>
      <c r="AD589" s="358" t="s">
        <v>4233</v>
      </c>
      <c r="AE589" s="358" t="s">
        <v>1321</v>
      </c>
      <c r="AF589" s="358" t="s">
        <v>1223</v>
      </c>
      <c r="AG589" s="475">
        <v>0</v>
      </c>
    </row>
    <row r="590" spans="2:33" ht="49.5">
      <c r="B590" s="358"/>
      <c r="C590" s="358" t="s">
        <v>4725</v>
      </c>
      <c r="D590" s="358" t="s">
        <v>5219</v>
      </c>
      <c r="E590" s="358" t="s">
        <v>1934</v>
      </c>
      <c r="F590" s="358" t="s">
        <v>1287</v>
      </c>
      <c r="G590" s="358" t="s">
        <v>5218</v>
      </c>
      <c r="H590" s="358" t="s">
        <v>4727</v>
      </c>
      <c r="I590" s="358" t="s">
        <v>1759</v>
      </c>
      <c r="J590" s="358" t="s">
        <v>4724</v>
      </c>
      <c r="K590" s="358" t="s">
        <v>4727</v>
      </c>
      <c r="L590" s="358" t="s">
        <v>4728</v>
      </c>
      <c r="M590" s="358" t="s">
        <v>4729</v>
      </c>
      <c r="N590" s="358" t="s">
        <v>1939</v>
      </c>
      <c r="O590" s="358" t="s">
        <v>1306</v>
      </c>
      <c r="P590" s="358" t="s">
        <v>5191</v>
      </c>
      <c r="Q590" s="358"/>
      <c r="R590" s="358"/>
      <c r="S590" s="358" t="s">
        <v>2217</v>
      </c>
      <c r="T590" s="358">
        <v>43</v>
      </c>
      <c r="U590" s="358" t="s">
        <v>1937</v>
      </c>
      <c r="V590" s="358" t="s">
        <v>2010</v>
      </c>
      <c r="W590" s="358"/>
      <c r="X590" s="358" t="s">
        <v>4655</v>
      </c>
      <c r="Y590" s="358" t="s">
        <v>1247</v>
      </c>
      <c r="Z590" s="358" t="s">
        <v>5190</v>
      </c>
      <c r="AA590" s="358" t="s">
        <v>4726</v>
      </c>
      <c r="AB590" s="358"/>
      <c r="AC590" s="358" t="s">
        <v>1937</v>
      </c>
      <c r="AD590" s="358" t="s">
        <v>4732</v>
      </c>
      <c r="AE590" s="358" t="s">
        <v>1309</v>
      </c>
      <c r="AF590" s="358"/>
      <c r="AG590" s="475">
        <v>0</v>
      </c>
    </row>
    <row r="591" spans="2:33" ht="33">
      <c r="B591" s="358"/>
      <c r="C591" s="358" t="s">
        <v>4440</v>
      </c>
      <c r="D591" s="358" t="s">
        <v>4445</v>
      </c>
      <c r="E591" s="358" t="s">
        <v>1934</v>
      </c>
      <c r="F591" s="358" t="s">
        <v>1268</v>
      </c>
      <c r="G591" s="358" t="s">
        <v>4444</v>
      </c>
      <c r="H591" s="358" t="s">
        <v>4442</v>
      </c>
      <c r="I591" s="358" t="s">
        <v>1222</v>
      </c>
      <c r="J591" s="358" t="s">
        <v>4439</v>
      </c>
      <c r="K591" s="358" t="s">
        <v>4442</v>
      </c>
      <c r="L591" s="358" t="s">
        <v>1937</v>
      </c>
      <c r="M591" s="358" t="s">
        <v>4443</v>
      </c>
      <c r="N591" s="358" t="s">
        <v>1939</v>
      </c>
      <c r="O591" s="358" t="s">
        <v>1280</v>
      </c>
      <c r="P591" s="358" t="s">
        <v>4434</v>
      </c>
      <c r="Q591" s="358"/>
      <c r="R591" s="358"/>
      <c r="S591" s="358" t="s">
        <v>4314</v>
      </c>
      <c r="T591" s="358">
        <v>43</v>
      </c>
      <c r="U591" s="358" t="s">
        <v>1937</v>
      </c>
      <c r="V591" s="358" t="s">
        <v>1974</v>
      </c>
      <c r="W591" s="358"/>
      <c r="X591" s="358" t="s">
        <v>4200</v>
      </c>
      <c r="Y591" s="358" t="s">
        <v>1222</v>
      </c>
      <c r="Z591" s="358" t="s">
        <v>4433</v>
      </c>
      <c r="AA591" s="358" t="s">
        <v>4441</v>
      </c>
      <c r="AB591" s="358"/>
      <c r="AC591" s="358" t="s">
        <v>1940</v>
      </c>
      <c r="AD591" s="358"/>
      <c r="AE591" s="358" t="s">
        <v>1281</v>
      </c>
      <c r="AF591" s="358" t="s">
        <v>1191</v>
      </c>
      <c r="AG591" s="475">
        <v>0</v>
      </c>
    </row>
    <row r="592" spans="2:33" ht="47.25">
      <c r="B592" s="358"/>
      <c r="C592" s="358" t="s">
        <v>6090</v>
      </c>
      <c r="D592" s="358" t="s">
        <v>6098</v>
      </c>
      <c r="E592" s="358" t="s">
        <v>1934</v>
      </c>
      <c r="F592" s="358" t="s">
        <v>1242</v>
      </c>
      <c r="G592" s="358" t="s">
        <v>6096</v>
      </c>
      <c r="H592" s="358" t="s">
        <v>6092</v>
      </c>
      <c r="I592" s="358" t="s">
        <v>1739</v>
      </c>
      <c r="J592" s="358" t="s">
        <v>6089</v>
      </c>
      <c r="K592" s="358" t="s">
        <v>6092</v>
      </c>
      <c r="L592" s="358" t="s">
        <v>6093</v>
      </c>
      <c r="M592" s="358" t="s">
        <v>6094</v>
      </c>
      <c r="N592" s="358" t="s">
        <v>3957</v>
      </c>
      <c r="O592" s="358" t="s">
        <v>1311</v>
      </c>
      <c r="P592" s="358" t="s">
        <v>6063</v>
      </c>
      <c r="Q592" s="358"/>
      <c r="R592" s="358" t="s">
        <v>5872</v>
      </c>
      <c r="S592" s="358" t="s">
        <v>6094</v>
      </c>
      <c r="T592" s="358">
        <v>43</v>
      </c>
      <c r="U592" s="358" t="s">
        <v>1937</v>
      </c>
      <c r="V592" s="358" t="s">
        <v>1947</v>
      </c>
      <c r="W592" s="358"/>
      <c r="X592" s="358" t="s">
        <v>6079</v>
      </c>
      <c r="Y592" s="358" t="s">
        <v>1255</v>
      </c>
      <c r="Z592" s="358" t="s">
        <v>6062</v>
      </c>
      <c r="AA592" s="358" t="s">
        <v>6091</v>
      </c>
      <c r="AB592" s="358"/>
      <c r="AC592" s="358" t="s">
        <v>6097</v>
      </c>
      <c r="AD592" s="358" t="s">
        <v>6095</v>
      </c>
      <c r="AE592" s="358" t="s">
        <v>1241</v>
      </c>
      <c r="AF592" s="358" t="s">
        <v>1243</v>
      </c>
      <c r="AG592" s="475">
        <v>0</v>
      </c>
    </row>
    <row r="593" spans="2:33" ht="63">
      <c r="B593" s="358" t="s">
        <v>1884</v>
      </c>
      <c r="C593" s="358" t="s">
        <v>2355</v>
      </c>
      <c r="D593" s="358" t="s">
        <v>3108</v>
      </c>
      <c r="E593" s="358" t="s">
        <v>1934</v>
      </c>
      <c r="F593" s="358" t="s">
        <v>1242</v>
      </c>
      <c r="G593" s="358" t="s">
        <v>3107</v>
      </c>
      <c r="H593" s="358" t="s">
        <v>2358</v>
      </c>
      <c r="I593" s="358" t="s">
        <v>2962</v>
      </c>
      <c r="J593" s="358" t="s">
        <v>2354</v>
      </c>
      <c r="K593" s="358" t="s">
        <v>2358</v>
      </c>
      <c r="L593" s="358" t="s">
        <v>2341</v>
      </c>
      <c r="M593" s="358" t="s">
        <v>2359</v>
      </c>
      <c r="N593" s="358" t="s">
        <v>1939</v>
      </c>
      <c r="O593" s="358" t="s">
        <v>1269</v>
      </c>
      <c r="P593" s="358" t="s">
        <v>3099</v>
      </c>
      <c r="Q593" s="358"/>
      <c r="R593" s="358"/>
      <c r="S593" s="358" t="s">
        <v>2361</v>
      </c>
      <c r="T593" s="358">
        <v>44</v>
      </c>
      <c r="U593" s="358" t="s">
        <v>1937</v>
      </c>
      <c r="V593" s="358" t="s">
        <v>1947</v>
      </c>
      <c r="W593" s="358"/>
      <c r="X593" s="358" t="s">
        <v>2338</v>
      </c>
      <c r="Y593" s="358" t="s">
        <v>1165</v>
      </c>
      <c r="Z593" s="358" t="s">
        <v>3098</v>
      </c>
      <c r="AA593" s="358" t="s">
        <v>2408</v>
      </c>
      <c r="AB593" s="358"/>
      <c r="AC593" s="358" t="s">
        <v>2362</v>
      </c>
      <c r="AD593" s="358" t="s">
        <v>2363</v>
      </c>
      <c r="AE593" s="358" t="s">
        <v>1273</v>
      </c>
      <c r="AF593" s="358"/>
      <c r="AG593" s="475">
        <v>0</v>
      </c>
    </row>
    <row r="594" spans="2:33" ht="33">
      <c r="B594" s="358"/>
      <c r="C594" s="358" t="s">
        <v>2658</v>
      </c>
      <c r="D594" s="358" t="s">
        <v>2664</v>
      </c>
      <c r="E594" s="358" t="s">
        <v>1934</v>
      </c>
      <c r="F594" s="358" t="s">
        <v>1268</v>
      </c>
      <c r="G594" s="358" t="s">
        <v>2663</v>
      </c>
      <c r="H594" s="358" t="s">
        <v>2660</v>
      </c>
      <c r="I594" s="358" t="s">
        <v>1165</v>
      </c>
      <c r="J594" s="358" t="s">
        <v>2657</v>
      </c>
      <c r="K594" s="358" t="s">
        <v>2660</v>
      </c>
      <c r="L594" s="358" t="s">
        <v>2661</v>
      </c>
      <c r="M594" s="358" t="s">
        <v>2662</v>
      </c>
      <c r="N594" s="358" t="s">
        <v>1939</v>
      </c>
      <c r="O594" s="358" t="s">
        <v>1269</v>
      </c>
      <c r="P594" s="358" t="s">
        <v>2515</v>
      </c>
      <c r="Q594" s="358"/>
      <c r="R594" s="358"/>
      <c r="S594" s="358" t="s">
        <v>2545</v>
      </c>
      <c r="T594" s="358">
        <v>44</v>
      </c>
      <c r="U594" s="358" t="s">
        <v>1937</v>
      </c>
      <c r="V594" s="358" t="s">
        <v>2010</v>
      </c>
      <c r="W594" s="358"/>
      <c r="X594" s="358" t="s">
        <v>2338</v>
      </c>
      <c r="Y594" s="358" t="s">
        <v>1165</v>
      </c>
      <c r="Z594" s="358" t="s">
        <v>2513</v>
      </c>
      <c r="AA594" s="358" t="s">
        <v>2659</v>
      </c>
      <c r="AB594" s="358"/>
      <c r="AC594" s="358" t="s">
        <v>1937</v>
      </c>
      <c r="AD594" s="358"/>
      <c r="AE594" s="358" t="s">
        <v>1270</v>
      </c>
      <c r="AF594" s="358"/>
      <c r="AG594" s="475">
        <v>1</v>
      </c>
    </row>
    <row r="595" spans="2:33" ht="47.25">
      <c r="B595" s="358"/>
      <c r="C595" s="358" t="s">
        <v>1767</v>
      </c>
      <c r="D595" s="358" t="s">
        <v>6886</v>
      </c>
      <c r="E595" s="358" t="s">
        <v>1934</v>
      </c>
      <c r="F595" s="358" t="s">
        <v>1272</v>
      </c>
      <c r="G595" s="358" t="s">
        <v>6885</v>
      </c>
      <c r="H595" s="358" t="s">
        <v>1953</v>
      </c>
      <c r="I595" s="358" t="s">
        <v>1282</v>
      </c>
      <c r="J595" s="358" t="s">
        <v>1766</v>
      </c>
      <c r="K595" s="358" t="s">
        <v>1953</v>
      </c>
      <c r="L595" s="358" t="s">
        <v>1937</v>
      </c>
      <c r="M595" s="358" t="s">
        <v>6695</v>
      </c>
      <c r="N595" s="358" t="s">
        <v>3957</v>
      </c>
      <c r="O595" s="358" t="s">
        <v>1316</v>
      </c>
      <c r="P595" s="358" t="s">
        <v>6876</v>
      </c>
      <c r="Q595" s="358"/>
      <c r="R595" s="358" t="s">
        <v>5957</v>
      </c>
      <c r="S595" s="358" t="s">
        <v>1940</v>
      </c>
      <c r="T595" s="358">
        <v>44</v>
      </c>
      <c r="U595" s="358" t="s">
        <v>1937</v>
      </c>
      <c r="V595" s="358" t="s">
        <v>1947</v>
      </c>
      <c r="W595" s="358"/>
      <c r="X595" s="358" t="s">
        <v>6686</v>
      </c>
      <c r="Y595" s="358" t="s">
        <v>1282</v>
      </c>
      <c r="Z595" s="358" t="s">
        <v>6874</v>
      </c>
      <c r="AA595" s="358" t="s">
        <v>1956</v>
      </c>
      <c r="AB595" s="358" t="s">
        <v>902</v>
      </c>
      <c r="AC595" s="358" t="s">
        <v>1940</v>
      </c>
      <c r="AD595" s="358" t="s">
        <v>1958</v>
      </c>
      <c r="AE595" s="358" t="s">
        <v>1317</v>
      </c>
      <c r="AF595" s="358"/>
      <c r="AG595" s="475">
        <v>0</v>
      </c>
    </row>
    <row r="596" spans="2:33" ht="63">
      <c r="B596" s="358"/>
      <c r="C596" s="358"/>
      <c r="D596" s="358" t="s">
        <v>2164</v>
      </c>
      <c r="E596" s="358" t="s">
        <v>1934</v>
      </c>
      <c r="F596" s="358" t="s">
        <v>1242</v>
      </c>
      <c r="G596" s="358" t="s">
        <v>2165</v>
      </c>
      <c r="H596" s="358" t="s">
        <v>1953</v>
      </c>
      <c r="I596" s="358" t="s">
        <v>1776</v>
      </c>
      <c r="J596" s="358" t="s">
        <v>1766</v>
      </c>
      <c r="K596" s="358" t="s">
        <v>1953</v>
      </c>
      <c r="L596" s="358" t="s">
        <v>1954</v>
      </c>
      <c r="M596" s="358" t="s">
        <v>1955</v>
      </c>
      <c r="N596" s="358" t="s">
        <v>1939</v>
      </c>
      <c r="O596" s="358" t="s">
        <v>1291</v>
      </c>
      <c r="P596" s="358" t="s">
        <v>2157</v>
      </c>
      <c r="Q596" s="358"/>
      <c r="R596" s="358"/>
      <c r="S596" s="358" t="s">
        <v>1940</v>
      </c>
      <c r="T596" s="358">
        <v>44</v>
      </c>
      <c r="U596" s="358" t="s">
        <v>1937</v>
      </c>
      <c r="V596" s="358" t="s">
        <v>1947</v>
      </c>
      <c r="W596" s="358"/>
      <c r="X596" s="358" t="s">
        <v>1941</v>
      </c>
      <c r="Y596" s="358" t="s">
        <v>1222</v>
      </c>
      <c r="Z596" s="358" t="s">
        <v>2161</v>
      </c>
      <c r="AA596" s="358" t="s">
        <v>1956</v>
      </c>
      <c r="AB596" s="358"/>
      <c r="AC596" s="358" t="s">
        <v>1957</v>
      </c>
      <c r="AD596" s="358" t="s">
        <v>1958</v>
      </c>
      <c r="AE596" s="358" t="s">
        <v>1297</v>
      </c>
      <c r="AF596" s="358" t="s">
        <v>1926</v>
      </c>
      <c r="AG596" s="475">
        <v>0</v>
      </c>
    </row>
    <row r="597" spans="2:33" ht="47.25">
      <c r="B597" s="358"/>
      <c r="C597" s="358" t="s">
        <v>3226</v>
      </c>
      <c r="D597" s="358" t="s">
        <v>3501</v>
      </c>
      <c r="E597" s="358" t="s">
        <v>1934</v>
      </c>
      <c r="F597" s="358" t="s">
        <v>1272</v>
      </c>
      <c r="G597" s="358" t="s">
        <v>3500</v>
      </c>
      <c r="H597" s="358" t="s">
        <v>3228</v>
      </c>
      <c r="I597" s="358" t="s">
        <v>1261</v>
      </c>
      <c r="J597" s="358" t="s">
        <v>3225</v>
      </c>
      <c r="K597" s="358" t="s">
        <v>3228</v>
      </c>
      <c r="L597" s="358" t="s">
        <v>3229</v>
      </c>
      <c r="M597" s="358" t="s">
        <v>3319</v>
      </c>
      <c r="N597" s="358" t="s">
        <v>3209</v>
      </c>
      <c r="O597" s="358" t="s">
        <v>1330</v>
      </c>
      <c r="P597" s="358" t="s">
        <v>3495</v>
      </c>
      <c r="Q597" s="358" t="s">
        <v>3232</v>
      </c>
      <c r="R597" s="358"/>
      <c r="S597" s="358" t="s">
        <v>3319</v>
      </c>
      <c r="T597" s="358">
        <v>44</v>
      </c>
      <c r="U597" s="358" t="s">
        <v>1937</v>
      </c>
      <c r="V597" s="358" t="s">
        <v>1965</v>
      </c>
      <c r="W597" s="358"/>
      <c r="X597" s="358" t="s">
        <v>3211</v>
      </c>
      <c r="Y597" s="358" t="s">
        <v>1261</v>
      </c>
      <c r="Z597" s="358"/>
      <c r="AA597" s="358"/>
      <c r="AB597" s="358"/>
      <c r="AC597" s="358" t="s">
        <v>1937</v>
      </c>
      <c r="AD597" s="358" t="s">
        <v>3232</v>
      </c>
      <c r="AE597" s="358" t="s">
        <v>1331</v>
      </c>
      <c r="AF597" s="358" t="s">
        <v>3210</v>
      </c>
      <c r="AG597" s="475">
        <v>0</v>
      </c>
    </row>
    <row r="598" spans="2:33" ht="47.25">
      <c r="B598" s="358"/>
      <c r="C598" s="358" t="s">
        <v>4847</v>
      </c>
      <c r="D598" s="358" t="s">
        <v>4854</v>
      </c>
      <c r="E598" s="358" t="s">
        <v>1934</v>
      </c>
      <c r="F598" s="358" t="s">
        <v>1268</v>
      </c>
      <c r="G598" s="358" t="s">
        <v>4852</v>
      </c>
      <c r="H598" s="358" t="s">
        <v>4849</v>
      </c>
      <c r="I598" s="358" t="s">
        <v>1247</v>
      </c>
      <c r="J598" s="358" t="s">
        <v>4846</v>
      </c>
      <c r="K598" s="358" t="s">
        <v>4849</v>
      </c>
      <c r="L598" s="358" t="s">
        <v>4850</v>
      </c>
      <c r="M598" s="358" t="s">
        <v>4851</v>
      </c>
      <c r="N598" s="358" t="s">
        <v>1939</v>
      </c>
      <c r="O598" s="358" t="s">
        <v>1306</v>
      </c>
      <c r="P598" s="358" t="s">
        <v>4825</v>
      </c>
      <c r="Q598" s="358"/>
      <c r="R598" s="358"/>
      <c r="S598" s="358" t="s">
        <v>1940</v>
      </c>
      <c r="T598" s="358">
        <v>44</v>
      </c>
      <c r="U598" s="358" t="s">
        <v>1937</v>
      </c>
      <c r="V598" s="358" t="s">
        <v>1974</v>
      </c>
      <c r="W598" s="358"/>
      <c r="X598" s="358" t="s">
        <v>4655</v>
      </c>
      <c r="Y598" s="358" t="s">
        <v>1247</v>
      </c>
      <c r="Z598" s="358" t="s">
        <v>4824</v>
      </c>
      <c r="AA598" s="358" t="s">
        <v>4848</v>
      </c>
      <c r="AB598" s="358"/>
      <c r="AC598" s="358" t="s">
        <v>1937</v>
      </c>
      <c r="AD598" s="358"/>
      <c r="AE598" s="358" t="s">
        <v>1307</v>
      </c>
      <c r="AF598" s="358"/>
      <c r="AG598" s="475">
        <v>0</v>
      </c>
    </row>
    <row r="599" spans="2:33" ht="33">
      <c r="B599" s="358"/>
      <c r="C599" s="358" t="s">
        <v>7119</v>
      </c>
      <c r="D599" s="358" t="s">
        <v>7421</v>
      </c>
      <c r="E599" s="358" t="s">
        <v>1934</v>
      </c>
      <c r="F599" s="358" t="s">
        <v>1272</v>
      </c>
      <c r="G599" s="358" t="s">
        <v>7420</v>
      </c>
      <c r="H599" s="358" t="s">
        <v>7121</v>
      </c>
      <c r="I599" s="358" t="s">
        <v>1274</v>
      </c>
      <c r="J599" s="358" t="s">
        <v>7118</v>
      </c>
      <c r="K599" s="358" t="s">
        <v>7121</v>
      </c>
      <c r="L599" s="358" t="s">
        <v>1937</v>
      </c>
      <c r="M599" s="358" t="s">
        <v>7122</v>
      </c>
      <c r="N599" s="358" t="s">
        <v>1939</v>
      </c>
      <c r="O599" s="358" t="s">
        <v>1264</v>
      </c>
      <c r="P599" s="358" t="s">
        <v>7411</v>
      </c>
      <c r="Q599" s="358"/>
      <c r="R599" s="358"/>
      <c r="S599" s="358" t="s">
        <v>7122</v>
      </c>
      <c r="T599" s="358">
        <v>44</v>
      </c>
      <c r="U599" s="358" t="s">
        <v>1937</v>
      </c>
      <c r="V599" s="358" t="s">
        <v>1947</v>
      </c>
      <c r="W599" s="358"/>
      <c r="X599" s="358" t="s">
        <v>2182</v>
      </c>
      <c r="Y599" s="358" t="s">
        <v>1274</v>
      </c>
      <c r="Z599" s="358" t="s">
        <v>7410</v>
      </c>
      <c r="AA599" s="358" t="s">
        <v>7120</v>
      </c>
      <c r="AB599" s="358"/>
      <c r="AC599" s="358" t="s">
        <v>1937</v>
      </c>
      <c r="AD599" s="358" t="s">
        <v>7125</v>
      </c>
      <c r="AE599" s="358" t="s">
        <v>1321</v>
      </c>
      <c r="AF599" s="358" t="s">
        <v>1223</v>
      </c>
      <c r="AG599" s="475">
        <v>0</v>
      </c>
    </row>
    <row r="600" spans="2:33" ht="49.5">
      <c r="B600" s="358"/>
      <c r="C600" s="358" t="s">
        <v>4734</v>
      </c>
      <c r="D600" s="358" t="s">
        <v>5221</v>
      </c>
      <c r="E600" s="358" t="s">
        <v>1934</v>
      </c>
      <c r="F600" s="358" t="s">
        <v>1287</v>
      </c>
      <c r="G600" s="358" t="s">
        <v>5220</v>
      </c>
      <c r="H600" s="358" t="s">
        <v>4736</v>
      </c>
      <c r="I600" s="358" t="s">
        <v>1759</v>
      </c>
      <c r="J600" s="358" t="s">
        <v>4733</v>
      </c>
      <c r="K600" s="358" t="s">
        <v>4736</v>
      </c>
      <c r="L600" s="358" t="s">
        <v>4737</v>
      </c>
      <c r="M600" s="358" t="s">
        <v>4738</v>
      </c>
      <c r="N600" s="358" t="s">
        <v>1939</v>
      </c>
      <c r="O600" s="358" t="s">
        <v>1306</v>
      </c>
      <c r="P600" s="358" t="s">
        <v>5191</v>
      </c>
      <c r="Q600" s="358"/>
      <c r="R600" s="358"/>
      <c r="S600" s="358" t="s">
        <v>4695</v>
      </c>
      <c r="T600" s="358">
        <v>44</v>
      </c>
      <c r="U600" s="358" t="s">
        <v>1937</v>
      </c>
      <c r="V600" s="358" t="s">
        <v>2010</v>
      </c>
      <c r="W600" s="358"/>
      <c r="X600" s="358" t="s">
        <v>4655</v>
      </c>
      <c r="Y600" s="358" t="s">
        <v>1247</v>
      </c>
      <c r="Z600" s="358" t="s">
        <v>5190</v>
      </c>
      <c r="AA600" s="358" t="s">
        <v>4735</v>
      </c>
      <c r="AB600" s="358"/>
      <c r="AC600" s="358" t="s">
        <v>1937</v>
      </c>
      <c r="AD600" s="358" t="s">
        <v>4741</v>
      </c>
      <c r="AE600" s="358" t="s">
        <v>1309</v>
      </c>
      <c r="AF600" s="358"/>
      <c r="AG600" s="475">
        <v>1</v>
      </c>
    </row>
    <row r="601" spans="2:33" ht="49.5">
      <c r="B601" s="358"/>
      <c r="C601" s="358" t="s">
        <v>4447</v>
      </c>
      <c r="D601" s="358" t="s">
        <v>4452</v>
      </c>
      <c r="E601" s="358" t="s">
        <v>1934</v>
      </c>
      <c r="F601" s="358" t="s">
        <v>1268</v>
      </c>
      <c r="G601" s="358" t="s">
        <v>4451</v>
      </c>
      <c r="H601" s="358" t="s">
        <v>4449</v>
      </c>
      <c r="I601" s="358" t="s">
        <v>1222</v>
      </c>
      <c r="J601" s="358" t="s">
        <v>4446</v>
      </c>
      <c r="K601" s="358" t="s">
        <v>4449</v>
      </c>
      <c r="L601" s="358" t="s">
        <v>1937</v>
      </c>
      <c r="M601" s="358" t="s">
        <v>4450</v>
      </c>
      <c r="N601" s="358" t="s">
        <v>3209</v>
      </c>
      <c r="O601" s="358" t="s">
        <v>1280</v>
      </c>
      <c r="P601" s="358" t="s">
        <v>4434</v>
      </c>
      <c r="Q601" s="358"/>
      <c r="R601" s="358"/>
      <c r="S601" s="358" t="s">
        <v>1940</v>
      </c>
      <c r="T601" s="358">
        <v>44</v>
      </c>
      <c r="U601" s="358" t="s">
        <v>1937</v>
      </c>
      <c r="V601" s="358" t="s">
        <v>2031</v>
      </c>
      <c r="W601" s="358"/>
      <c r="X601" s="358" t="s">
        <v>4200</v>
      </c>
      <c r="Y601" s="358" t="s">
        <v>1222</v>
      </c>
      <c r="Z601" s="358" t="s">
        <v>4433</v>
      </c>
      <c r="AA601" s="358" t="s">
        <v>4448</v>
      </c>
      <c r="AB601" s="358"/>
      <c r="AC601" s="358" t="s">
        <v>1940</v>
      </c>
      <c r="AD601" s="358"/>
      <c r="AE601" s="358" t="s">
        <v>1281</v>
      </c>
      <c r="AF601" s="358" t="s">
        <v>1191</v>
      </c>
      <c r="AG601" s="475">
        <v>0</v>
      </c>
    </row>
    <row r="602" spans="2:33" ht="47.25">
      <c r="B602" s="358"/>
      <c r="C602" s="358" t="s">
        <v>5884</v>
      </c>
      <c r="D602" s="358" t="s">
        <v>6100</v>
      </c>
      <c r="E602" s="358" t="s">
        <v>1934</v>
      </c>
      <c r="F602" s="358" t="s">
        <v>1242</v>
      </c>
      <c r="G602" s="358" t="s">
        <v>6099</v>
      </c>
      <c r="H602" s="358" t="s">
        <v>5886</v>
      </c>
      <c r="I602" s="358" t="s">
        <v>1739</v>
      </c>
      <c r="J602" s="358" t="s">
        <v>5883</v>
      </c>
      <c r="K602" s="358" t="s">
        <v>5886</v>
      </c>
      <c r="L602" s="358" t="s">
        <v>1937</v>
      </c>
      <c r="M602" s="358" t="s">
        <v>5887</v>
      </c>
      <c r="N602" s="358" t="s">
        <v>3957</v>
      </c>
      <c r="O602" s="358" t="s">
        <v>1311</v>
      </c>
      <c r="P602" s="358" t="s">
        <v>6063</v>
      </c>
      <c r="Q602" s="358"/>
      <c r="R602" s="358" t="s">
        <v>5872</v>
      </c>
      <c r="S602" s="358" t="s">
        <v>5890</v>
      </c>
      <c r="T602" s="358">
        <v>44</v>
      </c>
      <c r="U602" s="358" t="s">
        <v>1937</v>
      </c>
      <c r="V602" s="358" t="s">
        <v>1947</v>
      </c>
      <c r="W602" s="358"/>
      <c r="X602" s="358" t="s">
        <v>5774</v>
      </c>
      <c r="Y602" s="358" t="s">
        <v>1255</v>
      </c>
      <c r="Z602" s="358" t="s">
        <v>6062</v>
      </c>
      <c r="AA602" s="358" t="s">
        <v>5885</v>
      </c>
      <c r="AB602" s="358"/>
      <c r="AC602" s="358" t="s">
        <v>5891</v>
      </c>
      <c r="AD602" s="358" t="s">
        <v>5888</v>
      </c>
      <c r="AE602" s="358" t="s">
        <v>1241</v>
      </c>
      <c r="AF602" s="358" t="s">
        <v>1243</v>
      </c>
      <c r="AG602" s="475">
        <v>0</v>
      </c>
    </row>
    <row r="603" spans="2:33" ht="82.5">
      <c r="B603" s="358" t="s">
        <v>1885</v>
      </c>
      <c r="C603" s="358" t="s">
        <v>2665</v>
      </c>
      <c r="D603" s="358" t="s">
        <v>2671</v>
      </c>
      <c r="E603" s="358" t="s">
        <v>1934</v>
      </c>
      <c r="F603" s="358" t="s">
        <v>1268</v>
      </c>
      <c r="G603" s="358" t="s">
        <v>2669</v>
      </c>
      <c r="H603" s="358" t="s">
        <v>2667</v>
      </c>
      <c r="I603" s="358" t="s">
        <v>1165</v>
      </c>
      <c r="J603" s="358" t="s">
        <v>2665</v>
      </c>
      <c r="K603" s="358" t="s">
        <v>2667</v>
      </c>
      <c r="L603" s="358" t="s">
        <v>1937</v>
      </c>
      <c r="M603" s="358" t="s">
        <v>2667</v>
      </c>
      <c r="N603" s="358" t="s">
        <v>1939</v>
      </c>
      <c r="O603" s="358" t="s">
        <v>1269</v>
      </c>
      <c r="P603" s="358" t="s">
        <v>2515</v>
      </c>
      <c r="Q603" s="358" t="s">
        <v>2668</v>
      </c>
      <c r="R603" s="358"/>
      <c r="S603" s="358" t="s">
        <v>2670</v>
      </c>
      <c r="T603" s="358">
        <v>45</v>
      </c>
      <c r="U603" s="358" t="s">
        <v>1937</v>
      </c>
      <c r="V603" s="358" t="s">
        <v>2492</v>
      </c>
      <c r="W603" s="358"/>
      <c r="X603" s="358" t="s">
        <v>2338</v>
      </c>
      <c r="Y603" s="358" t="s">
        <v>1165</v>
      </c>
      <c r="Z603" s="358" t="s">
        <v>2513</v>
      </c>
      <c r="AA603" s="358" t="s">
        <v>2665</v>
      </c>
      <c r="AB603" s="358"/>
      <c r="AC603" s="358" t="s">
        <v>1937</v>
      </c>
      <c r="AD603" s="358"/>
      <c r="AE603" s="358" t="s">
        <v>1270</v>
      </c>
      <c r="AF603" s="358"/>
      <c r="AG603" s="475">
        <v>0</v>
      </c>
    </row>
    <row r="604" spans="2:33" ht="63">
      <c r="B604" s="358"/>
      <c r="C604" s="358" t="s">
        <v>2620</v>
      </c>
      <c r="D604" s="358" t="s">
        <v>3110</v>
      </c>
      <c r="E604" s="358" t="s">
        <v>1934</v>
      </c>
      <c r="F604" s="358" t="s">
        <v>1287</v>
      </c>
      <c r="G604" s="358" t="s">
        <v>3109</v>
      </c>
      <c r="H604" s="358" t="s">
        <v>2623</v>
      </c>
      <c r="I604" s="358" t="s">
        <v>2962</v>
      </c>
      <c r="J604" s="358" t="s">
        <v>2619</v>
      </c>
      <c r="K604" s="358" t="s">
        <v>2623</v>
      </c>
      <c r="L604" s="358" t="s">
        <v>2624</v>
      </c>
      <c r="M604" s="358" t="s">
        <v>2625</v>
      </c>
      <c r="N604" s="358" t="s">
        <v>1939</v>
      </c>
      <c r="O604" s="358" t="s">
        <v>1269</v>
      </c>
      <c r="P604" s="358" t="s">
        <v>3099</v>
      </c>
      <c r="Q604" s="358"/>
      <c r="R604" s="358"/>
      <c r="S604" s="358" t="s">
        <v>2545</v>
      </c>
      <c r="T604" s="358">
        <v>45</v>
      </c>
      <c r="U604" s="358" t="s">
        <v>1937</v>
      </c>
      <c r="V604" s="358" t="s">
        <v>2010</v>
      </c>
      <c r="W604" s="358"/>
      <c r="X604" s="358" t="s">
        <v>2338</v>
      </c>
      <c r="Y604" s="358" t="s">
        <v>1165</v>
      </c>
      <c r="Z604" s="358" t="s">
        <v>3098</v>
      </c>
      <c r="AA604" s="358" t="s">
        <v>2621</v>
      </c>
      <c r="AB604" s="358"/>
      <c r="AC604" s="358" t="s">
        <v>1937</v>
      </c>
      <c r="AD604" s="358" t="s">
        <v>2628</v>
      </c>
      <c r="AE604" s="358" t="s">
        <v>1273</v>
      </c>
      <c r="AF604" s="358"/>
      <c r="AG604" s="475">
        <v>0</v>
      </c>
    </row>
    <row r="605" spans="2:33" ht="47.25">
      <c r="B605" s="358"/>
      <c r="C605" s="358" t="s">
        <v>5894</v>
      </c>
      <c r="D605" s="358" t="s">
        <v>6102</v>
      </c>
      <c r="E605" s="358" t="s">
        <v>1934</v>
      </c>
      <c r="F605" s="358" t="s">
        <v>1242</v>
      </c>
      <c r="G605" s="358" t="s">
        <v>6101</v>
      </c>
      <c r="H605" s="358" t="s">
        <v>5896</v>
      </c>
      <c r="I605" s="358" t="s">
        <v>1739</v>
      </c>
      <c r="J605" s="358" t="s">
        <v>5893</v>
      </c>
      <c r="K605" s="358" t="s">
        <v>5896</v>
      </c>
      <c r="L605" s="358" t="s">
        <v>1937</v>
      </c>
      <c r="M605" s="358" t="s">
        <v>5897</v>
      </c>
      <c r="N605" s="358" t="s">
        <v>3957</v>
      </c>
      <c r="O605" s="358" t="s">
        <v>1311</v>
      </c>
      <c r="P605" s="358" t="s">
        <v>6063</v>
      </c>
      <c r="Q605" s="358"/>
      <c r="R605" s="358" t="s">
        <v>5872</v>
      </c>
      <c r="S605" s="358" t="s">
        <v>5890</v>
      </c>
      <c r="T605" s="358">
        <v>45</v>
      </c>
      <c r="U605" s="358" t="s">
        <v>1937</v>
      </c>
      <c r="V605" s="358" t="s">
        <v>1965</v>
      </c>
      <c r="W605" s="358"/>
      <c r="X605" s="358" t="s">
        <v>5774</v>
      </c>
      <c r="Y605" s="358" t="s">
        <v>1255</v>
      </c>
      <c r="Z605" s="358" t="s">
        <v>6062</v>
      </c>
      <c r="AA605" s="358" t="s">
        <v>5895</v>
      </c>
      <c r="AB605" s="358"/>
      <c r="AC605" s="358" t="s">
        <v>5891</v>
      </c>
      <c r="AD605" s="358" t="s">
        <v>5898</v>
      </c>
      <c r="AE605" s="358" t="s">
        <v>1241</v>
      </c>
      <c r="AF605" s="358" t="s">
        <v>1243</v>
      </c>
      <c r="AG605" s="475">
        <v>0</v>
      </c>
    </row>
    <row r="606" spans="2:33" ht="33">
      <c r="B606" s="358"/>
      <c r="C606" s="358" t="s">
        <v>7083</v>
      </c>
      <c r="D606" s="358" t="s">
        <v>7423</v>
      </c>
      <c r="E606" s="358" t="s">
        <v>1934</v>
      </c>
      <c r="F606" s="358" t="s">
        <v>1272</v>
      </c>
      <c r="G606" s="358" t="s">
        <v>7422</v>
      </c>
      <c r="H606" s="358" t="s">
        <v>7085</v>
      </c>
      <c r="I606" s="358" t="s">
        <v>1274</v>
      </c>
      <c r="J606" s="358" t="s">
        <v>7082</v>
      </c>
      <c r="K606" s="358" t="s">
        <v>7085</v>
      </c>
      <c r="L606" s="358" t="s">
        <v>1937</v>
      </c>
      <c r="M606" s="358" t="s">
        <v>7086</v>
      </c>
      <c r="N606" s="358" t="s">
        <v>1939</v>
      </c>
      <c r="O606" s="358" t="s">
        <v>1264</v>
      </c>
      <c r="P606" s="358" t="s">
        <v>7411</v>
      </c>
      <c r="Q606" s="358"/>
      <c r="R606" s="358"/>
      <c r="S606" s="358" t="s">
        <v>7086</v>
      </c>
      <c r="T606" s="358">
        <v>45</v>
      </c>
      <c r="U606" s="358" t="s">
        <v>1937</v>
      </c>
      <c r="V606" s="358" t="s">
        <v>1947</v>
      </c>
      <c r="W606" s="358"/>
      <c r="X606" s="358" t="s">
        <v>2182</v>
      </c>
      <c r="Y606" s="358" t="s">
        <v>1274</v>
      </c>
      <c r="Z606" s="358" t="s">
        <v>7410</v>
      </c>
      <c r="AA606" s="358" t="s">
        <v>7084</v>
      </c>
      <c r="AB606" s="358"/>
      <c r="AC606" s="358" t="s">
        <v>1937</v>
      </c>
      <c r="AD606" s="358" t="s">
        <v>7090</v>
      </c>
      <c r="AE606" s="358" t="s">
        <v>1321</v>
      </c>
      <c r="AF606" s="358" t="s">
        <v>1223</v>
      </c>
      <c r="AG606" s="475">
        <v>1</v>
      </c>
    </row>
    <row r="607" spans="2:33" ht="66">
      <c r="B607" s="358"/>
      <c r="C607" s="358" t="s">
        <v>3387</v>
      </c>
      <c r="D607" s="358" t="s">
        <v>3503</v>
      </c>
      <c r="E607" s="358" t="s">
        <v>1934</v>
      </c>
      <c r="F607" s="358" t="s">
        <v>1272</v>
      </c>
      <c r="G607" s="358" t="s">
        <v>3502</v>
      </c>
      <c r="H607" s="358" t="s">
        <v>3388</v>
      </c>
      <c r="I607" s="358" t="s">
        <v>1261</v>
      </c>
      <c r="J607" s="358" t="s">
        <v>3386</v>
      </c>
      <c r="K607" s="358" t="s">
        <v>3388</v>
      </c>
      <c r="L607" s="358" t="s">
        <v>1937</v>
      </c>
      <c r="M607" s="358" t="s">
        <v>3389</v>
      </c>
      <c r="N607" s="358" t="s">
        <v>3209</v>
      </c>
      <c r="O607" s="358" t="s">
        <v>1330</v>
      </c>
      <c r="P607" s="358" t="s">
        <v>3495</v>
      </c>
      <c r="Q607" s="358"/>
      <c r="R607" s="358"/>
      <c r="S607" s="358" t="s">
        <v>3389</v>
      </c>
      <c r="T607" s="358">
        <v>45</v>
      </c>
      <c r="U607" s="358" t="s">
        <v>1937</v>
      </c>
      <c r="V607" s="358" t="s">
        <v>1947</v>
      </c>
      <c r="W607" s="358"/>
      <c r="X607" s="358" t="s">
        <v>3211</v>
      </c>
      <c r="Y607" s="358" t="s">
        <v>1261</v>
      </c>
      <c r="Z607" s="358"/>
      <c r="AA607" s="358"/>
      <c r="AB607" s="358"/>
      <c r="AC607" s="358" t="s">
        <v>3391</v>
      </c>
      <c r="AD607" s="358" t="s">
        <v>3392</v>
      </c>
      <c r="AE607" s="358" t="s">
        <v>1331</v>
      </c>
      <c r="AF607" s="358" t="s">
        <v>3210</v>
      </c>
      <c r="AG607" s="475">
        <v>0</v>
      </c>
    </row>
    <row r="608" spans="2:33" ht="47.25">
      <c r="B608" s="358"/>
      <c r="C608" s="358" t="s">
        <v>1773</v>
      </c>
      <c r="D608" s="358" t="s">
        <v>6888</v>
      </c>
      <c r="E608" s="358" t="s">
        <v>1934</v>
      </c>
      <c r="F608" s="358" t="s">
        <v>1272</v>
      </c>
      <c r="G608" s="358" t="s">
        <v>6887</v>
      </c>
      <c r="H608" s="358" t="s">
        <v>4223</v>
      </c>
      <c r="I608" s="358" t="s">
        <v>1282</v>
      </c>
      <c r="J608" s="358" t="s">
        <v>1772</v>
      </c>
      <c r="K608" s="358" t="s">
        <v>4223</v>
      </c>
      <c r="L608" s="358" t="s">
        <v>1937</v>
      </c>
      <c r="M608" s="358" t="s">
        <v>6702</v>
      </c>
      <c r="N608" s="358" t="s">
        <v>3957</v>
      </c>
      <c r="O608" s="358" t="s">
        <v>1316</v>
      </c>
      <c r="P608" s="358" t="s">
        <v>6876</v>
      </c>
      <c r="Q608" s="358"/>
      <c r="R608" s="358" t="s">
        <v>5957</v>
      </c>
      <c r="S608" s="358" t="s">
        <v>6704</v>
      </c>
      <c r="T608" s="358">
        <v>45</v>
      </c>
      <c r="U608" s="358" t="s">
        <v>1937</v>
      </c>
      <c r="V608" s="358" t="s">
        <v>1947</v>
      </c>
      <c r="W608" s="358"/>
      <c r="X608" s="358" t="s">
        <v>6686</v>
      </c>
      <c r="Y608" s="358" t="s">
        <v>1282</v>
      </c>
      <c r="Z608" s="358" t="s">
        <v>6874</v>
      </c>
      <c r="AA608" s="358" t="s">
        <v>6701</v>
      </c>
      <c r="AB608" s="358" t="s">
        <v>902</v>
      </c>
      <c r="AC608" s="358" t="s">
        <v>6704</v>
      </c>
      <c r="AD608" s="358" t="s">
        <v>4225</v>
      </c>
      <c r="AE608" s="358" t="s">
        <v>1317</v>
      </c>
      <c r="AF608" s="358"/>
      <c r="AG608" s="475">
        <v>0</v>
      </c>
    </row>
    <row r="609" spans="2:33" ht="132">
      <c r="B609" s="358"/>
      <c r="C609" s="358" t="s">
        <v>1757</v>
      </c>
      <c r="D609" s="358" t="s">
        <v>2166</v>
      </c>
      <c r="E609" s="358" t="s">
        <v>1934</v>
      </c>
      <c r="F609" s="358" t="s">
        <v>1242</v>
      </c>
      <c r="G609" s="358" t="s">
        <v>2167</v>
      </c>
      <c r="H609" s="358" t="s">
        <v>1961</v>
      </c>
      <c r="I609" s="358" t="s">
        <v>1776</v>
      </c>
      <c r="J609" s="358" t="s">
        <v>1756</v>
      </c>
      <c r="K609" s="358" t="s">
        <v>1961</v>
      </c>
      <c r="L609" s="358" t="s">
        <v>1962</v>
      </c>
      <c r="M609" s="358" t="s">
        <v>1963</v>
      </c>
      <c r="N609" s="358" t="s">
        <v>1939</v>
      </c>
      <c r="O609" s="358" t="s">
        <v>1291</v>
      </c>
      <c r="P609" s="358" t="s">
        <v>2157</v>
      </c>
      <c r="Q609" s="358"/>
      <c r="R609" s="358"/>
      <c r="S609" s="358" t="s">
        <v>1964</v>
      </c>
      <c r="T609" s="358">
        <v>45</v>
      </c>
      <c r="U609" s="358" t="s">
        <v>1937</v>
      </c>
      <c r="V609" s="358" t="s">
        <v>1965</v>
      </c>
      <c r="W609" s="358"/>
      <c r="X609" s="358" t="s">
        <v>1941</v>
      </c>
      <c r="Y609" s="358" t="s">
        <v>1222</v>
      </c>
      <c r="Z609" s="358" t="s">
        <v>2161</v>
      </c>
      <c r="AA609" s="358" t="s">
        <v>1966</v>
      </c>
      <c r="AB609" s="358"/>
      <c r="AC609" s="358" t="s">
        <v>1937</v>
      </c>
      <c r="AD609" s="358" t="s">
        <v>1967</v>
      </c>
      <c r="AE609" s="358" t="s">
        <v>1297</v>
      </c>
      <c r="AF609" s="358" t="s">
        <v>1926</v>
      </c>
      <c r="AG609" s="475">
        <v>0</v>
      </c>
    </row>
    <row r="610" spans="2:33" ht="47.25">
      <c r="B610" s="358"/>
      <c r="C610" s="358" t="s">
        <v>4856</v>
      </c>
      <c r="D610" s="358" t="s">
        <v>4862</v>
      </c>
      <c r="E610" s="358" t="s">
        <v>1934</v>
      </c>
      <c r="F610" s="358" t="s">
        <v>1268</v>
      </c>
      <c r="G610" s="358" t="s">
        <v>4860</v>
      </c>
      <c r="H610" s="358" t="s">
        <v>4858</v>
      </c>
      <c r="I610" s="358" t="s">
        <v>1247</v>
      </c>
      <c r="J610" s="358" t="s">
        <v>4855</v>
      </c>
      <c r="K610" s="358" t="s">
        <v>4858</v>
      </c>
      <c r="L610" s="358" t="s">
        <v>4826</v>
      </c>
      <c r="M610" s="358" t="s">
        <v>4859</v>
      </c>
      <c r="N610" s="358" t="s">
        <v>1939</v>
      </c>
      <c r="O610" s="358" t="s">
        <v>1306</v>
      </c>
      <c r="P610" s="358" t="s">
        <v>4825</v>
      </c>
      <c r="Q610" s="358"/>
      <c r="R610" s="358"/>
      <c r="S610" s="358" t="s">
        <v>2217</v>
      </c>
      <c r="T610" s="358">
        <v>45</v>
      </c>
      <c r="U610" s="358" t="s">
        <v>1937</v>
      </c>
      <c r="V610" s="358" t="s">
        <v>2010</v>
      </c>
      <c r="W610" s="358"/>
      <c r="X610" s="358" t="s">
        <v>4655</v>
      </c>
      <c r="Y610" s="358" t="s">
        <v>1247</v>
      </c>
      <c r="Z610" s="358" t="s">
        <v>4824</v>
      </c>
      <c r="AA610" s="358" t="s">
        <v>4857</v>
      </c>
      <c r="AB610" s="358"/>
      <c r="AC610" s="358" t="s">
        <v>1937</v>
      </c>
      <c r="AD610" s="358"/>
      <c r="AE610" s="358" t="s">
        <v>1307</v>
      </c>
      <c r="AF610" s="358"/>
      <c r="AG610" s="475">
        <v>0</v>
      </c>
    </row>
    <row r="611" spans="2:33" ht="49.5">
      <c r="B611" s="358"/>
      <c r="C611" s="358" t="s">
        <v>4454</v>
      </c>
      <c r="D611" s="358" t="s">
        <v>4459</v>
      </c>
      <c r="E611" s="358" t="s">
        <v>1934</v>
      </c>
      <c r="F611" s="358" t="s">
        <v>1268</v>
      </c>
      <c r="G611" s="358" t="s">
        <v>4458</v>
      </c>
      <c r="H611" s="358" t="s">
        <v>4456</v>
      </c>
      <c r="I611" s="358" t="s">
        <v>1222</v>
      </c>
      <c r="J611" s="358" t="s">
        <v>4453</v>
      </c>
      <c r="K611" s="358" t="s">
        <v>4456</v>
      </c>
      <c r="L611" s="358" t="s">
        <v>1937</v>
      </c>
      <c r="M611" s="358" t="s">
        <v>4457</v>
      </c>
      <c r="N611" s="358" t="s">
        <v>3209</v>
      </c>
      <c r="O611" s="358" t="s">
        <v>1280</v>
      </c>
      <c r="P611" s="358" t="s">
        <v>4434</v>
      </c>
      <c r="Q611" s="358"/>
      <c r="R611" s="358"/>
      <c r="S611" s="358" t="s">
        <v>1940</v>
      </c>
      <c r="T611" s="358">
        <v>45</v>
      </c>
      <c r="U611" s="358" t="s">
        <v>1937</v>
      </c>
      <c r="V611" s="358" t="s">
        <v>2031</v>
      </c>
      <c r="W611" s="358"/>
      <c r="X611" s="358" t="s">
        <v>4200</v>
      </c>
      <c r="Y611" s="358" t="s">
        <v>1222</v>
      </c>
      <c r="Z611" s="358" t="s">
        <v>4433</v>
      </c>
      <c r="AA611" s="358" t="s">
        <v>4455</v>
      </c>
      <c r="AB611" s="358"/>
      <c r="AC611" s="358" t="s">
        <v>1940</v>
      </c>
      <c r="AD611" s="358"/>
      <c r="AE611" s="358" t="s">
        <v>1281</v>
      </c>
      <c r="AF611" s="358" t="s">
        <v>1191</v>
      </c>
      <c r="AG611" s="475">
        <v>0</v>
      </c>
    </row>
    <row r="612" spans="2:33" ht="132">
      <c r="B612" s="358"/>
      <c r="C612" s="358" t="s">
        <v>4926</v>
      </c>
      <c r="D612" s="358" t="s">
        <v>5223</v>
      </c>
      <c r="E612" s="358" t="s">
        <v>1934</v>
      </c>
      <c r="F612" s="358" t="s">
        <v>1287</v>
      </c>
      <c r="G612" s="358" t="s">
        <v>5222</v>
      </c>
      <c r="H612" s="358" t="s">
        <v>4928</v>
      </c>
      <c r="I612" s="358" t="s">
        <v>1759</v>
      </c>
      <c r="J612" s="358" t="s">
        <v>4925</v>
      </c>
      <c r="K612" s="358" t="s">
        <v>4928</v>
      </c>
      <c r="L612" s="358" t="s">
        <v>4929</v>
      </c>
      <c r="M612" s="358" t="s">
        <v>4930</v>
      </c>
      <c r="N612" s="358" t="s">
        <v>1939</v>
      </c>
      <c r="O612" s="358" t="s">
        <v>1306</v>
      </c>
      <c r="P612" s="358" t="s">
        <v>5191</v>
      </c>
      <c r="Q612" s="358" t="s">
        <v>5134</v>
      </c>
      <c r="R612" s="358"/>
      <c r="S612" s="358" t="s">
        <v>5136</v>
      </c>
      <c r="T612" s="358">
        <v>45</v>
      </c>
      <c r="U612" s="358" t="s">
        <v>1937</v>
      </c>
      <c r="V612" s="358" t="s">
        <v>2010</v>
      </c>
      <c r="W612" s="358"/>
      <c r="X612" s="358" t="s">
        <v>4655</v>
      </c>
      <c r="Y612" s="358" t="s">
        <v>1247</v>
      </c>
      <c r="Z612" s="358" t="s">
        <v>5190</v>
      </c>
      <c r="AA612" s="358" t="s">
        <v>4927</v>
      </c>
      <c r="AB612" s="358"/>
      <c r="AC612" s="358" t="s">
        <v>1937</v>
      </c>
      <c r="AD612" s="358" t="s">
        <v>4934</v>
      </c>
      <c r="AE612" s="358" t="s">
        <v>1309</v>
      </c>
      <c r="AF612" s="358"/>
      <c r="AG612" s="475">
        <v>0</v>
      </c>
    </row>
    <row r="613" spans="2:33" ht="66">
      <c r="B613" s="358" t="s">
        <v>1886</v>
      </c>
      <c r="C613" s="358" t="s">
        <v>2672</v>
      </c>
      <c r="D613" s="358" t="s">
        <v>2678</v>
      </c>
      <c r="E613" s="358" t="s">
        <v>1934</v>
      </c>
      <c r="F613" s="358" t="s">
        <v>1268</v>
      </c>
      <c r="G613" s="358" t="s">
        <v>2676</v>
      </c>
      <c r="H613" s="358" t="s">
        <v>2674</v>
      </c>
      <c r="I613" s="358" t="s">
        <v>1165</v>
      </c>
      <c r="J613" s="358" t="s">
        <v>2672</v>
      </c>
      <c r="K613" s="358" t="s">
        <v>2674</v>
      </c>
      <c r="L613" s="358" t="s">
        <v>1937</v>
      </c>
      <c r="M613" s="358" t="s">
        <v>2674</v>
      </c>
      <c r="N613" s="358" t="s">
        <v>1939</v>
      </c>
      <c r="O613" s="358" t="s">
        <v>1269</v>
      </c>
      <c r="P613" s="358" t="s">
        <v>2515</v>
      </c>
      <c r="Q613" s="358" t="s">
        <v>2675</v>
      </c>
      <c r="R613" s="358"/>
      <c r="S613" s="358" t="s">
        <v>2677</v>
      </c>
      <c r="T613" s="358">
        <v>46</v>
      </c>
      <c r="U613" s="358" t="s">
        <v>1937</v>
      </c>
      <c r="V613" s="358" t="s">
        <v>2492</v>
      </c>
      <c r="W613" s="358"/>
      <c r="X613" s="358" t="s">
        <v>2338</v>
      </c>
      <c r="Y613" s="358" t="s">
        <v>1165</v>
      </c>
      <c r="Z613" s="358" t="s">
        <v>2513</v>
      </c>
      <c r="AA613" s="358" t="s">
        <v>2672</v>
      </c>
      <c r="AB613" s="358"/>
      <c r="AC613" s="358" t="s">
        <v>1937</v>
      </c>
      <c r="AD613" s="358"/>
      <c r="AE613" s="358" t="s">
        <v>1270</v>
      </c>
      <c r="AF613" s="358"/>
      <c r="AG613" s="475">
        <v>0</v>
      </c>
    </row>
    <row r="614" spans="2:33" ht="63">
      <c r="B614" s="358"/>
      <c r="C614" s="358" t="s">
        <v>2658</v>
      </c>
      <c r="D614" s="358" t="s">
        <v>3112</v>
      </c>
      <c r="E614" s="358" t="s">
        <v>1934</v>
      </c>
      <c r="F614" s="358" t="s">
        <v>1287</v>
      </c>
      <c r="G614" s="358" t="s">
        <v>3111</v>
      </c>
      <c r="H614" s="358" t="s">
        <v>2660</v>
      </c>
      <c r="I614" s="358" t="s">
        <v>2962</v>
      </c>
      <c r="J614" s="358" t="s">
        <v>2657</v>
      </c>
      <c r="K614" s="358" t="s">
        <v>2660</v>
      </c>
      <c r="L614" s="358" t="s">
        <v>2661</v>
      </c>
      <c r="M614" s="358" t="s">
        <v>2662</v>
      </c>
      <c r="N614" s="358" t="s">
        <v>1939</v>
      </c>
      <c r="O614" s="358" t="s">
        <v>1269</v>
      </c>
      <c r="P614" s="358" t="s">
        <v>3099</v>
      </c>
      <c r="Q614" s="358"/>
      <c r="R614" s="358"/>
      <c r="S614" s="358" t="s">
        <v>2545</v>
      </c>
      <c r="T614" s="358">
        <v>46</v>
      </c>
      <c r="U614" s="358" t="s">
        <v>1937</v>
      </c>
      <c r="V614" s="358" t="s">
        <v>2010</v>
      </c>
      <c r="W614" s="358"/>
      <c r="X614" s="358" t="s">
        <v>2338</v>
      </c>
      <c r="Y614" s="358" t="s">
        <v>1165</v>
      </c>
      <c r="Z614" s="358" t="s">
        <v>3098</v>
      </c>
      <c r="AA614" s="358" t="s">
        <v>2659</v>
      </c>
      <c r="AB614" s="358"/>
      <c r="AC614" s="358" t="s">
        <v>1937</v>
      </c>
      <c r="AD614" s="358" t="s">
        <v>2664</v>
      </c>
      <c r="AE614" s="358" t="s">
        <v>1273</v>
      </c>
      <c r="AF614" s="358"/>
      <c r="AG614" s="475">
        <v>1</v>
      </c>
    </row>
    <row r="615" spans="2:33" ht="47.25">
      <c r="B615" s="358"/>
      <c r="C615" s="358" t="s">
        <v>3505</v>
      </c>
      <c r="D615" s="358" t="s">
        <v>3509</v>
      </c>
      <c r="E615" s="358" t="s">
        <v>1934</v>
      </c>
      <c r="F615" s="358" t="s">
        <v>1268</v>
      </c>
      <c r="G615" s="358" t="s">
        <v>3508</v>
      </c>
      <c r="H615" s="358" t="s">
        <v>3507</v>
      </c>
      <c r="I615" s="358" t="s">
        <v>1261</v>
      </c>
      <c r="J615" s="358" t="s">
        <v>3504</v>
      </c>
      <c r="K615" s="358" t="s">
        <v>3507</v>
      </c>
      <c r="L615" s="358" t="s">
        <v>3288</v>
      </c>
      <c r="M615" s="358" t="s">
        <v>3289</v>
      </c>
      <c r="N615" s="358" t="s">
        <v>3209</v>
      </c>
      <c r="O615" s="358" t="s">
        <v>1330</v>
      </c>
      <c r="P615" s="358" t="s">
        <v>3495</v>
      </c>
      <c r="Q615" s="358"/>
      <c r="R615" s="358"/>
      <c r="S615" s="358" t="s">
        <v>3289</v>
      </c>
      <c r="T615" s="358">
        <v>46</v>
      </c>
      <c r="U615" s="358" t="s">
        <v>1937</v>
      </c>
      <c r="V615" s="358" t="s">
        <v>1974</v>
      </c>
      <c r="W615" s="358"/>
      <c r="X615" s="358" t="s">
        <v>3211</v>
      </c>
      <c r="Y615" s="358" t="s">
        <v>1261</v>
      </c>
      <c r="Z615" s="358"/>
      <c r="AA615" s="358"/>
      <c r="AB615" s="358"/>
      <c r="AC615" s="358" t="s">
        <v>1937</v>
      </c>
      <c r="AD615" s="358"/>
      <c r="AE615" s="358" t="s">
        <v>1331</v>
      </c>
      <c r="AF615" s="358" t="s">
        <v>3210</v>
      </c>
      <c r="AG615" s="475">
        <v>0</v>
      </c>
    </row>
    <row r="616" spans="2:33" ht="313.5">
      <c r="B616" s="358"/>
      <c r="C616" s="358" t="s">
        <v>1968</v>
      </c>
      <c r="D616" s="358" t="s">
        <v>2168</v>
      </c>
      <c r="E616" s="358" t="s">
        <v>1934</v>
      </c>
      <c r="F616" s="358" t="s">
        <v>1242</v>
      </c>
      <c r="G616" s="358" t="s">
        <v>2169</v>
      </c>
      <c r="H616" s="358" t="s">
        <v>1971</v>
      </c>
      <c r="I616" s="358" t="s">
        <v>1776</v>
      </c>
      <c r="J616" s="358" t="s">
        <v>1972</v>
      </c>
      <c r="K616" s="358" t="s">
        <v>1971</v>
      </c>
      <c r="L616" s="358" t="s">
        <v>1937</v>
      </c>
      <c r="M616" s="358" t="s">
        <v>1973</v>
      </c>
      <c r="N616" s="358" t="s">
        <v>1939</v>
      </c>
      <c r="O616" s="358" t="s">
        <v>1291</v>
      </c>
      <c r="P616" s="358" t="s">
        <v>2157</v>
      </c>
      <c r="Q616" s="358"/>
      <c r="R616" s="358"/>
      <c r="S616" s="358" t="s">
        <v>1940</v>
      </c>
      <c r="T616" s="358">
        <v>46</v>
      </c>
      <c r="U616" s="358" t="s">
        <v>1937</v>
      </c>
      <c r="V616" s="358" t="s">
        <v>1974</v>
      </c>
      <c r="W616" s="358"/>
      <c r="X616" s="358" t="s">
        <v>1941</v>
      </c>
      <c r="Y616" s="358" t="s">
        <v>1222</v>
      </c>
      <c r="Z616" s="358" t="s">
        <v>2161</v>
      </c>
      <c r="AA616" s="358" t="s">
        <v>1975</v>
      </c>
      <c r="AB616" s="358"/>
      <c r="AC616" s="358" t="s">
        <v>1937</v>
      </c>
      <c r="AD616" s="358" t="s">
        <v>1976</v>
      </c>
      <c r="AE616" s="358" t="s">
        <v>1297</v>
      </c>
      <c r="AF616" s="358" t="s">
        <v>1926</v>
      </c>
      <c r="AG616" s="475">
        <v>0</v>
      </c>
    </row>
    <row r="617" spans="2:33" ht="47.25">
      <c r="B617" s="358"/>
      <c r="C617" s="358" t="s">
        <v>1783</v>
      </c>
      <c r="D617" s="358" t="s">
        <v>6890</v>
      </c>
      <c r="E617" s="358" t="s">
        <v>1934</v>
      </c>
      <c r="F617" s="358" t="s">
        <v>1272</v>
      </c>
      <c r="G617" s="358" t="s">
        <v>6889</v>
      </c>
      <c r="H617" s="358" t="s">
        <v>6828</v>
      </c>
      <c r="I617" s="358" t="s">
        <v>1282</v>
      </c>
      <c r="J617" s="358" t="s">
        <v>1782</v>
      </c>
      <c r="K617" s="358" t="s">
        <v>6828</v>
      </c>
      <c r="L617" s="358" t="s">
        <v>1937</v>
      </c>
      <c r="M617" s="358" t="s">
        <v>6829</v>
      </c>
      <c r="N617" s="358" t="s">
        <v>1939</v>
      </c>
      <c r="O617" s="358" t="s">
        <v>1316</v>
      </c>
      <c r="P617" s="358" t="s">
        <v>6876</v>
      </c>
      <c r="Q617" s="358"/>
      <c r="R617" s="358" t="s">
        <v>5957</v>
      </c>
      <c r="S617" s="358" t="s">
        <v>1940</v>
      </c>
      <c r="T617" s="358">
        <v>46</v>
      </c>
      <c r="U617" s="358" t="s">
        <v>1937</v>
      </c>
      <c r="V617" s="358" t="s">
        <v>1947</v>
      </c>
      <c r="W617" s="358"/>
      <c r="X617" s="358" t="s">
        <v>6686</v>
      </c>
      <c r="Y617" s="358" t="s">
        <v>1282</v>
      </c>
      <c r="Z617" s="358" t="s">
        <v>6874</v>
      </c>
      <c r="AA617" s="358" t="s">
        <v>6826</v>
      </c>
      <c r="AB617" s="358" t="s">
        <v>902</v>
      </c>
      <c r="AC617" s="358" t="s">
        <v>6831</v>
      </c>
      <c r="AD617" s="358" t="s">
        <v>6832</v>
      </c>
      <c r="AE617" s="358" t="s">
        <v>1317</v>
      </c>
      <c r="AF617" s="358"/>
      <c r="AG617" s="475">
        <v>0</v>
      </c>
    </row>
    <row r="618" spans="2:33" ht="47.25">
      <c r="B618" s="358"/>
      <c r="C618" s="358" t="s">
        <v>4864</v>
      </c>
      <c r="D618" s="358" t="s">
        <v>4871</v>
      </c>
      <c r="E618" s="358" t="s">
        <v>1934</v>
      </c>
      <c r="F618" s="358" t="s">
        <v>1268</v>
      </c>
      <c r="G618" s="358" t="s">
        <v>4869</v>
      </c>
      <c r="H618" s="358" t="s">
        <v>4866</v>
      </c>
      <c r="I618" s="358" t="s">
        <v>1247</v>
      </c>
      <c r="J618" s="358" t="s">
        <v>4863</v>
      </c>
      <c r="K618" s="358" t="s">
        <v>4866</v>
      </c>
      <c r="L618" s="358" t="s">
        <v>4867</v>
      </c>
      <c r="M618" s="358" t="s">
        <v>4868</v>
      </c>
      <c r="N618" s="358" t="s">
        <v>1939</v>
      </c>
      <c r="O618" s="358" t="s">
        <v>1306</v>
      </c>
      <c r="P618" s="358" t="s">
        <v>4825</v>
      </c>
      <c r="Q618" s="358"/>
      <c r="R618" s="358"/>
      <c r="S618" s="358" t="s">
        <v>4695</v>
      </c>
      <c r="T618" s="358">
        <v>46</v>
      </c>
      <c r="U618" s="358" t="s">
        <v>1937</v>
      </c>
      <c r="V618" s="358" t="s">
        <v>2031</v>
      </c>
      <c r="W618" s="358"/>
      <c r="X618" s="358" t="s">
        <v>4655</v>
      </c>
      <c r="Y618" s="358" t="s">
        <v>1247</v>
      </c>
      <c r="Z618" s="358" t="s">
        <v>4824</v>
      </c>
      <c r="AA618" s="358" t="s">
        <v>4865</v>
      </c>
      <c r="AB618" s="358"/>
      <c r="AC618" s="358" t="s">
        <v>1937</v>
      </c>
      <c r="AD618" s="358"/>
      <c r="AE618" s="358" t="s">
        <v>1307</v>
      </c>
      <c r="AF618" s="358"/>
      <c r="AG618" s="475">
        <v>0</v>
      </c>
    </row>
    <row r="619" spans="2:33" ht="33">
      <c r="B619" s="358"/>
      <c r="C619" s="358" t="s">
        <v>4214</v>
      </c>
      <c r="D619" s="358" t="s">
        <v>7425</v>
      </c>
      <c r="E619" s="358" t="s">
        <v>1934</v>
      </c>
      <c r="F619" s="358" t="s">
        <v>1272</v>
      </c>
      <c r="G619" s="358" t="s">
        <v>7424</v>
      </c>
      <c r="H619" s="358" t="s">
        <v>4216</v>
      </c>
      <c r="I619" s="358" t="s">
        <v>1274</v>
      </c>
      <c r="J619" s="358" t="s">
        <v>4213</v>
      </c>
      <c r="K619" s="358" t="s">
        <v>4216</v>
      </c>
      <c r="L619" s="358" t="s">
        <v>1937</v>
      </c>
      <c r="M619" s="358" t="s">
        <v>4217</v>
      </c>
      <c r="N619" s="358" t="s">
        <v>1939</v>
      </c>
      <c r="O619" s="358" t="s">
        <v>1264</v>
      </c>
      <c r="P619" s="358" t="s">
        <v>7411</v>
      </c>
      <c r="Q619" s="358"/>
      <c r="R619" s="358"/>
      <c r="S619" s="358" t="s">
        <v>7137</v>
      </c>
      <c r="T619" s="358">
        <v>46</v>
      </c>
      <c r="U619" s="358" t="s">
        <v>1937</v>
      </c>
      <c r="V619" s="358" t="s">
        <v>1947</v>
      </c>
      <c r="W619" s="358"/>
      <c r="X619" s="358" t="s">
        <v>2182</v>
      </c>
      <c r="Y619" s="358" t="s">
        <v>1274</v>
      </c>
      <c r="Z619" s="358" t="s">
        <v>7410</v>
      </c>
      <c r="AA619" s="358" t="s">
        <v>4215</v>
      </c>
      <c r="AB619" s="358"/>
      <c r="AC619" s="358" t="s">
        <v>4666</v>
      </c>
      <c r="AD619" s="358" t="s">
        <v>4218</v>
      </c>
      <c r="AE619" s="358" t="s">
        <v>1321</v>
      </c>
      <c r="AF619" s="358" t="s">
        <v>1223</v>
      </c>
      <c r="AG619" s="475">
        <v>0</v>
      </c>
    </row>
    <row r="620" spans="2:33" ht="47.25">
      <c r="B620" s="358"/>
      <c r="C620" s="358" t="s">
        <v>6104</v>
      </c>
      <c r="D620" s="358" t="s">
        <v>6113</v>
      </c>
      <c r="E620" s="358" t="s">
        <v>1934</v>
      </c>
      <c r="F620" s="358" t="s">
        <v>1287</v>
      </c>
      <c r="G620" s="358" t="s">
        <v>6110</v>
      </c>
      <c r="H620" s="358" t="s">
        <v>6106</v>
      </c>
      <c r="I620" s="358" t="s">
        <v>1739</v>
      </c>
      <c r="J620" s="358" t="s">
        <v>6103</v>
      </c>
      <c r="K620" s="358" t="s">
        <v>6106</v>
      </c>
      <c r="L620" s="358" t="s">
        <v>6107</v>
      </c>
      <c r="M620" s="358" t="s">
        <v>6108</v>
      </c>
      <c r="N620" s="358" t="s">
        <v>3209</v>
      </c>
      <c r="O620" s="358" t="s">
        <v>1311</v>
      </c>
      <c r="P620" s="358" t="s">
        <v>6063</v>
      </c>
      <c r="Q620" s="358"/>
      <c r="R620" s="358" t="s">
        <v>5783</v>
      </c>
      <c r="S620" s="358" t="s">
        <v>6111</v>
      </c>
      <c r="T620" s="358">
        <v>46</v>
      </c>
      <c r="U620" s="358" t="s">
        <v>6112</v>
      </c>
      <c r="V620" s="358" t="s">
        <v>2031</v>
      </c>
      <c r="W620" s="358"/>
      <c r="X620" s="358" t="s">
        <v>6061</v>
      </c>
      <c r="Y620" s="358" t="s">
        <v>1255</v>
      </c>
      <c r="Z620" s="358" t="s">
        <v>6062</v>
      </c>
      <c r="AA620" s="358" t="s">
        <v>6105</v>
      </c>
      <c r="AB620" s="358"/>
      <c r="AC620" s="358" t="s">
        <v>1937</v>
      </c>
      <c r="AD620" s="358" t="s">
        <v>6109</v>
      </c>
      <c r="AE620" s="358" t="s">
        <v>1241</v>
      </c>
      <c r="AF620" s="358" t="s">
        <v>1243</v>
      </c>
      <c r="AG620" s="475">
        <v>0</v>
      </c>
    </row>
    <row r="621" spans="2:33" ht="33">
      <c r="B621" s="358"/>
      <c r="C621" s="358" t="s">
        <v>4461</v>
      </c>
      <c r="D621" s="358" t="s">
        <v>4467</v>
      </c>
      <c r="E621" s="358" t="s">
        <v>1934</v>
      </c>
      <c r="F621" s="358" t="s">
        <v>1268</v>
      </c>
      <c r="G621" s="358" t="s">
        <v>4465</v>
      </c>
      <c r="H621" s="358" t="s">
        <v>4463</v>
      </c>
      <c r="I621" s="358" t="s">
        <v>1222</v>
      </c>
      <c r="J621" s="358" t="s">
        <v>4460</v>
      </c>
      <c r="K621" s="358" t="s">
        <v>4463</v>
      </c>
      <c r="L621" s="358" t="s">
        <v>1937</v>
      </c>
      <c r="M621" s="358" t="s">
        <v>4464</v>
      </c>
      <c r="N621" s="358" t="s">
        <v>3209</v>
      </c>
      <c r="O621" s="358" t="s">
        <v>1280</v>
      </c>
      <c r="P621" s="358" t="s">
        <v>4434</v>
      </c>
      <c r="Q621" s="358"/>
      <c r="R621" s="358"/>
      <c r="S621" s="358" t="s">
        <v>4466</v>
      </c>
      <c r="T621" s="358">
        <v>46</v>
      </c>
      <c r="U621" s="358" t="s">
        <v>1937</v>
      </c>
      <c r="V621" s="358" t="s">
        <v>2492</v>
      </c>
      <c r="W621" s="358"/>
      <c r="X621" s="358" t="s">
        <v>4200</v>
      </c>
      <c r="Y621" s="358" t="s">
        <v>1222</v>
      </c>
      <c r="Z621" s="358" t="s">
        <v>4433</v>
      </c>
      <c r="AA621" s="358" t="s">
        <v>4462</v>
      </c>
      <c r="AB621" s="358"/>
      <c r="AC621" s="358" t="s">
        <v>1940</v>
      </c>
      <c r="AD621" s="358"/>
      <c r="AE621" s="358" t="s">
        <v>1281</v>
      </c>
      <c r="AF621" s="358" t="s">
        <v>1191</v>
      </c>
      <c r="AG621" s="475">
        <v>0</v>
      </c>
    </row>
    <row r="622" spans="2:33" ht="132">
      <c r="B622" s="358"/>
      <c r="C622" s="358" t="s">
        <v>4937</v>
      </c>
      <c r="D622" s="358" t="s">
        <v>5225</v>
      </c>
      <c r="E622" s="358" t="s">
        <v>1934</v>
      </c>
      <c r="F622" s="358" t="s">
        <v>1287</v>
      </c>
      <c r="G622" s="358" t="s">
        <v>5224</v>
      </c>
      <c r="H622" s="358" t="s">
        <v>4939</v>
      </c>
      <c r="I622" s="358" t="s">
        <v>1759</v>
      </c>
      <c r="J622" s="358" t="s">
        <v>4936</v>
      </c>
      <c r="K622" s="358" t="s">
        <v>4939</v>
      </c>
      <c r="L622" s="358" t="s">
        <v>4940</v>
      </c>
      <c r="M622" s="358" t="s">
        <v>4941</v>
      </c>
      <c r="N622" s="358" t="s">
        <v>1939</v>
      </c>
      <c r="O622" s="358" t="s">
        <v>1306</v>
      </c>
      <c r="P622" s="358" t="s">
        <v>5191</v>
      </c>
      <c r="Q622" s="358" t="s">
        <v>5138</v>
      </c>
      <c r="R622" s="358"/>
      <c r="S622" s="358" t="s">
        <v>5140</v>
      </c>
      <c r="T622" s="358">
        <v>46</v>
      </c>
      <c r="U622" s="358" t="s">
        <v>1937</v>
      </c>
      <c r="V622" s="358" t="s">
        <v>2010</v>
      </c>
      <c r="W622" s="358"/>
      <c r="X622" s="358" t="s">
        <v>4655</v>
      </c>
      <c r="Y622" s="358" t="s">
        <v>1247</v>
      </c>
      <c r="Z622" s="358" t="s">
        <v>5190</v>
      </c>
      <c r="AA622" s="358" t="s">
        <v>4938</v>
      </c>
      <c r="AB622" s="358"/>
      <c r="AC622" s="358" t="s">
        <v>1937</v>
      </c>
      <c r="AD622" s="358" t="s">
        <v>4934</v>
      </c>
      <c r="AE622" s="358" t="s">
        <v>1309</v>
      </c>
      <c r="AF622" s="358"/>
      <c r="AG622" s="475">
        <v>0</v>
      </c>
    </row>
    <row r="623" spans="2:33" ht="115.5">
      <c r="B623" s="358" t="s">
        <v>1887</v>
      </c>
      <c r="C623" s="358" t="s">
        <v>2680</v>
      </c>
      <c r="D623" s="358" t="s">
        <v>2688</v>
      </c>
      <c r="E623" s="358" t="s">
        <v>1934</v>
      </c>
      <c r="F623" s="358" t="s">
        <v>1268</v>
      </c>
      <c r="G623" s="358" t="s">
        <v>2686</v>
      </c>
      <c r="H623" s="358" t="s">
        <v>2683</v>
      </c>
      <c r="I623" s="358" t="s">
        <v>1165</v>
      </c>
      <c r="J623" s="358" t="s">
        <v>2679</v>
      </c>
      <c r="K623" s="358" t="s">
        <v>2683</v>
      </c>
      <c r="L623" s="358" t="s">
        <v>1937</v>
      </c>
      <c r="M623" s="358" t="s">
        <v>2684</v>
      </c>
      <c r="N623" s="358" t="s">
        <v>1939</v>
      </c>
      <c r="O623" s="358" t="s">
        <v>1269</v>
      </c>
      <c r="P623" s="358" t="s">
        <v>2515</v>
      </c>
      <c r="Q623" s="358" t="s">
        <v>2685</v>
      </c>
      <c r="R623" s="358"/>
      <c r="S623" s="358" t="s">
        <v>2687</v>
      </c>
      <c r="T623" s="358">
        <v>47</v>
      </c>
      <c r="U623" s="358" t="s">
        <v>1937</v>
      </c>
      <c r="V623" s="358" t="s">
        <v>2492</v>
      </c>
      <c r="W623" s="358"/>
      <c r="X623" s="358" t="s">
        <v>2338</v>
      </c>
      <c r="Y623" s="358" t="s">
        <v>1165</v>
      </c>
      <c r="Z623" s="358" t="s">
        <v>2513</v>
      </c>
      <c r="AA623" s="358" t="s">
        <v>2681</v>
      </c>
      <c r="AB623" s="358"/>
      <c r="AC623" s="358" t="s">
        <v>1937</v>
      </c>
      <c r="AD623" s="358"/>
      <c r="AE623" s="358" t="s">
        <v>1270</v>
      </c>
      <c r="AF623" s="358"/>
      <c r="AG623" s="475">
        <v>0</v>
      </c>
    </row>
    <row r="624" spans="2:33" ht="63">
      <c r="B624" s="358"/>
      <c r="C624" s="358" t="s">
        <v>2640</v>
      </c>
      <c r="D624" s="358" t="s">
        <v>3114</v>
      </c>
      <c r="E624" s="358" t="s">
        <v>1934</v>
      </c>
      <c r="F624" s="358" t="s">
        <v>1287</v>
      </c>
      <c r="G624" s="358" t="s">
        <v>3113</v>
      </c>
      <c r="H624" s="358" t="s">
        <v>2643</v>
      </c>
      <c r="I624" s="358" t="s">
        <v>2962</v>
      </c>
      <c r="J624" s="358" t="s">
        <v>2639</v>
      </c>
      <c r="K624" s="358" t="s">
        <v>2643</v>
      </c>
      <c r="L624" s="358" t="s">
        <v>2644</v>
      </c>
      <c r="M624" s="358" t="s">
        <v>2645</v>
      </c>
      <c r="N624" s="358" t="s">
        <v>1939</v>
      </c>
      <c r="O624" s="358" t="s">
        <v>1269</v>
      </c>
      <c r="P624" s="358" t="s">
        <v>3099</v>
      </c>
      <c r="Q624" s="358"/>
      <c r="R624" s="358"/>
      <c r="S624" s="358" t="s">
        <v>2545</v>
      </c>
      <c r="T624" s="358">
        <v>47</v>
      </c>
      <c r="U624" s="358" t="s">
        <v>1937</v>
      </c>
      <c r="V624" s="358" t="s">
        <v>2010</v>
      </c>
      <c r="W624" s="358"/>
      <c r="X624" s="358" t="s">
        <v>2338</v>
      </c>
      <c r="Y624" s="358" t="s">
        <v>1165</v>
      </c>
      <c r="Z624" s="358" t="s">
        <v>3098</v>
      </c>
      <c r="AA624" s="358" t="s">
        <v>2641</v>
      </c>
      <c r="AB624" s="358"/>
      <c r="AC624" s="358" t="s">
        <v>1937</v>
      </c>
      <c r="AD624" s="358" t="s">
        <v>2647</v>
      </c>
      <c r="AE624" s="358" t="s">
        <v>1273</v>
      </c>
      <c r="AF624" s="358"/>
      <c r="AG624" s="475">
        <v>0</v>
      </c>
    </row>
    <row r="625" spans="2:33" ht="47.25">
      <c r="B625" s="358"/>
      <c r="C625" s="358" t="s">
        <v>3511</v>
      </c>
      <c r="D625" s="358" t="s">
        <v>3517</v>
      </c>
      <c r="E625" s="358" t="s">
        <v>1934</v>
      </c>
      <c r="F625" s="358" t="s">
        <v>1268</v>
      </c>
      <c r="G625" s="358" t="s">
        <v>3516</v>
      </c>
      <c r="H625" s="358" t="s">
        <v>3513</v>
      </c>
      <c r="I625" s="358" t="s">
        <v>1261</v>
      </c>
      <c r="J625" s="358" t="s">
        <v>3510</v>
      </c>
      <c r="K625" s="358" t="s">
        <v>3513</v>
      </c>
      <c r="L625" s="358" t="s">
        <v>3514</v>
      </c>
      <c r="M625" s="358" t="s">
        <v>3515</v>
      </c>
      <c r="N625" s="358" t="s">
        <v>3209</v>
      </c>
      <c r="O625" s="358" t="s">
        <v>1330</v>
      </c>
      <c r="P625" s="358" t="s">
        <v>3495</v>
      </c>
      <c r="Q625" s="358"/>
      <c r="R625" s="358"/>
      <c r="S625" s="358" t="s">
        <v>3515</v>
      </c>
      <c r="T625" s="358">
        <v>47</v>
      </c>
      <c r="U625" s="358" t="s">
        <v>1937</v>
      </c>
      <c r="V625" s="358" t="s">
        <v>2031</v>
      </c>
      <c r="W625" s="358"/>
      <c r="X625" s="358" t="s">
        <v>3211</v>
      </c>
      <c r="Y625" s="358" t="s">
        <v>1261</v>
      </c>
      <c r="Z625" s="358"/>
      <c r="AA625" s="358"/>
      <c r="AB625" s="358"/>
      <c r="AC625" s="358" t="s">
        <v>1937</v>
      </c>
      <c r="AD625" s="358"/>
      <c r="AE625" s="358" t="s">
        <v>1331</v>
      </c>
      <c r="AF625" s="358" t="s">
        <v>3210</v>
      </c>
      <c r="AG625" s="475">
        <v>0</v>
      </c>
    </row>
    <row r="626" spans="2:33" ht="82.5">
      <c r="B626" s="358"/>
      <c r="C626" s="358" t="s">
        <v>4469</v>
      </c>
      <c r="D626" s="358" t="s">
        <v>4471</v>
      </c>
      <c r="E626" s="358" t="s">
        <v>1934</v>
      </c>
      <c r="F626" s="358" t="s">
        <v>1279</v>
      </c>
      <c r="G626" s="358" t="s">
        <v>4473</v>
      </c>
      <c r="H626" s="358" t="s">
        <v>4471</v>
      </c>
      <c r="I626" s="358" t="s">
        <v>1222</v>
      </c>
      <c r="J626" s="358" t="s">
        <v>4468</v>
      </c>
      <c r="K626" s="358" t="s">
        <v>4471</v>
      </c>
      <c r="L626" s="358" t="s">
        <v>1937</v>
      </c>
      <c r="M626" s="358" t="s">
        <v>4472</v>
      </c>
      <c r="N626" s="358" t="s">
        <v>1939</v>
      </c>
      <c r="O626" s="358" t="s">
        <v>1280</v>
      </c>
      <c r="P626" s="358"/>
      <c r="Q626" s="358"/>
      <c r="R626" s="358"/>
      <c r="S626" s="358" t="s">
        <v>4474</v>
      </c>
      <c r="T626" s="358">
        <v>47</v>
      </c>
      <c r="U626" s="358" t="s">
        <v>1937</v>
      </c>
      <c r="V626" s="358"/>
      <c r="W626" s="358"/>
      <c r="X626" s="358" t="s">
        <v>4200</v>
      </c>
      <c r="Y626" s="358" t="s">
        <v>1222</v>
      </c>
      <c r="Z626" s="358" t="s">
        <v>4470</v>
      </c>
      <c r="AA626" s="358"/>
      <c r="AB626" s="358"/>
      <c r="AC626" s="358" t="s">
        <v>1937</v>
      </c>
      <c r="AD626" s="358"/>
      <c r="AE626" s="358" t="s">
        <v>1281</v>
      </c>
      <c r="AF626" s="358" t="s">
        <v>1191</v>
      </c>
      <c r="AG626" s="475">
        <v>0</v>
      </c>
    </row>
    <row r="627" spans="2:33" ht="49.5">
      <c r="B627" s="358"/>
      <c r="C627" s="358" t="s">
        <v>1821</v>
      </c>
      <c r="D627" s="358" t="s">
        <v>6892</v>
      </c>
      <c r="E627" s="358" t="s">
        <v>1934</v>
      </c>
      <c r="F627" s="358" t="s">
        <v>1272</v>
      </c>
      <c r="G627" s="358" t="s">
        <v>6891</v>
      </c>
      <c r="H627" s="358" t="s">
        <v>6837</v>
      </c>
      <c r="I627" s="358" t="s">
        <v>1282</v>
      </c>
      <c r="J627" s="358" t="s">
        <v>1820</v>
      </c>
      <c r="K627" s="358" t="s">
        <v>6837</v>
      </c>
      <c r="L627" s="358" t="s">
        <v>1937</v>
      </c>
      <c r="M627" s="358" t="s">
        <v>6838</v>
      </c>
      <c r="N627" s="358" t="s">
        <v>1939</v>
      </c>
      <c r="O627" s="358" t="s">
        <v>1316</v>
      </c>
      <c r="P627" s="358" t="s">
        <v>6876</v>
      </c>
      <c r="Q627" s="358"/>
      <c r="R627" s="358" t="s">
        <v>5957</v>
      </c>
      <c r="S627" s="358" t="s">
        <v>1940</v>
      </c>
      <c r="T627" s="358">
        <v>47</v>
      </c>
      <c r="U627" s="358" t="s">
        <v>1937</v>
      </c>
      <c r="V627" s="358" t="s">
        <v>1947</v>
      </c>
      <c r="W627" s="358"/>
      <c r="X627" s="358" t="s">
        <v>6686</v>
      </c>
      <c r="Y627" s="358" t="s">
        <v>1282</v>
      </c>
      <c r="Z627" s="358" t="s">
        <v>6874</v>
      </c>
      <c r="AA627" s="358" t="s">
        <v>6835</v>
      </c>
      <c r="AB627" s="358" t="s">
        <v>902</v>
      </c>
      <c r="AC627" s="358" t="s">
        <v>6840</v>
      </c>
      <c r="AD627" s="358" t="s">
        <v>6841</v>
      </c>
      <c r="AE627" s="358" t="s">
        <v>1317</v>
      </c>
      <c r="AF627" s="358"/>
      <c r="AG627" s="475">
        <v>0</v>
      </c>
    </row>
    <row r="628" spans="2:33" ht="33">
      <c r="B628" s="358"/>
      <c r="C628" s="358" t="s">
        <v>7427</v>
      </c>
      <c r="D628" s="358" t="s">
        <v>7432</v>
      </c>
      <c r="E628" s="358" t="s">
        <v>1934</v>
      </c>
      <c r="F628" s="358" t="s">
        <v>1268</v>
      </c>
      <c r="G628" s="358" t="s">
        <v>7431</v>
      </c>
      <c r="H628" s="358" t="s">
        <v>7429</v>
      </c>
      <c r="I628" s="358" t="s">
        <v>1274</v>
      </c>
      <c r="J628" s="358" t="s">
        <v>7426</v>
      </c>
      <c r="K628" s="358" t="s">
        <v>7429</v>
      </c>
      <c r="L628" s="358" t="s">
        <v>1937</v>
      </c>
      <c r="M628" s="358" t="s">
        <v>7430</v>
      </c>
      <c r="N628" s="358" t="s">
        <v>1939</v>
      </c>
      <c r="O628" s="358" t="s">
        <v>1264</v>
      </c>
      <c r="P628" s="358" t="s">
        <v>7411</v>
      </c>
      <c r="Q628" s="358"/>
      <c r="R628" s="358"/>
      <c r="S628" s="358" t="s">
        <v>7430</v>
      </c>
      <c r="T628" s="358">
        <v>47</v>
      </c>
      <c r="U628" s="358" t="s">
        <v>1937</v>
      </c>
      <c r="V628" s="358" t="s">
        <v>1974</v>
      </c>
      <c r="W628" s="358"/>
      <c r="X628" s="358" t="s">
        <v>2182</v>
      </c>
      <c r="Y628" s="358" t="s">
        <v>1274</v>
      </c>
      <c r="Z628" s="358" t="s">
        <v>7410</v>
      </c>
      <c r="AA628" s="358" t="s">
        <v>7428</v>
      </c>
      <c r="AB628" s="358"/>
      <c r="AC628" s="358" t="s">
        <v>1937</v>
      </c>
      <c r="AD628" s="358"/>
      <c r="AE628" s="358" t="s">
        <v>1321</v>
      </c>
      <c r="AF628" s="358" t="s">
        <v>1223</v>
      </c>
      <c r="AG628" s="475">
        <v>0</v>
      </c>
    </row>
    <row r="629" spans="2:33" ht="63">
      <c r="B629" s="358"/>
      <c r="C629" s="358" t="s">
        <v>1977</v>
      </c>
      <c r="D629" s="358" t="s">
        <v>2170</v>
      </c>
      <c r="E629" s="358" t="s">
        <v>1934</v>
      </c>
      <c r="F629" s="358" t="s">
        <v>1242</v>
      </c>
      <c r="G629" s="358" t="s">
        <v>2171</v>
      </c>
      <c r="H629" s="358" t="s">
        <v>1980</v>
      </c>
      <c r="I629" s="358" t="s">
        <v>1776</v>
      </c>
      <c r="J629" s="358" t="s">
        <v>1981</v>
      </c>
      <c r="K629" s="358" t="s">
        <v>1980</v>
      </c>
      <c r="L629" s="358" t="s">
        <v>1937</v>
      </c>
      <c r="M629" s="358" t="s">
        <v>1982</v>
      </c>
      <c r="N629" s="358" t="s">
        <v>1939</v>
      </c>
      <c r="O629" s="358" t="s">
        <v>1291</v>
      </c>
      <c r="P629" s="358" t="s">
        <v>2157</v>
      </c>
      <c r="Q629" s="358"/>
      <c r="R629" s="358"/>
      <c r="S629" s="358" t="s">
        <v>1940</v>
      </c>
      <c r="T629" s="358">
        <v>47</v>
      </c>
      <c r="U629" s="358" t="s">
        <v>1937</v>
      </c>
      <c r="V629" s="358" t="s">
        <v>1947</v>
      </c>
      <c r="W629" s="358"/>
      <c r="X629" s="358" t="s">
        <v>1941</v>
      </c>
      <c r="Y629" s="358" t="s">
        <v>1222</v>
      </c>
      <c r="Z629" s="358" t="s">
        <v>2161</v>
      </c>
      <c r="AA629" s="358" t="s">
        <v>1983</v>
      </c>
      <c r="AB629" s="358"/>
      <c r="AC629" s="358" t="s">
        <v>1984</v>
      </c>
      <c r="AD629" s="358" t="s">
        <v>1978</v>
      </c>
      <c r="AE629" s="358" t="s">
        <v>1297</v>
      </c>
      <c r="AF629" s="358" t="s">
        <v>1926</v>
      </c>
      <c r="AG629" s="475">
        <v>0</v>
      </c>
    </row>
    <row r="630" spans="2:33" ht="132">
      <c r="B630" s="358"/>
      <c r="C630" s="358" t="s">
        <v>4948</v>
      </c>
      <c r="D630" s="358" t="s">
        <v>5227</v>
      </c>
      <c r="E630" s="358" t="s">
        <v>1934</v>
      </c>
      <c r="F630" s="358" t="s">
        <v>1287</v>
      </c>
      <c r="G630" s="358" t="s">
        <v>5226</v>
      </c>
      <c r="H630" s="358" t="s">
        <v>4950</v>
      </c>
      <c r="I630" s="358" t="s">
        <v>1759</v>
      </c>
      <c r="J630" s="358" t="s">
        <v>4947</v>
      </c>
      <c r="K630" s="358" t="s">
        <v>4950</v>
      </c>
      <c r="L630" s="358" t="s">
        <v>4951</v>
      </c>
      <c r="M630" s="358" t="s">
        <v>4952</v>
      </c>
      <c r="N630" s="358" t="s">
        <v>1939</v>
      </c>
      <c r="O630" s="358" t="s">
        <v>1306</v>
      </c>
      <c r="P630" s="358" t="s">
        <v>5191</v>
      </c>
      <c r="Q630" s="358" t="s">
        <v>5142</v>
      </c>
      <c r="R630" s="358"/>
      <c r="S630" s="358" t="s">
        <v>5144</v>
      </c>
      <c r="T630" s="358">
        <v>47</v>
      </c>
      <c r="U630" s="358" t="s">
        <v>1937</v>
      </c>
      <c r="V630" s="358" t="s">
        <v>2492</v>
      </c>
      <c r="W630" s="358"/>
      <c r="X630" s="358" t="s">
        <v>4655</v>
      </c>
      <c r="Y630" s="358" t="s">
        <v>1247</v>
      </c>
      <c r="Z630" s="358" t="s">
        <v>5190</v>
      </c>
      <c r="AA630" s="358" t="s">
        <v>4949</v>
      </c>
      <c r="AB630" s="358"/>
      <c r="AC630" s="358" t="s">
        <v>1937</v>
      </c>
      <c r="AD630" s="358" t="s">
        <v>4955</v>
      </c>
      <c r="AE630" s="358" t="s">
        <v>1309</v>
      </c>
      <c r="AF630" s="358"/>
      <c r="AG630" s="475">
        <v>0</v>
      </c>
    </row>
    <row r="631" spans="2:33" ht="115.5">
      <c r="B631" s="358"/>
      <c r="C631" s="358" t="s">
        <v>4873</v>
      </c>
      <c r="D631" s="358" t="s">
        <v>4882</v>
      </c>
      <c r="E631" s="358" t="s">
        <v>1934</v>
      </c>
      <c r="F631" s="358" t="s">
        <v>1268</v>
      </c>
      <c r="G631" s="358" t="s">
        <v>4879</v>
      </c>
      <c r="H631" s="358" t="s">
        <v>4875</v>
      </c>
      <c r="I631" s="358" t="s">
        <v>1247</v>
      </c>
      <c r="J631" s="358" t="s">
        <v>4872</v>
      </c>
      <c r="K631" s="358" t="s">
        <v>4875</v>
      </c>
      <c r="L631" s="358" t="s">
        <v>4876</v>
      </c>
      <c r="M631" s="358" t="s">
        <v>4877</v>
      </c>
      <c r="N631" s="358" t="s">
        <v>1939</v>
      </c>
      <c r="O631" s="358" t="s">
        <v>1306</v>
      </c>
      <c r="P631" s="358" t="s">
        <v>4825</v>
      </c>
      <c r="Q631" s="358" t="s">
        <v>4878</v>
      </c>
      <c r="R631" s="358"/>
      <c r="S631" s="358" t="s">
        <v>4880</v>
      </c>
      <c r="T631" s="358">
        <v>47</v>
      </c>
      <c r="U631" s="358" t="s">
        <v>1937</v>
      </c>
      <c r="V631" s="358" t="s">
        <v>2492</v>
      </c>
      <c r="W631" s="358"/>
      <c r="X631" s="358" t="s">
        <v>4655</v>
      </c>
      <c r="Y631" s="358" t="s">
        <v>1247</v>
      </c>
      <c r="Z631" s="358" t="s">
        <v>4824</v>
      </c>
      <c r="AA631" s="358" t="s">
        <v>4874</v>
      </c>
      <c r="AB631" s="358"/>
      <c r="AC631" s="358" t="s">
        <v>1937</v>
      </c>
      <c r="AD631" s="358"/>
      <c r="AE631" s="358" t="s">
        <v>1307</v>
      </c>
      <c r="AF631" s="358"/>
      <c r="AG631" s="475">
        <v>0</v>
      </c>
    </row>
    <row r="632" spans="2:33" ht="47.25">
      <c r="B632" s="358"/>
      <c r="C632" s="358" t="s">
        <v>6115</v>
      </c>
      <c r="D632" s="358" t="s">
        <v>6121</v>
      </c>
      <c r="E632" s="358" t="s">
        <v>1934</v>
      </c>
      <c r="F632" s="358" t="s">
        <v>1287</v>
      </c>
      <c r="G632" s="358" t="s">
        <v>6120</v>
      </c>
      <c r="H632" s="358" t="s">
        <v>6117</v>
      </c>
      <c r="I632" s="358" t="s">
        <v>1739</v>
      </c>
      <c r="J632" s="358" t="s">
        <v>6114</v>
      </c>
      <c r="K632" s="358" t="s">
        <v>6117</v>
      </c>
      <c r="L632" s="358" t="s">
        <v>5914</v>
      </c>
      <c r="M632" s="358" t="s">
        <v>6118</v>
      </c>
      <c r="N632" s="358" t="s">
        <v>3209</v>
      </c>
      <c r="O632" s="358" t="s">
        <v>1311</v>
      </c>
      <c r="P632" s="358" t="s">
        <v>6063</v>
      </c>
      <c r="Q632" s="358"/>
      <c r="R632" s="358" t="s">
        <v>5783</v>
      </c>
      <c r="S632" s="358" t="s">
        <v>5918</v>
      </c>
      <c r="T632" s="358">
        <v>47</v>
      </c>
      <c r="U632" s="358" t="s">
        <v>6112</v>
      </c>
      <c r="V632" s="358" t="s">
        <v>2031</v>
      </c>
      <c r="W632" s="358"/>
      <c r="X632" s="358" t="s">
        <v>6061</v>
      </c>
      <c r="Y632" s="358" t="s">
        <v>1255</v>
      </c>
      <c r="Z632" s="358" t="s">
        <v>6062</v>
      </c>
      <c r="AA632" s="358" t="s">
        <v>6116</v>
      </c>
      <c r="AB632" s="358"/>
      <c r="AC632" s="358" t="s">
        <v>1937</v>
      </c>
      <c r="AD632" s="358" t="s">
        <v>6119</v>
      </c>
      <c r="AE632" s="358" t="s">
        <v>1241</v>
      </c>
      <c r="AF632" s="358" t="s">
        <v>1243</v>
      </c>
      <c r="AG632" s="475">
        <v>0</v>
      </c>
    </row>
    <row r="633" spans="2:33" ht="63">
      <c r="B633" s="358" t="s">
        <v>1888</v>
      </c>
      <c r="C633" s="358" t="s">
        <v>2665</v>
      </c>
      <c r="D633" s="358" t="s">
        <v>3116</v>
      </c>
      <c r="E633" s="358" t="s">
        <v>1934</v>
      </c>
      <c r="F633" s="358" t="s">
        <v>1287</v>
      </c>
      <c r="G633" s="358" t="s">
        <v>3115</v>
      </c>
      <c r="H633" s="358" t="s">
        <v>2667</v>
      </c>
      <c r="I633" s="358" t="s">
        <v>2962</v>
      </c>
      <c r="J633" s="358" t="s">
        <v>2665</v>
      </c>
      <c r="K633" s="358" t="s">
        <v>2667</v>
      </c>
      <c r="L633" s="358" t="s">
        <v>1937</v>
      </c>
      <c r="M633" s="358" t="s">
        <v>2667</v>
      </c>
      <c r="N633" s="358" t="s">
        <v>1939</v>
      </c>
      <c r="O633" s="358" t="s">
        <v>1269</v>
      </c>
      <c r="P633" s="358" t="s">
        <v>3099</v>
      </c>
      <c r="Q633" s="358"/>
      <c r="R633" s="358"/>
      <c r="S633" s="358" t="s">
        <v>3067</v>
      </c>
      <c r="T633" s="358">
        <v>48</v>
      </c>
      <c r="U633" s="358" t="s">
        <v>1937</v>
      </c>
      <c r="V633" s="358" t="s">
        <v>2031</v>
      </c>
      <c r="W633" s="358"/>
      <c r="X633" s="358" t="s">
        <v>2338</v>
      </c>
      <c r="Y633" s="358" t="s">
        <v>1165</v>
      </c>
      <c r="Z633" s="358" t="s">
        <v>3098</v>
      </c>
      <c r="AA633" s="358" t="s">
        <v>2665</v>
      </c>
      <c r="AB633" s="358"/>
      <c r="AC633" s="358" t="s">
        <v>1937</v>
      </c>
      <c r="AD633" s="358" t="s">
        <v>2671</v>
      </c>
      <c r="AE633" s="358" t="s">
        <v>1273</v>
      </c>
      <c r="AF633" s="358"/>
      <c r="AG633" s="475">
        <v>1</v>
      </c>
    </row>
    <row r="634" spans="2:33" ht="115.5">
      <c r="B634" s="358"/>
      <c r="C634" s="358" t="s">
        <v>2690</v>
      </c>
      <c r="D634" s="358" t="s">
        <v>2698</v>
      </c>
      <c r="E634" s="358" t="s">
        <v>1934</v>
      </c>
      <c r="F634" s="358" t="s">
        <v>1268</v>
      </c>
      <c r="G634" s="358" t="s">
        <v>2696</v>
      </c>
      <c r="H634" s="358" t="s">
        <v>2693</v>
      </c>
      <c r="I634" s="358" t="s">
        <v>1165</v>
      </c>
      <c r="J634" s="358" t="s">
        <v>2689</v>
      </c>
      <c r="K634" s="358" t="s">
        <v>2693</v>
      </c>
      <c r="L634" s="358" t="s">
        <v>1937</v>
      </c>
      <c r="M634" s="358" t="s">
        <v>2694</v>
      </c>
      <c r="N634" s="358" t="s">
        <v>1939</v>
      </c>
      <c r="O634" s="358" t="s">
        <v>1269</v>
      </c>
      <c r="P634" s="358" t="s">
        <v>2515</v>
      </c>
      <c r="Q634" s="358" t="s">
        <v>2695</v>
      </c>
      <c r="R634" s="358"/>
      <c r="S634" s="358" t="s">
        <v>2697</v>
      </c>
      <c r="T634" s="358">
        <v>48</v>
      </c>
      <c r="U634" s="358" t="s">
        <v>1937</v>
      </c>
      <c r="V634" s="358" t="s">
        <v>2492</v>
      </c>
      <c r="W634" s="358"/>
      <c r="X634" s="358" t="s">
        <v>2338</v>
      </c>
      <c r="Y634" s="358" t="s">
        <v>1165</v>
      </c>
      <c r="Z634" s="358" t="s">
        <v>2513</v>
      </c>
      <c r="AA634" s="358" t="s">
        <v>2691</v>
      </c>
      <c r="AB634" s="358"/>
      <c r="AC634" s="358" t="s">
        <v>1937</v>
      </c>
      <c r="AD634" s="358"/>
      <c r="AE634" s="358" t="s">
        <v>1270</v>
      </c>
      <c r="AF634" s="358"/>
      <c r="AG634" s="475">
        <v>0</v>
      </c>
    </row>
    <row r="635" spans="2:33" ht="33">
      <c r="B635" s="358"/>
      <c r="C635" s="358" t="s">
        <v>1762</v>
      </c>
      <c r="D635" s="358" t="s">
        <v>4476</v>
      </c>
      <c r="E635" s="358" t="s">
        <v>1934</v>
      </c>
      <c r="F635" s="358" t="s">
        <v>1272</v>
      </c>
      <c r="G635" s="358" t="s">
        <v>4475</v>
      </c>
      <c r="H635" s="358" t="s">
        <v>1945</v>
      </c>
      <c r="I635" s="358" t="s">
        <v>1222</v>
      </c>
      <c r="J635" s="358" t="s">
        <v>1761</v>
      </c>
      <c r="K635" s="358" t="s">
        <v>1945</v>
      </c>
      <c r="L635" s="358" t="s">
        <v>1937</v>
      </c>
      <c r="M635" s="358" t="s">
        <v>4205</v>
      </c>
      <c r="N635" s="358" t="s">
        <v>1939</v>
      </c>
      <c r="O635" s="358" t="s">
        <v>1280</v>
      </c>
      <c r="P635" s="358" t="s">
        <v>4471</v>
      </c>
      <c r="Q635" s="358"/>
      <c r="R635" s="358"/>
      <c r="S635" s="358" t="s">
        <v>1940</v>
      </c>
      <c r="T635" s="358">
        <v>48</v>
      </c>
      <c r="U635" s="358" t="s">
        <v>1937</v>
      </c>
      <c r="V635" s="358" t="s">
        <v>1947</v>
      </c>
      <c r="W635" s="358"/>
      <c r="X635" s="358" t="s">
        <v>4200</v>
      </c>
      <c r="Y635" s="358" t="s">
        <v>1222</v>
      </c>
      <c r="Z635" s="358" t="s">
        <v>4470</v>
      </c>
      <c r="AA635" s="358" t="s">
        <v>1948</v>
      </c>
      <c r="AB635" s="358"/>
      <c r="AC635" s="358" t="s">
        <v>4207</v>
      </c>
      <c r="AD635" s="358" t="s">
        <v>1950</v>
      </c>
      <c r="AE635" s="358" t="s">
        <v>1281</v>
      </c>
      <c r="AF635" s="358" t="s">
        <v>1191</v>
      </c>
      <c r="AG635" s="475">
        <v>0</v>
      </c>
    </row>
    <row r="636" spans="2:33" ht="47.25">
      <c r="B636" s="358"/>
      <c r="C636" s="358" t="s">
        <v>3519</v>
      </c>
      <c r="D636" s="358" t="s">
        <v>3526</v>
      </c>
      <c r="E636" s="358" t="s">
        <v>1934</v>
      </c>
      <c r="F636" s="358" t="s">
        <v>1268</v>
      </c>
      <c r="G636" s="358" t="s">
        <v>3525</v>
      </c>
      <c r="H636" s="358" t="s">
        <v>3522</v>
      </c>
      <c r="I636" s="358" t="s">
        <v>1261</v>
      </c>
      <c r="J636" s="358" t="s">
        <v>3518</v>
      </c>
      <c r="K636" s="358" t="s">
        <v>3522</v>
      </c>
      <c r="L636" s="358" t="s">
        <v>3523</v>
      </c>
      <c r="M636" s="358" t="s">
        <v>3524</v>
      </c>
      <c r="N636" s="358" t="s">
        <v>3209</v>
      </c>
      <c r="O636" s="358" t="s">
        <v>1330</v>
      </c>
      <c r="P636" s="358" t="s">
        <v>3495</v>
      </c>
      <c r="Q636" s="358"/>
      <c r="R636" s="358"/>
      <c r="S636" s="358" t="s">
        <v>3524</v>
      </c>
      <c r="T636" s="358">
        <v>48</v>
      </c>
      <c r="U636" s="358" t="s">
        <v>1937</v>
      </c>
      <c r="V636" s="358" t="s">
        <v>2031</v>
      </c>
      <c r="W636" s="358"/>
      <c r="X636" s="358" t="s">
        <v>3211</v>
      </c>
      <c r="Y636" s="358" t="s">
        <v>1261</v>
      </c>
      <c r="Z636" s="358"/>
      <c r="AA636" s="358"/>
      <c r="AB636" s="358"/>
      <c r="AC636" s="358" t="s">
        <v>1937</v>
      </c>
      <c r="AD636" s="358"/>
      <c r="AE636" s="358" t="s">
        <v>1331</v>
      </c>
      <c r="AF636" s="358" t="s">
        <v>3210</v>
      </c>
      <c r="AG636" s="475">
        <v>0</v>
      </c>
    </row>
    <row r="637" spans="2:33" ht="63">
      <c r="B637" s="358"/>
      <c r="C637" s="358" t="s">
        <v>1985</v>
      </c>
      <c r="D637" s="358" t="s">
        <v>2172</v>
      </c>
      <c r="E637" s="358" t="s">
        <v>1934</v>
      </c>
      <c r="F637" s="358" t="s">
        <v>1242</v>
      </c>
      <c r="G637" s="358" t="s">
        <v>2173</v>
      </c>
      <c r="H637" s="358" t="s">
        <v>1988</v>
      </c>
      <c r="I637" s="358" t="s">
        <v>1776</v>
      </c>
      <c r="J637" s="358" t="s">
        <v>1989</v>
      </c>
      <c r="K637" s="358" t="s">
        <v>1988</v>
      </c>
      <c r="L637" s="358" t="s">
        <v>1937</v>
      </c>
      <c r="M637" s="358" t="s">
        <v>1990</v>
      </c>
      <c r="N637" s="358" t="s">
        <v>1939</v>
      </c>
      <c r="O637" s="358" t="s">
        <v>1291</v>
      </c>
      <c r="P637" s="358" t="s">
        <v>2157</v>
      </c>
      <c r="Q637" s="358"/>
      <c r="R637" s="358"/>
      <c r="S637" s="358" t="s">
        <v>1940</v>
      </c>
      <c r="T637" s="358">
        <v>48</v>
      </c>
      <c r="U637" s="358" t="s">
        <v>1937</v>
      </c>
      <c r="V637" s="358" t="s">
        <v>1947</v>
      </c>
      <c r="W637" s="358"/>
      <c r="X637" s="358" t="s">
        <v>1941</v>
      </c>
      <c r="Y637" s="358" t="s">
        <v>1222</v>
      </c>
      <c r="Z637" s="358" t="s">
        <v>2161</v>
      </c>
      <c r="AA637" s="358" t="s">
        <v>1991</v>
      </c>
      <c r="AB637" s="358"/>
      <c r="AC637" s="358" t="s">
        <v>1992</v>
      </c>
      <c r="AD637" s="358" t="s">
        <v>1993</v>
      </c>
      <c r="AE637" s="358" t="s">
        <v>1297</v>
      </c>
      <c r="AF637" s="358" t="s">
        <v>1926</v>
      </c>
      <c r="AG637" s="475">
        <v>0</v>
      </c>
    </row>
    <row r="638" spans="2:33" ht="33">
      <c r="B638" s="358"/>
      <c r="C638" s="358" t="s">
        <v>7434</v>
      </c>
      <c r="D638" s="358" t="s">
        <v>7439</v>
      </c>
      <c r="E638" s="358" t="s">
        <v>1934</v>
      </c>
      <c r="F638" s="358" t="s">
        <v>1268</v>
      </c>
      <c r="G638" s="358" t="s">
        <v>7438</v>
      </c>
      <c r="H638" s="358" t="s">
        <v>7436</v>
      </c>
      <c r="I638" s="358" t="s">
        <v>1274</v>
      </c>
      <c r="J638" s="358" t="s">
        <v>7433</v>
      </c>
      <c r="K638" s="358" t="s">
        <v>7436</v>
      </c>
      <c r="L638" s="358" t="s">
        <v>1937</v>
      </c>
      <c r="M638" s="358" t="s">
        <v>7437</v>
      </c>
      <c r="N638" s="358" t="s">
        <v>1939</v>
      </c>
      <c r="O638" s="358" t="s">
        <v>1264</v>
      </c>
      <c r="P638" s="358" t="s">
        <v>7411</v>
      </c>
      <c r="Q638" s="358"/>
      <c r="R638" s="358"/>
      <c r="S638" s="358" t="s">
        <v>7437</v>
      </c>
      <c r="T638" s="358">
        <v>48</v>
      </c>
      <c r="U638" s="358" t="s">
        <v>1937</v>
      </c>
      <c r="V638" s="358" t="s">
        <v>1974</v>
      </c>
      <c r="W638" s="358"/>
      <c r="X638" s="358" t="s">
        <v>2182</v>
      </c>
      <c r="Y638" s="358" t="s">
        <v>1274</v>
      </c>
      <c r="Z638" s="358" t="s">
        <v>7410</v>
      </c>
      <c r="AA638" s="358" t="s">
        <v>7435</v>
      </c>
      <c r="AB638" s="358"/>
      <c r="AC638" s="358" t="s">
        <v>1937</v>
      </c>
      <c r="AD638" s="358"/>
      <c r="AE638" s="358" t="s">
        <v>1321</v>
      </c>
      <c r="AF638" s="358" t="s">
        <v>1223</v>
      </c>
      <c r="AG638" s="475">
        <v>0</v>
      </c>
    </row>
    <row r="639" spans="2:33" ht="47.25">
      <c r="B639" s="358"/>
      <c r="C639" s="358" t="s">
        <v>1890</v>
      </c>
      <c r="D639" s="358" t="s">
        <v>6898</v>
      </c>
      <c r="E639" s="358" t="s">
        <v>1934</v>
      </c>
      <c r="F639" s="358" t="s">
        <v>1268</v>
      </c>
      <c r="G639" s="358" t="s">
        <v>6897</v>
      </c>
      <c r="H639" s="358" t="s">
        <v>6895</v>
      </c>
      <c r="I639" s="358" t="s">
        <v>1282</v>
      </c>
      <c r="J639" s="358" t="s">
        <v>1889</v>
      </c>
      <c r="K639" s="358" t="s">
        <v>6895</v>
      </c>
      <c r="L639" s="358" t="s">
        <v>1937</v>
      </c>
      <c r="M639" s="358" t="s">
        <v>6896</v>
      </c>
      <c r="N639" s="358" t="s">
        <v>1939</v>
      </c>
      <c r="O639" s="358" t="s">
        <v>1316</v>
      </c>
      <c r="P639" s="358" t="s">
        <v>6876</v>
      </c>
      <c r="Q639" s="358"/>
      <c r="R639" s="358" t="s">
        <v>5957</v>
      </c>
      <c r="S639" s="358" t="s">
        <v>6801</v>
      </c>
      <c r="T639" s="358">
        <v>48</v>
      </c>
      <c r="U639" s="358" t="s">
        <v>1937</v>
      </c>
      <c r="V639" s="358" t="s">
        <v>2031</v>
      </c>
      <c r="W639" s="358"/>
      <c r="X639" s="358" t="s">
        <v>6686</v>
      </c>
      <c r="Y639" s="358" t="s">
        <v>1282</v>
      </c>
      <c r="Z639" s="358" t="s">
        <v>6874</v>
      </c>
      <c r="AA639" s="358" t="s">
        <v>6893</v>
      </c>
      <c r="AB639" s="358" t="s">
        <v>902</v>
      </c>
      <c r="AC639" s="358" t="s">
        <v>1937</v>
      </c>
      <c r="AD639" s="358"/>
      <c r="AE639" s="358" t="s">
        <v>1317</v>
      </c>
      <c r="AF639" s="358"/>
      <c r="AG639" s="475">
        <v>0</v>
      </c>
    </row>
    <row r="640" spans="2:33" ht="132">
      <c r="B640" s="358"/>
      <c r="C640" s="358" t="s">
        <v>4958</v>
      </c>
      <c r="D640" s="358" t="s">
        <v>5229</v>
      </c>
      <c r="E640" s="358" t="s">
        <v>1934</v>
      </c>
      <c r="F640" s="358" t="s">
        <v>1287</v>
      </c>
      <c r="G640" s="358" t="s">
        <v>5228</v>
      </c>
      <c r="H640" s="358" t="s">
        <v>4960</v>
      </c>
      <c r="I640" s="358" t="s">
        <v>1759</v>
      </c>
      <c r="J640" s="358" t="s">
        <v>4957</v>
      </c>
      <c r="K640" s="358" t="s">
        <v>4960</v>
      </c>
      <c r="L640" s="358" t="s">
        <v>4961</v>
      </c>
      <c r="M640" s="358" t="s">
        <v>4962</v>
      </c>
      <c r="N640" s="358" t="s">
        <v>1939</v>
      </c>
      <c r="O640" s="358" t="s">
        <v>1306</v>
      </c>
      <c r="P640" s="358" t="s">
        <v>5191</v>
      </c>
      <c r="Q640" s="358" t="s">
        <v>5146</v>
      </c>
      <c r="R640" s="358"/>
      <c r="S640" s="358" t="s">
        <v>5148</v>
      </c>
      <c r="T640" s="358">
        <v>48</v>
      </c>
      <c r="U640" s="358" t="s">
        <v>1937</v>
      </c>
      <c r="V640" s="358" t="s">
        <v>2492</v>
      </c>
      <c r="W640" s="358"/>
      <c r="X640" s="358" t="s">
        <v>4655</v>
      </c>
      <c r="Y640" s="358" t="s">
        <v>1247</v>
      </c>
      <c r="Z640" s="358" t="s">
        <v>5190</v>
      </c>
      <c r="AA640" s="358" t="s">
        <v>4959</v>
      </c>
      <c r="AB640" s="358"/>
      <c r="AC640" s="358" t="s">
        <v>1937</v>
      </c>
      <c r="AD640" s="358" t="s">
        <v>4955</v>
      </c>
      <c r="AE640" s="358" t="s">
        <v>1309</v>
      </c>
      <c r="AF640" s="358"/>
      <c r="AG640" s="475">
        <v>0</v>
      </c>
    </row>
    <row r="641" spans="2:33" ht="115.5">
      <c r="B641" s="358"/>
      <c r="C641" s="358" t="s">
        <v>4884</v>
      </c>
      <c r="D641" s="358" t="s">
        <v>4893</v>
      </c>
      <c r="E641" s="358" t="s">
        <v>1934</v>
      </c>
      <c r="F641" s="358" t="s">
        <v>1268</v>
      </c>
      <c r="G641" s="358" t="s">
        <v>4890</v>
      </c>
      <c r="H641" s="358" t="s">
        <v>4886</v>
      </c>
      <c r="I641" s="358" t="s">
        <v>1247</v>
      </c>
      <c r="J641" s="358" t="s">
        <v>4883</v>
      </c>
      <c r="K641" s="358" t="s">
        <v>4886</v>
      </c>
      <c r="L641" s="358" t="s">
        <v>4887</v>
      </c>
      <c r="M641" s="358" t="s">
        <v>4888</v>
      </c>
      <c r="N641" s="358" t="s">
        <v>1939</v>
      </c>
      <c r="O641" s="358" t="s">
        <v>1306</v>
      </c>
      <c r="P641" s="358" t="s">
        <v>4825</v>
      </c>
      <c r="Q641" s="358" t="s">
        <v>4889</v>
      </c>
      <c r="R641" s="358"/>
      <c r="S641" s="358" t="s">
        <v>4891</v>
      </c>
      <c r="T641" s="358">
        <v>48</v>
      </c>
      <c r="U641" s="358" t="s">
        <v>1937</v>
      </c>
      <c r="V641" s="358" t="s">
        <v>2492</v>
      </c>
      <c r="W641" s="358"/>
      <c r="X641" s="358" t="s">
        <v>4655</v>
      </c>
      <c r="Y641" s="358" t="s">
        <v>1247</v>
      </c>
      <c r="Z641" s="358" t="s">
        <v>4824</v>
      </c>
      <c r="AA641" s="358" t="s">
        <v>4885</v>
      </c>
      <c r="AB641" s="358"/>
      <c r="AC641" s="358" t="s">
        <v>1937</v>
      </c>
      <c r="AD641" s="358"/>
      <c r="AE641" s="358" t="s">
        <v>1307</v>
      </c>
      <c r="AF641" s="358"/>
      <c r="AG641" s="475">
        <v>0</v>
      </c>
    </row>
    <row r="642" spans="2:33" ht="47.25">
      <c r="B642" s="358"/>
      <c r="C642" s="358" t="s">
        <v>6123</v>
      </c>
      <c r="D642" s="358" t="s">
        <v>6128</v>
      </c>
      <c r="E642" s="358" t="s">
        <v>1934</v>
      </c>
      <c r="F642" s="358" t="s">
        <v>1287</v>
      </c>
      <c r="G642" s="358" t="s">
        <v>6127</v>
      </c>
      <c r="H642" s="358" t="s">
        <v>6125</v>
      </c>
      <c r="I642" s="358" t="s">
        <v>1739</v>
      </c>
      <c r="J642" s="358" t="s">
        <v>6122</v>
      </c>
      <c r="K642" s="358" t="s">
        <v>6125</v>
      </c>
      <c r="L642" s="358" t="s">
        <v>1937</v>
      </c>
      <c r="M642" s="358" t="s">
        <v>6126</v>
      </c>
      <c r="N642" s="358" t="s">
        <v>3209</v>
      </c>
      <c r="O642" s="358" t="s">
        <v>1311</v>
      </c>
      <c r="P642" s="358" t="s">
        <v>6063</v>
      </c>
      <c r="Q642" s="358"/>
      <c r="R642" s="358" t="s">
        <v>5783</v>
      </c>
      <c r="S642" s="358" t="s">
        <v>6111</v>
      </c>
      <c r="T642" s="358">
        <v>48</v>
      </c>
      <c r="U642" s="358" t="s">
        <v>6112</v>
      </c>
      <c r="V642" s="358" t="s">
        <v>2031</v>
      </c>
      <c r="W642" s="358"/>
      <c r="X642" s="358" t="s">
        <v>6061</v>
      </c>
      <c r="Y642" s="358" t="s">
        <v>1255</v>
      </c>
      <c r="Z642" s="358" t="s">
        <v>6062</v>
      </c>
      <c r="AA642" s="358" t="s">
        <v>6124</v>
      </c>
      <c r="AB642" s="358"/>
      <c r="AC642" s="358" t="s">
        <v>1937</v>
      </c>
      <c r="AD642" s="358"/>
      <c r="AE642" s="358" t="s">
        <v>1241</v>
      </c>
      <c r="AF642" s="358" t="s">
        <v>1243</v>
      </c>
      <c r="AG642" s="475">
        <v>0</v>
      </c>
    </row>
    <row r="643" spans="2:33" ht="63">
      <c r="B643" s="358" t="s">
        <v>1892</v>
      </c>
      <c r="C643" s="358" t="s">
        <v>2672</v>
      </c>
      <c r="D643" s="358" t="s">
        <v>3119</v>
      </c>
      <c r="E643" s="358" t="s">
        <v>1934</v>
      </c>
      <c r="F643" s="358" t="s">
        <v>1287</v>
      </c>
      <c r="G643" s="358" t="s">
        <v>3117</v>
      </c>
      <c r="H643" s="358" t="s">
        <v>2674</v>
      </c>
      <c r="I643" s="358" t="s">
        <v>2962</v>
      </c>
      <c r="J643" s="358" t="s">
        <v>2672</v>
      </c>
      <c r="K643" s="358" t="s">
        <v>2674</v>
      </c>
      <c r="L643" s="358" t="s">
        <v>1937</v>
      </c>
      <c r="M643" s="358" t="s">
        <v>2674</v>
      </c>
      <c r="N643" s="358" t="s">
        <v>1939</v>
      </c>
      <c r="O643" s="358" t="s">
        <v>1269</v>
      </c>
      <c r="P643" s="358" t="s">
        <v>3099</v>
      </c>
      <c r="Q643" s="358"/>
      <c r="R643" s="358"/>
      <c r="S643" s="358" t="s">
        <v>3118</v>
      </c>
      <c r="T643" s="358">
        <v>49</v>
      </c>
      <c r="U643" s="358" t="s">
        <v>1937</v>
      </c>
      <c r="V643" s="358" t="s">
        <v>2031</v>
      </c>
      <c r="W643" s="358"/>
      <c r="X643" s="358" t="s">
        <v>2338</v>
      </c>
      <c r="Y643" s="358" t="s">
        <v>1165</v>
      </c>
      <c r="Z643" s="358" t="s">
        <v>3098</v>
      </c>
      <c r="AA643" s="358" t="s">
        <v>2672</v>
      </c>
      <c r="AB643" s="358"/>
      <c r="AC643" s="358" t="s">
        <v>1937</v>
      </c>
      <c r="AD643" s="358" t="s">
        <v>2678</v>
      </c>
      <c r="AE643" s="358" t="s">
        <v>1273</v>
      </c>
      <c r="AF643" s="358"/>
      <c r="AG643" s="475">
        <v>1</v>
      </c>
    </row>
    <row r="644" spans="2:33" ht="82.5">
      <c r="B644" s="358"/>
      <c r="C644" s="358" t="s">
        <v>2700</v>
      </c>
      <c r="D644" s="358" t="s">
        <v>2707</v>
      </c>
      <c r="E644" s="358" t="s">
        <v>1934</v>
      </c>
      <c r="F644" s="358" t="s">
        <v>1268</v>
      </c>
      <c r="G644" s="358" t="s">
        <v>2705</v>
      </c>
      <c r="H644" s="358" t="s">
        <v>2702</v>
      </c>
      <c r="I644" s="358" t="s">
        <v>1165</v>
      </c>
      <c r="J644" s="358" t="s">
        <v>2699</v>
      </c>
      <c r="K644" s="358" t="s">
        <v>2702</v>
      </c>
      <c r="L644" s="358" t="s">
        <v>1937</v>
      </c>
      <c r="M644" s="358" t="s">
        <v>2703</v>
      </c>
      <c r="N644" s="358" t="s">
        <v>1939</v>
      </c>
      <c r="O644" s="358" t="s">
        <v>1269</v>
      </c>
      <c r="P644" s="358" t="s">
        <v>2515</v>
      </c>
      <c r="Q644" s="358" t="s">
        <v>2704</v>
      </c>
      <c r="R644" s="358"/>
      <c r="S644" s="358" t="s">
        <v>2706</v>
      </c>
      <c r="T644" s="358">
        <v>49</v>
      </c>
      <c r="U644" s="358" t="s">
        <v>1937</v>
      </c>
      <c r="V644" s="358" t="s">
        <v>2492</v>
      </c>
      <c r="W644" s="358"/>
      <c r="X644" s="358" t="s">
        <v>2338</v>
      </c>
      <c r="Y644" s="358" t="s">
        <v>1165</v>
      </c>
      <c r="Z644" s="358" t="s">
        <v>2513</v>
      </c>
      <c r="AA644" s="358" t="s">
        <v>2701</v>
      </c>
      <c r="AB644" s="358"/>
      <c r="AC644" s="358" t="s">
        <v>1937</v>
      </c>
      <c r="AD644" s="358"/>
      <c r="AE644" s="358" t="s">
        <v>1270</v>
      </c>
      <c r="AF644" s="358"/>
      <c r="AG644" s="475">
        <v>0</v>
      </c>
    </row>
    <row r="645" spans="2:33" ht="47.25">
      <c r="B645" s="358"/>
      <c r="C645" s="358" t="s">
        <v>3528</v>
      </c>
      <c r="D645" s="358" t="s">
        <v>3534</v>
      </c>
      <c r="E645" s="358" t="s">
        <v>1934</v>
      </c>
      <c r="F645" s="358" t="s">
        <v>1268</v>
      </c>
      <c r="G645" s="358" t="s">
        <v>3533</v>
      </c>
      <c r="H645" s="358" t="s">
        <v>3530</v>
      </c>
      <c r="I645" s="358" t="s">
        <v>1261</v>
      </c>
      <c r="J645" s="358" t="s">
        <v>3527</v>
      </c>
      <c r="K645" s="358" t="s">
        <v>3530</v>
      </c>
      <c r="L645" s="358" t="s">
        <v>3531</v>
      </c>
      <c r="M645" s="358" t="s">
        <v>3532</v>
      </c>
      <c r="N645" s="358" t="s">
        <v>3209</v>
      </c>
      <c r="O645" s="358" t="s">
        <v>1330</v>
      </c>
      <c r="P645" s="358" t="s">
        <v>3495</v>
      </c>
      <c r="Q645" s="358"/>
      <c r="R645" s="358"/>
      <c r="S645" s="358" t="s">
        <v>3532</v>
      </c>
      <c r="T645" s="358">
        <v>49</v>
      </c>
      <c r="U645" s="358" t="s">
        <v>1937</v>
      </c>
      <c r="V645" s="358" t="s">
        <v>2010</v>
      </c>
      <c r="W645" s="358"/>
      <c r="X645" s="358" t="s">
        <v>3211</v>
      </c>
      <c r="Y645" s="358" t="s">
        <v>1261</v>
      </c>
      <c r="Z645" s="358"/>
      <c r="AA645" s="358"/>
      <c r="AB645" s="358"/>
      <c r="AC645" s="358" t="s">
        <v>1937</v>
      </c>
      <c r="AD645" s="358"/>
      <c r="AE645" s="358" t="s">
        <v>1331</v>
      </c>
      <c r="AF645" s="358" t="s">
        <v>3210</v>
      </c>
      <c r="AG645" s="475">
        <v>0</v>
      </c>
    </row>
    <row r="646" spans="2:33" ht="33">
      <c r="B646" s="358"/>
      <c r="C646" s="358" t="s">
        <v>7373</v>
      </c>
      <c r="D646" s="358" t="s">
        <v>7377</v>
      </c>
      <c r="E646" s="358" t="s">
        <v>1934</v>
      </c>
      <c r="F646" s="358" t="s">
        <v>1268</v>
      </c>
      <c r="G646" s="358" t="s">
        <v>7440</v>
      </c>
      <c r="H646" s="358" t="s">
        <v>7375</v>
      </c>
      <c r="I646" s="358" t="s">
        <v>1274</v>
      </c>
      <c r="J646" s="358" t="s">
        <v>7372</v>
      </c>
      <c r="K646" s="358" t="s">
        <v>7375</v>
      </c>
      <c r="L646" s="358" t="s">
        <v>1937</v>
      </c>
      <c r="M646" s="358" t="s">
        <v>7376</v>
      </c>
      <c r="N646" s="358" t="s">
        <v>1939</v>
      </c>
      <c r="O646" s="358" t="s">
        <v>1264</v>
      </c>
      <c r="P646" s="358" t="s">
        <v>7411</v>
      </c>
      <c r="Q646" s="358"/>
      <c r="R646" s="358"/>
      <c r="S646" s="358" t="s">
        <v>7376</v>
      </c>
      <c r="T646" s="358">
        <v>49</v>
      </c>
      <c r="U646" s="358" t="s">
        <v>1937</v>
      </c>
      <c r="V646" s="358" t="s">
        <v>1947</v>
      </c>
      <c r="W646" s="358"/>
      <c r="X646" s="358" t="s">
        <v>2182</v>
      </c>
      <c r="Y646" s="358" t="s">
        <v>1274</v>
      </c>
      <c r="Z646" s="358" t="s">
        <v>7410</v>
      </c>
      <c r="AA646" s="358" t="s">
        <v>7374</v>
      </c>
      <c r="AB646" s="358"/>
      <c r="AC646" s="358" t="s">
        <v>1937</v>
      </c>
      <c r="AD646" s="358"/>
      <c r="AE646" s="358" t="s">
        <v>1321</v>
      </c>
      <c r="AF646" s="358" t="s">
        <v>1223</v>
      </c>
      <c r="AG646" s="475">
        <v>0</v>
      </c>
    </row>
    <row r="647" spans="2:33" ht="63">
      <c r="B647" s="358"/>
      <c r="C647" s="358" t="s">
        <v>2002</v>
      </c>
      <c r="D647" s="358" t="s">
        <v>2174</v>
      </c>
      <c r="E647" s="358" t="s">
        <v>1934</v>
      </c>
      <c r="F647" s="358" t="s">
        <v>1287</v>
      </c>
      <c r="G647" s="358" t="s">
        <v>2175</v>
      </c>
      <c r="H647" s="358" t="s">
        <v>2005</v>
      </c>
      <c r="I647" s="358" t="s">
        <v>1776</v>
      </c>
      <c r="J647" s="358" t="s">
        <v>2006</v>
      </c>
      <c r="K647" s="358" t="s">
        <v>2005</v>
      </c>
      <c r="L647" s="358" t="s">
        <v>2007</v>
      </c>
      <c r="M647" s="358" t="s">
        <v>2008</v>
      </c>
      <c r="N647" s="358" t="s">
        <v>1939</v>
      </c>
      <c r="O647" s="358" t="s">
        <v>1291</v>
      </c>
      <c r="P647" s="358" t="s">
        <v>2157</v>
      </c>
      <c r="Q647" s="358"/>
      <c r="R647" s="358"/>
      <c r="S647" s="358" t="s">
        <v>2009</v>
      </c>
      <c r="T647" s="358">
        <v>49</v>
      </c>
      <c r="U647" s="358" t="s">
        <v>1937</v>
      </c>
      <c r="V647" s="358" t="s">
        <v>2010</v>
      </c>
      <c r="W647" s="358"/>
      <c r="X647" s="358" t="s">
        <v>1941</v>
      </c>
      <c r="Y647" s="358" t="s">
        <v>1222</v>
      </c>
      <c r="Z647" s="358" t="s">
        <v>2161</v>
      </c>
      <c r="AA647" s="358" t="s">
        <v>2011</v>
      </c>
      <c r="AB647" s="358"/>
      <c r="AC647" s="358" t="s">
        <v>1940</v>
      </c>
      <c r="AD647" s="358" t="s">
        <v>2012</v>
      </c>
      <c r="AE647" s="358" t="s">
        <v>1297</v>
      </c>
      <c r="AF647" s="358" t="s">
        <v>1926</v>
      </c>
      <c r="AG647" s="475">
        <v>0</v>
      </c>
    </row>
    <row r="648" spans="2:33" ht="33">
      <c r="B648" s="358"/>
      <c r="C648" s="358" t="s">
        <v>4895</v>
      </c>
      <c r="D648" s="358" t="s">
        <v>4897</v>
      </c>
      <c r="E648" s="358" t="s">
        <v>1934</v>
      </c>
      <c r="F648" s="358" t="s">
        <v>1279</v>
      </c>
      <c r="G648" s="358" t="s">
        <v>4900</v>
      </c>
      <c r="H648" s="358" t="s">
        <v>4897</v>
      </c>
      <c r="I648" s="358" t="s">
        <v>1247</v>
      </c>
      <c r="J648" s="358" t="s">
        <v>4894</v>
      </c>
      <c r="K648" s="358" t="s">
        <v>4897</v>
      </c>
      <c r="L648" s="358" t="s">
        <v>4898</v>
      </c>
      <c r="M648" s="358" t="s">
        <v>4899</v>
      </c>
      <c r="N648" s="358" t="s">
        <v>1939</v>
      </c>
      <c r="O648" s="358" t="s">
        <v>1306</v>
      </c>
      <c r="P648" s="358"/>
      <c r="Q648" s="358"/>
      <c r="R648" s="358"/>
      <c r="S648" s="358" t="s">
        <v>1940</v>
      </c>
      <c r="T648" s="358">
        <v>49</v>
      </c>
      <c r="U648" s="358" t="s">
        <v>1937</v>
      </c>
      <c r="V648" s="358" t="s">
        <v>902</v>
      </c>
      <c r="W648" s="358"/>
      <c r="X648" s="358" t="s">
        <v>4655</v>
      </c>
      <c r="Y648" s="358" t="s">
        <v>1247</v>
      </c>
      <c r="Z648" s="358" t="s">
        <v>4896</v>
      </c>
      <c r="AA648" s="358"/>
      <c r="AB648" s="358"/>
      <c r="AC648" s="358" t="s">
        <v>1940</v>
      </c>
      <c r="AD648" s="358"/>
      <c r="AE648" s="358" t="s">
        <v>1307</v>
      </c>
      <c r="AF648" s="358"/>
      <c r="AG648" s="475">
        <v>0</v>
      </c>
    </row>
    <row r="649" spans="2:33" ht="132">
      <c r="B649" s="358"/>
      <c r="C649" s="358" t="s">
        <v>4968</v>
      </c>
      <c r="D649" s="358" t="s">
        <v>5231</v>
      </c>
      <c r="E649" s="358" t="s">
        <v>1934</v>
      </c>
      <c r="F649" s="358" t="s">
        <v>1287</v>
      </c>
      <c r="G649" s="358" t="s">
        <v>5230</v>
      </c>
      <c r="H649" s="358" t="s">
        <v>4970</v>
      </c>
      <c r="I649" s="358" t="s">
        <v>1759</v>
      </c>
      <c r="J649" s="358" t="s">
        <v>4967</v>
      </c>
      <c r="K649" s="358" t="s">
        <v>4970</v>
      </c>
      <c r="L649" s="358" t="s">
        <v>4971</v>
      </c>
      <c r="M649" s="358" t="s">
        <v>4972</v>
      </c>
      <c r="N649" s="358" t="s">
        <v>1939</v>
      </c>
      <c r="O649" s="358" t="s">
        <v>1306</v>
      </c>
      <c r="P649" s="358" t="s">
        <v>5191</v>
      </c>
      <c r="Q649" s="358" t="s">
        <v>5150</v>
      </c>
      <c r="R649" s="358"/>
      <c r="S649" s="358" t="s">
        <v>5152</v>
      </c>
      <c r="T649" s="358">
        <v>49</v>
      </c>
      <c r="U649" s="358" t="s">
        <v>1937</v>
      </c>
      <c r="V649" s="358" t="s">
        <v>2492</v>
      </c>
      <c r="W649" s="358"/>
      <c r="X649" s="358" t="s">
        <v>4655</v>
      </c>
      <c r="Y649" s="358" t="s">
        <v>1247</v>
      </c>
      <c r="Z649" s="358" t="s">
        <v>5190</v>
      </c>
      <c r="AA649" s="358" t="s">
        <v>4969</v>
      </c>
      <c r="AB649" s="358"/>
      <c r="AC649" s="358" t="s">
        <v>1937</v>
      </c>
      <c r="AD649" s="358" t="s">
        <v>4975</v>
      </c>
      <c r="AE649" s="358" t="s">
        <v>1309</v>
      </c>
      <c r="AF649" s="358"/>
      <c r="AG649" s="475">
        <v>0</v>
      </c>
    </row>
    <row r="650" spans="2:33" ht="47.25">
      <c r="B650" s="358"/>
      <c r="C650" s="358" t="s">
        <v>6130</v>
      </c>
      <c r="D650" s="358" t="s">
        <v>6135</v>
      </c>
      <c r="E650" s="358" t="s">
        <v>1934</v>
      </c>
      <c r="F650" s="358" t="s">
        <v>1287</v>
      </c>
      <c r="G650" s="358" t="s">
        <v>6134</v>
      </c>
      <c r="H650" s="358" t="s">
        <v>6132</v>
      </c>
      <c r="I650" s="358" t="s">
        <v>1739</v>
      </c>
      <c r="J650" s="358" t="s">
        <v>6129</v>
      </c>
      <c r="K650" s="358" t="s">
        <v>6132</v>
      </c>
      <c r="L650" s="358" t="s">
        <v>1937</v>
      </c>
      <c r="M650" s="358" t="s">
        <v>6133</v>
      </c>
      <c r="N650" s="358" t="s">
        <v>3209</v>
      </c>
      <c r="O650" s="358" t="s">
        <v>1311</v>
      </c>
      <c r="P650" s="358" t="s">
        <v>6063</v>
      </c>
      <c r="Q650" s="358"/>
      <c r="R650" s="358" t="s">
        <v>5783</v>
      </c>
      <c r="S650" s="358" t="s">
        <v>5918</v>
      </c>
      <c r="T650" s="358">
        <v>49</v>
      </c>
      <c r="U650" s="358" t="s">
        <v>6112</v>
      </c>
      <c r="V650" s="358" t="s">
        <v>2031</v>
      </c>
      <c r="W650" s="358"/>
      <c r="X650" s="358" t="s">
        <v>6061</v>
      </c>
      <c r="Y650" s="358" t="s">
        <v>1255</v>
      </c>
      <c r="Z650" s="358" t="s">
        <v>6062</v>
      </c>
      <c r="AA650" s="358" t="s">
        <v>6131</v>
      </c>
      <c r="AB650" s="358"/>
      <c r="AC650" s="358" t="s">
        <v>1937</v>
      </c>
      <c r="AD650" s="358"/>
      <c r="AE650" s="358" t="s">
        <v>1241</v>
      </c>
      <c r="AF650" s="358" t="s">
        <v>1243</v>
      </c>
      <c r="AG650" s="475">
        <v>0</v>
      </c>
    </row>
    <row r="651" spans="2:33" ht="33">
      <c r="B651" s="358"/>
      <c r="C651" s="358" t="s">
        <v>4478</v>
      </c>
      <c r="D651" s="358" t="s">
        <v>4483</v>
      </c>
      <c r="E651" s="358" t="s">
        <v>1934</v>
      </c>
      <c r="F651" s="358" t="s">
        <v>1268</v>
      </c>
      <c r="G651" s="358" t="s">
        <v>4482</v>
      </c>
      <c r="H651" s="358" t="s">
        <v>4480</v>
      </c>
      <c r="I651" s="358" t="s">
        <v>1222</v>
      </c>
      <c r="J651" s="358" t="s">
        <v>4477</v>
      </c>
      <c r="K651" s="358" t="s">
        <v>4480</v>
      </c>
      <c r="L651" s="358" t="s">
        <v>1937</v>
      </c>
      <c r="M651" s="358" t="s">
        <v>4481</v>
      </c>
      <c r="N651" s="358" t="s">
        <v>1939</v>
      </c>
      <c r="O651" s="358" t="s">
        <v>1280</v>
      </c>
      <c r="P651" s="358" t="s">
        <v>4471</v>
      </c>
      <c r="Q651" s="358"/>
      <c r="R651" s="358"/>
      <c r="S651" s="358" t="s">
        <v>1940</v>
      </c>
      <c r="T651" s="358">
        <v>49</v>
      </c>
      <c r="U651" s="358" t="s">
        <v>1937</v>
      </c>
      <c r="V651" s="358" t="s">
        <v>2492</v>
      </c>
      <c r="W651" s="358"/>
      <c r="X651" s="358" t="s">
        <v>4200</v>
      </c>
      <c r="Y651" s="358" t="s">
        <v>1222</v>
      </c>
      <c r="Z651" s="358" t="s">
        <v>4470</v>
      </c>
      <c r="AA651" s="358" t="s">
        <v>4479</v>
      </c>
      <c r="AB651" s="358"/>
      <c r="AC651" s="358" t="s">
        <v>1940</v>
      </c>
      <c r="AD651" s="358"/>
      <c r="AE651" s="358" t="s">
        <v>1281</v>
      </c>
      <c r="AF651" s="358" t="s">
        <v>1191</v>
      </c>
      <c r="AG651" s="475">
        <v>0</v>
      </c>
    </row>
    <row r="652" spans="2:33" ht="47.25">
      <c r="B652" s="358"/>
      <c r="C652" s="358" t="s">
        <v>1894</v>
      </c>
      <c r="D652" s="358" t="s">
        <v>6904</v>
      </c>
      <c r="E652" s="358" t="s">
        <v>1934</v>
      </c>
      <c r="F652" s="358" t="s">
        <v>1268</v>
      </c>
      <c r="G652" s="358" t="s">
        <v>6903</v>
      </c>
      <c r="H652" s="358" t="s">
        <v>6901</v>
      </c>
      <c r="I652" s="358" t="s">
        <v>1282</v>
      </c>
      <c r="J652" s="358" t="s">
        <v>1893</v>
      </c>
      <c r="K652" s="358" t="s">
        <v>6901</v>
      </c>
      <c r="L652" s="358" t="s">
        <v>1937</v>
      </c>
      <c r="M652" s="358" t="s">
        <v>6902</v>
      </c>
      <c r="N652" s="358" t="s">
        <v>1939</v>
      </c>
      <c r="O652" s="358" t="s">
        <v>1316</v>
      </c>
      <c r="P652" s="358" t="s">
        <v>6876</v>
      </c>
      <c r="Q652" s="358"/>
      <c r="R652" s="358" t="s">
        <v>5957</v>
      </c>
      <c r="S652" s="358" t="s">
        <v>6808</v>
      </c>
      <c r="T652" s="358">
        <v>49</v>
      </c>
      <c r="U652" s="358" t="s">
        <v>1937</v>
      </c>
      <c r="V652" s="358" t="s">
        <v>2031</v>
      </c>
      <c r="W652" s="358"/>
      <c r="X652" s="358" t="s">
        <v>6686</v>
      </c>
      <c r="Y652" s="358" t="s">
        <v>1282</v>
      </c>
      <c r="Z652" s="358" t="s">
        <v>6874</v>
      </c>
      <c r="AA652" s="358" t="s">
        <v>6899</v>
      </c>
      <c r="AB652" s="358" t="s">
        <v>902</v>
      </c>
      <c r="AC652" s="358" t="s">
        <v>1937</v>
      </c>
      <c r="AD652" s="358"/>
      <c r="AE652" s="358" t="s">
        <v>1317</v>
      </c>
      <c r="AF652" s="358"/>
      <c r="AG652" s="475">
        <v>0</v>
      </c>
    </row>
    <row r="653" spans="2:33" ht="33">
      <c r="B653" s="358" t="s">
        <v>2176</v>
      </c>
      <c r="C653" s="358" t="s">
        <v>3120</v>
      </c>
      <c r="D653" s="358" t="s">
        <v>3122</v>
      </c>
      <c r="E653" s="358" t="s">
        <v>1934</v>
      </c>
      <c r="F653" s="358" t="s">
        <v>1279</v>
      </c>
      <c r="G653" s="358" t="s">
        <v>3123</v>
      </c>
      <c r="H653" s="358" t="s">
        <v>3122</v>
      </c>
      <c r="I653" s="358" t="s">
        <v>2962</v>
      </c>
      <c r="J653" s="358" t="s">
        <v>2699</v>
      </c>
      <c r="K653" s="358" t="s">
        <v>3122</v>
      </c>
      <c r="L653" s="358" t="s">
        <v>1937</v>
      </c>
      <c r="M653" s="358" t="s">
        <v>2703</v>
      </c>
      <c r="N653" s="358" t="s">
        <v>1939</v>
      </c>
      <c r="O653" s="358" t="s">
        <v>1269</v>
      </c>
      <c r="P653" s="358"/>
      <c r="Q653" s="358"/>
      <c r="R653" s="358"/>
      <c r="S653" s="358" t="s">
        <v>2703</v>
      </c>
      <c r="T653" s="358">
        <v>50</v>
      </c>
      <c r="U653" s="358" t="s">
        <v>1937</v>
      </c>
      <c r="V653" s="358"/>
      <c r="W653" s="358"/>
      <c r="X653" s="358" t="s">
        <v>2338</v>
      </c>
      <c r="Y653" s="358" t="s">
        <v>1165</v>
      </c>
      <c r="Z653" s="358" t="s">
        <v>3121</v>
      </c>
      <c r="AA653" s="358"/>
      <c r="AB653" s="358"/>
      <c r="AC653" s="358" t="s">
        <v>1937</v>
      </c>
      <c r="AD653" s="358"/>
      <c r="AE653" s="358" t="s">
        <v>1273</v>
      </c>
      <c r="AF653" s="358"/>
      <c r="AG653" s="475">
        <v>0</v>
      </c>
    </row>
    <row r="654" spans="2:33" ht="33">
      <c r="B654" s="358"/>
      <c r="C654" s="358" t="s">
        <v>2709</v>
      </c>
      <c r="D654" s="358" t="s">
        <v>2715</v>
      </c>
      <c r="E654" s="358" t="s">
        <v>1934</v>
      </c>
      <c r="F654" s="358" t="s">
        <v>1268</v>
      </c>
      <c r="G654" s="358" t="s">
        <v>2714</v>
      </c>
      <c r="H654" s="358" t="s">
        <v>2007</v>
      </c>
      <c r="I654" s="358" t="s">
        <v>1165</v>
      </c>
      <c r="J654" s="358" t="s">
        <v>2708</v>
      </c>
      <c r="K654" s="358" t="s">
        <v>2007</v>
      </c>
      <c r="L654" s="358" t="s">
        <v>2712</v>
      </c>
      <c r="M654" s="358" t="s">
        <v>2713</v>
      </c>
      <c r="N654" s="358" t="s">
        <v>1939</v>
      </c>
      <c r="O654" s="358" t="s">
        <v>1269</v>
      </c>
      <c r="P654" s="358" t="s">
        <v>2515</v>
      </c>
      <c r="Q654" s="358"/>
      <c r="R654" s="358"/>
      <c r="S654" s="358" t="s">
        <v>2545</v>
      </c>
      <c r="T654" s="358">
        <v>50</v>
      </c>
      <c r="U654" s="358" t="s">
        <v>1937</v>
      </c>
      <c r="V654" s="358" t="s">
        <v>2010</v>
      </c>
      <c r="W654" s="358"/>
      <c r="X654" s="358" t="s">
        <v>2338</v>
      </c>
      <c r="Y654" s="358" t="s">
        <v>1165</v>
      </c>
      <c r="Z654" s="358" t="s">
        <v>2513</v>
      </c>
      <c r="AA654" s="358" t="s">
        <v>2710</v>
      </c>
      <c r="AB654" s="358"/>
      <c r="AC654" s="358" t="s">
        <v>1937</v>
      </c>
      <c r="AD654" s="358"/>
      <c r="AE654" s="358" t="s">
        <v>1270</v>
      </c>
      <c r="AF654" s="358"/>
      <c r="AG654" s="475">
        <v>0</v>
      </c>
    </row>
    <row r="655" spans="2:33" ht="47.25">
      <c r="B655" s="358"/>
      <c r="C655" s="358" t="s">
        <v>1762</v>
      </c>
      <c r="D655" s="358" t="s">
        <v>4902</v>
      </c>
      <c r="E655" s="358" t="s">
        <v>1934</v>
      </c>
      <c r="F655" s="358" t="s">
        <v>1272</v>
      </c>
      <c r="G655" s="358" t="s">
        <v>4901</v>
      </c>
      <c r="H655" s="358" t="s">
        <v>1945</v>
      </c>
      <c r="I655" s="358" t="s">
        <v>1247</v>
      </c>
      <c r="J655" s="358" t="s">
        <v>1761</v>
      </c>
      <c r="K655" s="358" t="s">
        <v>1945</v>
      </c>
      <c r="L655" s="358" t="s">
        <v>2138</v>
      </c>
      <c r="M655" s="358" t="s">
        <v>2186</v>
      </c>
      <c r="N655" s="358" t="s">
        <v>1939</v>
      </c>
      <c r="O655" s="358" t="s">
        <v>1306</v>
      </c>
      <c r="P655" s="358" t="s">
        <v>4897</v>
      </c>
      <c r="Q655" s="358"/>
      <c r="R655" s="358"/>
      <c r="S655" s="358" t="s">
        <v>1940</v>
      </c>
      <c r="T655" s="358">
        <v>50</v>
      </c>
      <c r="U655" s="358" t="s">
        <v>1937</v>
      </c>
      <c r="V655" s="358" t="s">
        <v>1947</v>
      </c>
      <c r="W655" s="358"/>
      <c r="X655" s="358" t="s">
        <v>4655</v>
      </c>
      <c r="Y655" s="358" t="s">
        <v>1247</v>
      </c>
      <c r="Z655" s="358" t="s">
        <v>4896</v>
      </c>
      <c r="AA655" s="358" t="s">
        <v>2187</v>
      </c>
      <c r="AB655" s="358"/>
      <c r="AC655" s="358" t="s">
        <v>2188</v>
      </c>
      <c r="AD655" s="358" t="s">
        <v>1950</v>
      </c>
      <c r="AE655" s="358" t="s">
        <v>1307</v>
      </c>
      <c r="AF655" s="358"/>
      <c r="AG655" s="475">
        <v>0</v>
      </c>
    </row>
    <row r="656" spans="2:33" ht="47.25">
      <c r="B656" s="358"/>
      <c r="C656" s="358" t="s">
        <v>3536</v>
      </c>
      <c r="D656" s="358" t="s">
        <v>3542</v>
      </c>
      <c r="E656" s="358" t="s">
        <v>1934</v>
      </c>
      <c r="F656" s="358" t="s">
        <v>1268</v>
      </c>
      <c r="G656" s="358" t="s">
        <v>3541</v>
      </c>
      <c r="H656" s="358" t="s">
        <v>3538</v>
      </c>
      <c r="I656" s="358" t="s">
        <v>1261</v>
      </c>
      <c r="J656" s="358" t="s">
        <v>3535</v>
      </c>
      <c r="K656" s="358" t="s">
        <v>3538</v>
      </c>
      <c r="L656" s="358" t="s">
        <v>3539</v>
      </c>
      <c r="M656" s="358" t="s">
        <v>3540</v>
      </c>
      <c r="N656" s="358" t="s">
        <v>3209</v>
      </c>
      <c r="O656" s="358" t="s">
        <v>1330</v>
      </c>
      <c r="P656" s="358" t="s">
        <v>3495</v>
      </c>
      <c r="Q656" s="358"/>
      <c r="R656" s="358"/>
      <c r="S656" s="358" t="s">
        <v>3540</v>
      </c>
      <c r="T656" s="358">
        <v>50</v>
      </c>
      <c r="U656" s="358" t="s">
        <v>1937</v>
      </c>
      <c r="V656" s="358" t="s">
        <v>2010</v>
      </c>
      <c r="W656" s="358"/>
      <c r="X656" s="358" t="s">
        <v>3211</v>
      </c>
      <c r="Y656" s="358" t="s">
        <v>1261</v>
      </c>
      <c r="Z656" s="358"/>
      <c r="AA656" s="358"/>
      <c r="AB656" s="358"/>
      <c r="AC656" s="358" t="s">
        <v>1937</v>
      </c>
      <c r="AD656" s="358"/>
      <c r="AE656" s="358" t="s">
        <v>1331</v>
      </c>
      <c r="AF656" s="358" t="s">
        <v>3210</v>
      </c>
      <c r="AG656" s="475">
        <v>0</v>
      </c>
    </row>
    <row r="657" spans="2:33" ht="33">
      <c r="B657" s="358"/>
      <c r="C657" s="358" t="s">
        <v>6905</v>
      </c>
      <c r="D657" s="358" t="s">
        <v>6908</v>
      </c>
      <c r="E657" s="358" t="s">
        <v>1934</v>
      </c>
      <c r="F657" s="358" t="s">
        <v>1279</v>
      </c>
      <c r="G657" s="358" t="s">
        <v>6910</v>
      </c>
      <c r="H657" s="358" t="s">
        <v>6908</v>
      </c>
      <c r="I657" s="358" t="s">
        <v>1282</v>
      </c>
      <c r="J657" s="358" t="s">
        <v>1751</v>
      </c>
      <c r="K657" s="358" t="s">
        <v>6908</v>
      </c>
      <c r="L657" s="358" t="s">
        <v>1937</v>
      </c>
      <c r="M657" s="358" t="s">
        <v>6909</v>
      </c>
      <c r="N657" s="358" t="s">
        <v>3957</v>
      </c>
      <c r="O657" s="358" t="s">
        <v>1316</v>
      </c>
      <c r="P657" s="358"/>
      <c r="Q657" s="358"/>
      <c r="R657" s="358" t="s">
        <v>5957</v>
      </c>
      <c r="S657" s="358" t="s">
        <v>1940</v>
      </c>
      <c r="T657" s="358">
        <v>50</v>
      </c>
      <c r="U657" s="358" t="s">
        <v>1937</v>
      </c>
      <c r="V657" s="358"/>
      <c r="W657" s="358"/>
      <c r="X657" s="358" t="s">
        <v>6686</v>
      </c>
      <c r="Y657" s="358" t="s">
        <v>1282</v>
      </c>
      <c r="Z657" s="358" t="s">
        <v>6906</v>
      </c>
      <c r="AA657" s="358"/>
      <c r="AB657" s="358" t="s">
        <v>902</v>
      </c>
      <c r="AC657" s="358" t="s">
        <v>1937</v>
      </c>
      <c r="AD657" s="358"/>
      <c r="AE657" s="358" t="s">
        <v>1317</v>
      </c>
      <c r="AF657" s="358"/>
      <c r="AG657" s="475">
        <v>0</v>
      </c>
    </row>
    <row r="658" spans="2:33" ht="47.25">
      <c r="B658" s="358"/>
      <c r="C658" s="358" t="s">
        <v>6137</v>
      </c>
      <c r="D658" s="358" t="s">
        <v>6145</v>
      </c>
      <c r="E658" s="358" t="s">
        <v>1934</v>
      </c>
      <c r="F658" s="358" t="s">
        <v>1287</v>
      </c>
      <c r="G658" s="358" t="s">
        <v>6142</v>
      </c>
      <c r="H658" s="358" t="s">
        <v>6139</v>
      </c>
      <c r="I658" s="358" t="s">
        <v>1739</v>
      </c>
      <c r="J658" s="358" t="s">
        <v>6136</v>
      </c>
      <c r="K658" s="358" t="s">
        <v>6139</v>
      </c>
      <c r="L658" s="358" t="s">
        <v>1937</v>
      </c>
      <c r="M658" s="358" t="s">
        <v>6140</v>
      </c>
      <c r="N658" s="358" t="s">
        <v>3209</v>
      </c>
      <c r="O658" s="358" t="s">
        <v>1311</v>
      </c>
      <c r="P658" s="358" t="s">
        <v>6063</v>
      </c>
      <c r="Q658" s="358"/>
      <c r="R658" s="358" t="s">
        <v>5783</v>
      </c>
      <c r="S658" s="358" t="s">
        <v>6143</v>
      </c>
      <c r="T658" s="358">
        <v>50</v>
      </c>
      <c r="U658" s="358" t="s">
        <v>6144</v>
      </c>
      <c r="V658" s="358" t="s">
        <v>2492</v>
      </c>
      <c r="W658" s="358"/>
      <c r="X658" s="358" t="s">
        <v>6061</v>
      </c>
      <c r="Y658" s="358" t="s">
        <v>1255</v>
      </c>
      <c r="Z658" s="358" t="s">
        <v>6062</v>
      </c>
      <c r="AA658" s="358" t="s">
        <v>6138</v>
      </c>
      <c r="AB658" s="358"/>
      <c r="AC658" s="358" t="s">
        <v>1937</v>
      </c>
      <c r="AD658" s="358" t="s">
        <v>6141</v>
      </c>
      <c r="AE658" s="358" t="s">
        <v>1241</v>
      </c>
      <c r="AF658" s="358" t="s">
        <v>1243</v>
      </c>
      <c r="AG658" s="475">
        <v>0</v>
      </c>
    </row>
    <row r="659" spans="2:33" ht="33">
      <c r="B659" s="358"/>
      <c r="C659" s="358" t="s">
        <v>7442</v>
      </c>
      <c r="D659" s="358" t="s">
        <v>7447</v>
      </c>
      <c r="E659" s="358" t="s">
        <v>1934</v>
      </c>
      <c r="F659" s="358" t="s">
        <v>1268</v>
      </c>
      <c r="G659" s="358" t="s">
        <v>7446</v>
      </c>
      <c r="H659" s="358" t="s">
        <v>7444</v>
      </c>
      <c r="I659" s="358" t="s">
        <v>1274</v>
      </c>
      <c r="J659" s="358" t="s">
        <v>7441</v>
      </c>
      <c r="K659" s="358" t="s">
        <v>7444</v>
      </c>
      <c r="L659" s="358" t="s">
        <v>1937</v>
      </c>
      <c r="M659" s="358" t="s">
        <v>7445</v>
      </c>
      <c r="N659" s="358" t="s">
        <v>1939</v>
      </c>
      <c r="O659" s="358" t="s">
        <v>1264</v>
      </c>
      <c r="P659" s="358" t="s">
        <v>7411</v>
      </c>
      <c r="Q659" s="358"/>
      <c r="R659" s="358"/>
      <c r="S659" s="358" t="s">
        <v>7445</v>
      </c>
      <c r="T659" s="358">
        <v>50</v>
      </c>
      <c r="U659" s="358" t="s">
        <v>1937</v>
      </c>
      <c r="V659" s="358" t="s">
        <v>2031</v>
      </c>
      <c r="W659" s="358"/>
      <c r="X659" s="358" t="s">
        <v>2182</v>
      </c>
      <c r="Y659" s="358" t="s">
        <v>1274</v>
      </c>
      <c r="Z659" s="358" t="s">
        <v>7410</v>
      </c>
      <c r="AA659" s="358" t="s">
        <v>7443</v>
      </c>
      <c r="AB659" s="358"/>
      <c r="AC659" s="358" t="s">
        <v>1937</v>
      </c>
      <c r="AD659" s="358"/>
      <c r="AE659" s="358" t="s">
        <v>1321</v>
      </c>
      <c r="AF659" s="358" t="s">
        <v>1223</v>
      </c>
      <c r="AG659" s="475">
        <v>0</v>
      </c>
    </row>
    <row r="660" spans="2:33" ht="132">
      <c r="B660" s="358"/>
      <c r="C660" s="358" t="s">
        <v>4978</v>
      </c>
      <c r="D660" s="358" t="s">
        <v>5233</v>
      </c>
      <c r="E660" s="358" t="s">
        <v>1934</v>
      </c>
      <c r="F660" s="358" t="s">
        <v>1287</v>
      </c>
      <c r="G660" s="358" t="s">
        <v>5232</v>
      </c>
      <c r="H660" s="358" t="s">
        <v>4980</v>
      </c>
      <c r="I660" s="358" t="s">
        <v>1759</v>
      </c>
      <c r="J660" s="358" t="s">
        <v>4977</v>
      </c>
      <c r="K660" s="358" t="s">
        <v>4980</v>
      </c>
      <c r="L660" s="358" t="s">
        <v>4981</v>
      </c>
      <c r="M660" s="358" t="s">
        <v>4982</v>
      </c>
      <c r="N660" s="358" t="s">
        <v>1939</v>
      </c>
      <c r="O660" s="358" t="s">
        <v>1306</v>
      </c>
      <c r="P660" s="358" t="s">
        <v>5191</v>
      </c>
      <c r="Q660" s="358" t="s">
        <v>5154</v>
      </c>
      <c r="R660" s="358"/>
      <c r="S660" s="358" t="s">
        <v>5156</v>
      </c>
      <c r="T660" s="358">
        <v>50</v>
      </c>
      <c r="U660" s="358" t="s">
        <v>1937</v>
      </c>
      <c r="V660" s="358" t="s">
        <v>2492</v>
      </c>
      <c r="W660" s="358"/>
      <c r="X660" s="358" t="s">
        <v>4655</v>
      </c>
      <c r="Y660" s="358" t="s">
        <v>1247</v>
      </c>
      <c r="Z660" s="358" t="s">
        <v>5190</v>
      </c>
      <c r="AA660" s="358" t="s">
        <v>4979</v>
      </c>
      <c r="AB660" s="358"/>
      <c r="AC660" s="358" t="s">
        <v>1937</v>
      </c>
      <c r="AD660" s="358" t="s">
        <v>4975</v>
      </c>
      <c r="AE660" s="358" t="s">
        <v>1309</v>
      </c>
      <c r="AF660" s="358"/>
      <c r="AG660" s="475">
        <v>0</v>
      </c>
    </row>
    <row r="661" spans="2:33" ht="33">
      <c r="B661" s="358"/>
      <c r="C661" s="358" t="s">
        <v>4485</v>
      </c>
      <c r="D661" s="358" t="s">
        <v>4490</v>
      </c>
      <c r="E661" s="358" t="s">
        <v>1934</v>
      </c>
      <c r="F661" s="358" t="s">
        <v>1268</v>
      </c>
      <c r="G661" s="358" t="s">
        <v>4489</v>
      </c>
      <c r="H661" s="358" t="s">
        <v>4487</v>
      </c>
      <c r="I661" s="358" t="s">
        <v>1222</v>
      </c>
      <c r="J661" s="358" t="s">
        <v>4484</v>
      </c>
      <c r="K661" s="358" t="s">
        <v>4487</v>
      </c>
      <c r="L661" s="358" t="s">
        <v>1937</v>
      </c>
      <c r="M661" s="358" t="s">
        <v>4488</v>
      </c>
      <c r="N661" s="358" t="s">
        <v>1939</v>
      </c>
      <c r="O661" s="358" t="s">
        <v>1280</v>
      </c>
      <c r="P661" s="358" t="s">
        <v>4471</v>
      </c>
      <c r="Q661" s="358"/>
      <c r="R661" s="358"/>
      <c r="S661" s="358" t="s">
        <v>1940</v>
      </c>
      <c r="T661" s="358">
        <v>50</v>
      </c>
      <c r="U661" s="358" t="s">
        <v>1937</v>
      </c>
      <c r="V661" s="358" t="s">
        <v>2492</v>
      </c>
      <c r="W661" s="358"/>
      <c r="X661" s="358" t="s">
        <v>4200</v>
      </c>
      <c r="Y661" s="358" t="s">
        <v>1222</v>
      </c>
      <c r="Z661" s="358" t="s">
        <v>4470</v>
      </c>
      <c r="AA661" s="358" t="s">
        <v>4486</v>
      </c>
      <c r="AB661" s="358"/>
      <c r="AC661" s="358" t="s">
        <v>1940</v>
      </c>
      <c r="AD661" s="358"/>
      <c r="AE661" s="358" t="s">
        <v>1281</v>
      </c>
      <c r="AF661" s="358" t="s">
        <v>1191</v>
      </c>
      <c r="AG661" s="475">
        <v>0</v>
      </c>
    </row>
    <row r="662" spans="2:33" ht="47.25">
      <c r="B662" s="358"/>
      <c r="C662" s="358" t="s">
        <v>2177</v>
      </c>
      <c r="D662" s="358" t="s">
        <v>2178</v>
      </c>
      <c r="E662" s="358" t="s">
        <v>1934</v>
      </c>
      <c r="F662" s="358" t="s">
        <v>1279</v>
      </c>
      <c r="G662" s="358" t="s">
        <v>2179</v>
      </c>
      <c r="H662" s="358" t="s">
        <v>2178</v>
      </c>
      <c r="I662" s="358" t="s">
        <v>1252</v>
      </c>
      <c r="J662" s="358" t="s">
        <v>2180</v>
      </c>
      <c r="K662" s="358" t="s">
        <v>2178</v>
      </c>
      <c r="L662" s="358" t="s">
        <v>1937</v>
      </c>
      <c r="M662" s="358" t="s">
        <v>2181</v>
      </c>
      <c r="N662" s="358" t="s">
        <v>1939</v>
      </c>
      <c r="O662" s="358" t="s">
        <v>1253</v>
      </c>
      <c r="P662" s="358"/>
      <c r="Q662" s="358"/>
      <c r="R662" s="358"/>
      <c r="S662" s="358" t="s">
        <v>1940</v>
      </c>
      <c r="T662" s="358">
        <v>50</v>
      </c>
      <c r="U662" s="358" t="s">
        <v>1937</v>
      </c>
      <c r="V662" s="358" t="s">
        <v>902</v>
      </c>
      <c r="W662" s="358"/>
      <c r="X662" s="358" t="s">
        <v>2182</v>
      </c>
      <c r="Y662" s="358" t="s">
        <v>1252</v>
      </c>
      <c r="Z662" s="358" t="s">
        <v>2183</v>
      </c>
      <c r="AA662" s="358"/>
      <c r="AB662" s="358"/>
      <c r="AC662" s="358" t="s">
        <v>1940</v>
      </c>
      <c r="AD662" s="358"/>
      <c r="AE662" s="358" t="s">
        <v>1260</v>
      </c>
      <c r="AF662" s="358" t="s">
        <v>1926</v>
      </c>
      <c r="AG662" s="475">
        <v>0</v>
      </c>
    </row>
    <row r="663" spans="2:33" ht="33">
      <c r="B663" s="358" t="s">
        <v>1755</v>
      </c>
      <c r="C663" s="358" t="s">
        <v>2417</v>
      </c>
      <c r="D663" s="358" t="s">
        <v>3125</v>
      </c>
      <c r="E663" s="358" t="s">
        <v>1934</v>
      </c>
      <c r="F663" s="358" t="s">
        <v>1242</v>
      </c>
      <c r="G663" s="358" t="s">
        <v>3124</v>
      </c>
      <c r="H663" s="358" t="s">
        <v>2420</v>
      </c>
      <c r="I663" s="358" t="s">
        <v>2962</v>
      </c>
      <c r="J663" s="358" t="s">
        <v>2416</v>
      </c>
      <c r="K663" s="358" t="s">
        <v>2420</v>
      </c>
      <c r="L663" s="358" t="s">
        <v>2421</v>
      </c>
      <c r="M663" s="358" t="s">
        <v>2422</v>
      </c>
      <c r="N663" s="358" t="s">
        <v>1939</v>
      </c>
      <c r="O663" s="358" t="s">
        <v>1269</v>
      </c>
      <c r="P663" s="358" t="s">
        <v>3122</v>
      </c>
      <c r="Q663" s="358"/>
      <c r="R663" s="358"/>
      <c r="S663" s="358" t="s">
        <v>2422</v>
      </c>
      <c r="T663" s="358">
        <v>51</v>
      </c>
      <c r="U663" s="358" t="s">
        <v>1937</v>
      </c>
      <c r="V663" s="358" t="s">
        <v>1974</v>
      </c>
      <c r="W663" s="358"/>
      <c r="X663" s="358" t="s">
        <v>2338</v>
      </c>
      <c r="Y663" s="358" t="s">
        <v>1165</v>
      </c>
      <c r="Z663" s="358" t="s">
        <v>3121</v>
      </c>
      <c r="AA663" s="358" t="s">
        <v>2418</v>
      </c>
      <c r="AB663" s="358"/>
      <c r="AC663" s="358" t="s">
        <v>1937</v>
      </c>
      <c r="AD663" s="358" t="s">
        <v>2423</v>
      </c>
      <c r="AE663" s="358" t="s">
        <v>1273</v>
      </c>
      <c r="AF663" s="358"/>
      <c r="AG663" s="475">
        <v>0</v>
      </c>
    </row>
    <row r="664" spans="2:33" ht="33">
      <c r="B664" s="358"/>
      <c r="C664" s="358" t="s">
        <v>2717</v>
      </c>
      <c r="D664" s="358" t="s">
        <v>2724</v>
      </c>
      <c r="E664" s="358" t="s">
        <v>1934</v>
      </c>
      <c r="F664" s="358" t="s">
        <v>1268</v>
      </c>
      <c r="G664" s="358" t="s">
        <v>2723</v>
      </c>
      <c r="H664" s="358" t="s">
        <v>2720</v>
      </c>
      <c r="I664" s="358" t="s">
        <v>1165</v>
      </c>
      <c r="J664" s="358" t="s">
        <v>2716</v>
      </c>
      <c r="K664" s="358" t="s">
        <v>2720</v>
      </c>
      <c r="L664" s="358" t="s">
        <v>2721</v>
      </c>
      <c r="M664" s="358" t="s">
        <v>2722</v>
      </c>
      <c r="N664" s="358" t="s">
        <v>1939</v>
      </c>
      <c r="O664" s="358" t="s">
        <v>1269</v>
      </c>
      <c r="P664" s="358" t="s">
        <v>2515</v>
      </c>
      <c r="Q664" s="358"/>
      <c r="R664" s="358"/>
      <c r="S664" s="358" t="s">
        <v>2545</v>
      </c>
      <c r="T664" s="358">
        <v>51</v>
      </c>
      <c r="U664" s="358" t="s">
        <v>1937</v>
      </c>
      <c r="V664" s="358" t="s">
        <v>2010</v>
      </c>
      <c r="W664" s="358"/>
      <c r="X664" s="358" t="s">
        <v>2338</v>
      </c>
      <c r="Y664" s="358" t="s">
        <v>1165</v>
      </c>
      <c r="Z664" s="358" t="s">
        <v>2513</v>
      </c>
      <c r="AA664" s="358" t="s">
        <v>2718</v>
      </c>
      <c r="AB664" s="358"/>
      <c r="AC664" s="358" t="s">
        <v>1937</v>
      </c>
      <c r="AD664" s="358"/>
      <c r="AE664" s="358" t="s">
        <v>1270</v>
      </c>
      <c r="AF664" s="358"/>
      <c r="AG664" s="475">
        <v>0</v>
      </c>
    </row>
    <row r="665" spans="2:33" ht="47.25">
      <c r="B665" s="358"/>
      <c r="C665" s="358" t="s">
        <v>1762</v>
      </c>
      <c r="D665" s="358" t="s">
        <v>2184</v>
      </c>
      <c r="E665" s="358" t="s">
        <v>1934</v>
      </c>
      <c r="F665" s="358" t="s">
        <v>1272</v>
      </c>
      <c r="G665" s="358" t="s">
        <v>2185</v>
      </c>
      <c r="H665" s="358" t="s">
        <v>1945</v>
      </c>
      <c r="I665" s="358" t="s">
        <v>1252</v>
      </c>
      <c r="J665" s="358" t="s">
        <v>1761</v>
      </c>
      <c r="K665" s="358" t="s">
        <v>1945</v>
      </c>
      <c r="L665" s="358" t="s">
        <v>2138</v>
      </c>
      <c r="M665" s="358" t="s">
        <v>2186</v>
      </c>
      <c r="N665" s="358" t="s">
        <v>1939</v>
      </c>
      <c r="O665" s="358" t="s">
        <v>1253</v>
      </c>
      <c r="P665" s="358" t="s">
        <v>2178</v>
      </c>
      <c r="Q665" s="358"/>
      <c r="R665" s="358"/>
      <c r="S665" s="358" t="s">
        <v>1940</v>
      </c>
      <c r="T665" s="358">
        <v>51</v>
      </c>
      <c r="U665" s="358" t="s">
        <v>1937</v>
      </c>
      <c r="V665" s="358" t="s">
        <v>1947</v>
      </c>
      <c r="W665" s="358"/>
      <c r="X665" s="358" t="s">
        <v>2182</v>
      </c>
      <c r="Y665" s="358" t="s">
        <v>1252</v>
      </c>
      <c r="Z665" s="358" t="s">
        <v>2183</v>
      </c>
      <c r="AA665" s="358" t="s">
        <v>2187</v>
      </c>
      <c r="AB665" s="358"/>
      <c r="AC665" s="358" t="s">
        <v>2188</v>
      </c>
      <c r="AD665" s="358" t="s">
        <v>1950</v>
      </c>
      <c r="AE665" s="358" t="s">
        <v>1260</v>
      </c>
      <c r="AF665" s="358" t="s">
        <v>1926</v>
      </c>
      <c r="AG665" s="475">
        <v>0</v>
      </c>
    </row>
    <row r="666" spans="2:33" ht="47.25">
      <c r="B666" s="358"/>
      <c r="C666" s="358" t="s">
        <v>3544</v>
      </c>
      <c r="D666" s="358" t="s">
        <v>3550</v>
      </c>
      <c r="E666" s="358" t="s">
        <v>1934</v>
      </c>
      <c r="F666" s="358" t="s">
        <v>1268</v>
      </c>
      <c r="G666" s="358" t="s">
        <v>3548</v>
      </c>
      <c r="H666" s="358" t="s">
        <v>3546</v>
      </c>
      <c r="I666" s="358" t="s">
        <v>1261</v>
      </c>
      <c r="J666" s="358" t="s">
        <v>3543</v>
      </c>
      <c r="K666" s="358" t="s">
        <v>3546</v>
      </c>
      <c r="L666" s="358" t="s">
        <v>1997</v>
      </c>
      <c r="M666" s="358" t="s">
        <v>3547</v>
      </c>
      <c r="N666" s="358" t="s">
        <v>3209</v>
      </c>
      <c r="O666" s="358" t="s">
        <v>1330</v>
      </c>
      <c r="P666" s="358" t="s">
        <v>3495</v>
      </c>
      <c r="Q666" s="358"/>
      <c r="R666" s="358"/>
      <c r="S666" s="358" t="s">
        <v>3547</v>
      </c>
      <c r="T666" s="358">
        <v>51</v>
      </c>
      <c r="U666" s="358" t="s">
        <v>1937</v>
      </c>
      <c r="V666" s="358" t="s">
        <v>1947</v>
      </c>
      <c r="W666" s="358"/>
      <c r="X666" s="358" t="s">
        <v>3211</v>
      </c>
      <c r="Y666" s="358" t="s">
        <v>1261</v>
      </c>
      <c r="Z666" s="358"/>
      <c r="AA666" s="358"/>
      <c r="AB666" s="358"/>
      <c r="AC666" s="358" t="s">
        <v>3549</v>
      </c>
      <c r="AD666" s="358"/>
      <c r="AE666" s="358" t="s">
        <v>1331</v>
      </c>
      <c r="AF666" s="358" t="s">
        <v>3210</v>
      </c>
      <c r="AG666" s="475">
        <v>0</v>
      </c>
    </row>
    <row r="667" spans="2:33" ht="33">
      <c r="B667" s="358"/>
      <c r="C667" s="358" t="s">
        <v>1757</v>
      </c>
      <c r="D667" s="358" t="s">
        <v>6912</v>
      </c>
      <c r="E667" s="358" t="s">
        <v>1934</v>
      </c>
      <c r="F667" s="358" t="s">
        <v>1272</v>
      </c>
      <c r="G667" s="358" t="s">
        <v>6911</v>
      </c>
      <c r="H667" s="358" t="s">
        <v>1961</v>
      </c>
      <c r="I667" s="358" t="s">
        <v>1282</v>
      </c>
      <c r="J667" s="358" t="s">
        <v>1756</v>
      </c>
      <c r="K667" s="358" t="s">
        <v>1961</v>
      </c>
      <c r="L667" s="358" t="s">
        <v>1937</v>
      </c>
      <c r="M667" s="358" t="s">
        <v>1961</v>
      </c>
      <c r="N667" s="358" t="s">
        <v>3957</v>
      </c>
      <c r="O667" s="358" t="s">
        <v>1316</v>
      </c>
      <c r="P667" s="358" t="s">
        <v>6908</v>
      </c>
      <c r="Q667" s="358"/>
      <c r="R667" s="358" t="s">
        <v>5957</v>
      </c>
      <c r="S667" s="358" t="s">
        <v>1940</v>
      </c>
      <c r="T667" s="358">
        <v>51</v>
      </c>
      <c r="U667" s="358" t="s">
        <v>1937</v>
      </c>
      <c r="V667" s="358" t="s">
        <v>1947</v>
      </c>
      <c r="W667" s="358"/>
      <c r="X667" s="358" t="s">
        <v>6686</v>
      </c>
      <c r="Y667" s="358" t="s">
        <v>1282</v>
      </c>
      <c r="Z667" s="358" t="s">
        <v>6906</v>
      </c>
      <c r="AA667" s="358" t="s">
        <v>1966</v>
      </c>
      <c r="AB667" s="358" t="s">
        <v>902</v>
      </c>
      <c r="AC667" s="358" t="s">
        <v>6693</v>
      </c>
      <c r="AD667" s="358" t="s">
        <v>1967</v>
      </c>
      <c r="AE667" s="358" t="s">
        <v>1317</v>
      </c>
      <c r="AF667" s="358"/>
      <c r="AG667" s="475">
        <v>1</v>
      </c>
    </row>
    <row r="668" spans="2:33" ht="33">
      <c r="B668" s="358"/>
      <c r="C668" s="358" t="s">
        <v>7449</v>
      </c>
      <c r="D668" s="358" t="s">
        <v>7454</v>
      </c>
      <c r="E668" s="358" t="s">
        <v>1934</v>
      </c>
      <c r="F668" s="358" t="s">
        <v>1268</v>
      </c>
      <c r="G668" s="358" t="s">
        <v>7453</v>
      </c>
      <c r="H668" s="358" t="s">
        <v>7451</v>
      </c>
      <c r="I668" s="358" t="s">
        <v>1274</v>
      </c>
      <c r="J668" s="358" t="s">
        <v>7448</v>
      </c>
      <c r="K668" s="358" t="s">
        <v>7451</v>
      </c>
      <c r="L668" s="358" t="s">
        <v>1937</v>
      </c>
      <c r="M668" s="358" t="s">
        <v>7452</v>
      </c>
      <c r="N668" s="358" t="s">
        <v>1939</v>
      </c>
      <c r="O668" s="358" t="s">
        <v>1264</v>
      </c>
      <c r="P668" s="358" t="s">
        <v>7411</v>
      </c>
      <c r="Q668" s="358"/>
      <c r="R668" s="358"/>
      <c r="S668" s="358" t="s">
        <v>7452</v>
      </c>
      <c r="T668" s="358">
        <v>51</v>
      </c>
      <c r="U668" s="358" t="s">
        <v>1937</v>
      </c>
      <c r="V668" s="358" t="s">
        <v>1974</v>
      </c>
      <c r="W668" s="358"/>
      <c r="X668" s="358" t="s">
        <v>2182</v>
      </c>
      <c r="Y668" s="358" t="s">
        <v>1274</v>
      </c>
      <c r="Z668" s="358" t="s">
        <v>7410</v>
      </c>
      <c r="AA668" s="358" t="s">
        <v>7450</v>
      </c>
      <c r="AB668" s="358"/>
      <c r="AC668" s="358" t="s">
        <v>1937</v>
      </c>
      <c r="AD668" s="358"/>
      <c r="AE668" s="358" t="s">
        <v>1321</v>
      </c>
      <c r="AF668" s="358" t="s">
        <v>1223</v>
      </c>
      <c r="AG668" s="475">
        <v>0</v>
      </c>
    </row>
    <row r="669" spans="2:33" ht="47.25">
      <c r="B669" s="358"/>
      <c r="C669" s="358" t="s">
        <v>4214</v>
      </c>
      <c r="D669" s="358" t="s">
        <v>4904</v>
      </c>
      <c r="E669" s="358" t="s">
        <v>1934</v>
      </c>
      <c r="F669" s="358" t="s">
        <v>1272</v>
      </c>
      <c r="G669" s="358" t="s">
        <v>4903</v>
      </c>
      <c r="H669" s="358" t="s">
        <v>4216</v>
      </c>
      <c r="I669" s="358" t="s">
        <v>1247</v>
      </c>
      <c r="J669" s="358" t="s">
        <v>4213</v>
      </c>
      <c r="K669" s="358" t="s">
        <v>4216</v>
      </c>
      <c r="L669" s="358" t="s">
        <v>4664</v>
      </c>
      <c r="M669" s="358" t="s">
        <v>4217</v>
      </c>
      <c r="N669" s="358" t="s">
        <v>1939</v>
      </c>
      <c r="O669" s="358" t="s">
        <v>1306</v>
      </c>
      <c r="P669" s="358" t="s">
        <v>4897</v>
      </c>
      <c r="Q669" s="358"/>
      <c r="R669" s="358"/>
      <c r="S669" s="358" t="s">
        <v>1940</v>
      </c>
      <c r="T669" s="358">
        <v>51</v>
      </c>
      <c r="U669" s="358" t="s">
        <v>1937</v>
      </c>
      <c r="V669" s="358" t="s">
        <v>1947</v>
      </c>
      <c r="W669" s="358"/>
      <c r="X669" s="358" t="s">
        <v>4655</v>
      </c>
      <c r="Y669" s="358" t="s">
        <v>1247</v>
      </c>
      <c r="Z669" s="358" t="s">
        <v>4896</v>
      </c>
      <c r="AA669" s="358" t="s">
        <v>4663</v>
      </c>
      <c r="AB669" s="358"/>
      <c r="AC669" s="358" t="s">
        <v>4666</v>
      </c>
      <c r="AD669" s="358" t="s">
        <v>4218</v>
      </c>
      <c r="AE669" s="358" t="s">
        <v>1307</v>
      </c>
      <c r="AF669" s="358"/>
      <c r="AG669" s="475">
        <v>0</v>
      </c>
    </row>
    <row r="670" spans="2:33" ht="49.5">
      <c r="B670" s="358"/>
      <c r="C670" s="358" t="s">
        <v>4763</v>
      </c>
      <c r="D670" s="358" t="s">
        <v>5235</v>
      </c>
      <c r="E670" s="358" t="s">
        <v>1934</v>
      </c>
      <c r="F670" s="358" t="s">
        <v>1287</v>
      </c>
      <c r="G670" s="358" t="s">
        <v>5234</v>
      </c>
      <c r="H670" s="358" t="s">
        <v>4765</v>
      </c>
      <c r="I670" s="358" t="s">
        <v>1759</v>
      </c>
      <c r="J670" s="358" t="s">
        <v>4762</v>
      </c>
      <c r="K670" s="358" t="s">
        <v>4765</v>
      </c>
      <c r="L670" s="358" t="s">
        <v>4766</v>
      </c>
      <c r="M670" s="358" t="s">
        <v>4767</v>
      </c>
      <c r="N670" s="358" t="s">
        <v>1939</v>
      </c>
      <c r="O670" s="358" t="s">
        <v>1306</v>
      </c>
      <c r="P670" s="358" t="s">
        <v>5191</v>
      </c>
      <c r="Q670" s="358"/>
      <c r="R670" s="358"/>
      <c r="S670" s="358" t="s">
        <v>2217</v>
      </c>
      <c r="T670" s="358">
        <v>51</v>
      </c>
      <c r="U670" s="358" t="s">
        <v>1937</v>
      </c>
      <c r="V670" s="358" t="s">
        <v>2010</v>
      </c>
      <c r="W670" s="358"/>
      <c r="X670" s="358" t="s">
        <v>4655</v>
      </c>
      <c r="Y670" s="358" t="s">
        <v>1247</v>
      </c>
      <c r="Z670" s="358" t="s">
        <v>5190</v>
      </c>
      <c r="AA670" s="358" t="s">
        <v>4764</v>
      </c>
      <c r="AB670" s="358"/>
      <c r="AC670" s="358" t="s">
        <v>1937</v>
      </c>
      <c r="AD670" s="358" t="s">
        <v>4771</v>
      </c>
      <c r="AE670" s="358" t="s">
        <v>1309</v>
      </c>
      <c r="AF670" s="358"/>
      <c r="AG670" s="475">
        <v>0</v>
      </c>
    </row>
    <row r="671" spans="2:33" ht="33">
      <c r="B671" s="358"/>
      <c r="C671" s="358" t="s">
        <v>6147</v>
      </c>
      <c r="D671" s="358" t="s">
        <v>6149</v>
      </c>
      <c r="E671" s="358" t="s">
        <v>1934</v>
      </c>
      <c r="F671" s="358" t="s">
        <v>1279</v>
      </c>
      <c r="G671" s="358" t="s">
        <v>6152</v>
      </c>
      <c r="H671" s="358" t="s">
        <v>6149</v>
      </c>
      <c r="I671" s="358" t="s">
        <v>1739</v>
      </c>
      <c r="J671" s="358" t="s">
        <v>6146</v>
      </c>
      <c r="K671" s="358" t="s">
        <v>6149</v>
      </c>
      <c r="L671" s="358" t="s">
        <v>6150</v>
      </c>
      <c r="M671" s="358" t="s">
        <v>6151</v>
      </c>
      <c r="N671" s="358" t="s">
        <v>3209</v>
      </c>
      <c r="O671" s="358" t="s">
        <v>1311</v>
      </c>
      <c r="P671" s="358"/>
      <c r="Q671" s="358"/>
      <c r="R671" s="358" t="s">
        <v>5783</v>
      </c>
      <c r="S671" s="358" t="s">
        <v>6151</v>
      </c>
      <c r="T671" s="358">
        <v>51</v>
      </c>
      <c r="U671" s="358" t="s">
        <v>1937</v>
      </c>
      <c r="V671" s="358" t="s">
        <v>1947</v>
      </c>
      <c r="W671" s="358"/>
      <c r="X671" s="358" t="s">
        <v>6061</v>
      </c>
      <c r="Y671" s="358" t="s">
        <v>1255</v>
      </c>
      <c r="Z671" s="358" t="s">
        <v>6148</v>
      </c>
      <c r="AA671" s="358"/>
      <c r="AB671" s="358"/>
      <c r="AC671" s="358" t="s">
        <v>1937</v>
      </c>
      <c r="AD671" s="358"/>
      <c r="AE671" s="358" t="s">
        <v>1241</v>
      </c>
      <c r="AF671" s="358" t="s">
        <v>1243</v>
      </c>
      <c r="AG671" s="475">
        <v>0</v>
      </c>
    </row>
    <row r="672" spans="2:33" ht="33">
      <c r="B672" s="358"/>
      <c r="C672" s="358" t="s">
        <v>4492</v>
      </c>
      <c r="D672" s="358" t="s">
        <v>4497</v>
      </c>
      <c r="E672" s="358" t="s">
        <v>1934</v>
      </c>
      <c r="F672" s="358" t="s">
        <v>1268</v>
      </c>
      <c r="G672" s="358" t="s">
        <v>4496</v>
      </c>
      <c r="H672" s="358" t="s">
        <v>4494</v>
      </c>
      <c r="I672" s="358" t="s">
        <v>1222</v>
      </c>
      <c r="J672" s="358" t="s">
        <v>4491</v>
      </c>
      <c r="K672" s="358" t="s">
        <v>4494</v>
      </c>
      <c r="L672" s="358" t="s">
        <v>1937</v>
      </c>
      <c r="M672" s="358" t="s">
        <v>4495</v>
      </c>
      <c r="N672" s="358" t="s">
        <v>1939</v>
      </c>
      <c r="O672" s="358" t="s">
        <v>1280</v>
      </c>
      <c r="P672" s="358" t="s">
        <v>4471</v>
      </c>
      <c r="Q672" s="358"/>
      <c r="R672" s="358"/>
      <c r="S672" s="358" t="s">
        <v>1940</v>
      </c>
      <c r="T672" s="358">
        <v>51</v>
      </c>
      <c r="U672" s="358" t="s">
        <v>1937</v>
      </c>
      <c r="V672" s="358" t="s">
        <v>2492</v>
      </c>
      <c r="W672" s="358"/>
      <c r="X672" s="358" t="s">
        <v>4200</v>
      </c>
      <c r="Y672" s="358" t="s">
        <v>1222</v>
      </c>
      <c r="Z672" s="358" t="s">
        <v>4470</v>
      </c>
      <c r="AA672" s="358" t="s">
        <v>4493</v>
      </c>
      <c r="AB672" s="358"/>
      <c r="AC672" s="358" t="s">
        <v>1940</v>
      </c>
      <c r="AD672" s="358"/>
      <c r="AE672" s="358" t="s">
        <v>1281</v>
      </c>
      <c r="AF672" s="358" t="s">
        <v>1191</v>
      </c>
      <c r="AG672" s="475">
        <v>0</v>
      </c>
    </row>
    <row r="673" spans="2:33" ht="47.25">
      <c r="B673" s="358" t="s">
        <v>1760</v>
      </c>
      <c r="C673" s="358" t="s">
        <v>2428</v>
      </c>
      <c r="D673" s="358" t="s">
        <v>3127</v>
      </c>
      <c r="E673" s="358" t="s">
        <v>1934</v>
      </c>
      <c r="F673" s="358" t="s">
        <v>1242</v>
      </c>
      <c r="G673" s="358" t="s">
        <v>3126</v>
      </c>
      <c r="H673" s="358" t="s">
        <v>2431</v>
      </c>
      <c r="I673" s="358" t="s">
        <v>2962</v>
      </c>
      <c r="J673" s="358" t="s">
        <v>2427</v>
      </c>
      <c r="K673" s="358" t="s">
        <v>2431</v>
      </c>
      <c r="L673" s="358" t="s">
        <v>2432</v>
      </c>
      <c r="M673" s="358" t="s">
        <v>2433</v>
      </c>
      <c r="N673" s="358" t="s">
        <v>1939</v>
      </c>
      <c r="O673" s="358" t="s">
        <v>1269</v>
      </c>
      <c r="P673" s="358" t="s">
        <v>3122</v>
      </c>
      <c r="Q673" s="358"/>
      <c r="R673" s="358"/>
      <c r="S673" s="358" t="s">
        <v>2436</v>
      </c>
      <c r="T673" s="358">
        <v>52</v>
      </c>
      <c r="U673" s="358" t="s">
        <v>1937</v>
      </c>
      <c r="V673" s="358" t="s">
        <v>1947</v>
      </c>
      <c r="W673" s="358"/>
      <c r="X673" s="358" t="s">
        <v>2338</v>
      </c>
      <c r="Y673" s="358" t="s">
        <v>1165</v>
      </c>
      <c r="Z673" s="358" t="s">
        <v>3121</v>
      </c>
      <c r="AA673" s="358" t="s">
        <v>2429</v>
      </c>
      <c r="AB673" s="358"/>
      <c r="AC673" s="358" t="s">
        <v>2437</v>
      </c>
      <c r="AD673" s="358" t="s">
        <v>2434</v>
      </c>
      <c r="AE673" s="358" t="s">
        <v>1273</v>
      </c>
      <c r="AF673" s="358"/>
      <c r="AG673" s="475">
        <v>0</v>
      </c>
    </row>
    <row r="674" spans="2:33" ht="33">
      <c r="B674" s="358"/>
      <c r="C674" s="358" t="s">
        <v>2726</v>
      </c>
      <c r="D674" s="358" t="s">
        <v>2733</v>
      </c>
      <c r="E674" s="358" t="s">
        <v>1934</v>
      </c>
      <c r="F674" s="358" t="s">
        <v>1268</v>
      </c>
      <c r="G674" s="358" t="s">
        <v>2732</v>
      </c>
      <c r="H674" s="358" t="s">
        <v>2729</v>
      </c>
      <c r="I674" s="358" t="s">
        <v>1165</v>
      </c>
      <c r="J674" s="358" t="s">
        <v>2725</v>
      </c>
      <c r="K674" s="358" t="s">
        <v>2729</v>
      </c>
      <c r="L674" s="358" t="s">
        <v>2730</v>
      </c>
      <c r="M674" s="358" t="s">
        <v>2731</v>
      </c>
      <c r="N674" s="358" t="s">
        <v>1939</v>
      </c>
      <c r="O674" s="358" t="s">
        <v>1269</v>
      </c>
      <c r="P674" s="358" t="s">
        <v>2515</v>
      </c>
      <c r="Q674" s="358"/>
      <c r="R674" s="358"/>
      <c r="S674" s="358" t="s">
        <v>2545</v>
      </c>
      <c r="T674" s="358">
        <v>52</v>
      </c>
      <c r="U674" s="358" t="s">
        <v>1937</v>
      </c>
      <c r="V674" s="358" t="s">
        <v>2010</v>
      </c>
      <c r="W674" s="358"/>
      <c r="X674" s="358" t="s">
        <v>2338</v>
      </c>
      <c r="Y674" s="358" t="s">
        <v>1165</v>
      </c>
      <c r="Z674" s="358" t="s">
        <v>2513</v>
      </c>
      <c r="AA674" s="358" t="s">
        <v>2727</v>
      </c>
      <c r="AB674" s="358"/>
      <c r="AC674" s="358" t="s">
        <v>1937</v>
      </c>
      <c r="AD674" s="358"/>
      <c r="AE674" s="358" t="s">
        <v>1270</v>
      </c>
      <c r="AF674" s="358"/>
      <c r="AG674" s="475">
        <v>0</v>
      </c>
    </row>
    <row r="675" spans="2:33" ht="33">
      <c r="B675" s="358"/>
      <c r="C675" s="358" t="s">
        <v>1762</v>
      </c>
      <c r="D675" s="358" t="s">
        <v>6914</v>
      </c>
      <c r="E675" s="358" t="s">
        <v>1934</v>
      </c>
      <c r="F675" s="358" t="s">
        <v>1272</v>
      </c>
      <c r="G675" s="358" t="s">
        <v>6913</v>
      </c>
      <c r="H675" s="358" t="s">
        <v>1945</v>
      </c>
      <c r="I675" s="358" t="s">
        <v>1282</v>
      </c>
      <c r="J675" s="358" t="s">
        <v>1761</v>
      </c>
      <c r="K675" s="358" t="s">
        <v>1945</v>
      </c>
      <c r="L675" s="358" t="s">
        <v>1937</v>
      </c>
      <c r="M675" s="358" t="s">
        <v>6695</v>
      </c>
      <c r="N675" s="358" t="s">
        <v>3957</v>
      </c>
      <c r="O675" s="358" t="s">
        <v>1316</v>
      </c>
      <c r="P675" s="358" t="s">
        <v>6908</v>
      </c>
      <c r="Q675" s="358"/>
      <c r="R675" s="358" t="s">
        <v>5957</v>
      </c>
      <c r="S675" s="358" t="s">
        <v>1940</v>
      </c>
      <c r="T675" s="358">
        <v>52</v>
      </c>
      <c r="U675" s="358" t="s">
        <v>1937</v>
      </c>
      <c r="V675" s="358" t="s">
        <v>1947</v>
      </c>
      <c r="W675" s="358"/>
      <c r="X675" s="358" t="s">
        <v>6686</v>
      </c>
      <c r="Y675" s="358" t="s">
        <v>1282</v>
      </c>
      <c r="Z675" s="358" t="s">
        <v>6906</v>
      </c>
      <c r="AA675" s="358" t="s">
        <v>1948</v>
      </c>
      <c r="AB675" s="358" t="s">
        <v>902</v>
      </c>
      <c r="AC675" s="358" t="s">
        <v>6697</v>
      </c>
      <c r="AD675" s="358" t="s">
        <v>1950</v>
      </c>
      <c r="AE675" s="358" t="s">
        <v>1317</v>
      </c>
      <c r="AF675" s="358"/>
      <c r="AG675" s="475">
        <v>0</v>
      </c>
    </row>
    <row r="676" spans="2:33" ht="47.25">
      <c r="B676" s="358"/>
      <c r="C676" s="358" t="s">
        <v>1767</v>
      </c>
      <c r="D676" s="358" t="s">
        <v>4906</v>
      </c>
      <c r="E676" s="358" t="s">
        <v>1934</v>
      </c>
      <c r="F676" s="358" t="s">
        <v>1272</v>
      </c>
      <c r="G676" s="358" t="s">
        <v>4905</v>
      </c>
      <c r="H676" s="358" t="s">
        <v>1953</v>
      </c>
      <c r="I676" s="358" t="s">
        <v>1247</v>
      </c>
      <c r="J676" s="358" t="s">
        <v>1766</v>
      </c>
      <c r="K676" s="358" t="s">
        <v>1953</v>
      </c>
      <c r="L676" s="358" t="s">
        <v>1954</v>
      </c>
      <c r="M676" s="358" t="s">
        <v>2191</v>
      </c>
      <c r="N676" s="358" t="s">
        <v>1939</v>
      </c>
      <c r="O676" s="358" t="s">
        <v>1306</v>
      </c>
      <c r="P676" s="358" t="s">
        <v>4897</v>
      </c>
      <c r="Q676" s="358"/>
      <c r="R676" s="358"/>
      <c r="S676" s="358" t="s">
        <v>1940</v>
      </c>
      <c r="T676" s="358">
        <v>52</v>
      </c>
      <c r="U676" s="358" t="s">
        <v>1937</v>
      </c>
      <c r="V676" s="358" t="s">
        <v>1947</v>
      </c>
      <c r="W676" s="358"/>
      <c r="X676" s="358" t="s">
        <v>4655</v>
      </c>
      <c r="Y676" s="358" t="s">
        <v>1247</v>
      </c>
      <c r="Z676" s="358" t="s">
        <v>4896</v>
      </c>
      <c r="AA676" s="358" t="s">
        <v>2192</v>
      </c>
      <c r="AB676" s="358"/>
      <c r="AC676" s="358" t="s">
        <v>2193</v>
      </c>
      <c r="AD676" s="358" t="s">
        <v>1958</v>
      </c>
      <c r="AE676" s="358" t="s">
        <v>1307</v>
      </c>
      <c r="AF676" s="358"/>
      <c r="AG676" s="475">
        <v>0</v>
      </c>
    </row>
    <row r="677" spans="2:33" ht="47.25">
      <c r="B677" s="358"/>
      <c r="C677" s="358"/>
      <c r="D677" s="358" t="s">
        <v>2189</v>
      </c>
      <c r="E677" s="358" t="s">
        <v>1934</v>
      </c>
      <c r="F677" s="358" t="s">
        <v>1272</v>
      </c>
      <c r="G677" s="358" t="s">
        <v>2190</v>
      </c>
      <c r="H677" s="358" t="s">
        <v>1953</v>
      </c>
      <c r="I677" s="358" t="s">
        <v>1252</v>
      </c>
      <c r="J677" s="358" t="s">
        <v>1766</v>
      </c>
      <c r="K677" s="358" t="s">
        <v>1953</v>
      </c>
      <c r="L677" s="358" t="s">
        <v>1954</v>
      </c>
      <c r="M677" s="358" t="s">
        <v>2191</v>
      </c>
      <c r="N677" s="358" t="s">
        <v>1939</v>
      </c>
      <c r="O677" s="358" t="s">
        <v>1253</v>
      </c>
      <c r="P677" s="358" t="s">
        <v>2178</v>
      </c>
      <c r="Q677" s="358"/>
      <c r="R677" s="358"/>
      <c r="S677" s="358" t="s">
        <v>1940</v>
      </c>
      <c r="T677" s="358">
        <v>52</v>
      </c>
      <c r="U677" s="358" t="s">
        <v>1937</v>
      </c>
      <c r="V677" s="358" t="s">
        <v>1947</v>
      </c>
      <c r="W677" s="358"/>
      <c r="X677" s="358" t="s">
        <v>2182</v>
      </c>
      <c r="Y677" s="358" t="s">
        <v>1252</v>
      </c>
      <c r="Z677" s="358" t="s">
        <v>2183</v>
      </c>
      <c r="AA677" s="358" t="s">
        <v>2192</v>
      </c>
      <c r="AB677" s="358"/>
      <c r="AC677" s="358" t="s">
        <v>2193</v>
      </c>
      <c r="AD677" s="358" t="s">
        <v>1958</v>
      </c>
      <c r="AE677" s="358" t="s">
        <v>1260</v>
      </c>
      <c r="AF677" s="358" t="s">
        <v>1926</v>
      </c>
      <c r="AG677" s="475">
        <v>0</v>
      </c>
    </row>
    <row r="678" spans="2:33" ht="33">
      <c r="B678" s="358"/>
      <c r="C678" s="358" t="s">
        <v>3552</v>
      </c>
      <c r="D678" s="358" t="s">
        <v>3553</v>
      </c>
      <c r="E678" s="358" t="s">
        <v>1934</v>
      </c>
      <c r="F678" s="358" t="s">
        <v>1279</v>
      </c>
      <c r="G678" s="358" t="s">
        <v>3555</v>
      </c>
      <c r="H678" s="358" t="s">
        <v>3553</v>
      </c>
      <c r="I678" s="358" t="s">
        <v>1261</v>
      </c>
      <c r="J678" s="358" t="s">
        <v>3551</v>
      </c>
      <c r="K678" s="358" t="s">
        <v>3553</v>
      </c>
      <c r="L678" s="358" t="s">
        <v>1937</v>
      </c>
      <c r="M678" s="358" t="s">
        <v>3554</v>
      </c>
      <c r="N678" s="358" t="s">
        <v>3209</v>
      </c>
      <c r="O678" s="358" t="s">
        <v>1330</v>
      </c>
      <c r="P678" s="358"/>
      <c r="Q678" s="358"/>
      <c r="R678" s="358"/>
      <c r="S678" s="358" t="s">
        <v>3554</v>
      </c>
      <c r="T678" s="358">
        <v>52</v>
      </c>
      <c r="U678" s="358" t="s">
        <v>1937</v>
      </c>
      <c r="V678" s="358" t="s">
        <v>902</v>
      </c>
      <c r="W678" s="358"/>
      <c r="X678" s="358" t="s">
        <v>3211</v>
      </c>
      <c r="Y678" s="358" t="s">
        <v>1261</v>
      </c>
      <c r="Z678" s="358"/>
      <c r="AA678" s="358"/>
      <c r="AB678" s="358"/>
      <c r="AC678" s="358" t="s">
        <v>1937</v>
      </c>
      <c r="AD678" s="358"/>
      <c r="AE678" s="358" t="s">
        <v>1331</v>
      </c>
      <c r="AF678" s="358" t="s">
        <v>3210</v>
      </c>
      <c r="AG678" s="475">
        <v>1</v>
      </c>
    </row>
    <row r="679" spans="2:33" ht="33">
      <c r="B679" s="358"/>
      <c r="C679" s="358" t="s">
        <v>6069</v>
      </c>
      <c r="D679" s="358" t="s">
        <v>6154</v>
      </c>
      <c r="E679" s="358" t="s">
        <v>1934</v>
      </c>
      <c r="F679" s="358" t="s">
        <v>1242</v>
      </c>
      <c r="G679" s="358" t="s">
        <v>6153</v>
      </c>
      <c r="H679" s="358" t="s">
        <v>6071</v>
      </c>
      <c r="I679" s="358" t="s">
        <v>1739</v>
      </c>
      <c r="J679" s="358" t="s">
        <v>6068</v>
      </c>
      <c r="K679" s="358" t="s">
        <v>6071</v>
      </c>
      <c r="L679" s="358" t="s">
        <v>6072</v>
      </c>
      <c r="M679" s="358" t="s">
        <v>6072</v>
      </c>
      <c r="N679" s="358" t="s">
        <v>1939</v>
      </c>
      <c r="O679" s="358" t="s">
        <v>1311</v>
      </c>
      <c r="P679" s="358" t="s">
        <v>6149</v>
      </c>
      <c r="Q679" s="358"/>
      <c r="R679" s="358" t="s">
        <v>5809</v>
      </c>
      <c r="S679" s="358" t="s">
        <v>1937</v>
      </c>
      <c r="T679" s="358">
        <v>52</v>
      </c>
      <c r="U679" s="358" t="s">
        <v>1937</v>
      </c>
      <c r="V679" s="358" t="s">
        <v>1974</v>
      </c>
      <c r="W679" s="358"/>
      <c r="X679" s="358" t="s">
        <v>5774</v>
      </c>
      <c r="Y679" s="358" t="s">
        <v>1255</v>
      </c>
      <c r="Z679" s="358" t="s">
        <v>6148</v>
      </c>
      <c r="AA679" s="358" t="s">
        <v>6070</v>
      </c>
      <c r="AB679" s="358"/>
      <c r="AC679" s="358" t="s">
        <v>5935</v>
      </c>
      <c r="AD679" s="358"/>
      <c r="AE679" s="358" t="s">
        <v>1241</v>
      </c>
      <c r="AF679" s="358" t="s">
        <v>1243</v>
      </c>
      <c r="AG679" s="475">
        <v>0</v>
      </c>
    </row>
    <row r="680" spans="2:33" ht="49.5">
      <c r="B680" s="358"/>
      <c r="C680" s="358" t="s">
        <v>4773</v>
      </c>
      <c r="D680" s="358" t="s">
        <v>5237</v>
      </c>
      <c r="E680" s="358" t="s">
        <v>1934</v>
      </c>
      <c r="F680" s="358" t="s">
        <v>1287</v>
      </c>
      <c r="G680" s="358" t="s">
        <v>5236</v>
      </c>
      <c r="H680" s="358" t="s">
        <v>4775</v>
      </c>
      <c r="I680" s="358" t="s">
        <v>1759</v>
      </c>
      <c r="J680" s="358" t="s">
        <v>4772</v>
      </c>
      <c r="K680" s="358" t="s">
        <v>4775</v>
      </c>
      <c r="L680" s="358" t="s">
        <v>4776</v>
      </c>
      <c r="M680" s="358" t="s">
        <v>4777</v>
      </c>
      <c r="N680" s="358" t="s">
        <v>1939</v>
      </c>
      <c r="O680" s="358" t="s">
        <v>1306</v>
      </c>
      <c r="P680" s="358" t="s">
        <v>5191</v>
      </c>
      <c r="Q680" s="358"/>
      <c r="R680" s="358"/>
      <c r="S680" s="358" t="s">
        <v>4695</v>
      </c>
      <c r="T680" s="358">
        <v>52</v>
      </c>
      <c r="U680" s="358" t="s">
        <v>1937</v>
      </c>
      <c r="V680" s="358" t="s">
        <v>2010</v>
      </c>
      <c r="W680" s="358"/>
      <c r="X680" s="358" t="s">
        <v>4655</v>
      </c>
      <c r="Y680" s="358" t="s">
        <v>1247</v>
      </c>
      <c r="Z680" s="358" t="s">
        <v>5190</v>
      </c>
      <c r="AA680" s="358" t="s">
        <v>4774</v>
      </c>
      <c r="AB680" s="358"/>
      <c r="AC680" s="358" t="s">
        <v>1937</v>
      </c>
      <c r="AD680" s="358" t="s">
        <v>4781</v>
      </c>
      <c r="AE680" s="358" t="s">
        <v>1309</v>
      </c>
      <c r="AF680" s="358"/>
      <c r="AG680" s="475">
        <v>1</v>
      </c>
    </row>
    <row r="681" spans="2:33" ht="33">
      <c r="B681" s="358"/>
      <c r="C681" s="358" t="s">
        <v>7456</v>
      </c>
      <c r="D681" s="358" t="s">
        <v>7462</v>
      </c>
      <c r="E681" s="358" t="s">
        <v>1934</v>
      </c>
      <c r="F681" s="358" t="s">
        <v>1268</v>
      </c>
      <c r="G681" s="358" t="s">
        <v>7460</v>
      </c>
      <c r="H681" s="358" t="s">
        <v>7458</v>
      </c>
      <c r="I681" s="358" t="s">
        <v>1274</v>
      </c>
      <c r="J681" s="358" t="s">
        <v>7455</v>
      </c>
      <c r="K681" s="358" t="s">
        <v>7458</v>
      </c>
      <c r="L681" s="358" t="s">
        <v>1937</v>
      </c>
      <c r="M681" s="358" t="s">
        <v>7459</v>
      </c>
      <c r="N681" s="358" t="s">
        <v>1939</v>
      </c>
      <c r="O681" s="358" t="s">
        <v>1264</v>
      </c>
      <c r="P681" s="358" t="s">
        <v>7411</v>
      </c>
      <c r="Q681" s="358"/>
      <c r="R681" s="358"/>
      <c r="S681" s="358" t="s">
        <v>7461</v>
      </c>
      <c r="T681" s="358">
        <v>52</v>
      </c>
      <c r="U681" s="358" t="s">
        <v>1937</v>
      </c>
      <c r="V681" s="358" t="s">
        <v>2010</v>
      </c>
      <c r="W681" s="358"/>
      <c r="X681" s="358" t="s">
        <v>2182</v>
      </c>
      <c r="Y681" s="358" t="s">
        <v>1274</v>
      </c>
      <c r="Z681" s="358" t="s">
        <v>7410</v>
      </c>
      <c r="AA681" s="358" t="s">
        <v>7457</v>
      </c>
      <c r="AB681" s="358"/>
      <c r="AC681" s="358" t="s">
        <v>1937</v>
      </c>
      <c r="AD681" s="358"/>
      <c r="AE681" s="358" t="s">
        <v>1321</v>
      </c>
      <c r="AF681" s="358" t="s">
        <v>1223</v>
      </c>
      <c r="AG681" s="475">
        <v>0</v>
      </c>
    </row>
    <row r="682" spans="2:33" ht="33">
      <c r="B682" s="358"/>
      <c r="C682" s="358" t="s">
        <v>4499</v>
      </c>
      <c r="D682" s="358" t="s">
        <v>4504</v>
      </c>
      <c r="E682" s="358" t="s">
        <v>1934</v>
      </c>
      <c r="F682" s="358" t="s">
        <v>1268</v>
      </c>
      <c r="G682" s="358" t="s">
        <v>4503</v>
      </c>
      <c r="H682" s="358" t="s">
        <v>4501</v>
      </c>
      <c r="I682" s="358" t="s">
        <v>1222</v>
      </c>
      <c r="J682" s="358" t="s">
        <v>4498</v>
      </c>
      <c r="K682" s="358" t="s">
        <v>4501</v>
      </c>
      <c r="L682" s="358" t="s">
        <v>1937</v>
      </c>
      <c r="M682" s="358" t="s">
        <v>4502</v>
      </c>
      <c r="N682" s="358" t="s">
        <v>1939</v>
      </c>
      <c r="O682" s="358" t="s">
        <v>1280</v>
      </c>
      <c r="P682" s="358" t="s">
        <v>4471</v>
      </c>
      <c r="Q682" s="358"/>
      <c r="R682" s="358"/>
      <c r="S682" s="358" t="s">
        <v>1940</v>
      </c>
      <c r="T682" s="358">
        <v>52</v>
      </c>
      <c r="U682" s="358" t="s">
        <v>1937</v>
      </c>
      <c r="V682" s="358" t="s">
        <v>2492</v>
      </c>
      <c r="W682" s="358"/>
      <c r="X682" s="358" t="s">
        <v>4200</v>
      </c>
      <c r="Y682" s="358" t="s">
        <v>1222</v>
      </c>
      <c r="Z682" s="358" t="s">
        <v>4470</v>
      </c>
      <c r="AA682" s="358" t="s">
        <v>4500</v>
      </c>
      <c r="AB682" s="358"/>
      <c r="AC682" s="358" t="s">
        <v>1940</v>
      </c>
      <c r="AD682" s="358"/>
      <c r="AE682" s="358" t="s">
        <v>1281</v>
      </c>
      <c r="AF682" s="358" t="s">
        <v>1191</v>
      </c>
      <c r="AG682" s="475">
        <v>0</v>
      </c>
    </row>
    <row r="683" spans="2:33" ht="33">
      <c r="B683" s="358" t="s">
        <v>1765</v>
      </c>
      <c r="C683" s="358" t="s">
        <v>2355</v>
      </c>
      <c r="D683" s="358" t="s">
        <v>3129</v>
      </c>
      <c r="E683" s="358" t="s">
        <v>1934</v>
      </c>
      <c r="F683" s="358" t="s">
        <v>1242</v>
      </c>
      <c r="G683" s="358" t="s">
        <v>3128</v>
      </c>
      <c r="H683" s="358" t="s">
        <v>2358</v>
      </c>
      <c r="I683" s="358" t="s">
        <v>2962</v>
      </c>
      <c r="J683" s="358" t="s">
        <v>2354</v>
      </c>
      <c r="K683" s="358" t="s">
        <v>2358</v>
      </c>
      <c r="L683" s="358" t="s">
        <v>2341</v>
      </c>
      <c r="M683" s="358" t="s">
        <v>2359</v>
      </c>
      <c r="N683" s="358" t="s">
        <v>1939</v>
      </c>
      <c r="O683" s="358" t="s">
        <v>1269</v>
      </c>
      <c r="P683" s="358" t="s">
        <v>3122</v>
      </c>
      <c r="Q683" s="358"/>
      <c r="R683" s="358"/>
      <c r="S683" s="358" t="s">
        <v>2361</v>
      </c>
      <c r="T683" s="358">
        <v>53</v>
      </c>
      <c r="U683" s="358" t="s">
        <v>1937</v>
      </c>
      <c r="V683" s="358" t="s">
        <v>1947</v>
      </c>
      <c r="W683" s="358"/>
      <c r="X683" s="358" t="s">
        <v>2338</v>
      </c>
      <c r="Y683" s="358" t="s">
        <v>1165</v>
      </c>
      <c r="Z683" s="358" t="s">
        <v>3121</v>
      </c>
      <c r="AA683" s="358" t="s">
        <v>2408</v>
      </c>
      <c r="AB683" s="358"/>
      <c r="AC683" s="358" t="s">
        <v>2362</v>
      </c>
      <c r="AD683" s="358" t="s">
        <v>2363</v>
      </c>
      <c r="AE683" s="358" t="s">
        <v>1273</v>
      </c>
      <c r="AF683" s="358"/>
      <c r="AG683" s="475">
        <v>0</v>
      </c>
    </row>
    <row r="684" spans="2:33" ht="33">
      <c r="B684" s="358"/>
      <c r="C684" s="358" t="s">
        <v>2735</v>
      </c>
      <c r="D684" s="358" t="s">
        <v>2742</v>
      </c>
      <c r="E684" s="358" t="s">
        <v>1934</v>
      </c>
      <c r="F684" s="358" t="s">
        <v>1268</v>
      </c>
      <c r="G684" s="358" t="s">
        <v>2741</v>
      </c>
      <c r="H684" s="358" t="s">
        <v>2738</v>
      </c>
      <c r="I684" s="358" t="s">
        <v>1165</v>
      </c>
      <c r="J684" s="358" t="s">
        <v>2734</v>
      </c>
      <c r="K684" s="358" t="s">
        <v>2738</v>
      </c>
      <c r="L684" s="358" t="s">
        <v>2739</v>
      </c>
      <c r="M684" s="358" t="s">
        <v>2740</v>
      </c>
      <c r="N684" s="358" t="s">
        <v>1939</v>
      </c>
      <c r="O684" s="358" t="s">
        <v>1269</v>
      </c>
      <c r="P684" s="358" t="s">
        <v>2515</v>
      </c>
      <c r="Q684" s="358"/>
      <c r="R684" s="358"/>
      <c r="S684" s="358" t="s">
        <v>2545</v>
      </c>
      <c r="T684" s="358">
        <v>53</v>
      </c>
      <c r="U684" s="358" t="s">
        <v>1937</v>
      </c>
      <c r="V684" s="358" t="s">
        <v>2010</v>
      </c>
      <c r="W684" s="358"/>
      <c r="X684" s="358" t="s">
        <v>2338</v>
      </c>
      <c r="Y684" s="358" t="s">
        <v>1165</v>
      </c>
      <c r="Z684" s="358" t="s">
        <v>2513</v>
      </c>
      <c r="AA684" s="358" t="s">
        <v>2736</v>
      </c>
      <c r="AB684" s="358"/>
      <c r="AC684" s="358" t="s">
        <v>1937</v>
      </c>
      <c r="AD684" s="358"/>
      <c r="AE684" s="358" t="s">
        <v>1270</v>
      </c>
      <c r="AF684" s="358"/>
      <c r="AG684" s="475">
        <v>0</v>
      </c>
    </row>
    <row r="685" spans="2:33" ht="33">
      <c r="B685" s="358"/>
      <c r="C685" s="358" t="s">
        <v>1767</v>
      </c>
      <c r="D685" s="358" t="s">
        <v>6916</v>
      </c>
      <c r="E685" s="358" t="s">
        <v>1934</v>
      </c>
      <c r="F685" s="358" t="s">
        <v>1272</v>
      </c>
      <c r="G685" s="358" t="s">
        <v>6915</v>
      </c>
      <c r="H685" s="358" t="s">
        <v>1953</v>
      </c>
      <c r="I685" s="358" t="s">
        <v>1282</v>
      </c>
      <c r="J685" s="358" t="s">
        <v>1766</v>
      </c>
      <c r="K685" s="358" t="s">
        <v>1953</v>
      </c>
      <c r="L685" s="358" t="s">
        <v>1937</v>
      </c>
      <c r="M685" s="358" t="s">
        <v>6695</v>
      </c>
      <c r="N685" s="358" t="s">
        <v>3957</v>
      </c>
      <c r="O685" s="358" t="s">
        <v>1316</v>
      </c>
      <c r="P685" s="358" t="s">
        <v>6908</v>
      </c>
      <c r="Q685" s="358"/>
      <c r="R685" s="358" t="s">
        <v>5957</v>
      </c>
      <c r="S685" s="358" t="s">
        <v>1940</v>
      </c>
      <c r="T685" s="358">
        <v>53</v>
      </c>
      <c r="U685" s="358" t="s">
        <v>1937</v>
      </c>
      <c r="V685" s="358" t="s">
        <v>1947</v>
      </c>
      <c r="W685" s="358"/>
      <c r="X685" s="358" t="s">
        <v>6686</v>
      </c>
      <c r="Y685" s="358" t="s">
        <v>1282</v>
      </c>
      <c r="Z685" s="358" t="s">
        <v>6906</v>
      </c>
      <c r="AA685" s="358" t="s">
        <v>1956</v>
      </c>
      <c r="AB685" s="358" t="s">
        <v>902</v>
      </c>
      <c r="AC685" s="358" t="s">
        <v>1940</v>
      </c>
      <c r="AD685" s="358" t="s">
        <v>1958</v>
      </c>
      <c r="AE685" s="358" t="s">
        <v>1317</v>
      </c>
      <c r="AF685" s="358"/>
      <c r="AG685" s="475">
        <v>0</v>
      </c>
    </row>
    <row r="686" spans="2:33" ht="33">
      <c r="B686" s="358"/>
      <c r="C686" s="358" t="s">
        <v>3217</v>
      </c>
      <c r="D686" s="358" t="s">
        <v>3557</v>
      </c>
      <c r="E686" s="358" t="s">
        <v>1934</v>
      </c>
      <c r="F686" s="358" t="s">
        <v>1272</v>
      </c>
      <c r="G686" s="358" t="s">
        <v>3556</v>
      </c>
      <c r="H686" s="358" t="s">
        <v>3219</v>
      </c>
      <c r="I686" s="358" t="s">
        <v>1261</v>
      </c>
      <c r="J686" s="358" t="s">
        <v>3216</v>
      </c>
      <c r="K686" s="358" t="s">
        <v>3219</v>
      </c>
      <c r="L686" s="358" t="s">
        <v>1937</v>
      </c>
      <c r="M686" s="358" t="s">
        <v>3220</v>
      </c>
      <c r="N686" s="358" t="s">
        <v>3209</v>
      </c>
      <c r="O686" s="358" t="s">
        <v>1330</v>
      </c>
      <c r="P686" s="358" t="s">
        <v>3553</v>
      </c>
      <c r="Q686" s="358"/>
      <c r="R686" s="358"/>
      <c r="S686" s="358" t="s">
        <v>3220</v>
      </c>
      <c r="T686" s="358">
        <v>53</v>
      </c>
      <c r="U686" s="358" t="s">
        <v>1937</v>
      </c>
      <c r="V686" s="358" t="s">
        <v>3223</v>
      </c>
      <c r="W686" s="358"/>
      <c r="X686" s="358" t="s">
        <v>3211</v>
      </c>
      <c r="Y686" s="358" t="s">
        <v>1261</v>
      </c>
      <c r="Z686" s="358"/>
      <c r="AA686" s="358"/>
      <c r="AB686" s="358"/>
      <c r="AC686" s="358" t="s">
        <v>1937</v>
      </c>
      <c r="AD686" s="358" t="s">
        <v>3224</v>
      </c>
      <c r="AE686" s="358" t="s">
        <v>1331</v>
      </c>
      <c r="AF686" s="358" t="s">
        <v>3210</v>
      </c>
      <c r="AG686" s="475">
        <v>0</v>
      </c>
    </row>
    <row r="687" spans="2:33" ht="33">
      <c r="B687" s="358"/>
      <c r="C687" s="358" t="s">
        <v>7464</v>
      </c>
      <c r="D687" s="358" t="s">
        <v>7470</v>
      </c>
      <c r="E687" s="358" t="s">
        <v>1934</v>
      </c>
      <c r="F687" s="358" t="s">
        <v>1268</v>
      </c>
      <c r="G687" s="358" t="s">
        <v>7468</v>
      </c>
      <c r="H687" s="358" t="s">
        <v>7466</v>
      </c>
      <c r="I687" s="358" t="s">
        <v>1274</v>
      </c>
      <c r="J687" s="358" t="s">
        <v>7463</v>
      </c>
      <c r="K687" s="358" t="s">
        <v>7466</v>
      </c>
      <c r="L687" s="358" t="s">
        <v>1937</v>
      </c>
      <c r="M687" s="358" t="s">
        <v>7467</v>
      </c>
      <c r="N687" s="358" t="s">
        <v>1939</v>
      </c>
      <c r="O687" s="358" t="s">
        <v>1264</v>
      </c>
      <c r="P687" s="358" t="s">
        <v>7411</v>
      </c>
      <c r="Q687" s="358"/>
      <c r="R687" s="358"/>
      <c r="S687" s="358" t="s">
        <v>7469</v>
      </c>
      <c r="T687" s="358">
        <v>53</v>
      </c>
      <c r="U687" s="358" t="s">
        <v>1937</v>
      </c>
      <c r="V687" s="358" t="s">
        <v>2031</v>
      </c>
      <c r="W687" s="358"/>
      <c r="X687" s="358" t="s">
        <v>2182</v>
      </c>
      <c r="Y687" s="358" t="s">
        <v>1274</v>
      </c>
      <c r="Z687" s="358" t="s">
        <v>7410</v>
      </c>
      <c r="AA687" s="358" t="s">
        <v>7465</v>
      </c>
      <c r="AB687" s="358"/>
      <c r="AC687" s="358" t="s">
        <v>1937</v>
      </c>
      <c r="AD687" s="358"/>
      <c r="AE687" s="358" t="s">
        <v>1321</v>
      </c>
      <c r="AF687" s="358" t="s">
        <v>1223</v>
      </c>
      <c r="AG687" s="475">
        <v>0</v>
      </c>
    </row>
    <row r="688" spans="2:33" ht="47.25">
      <c r="B688" s="358"/>
      <c r="C688" s="358" t="s">
        <v>1773</v>
      </c>
      <c r="D688" s="358" t="s">
        <v>4908</v>
      </c>
      <c r="E688" s="358" t="s">
        <v>1934</v>
      </c>
      <c r="F688" s="358" t="s">
        <v>1272</v>
      </c>
      <c r="G688" s="358" t="s">
        <v>4907</v>
      </c>
      <c r="H688" s="358" t="s">
        <v>4223</v>
      </c>
      <c r="I688" s="358" t="s">
        <v>1247</v>
      </c>
      <c r="J688" s="358" t="s">
        <v>1772</v>
      </c>
      <c r="K688" s="358" t="s">
        <v>4223</v>
      </c>
      <c r="L688" s="358" t="s">
        <v>4671</v>
      </c>
      <c r="M688" s="358" t="s">
        <v>4672</v>
      </c>
      <c r="N688" s="358" t="s">
        <v>1939</v>
      </c>
      <c r="O688" s="358" t="s">
        <v>1306</v>
      </c>
      <c r="P688" s="358" t="s">
        <v>4897</v>
      </c>
      <c r="Q688" s="358"/>
      <c r="R688" s="358"/>
      <c r="S688" s="358" t="s">
        <v>1940</v>
      </c>
      <c r="T688" s="358">
        <v>53</v>
      </c>
      <c r="U688" s="358" t="s">
        <v>1937</v>
      </c>
      <c r="V688" s="358" t="s">
        <v>1947</v>
      </c>
      <c r="W688" s="358"/>
      <c r="X688" s="358" t="s">
        <v>4655</v>
      </c>
      <c r="Y688" s="358" t="s">
        <v>1247</v>
      </c>
      <c r="Z688" s="358" t="s">
        <v>4896</v>
      </c>
      <c r="AA688" s="358" t="s">
        <v>4670</v>
      </c>
      <c r="AB688" s="358"/>
      <c r="AC688" s="358" t="s">
        <v>4674</v>
      </c>
      <c r="AD688" s="358" t="s">
        <v>4225</v>
      </c>
      <c r="AE688" s="358" t="s">
        <v>1307</v>
      </c>
      <c r="AF688" s="358"/>
      <c r="AG688" s="475">
        <v>0</v>
      </c>
    </row>
    <row r="689" spans="2:33" ht="47.25">
      <c r="B689" s="358"/>
      <c r="C689" s="358" t="s">
        <v>2194</v>
      </c>
      <c r="D689" s="358" t="s">
        <v>2195</v>
      </c>
      <c r="E689" s="358" t="s">
        <v>1934</v>
      </c>
      <c r="F689" s="358" t="s">
        <v>1272</v>
      </c>
      <c r="G689" s="358" t="s">
        <v>2196</v>
      </c>
      <c r="H689" s="358" t="s">
        <v>2197</v>
      </c>
      <c r="I689" s="358" t="s">
        <v>1252</v>
      </c>
      <c r="J689" s="358" t="s">
        <v>2198</v>
      </c>
      <c r="K689" s="358" t="s">
        <v>2197</v>
      </c>
      <c r="L689" s="358" t="s">
        <v>2199</v>
      </c>
      <c r="M689" s="358" t="s">
        <v>2200</v>
      </c>
      <c r="N689" s="358" t="s">
        <v>1939</v>
      </c>
      <c r="O689" s="358" t="s">
        <v>1253</v>
      </c>
      <c r="P689" s="358" t="s">
        <v>2178</v>
      </c>
      <c r="Q689" s="358"/>
      <c r="R689" s="358"/>
      <c r="S689" s="358" t="s">
        <v>2201</v>
      </c>
      <c r="T689" s="358">
        <v>53</v>
      </c>
      <c r="U689" s="358" t="s">
        <v>1937</v>
      </c>
      <c r="V689" s="358" t="s">
        <v>2031</v>
      </c>
      <c r="W689" s="358"/>
      <c r="X689" s="358" t="s">
        <v>2182</v>
      </c>
      <c r="Y689" s="358" t="s">
        <v>1252</v>
      </c>
      <c r="Z689" s="358" t="s">
        <v>2183</v>
      </c>
      <c r="AA689" s="358" t="s">
        <v>2202</v>
      </c>
      <c r="AB689" s="358"/>
      <c r="AC689" s="358" t="s">
        <v>1937</v>
      </c>
      <c r="AD689" s="358" t="s">
        <v>2203</v>
      </c>
      <c r="AE689" s="358" t="s">
        <v>1260</v>
      </c>
      <c r="AF689" s="358" t="s">
        <v>1926</v>
      </c>
      <c r="AG689" s="475">
        <v>0</v>
      </c>
    </row>
    <row r="690" spans="2:33" ht="115.5">
      <c r="B690" s="358"/>
      <c r="C690" s="358" t="s">
        <v>4987</v>
      </c>
      <c r="D690" s="358" t="s">
        <v>5239</v>
      </c>
      <c r="E690" s="358" t="s">
        <v>1934</v>
      </c>
      <c r="F690" s="358" t="s">
        <v>1287</v>
      </c>
      <c r="G690" s="358" t="s">
        <v>5238</v>
      </c>
      <c r="H690" s="358" t="s">
        <v>4989</v>
      </c>
      <c r="I690" s="358" t="s">
        <v>1759</v>
      </c>
      <c r="J690" s="358" t="s">
        <v>4986</v>
      </c>
      <c r="K690" s="358" t="s">
        <v>4989</v>
      </c>
      <c r="L690" s="358" t="s">
        <v>4990</v>
      </c>
      <c r="M690" s="358" t="s">
        <v>4991</v>
      </c>
      <c r="N690" s="358" t="s">
        <v>1939</v>
      </c>
      <c r="O690" s="358" t="s">
        <v>1306</v>
      </c>
      <c r="P690" s="358" t="s">
        <v>5191</v>
      </c>
      <c r="Q690" s="358" t="s">
        <v>5162</v>
      </c>
      <c r="R690" s="358"/>
      <c r="S690" s="358" t="s">
        <v>5164</v>
      </c>
      <c r="T690" s="358">
        <v>53</v>
      </c>
      <c r="U690" s="358" t="s">
        <v>1937</v>
      </c>
      <c r="V690" s="358" t="s">
        <v>2010</v>
      </c>
      <c r="W690" s="358"/>
      <c r="X690" s="358" t="s">
        <v>4655</v>
      </c>
      <c r="Y690" s="358" t="s">
        <v>1247</v>
      </c>
      <c r="Z690" s="358" t="s">
        <v>5190</v>
      </c>
      <c r="AA690" s="358" t="s">
        <v>4988</v>
      </c>
      <c r="AB690" s="358"/>
      <c r="AC690" s="358" t="s">
        <v>1937</v>
      </c>
      <c r="AD690" s="358" t="s">
        <v>4934</v>
      </c>
      <c r="AE690" s="358" t="s">
        <v>1309</v>
      </c>
      <c r="AF690" s="358"/>
      <c r="AG690" s="475">
        <v>0</v>
      </c>
    </row>
    <row r="691" spans="2:33" ht="33">
      <c r="B691" s="358"/>
      <c r="C691" s="358" t="s">
        <v>5884</v>
      </c>
      <c r="D691" s="358" t="s">
        <v>6156</v>
      </c>
      <c r="E691" s="358" t="s">
        <v>1934</v>
      </c>
      <c r="F691" s="358" t="s">
        <v>1242</v>
      </c>
      <c r="G691" s="358" t="s">
        <v>6155</v>
      </c>
      <c r="H691" s="358" t="s">
        <v>5886</v>
      </c>
      <c r="I691" s="358" t="s">
        <v>1739</v>
      </c>
      <c r="J691" s="358" t="s">
        <v>5883</v>
      </c>
      <c r="K691" s="358" t="s">
        <v>5886</v>
      </c>
      <c r="L691" s="358" t="s">
        <v>1937</v>
      </c>
      <c r="M691" s="358" t="s">
        <v>5887</v>
      </c>
      <c r="N691" s="358" t="s">
        <v>3957</v>
      </c>
      <c r="O691" s="358" t="s">
        <v>1311</v>
      </c>
      <c r="P691" s="358" t="s">
        <v>6149</v>
      </c>
      <c r="Q691" s="358"/>
      <c r="R691" s="358" t="s">
        <v>5872</v>
      </c>
      <c r="S691" s="358" t="s">
        <v>5890</v>
      </c>
      <c r="T691" s="358">
        <v>53</v>
      </c>
      <c r="U691" s="358" t="s">
        <v>1937</v>
      </c>
      <c r="V691" s="358" t="s">
        <v>1947</v>
      </c>
      <c r="W691" s="358"/>
      <c r="X691" s="358" t="s">
        <v>5774</v>
      </c>
      <c r="Y691" s="358" t="s">
        <v>1255</v>
      </c>
      <c r="Z691" s="358" t="s">
        <v>6148</v>
      </c>
      <c r="AA691" s="358" t="s">
        <v>5885</v>
      </c>
      <c r="AB691" s="358"/>
      <c r="AC691" s="358" t="s">
        <v>5891</v>
      </c>
      <c r="AD691" s="358" t="s">
        <v>5888</v>
      </c>
      <c r="AE691" s="358" t="s">
        <v>1241</v>
      </c>
      <c r="AF691" s="358" t="s">
        <v>1243</v>
      </c>
      <c r="AG691" s="475">
        <v>0</v>
      </c>
    </row>
    <row r="692" spans="2:33" ht="33">
      <c r="B692" s="358"/>
      <c r="C692" s="358" t="s">
        <v>4506</v>
      </c>
      <c r="D692" s="358" t="s">
        <v>4508</v>
      </c>
      <c r="E692" s="358" t="s">
        <v>1934</v>
      </c>
      <c r="F692" s="358" t="s">
        <v>1279</v>
      </c>
      <c r="G692" s="358" t="s">
        <v>4510</v>
      </c>
      <c r="H692" s="358" t="s">
        <v>4508</v>
      </c>
      <c r="I692" s="358" t="s">
        <v>1222</v>
      </c>
      <c r="J692" s="358" t="s">
        <v>4505</v>
      </c>
      <c r="K692" s="358" t="s">
        <v>4508</v>
      </c>
      <c r="L692" s="358" t="s">
        <v>1937</v>
      </c>
      <c r="M692" s="358" t="s">
        <v>4509</v>
      </c>
      <c r="N692" s="358" t="s">
        <v>1939</v>
      </c>
      <c r="O692" s="358" t="s">
        <v>1280</v>
      </c>
      <c r="P692" s="358"/>
      <c r="Q692" s="358"/>
      <c r="R692" s="358"/>
      <c r="S692" s="358" t="s">
        <v>1937</v>
      </c>
      <c r="T692" s="358">
        <v>53</v>
      </c>
      <c r="U692" s="358" t="s">
        <v>1937</v>
      </c>
      <c r="V692" s="358"/>
      <c r="W692" s="358"/>
      <c r="X692" s="358" t="s">
        <v>4200</v>
      </c>
      <c r="Y692" s="358" t="s">
        <v>1222</v>
      </c>
      <c r="Z692" s="358" t="s">
        <v>4507</v>
      </c>
      <c r="AA692" s="358"/>
      <c r="AB692" s="358"/>
      <c r="AC692" s="358" t="s">
        <v>1937</v>
      </c>
      <c r="AD692" s="358"/>
      <c r="AE692" s="358" t="s">
        <v>1281</v>
      </c>
      <c r="AF692" s="358" t="s">
        <v>1191</v>
      </c>
      <c r="AG692" s="475">
        <v>0</v>
      </c>
    </row>
    <row r="693" spans="2:33" ht="82.5">
      <c r="B693" s="358" t="s">
        <v>1771</v>
      </c>
      <c r="C693" s="358" t="s">
        <v>2744</v>
      </c>
      <c r="D693" s="358" t="s">
        <v>2752</v>
      </c>
      <c r="E693" s="358" t="s">
        <v>1934</v>
      </c>
      <c r="F693" s="358" t="s">
        <v>1268</v>
      </c>
      <c r="G693" s="358" t="s">
        <v>2750</v>
      </c>
      <c r="H693" s="358" t="s">
        <v>2747</v>
      </c>
      <c r="I693" s="358" t="s">
        <v>1165</v>
      </c>
      <c r="J693" s="358" t="s">
        <v>2743</v>
      </c>
      <c r="K693" s="358" t="s">
        <v>2747</v>
      </c>
      <c r="L693" s="358" t="s">
        <v>1937</v>
      </c>
      <c r="M693" s="358" t="s">
        <v>2748</v>
      </c>
      <c r="N693" s="358" t="s">
        <v>1939</v>
      </c>
      <c r="O693" s="358" t="s">
        <v>1269</v>
      </c>
      <c r="P693" s="358" t="s">
        <v>2515</v>
      </c>
      <c r="Q693" s="358" t="s">
        <v>2749</v>
      </c>
      <c r="R693" s="358"/>
      <c r="S693" s="358" t="s">
        <v>2751</v>
      </c>
      <c r="T693" s="358">
        <v>54</v>
      </c>
      <c r="U693" s="358" t="s">
        <v>1937</v>
      </c>
      <c r="V693" s="358" t="s">
        <v>2492</v>
      </c>
      <c r="W693" s="358"/>
      <c r="X693" s="358" t="s">
        <v>2338</v>
      </c>
      <c r="Y693" s="358" t="s">
        <v>1165</v>
      </c>
      <c r="Z693" s="358" t="s">
        <v>2513</v>
      </c>
      <c r="AA693" s="358" t="s">
        <v>2745</v>
      </c>
      <c r="AB693" s="358"/>
      <c r="AC693" s="358" t="s">
        <v>1937</v>
      </c>
      <c r="AD693" s="358"/>
      <c r="AE693" s="358" t="s">
        <v>1270</v>
      </c>
      <c r="AF693" s="358"/>
      <c r="AG693" s="475">
        <v>0</v>
      </c>
    </row>
    <row r="694" spans="2:33" ht="33">
      <c r="B694" s="358"/>
      <c r="C694" s="358" t="s">
        <v>2649</v>
      </c>
      <c r="D694" s="358" t="s">
        <v>3131</v>
      </c>
      <c r="E694" s="358" t="s">
        <v>1934</v>
      </c>
      <c r="F694" s="358" t="s">
        <v>1287</v>
      </c>
      <c r="G694" s="358" t="s">
        <v>3130</v>
      </c>
      <c r="H694" s="358" t="s">
        <v>2652</v>
      </c>
      <c r="I694" s="358" t="s">
        <v>2962</v>
      </c>
      <c r="J694" s="358" t="s">
        <v>2648</v>
      </c>
      <c r="K694" s="358" t="s">
        <v>2652</v>
      </c>
      <c r="L694" s="358" t="s">
        <v>2653</v>
      </c>
      <c r="M694" s="358" t="s">
        <v>2654</v>
      </c>
      <c r="N694" s="358" t="s">
        <v>1939</v>
      </c>
      <c r="O694" s="358" t="s">
        <v>1269</v>
      </c>
      <c r="P694" s="358" t="s">
        <v>3122</v>
      </c>
      <c r="Q694" s="358"/>
      <c r="R694" s="358"/>
      <c r="S694" s="358" t="s">
        <v>2545</v>
      </c>
      <c r="T694" s="358">
        <v>54</v>
      </c>
      <c r="U694" s="358" t="s">
        <v>1937</v>
      </c>
      <c r="V694" s="358" t="s">
        <v>2010</v>
      </c>
      <c r="W694" s="358"/>
      <c r="X694" s="358" t="s">
        <v>2338</v>
      </c>
      <c r="Y694" s="358" t="s">
        <v>1165</v>
      </c>
      <c r="Z694" s="358" t="s">
        <v>3121</v>
      </c>
      <c r="AA694" s="358" t="s">
        <v>2650</v>
      </c>
      <c r="AB694" s="358"/>
      <c r="AC694" s="358" t="s">
        <v>1937</v>
      </c>
      <c r="AD694" s="358" t="s">
        <v>2656</v>
      </c>
      <c r="AE694" s="358" t="s">
        <v>1273</v>
      </c>
      <c r="AF694" s="358"/>
      <c r="AG694" s="475">
        <v>0</v>
      </c>
    </row>
    <row r="695" spans="2:33" ht="33">
      <c r="B695" s="358"/>
      <c r="C695" s="358" t="s">
        <v>5894</v>
      </c>
      <c r="D695" s="358" t="s">
        <v>6158</v>
      </c>
      <c r="E695" s="358" t="s">
        <v>1934</v>
      </c>
      <c r="F695" s="358" t="s">
        <v>1242</v>
      </c>
      <c r="G695" s="358" t="s">
        <v>6157</v>
      </c>
      <c r="H695" s="358" t="s">
        <v>5896</v>
      </c>
      <c r="I695" s="358" t="s">
        <v>1739</v>
      </c>
      <c r="J695" s="358" t="s">
        <v>5893</v>
      </c>
      <c r="K695" s="358" t="s">
        <v>5896</v>
      </c>
      <c r="L695" s="358" t="s">
        <v>1937</v>
      </c>
      <c r="M695" s="358" t="s">
        <v>5897</v>
      </c>
      <c r="N695" s="358" t="s">
        <v>3957</v>
      </c>
      <c r="O695" s="358" t="s">
        <v>1311</v>
      </c>
      <c r="P695" s="358" t="s">
        <v>6149</v>
      </c>
      <c r="Q695" s="358"/>
      <c r="R695" s="358" t="s">
        <v>5872</v>
      </c>
      <c r="S695" s="358" t="s">
        <v>5890</v>
      </c>
      <c r="T695" s="358">
        <v>54</v>
      </c>
      <c r="U695" s="358" t="s">
        <v>1937</v>
      </c>
      <c r="V695" s="358" t="s">
        <v>1965</v>
      </c>
      <c r="W695" s="358"/>
      <c r="X695" s="358" t="s">
        <v>5774</v>
      </c>
      <c r="Y695" s="358" t="s">
        <v>1255</v>
      </c>
      <c r="Z695" s="358" t="s">
        <v>6148</v>
      </c>
      <c r="AA695" s="358" t="s">
        <v>5895</v>
      </c>
      <c r="AB695" s="358"/>
      <c r="AC695" s="358" t="s">
        <v>5891</v>
      </c>
      <c r="AD695" s="358" t="s">
        <v>5898</v>
      </c>
      <c r="AE695" s="358" t="s">
        <v>1241</v>
      </c>
      <c r="AF695" s="358" t="s">
        <v>1243</v>
      </c>
      <c r="AG695" s="475">
        <v>0</v>
      </c>
    </row>
    <row r="696" spans="2:33" ht="33">
      <c r="B696" s="358"/>
      <c r="C696" s="358" t="s">
        <v>3226</v>
      </c>
      <c r="D696" s="358" t="s">
        <v>3559</v>
      </c>
      <c r="E696" s="358" t="s">
        <v>1934</v>
      </c>
      <c r="F696" s="358" t="s">
        <v>1272</v>
      </c>
      <c r="G696" s="358" t="s">
        <v>3558</v>
      </c>
      <c r="H696" s="358" t="s">
        <v>3228</v>
      </c>
      <c r="I696" s="358" t="s">
        <v>1261</v>
      </c>
      <c r="J696" s="358" t="s">
        <v>3225</v>
      </c>
      <c r="K696" s="358" t="s">
        <v>3228</v>
      </c>
      <c r="L696" s="358" t="s">
        <v>3229</v>
      </c>
      <c r="M696" s="358" t="s">
        <v>3319</v>
      </c>
      <c r="N696" s="358" t="s">
        <v>3209</v>
      </c>
      <c r="O696" s="358" t="s">
        <v>1330</v>
      </c>
      <c r="P696" s="358" t="s">
        <v>3553</v>
      </c>
      <c r="Q696" s="358" t="s">
        <v>3232</v>
      </c>
      <c r="R696" s="358"/>
      <c r="S696" s="358" t="s">
        <v>3319</v>
      </c>
      <c r="T696" s="358">
        <v>54</v>
      </c>
      <c r="U696" s="358" t="s">
        <v>1937</v>
      </c>
      <c r="V696" s="358" t="s">
        <v>1965</v>
      </c>
      <c r="W696" s="358"/>
      <c r="X696" s="358" t="s">
        <v>3211</v>
      </c>
      <c r="Y696" s="358" t="s">
        <v>1261</v>
      </c>
      <c r="Z696" s="358"/>
      <c r="AA696" s="358"/>
      <c r="AB696" s="358"/>
      <c r="AC696" s="358" t="s">
        <v>1937</v>
      </c>
      <c r="AD696" s="358" t="s">
        <v>3232</v>
      </c>
      <c r="AE696" s="358" t="s">
        <v>1331</v>
      </c>
      <c r="AF696" s="358" t="s">
        <v>3210</v>
      </c>
      <c r="AG696" s="475">
        <v>0</v>
      </c>
    </row>
    <row r="697" spans="2:33" ht="33">
      <c r="B697" s="358"/>
      <c r="C697" s="358" t="s">
        <v>1773</v>
      </c>
      <c r="D697" s="358" t="s">
        <v>6918</v>
      </c>
      <c r="E697" s="358" t="s">
        <v>1934</v>
      </c>
      <c r="F697" s="358" t="s">
        <v>1272</v>
      </c>
      <c r="G697" s="358" t="s">
        <v>6917</v>
      </c>
      <c r="H697" s="358" t="s">
        <v>4223</v>
      </c>
      <c r="I697" s="358" t="s">
        <v>1282</v>
      </c>
      <c r="J697" s="358" t="s">
        <v>1772</v>
      </c>
      <c r="K697" s="358" t="s">
        <v>4223</v>
      </c>
      <c r="L697" s="358" t="s">
        <v>1937</v>
      </c>
      <c r="M697" s="358" t="s">
        <v>6702</v>
      </c>
      <c r="N697" s="358" t="s">
        <v>3957</v>
      </c>
      <c r="O697" s="358" t="s">
        <v>1316</v>
      </c>
      <c r="P697" s="358" t="s">
        <v>6908</v>
      </c>
      <c r="Q697" s="358"/>
      <c r="R697" s="358" t="s">
        <v>5957</v>
      </c>
      <c r="S697" s="358" t="s">
        <v>6704</v>
      </c>
      <c r="T697" s="358">
        <v>54</v>
      </c>
      <c r="U697" s="358" t="s">
        <v>1937</v>
      </c>
      <c r="V697" s="358" t="s">
        <v>1947</v>
      </c>
      <c r="W697" s="358"/>
      <c r="X697" s="358" t="s">
        <v>6686</v>
      </c>
      <c r="Y697" s="358" t="s">
        <v>1282</v>
      </c>
      <c r="Z697" s="358" t="s">
        <v>6906</v>
      </c>
      <c r="AA697" s="358" t="s">
        <v>6701</v>
      </c>
      <c r="AB697" s="358" t="s">
        <v>902</v>
      </c>
      <c r="AC697" s="358" t="s">
        <v>6704</v>
      </c>
      <c r="AD697" s="358" t="s">
        <v>4225</v>
      </c>
      <c r="AE697" s="358" t="s">
        <v>1317</v>
      </c>
      <c r="AF697" s="358"/>
      <c r="AG697" s="475">
        <v>0</v>
      </c>
    </row>
    <row r="698" spans="2:33" ht="47.25">
      <c r="B698" s="358"/>
      <c r="C698" s="358" t="s">
        <v>2204</v>
      </c>
      <c r="D698" s="358" t="s">
        <v>2205</v>
      </c>
      <c r="E698" s="358" t="s">
        <v>1934</v>
      </c>
      <c r="F698" s="358" t="s">
        <v>1272</v>
      </c>
      <c r="G698" s="358" t="s">
        <v>2206</v>
      </c>
      <c r="H698" s="358" t="s">
        <v>2207</v>
      </c>
      <c r="I698" s="358" t="s">
        <v>1252</v>
      </c>
      <c r="J698" s="358" t="s">
        <v>2208</v>
      </c>
      <c r="K698" s="358" t="s">
        <v>2207</v>
      </c>
      <c r="L698" s="358" t="s">
        <v>2209</v>
      </c>
      <c r="M698" s="358" t="s">
        <v>2210</v>
      </c>
      <c r="N698" s="358" t="s">
        <v>1939</v>
      </c>
      <c r="O698" s="358" t="s">
        <v>1253</v>
      </c>
      <c r="P698" s="358" t="s">
        <v>2178</v>
      </c>
      <c r="Q698" s="358"/>
      <c r="R698" s="358"/>
      <c r="S698" s="358" t="s">
        <v>2211</v>
      </c>
      <c r="T698" s="358">
        <v>54</v>
      </c>
      <c r="U698" s="358" t="s">
        <v>1937</v>
      </c>
      <c r="V698" s="358" t="s">
        <v>1974</v>
      </c>
      <c r="W698" s="358"/>
      <c r="X698" s="358" t="s">
        <v>2182</v>
      </c>
      <c r="Y698" s="358" t="s">
        <v>1252</v>
      </c>
      <c r="Z698" s="358" t="s">
        <v>2183</v>
      </c>
      <c r="AA698" s="358" t="s">
        <v>2212</v>
      </c>
      <c r="AB698" s="358"/>
      <c r="AC698" s="358" t="s">
        <v>1937</v>
      </c>
      <c r="AD698" s="358" t="s">
        <v>2213</v>
      </c>
      <c r="AE698" s="358" t="s">
        <v>1260</v>
      </c>
      <c r="AF698" s="358" t="s">
        <v>1926</v>
      </c>
      <c r="AG698" s="475">
        <v>0</v>
      </c>
    </row>
    <row r="699" spans="2:33" ht="47.25">
      <c r="B699" s="358"/>
      <c r="C699" s="358" t="s">
        <v>4910</v>
      </c>
      <c r="D699" s="358" t="s">
        <v>4916</v>
      </c>
      <c r="E699" s="358" t="s">
        <v>1934</v>
      </c>
      <c r="F699" s="358" t="s">
        <v>1268</v>
      </c>
      <c r="G699" s="358" t="s">
        <v>4915</v>
      </c>
      <c r="H699" s="358" t="s">
        <v>4912</v>
      </c>
      <c r="I699" s="358" t="s">
        <v>1247</v>
      </c>
      <c r="J699" s="358" t="s">
        <v>4909</v>
      </c>
      <c r="K699" s="358" t="s">
        <v>4912</v>
      </c>
      <c r="L699" s="358" t="s">
        <v>4913</v>
      </c>
      <c r="M699" s="358" t="s">
        <v>4914</v>
      </c>
      <c r="N699" s="358" t="s">
        <v>1939</v>
      </c>
      <c r="O699" s="358" t="s">
        <v>1306</v>
      </c>
      <c r="P699" s="358" t="s">
        <v>4897</v>
      </c>
      <c r="Q699" s="358"/>
      <c r="R699" s="358"/>
      <c r="S699" s="358" t="s">
        <v>1940</v>
      </c>
      <c r="T699" s="358">
        <v>54</v>
      </c>
      <c r="U699" s="358" t="s">
        <v>1937</v>
      </c>
      <c r="V699" s="358" t="s">
        <v>2031</v>
      </c>
      <c r="W699" s="358"/>
      <c r="X699" s="358" t="s">
        <v>4655</v>
      </c>
      <c r="Y699" s="358" t="s">
        <v>1247</v>
      </c>
      <c r="Z699" s="358" t="s">
        <v>4896</v>
      </c>
      <c r="AA699" s="358" t="s">
        <v>4911</v>
      </c>
      <c r="AB699" s="358"/>
      <c r="AC699" s="358" t="s">
        <v>1937</v>
      </c>
      <c r="AD699" s="358"/>
      <c r="AE699" s="358" t="s">
        <v>1307</v>
      </c>
      <c r="AF699" s="358"/>
      <c r="AG699" s="475">
        <v>0</v>
      </c>
    </row>
    <row r="700" spans="2:33" ht="33">
      <c r="B700" s="358"/>
      <c r="C700" s="358" t="s">
        <v>7472</v>
      </c>
      <c r="D700" s="358" t="s">
        <v>7477</v>
      </c>
      <c r="E700" s="358" t="s">
        <v>1934</v>
      </c>
      <c r="F700" s="358" t="s">
        <v>1268</v>
      </c>
      <c r="G700" s="358" t="s">
        <v>7476</v>
      </c>
      <c r="H700" s="358" t="s">
        <v>7474</v>
      </c>
      <c r="I700" s="358" t="s">
        <v>1274</v>
      </c>
      <c r="J700" s="358" t="s">
        <v>7471</v>
      </c>
      <c r="K700" s="358" t="s">
        <v>7474</v>
      </c>
      <c r="L700" s="358" t="s">
        <v>1937</v>
      </c>
      <c r="M700" s="358" t="s">
        <v>7475</v>
      </c>
      <c r="N700" s="358" t="s">
        <v>1939</v>
      </c>
      <c r="O700" s="358" t="s">
        <v>1264</v>
      </c>
      <c r="P700" s="358" t="s">
        <v>7411</v>
      </c>
      <c r="Q700" s="358"/>
      <c r="R700" s="358"/>
      <c r="S700" s="358" t="s">
        <v>7461</v>
      </c>
      <c r="T700" s="358">
        <v>54</v>
      </c>
      <c r="U700" s="358" t="s">
        <v>1937</v>
      </c>
      <c r="V700" s="358" t="s">
        <v>2010</v>
      </c>
      <c r="W700" s="358"/>
      <c r="X700" s="358" t="s">
        <v>2182</v>
      </c>
      <c r="Y700" s="358" t="s">
        <v>1274</v>
      </c>
      <c r="Z700" s="358" t="s">
        <v>7410</v>
      </c>
      <c r="AA700" s="358" t="s">
        <v>7473</v>
      </c>
      <c r="AB700" s="358"/>
      <c r="AC700" s="358" t="s">
        <v>1937</v>
      </c>
      <c r="AD700" s="358"/>
      <c r="AE700" s="358" t="s">
        <v>1321</v>
      </c>
      <c r="AF700" s="358" t="s">
        <v>1223</v>
      </c>
      <c r="AG700" s="475">
        <v>0</v>
      </c>
    </row>
    <row r="701" spans="2:33" ht="115.5">
      <c r="B701" s="358"/>
      <c r="C701" s="358" t="s">
        <v>4997</v>
      </c>
      <c r="D701" s="358" t="s">
        <v>5241</v>
      </c>
      <c r="E701" s="358" t="s">
        <v>1934</v>
      </c>
      <c r="F701" s="358" t="s">
        <v>1287</v>
      </c>
      <c r="G701" s="358" t="s">
        <v>5240</v>
      </c>
      <c r="H701" s="358" t="s">
        <v>4999</v>
      </c>
      <c r="I701" s="358" t="s">
        <v>1759</v>
      </c>
      <c r="J701" s="358" t="s">
        <v>4996</v>
      </c>
      <c r="K701" s="358" t="s">
        <v>4999</v>
      </c>
      <c r="L701" s="358" t="s">
        <v>5000</v>
      </c>
      <c r="M701" s="358" t="s">
        <v>5001</v>
      </c>
      <c r="N701" s="358" t="s">
        <v>1939</v>
      </c>
      <c r="O701" s="358" t="s">
        <v>1306</v>
      </c>
      <c r="P701" s="358" t="s">
        <v>5191</v>
      </c>
      <c r="Q701" s="358" t="s">
        <v>5162</v>
      </c>
      <c r="R701" s="358"/>
      <c r="S701" s="358" t="s">
        <v>5167</v>
      </c>
      <c r="T701" s="358">
        <v>54</v>
      </c>
      <c r="U701" s="358" t="s">
        <v>1937</v>
      </c>
      <c r="V701" s="358" t="s">
        <v>2010</v>
      </c>
      <c r="W701" s="358"/>
      <c r="X701" s="358" t="s">
        <v>4655</v>
      </c>
      <c r="Y701" s="358" t="s">
        <v>1247</v>
      </c>
      <c r="Z701" s="358" t="s">
        <v>5190</v>
      </c>
      <c r="AA701" s="358" t="s">
        <v>4998</v>
      </c>
      <c r="AB701" s="358"/>
      <c r="AC701" s="358" t="s">
        <v>1937</v>
      </c>
      <c r="AD701" s="358" t="s">
        <v>4934</v>
      </c>
      <c r="AE701" s="358" t="s">
        <v>1309</v>
      </c>
      <c r="AF701" s="358"/>
      <c r="AG701" s="475">
        <v>0</v>
      </c>
    </row>
    <row r="702" spans="2:33" ht="33">
      <c r="B702" s="358"/>
      <c r="C702" s="358" t="s">
        <v>4512</v>
      </c>
      <c r="D702" s="358" t="s">
        <v>4517</v>
      </c>
      <c r="E702" s="358" t="s">
        <v>1934</v>
      </c>
      <c r="F702" s="358" t="s">
        <v>1268</v>
      </c>
      <c r="G702" s="358" t="s">
        <v>4516</v>
      </c>
      <c r="H702" s="358" t="s">
        <v>4514</v>
      </c>
      <c r="I702" s="358" t="s">
        <v>1222</v>
      </c>
      <c r="J702" s="358" t="s">
        <v>4511</v>
      </c>
      <c r="K702" s="358" t="s">
        <v>4514</v>
      </c>
      <c r="L702" s="358" t="s">
        <v>1937</v>
      </c>
      <c r="M702" s="358" t="s">
        <v>4515</v>
      </c>
      <c r="N702" s="358" t="s">
        <v>1939</v>
      </c>
      <c r="O702" s="358" t="s">
        <v>1280</v>
      </c>
      <c r="P702" s="358" t="s">
        <v>4508</v>
      </c>
      <c r="Q702" s="358"/>
      <c r="R702" s="358"/>
      <c r="S702" s="358" t="s">
        <v>1940</v>
      </c>
      <c r="T702" s="358">
        <v>54</v>
      </c>
      <c r="U702" s="358" t="s">
        <v>1937</v>
      </c>
      <c r="V702" s="358" t="s">
        <v>1947</v>
      </c>
      <c r="W702" s="358"/>
      <c r="X702" s="358" t="s">
        <v>4200</v>
      </c>
      <c r="Y702" s="358" t="s">
        <v>1222</v>
      </c>
      <c r="Z702" s="358" t="s">
        <v>4507</v>
      </c>
      <c r="AA702" s="358" t="s">
        <v>4513</v>
      </c>
      <c r="AB702" s="358"/>
      <c r="AC702" s="358" t="s">
        <v>1940</v>
      </c>
      <c r="AD702" s="358"/>
      <c r="AE702" s="358" t="s">
        <v>1281</v>
      </c>
      <c r="AF702" s="358" t="s">
        <v>1191</v>
      </c>
      <c r="AG702" s="475">
        <v>0</v>
      </c>
    </row>
    <row r="703" spans="2:33" ht="99">
      <c r="B703" s="358" t="s">
        <v>1777</v>
      </c>
      <c r="C703" s="358" t="s">
        <v>2754</v>
      </c>
      <c r="D703" s="358" t="s">
        <v>2763</v>
      </c>
      <c r="E703" s="358" t="s">
        <v>1934</v>
      </c>
      <c r="F703" s="358" t="s">
        <v>1268</v>
      </c>
      <c r="G703" s="358" t="s">
        <v>2761</v>
      </c>
      <c r="H703" s="358" t="s">
        <v>2757</v>
      </c>
      <c r="I703" s="358" t="s">
        <v>1165</v>
      </c>
      <c r="J703" s="358" t="s">
        <v>2753</v>
      </c>
      <c r="K703" s="358" t="s">
        <v>2757</v>
      </c>
      <c r="L703" s="358" t="s">
        <v>2758</v>
      </c>
      <c r="M703" s="358" t="s">
        <v>2759</v>
      </c>
      <c r="N703" s="358" t="s">
        <v>1939</v>
      </c>
      <c r="O703" s="358" t="s">
        <v>1269</v>
      </c>
      <c r="P703" s="358" t="s">
        <v>2515</v>
      </c>
      <c r="Q703" s="358" t="s">
        <v>2760</v>
      </c>
      <c r="R703" s="358"/>
      <c r="S703" s="358" t="s">
        <v>2762</v>
      </c>
      <c r="T703" s="358">
        <v>55</v>
      </c>
      <c r="U703" s="358" t="s">
        <v>1937</v>
      </c>
      <c r="V703" s="358" t="s">
        <v>2492</v>
      </c>
      <c r="W703" s="358"/>
      <c r="X703" s="358" t="s">
        <v>2338</v>
      </c>
      <c r="Y703" s="358" t="s">
        <v>1165</v>
      </c>
      <c r="Z703" s="358" t="s">
        <v>2513</v>
      </c>
      <c r="AA703" s="358" t="s">
        <v>2755</v>
      </c>
      <c r="AB703" s="358"/>
      <c r="AC703" s="358" t="s">
        <v>1937</v>
      </c>
      <c r="AD703" s="358"/>
      <c r="AE703" s="358" t="s">
        <v>1270</v>
      </c>
      <c r="AF703" s="358"/>
      <c r="AG703" s="475">
        <v>0</v>
      </c>
    </row>
    <row r="704" spans="2:33" ht="33">
      <c r="B704" s="358"/>
      <c r="C704" s="358" t="s">
        <v>2640</v>
      </c>
      <c r="D704" s="358" t="s">
        <v>3133</v>
      </c>
      <c r="E704" s="358" t="s">
        <v>1934</v>
      </c>
      <c r="F704" s="358" t="s">
        <v>1287</v>
      </c>
      <c r="G704" s="358" t="s">
        <v>3132</v>
      </c>
      <c r="H704" s="358" t="s">
        <v>2643</v>
      </c>
      <c r="I704" s="358" t="s">
        <v>2962</v>
      </c>
      <c r="J704" s="358" t="s">
        <v>2639</v>
      </c>
      <c r="K704" s="358" t="s">
        <v>2643</v>
      </c>
      <c r="L704" s="358" t="s">
        <v>2644</v>
      </c>
      <c r="M704" s="358" t="s">
        <v>2645</v>
      </c>
      <c r="N704" s="358" t="s">
        <v>1939</v>
      </c>
      <c r="O704" s="358" t="s">
        <v>1269</v>
      </c>
      <c r="P704" s="358" t="s">
        <v>3122</v>
      </c>
      <c r="Q704" s="358"/>
      <c r="R704" s="358"/>
      <c r="S704" s="358" t="s">
        <v>2545</v>
      </c>
      <c r="T704" s="358">
        <v>55</v>
      </c>
      <c r="U704" s="358" t="s">
        <v>1937</v>
      </c>
      <c r="V704" s="358" t="s">
        <v>2010</v>
      </c>
      <c r="W704" s="358"/>
      <c r="X704" s="358" t="s">
        <v>2338</v>
      </c>
      <c r="Y704" s="358" t="s">
        <v>1165</v>
      </c>
      <c r="Z704" s="358" t="s">
        <v>3121</v>
      </c>
      <c r="AA704" s="358" t="s">
        <v>2641</v>
      </c>
      <c r="AB704" s="358"/>
      <c r="AC704" s="358" t="s">
        <v>1937</v>
      </c>
      <c r="AD704" s="358" t="s">
        <v>2647</v>
      </c>
      <c r="AE704" s="358" t="s">
        <v>1273</v>
      </c>
      <c r="AF704" s="358"/>
      <c r="AG704" s="475">
        <v>0</v>
      </c>
    </row>
    <row r="705" spans="2:33" ht="33">
      <c r="B705" s="358"/>
      <c r="C705" s="358" t="s">
        <v>1762</v>
      </c>
      <c r="D705" s="358" t="s">
        <v>4519</v>
      </c>
      <c r="E705" s="358" t="s">
        <v>1934</v>
      </c>
      <c r="F705" s="358" t="s">
        <v>1272</v>
      </c>
      <c r="G705" s="358" t="s">
        <v>4518</v>
      </c>
      <c r="H705" s="358" t="s">
        <v>1945</v>
      </c>
      <c r="I705" s="358" t="s">
        <v>1222</v>
      </c>
      <c r="J705" s="358" t="s">
        <v>1761</v>
      </c>
      <c r="K705" s="358" t="s">
        <v>1945</v>
      </c>
      <c r="L705" s="358" t="s">
        <v>1937</v>
      </c>
      <c r="M705" s="358" t="s">
        <v>4205</v>
      </c>
      <c r="N705" s="358" t="s">
        <v>1939</v>
      </c>
      <c r="O705" s="358" t="s">
        <v>1280</v>
      </c>
      <c r="P705" s="358" t="s">
        <v>4508</v>
      </c>
      <c r="Q705" s="358"/>
      <c r="R705" s="358"/>
      <c r="S705" s="358" t="s">
        <v>1940</v>
      </c>
      <c r="T705" s="358">
        <v>55</v>
      </c>
      <c r="U705" s="358" t="s">
        <v>1937</v>
      </c>
      <c r="V705" s="358" t="s">
        <v>1947</v>
      </c>
      <c r="W705" s="358"/>
      <c r="X705" s="358" t="s">
        <v>4200</v>
      </c>
      <c r="Y705" s="358" t="s">
        <v>1222</v>
      </c>
      <c r="Z705" s="358" t="s">
        <v>4507</v>
      </c>
      <c r="AA705" s="358" t="s">
        <v>1948</v>
      </c>
      <c r="AB705" s="358"/>
      <c r="AC705" s="358" t="s">
        <v>4207</v>
      </c>
      <c r="AD705" s="358" t="s">
        <v>1950</v>
      </c>
      <c r="AE705" s="358" t="s">
        <v>1281</v>
      </c>
      <c r="AF705" s="358" t="s">
        <v>1191</v>
      </c>
      <c r="AG705" s="475">
        <v>0</v>
      </c>
    </row>
    <row r="706" spans="2:33" ht="66">
      <c r="B706" s="358"/>
      <c r="C706" s="358" t="s">
        <v>3387</v>
      </c>
      <c r="D706" s="358" t="s">
        <v>3561</v>
      </c>
      <c r="E706" s="358" t="s">
        <v>1934</v>
      </c>
      <c r="F706" s="358" t="s">
        <v>1272</v>
      </c>
      <c r="G706" s="358" t="s">
        <v>3560</v>
      </c>
      <c r="H706" s="358" t="s">
        <v>3388</v>
      </c>
      <c r="I706" s="358" t="s">
        <v>1261</v>
      </c>
      <c r="J706" s="358" t="s">
        <v>3386</v>
      </c>
      <c r="K706" s="358" t="s">
        <v>3388</v>
      </c>
      <c r="L706" s="358" t="s">
        <v>1937</v>
      </c>
      <c r="M706" s="358" t="s">
        <v>3389</v>
      </c>
      <c r="N706" s="358" t="s">
        <v>3209</v>
      </c>
      <c r="O706" s="358" t="s">
        <v>1330</v>
      </c>
      <c r="P706" s="358" t="s">
        <v>3553</v>
      </c>
      <c r="Q706" s="358"/>
      <c r="R706" s="358"/>
      <c r="S706" s="358" t="s">
        <v>3389</v>
      </c>
      <c r="T706" s="358">
        <v>55</v>
      </c>
      <c r="U706" s="358" t="s">
        <v>1937</v>
      </c>
      <c r="V706" s="358" t="s">
        <v>1947</v>
      </c>
      <c r="W706" s="358"/>
      <c r="X706" s="358" t="s">
        <v>3211</v>
      </c>
      <c r="Y706" s="358" t="s">
        <v>1261</v>
      </c>
      <c r="Z706" s="358"/>
      <c r="AA706" s="358"/>
      <c r="AB706" s="358"/>
      <c r="AC706" s="358" t="s">
        <v>3391</v>
      </c>
      <c r="AD706" s="358" t="s">
        <v>3392</v>
      </c>
      <c r="AE706" s="358" t="s">
        <v>1331</v>
      </c>
      <c r="AF706" s="358" t="s">
        <v>3210</v>
      </c>
      <c r="AG706" s="475">
        <v>0</v>
      </c>
    </row>
    <row r="707" spans="2:33" ht="33">
      <c r="B707" s="358"/>
      <c r="C707" s="358" t="s">
        <v>1779</v>
      </c>
      <c r="D707" s="358" t="s">
        <v>6920</v>
      </c>
      <c r="E707" s="358" t="s">
        <v>1934</v>
      </c>
      <c r="F707" s="358" t="s">
        <v>1272</v>
      </c>
      <c r="G707" s="358" t="s">
        <v>6919</v>
      </c>
      <c r="H707" s="358" t="s">
        <v>4230</v>
      </c>
      <c r="I707" s="358" t="s">
        <v>1282</v>
      </c>
      <c r="J707" s="358" t="s">
        <v>1778</v>
      </c>
      <c r="K707" s="358" t="s">
        <v>4230</v>
      </c>
      <c r="L707" s="358" t="s">
        <v>1937</v>
      </c>
      <c r="M707" s="358" t="s">
        <v>6707</v>
      </c>
      <c r="N707" s="358" t="s">
        <v>3957</v>
      </c>
      <c r="O707" s="358" t="s">
        <v>1316</v>
      </c>
      <c r="P707" s="358" t="s">
        <v>6908</v>
      </c>
      <c r="Q707" s="358"/>
      <c r="R707" s="358" t="s">
        <v>5957</v>
      </c>
      <c r="S707" s="358" t="s">
        <v>6704</v>
      </c>
      <c r="T707" s="358">
        <v>55</v>
      </c>
      <c r="U707" s="358" t="s">
        <v>1937</v>
      </c>
      <c r="V707" s="358" t="s">
        <v>1947</v>
      </c>
      <c r="W707" s="358"/>
      <c r="X707" s="358" t="s">
        <v>6686</v>
      </c>
      <c r="Y707" s="358" t="s">
        <v>1282</v>
      </c>
      <c r="Z707" s="358" t="s">
        <v>6906</v>
      </c>
      <c r="AA707" s="358" t="s">
        <v>6706</v>
      </c>
      <c r="AB707" s="358" t="s">
        <v>902</v>
      </c>
      <c r="AC707" s="358" t="s">
        <v>6704</v>
      </c>
      <c r="AD707" s="358" t="s">
        <v>4233</v>
      </c>
      <c r="AE707" s="358" t="s">
        <v>1317</v>
      </c>
      <c r="AF707" s="358"/>
      <c r="AG707" s="475">
        <v>0</v>
      </c>
    </row>
    <row r="708" spans="2:33" ht="47.25">
      <c r="B708" s="358"/>
      <c r="C708" s="358" t="s">
        <v>4918</v>
      </c>
      <c r="D708" s="358" t="s">
        <v>4924</v>
      </c>
      <c r="E708" s="358" t="s">
        <v>1934</v>
      </c>
      <c r="F708" s="358" t="s">
        <v>1268</v>
      </c>
      <c r="G708" s="358" t="s">
        <v>4923</v>
      </c>
      <c r="H708" s="358" t="s">
        <v>4920</v>
      </c>
      <c r="I708" s="358" t="s">
        <v>1247</v>
      </c>
      <c r="J708" s="358" t="s">
        <v>4917</v>
      </c>
      <c r="K708" s="358" t="s">
        <v>4920</v>
      </c>
      <c r="L708" s="358" t="s">
        <v>4921</v>
      </c>
      <c r="M708" s="358" t="s">
        <v>4922</v>
      </c>
      <c r="N708" s="358" t="s">
        <v>1939</v>
      </c>
      <c r="O708" s="358" t="s">
        <v>1306</v>
      </c>
      <c r="P708" s="358" t="s">
        <v>4897</v>
      </c>
      <c r="Q708" s="358"/>
      <c r="R708" s="358"/>
      <c r="S708" s="358" t="s">
        <v>1940</v>
      </c>
      <c r="T708" s="358">
        <v>55</v>
      </c>
      <c r="U708" s="358" t="s">
        <v>1937</v>
      </c>
      <c r="V708" s="358" t="s">
        <v>1974</v>
      </c>
      <c r="W708" s="358"/>
      <c r="X708" s="358" t="s">
        <v>4655</v>
      </c>
      <c r="Y708" s="358" t="s">
        <v>1247</v>
      </c>
      <c r="Z708" s="358" t="s">
        <v>4896</v>
      </c>
      <c r="AA708" s="358" t="s">
        <v>4919</v>
      </c>
      <c r="AB708" s="358"/>
      <c r="AC708" s="358" t="s">
        <v>1937</v>
      </c>
      <c r="AD708" s="358"/>
      <c r="AE708" s="358" t="s">
        <v>1307</v>
      </c>
      <c r="AF708" s="358"/>
      <c r="AG708" s="475">
        <v>0</v>
      </c>
    </row>
    <row r="709" spans="2:33" ht="47.25">
      <c r="B709" s="358"/>
      <c r="C709" s="358" t="s">
        <v>6104</v>
      </c>
      <c r="D709" s="358" t="s">
        <v>6160</v>
      </c>
      <c r="E709" s="358" t="s">
        <v>1934</v>
      </c>
      <c r="F709" s="358" t="s">
        <v>1287</v>
      </c>
      <c r="G709" s="358" t="s">
        <v>6159</v>
      </c>
      <c r="H709" s="358" t="s">
        <v>6106</v>
      </c>
      <c r="I709" s="358" t="s">
        <v>1739</v>
      </c>
      <c r="J709" s="358" t="s">
        <v>6103</v>
      </c>
      <c r="K709" s="358" t="s">
        <v>6106</v>
      </c>
      <c r="L709" s="358" t="s">
        <v>6107</v>
      </c>
      <c r="M709" s="358" t="s">
        <v>6108</v>
      </c>
      <c r="N709" s="358" t="s">
        <v>3209</v>
      </c>
      <c r="O709" s="358" t="s">
        <v>1311</v>
      </c>
      <c r="P709" s="358" t="s">
        <v>6149</v>
      </c>
      <c r="Q709" s="358"/>
      <c r="R709" s="358" t="s">
        <v>5783</v>
      </c>
      <c r="S709" s="358" t="s">
        <v>6111</v>
      </c>
      <c r="T709" s="358">
        <v>55</v>
      </c>
      <c r="U709" s="358" t="s">
        <v>6112</v>
      </c>
      <c r="V709" s="358" t="s">
        <v>2031</v>
      </c>
      <c r="W709" s="358"/>
      <c r="X709" s="358" t="s">
        <v>6061</v>
      </c>
      <c r="Y709" s="358" t="s">
        <v>1255</v>
      </c>
      <c r="Z709" s="358" t="s">
        <v>6148</v>
      </c>
      <c r="AA709" s="358" t="s">
        <v>6105</v>
      </c>
      <c r="AB709" s="358"/>
      <c r="AC709" s="358" t="s">
        <v>1937</v>
      </c>
      <c r="AD709" s="358" t="s">
        <v>6109</v>
      </c>
      <c r="AE709" s="358" t="s">
        <v>1241</v>
      </c>
      <c r="AF709" s="358" t="s">
        <v>1243</v>
      </c>
      <c r="AG709" s="475">
        <v>0</v>
      </c>
    </row>
    <row r="710" spans="2:33" ht="63">
      <c r="B710" s="358"/>
      <c r="C710" s="358" t="s">
        <v>2013</v>
      </c>
      <c r="D710" s="358" t="s">
        <v>2214</v>
      </c>
      <c r="E710" s="358" t="s">
        <v>1934</v>
      </c>
      <c r="F710" s="358" t="s">
        <v>1272</v>
      </c>
      <c r="G710" s="358" t="s">
        <v>2215</v>
      </c>
      <c r="H710" s="358" t="s">
        <v>2016</v>
      </c>
      <c r="I710" s="358" t="s">
        <v>1252</v>
      </c>
      <c r="J710" s="358" t="s">
        <v>2017</v>
      </c>
      <c r="K710" s="358" t="s">
        <v>2016</v>
      </c>
      <c r="L710" s="358" t="s">
        <v>2216</v>
      </c>
      <c r="M710" s="358" t="s">
        <v>2019</v>
      </c>
      <c r="N710" s="358" t="s">
        <v>1939</v>
      </c>
      <c r="O710" s="358" t="s">
        <v>1253</v>
      </c>
      <c r="P710" s="358" t="s">
        <v>2178</v>
      </c>
      <c r="Q710" s="358"/>
      <c r="R710" s="358"/>
      <c r="S710" s="358" t="s">
        <v>2217</v>
      </c>
      <c r="T710" s="358">
        <v>55</v>
      </c>
      <c r="U710" s="358" t="s">
        <v>1937</v>
      </c>
      <c r="V710" s="358" t="s">
        <v>2010</v>
      </c>
      <c r="W710" s="358"/>
      <c r="X710" s="358" t="s">
        <v>2182</v>
      </c>
      <c r="Y710" s="358" t="s">
        <v>1252</v>
      </c>
      <c r="Z710" s="358" t="s">
        <v>2183</v>
      </c>
      <c r="AA710" s="358" t="s">
        <v>2218</v>
      </c>
      <c r="AB710" s="358"/>
      <c r="AC710" s="358" t="s">
        <v>1937</v>
      </c>
      <c r="AD710" s="358" t="s">
        <v>2021</v>
      </c>
      <c r="AE710" s="358" t="s">
        <v>1260</v>
      </c>
      <c r="AF710" s="358" t="s">
        <v>1926</v>
      </c>
      <c r="AG710" s="475">
        <v>0</v>
      </c>
    </row>
    <row r="711" spans="2:33" ht="132">
      <c r="B711" s="358"/>
      <c r="C711" s="358" t="s">
        <v>4873</v>
      </c>
      <c r="D711" s="358" t="s">
        <v>5243</v>
      </c>
      <c r="E711" s="358" t="s">
        <v>1934</v>
      </c>
      <c r="F711" s="358" t="s">
        <v>1287</v>
      </c>
      <c r="G711" s="358" t="s">
        <v>5242</v>
      </c>
      <c r="H711" s="358" t="s">
        <v>4875</v>
      </c>
      <c r="I711" s="358" t="s">
        <v>1759</v>
      </c>
      <c r="J711" s="358" t="s">
        <v>4872</v>
      </c>
      <c r="K711" s="358" t="s">
        <v>4875</v>
      </c>
      <c r="L711" s="358" t="s">
        <v>4876</v>
      </c>
      <c r="M711" s="358" t="s">
        <v>4877</v>
      </c>
      <c r="N711" s="358" t="s">
        <v>1939</v>
      </c>
      <c r="O711" s="358" t="s">
        <v>1306</v>
      </c>
      <c r="P711" s="358" t="s">
        <v>5191</v>
      </c>
      <c r="Q711" s="358" t="s">
        <v>5169</v>
      </c>
      <c r="R711" s="358"/>
      <c r="S711" s="358" t="s">
        <v>5171</v>
      </c>
      <c r="T711" s="358">
        <v>55</v>
      </c>
      <c r="U711" s="358" t="s">
        <v>1937</v>
      </c>
      <c r="V711" s="358" t="s">
        <v>2492</v>
      </c>
      <c r="W711" s="358"/>
      <c r="X711" s="358" t="s">
        <v>4655</v>
      </c>
      <c r="Y711" s="358" t="s">
        <v>1247</v>
      </c>
      <c r="Z711" s="358" t="s">
        <v>5190</v>
      </c>
      <c r="AA711" s="358" t="s">
        <v>4874</v>
      </c>
      <c r="AB711" s="358"/>
      <c r="AC711" s="358" t="s">
        <v>1937</v>
      </c>
      <c r="AD711" s="358" t="s">
        <v>4955</v>
      </c>
      <c r="AE711" s="358" t="s">
        <v>1309</v>
      </c>
      <c r="AF711" s="358"/>
      <c r="AG711" s="475">
        <v>0</v>
      </c>
    </row>
    <row r="712" spans="2:33" ht="33">
      <c r="B712" s="358"/>
      <c r="C712" s="358" t="s">
        <v>7479</v>
      </c>
      <c r="D712" s="358" t="s">
        <v>7485</v>
      </c>
      <c r="E712" s="358" t="s">
        <v>1934</v>
      </c>
      <c r="F712" s="358" t="s">
        <v>1268</v>
      </c>
      <c r="G712" s="358" t="s">
        <v>7483</v>
      </c>
      <c r="H712" s="358" t="s">
        <v>7481</v>
      </c>
      <c r="I712" s="358" t="s">
        <v>1274</v>
      </c>
      <c r="J712" s="358" t="s">
        <v>7478</v>
      </c>
      <c r="K712" s="358" t="s">
        <v>7481</v>
      </c>
      <c r="L712" s="358" t="s">
        <v>1937</v>
      </c>
      <c r="M712" s="358" t="s">
        <v>7482</v>
      </c>
      <c r="N712" s="358" t="s">
        <v>1939</v>
      </c>
      <c r="O712" s="358" t="s">
        <v>1264</v>
      </c>
      <c r="P712" s="358" t="s">
        <v>7411</v>
      </c>
      <c r="Q712" s="358"/>
      <c r="R712" s="358"/>
      <c r="S712" s="358" t="s">
        <v>7484</v>
      </c>
      <c r="T712" s="358">
        <v>55</v>
      </c>
      <c r="U712" s="358" t="s">
        <v>1937</v>
      </c>
      <c r="V712" s="358" t="s">
        <v>2492</v>
      </c>
      <c r="W712" s="358"/>
      <c r="X712" s="358" t="s">
        <v>2182</v>
      </c>
      <c r="Y712" s="358" t="s">
        <v>1274</v>
      </c>
      <c r="Z712" s="358" t="s">
        <v>7410</v>
      </c>
      <c r="AA712" s="358" t="s">
        <v>7480</v>
      </c>
      <c r="AB712" s="358"/>
      <c r="AC712" s="358" t="s">
        <v>1937</v>
      </c>
      <c r="AD712" s="358"/>
      <c r="AE712" s="358" t="s">
        <v>1321</v>
      </c>
      <c r="AF712" s="358" t="s">
        <v>1223</v>
      </c>
      <c r="AG712" s="475">
        <v>0</v>
      </c>
    </row>
    <row r="713" spans="2:33" ht="33">
      <c r="B713" s="358" t="s">
        <v>1781</v>
      </c>
      <c r="C713" s="358" t="s">
        <v>2700</v>
      </c>
      <c r="D713" s="358" t="s">
        <v>3136</v>
      </c>
      <c r="E713" s="358" t="s">
        <v>1934</v>
      </c>
      <c r="F713" s="358" t="s">
        <v>1287</v>
      </c>
      <c r="G713" s="358" t="s">
        <v>3134</v>
      </c>
      <c r="H713" s="358" t="s">
        <v>2702</v>
      </c>
      <c r="I713" s="358" t="s">
        <v>2962</v>
      </c>
      <c r="J713" s="358" t="s">
        <v>2699</v>
      </c>
      <c r="K713" s="358" t="s">
        <v>2702</v>
      </c>
      <c r="L713" s="358" t="s">
        <v>1937</v>
      </c>
      <c r="M713" s="358" t="s">
        <v>2703</v>
      </c>
      <c r="N713" s="358" t="s">
        <v>1939</v>
      </c>
      <c r="O713" s="358" t="s">
        <v>1269</v>
      </c>
      <c r="P713" s="358" t="s">
        <v>3122</v>
      </c>
      <c r="Q713" s="358"/>
      <c r="R713" s="358"/>
      <c r="S713" s="358" t="s">
        <v>3135</v>
      </c>
      <c r="T713" s="358">
        <v>56</v>
      </c>
      <c r="U713" s="358" t="s">
        <v>1937</v>
      </c>
      <c r="V713" s="358" t="s">
        <v>2031</v>
      </c>
      <c r="W713" s="358"/>
      <c r="X713" s="358" t="s">
        <v>2338</v>
      </c>
      <c r="Y713" s="358" t="s">
        <v>1165</v>
      </c>
      <c r="Z713" s="358" t="s">
        <v>3121</v>
      </c>
      <c r="AA713" s="358" t="s">
        <v>2701</v>
      </c>
      <c r="AB713" s="358"/>
      <c r="AC713" s="358" t="s">
        <v>1937</v>
      </c>
      <c r="AD713" s="358" t="s">
        <v>2707</v>
      </c>
      <c r="AE713" s="358" t="s">
        <v>1273</v>
      </c>
      <c r="AF713" s="358"/>
      <c r="AG713" s="475">
        <v>1</v>
      </c>
    </row>
    <row r="714" spans="2:33" ht="99">
      <c r="B714" s="358"/>
      <c r="C714" s="358" t="s">
        <v>2765</v>
      </c>
      <c r="D714" s="358" t="s">
        <v>2774</v>
      </c>
      <c r="E714" s="358" t="s">
        <v>1934</v>
      </c>
      <c r="F714" s="358" t="s">
        <v>1268</v>
      </c>
      <c r="G714" s="358" t="s">
        <v>2772</v>
      </c>
      <c r="H714" s="358" t="s">
        <v>2768</v>
      </c>
      <c r="I714" s="358" t="s">
        <v>1165</v>
      </c>
      <c r="J714" s="358" t="s">
        <v>2764</v>
      </c>
      <c r="K714" s="358" t="s">
        <v>2768</v>
      </c>
      <c r="L714" s="358" t="s">
        <v>2769</v>
      </c>
      <c r="M714" s="358" t="s">
        <v>2770</v>
      </c>
      <c r="N714" s="358" t="s">
        <v>1939</v>
      </c>
      <c r="O714" s="358" t="s">
        <v>1269</v>
      </c>
      <c r="P714" s="358" t="s">
        <v>2515</v>
      </c>
      <c r="Q714" s="358" t="s">
        <v>2771</v>
      </c>
      <c r="R714" s="358"/>
      <c r="S714" s="358" t="s">
        <v>2773</v>
      </c>
      <c r="T714" s="358">
        <v>56</v>
      </c>
      <c r="U714" s="358" t="s">
        <v>1937</v>
      </c>
      <c r="V714" s="358" t="s">
        <v>2492</v>
      </c>
      <c r="W714" s="358"/>
      <c r="X714" s="358" t="s">
        <v>2338</v>
      </c>
      <c r="Y714" s="358" t="s">
        <v>1165</v>
      </c>
      <c r="Z714" s="358" t="s">
        <v>2513</v>
      </c>
      <c r="AA714" s="358" t="s">
        <v>2766</v>
      </c>
      <c r="AB714" s="358"/>
      <c r="AC714" s="358" t="s">
        <v>1937</v>
      </c>
      <c r="AD714" s="358"/>
      <c r="AE714" s="358" t="s">
        <v>1270</v>
      </c>
      <c r="AF714" s="358"/>
      <c r="AG714" s="475">
        <v>0</v>
      </c>
    </row>
    <row r="715" spans="2:33" ht="33">
      <c r="B715" s="358"/>
      <c r="C715" s="358" t="s">
        <v>3563</v>
      </c>
      <c r="D715" s="358" t="s">
        <v>3567</v>
      </c>
      <c r="E715" s="358" t="s">
        <v>1934</v>
      </c>
      <c r="F715" s="358" t="s">
        <v>1268</v>
      </c>
      <c r="G715" s="358" t="s">
        <v>3566</v>
      </c>
      <c r="H715" s="358" t="s">
        <v>3565</v>
      </c>
      <c r="I715" s="358" t="s">
        <v>1261</v>
      </c>
      <c r="J715" s="358" t="s">
        <v>3562</v>
      </c>
      <c r="K715" s="358" t="s">
        <v>3565</v>
      </c>
      <c r="L715" s="358" t="s">
        <v>3288</v>
      </c>
      <c r="M715" s="358" t="s">
        <v>3289</v>
      </c>
      <c r="N715" s="358" t="s">
        <v>3209</v>
      </c>
      <c r="O715" s="358" t="s">
        <v>1330</v>
      </c>
      <c r="P715" s="358" t="s">
        <v>3553</v>
      </c>
      <c r="Q715" s="358"/>
      <c r="R715" s="358"/>
      <c r="S715" s="358" t="s">
        <v>3289</v>
      </c>
      <c r="T715" s="358">
        <v>56</v>
      </c>
      <c r="U715" s="358" t="s">
        <v>1937</v>
      </c>
      <c r="V715" s="358" t="s">
        <v>1974</v>
      </c>
      <c r="W715" s="358"/>
      <c r="X715" s="358" t="s">
        <v>3211</v>
      </c>
      <c r="Y715" s="358" t="s">
        <v>1261</v>
      </c>
      <c r="Z715" s="358"/>
      <c r="AA715" s="358"/>
      <c r="AB715" s="358"/>
      <c r="AC715" s="358" t="s">
        <v>1937</v>
      </c>
      <c r="AD715" s="358"/>
      <c r="AE715" s="358" t="s">
        <v>1331</v>
      </c>
      <c r="AF715" s="358" t="s">
        <v>3210</v>
      </c>
      <c r="AG715" s="475">
        <v>0</v>
      </c>
    </row>
    <row r="716" spans="2:33" ht="33">
      <c r="B716" s="358"/>
      <c r="C716" s="358" t="s">
        <v>1783</v>
      </c>
      <c r="D716" s="358" t="s">
        <v>6922</v>
      </c>
      <c r="E716" s="358" t="s">
        <v>1934</v>
      </c>
      <c r="F716" s="358" t="s">
        <v>1272</v>
      </c>
      <c r="G716" s="358" t="s">
        <v>6921</v>
      </c>
      <c r="H716" s="358" t="s">
        <v>6828</v>
      </c>
      <c r="I716" s="358" t="s">
        <v>1282</v>
      </c>
      <c r="J716" s="358" t="s">
        <v>1782</v>
      </c>
      <c r="K716" s="358" t="s">
        <v>6828</v>
      </c>
      <c r="L716" s="358" t="s">
        <v>1937</v>
      </c>
      <c r="M716" s="358" t="s">
        <v>6829</v>
      </c>
      <c r="N716" s="358" t="s">
        <v>1939</v>
      </c>
      <c r="O716" s="358" t="s">
        <v>1316</v>
      </c>
      <c r="P716" s="358" t="s">
        <v>6908</v>
      </c>
      <c r="Q716" s="358"/>
      <c r="R716" s="358" t="s">
        <v>5957</v>
      </c>
      <c r="S716" s="358" t="s">
        <v>1940</v>
      </c>
      <c r="T716" s="358">
        <v>56</v>
      </c>
      <c r="U716" s="358" t="s">
        <v>1937</v>
      </c>
      <c r="V716" s="358" t="s">
        <v>1947</v>
      </c>
      <c r="W716" s="358"/>
      <c r="X716" s="358" t="s">
        <v>6686</v>
      </c>
      <c r="Y716" s="358" t="s">
        <v>1282</v>
      </c>
      <c r="Z716" s="358" t="s">
        <v>6906</v>
      </c>
      <c r="AA716" s="358" t="s">
        <v>6826</v>
      </c>
      <c r="AB716" s="358" t="s">
        <v>902</v>
      </c>
      <c r="AC716" s="358" t="s">
        <v>6831</v>
      </c>
      <c r="AD716" s="358" t="s">
        <v>6832</v>
      </c>
      <c r="AE716" s="358" t="s">
        <v>1317</v>
      </c>
      <c r="AF716" s="358"/>
      <c r="AG716" s="475">
        <v>0</v>
      </c>
    </row>
    <row r="717" spans="2:33" ht="33">
      <c r="B717" s="358"/>
      <c r="C717" s="358" t="s">
        <v>7487</v>
      </c>
      <c r="D717" s="358" t="s">
        <v>7492</v>
      </c>
      <c r="E717" s="358" t="s">
        <v>1934</v>
      </c>
      <c r="F717" s="358" t="s">
        <v>1268</v>
      </c>
      <c r="G717" s="358" t="s">
        <v>7491</v>
      </c>
      <c r="H717" s="358" t="s">
        <v>7489</v>
      </c>
      <c r="I717" s="358" t="s">
        <v>1274</v>
      </c>
      <c r="J717" s="358" t="s">
        <v>7486</v>
      </c>
      <c r="K717" s="358" t="s">
        <v>7489</v>
      </c>
      <c r="L717" s="358" t="s">
        <v>1937</v>
      </c>
      <c r="M717" s="358" t="s">
        <v>7490</v>
      </c>
      <c r="N717" s="358" t="s">
        <v>1939</v>
      </c>
      <c r="O717" s="358" t="s">
        <v>1264</v>
      </c>
      <c r="P717" s="358" t="s">
        <v>7411</v>
      </c>
      <c r="Q717" s="358"/>
      <c r="R717" s="358"/>
      <c r="S717" s="358" t="s">
        <v>7490</v>
      </c>
      <c r="T717" s="358">
        <v>56</v>
      </c>
      <c r="U717" s="358" t="s">
        <v>1937</v>
      </c>
      <c r="V717" s="358" t="s">
        <v>2031</v>
      </c>
      <c r="W717" s="358"/>
      <c r="X717" s="358" t="s">
        <v>2182</v>
      </c>
      <c r="Y717" s="358" t="s">
        <v>1274</v>
      </c>
      <c r="Z717" s="358" t="s">
        <v>7410</v>
      </c>
      <c r="AA717" s="358" t="s">
        <v>7488</v>
      </c>
      <c r="AB717" s="358"/>
      <c r="AC717" s="358" t="s">
        <v>1937</v>
      </c>
      <c r="AD717" s="358"/>
      <c r="AE717" s="358" t="s">
        <v>1321</v>
      </c>
      <c r="AF717" s="358" t="s">
        <v>1223</v>
      </c>
      <c r="AG717" s="475">
        <v>0</v>
      </c>
    </row>
    <row r="718" spans="2:33" ht="132">
      <c r="B718" s="358"/>
      <c r="C718" s="358" t="s">
        <v>4926</v>
      </c>
      <c r="D718" s="358" t="s">
        <v>4935</v>
      </c>
      <c r="E718" s="358" t="s">
        <v>1934</v>
      </c>
      <c r="F718" s="358" t="s">
        <v>1268</v>
      </c>
      <c r="G718" s="358" t="s">
        <v>4932</v>
      </c>
      <c r="H718" s="358" t="s">
        <v>4928</v>
      </c>
      <c r="I718" s="358" t="s">
        <v>1247</v>
      </c>
      <c r="J718" s="358" t="s">
        <v>4925</v>
      </c>
      <c r="K718" s="358" t="s">
        <v>4928</v>
      </c>
      <c r="L718" s="358" t="s">
        <v>4929</v>
      </c>
      <c r="M718" s="358" t="s">
        <v>4930</v>
      </c>
      <c r="N718" s="358" t="s">
        <v>1939</v>
      </c>
      <c r="O718" s="358" t="s">
        <v>1306</v>
      </c>
      <c r="P718" s="358" t="s">
        <v>4897</v>
      </c>
      <c r="Q718" s="358" t="s">
        <v>4931</v>
      </c>
      <c r="R718" s="358"/>
      <c r="S718" s="358" t="s">
        <v>4933</v>
      </c>
      <c r="T718" s="358">
        <v>56</v>
      </c>
      <c r="U718" s="358" t="s">
        <v>1937</v>
      </c>
      <c r="V718" s="358" t="s">
        <v>2010</v>
      </c>
      <c r="W718" s="358"/>
      <c r="X718" s="358" t="s">
        <v>4655</v>
      </c>
      <c r="Y718" s="358" t="s">
        <v>1247</v>
      </c>
      <c r="Z718" s="358" t="s">
        <v>4896</v>
      </c>
      <c r="AA718" s="358" t="s">
        <v>4927</v>
      </c>
      <c r="AB718" s="358"/>
      <c r="AC718" s="358" t="s">
        <v>1937</v>
      </c>
      <c r="AD718" s="358"/>
      <c r="AE718" s="358" t="s">
        <v>1307</v>
      </c>
      <c r="AF718" s="358"/>
      <c r="AG718" s="475">
        <v>0</v>
      </c>
    </row>
    <row r="719" spans="2:33" ht="132">
      <c r="B719" s="358"/>
      <c r="C719" s="358" t="s">
        <v>4884</v>
      </c>
      <c r="D719" s="358" t="s">
        <v>5245</v>
      </c>
      <c r="E719" s="358" t="s">
        <v>1934</v>
      </c>
      <c r="F719" s="358" t="s">
        <v>1287</v>
      </c>
      <c r="G719" s="358" t="s">
        <v>5244</v>
      </c>
      <c r="H719" s="358" t="s">
        <v>4886</v>
      </c>
      <c r="I719" s="358" t="s">
        <v>1759</v>
      </c>
      <c r="J719" s="358" t="s">
        <v>4883</v>
      </c>
      <c r="K719" s="358" t="s">
        <v>4886</v>
      </c>
      <c r="L719" s="358" t="s">
        <v>4887</v>
      </c>
      <c r="M719" s="358" t="s">
        <v>4888</v>
      </c>
      <c r="N719" s="358" t="s">
        <v>1939</v>
      </c>
      <c r="O719" s="358" t="s">
        <v>1306</v>
      </c>
      <c r="P719" s="358" t="s">
        <v>5191</v>
      </c>
      <c r="Q719" s="358" t="s">
        <v>5169</v>
      </c>
      <c r="R719" s="358"/>
      <c r="S719" s="358" t="s">
        <v>5174</v>
      </c>
      <c r="T719" s="358">
        <v>56</v>
      </c>
      <c r="U719" s="358" t="s">
        <v>1937</v>
      </c>
      <c r="V719" s="358" t="s">
        <v>2492</v>
      </c>
      <c r="W719" s="358"/>
      <c r="X719" s="358" t="s">
        <v>4655</v>
      </c>
      <c r="Y719" s="358" t="s">
        <v>1247</v>
      </c>
      <c r="Z719" s="358" t="s">
        <v>5190</v>
      </c>
      <c r="AA719" s="358" t="s">
        <v>4885</v>
      </c>
      <c r="AB719" s="358"/>
      <c r="AC719" s="358" t="s">
        <v>1937</v>
      </c>
      <c r="AD719" s="358" t="s">
        <v>4955</v>
      </c>
      <c r="AE719" s="358" t="s">
        <v>1309</v>
      </c>
      <c r="AF719" s="358"/>
      <c r="AG719" s="475">
        <v>0</v>
      </c>
    </row>
    <row r="720" spans="2:33" ht="33">
      <c r="B720" s="358"/>
      <c r="C720" s="358" t="s">
        <v>6115</v>
      </c>
      <c r="D720" s="358" t="s">
        <v>6162</v>
      </c>
      <c r="E720" s="358" t="s">
        <v>1934</v>
      </c>
      <c r="F720" s="358" t="s">
        <v>1287</v>
      </c>
      <c r="G720" s="358" t="s">
        <v>6161</v>
      </c>
      <c r="H720" s="358" t="s">
        <v>6117</v>
      </c>
      <c r="I720" s="358" t="s">
        <v>1739</v>
      </c>
      <c r="J720" s="358" t="s">
        <v>6114</v>
      </c>
      <c r="K720" s="358" t="s">
        <v>6117</v>
      </c>
      <c r="L720" s="358" t="s">
        <v>5914</v>
      </c>
      <c r="M720" s="358" t="s">
        <v>6118</v>
      </c>
      <c r="N720" s="358" t="s">
        <v>3209</v>
      </c>
      <c r="O720" s="358" t="s">
        <v>1311</v>
      </c>
      <c r="P720" s="358" t="s">
        <v>6149</v>
      </c>
      <c r="Q720" s="358"/>
      <c r="R720" s="358" t="s">
        <v>5783</v>
      </c>
      <c r="S720" s="358" t="s">
        <v>5918</v>
      </c>
      <c r="T720" s="358">
        <v>56</v>
      </c>
      <c r="U720" s="358" t="s">
        <v>6112</v>
      </c>
      <c r="V720" s="358" t="s">
        <v>2031</v>
      </c>
      <c r="W720" s="358"/>
      <c r="X720" s="358" t="s">
        <v>6061</v>
      </c>
      <c r="Y720" s="358" t="s">
        <v>1255</v>
      </c>
      <c r="Z720" s="358" t="s">
        <v>6148</v>
      </c>
      <c r="AA720" s="358" t="s">
        <v>6116</v>
      </c>
      <c r="AB720" s="358"/>
      <c r="AC720" s="358" t="s">
        <v>1937</v>
      </c>
      <c r="AD720" s="358" t="s">
        <v>6119</v>
      </c>
      <c r="AE720" s="358" t="s">
        <v>1241</v>
      </c>
      <c r="AF720" s="358" t="s">
        <v>1243</v>
      </c>
      <c r="AG720" s="475">
        <v>0</v>
      </c>
    </row>
    <row r="721" spans="2:33" ht="33">
      <c r="B721" s="358"/>
      <c r="C721" s="358" t="s">
        <v>4521</v>
      </c>
      <c r="D721" s="358" t="s">
        <v>4526</v>
      </c>
      <c r="E721" s="358" t="s">
        <v>1934</v>
      </c>
      <c r="F721" s="358" t="s">
        <v>1268</v>
      </c>
      <c r="G721" s="358" t="s">
        <v>4525</v>
      </c>
      <c r="H721" s="358" t="s">
        <v>4523</v>
      </c>
      <c r="I721" s="358" t="s">
        <v>1222</v>
      </c>
      <c r="J721" s="358" t="s">
        <v>4520</v>
      </c>
      <c r="K721" s="358" t="s">
        <v>4523</v>
      </c>
      <c r="L721" s="358" t="s">
        <v>1937</v>
      </c>
      <c r="M721" s="358" t="s">
        <v>4524</v>
      </c>
      <c r="N721" s="358" t="s">
        <v>1939</v>
      </c>
      <c r="O721" s="358" t="s">
        <v>1280</v>
      </c>
      <c r="P721" s="358" t="s">
        <v>4508</v>
      </c>
      <c r="Q721" s="358"/>
      <c r="R721" s="358"/>
      <c r="S721" s="358" t="s">
        <v>1940</v>
      </c>
      <c r="T721" s="358">
        <v>56</v>
      </c>
      <c r="U721" s="358" t="s">
        <v>1937</v>
      </c>
      <c r="V721" s="358" t="s">
        <v>1965</v>
      </c>
      <c r="W721" s="358"/>
      <c r="X721" s="358" t="s">
        <v>4200</v>
      </c>
      <c r="Y721" s="358" t="s">
        <v>1222</v>
      </c>
      <c r="Z721" s="358" t="s">
        <v>4507</v>
      </c>
      <c r="AA721" s="358" t="s">
        <v>4522</v>
      </c>
      <c r="AB721" s="358"/>
      <c r="AC721" s="358" t="s">
        <v>1940</v>
      </c>
      <c r="AD721" s="358"/>
      <c r="AE721" s="358" t="s">
        <v>1281</v>
      </c>
      <c r="AF721" s="358" t="s">
        <v>1191</v>
      </c>
      <c r="AG721" s="475">
        <v>0</v>
      </c>
    </row>
    <row r="722" spans="2:33" ht="82.5">
      <c r="B722" s="358" t="s">
        <v>1787</v>
      </c>
      <c r="C722" s="358" t="s">
        <v>2776</v>
      </c>
      <c r="D722" s="358" t="s">
        <v>2784</v>
      </c>
      <c r="E722" s="358" t="s">
        <v>1934</v>
      </c>
      <c r="F722" s="358" t="s">
        <v>1268</v>
      </c>
      <c r="G722" s="358" t="s">
        <v>2782</v>
      </c>
      <c r="H722" s="358" t="s">
        <v>2779</v>
      </c>
      <c r="I722" s="358" t="s">
        <v>1165</v>
      </c>
      <c r="J722" s="358" t="s">
        <v>2775</v>
      </c>
      <c r="K722" s="358" t="s">
        <v>2779</v>
      </c>
      <c r="L722" s="358" t="s">
        <v>1937</v>
      </c>
      <c r="M722" s="358" t="s">
        <v>2780</v>
      </c>
      <c r="N722" s="358" t="s">
        <v>1939</v>
      </c>
      <c r="O722" s="358" t="s">
        <v>1269</v>
      </c>
      <c r="P722" s="358" t="s">
        <v>2515</v>
      </c>
      <c r="Q722" s="358" t="s">
        <v>2781</v>
      </c>
      <c r="R722" s="358"/>
      <c r="S722" s="358" t="s">
        <v>2783</v>
      </c>
      <c r="T722" s="358">
        <v>57</v>
      </c>
      <c r="U722" s="358" t="s">
        <v>1937</v>
      </c>
      <c r="V722" s="358" t="s">
        <v>2492</v>
      </c>
      <c r="W722" s="358"/>
      <c r="X722" s="358" t="s">
        <v>2338</v>
      </c>
      <c r="Y722" s="358" t="s">
        <v>1165</v>
      </c>
      <c r="Z722" s="358" t="s">
        <v>2513</v>
      </c>
      <c r="AA722" s="358" t="s">
        <v>2777</v>
      </c>
      <c r="AB722" s="358"/>
      <c r="AC722" s="358" t="s">
        <v>1937</v>
      </c>
      <c r="AD722" s="358"/>
      <c r="AE722" s="358" t="s">
        <v>1270</v>
      </c>
      <c r="AF722" s="358"/>
      <c r="AG722" s="475">
        <v>0</v>
      </c>
    </row>
    <row r="723" spans="2:33" ht="33">
      <c r="B723" s="358"/>
      <c r="C723" s="358" t="s">
        <v>3138</v>
      </c>
      <c r="D723" s="358" t="s">
        <v>3140</v>
      </c>
      <c r="E723" s="358" t="s">
        <v>1934</v>
      </c>
      <c r="F723" s="358" t="s">
        <v>1279</v>
      </c>
      <c r="G723" s="358" t="s">
        <v>3142</v>
      </c>
      <c r="H723" s="358" t="s">
        <v>3140</v>
      </c>
      <c r="I723" s="358" t="s">
        <v>2962</v>
      </c>
      <c r="J723" s="358" t="s">
        <v>3137</v>
      </c>
      <c r="K723" s="358" t="s">
        <v>3140</v>
      </c>
      <c r="L723" s="358" t="s">
        <v>1937</v>
      </c>
      <c r="M723" s="358" t="s">
        <v>3141</v>
      </c>
      <c r="N723" s="358" t="s">
        <v>1939</v>
      </c>
      <c r="O723" s="358" t="s">
        <v>1269</v>
      </c>
      <c r="P723" s="358"/>
      <c r="Q723" s="358"/>
      <c r="R723" s="358"/>
      <c r="S723" s="358" t="s">
        <v>3141</v>
      </c>
      <c r="T723" s="358">
        <v>57</v>
      </c>
      <c r="U723" s="358" t="s">
        <v>1937</v>
      </c>
      <c r="V723" s="358"/>
      <c r="W723" s="358"/>
      <c r="X723" s="358" t="s">
        <v>2338</v>
      </c>
      <c r="Y723" s="358" t="s">
        <v>1165</v>
      </c>
      <c r="Z723" s="358" t="s">
        <v>3139</v>
      </c>
      <c r="AA723" s="358"/>
      <c r="AB723" s="358"/>
      <c r="AC723" s="358" t="s">
        <v>1937</v>
      </c>
      <c r="AD723" s="358"/>
      <c r="AE723" s="358" t="s">
        <v>1273</v>
      </c>
      <c r="AF723" s="358"/>
      <c r="AG723" s="475">
        <v>0</v>
      </c>
    </row>
    <row r="724" spans="2:33" ht="33">
      <c r="B724" s="358"/>
      <c r="C724" s="358" t="s">
        <v>3569</v>
      </c>
      <c r="D724" s="358" t="s">
        <v>3574</v>
      </c>
      <c r="E724" s="358" t="s">
        <v>1934</v>
      </c>
      <c r="F724" s="358" t="s">
        <v>1268</v>
      </c>
      <c r="G724" s="358" t="s">
        <v>3573</v>
      </c>
      <c r="H724" s="358" t="s">
        <v>3571</v>
      </c>
      <c r="I724" s="358" t="s">
        <v>1261</v>
      </c>
      <c r="J724" s="358" t="s">
        <v>3568</v>
      </c>
      <c r="K724" s="358" t="s">
        <v>3571</v>
      </c>
      <c r="L724" s="358" t="s">
        <v>3514</v>
      </c>
      <c r="M724" s="358" t="s">
        <v>3572</v>
      </c>
      <c r="N724" s="358" t="s">
        <v>3209</v>
      </c>
      <c r="O724" s="358" t="s">
        <v>1330</v>
      </c>
      <c r="P724" s="358" t="s">
        <v>3553</v>
      </c>
      <c r="Q724" s="358"/>
      <c r="R724" s="358"/>
      <c r="S724" s="358" t="s">
        <v>3572</v>
      </c>
      <c r="T724" s="358">
        <v>57</v>
      </c>
      <c r="U724" s="358" t="s">
        <v>1937</v>
      </c>
      <c r="V724" s="358" t="s">
        <v>2031</v>
      </c>
      <c r="W724" s="358"/>
      <c r="X724" s="358" t="s">
        <v>3211</v>
      </c>
      <c r="Y724" s="358" t="s">
        <v>1261</v>
      </c>
      <c r="Z724" s="358"/>
      <c r="AA724" s="358"/>
      <c r="AB724" s="358"/>
      <c r="AC724" s="358" t="s">
        <v>1937</v>
      </c>
      <c r="AD724" s="358"/>
      <c r="AE724" s="358" t="s">
        <v>1331</v>
      </c>
      <c r="AF724" s="358" t="s">
        <v>3210</v>
      </c>
      <c r="AG724" s="475">
        <v>0</v>
      </c>
    </row>
    <row r="725" spans="2:33" ht="33">
      <c r="B725" s="358"/>
      <c r="C725" s="358" t="s">
        <v>7494</v>
      </c>
      <c r="D725" s="358" t="s">
        <v>7499</v>
      </c>
      <c r="E725" s="358" t="s">
        <v>1934</v>
      </c>
      <c r="F725" s="358" t="s">
        <v>1268</v>
      </c>
      <c r="G725" s="358" t="s">
        <v>7498</v>
      </c>
      <c r="H725" s="358" t="s">
        <v>7496</v>
      </c>
      <c r="I725" s="358" t="s">
        <v>1274</v>
      </c>
      <c r="J725" s="358" t="s">
        <v>7493</v>
      </c>
      <c r="K725" s="358" t="s">
        <v>7496</v>
      </c>
      <c r="L725" s="358" t="s">
        <v>1937</v>
      </c>
      <c r="M725" s="358" t="s">
        <v>7497</v>
      </c>
      <c r="N725" s="358" t="s">
        <v>1939</v>
      </c>
      <c r="O725" s="358" t="s">
        <v>1264</v>
      </c>
      <c r="P725" s="358" t="s">
        <v>7411</v>
      </c>
      <c r="Q725" s="358"/>
      <c r="R725" s="358"/>
      <c r="S725" s="358" t="s">
        <v>7497</v>
      </c>
      <c r="T725" s="358">
        <v>57</v>
      </c>
      <c r="U725" s="358" t="s">
        <v>1937</v>
      </c>
      <c r="V725" s="358" t="s">
        <v>1974</v>
      </c>
      <c r="W725" s="358"/>
      <c r="X725" s="358" t="s">
        <v>2182</v>
      </c>
      <c r="Y725" s="358" t="s">
        <v>1274</v>
      </c>
      <c r="Z725" s="358" t="s">
        <v>7410</v>
      </c>
      <c r="AA725" s="358" t="s">
        <v>7495</v>
      </c>
      <c r="AB725" s="358"/>
      <c r="AC725" s="358" t="s">
        <v>1937</v>
      </c>
      <c r="AD725" s="358"/>
      <c r="AE725" s="358" t="s">
        <v>1321</v>
      </c>
      <c r="AF725" s="358" t="s">
        <v>1223</v>
      </c>
      <c r="AG725" s="475">
        <v>0</v>
      </c>
    </row>
    <row r="726" spans="2:33" ht="47.25">
      <c r="B726" s="358"/>
      <c r="C726" s="358" t="s">
        <v>1789</v>
      </c>
      <c r="D726" s="358" t="s">
        <v>6925</v>
      </c>
      <c r="E726" s="358" t="s">
        <v>1934</v>
      </c>
      <c r="F726" s="358" t="s">
        <v>1272</v>
      </c>
      <c r="G726" s="358" t="s">
        <v>6924</v>
      </c>
      <c r="H726" s="358" t="s">
        <v>6712</v>
      </c>
      <c r="I726" s="358" t="s">
        <v>1282</v>
      </c>
      <c r="J726" s="358" t="s">
        <v>1788</v>
      </c>
      <c r="K726" s="358" t="s">
        <v>6712</v>
      </c>
      <c r="L726" s="358" t="s">
        <v>1937</v>
      </c>
      <c r="M726" s="358" t="s">
        <v>6923</v>
      </c>
      <c r="N726" s="358" t="s">
        <v>1939</v>
      </c>
      <c r="O726" s="358" t="s">
        <v>1316</v>
      </c>
      <c r="P726" s="358" t="s">
        <v>6908</v>
      </c>
      <c r="Q726" s="358"/>
      <c r="R726" s="358" t="s">
        <v>5957</v>
      </c>
      <c r="S726" s="358" t="s">
        <v>6715</v>
      </c>
      <c r="T726" s="358">
        <v>57</v>
      </c>
      <c r="U726" s="358" t="s">
        <v>1937</v>
      </c>
      <c r="V726" s="358" t="s">
        <v>1974</v>
      </c>
      <c r="W726" s="358"/>
      <c r="X726" s="358" t="s">
        <v>6686</v>
      </c>
      <c r="Y726" s="358" t="s">
        <v>1282</v>
      </c>
      <c r="Z726" s="358" t="s">
        <v>6906</v>
      </c>
      <c r="AA726" s="358" t="s">
        <v>6710</v>
      </c>
      <c r="AB726" s="358" t="s">
        <v>902</v>
      </c>
      <c r="AC726" s="358" t="s">
        <v>1940</v>
      </c>
      <c r="AD726" s="358" t="s">
        <v>6716</v>
      </c>
      <c r="AE726" s="358" t="s">
        <v>1317</v>
      </c>
      <c r="AF726" s="358"/>
      <c r="AG726" s="475">
        <v>0</v>
      </c>
    </row>
    <row r="727" spans="2:33" ht="63">
      <c r="B727" s="358"/>
      <c r="C727" s="358" t="s">
        <v>2013</v>
      </c>
      <c r="D727" s="358" t="s">
        <v>5247</v>
      </c>
      <c r="E727" s="358" t="s">
        <v>1934</v>
      </c>
      <c r="F727" s="358" t="s">
        <v>1287</v>
      </c>
      <c r="G727" s="358" t="s">
        <v>5246</v>
      </c>
      <c r="H727" s="358" t="s">
        <v>2016</v>
      </c>
      <c r="I727" s="358" t="s">
        <v>1759</v>
      </c>
      <c r="J727" s="358" t="s">
        <v>2017</v>
      </c>
      <c r="K727" s="358" t="s">
        <v>2016</v>
      </c>
      <c r="L727" s="358" t="s">
        <v>2216</v>
      </c>
      <c r="M727" s="358" t="s">
        <v>2019</v>
      </c>
      <c r="N727" s="358" t="s">
        <v>1939</v>
      </c>
      <c r="O727" s="358" t="s">
        <v>1306</v>
      </c>
      <c r="P727" s="358" t="s">
        <v>5191</v>
      </c>
      <c r="Q727" s="358"/>
      <c r="R727" s="358"/>
      <c r="S727" s="358" t="s">
        <v>2217</v>
      </c>
      <c r="T727" s="358">
        <v>57</v>
      </c>
      <c r="U727" s="358" t="s">
        <v>1937</v>
      </c>
      <c r="V727" s="358" t="s">
        <v>2010</v>
      </c>
      <c r="W727" s="358"/>
      <c r="X727" s="358" t="s">
        <v>4655</v>
      </c>
      <c r="Y727" s="358" t="s">
        <v>1247</v>
      </c>
      <c r="Z727" s="358" t="s">
        <v>5190</v>
      </c>
      <c r="AA727" s="358" t="s">
        <v>2218</v>
      </c>
      <c r="AB727" s="358"/>
      <c r="AC727" s="358" t="s">
        <v>1937</v>
      </c>
      <c r="AD727" s="358" t="s">
        <v>2021</v>
      </c>
      <c r="AE727" s="358" t="s">
        <v>1309</v>
      </c>
      <c r="AF727" s="358"/>
      <c r="AG727" s="475">
        <v>0</v>
      </c>
    </row>
    <row r="728" spans="2:33" ht="132">
      <c r="B728" s="358"/>
      <c r="C728" s="358" t="s">
        <v>4937</v>
      </c>
      <c r="D728" s="358" t="s">
        <v>4946</v>
      </c>
      <c r="E728" s="358" t="s">
        <v>1934</v>
      </c>
      <c r="F728" s="358" t="s">
        <v>1268</v>
      </c>
      <c r="G728" s="358" t="s">
        <v>4943</v>
      </c>
      <c r="H728" s="358" t="s">
        <v>4939</v>
      </c>
      <c r="I728" s="358" t="s">
        <v>1247</v>
      </c>
      <c r="J728" s="358" t="s">
        <v>4936</v>
      </c>
      <c r="K728" s="358" t="s">
        <v>4939</v>
      </c>
      <c r="L728" s="358" t="s">
        <v>4940</v>
      </c>
      <c r="M728" s="358" t="s">
        <v>4941</v>
      </c>
      <c r="N728" s="358" t="s">
        <v>1939</v>
      </c>
      <c r="O728" s="358" t="s">
        <v>1306</v>
      </c>
      <c r="P728" s="358" t="s">
        <v>4897</v>
      </c>
      <c r="Q728" s="358" t="s">
        <v>4942</v>
      </c>
      <c r="R728" s="358"/>
      <c r="S728" s="358" t="s">
        <v>4944</v>
      </c>
      <c r="T728" s="358">
        <v>57</v>
      </c>
      <c r="U728" s="358" t="s">
        <v>1937</v>
      </c>
      <c r="V728" s="358" t="s">
        <v>2031</v>
      </c>
      <c r="W728" s="358"/>
      <c r="X728" s="358" t="s">
        <v>4655</v>
      </c>
      <c r="Y728" s="358" t="s">
        <v>1247</v>
      </c>
      <c r="Z728" s="358" t="s">
        <v>4896</v>
      </c>
      <c r="AA728" s="358" t="s">
        <v>4938</v>
      </c>
      <c r="AB728" s="358"/>
      <c r="AC728" s="358" t="s">
        <v>1937</v>
      </c>
      <c r="AD728" s="358"/>
      <c r="AE728" s="358" t="s">
        <v>1307</v>
      </c>
      <c r="AF728" s="358"/>
      <c r="AG728" s="475">
        <v>0</v>
      </c>
    </row>
    <row r="729" spans="2:33" ht="33">
      <c r="B729" s="358"/>
      <c r="C729" s="358" t="s">
        <v>6123</v>
      </c>
      <c r="D729" s="358" t="s">
        <v>6164</v>
      </c>
      <c r="E729" s="358" t="s">
        <v>1934</v>
      </c>
      <c r="F729" s="358" t="s">
        <v>1287</v>
      </c>
      <c r="G729" s="358" t="s">
        <v>6163</v>
      </c>
      <c r="H729" s="358" t="s">
        <v>6125</v>
      </c>
      <c r="I729" s="358" t="s">
        <v>1739</v>
      </c>
      <c r="J729" s="358" t="s">
        <v>6122</v>
      </c>
      <c r="K729" s="358" t="s">
        <v>6125</v>
      </c>
      <c r="L729" s="358" t="s">
        <v>1937</v>
      </c>
      <c r="M729" s="358" t="s">
        <v>6126</v>
      </c>
      <c r="N729" s="358" t="s">
        <v>3209</v>
      </c>
      <c r="O729" s="358" t="s">
        <v>1311</v>
      </c>
      <c r="P729" s="358" t="s">
        <v>6149</v>
      </c>
      <c r="Q729" s="358"/>
      <c r="R729" s="358" t="s">
        <v>5783</v>
      </c>
      <c r="S729" s="358" t="s">
        <v>6111</v>
      </c>
      <c r="T729" s="358">
        <v>57</v>
      </c>
      <c r="U729" s="358" t="s">
        <v>6112</v>
      </c>
      <c r="V729" s="358" t="s">
        <v>2031</v>
      </c>
      <c r="W729" s="358"/>
      <c r="X729" s="358" t="s">
        <v>6061</v>
      </c>
      <c r="Y729" s="358" t="s">
        <v>1255</v>
      </c>
      <c r="Z729" s="358" t="s">
        <v>6148</v>
      </c>
      <c r="AA729" s="358" t="s">
        <v>6124</v>
      </c>
      <c r="AB729" s="358"/>
      <c r="AC729" s="358" t="s">
        <v>1937</v>
      </c>
      <c r="AD729" s="358"/>
      <c r="AE729" s="358" t="s">
        <v>1241</v>
      </c>
      <c r="AF729" s="358" t="s">
        <v>1243</v>
      </c>
      <c r="AG729" s="475">
        <v>0</v>
      </c>
    </row>
    <row r="730" spans="2:33" ht="33">
      <c r="B730" s="358"/>
      <c r="C730" s="358" t="s">
        <v>4527</v>
      </c>
      <c r="D730" s="358" t="s">
        <v>4529</v>
      </c>
      <c r="E730" s="358" t="s">
        <v>1934</v>
      </c>
      <c r="F730" s="358" t="s">
        <v>1279</v>
      </c>
      <c r="G730" s="358" t="s">
        <v>4531</v>
      </c>
      <c r="H730" s="358" t="s">
        <v>4529</v>
      </c>
      <c r="I730" s="358" t="s">
        <v>1222</v>
      </c>
      <c r="J730" s="358" t="s">
        <v>1237</v>
      </c>
      <c r="K730" s="358" t="s">
        <v>4529</v>
      </c>
      <c r="L730" s="358" t="s">
        <v>1937</v>
      </c>
      <c r="M730" s="358" t="s">
        <v>4530</v>
      </c>
      <c r="N730" s="358" t="s">
        <v>1939</v>
      </c>
      <c r="O730" s="358" t="s">
        <v>1280</v>
      </c>
      <c r="P730" s="358"/>
      <c r="Q730" s="358"/>
      <c r="R730" s="358"/>
      <c r="S730" s="358" t="s">
        <v>1937</v>
      </c>
      <c r="T730" s="358">
        <v>57</v>
      </c>
      <c r="U730" s="358" t="s">
        <v>1937</v>
      </c>
      <c r="V730" s="358"/>
      <c r="W730" s="358"/>
      <c r="X730" s="358" t="s">
        <v>4200</v>
      </c>
      <c r="Y730" s="358" t="s">
        <v>1222</v>
      </c>
      <c r="Z730" s="358" t="s">
        <v>4528</v>
      </c>
      <c r="AA730" s="358"/>
      <c r="AB730" s="358"/>
      <c r="AC730" s="358" t="s">
        <v>1937</v>
      </c>
      <c r="AD730" s="358"/>
      <c r="AE730" s="358" t="s">
        <v>1281</v>
      </c>
      <c r="AF730" s="358" t="s">
        <v>1191</v>
      </c>
      <c r="AG730" s="475">
        <v>0</v>
      </c>
    </row>
    <row r="731" spans="2:33" ht="33">
      <c r="B731" s="358" t="s">
        <v>1791</v>
      </c>
      <c r="C731" s="358" t="s">
        <v>2417</v>
      </c>
      <c r="D731" s="358" t="s">
        <v>3144</v>
      </c>
      <c r="E731" s="358" t="s">
        <v>1934</v>
      </c>
      <c r="F731" s="358" t="s">
        <v>1242</v>
      </c>
      <c r="G731" s="358" t="s">
        <v>3143</v>
      </c>
      <c r="H731" s="358" t="s">
        <v>2420</v>
      </c>
      <c r="I731" s="358" t="s">
        <v>2962</v>
      </c>
      <c r="J731" s="358" t="s">
        <v>2416</v>
      </c>
      <c r="K731" s="358" t="s">
        <v>2420</v>
      </c>
      <c r="L731" s="358" t="s">
        <v>2421</v>
      </c>
      <c r="M731" s="358" t="s">
        <v>2422</v>
      </c>
      <c r="N731" s="358" t="s">
        <v>1939</v>
      </c>
      <c r="O731" s="358" t="s">
        <v>1269</v>
      </c>
      <c r="P731" s="358" t="s">
        <v>3140</v>
      </c>
      <c r="Q731" s="358"/>
      <c r="R731" s="358"/>
      <c r="S731" s="358" t="s">
        <v>2422</v>
      </c>
      <c r="T731" s="358">
        <v>58</v>
      </c>
      <c r="U731" s="358" t="s">
        <v>1937</v>
      </c>
      <c r="V731" s="358" t="s">
        <v>1974</v>
      </c>
      <c r="W731" s="358"/>
      <c r="X731" s="358" t="s">
        <v>2338</v>
      </c>
      <c r="Y731" s="358" t="s">
        <v>1165</v>
      </c>
      <c r="Z731" s="358" t="s">
        <v>3139</v>
      </c>
      <c r="AA731" s="358" t="s">
        <v>2418</v>
      </c>
      <c r="AB731" s="358"/>
      <c r="AC731" s="358" t="s">
        <v>1937</v>
      </c>
      <c r="AD731" s="358" t="s">
        <v>2423</v>
      </c>
      <c r="AE731" s="358" t="s">
        <v>1273</v>
      </c>
      <c r="AF731" s="358"/>
      <c r="AG731" s="475">
        <v>0</v>
      </c>
    </row>
    <row r="732" spans="2:33" ht="33">
      <c r="B732" s="358"/>
      <c r="C732" s="358" t="s">
        <v>2786</v>
      </c>
      <c r="D732" s="358" t="s">
        <v>2793</v>
      </c>
      <c r="E732" s="358" t="s">
        <v>1934</v>
      </c>
      <c r="F732" s="358" t="s">
        <v>1268</v>
      </c>
      <c r="G732" s="358" t="s">
        <v>2792</v>
      </c>
      <c r="H732" s="358" t="s">
        <v>2789</v>
      </c>
      <c r="I732" s="358" t="s">
        <v>1165</v>
      </c>
      <c r="J732" s="358" t="s">
        <v>2785</v>
      </c>
      <c r="K732" s="358" t="s">
        <v>2789</v>
      </c>
      <c r="L732" s="358" t="s">
        <v>2790</v>
      </c>
      <c r="M732" s="358" t="s">
        <v>2791</v>
      </c>
      <c r="N732" s="358" t="s">
        <v>1939</v>
      </c>
      <c r="O732" s="358" t="s">
        <v>1269</v>
      </c>
      <c r="P732" s="358" t="s">
        <v>2515</v>
      </c>
      <c r="Q732" s="358"/>
      <c r="R732" s="358"/>
      <c r="S732" s="358" t="s">
        <v>2545</v>
      </c>
      <c r="T732" s="358">
        <v>58</v>
      </c>
      <c r="U732" s="358" t="s">
        <v>1937</v>
      </c>
      <c r="V732" s="358" t="s">
        <v>2010</v>
      </c>
      <c r="W732" s="358"/>
      <c r="X732" s="358" t="s">
        <v>2338</v>
      </c>
      <c r="Y732" s="358" t="s">
        <v>1165</v>
      </c>
      <c r="Z732" s="358" t="s">
        <v>2513</v>
      </c>
      <c r="AA732" s="358" t="s">
        <v>2787</v>
      </c>
      <c r="AB732" s="358"/>
      <c r="AC732" s="358" t="s">
        <v>1937</v>
      </c>
      <c r="AD732" s="358"/>
      <c r="AE732" s="358" t="s">
        <v>1270</v>
      </c>
      <c r="AF732" s="358"/>
      <c r="AG732" s="475">
        <v>0</v>
      </c>
    </row>
    <row r="733" spans="2:33" ht="33">
      <c r="B733" s="358"/>
      <c r="C733" s="358" t="s">
        <v>1762</v>
      </c>
      <c r="D733" s="358" t="s">
        <v>4533</v>
      </c>
      <c r="E733" s="358" t="s">
        <v>1934</v>
      </c>
      <c r="F733" s="358" t="s">
        <v>1272</v>
      </c>
      <c r="G733" s="358" t="s">
        <v>4532</v>
      </c>
      <c r="H733" s="358" t="s">
        <v>1945</v>
      </c>
      <c r="I733" s="358" t="s">
        <v>1222</v>
      </c>
      <c r="J733" s="358" t="s">
        <v>1761</v>
      </c>
      <c r="K733" s="358" t="s">
        <v>1945</v>
      </c>
      <c r="L733" s="358" t="s">
        <v>1937</v>
      </c>
      <c r="M733" s="358" t="s">
        <v>4205</v>
      </c>
      <c r="N733" s="358" t="s">
        <v>1939</v>
      </c>
      <c r="O733" s="358" t="s">
        <v>1280</v>
      </c>
      <c r="P733" s="358" t="s">
        <v>4529</v>
      </c>
      <c r="Q733" s="358"/>
      <c r="R733" s="358"/>
      <c r="S733" s="358" t="s">
        <v>1940</v>
      </c>
      <c r="T733" s="358">
        <v>58</v>
      </c>
      <c r="U733" s="358" t="s">
        <v>1937</v>
      </c>
      <c r="V733" s="358" t="s">
        <v>1947</v>
      </c>
      <c r="W733" s="358"/>
      <c r="X733" s="358" t="s">
        <v>4200</v>
      </c>
      <c r="Y733" s="358" t="s">
        <v>1222</v>
      </c>
      <c r="Z733" s="358" t="s">
        <v>4528</v>
      </c>
      <c r="AA733" s="358" t="s">
        <v>1948</v>
      </c>
      <c r="AB733" s="358"/>
      <c r="AC733" s="358" t="s">
        <v>4207</v>
      </c>
      <c r="AD733" s="358" t="s">
        <v>1950</v>
      </c>
      <c r="AE733" s="358" t="s">
        <v>1281</v>
      </c>
      <c r="AF733" s="358" t="s">
        <v>1191</v>
      </c>
      <c r="AG733" s="475">
        <v>0</v>
      </c>
    </row>
    <row r="734" spans="2:33" ht="33">
      <c r="B734" s="358"/>
      <c r="C734" s="358" t="s">
        <v>3576</v>
      </c>
      <c r="D734" s="358" t="s">
        <v>3581</v>
      </c>
      <c r="E734" s="358" t="s">
        <v>1934</v>
      </c>
      <c r="F734" s="358" t="s">
        <v>1268</v>
      </c>
      <c r="G734" s="358" t="s">
        <v>3580</v>
      </c>
      <c r="H734" s="358" t="s">
        <v>3578</v>
      </c>
      <c r="I734" s="358" t="s">
        <v>1261</v>
      </c>
      <c r="J734" s="358" t="s">
        <v>3575</v>
      </c>
      <c r="K734" s="358" t="s">
        <v>3578</v>
      </c>
      <c r="L734" s="358" t="s">
        <v>3523</v>
      </c>
      <c r="M734" s="358" t="s">
        <v>3579</v>
      </c>
      <c r="N734" s="358" t="s">
        <v>3209</v>
      </c>
      <c r="O734" s="358" t="s">
        <v>1330</v>
      </c>
      <c r="P734" s="358" t="s">
        <v>3553</v>
      </c>
      <c r="Q734" s="358"/>
      <c r="R734" s="358"/>
      <c r="S734" s="358" t="s">
        <v>3579</v>
      </c>
      <c r="T734" s="358">
        <v>58</v>
      </c>
      <c r="U734" s="358" t="s">
        <v>1937</v>
      </c>
      <c r="V734" s="358" t="s">
        <v>2031</v>
      </c>
      <c r="W734" s="358"/>
      <c r="X734" s="358" t="s">
        <v>3211</v>
      </c>
      <c r="Y734" s="358" t="s">
        <v>1261</v>
      </c>
      <c r="Z734" s="358"/>
      <c r="AA734" s="358"/>
      <c r="AB734" s="358"/>
      <c r="AC734" s="358" t="s">
        <v>1937</v>
      </c>
      <c r="AD734" s="358"/>
      <c r="AE734" s="358" t="s">
        <v>1331</v>
      </c>
      <c r="AF734" s="358" t="s">
        <v>3210</v>
      </c>
      <c r="AG734" s="475">
        <v>0</v>
      </c>
    </row>
    <row r="735" spans="2:33" ht="49.5">
      <c r="B735" s="358"/>
      <c r="C735" s="358" t="s">
        <v>1793</v>
      </c>
      <c r="D735" s="358" t="s">
        <v>6931</v>
      </c>
      <c r="E735" s="358" t="s">
        <v>1934</v>
      </c>
      <c r="F735" s="358" t="s">
        <v>1268</v>
      </c>
      <c r="G735" s="358" t="s">
        <v>6930</v>
      </c>
      <c r="H735" s="358" t="s">
        <v>6928</v>
      </c>
      <c r="I735" s="358" t="s">
        <v>1282</v>
      </c>
      <c r="J735" s="358" t="s">
        <v>1792</v>
      </c>
      <c r="K735" s="358" t="s">
        <v>6928</v>
      </c>
      <c r="L735" s="358" t="s">
        <v>1937</v>
      </c>
      <c r="M735" s="358" t="s">
        <v>6929</v>
      </c>
      <c r="N735" s="358" t="s">
        <v>1939</v>
      </c>
      <c r="O735" s="358" t="s">
        <v>1316</v>
      </c>
      <c r="P735" s="358" t="s">
        <v>6908</v>
      </c>
      <c r="Q735" s="358"/>
      <c r="R735" s="358" t="s">
        <v>5957</v>
      </c>
      <c r="S735" s="358" t="s">
        <v>1940</v>
      </c>
      <c r="T735" s="358">
        <v>58</v>
      </c>
      <c r="U735" s="358" t="s">
        <v>1937</v>
      </c>
      <c r="V735" s="358" t="s">
        <v>1947</v>
      </c>
      <c r="W735" s="358"/>
      <c r="X735" s="358" t="s">
        <v>6686</v>
      </c>
      <c r="Y735" s="358" t="s">
        <v>1282</v>
      </c>
      <c r="Z735" s="358" t="s">
        <v>6906</v>
      </c>
      <c r="AA735" s="358" t="s">
        <v>6926</v>
      </c>
      <c r="AB735" s="358" t="s">
        <v>902</v>
      </c>
      <c r="AC735" s="358" t="s">
        <v>6929</v>
      </c>
      <c r="AD735" s="358"/>
      <c r="AE735" s="358" t="s">
        <v>1317</v>
      </c>
      <c r="AF735" s="358"/>
      <c r="AG735" s="475">
        <v>0</v>
      </c>
    </row>
    <row r="736" spans="2:33" ht="33">
      <c r="B736" s="358"/>
      <c r="C736" s="358" t="s">
        <v>7501</v>
      </c>
      <c r="D736" s="358" t="s">
        <v>7506</v>
      </c>
      <c r="E736" s="358" t="s">
        <v>1934</v>
      </c>
      <c r="F736" s="358" t="s">
        <v>1268</v>
      </c>
      <c r="G736" s="358" t="s">
        <v>7505</v>
      </c>
      <c r="H736" s="358" t="s">
        <v>7503</v>
      </c>
      <c r="I736" s="358" t="s">
        <v>1274</v>
      </c>
      <c r="J736" s="358" t="s">
        <v>7500</v>
      </c>
      <c r="K736" s="358" t="s">
        <v>7503</v>
      </c>
      <c r="L736" s="358" t="s">
        <v>1937</v>
      </c>
      <c r="M736" s="358" t="s">
        <v>7504</v>
      </c>
      <c r="N736" s="358" t="s">
        <v>1939</v>
      </c>
      <c r="O736" s="358" t="s">
        <v>1264</v>
      </c>
      <c r="P736" s="358" t="s">
        <v>7411</v>
      </c>
      <c r="Q736" s="358"/>
      <c r="R736" s="358"/>
      <c r="S736" s="358" t="s">
        <v>7504</v>
      </c>
      <c r="T736" s="358">
        <v>58</v>
      </c>
      <c r="U736" s="358" t="s">
        <v>1937</v>
      </c>
      <c r="V736" s="358" t="s">
        <v>1974</v>
      </c>
      <c r="W736" s="358"/>
      <c r="X736" s="358" t="s">
        <v>2182</v>
      </c>
      <c r="Y736" s="358" t="s">
        <v>1274</v>
      </c>
      <c r="Z736" s="358" t="s">
        <v>7410</v>
      </c>
      <c r="AA736" s="358" t="s">
        <v>7502</v>
      </c>
      <c r="AB736" s="358"/>
      <c r="AC736" s="358" t="s">
        <v>1937</v>
      </c>
      <c r="AD736" s="358"/>
      <c r="AE736" s="358" t="s">
        <v>1321</v>
      </c>
      <c r="AF736" s="358" t="s">
        <v>1223</v>
      </c>
      <c r="AG736" s="475">
        <v>0</v>
      </c>
    </row>
    <row r="737" spans="2:33" ht="63">
      <c r="B737" s="358"/>
      <c r="C737" s="358" t="s">
        <v>4689</v>
      </c>
      <c r="D737" s="358" t="s">
        <v>5249</v>
      </c>
      <c r="E737" s="358" t="s">
        <v>1934</v>
      </c>
      <c r="F737" s="358" t="s">
        <v>1287</v>
      </c>
      <c r="G737" s="358" t="s">
        <v>5248</v>
      </c>
      <c r="H737" s="358" t="s">
        <v>4691</v>
      </c>
      <c r="I737" s="358" t="s">
        <v>1759</v>
      </c>
      <c r="J737" s="358" t="s">
        <v>4688</v>
      </c>
      <c r="K737" s="358" t="s">
        <v>4691</v>
      </c>
      <c r="L737" s="358" t="s">
        <v>4692</v>
      </c>
      <c r="M737" s="358" t="s">
        <v>4693</v>
      </c>
      <c r="N737" s="358" t="s">
        <v>1939</v>
      </c>
      <c r="O737" s="358" t="s">
        <v>1306</v>
      </c>
      <c r="P737" s="358" t="s">
        <v>5191</v>
      </c>
      <c r="Q737" s="358"/>
      <c r="R737" s="358"/>
      <c r="S737" s="358" t="s">
        <v>4695</v>
      </c>
      <c r="T737" s="358">
        <v>58</v>
      </c>
      <c r="U737" s="358" t="s">
        <v>1937</v>
      </c>
      <c r="V737" s="358" t="s">
        <v>2010</v>
      </c>
      <c r="W737" s="358"/>
      <c r="X737" s="358" t="s">
        <v>4655</v>
      </c>
      <c r="Y737" s="358" t="s">
        <v>1247</v>
      </c>
      <c r="Z737" s="358" t="s">
        <v>5190</v>
      </c>
      <c r="AA737" s="358" t="s">
        <v>4690</v>
      </c>
      <c r="AB737" s="358"/>
      <c r="AC737" s="358" t="s">
        <v>1937</v>
      </c>
      <c r="AD737" s="358" t="s">
        <v>4696</v>
      </c>
      <c r="AE737" s="358" t="s">
        <v>1309</v>
      </c>
      <c r="AF737" s="358"/>
      <c r="AG737" s="475">
        <v>1</v>
      </c>
    </row>
    <row r="738" spans="2:33" ht="132">
      <c r="B738" s="358"/>
      <c r="C738" s="358" t="s">
        <v>4948</v>
      </c>
      <c r="D738" s="358" t="s">
        <v>4956</v>
      </c>
      <c r="E738" s="358" t="s">
        <v>1934</v>
      </c>
      <c r="F738" s="358" t="s">
        <v>1268</v>
      </c>
      <c r="G738" s="358" t="s">
        <v>4953</v>
      </c>
      <c r="H738" s="358" t="s">
        <v>4950</v>
      </c>
      <c r="I738" s="358" t="s">
        <v>1247</v>
      </c>
      <c r="J738" s="358" t="s">
        <v>4947</v>
      </c>
      <c r="K738" s="358" t="s">
        <v>4950</v>
      </c>
      <c r="L738" s="358" t="s">
        <v>4951</v>
      </c>
      <c r="M738" s="358" t="s">
        <v>4952</v>
      </c>
      <c r="N738" s="358" t="s">
        <v>1939</v>
      </c>
      <c r="O738" s="358" t="s">
        <v>1306</v>
      </c>
      <c r="P738" s="358" t="s">
        <v>4897</v>
      </c>
      <c r="Q738" s="358" t="s">
        <v>4931</v>
      </c>
      <c r="R738" s="358"/>
      <c r="S738" s="358" t="s">
        <v>4954</v>
      </c>
      <c r="T738" s="358">
        <v>58</v>
      </c>
      <c r="U738" s="358" t="s">
        <v>1937</v>
      </c>
      <c r="V738" s="358" t="s">
        <v>2492</v>
      </c>
      <c r="W738" s="358"/>
      <c r="X738" s="358" t="s">
        <v>4655</v>
      </c>
      <c r="Y738" s="358" t="s">
        <v>1247</v>
      </c>
      <c r="Z738" s="358" t="s">
        <v>4896</v>
      </c>
      <c r="AA738" s="358" t="s">
        <v>4949</v>
      </c>
      <c r="AB738" s="358"/>
      <c r="AC738" s="358" t="s">
        <v>1937</v>
      </c>
      <c r="AD738" s="358"/>
      <c r="AE738" s="358" t="s">
        <v>1307</v>
      </c>
      <c r="AF738" s="358"/>
      <c r="AG738" s="475">
        <v>0</v>
      </c>
    </row>
    <row r="739" spans="2:33" ht="33">
      <c r="B739" s="358"/>
      <c r="C739" s="358" t="s">
        <v>6130</v>
      </c>
      <c r="D739" s="358" t="s">
        <v>6166</v>
      </c>
      <c r="E739" s="358" t="s">
        <v>1934</v>
      </c>
      <c r="F739" s="358" t="s">
        <v>1287</v>
      </c>
      <c r="G739" s="358" t="s">
        <v>6165</v>
      </c>
      <c r="H739" s="358" t="s">
        <v>6132</v>
      </c>
      <c r="I739" s="358" t="s">
        <v>1739</v>
      </c>
      <c r="J739" s="358" t="s">
        <v>6129</v>
      </c>
      <c r="K739" s="358" t="s">
        <v>6132</v>
      </c>
      <c r="L739" s="358" t="s">
        <v>1937</v>
      </c>
      <c r="M739" s="358" t="s">
        <v>6133</v>
      </c>
      <c r="N739" s="358" t="s">
        <v>3209</v>
      </c>
      <c r="O739" s="358" t="s">
        <v>1311</v>
      </c>
      <c r="P739" s="358" t="s">
        <v>6149</v>
      </c>
      <c r="Q739" s="358"/>
      <c r="R739" s="358" t="s">
        <v>5783</v>
      </c>
      <c r="S739" s="358" t="s">
        <v>5918</v>
      </c>
      <c r="T739" s="358">
        <v>58</v>
      </c>
      <c r="U739" s="358" t="s">
        <v>6112</v>
      </c>
      <c r="V739" s="358" t="s">
        <v>2031</v>
      </c>
      <c r="W739" s="358"/>
      <c r="X739" s="358" t="s">
        <v>6061</v>
      </c>
      <c r="Y739" s="358" t="s">
        <v>1255</v>
      </c>
      <c r="Z739" s="358" t="s">
        <v>6148</v>
      </c>
      <c r="AA739" s="358" t="s">
        <v>6131</v>
      </c>
      <c r="AB739" s="358"/>
      <c r="AC739" s="358" t="s">
        <v>1937</v>
      </c>
      <c r="AD739" s="358"/>
      <c r="AE739" s="358" t="s">
        <v>1241</v>
      </c>
      <c r="AF739" s="358" t="s">
        <v>1243</v>
      </c>
      <c r="AG739" s="475">
        <v>0</v>
      </c>
    </row>
    <row r="740" spans="2:33" ht="47.25">
      <c r="B740" s="358" t="s">
        <v>1795</v>
      </c>
      <c r="C740" s="358" t="s">
        <v>2428</v>
      </c>
      <c r="D740" s="358" t="s">
        <v>3146</v>
      </c>
      <c r="E740" s="358" t="s">
        <v>1934</v>
      </c>
      <c r="F740" s="358" t="s">
        <v>1242</v>
      </c>
      <c r="G740" s="358" t="s">
        <v>3145</v>
      </c>
      <c r="H740" s="358" t="s">
        <v>2431</v>
      </c>
      <c r="I740" s="358" t="s">
        <v>2962</v>
      </c>
      <c r="J740" s="358" t="s">
        <v>2427</v>
      </c>
      <c r="K740" s="358" t="s">
        <v>2431</v>
      </c>
      <c r="L740" s="358" t="s">
        <v>2432</v>
      </c>
      <c r="M740" s="358" t="s">
        <v>2433</v>
      </c>
      <c r="N740" s="358" t="s">
        <v>1939</v>
      </c>
      <c r="O740" s="358" t="s">
        <v>1269</v>
      </c>
      <c r="P740" s="358" t="s">
        <v>3140</v>
      </c>
      <c r="Q740" s="358"/>
      <c r="R740" s="358"/>
      <c r="S740" s="358" t="s">
        <v>2436</v>
      </c>
      <c r="T740" s="358">
        <v>59</v>
      </c>
      <c r="U740" s="358" t="s">
        <v>1937</v>
      </c>
      <c r="V740" s="358" t="s">
        <v>1947</v>
      </c>
      <c r="W740" s="358"/>
      <c r="X740" s="358" t="s">
        <v>2338</v>
      </c>
      <c r="Y740" s="358" t="s">
        <v>1165</v>
      </c>
      <c r="Z740" s="358" t="s">
        <v>3139</v>
      </c>
      <c r="AA740" s="358" t="s">
        <v>2429</v>
      </c>
      <c r="AB740" s="358"/>
      <c r="AC740" s="358" t="s">
        <v>2437</v>
      </c>
      <c r="AD740" s="358" t="s">
        <v>2434</v>
      </c>
      <c r="AE740" s="358" t="s">
        <v>1273</v>
      </c>
      <c r="AF740" s="358"/>
      <c r="AG740" s="475">
        <v>0</v>
      </c>
    </row>
    <row r="741" spans="2:33" ht="33">
      <c r="B741" s="358"/>
      <c r="C741" s="358" t="s">
        <v>2795</v>
      </c>
      <c r="D741" s="358" t="s">
        <v>2802</v>
      </c>
      <c r="E741" s="358" t="s">
        <v>1934</v>
      </c>
      <c r="F741" s="358" t="s">
        <v>1268</v>
      </c>
      <c r="G741" s="358" t="s">
        <v>2801</v>
      </c>
      <c r="H741" s="358" t="s">
        <v>2798</v>
      </c>
      <c r="I741" s="358" t="s">
        <v>1165</v>
      </c>
      <c r="J741" s="358" t="s">
        <v>2794</v>
      </c>
      <c r="K741" s="358" t="s">
        <v>2798</v>
      </c>
      <c r="L741" s="358" t="s">
        <v>2799</v>
      </c>
      <c r="M741" s="358" t="s">
        <v>2800</v>
      </c>
      <c r="N741" s="358" t="s">
        <v>1939</v>
      </c>
      <c r="O741" s="358" t="s">
        <v>1269</v>
      </c>
      <c r="P741" s="358" t="s">
        <v>2515</v>
      </c>
      <c r="Q741" s="358"/>
      <c r="R741" s="358"/>
      <c r="S741" s="358" t="s">
        <v>2545</v>
      </c>
      <c r="T741" s="358">
        <v>59</v>
      </c>
      <c r="U741" s="358" t="s">
        <v>1937</v>
      </c>
      <c r="V741" s="358" t="s">
        <v>2010</v>
      </c>
      <c r="W741" s="358"/>
      <c r="X741" s="358" t="s">
        <v>2338</v>
      </c>
      <c r="Y741" s="358" t="s">
        <v>1165</v>
      </c>
      <c r="Z741" s="358" t="s">
        <v>2513</v>
      </c>
      <c r="AA741" s="358" t="s">
        <v>2796</v>
      </c>
      <c r="AB741" s="358"/>
      <c r="AC741" s="358" t="s">
        <v>1937</v>
      </c>
      <c r="AD741" s="358"/>
      <c r="AE741" s="358" t="s">
        <v>1270</v>
      </c>
      <c r="AF741" s="358"/>
      <c r="AG741" s="475">
        <v>0</v>
      </c>
    </row>
    <row r="742" spans="2:33" ht="33">
      <c r="B742" s="358"/>
      <c r="C742" s="358" t="s">
        <v>3583</v>
      </c>
      <c r="D742" s="358" t="s">
        <v>3589</v>
      </c>
      <c r="E742" s="358" t="s">
        <v>1934</v>
      </c>
      <c r="F742" s="358" t="s">
        <v>1268</v>
      </c>
      <c r="G742" s="358" t="s">
        <v>3588</v>
      </c>
      <c r="H742" s="358" t="s">
        <v>3585</v>
      </c>
      <c r="I742" s="358" t="s">
        <v>1261</v>
      </c>
      <c r="J742" s="358" t="s">
        <v>3582</v>
      </c>
      <c r="K742" s="358" t="s">
        <v>3585</v>
      </c>
      <c r="L742" s="358" t="s">
        <v>3586</v>
      </c>
      <c r="M742" s="358" t="s">
        <v>3587</v>
      </c>
      <c r="N742" s="358" t="s">
        <v>3209</v>
      </c>
      <c r="O742" s="358" t="s">
        <v>1330</v>
      </c>
      <c r="P742" s="358" t="s">
        <v>3553</v>
      </c>
      <c r="Q742" s="358"/>
      <c r="R742" s="358"/>
      <c r="S742" s="358" t="s">
        <v>3587</v>
      </c>
      <c r="T742" s="358">
        <v>59</v>
      </c>
      <c r="U742" s="358" t="s">
        <v>1937</v>
      </c>
      <c r="V742" s="358" t="s">
        <v>2010</v>
      </c>
      <c r="W742" s="358"/>
      <c r="X742" s="358" t="s">
        <v>3211</v>
      </c>
      <c r="Y742" s="358" t="s">
        <v>1261</v>
      </c>
      <c r="Z742" s="358"/>
      <c r="AA742" s="358"/>
      <c r="AB742" s="358"/>
      <c r="AC742" s="358" t="s">
        <v>1937</v>
      </c>
      <c r="AD742" s="358"/>
      <c r="AE742" s="358" t="s">
        <v>1331</v>
      </c>
      <c r="AF742" s="358" t="s">
        <v>3210</v>
      </c>
      <c r="AG742" s="475">
        <v>0</v>
      </c>
    </row>
    <row r="743" spans="2:33" ht="47.25">
      <c r="B743" s="358"/>
      <c r="C743" s="358" t="s">
        <v>1797</v>
      </c>
      <c r="D743" s="358" t="s">
        <v>6934</v>
      </c>
      <c r="E743" s="358" t="s">
        <v>1934</v>
      </c>
      <c r="F743" s="358" t="s">
        <v>1272</v>
      </c>
      <c r="G743" s="358" t="s">
        <v>6932</v>
      </c>
      <c r="H743" s="358" t="s">
        <v>6844</v>
      </c>
      <c r="I743" s="358" t="s">
        <v>1282</v>
      </c>
      <c r="J743" s="358" t="s">
        <v>1796</v>
      </c>
      <c r="K743" s="358" t="s">
        <v>6844</v>
      </c>
      <c r="L743" s="358" t="s">
        <v>1937</v>
      </c>
      <c r="M743" s="358" t="s">
        <v>6845</v>
      </c>
      <c r="N743" s="358" t="s">
        <v>1939</v>
      </c>
      <c r="O743" s="358" t="s">
        <v>1316</v>
      </c>
      <c r="P743" s="358" t="s">
        <v>6908</v>
      </c>
      <c r="Q743" s="358"/>
      <c r="R743" s="358" t="s">
        <v>5957</v>
      </c>
      <c r="S743" s="358" t="s">
        <v>6933</v>
      </c>
      <c r="T743" s="358">
        <v>59</v>
      </c>
      <c r="U743" s="358" t="s">
        <v>1937</v>
      </c>
      <c r="V743" s="358" t="s">
        <v>2031</v>
      </c>
      <c r="W743" s="358"/>
      <c r="X743" s="358" t="s">
        <v>6686</v>
      </c>
      <c r="Y743" s="358" t="s">
        <v>1282</v>
      </c>
      <c r="Z743" s="358" t="s">
        <v>6906</v>
      </c>
      <c r="AA743" s="358" t="s">
        <v>6842</v>
      </c>
      <c r="AB743" s="358" t="s">
        <v>902</v>
      </c>
      <c r="AC743" s="358" t="s">
        <v>1937</v>
      </c>
      <c r="AD743" s="358" t="s">
        <v>6848</v>
      </c>
      <c r="AE743" s="358" t="s">
        <v>1317</v>
      </c>
      <c r="AF743" s="358"/>
      <c r="AG743" s="475">
        <v>0</v>
      </c>
    </row>
    <row r="744" spans="2:33" ht="33">
      <c r="B744" s="358"/>
      <c r="C744" s="358" t="s">
        <v>6137</v>
      </c>
      <c r="D744" s="358" t="s">
        <v>6168</v>
      </c>
      <c r="E744" s="358" t="s">
        <v>1934</v>
      </c>
      <c r="F744" s="358" t="s">
        <v>1287</v>
      </c>
      <c r="G744" s="358" t="s">
        <v>6167</v>
      </c>
      <c r="H744" s="358" t="s">
        <v>6139</v>
      </c>
      <c r="I744" s="358" t="s">
        <v>1739</v>
      </c>
      <c r="J744" s="358" t="s">
        <v>6136</v>
      </c>
      <c r="K744" s="358" t="s">
        <v>6139</v>
      </c>
      <c r="L744" s="358" t="s">
        <v>1937</v>
      </c>
      <c r="M744" s="358" t="s">
        <v>6140</v>
      </c>
      <c r="N744" s="358" t="s">
        <v>3209</v>
      </c>
      <c r="O744" s="358" t="s">
        <v>1311</v>
      </c>
      <c r="P744" s="358" t="s">
        <v>6149</v>
      </c>
      <c r="Q744" s="358"/>
      <c r="R744" s="358" t="s">
        <v>5783</v>
      </c>
      <c r="S744" s="358" t="s">
        <v>6143</v>
      </c>
      <c r="T744" s="358">
        <v>59</v>
      </c>
      <c r="U744" s="358" t="s">
        <v>6144</v>
      </c>
      <c r="V744" s="358" t="s">
        <v>2492</v>
      </c>
      <c r="W744" s="358"/>
      <c r="X744" s="358" t="s">
        <v>6061</v>
      </c>
      <c r="Y744" s="358" t="s">
        <v>1255</v>
      </c>
      <c r="Z744" s="358" t="s">
        <v>6148</v>
      </c>
      <c r="AA744" s="358" t="s">
        <v>6138</v>
      </c>
      <c r="AB744" s="358"/>
      <c r="AC744" s="358" t="s">
        <v>1937</v>
      </c>
      <c r="AD744" s="358" t="s">
        <v>6141</v>
      </c>
      <c r="AE744" s="358" t="s">
        <v>1241</v>
      </c>
      <c r="AF744" s="358" t="s">
        <v>1243</v>
      </c>
      <c r="AG744" s="475">
        <v>0</v>
      </c>
    </row>
    <row r="745" spans="2:33" ht="33">
      <c r="B745" s="358"/>
      <c r="C745" s="358" t="s">
        <v>7508</v>
      </c>
      <c r="D745" s="358" t="s">
        <v>7513</v>
      </c>
      <c r="E745" s="358" t="s">
        <v>1934</v>
      </c>
      <c r="F745" s="358" t="s">
        <v>1268</v>
      </c>
      <c r="G745" s="358" t="s">
        <v>7512</v>
      </c>
      <c r="H745" s="358" t="s">
        <v>7510</v>
      </c>
      <c r="I745" s="358" t="s">
        <v>1274</v>
      </c>
      <c r="J745" s="358" t="s">
        <v>7507</v>
      </c>
      <c r="K745" s="358" t="s">
        <v>7510</v>
      </c>
      <c r="L745" s="358" t="s">
        <v>1937</v>
      </c>
      <c r="M745" s="358" t="s">
        <v>7511</v>
      </c>
      <c r="N745" s="358" t="s">
        <v>1939</v>
      </c>
      <c r="O745" s="358" t="s">
        <v>1264</v>
      </c>
      <c r="P745" s="358" t="s">
        <v>7411</v>
      </c>
      <c r="Q745" s="358"/>
      <c r="R745" s="358"/>
      <c r="S745" s="358" t="s">
        <v>7511</v>
      </c>
      <c r="T745" s="358">
        <v>59</v>
      </c>
      <c r="U745" s="358" t="s">
        <v>1937</v>
      </c>
      <c r="V745" s="358" t="s">
        <v>1974</v>
      </c>
      <c r="W745" s="358"/>
      <c r="X745" s="358" t="s">
        <v>2182</v>
      </c>
      <c r="Y745" s="358" t="s">
        <v>1274</v>
      </c>
      <c r="Z745" s="358" t="s">
        <v>7410</v>
      </c>
      <c r="AA745" s="358" t="s">
        <v>7509</v>
      </c>
      <c r="AB745" s="358"/>
      <c r="AC745" s="358" t="s">
        <v>1937</v>
      </c>
      <c r="AD745" s="358"/>
      <c r="AE745" s="358" t="s">
        <v>1321</v>
      </c>
      <c r="AF745" s="358" t="s">
        <v>1223</v>
      </c>
      <c r="AG745" s="475">
        <v>0</v>
      </c>
    </row>
    <row r="746" spans="2:33" ht="49.5">
      <c r="B746" s="358"/>
      <c r="C746" s="358" t="s">
        <v>4237</v>
      </c>
      <c r="D746" s="358" t="s">
        <v>4535</v>
      </c>
      <c r="E746" s="358" t="s">
        <v>1934</v>
      </c>
      <c r="F746" s="358" t="s">
        <v>1272</v>
      </c>
      <c r="G746" s="358" t="s">
        <v>4534</v>
      </c>
      <c r="H746" s="358" t="s">
        <v>4239</v>
      </c>
      <c r="I746" s="358" t="s">
        <v>1222</v>
      </c>
      <c r="J746" s="358" t="s">
        <v>4236</v>
      </c>
      <c r="K746" s="358" t="s">
        <v>4239</v>
      </c>
      <c r="L746" s="358" t="s">
        <v>1937</v>
      </c>
      <c r="M746" s="358" t="s">
        <v>4240</v>
      </c>
      <c r="N746" s="358" t="s">
        <v>1939</v>
      </c>
      <c r="O746" s="358" t="s">
        <v>1280</v>
      </c>
      <c r="P746" s="358" t="s">
        <v>4529</v>
      </c>
      <c r="Q746" s="358"/>
      <c r="R746" s="358"/>
      <c r="S746" s="358" t="s">
        <v>4242</v>
      </c>
      <c r="T746" s="358">
        <v>59</v>
      </c>
      <c r="U746" s="358" t="s">
        <v>1937</v>
      </c>
      <c r="V746" s="358" t="s">
        <v>1974</v>
      </c>
      <c r="W746" s="358"/>
      <c r="X746" s="358" t="s">
        <v>4200</v>
      </c>
      <c r="Y746" s="358" t="s">
        <v>1222</v>
      </c>
      <c r="Z746" s="358" t="s">
        <v>4528</v>
      </c>
      <c r="AA746" s="358" t="s">
        <v>4238</v>
      </c>
      <c r="AB746" s="358"/>
      <c r="AC746" s="358" t="s">
        <v>1940</v>
      </c>
      <c r="AD746" s="358" t="s">
        <v>4243</v>
      </c>
      <c r="AE746" s="358" t="s">
        <v>1281</v>
      </c>
      <c r="AF746" s="358" t="s">
        <v>1191</v>
      </c>
      <c r="AG746" s="475">
        <v>0</v>
      </c>
    </row>
    <row r="747" spans="2:33" ht="132">
      <c r="B747" s="358"/>
      <c r="C747" s="358" t="s">
        <v>4958</v>
      </c>
      <c r="D747" s="358" t="s">
        <v>4966</v>
      </c>
      <c r="E747" s="358" t="s">
        <v>1934</v>
      </c>
      <c r="F747" s="358" t="s">
        <v>1268</v>
      </c>
      <c r="G747" s="358" t="s">
        <v>4963</v>
      </c>
      <c r="H747" s="358" t="s">
        <v>4960</v>
      </c>
      <c r="I747" s="358" t="s">
        <v>1247</v>
      </c>
      <c r="J747" s="358" t="s">
        <v>4957</v>
      </c>
      <c r="K747" s="358" t="s">
        <v>4960</v>
      </c>
      <c r="L747" s="358" t="s">
        <v>4961</v>
      </c>
      <c r="M747" s="358" t="s">
        <v>4962</v>
      </c>
      <c r="N747" s="358" t="s">
        <v>1939</v>
      </c>
      <c r="O747" s="358" t="s">
        <v>1306</v>
      </c>
      <c r="P747" s="358" t="s">
        <v>4897</v>
      </c>
      <c r="Q747" s="358" t="s">
        <v>4942</v>
      </c>
      <c r="R747" s="358"/>
      <c r="S747" s="358" t="s">
        <v>4964</v>
      </c>
      <c r="T747" s="358">
        <v>59</v>
      </c>
      <c r="U747" s="358" t="s">
        <v>1937</v>
      </c>
      <c r="V747" s="358" t="s">
        <v>2492</v>
      </c>
      <c r="W747" s="358"/>
      <c r="X747" s="358" t="s">
        <v>4655</v>
      </c>
      <c r="Y747" s="358" t="s">
        <v>1247</v>
      </c>
      <c r="Z747" s="358" t="s">
        <v>4896</v>
      </c>
      <c r="AA747" s="358" t="s">
        <v>4959</v>
      </c>
      <c r="AB747" s="358"/>
      <c r="AC747" s="358" t="s">
        <v>1937</v>
      </c>
      <c r="AD747" s="358"/>
      <c r="AE747" s="358" t="s">
        <v>1307</v>
      </c>
      <c r="AF747" s="358"/>
      <c r="AG747" s="475">
        <v>0</v>
      </c>
    </row>
    <row r="748" spans="2:33" ht="115.5">
      <c r="B748" s="358"/>
      <c r="C748" s="358" t="s">
        <v>5007</v>
      </c>
      <c r="D748" s="358" t="s">
        <v>5251</v>
      </c>
      <c r="E748" s="358" t="s">
        <v>1934</v>
      </c>
      <c r="F748" s="358" t="s">
        <v>1287</v>
      </c>
      <c r="G748" s="358" t="s">
        <v>5250</v>
      </c>
      <c r="H748" s="358" t="s">
        <v>5009</v>
      </c>
      <c r="I748" s="358" t="s">
        <v>1759</v>
      </c>
      <c r="J748" s="358" t="s">
        <v>5006</v>
      </c>
      <c r="K748" s="358" t="s">
        <v>5009</v>
      </c>
      <c r="L748" s="358" t="s">
        <v>5010</v>
      </c>
      <c r="M748" s="358" t="s">
        <v>5011</v>
      </c>
      <c r="N748" s="358" t="s">
        <v>1939</v>
      </c>
      <c r="O748" s="358" t="s">
        <v>1306</v>
      </c>
      <c r="P748" s="358" t="s">
        <v>5191</v>
      </c>
      <c r="Q748" s="358" t="s">
        <v>5180</v>
      </c>
      <c r="R748" s="358"/>
      <c r="S748" s="358" t="s">
        <v>5182</v>
      </c>
      <c r="T748" s="358">
        <v>59</v>
      </c>
      <c r="U748" s="358" t="s">
        <v>1937</v>
      </c>
      <c r="V748" s="358" t="s">
        <v>2492</v>
      </c>
      <c r="W748" s="358"/>
      <c r="X748" s="358" t="s">
        <v>4655</v>
      </c>
      <c r="Y748" s="358" t="s">
        <v>1247</v>
      </c>
      <c r="Z748" s="358" t="s">
        <v>5190</v>
      </c>
      <c r="AA748" s="358" t="s">
        <v>5008</v>
      </c>
      <c r="AB748" s="358"/>
      <c r="AC748" s="358" t="s">
        <v>1937</v>
      </c>
      <c r="AD748" s="358" t="s">
        <v>4881</v>
      </c>
      <c r="AE748" s="358" t="s">
        <v>1309</v>
      </c>
      <c r="AF748" s="358"/>
      <c r="AG748" s="475">
        <v>0</v>
      </c>
    </row>
    <row r="749" spans="2:33" ht="33">
      <c r="B749" s="358" t="s">
        <v>1799</v>
      </c>
      <c r="C749" s="358" t="s">
        <v>2355</v>
      </c>
      <c r="D749" s="358" t="s">
        <v>3148</v>
      </c>
      <c r="E749" s="358" t="s">
        <v>1934</v>
      </c>
      <c r="F749" s="358" t="s">
        <v>1242</v>
      </c>
      <c r="G749" s="358" t="s">
        <v>3147</v>
      </c>
      <c r="H749" s="358" t="s">
        <v>2358</v>
      </c>
      <c r="I749" s="358" t="s">
        <v>2962</v>
      </c>
      <c r="J749" s="358" t="s">
        <v>2354</v>
      </c>
      <c r="K749" s="358" t="s">
        <v>2358</v>
      </c>
      <c r="L749" s="358" t="s">
        <v>2341</v>
      </c>
      <c r="M749" s="358" t="s">
        <v>2359</v>
      </c>
      <c r="N749" s="358" t="s">
        <v>1939</v>
      </c>
      <c r="O749" s="358" t="s">
        <v>1269</v>
      </c>
      <c r="P749" s="358" t="s">
        <v>3140</v>
      </c>
      <c r="Q749" s="358"/>
      <c r="R749" s="358"/>
      <c r="S749" s="358" t="s">
        <v>2361</v>
      </c>
      <c r="T749" s="358">
        <v>60</v>
      </c>
      <c r="U749" s="358" t="s">
        <v>1937</v>
      </c>
      <c r="V749" s="358" t="s">
        <v>1947</v>
      </c>
      <c r="W749" s="358"/>
      <c r="X749" s="358" t="s">
        <v>2338</v>
      </c>
      <c r="Y749" s="358" t="s">
        <v>1165</v>
      </c>
      <c r="Z749" s="358" t="s">
        <v>3139</v>
      </c>
      <c r="AA749" s="358" t="s">
        <v>2408</v>
      </c>
      <c r="AB749" s="358"/>
      <c r="AC749" s="358" t="s">
        <v>2362</v>
      </c>
      <c r="AD749" s="358" t="s">
        <v>2363</v>
      </c>
      <c r="AE749" s="358" t="s">
        <v>1273</v>
      </c>
      <c r="AF749" s="358"/>
      <c r="AG749" s="475">
        <v>0</v>
      </c>
    </row>
    <row r="750" spans="2:33" ht="33">
      <c r="B750" s="358"/>
      <c r="C750" s="358" t="s">
        <v>2804</v>
      </c>
      <c r="D750" s="358" t="s">
        <v>2811</v>
      </c>
      <c r="E750" s="358" t="s">
        <v>1934</v>
      </c>
      <c r="F750" s="358" t="s">
        <v>1268</v>
      </c>
      <c r="G750" s="358" t="s">
        <v>2810</v>
      </c>
      <c r="H750" s="358" t="s">
        <v>2807</v>
      </c>
      <c r="I750" s="358" t="s">
        <v>1165</v>
      </c>
      <c r="J750" s="358" t="s">
        <v>2803</v>
      </c>
      <c r="K750" s="358" t="s">
        <v>2807</v>
      </c>
      <c r="L750" s="358" t="s">
        <v>2808</v>
      </c>
      <c r="M750" s="358" t="s">
        <v>2809</v>
      </c>
      <c r="N750" s="358" t="s">
        <v>1939</v>
      </c>
      <c r="O750" s="358" t="s">
        <v>1269</v>
      </c>
      <c r="P750" s="358" t="s">
        <v>2515</v>
      </c>
      <c r="Q750" s="358"/>
      <c r="R750" s="358"/>
      <c r="S750" s="358" t="s">
        <v>2545</v>
      </c>
      <c r="T750" s="358">
        <v>60</v>
      </c>
      <c r="U750" s="358" t="s">
        <v>1937</v>
      </c>
      <c r="V750" s="358" t="s">
        <v>2010</v>
      </c>
      <c r="W750" s="358"/>
      <c r="X750" s="358" t="s">
        <v>2338</v>
      </c>
      <c r="Y750" s="358" t="s">
        <v>1165</v>
      </c>
      <c r="Z750" s="358" t="s">
        <v>2513</v>
      </c>
      <c r="AA750" s="358" t="s">
        <v>2805</v>
      </c>
      <c r="AB750" s="358"/>
      <c r="AC750" s="358" t="s">
        <v>1937</v>
      </c>
      <c r="AD750" s="358"/>
      <c r="AE750" s="358" t="s">
        <v>1270</v>
      </c>
      <c r="AF750" s="358"/>
      <c r="AG750" s="475">
        <v>0</v>
      </c>
    </row>
    <row r="751" spans="2:33" ht="33">
      <c r="B751" s="358"/>
      <c r="C751" s="358" t="s">
        <v>3591</v>
      </c>
      <c r="D751" s="358" t="s">
        <v>3597</v>
      </c>
      <c r="E751" s="358" t="s">
        <v>1934</v>
      </c>
      <c r="F751" s="358" t="s">
        <v>1268</v>
      </c>
      <c r="G751" s="358" t="s">
        <v>3596</v>
      </c>
      <c r="H751" s="358" t="s">
        <v>3593</v>
      </c>
      <c r="I751" s="358" t="s">
        <v>1261</v>
      </c>
      <c r="J751" s="358" t="s">
        <v>3590</v>
      </c>
      <c r="K751" s="358" t="s">
        <v>3593</v>
      </c>
      <c r="L751" s="358" t="s">
        <v>3594</v>
      </c>
      <c r="M751" s="358" t="s">
        <v>3595</v>
      </c>
      <c r="N751" s="358" t="s">
        <v>3209</v>
      </c>
      <c r="O751" s="358" t="s">
        <v>1330</v>
      </c>
      <c r="P751" s="358" t="s">
        <v>3553</v>
      </c>
      <c r="Q751" s="358"/>
      <c r="R751" s="358"/>
      <c r="S751" s="358" t="s">
        <v>3595</v>
      </c>
      <c r="T751" s="358">
        <v>60</v>
      </c>
      <c r="U751" s="358" t="s">
        <v>1937</v>
      </c>
      <c r="V751" s="358" t="s">
        <v>2010</v>
      </c>
      <c r="W751" s="358"/>
      <c r="X751" s="358" t="s">
        <v>3211</v>
      </c>
      <c r="Y751" s="358" t="s">
        <v>1261</v>
      </c>
      <c r="Z751" s="358"/>
      <c r="AA751" s="358"/>
      <c r="AB751" s="358"/>
      <c r="AC751" s="358" t="s">
        <v>1937</v>
      </c>
      <c r="AD751" s="358"/>
      <c r="AE751" s="358" t="s">
        <v>1331</v>
      </c>
      <c r="AF751" s="358" t="s">
        <v>3210</v>
      </c>
      <c r="AG751" s="475">
        <v>0</v>
      </c>
    </row>
    <row r="752" spans="2:33" ht="33">
      <c r="B752" s="358"/>
      <c r="C752" s="358" t="s">
        <v>7515</v>
      </c>
      <c r="D752" s="358" t="s">
        <v>7520</v>
      </c>
      <c r="E752" s="358" t="s">
        <v>1934</v>
      </c>
      <c r="F752" s="358" t="s">
        <v>1268</v>
      </c>
      <c r="G752" s="358" t="s">
        <v>7519</v>
      </c>
      <c r="H752" s="358" t="s">
        <v>7517</v>
      </c>
      <c r="I752" s="358" t="s">
        <v>1274</v>
      </c>
      <c r="J752" s="358" t="s">
        <v>7514</v>
      </c>
      <c r="K752" s="358" t="s">
        <v>7517</v>
      </c>
      <c r="L752" s="358" t="s">
        <v>1937</v>
      </c>
      <c r="M752" s="358" t="s">
        <v>7518</v>
      </c>
      <c r="N752" s="358" t="s">
        <v>1939</v>
      </c>
      <c r="O752" s="358" t="s">
        <v>1264</v>
      </c>
      <c r="P752" s="358" t="s">
        <v>7411</v>
      </c>
      <c r="Q752" s="358"/>
      <c r="R752" s="358"/>
      <c r="S752" s="358" t="s">
        <v>7518</v>
      </c>
      <c r="T752" s="358">
        <v>60</v>
      </c>
      <c r="U752" s="358" t="s">
        <v>1937</v>
      </c>
      <c r="V752" s="358" t="s">
        <v>1974</v>
      </c>
      <c r="W752" s="358"/>
      <c r="X752" s="358" t="s">
        <v>2182</v>
      </c>
      <c r="Y752" s="358" t="s">
        <v>1274</v>
      </c>
      <c r="Z752" s="358" t="s">
        <v>7410</v>
      </c>
      <c r="AA752" s="358" t="s">
        <v>7516</v>
      </c>
      <c r="AB752" s="358"/>
      <c r="AC752" s="358" t="s">
        <v>1937</v>
      </c>
      <c r="AD752" s="358"/>
      <c r="AE752" s="358" t="s">
        <v>1321</v>
      </c>
      <c r="AF752" s="358" t="s">
        <v>1223</v>
      </c>
      <c r="AG752" s="475">
        <v>0</v>
      </c>
    </row>
    <row r="753" spans="2:33" ht="33">
      <c r="B753" s="358"/>
      <c r="C753" s="358" t="s">
        <v>1801</v>
      </c>
      <c r="D753" s="358" t="s">
        <v>6940</v>
      </c>
      <c r="E753" s="358" t="s">
        <v>1934</v>
      </c>
      <c r="F753" s="358" t="s">
        <v>1268</v>
      </c>
      <c r="G753" s="358" t="s">
        <v>6939</v>
      </c>
      <c r="H753" s="358" t="s">
        <v>6937</v>
      </c>
      <c r="I753" s="358" t="s">
        <v>1282</v>
      </c>
      <c r="J753" s="358" t="s">
        <v>1800</v>
      </c>
      <c r="K753" s="358" t="s">
        <v>6937</v>
      </c>
      <c r="L753" s="358" t="s">
        <v>1937</v>
      </c>
      <c r="M753" s="358" t="s">
        <v>6938</v>
      </c>
      <c r="N753" s="358" t="s">
        <v>1939</v>
      </c>
      <c r="O753" s="358" t="s">
        <v>1316</v>
      </c>
      <c r="P753" s="358" t="s">
        <v>6908</v>
      </c>
      <c r="Q753" s="358"/>
      <c r="R753" s="358" t="s">
        <v>5957</v>
      </c>
      <c r="S753" s="358" t="s">
        <v>1937</v>
      </c>
      <c r="T753" s="358">
        <v>60</v>
      </c>
      <c r="U753" s="358" t="s">
        <v>1937</v>
      </c>
      <c r="V753" s="358" t="s">
        <v>2031</v>
      </c>
      <c r="W753" s="358"/>
      <c r="X753" s="358" t="s">
        <v>6686</v>
      </c>
      <c r="Y753" s="358" t="s">
        <v>1282</v>
      </c>
      <c r="Z753" s="358" t="s">
        <v>6906</v>
      </c>
      <c r="AA753" s="358" t="s">
        <v>6935</v>
      </c>
      <c r="AB753" s="358" t="s">
        <v>902</v>
      </c>
      <c r="AC753" s="358" t="s">
        <v>1937</v>
      </c>
      <c r="AD753" s="358"/>
      <c r="AE753" s="358" t="s">
        <v>1317</v>
      </c>
      <c r="AF753" s="358"/>
      <c r="AG753" s="475">
        <v>0</v>
      </c>
    </row>
    <row r="754" spans="2:33" ht="132">
      <c r="B754" s="358"/>
      <c r="C754" s="358" t="s">
        <v>4968</v>
      </c>
      <c r="D754" s="358" t="s">
        <v>4976</v>
      </c>
      <c r="E754" s="358" t="s">
        <v>1934</v>
      </c>
      <c r="F754" s="358" t="s">
        <v>1268</v>
      </c>
      <c r="G754" s="358" t="s">
        <v>4973</v>
      </c>
      <c r="H754" s="358" t="s">
        <v>4970</v>
      </c>
      <c r="I754" s="358" t="s">
        <v>1247</v>
      </c>
      <c r="J754" s="358" t="s">
        <v>4967</v>
      </c>
      <c r="K754" s="358" t="s">
        <v>4970</v>
      </c>
      <c r="L754" s="358" t="s">
        <v>4971</v>
      </c>
      <c r="M754" s="358" t="s">
        <v>4972</v>
      </c>
      <c r="N754" s="358" t="s">
        <v>1939</v>
      </c>
      <c r="O754" s="358" t="s">
        <v>1306</v>
      </c>
      <c r="P754" s="358" t="s">
        <v>4897</v>
      </c>
      <c r="Q754" s="358" t="s">
        <v>4931</v>
      </c>
      <c r="R754" s="358"/>
      <c r="S754" s="358" t="s">
        <v>4974</v>
      </c>
      <c r="T754" s="358">
        <v>60</v>
      </c>
      <c r="U754" s="358" t="s">
        <v>1937</v>
      </c>
      <c r="V754" s="358" t="s">
        <v>2492</v>
      </c>
      <c r="W754" s="358"/>
      <c r="X754" s="358" t="s">
        <v>4655</v>
      </c>
      <c r="Y754" s="358" t="s">
        <v>1247</v>
      </c>
      <c r="Z754" s="358" t="s">
        <v>4896</v>
      </c>
      <c r="AA754" s="358" t="s">
        <v>4969</v>
      </c>
      <c r="AB754" s="358"/>
      <c r="AC754" s="358" t="s">
        <v>1937</v>
      </c>
      <c r="AD754" s="358"/>
      <c r="AE754" s="358" t="s">
        <v>1307</v>
      </c>
      <c r="AF754" s="358"/>
      <c r="AG754" s="475">
        <v>0</v>
      </c>
    </row>
    <row r="755" spans="2:33" ht="115.5">
      <c r="B755" s="358"/>
      <c r="C755" s="358" t="s">
        <v>5017</v>
      </c>
      <c r="D755" s="358" t="s">
        <v>5253</v>
      </c>
      <c r="E755" s="358" t="s">
        <v>1934</v>
      </c>
      <c r="F755" s="358" t="s">
        <v>1287</v>
      </c>
      <c r="G755" s="358" t="s">
        <v>5252</v>
      </c>
      <c r="H755" s="358" t="s">
        <v>5019</v>
      </c>
      <c r="I755" s="358" t="s">
        <v>1759</v>
      </c>
      <c r="J755" s="358" t="s">
        <v>5016</v>
      </c>
      <c r="K755" s="358" t="s">
        <v>5019</v>
      </c>
      <c r="L755" s="358" t="s">
        <v>5020</v>
      </c>
      <c r="M755" s="358" t="s">
        <v>5021</v>
      </c>
      <c r="N755" s="358" t="s">
        <v>1939</v>
      </c>
      <c r="O755" s="358" t="s">
        <v>1306</v>
      </c>
      <c r="P755" s="358" t="s">
        <v>5191</v>
      </c>
      <c r="Q755" s="358" t="s">
        <v>5180</v>
      </c>
      <c r="R755" s="358"/>
      <c r="S755" s="358" t="s">
        <v>5182</v>
      </c>
      <c r="T755" s="358">
        <v>60</v>
      </c>
      <c r="U755" s="358" t="s">
        <v>1937</v>
      </c>
      <c r="V755" s="358" t="s">
        <v>2492</v>
      </c>
      <c r="W755" s="358"/>
      <c r="X755" s="358" t="s">
        <v>4655</v>
      </c>
      <c r="Y755" s="358" t="s">
        <v>1247</v>
      </c>
      <c r="Z755" s="358" t="s">
        <v>5190</v>
      </c>
      <c r="AA755" s="358" t="s">
        <v>5018</v>
      </c>
      <c r="AB755" s="358"/>
      <c r="AC755" s="358" t="s">
        <v>1937</v>
      </c>
      <c r="AD755" s="358" t="s">
        <v>4881</v>
      </c>
      <c r="AE755" s="358" t="s">
        <v>1309</v>
      </c>
      <c r="AF755" s="358"/>
      <c r="AG755" s="475">
        <v>0</v>
      </c>
    </row>
    <row r="756" spans="2:33" ht="33">
      <c r="B756" s="358"/>
      <c r="C756" s="358" t="s">
        <v>6170</v>
      </c>
      <c r="D756" s="358" t="s">
        <v>6172</v>
      </c>
      <c r="E756" s="358" t="s">
        <v>1934</v>
      </c>
      <c r="F756" s="358" t="s">
        <v>1279</v>
      </c>
      <c r="G756" s="358" t="s">
        <v>6174</v>
      </c>
      <c r="H756" s="358" t="s">
        <v>6172</v>
      </c>
      <c r="I756" s="358" t="s">
        <v>1739</v>
      </c>
      <c r="J756" s="358" t="s">
        <v>6169</v>
      </c>
      <c r="K756" s="358" t="s">
        <v>6172</v>
      </c>
      <c r="L756" s="358" t="s">
        <v>1937</v>
      </c>
      <c r="M756" s="358" t="s">
        <v>6173</v>
      </c>
      <c r="N756" s="358" t="s">
        <v>3209</v>
      </c>
      <c r="O756" s="358" t="s">
        <v>1311</v>
      </c>
      <c r="P756" s="358"/>
      <c r="Q756" s="358"/>
      <c r="R756" s="358" t="s">
        <v>5783</v>
      </c>
      <c r="S756" s="358" t="s">
        <v>6173</v>
      </c>
      <c r="T756" s="358">
        <v>60</v>
      </c>
      <c r="U756" s="358" t="s">
        <v>6175</v>
      </c>
      <c r="V756" s="358" t="s">
        <v>1947</v>
      </c>
      <c r="W756" s="358"/>
      <c r="X756" s="358" t="s">
        <v>6061</v>
      </c>
      <c r="Y756" s="358" t="s">
        <v>1255</v>
      </c>
      <c r="Z756" s="358" t="s">
        <v>6171</v>
      </c>
      <c r="AA756" s="358"/>
      <c r="AB756" s="358"/>
      <c r="AC756" s="358" t="s">
        <v>1937</v>
      </c>
      <c r="AD756" s="358"/>
      <c r="AE756" s="358" t="s">
        <v>1241</v>
      </c>
      <c r="AF756" s="358" t="s">
        <v>1243</v>
      </c>
      <c r="AG756" s="475">
        <v>0</v>
      </c>
    </row>
    <row r="757" spans="2:33" ht="33">
      <c r="B757" s="358"/>
      <c r="C757" s="358" t="s">
        <v>4537</v>
      </c>
      <c r="D757" s="358" t="s">
        <v>4542</v>
      </c>
      <c r="E757" s="358" t="s">
        <v>1934</v>
      </c>
      <c r="F757" s="358" t="s">
        <v>1268</v>
      </c>
      <c r="G757" s="358" t="s">
        <v>4541</v>
      </c>
      <c r="H757" s="358" t="s">
        <v>4539</v>
      </c>
      <c r="I757" s="358" t="s">
        <v>1222</v>
      </c>
      <c r="J757" s="358" t="s">
        <v>4536</v>
      </c>
      <c r="K757" s="358" t="s">
        <v>4539</v>
      </c>
      <c r="L757" s="358" t="s">
        <v>1937</v>
      </c>
      <c r="M757" s="358" t="s">
        <v>4540</v>
      </c>
      <c r="N757" s="358" t="s">
        <v>1939</v>
      </c>
      <c r="O757" s="358" t="s">
        <v>1280</v>
      </c>
      <c r="P757" s="358" t="s">
        <v>4529</v>
      </c>
      <c r="Q757" s="358"/>
      <c r="R757" s="358"/>
      <c r="S757" s="358" t="s">
        <v>1940</v>
      </c>
      <c r="T757" s="358">
        <v>60</v>
      </c>
      <c r="U757" s="358" t="s">
        <v>1937</v>
      </c>
      <c r="V757" s="358" t="s">
        <v>1974</v>
      </c>
      <c r="W757" s="358"/>
      <c r="X757" s="358" t="s">
        <v>4200</v>
      </c>
      <c r="Y757" s="358" t="s">
        <v>1222</v>
      </c>
      <c r="Z757" s="358" t="s">
        <v>4528</v>
      </c>
      <c r="AA757" s="358" t="s">
        <v>4538</v>
      </c>
      <c r="AB757" s="358"/>
      <c r="AC757" s="358" t="s">
        <v>1940</v>
      </c>
      <c r="AD757" s="358"/>
      <c r="AE757" s="358" t="s">
        <v>1281</v>
      </c>
      <c r="AF757" s="358" t="s">
        <v>1191</v>
      </c>
      <c r="AG757" s="475">
        <v>0</v>
      </c>
    </row>
    <row r="758" spans="2:33" ht="82.5">
      <c r="B758" s="358" t="s">
        <v>1803</v>
      </c>
      <c r="C758" s="358" t="s">
        <v>2813</v>
      </c>
      <c r="D758" s="358" t="s">
        <v>2822</v>
      </c>
      <c r="E758" s="358" t="s">
        <v>1934</v>
      </c>
      <c r="F758" s="358" t="s">
        <v>1268</v>
      </c>
      <c r="G758" s="358" t="s">
        <v>2820</v>
      </c>
      <c r="H758" s="358" t="s">
        <v>2816</v>
      </c>
      <c r="I758" s="358" t="s">
        <v>1165</v>
      </c>
      <c r="J758" s="358" t="s">
        <v>2812</v>
      </c>
      <c r="K758" s="358" t="s">
        <v>2816</v>
      </c>
      <c r="L758" s="358" t="s">
        <v>2817</v>
      </c>
      <c r="M758" s="358" t="s">
        <v>2818</v>
      </c>
      <c r="N758" s="358" t="s">
        <v>1939</v>
      </c>
      <c r="O758" s="358" t="s">
        <v>1269</v>
      </c>
      <c r="P758" s="358" t="s">
        <v>2515</v>
      </c>
      <c r="Q758" s="358" t="s">
        <v>2819</v>
      </c>
      <c r="R758" s="358"/>
      <c r="S758" s="358" t="s">
        <v>2821</v>
      </c>
      <c r="T758" s="358">
        <v>61</v>
      </c>
      <c r="U758" s="358" t="s">
        <v>1937</v>
      </c>
      <c r="V758" s="358" t="s">
        <v>2010</v>
      </c>
      <c r="W758" s="358"/>
      <c r="X758" s="358" t="s">
        <v>2338</v>
      </c>
      <c r="Y758" s="358" t="s">
        <v>1165</v>
      </c>
      <c r="Z758" s="358" t="s">
        <v>2513</v>
      </c>
      <c r="AA758" s="358" t="s">
        <v>2814</v>
      </c>
      <c r="AB758" s="358"/>
      <c r="AC758" s="358" t="s">
        <v>1937</v>
      </c>
      <c r="AD758" s="358"/>
      <c r="AE758" s="358" t="s">
        <v>1270</v>
      </c>
      <c r="AF758" s="358"/>
      <c r="AG758" s="475">
        <v>0</v>
      </c>
    </row>
    <row r="759" spans="2:33" ht="181.5">
      <c r="B759" s="358"/>
      <c r="C759" s="358" t="s">
        <v>3149</v>
      </c>
      <c r="D759" s="358" t="s">
        <v>3156</v>
      </c>
      <c r="E759" s="358" t="s">
        <v>1934</v>
      </c>
      <c r="F759" s="358" t="s">
        <v>1268</v>
      </c>
      <c r="G759" s="358" t="s">
        <v>3153</v>
      </c>
      <c r="H759" s="358" t="s">
        <v>3151</v>
      </c>
      <c r="I759" s="358" t="s">
        <v>2962</v>
      </c>
      <c r="J759" s="358" t="s">
        <v>3137</v>
      </c>
      <c r="K759" s="358" t="s">
        <v>3151</v>
      </c>
      <c r="L759" s="358" t="s">
        <v>1937</v>
      </c>
      <c r="M759" s="358" t="s">
        <v>3141</v>
      </c>
      <c r="N759" s="358" t="s">
        <v>1939</v>
      </c>
      <c r="O759" s="358" t="s">
        <v>1269</v>
      </c>
      <c r="P759" s="358" t="s">
        <v>3140</v>
      </c>
      <c r="Q759" s="358" t="s">
        <v>3152</v>
      </c>
      <c r="R759" s="358"/>
      <c r="S759" s="358" t="s">
        <v>3154</v>
      </c>
      <c r="T759" s="358">
        <v>61</v>
      </c>
      <c r="U759" s="358" t="s">
        <v>1937</v>
      </c>
      <c r="V759" s="358" t="s">
        <v>1947</v>
      </c>
      <c r="W759" s="358"/>
      <c r="X759" s="358" t="s">
        <v>2338</v>
      </c>
      <c r="Y759" s="358" t="s">
        <v>1165</v>
      </c>
      <c r="Z759" s="358" t="s">
        <v>3139</v>
      </c>
      <c r="AA759" s="358" t="s">
        <v>3150</v>
      </c>
      <c r="AB759" s="358"/>
      <c r="AC759" s="358" t="s">
        <v>3155</v>
      </c>
      <c r="AD759" s="358"/>
      <c r="AE759" s="358" t="s">
        <v>1273</v>
      </c>
      <c r="AF759" s="358"/>
      <c r="AG759" s="475">
        <v>0</v>
      </c>
    </row>
    <row r="760" spans="2:33" ht="33">
      <c r="B760" s="358"/>
      <c r="C760" s="358" t="s">
        <v>3599</v>
      </c>
      <c r="D760" s="358" t="s">
        <v>3604</v>
      </c>
      <c r="E760" s="358" t="s">
        <v>1934</v>
      </c>
      <c r="F760" s="358" t="s">
        <v>1268</v>
      </c>
      <c r="G760" s="358" t="s">
        <v>3603</v>
      </c>
      <c r="H760" s="358" t="s">
        <v>3601</v>
      </c>
      <c r="I760" s="358" t="s">
        <v>1261</v>
      </c>
      <c r="J760" s="358" t="s">
        <v>3598</v>
      </c>
      <c r="K760" s="358" t="s">
        <v>3601</v>
      </c>
      <c r="L760" s="358" t="s">
        <v>1997</v>
      </c>
      <c r="M760" s="358" t="s">
        <v>3602</v>
      </c>
      <c r="N760" s="358" t="s">
        <v>3209</v>
      </c>
      <c r="O760" s="358" t="s">
        <v>1330</v>
      </c>
      <c r="P760" s="358" t="s">
        <v>3553</v>
      </c>
      <c r="Q760" s="358"/>
      <c r="R760" s="358"/>
      <c r="S760" s="358" t="s">
        <v>3602</v>
      </c>
      <c r="T760" s="358">
        <v>61</v>
      </c>
      <c r="U760" s="358" t="s">
        <v>1937</v>
      </c>
      <c r="V760" s="358" t="s">
        <v>1947</v>
      </c>
      <c r="W760" s="358"/>
      <c r="X760" s="358" t="s">
        <v>3211</v>
      </c>
      <c r="Y760" s="358" t="s">
        <v>1261</v>
      </c>
      <c r="Z760" s="358"/>
      <c r="AA760" s="358"/>
      <c r="AB760" s="358"/>
      <c r="AC760" s="358" t="s">
        <v>3549</v>
      </c>
      <c r="AD760" s="358"/>
      <c r="AE760" s="358" t="s">
        <v>1331</v>
      </c>
      <c r="AF760" s="358" t="s">
        <v>3210</v>
      </c>
      <c r="AG760" s="475">
        <v>0</v>
      </c>
    </row>
    <row r="761" spans="2:33" ht="33">
      <c r="B761" s="358"/>
      <c r="C761" s="358" t="s">
        <v>1236</v>
      </c>
      <c r="D761" s="358" t="s">
        <v>4544</v>
      </c>
      <c r="E761" s="358" t="s">
        <v>1934</v>
      </c>
      <c r="F761" s="358" t="s">
        <v>1272</v>
      </c>
      <c r="G761" s="358" t="s">
        <v>4543</v>
      </c>
      <c r="H761" s="358" t="s">
        <v>4318</v>
      </c>
      <c r="I761" s="358" t="s">
        <v>1222</v>
      </c>
      <c r="J761" s="358" t="s">
        <v>4316</v>
      </c>
      <c r="K761" s="358" t="s">
        <v>4318</v>
      </c>
      <c r="L761" s="358" t="s">
        <v>1937</v>
      </c>
      <c r="M761" s="358" t="s">
        <v>4319</v>
      </c>
      <c r="N761" s="358" t="s">
        <v>1939</v>
      </c>
      <c r="O761" s="358" t="s">
        <v>1280</v>
      </c>
      <c r="P761" s="358" t="s">
        <v>4529</v>
      </c>
      <c r="Q761" s="358"/>
      <c r="R761" s="358"/>
      <c r="S761" s="358" t="s">
        <v>1940</v>
      </c>
      <c r="T761" s="358">
        <v>61</v>
      </c>
      <c r="U761" s="358" t="s">
        <v>1937</v>
      </c>
      <c r="V761" s="358" t="s">
        <v>2031</v>
      </c>
      <c r="W761" s="358"/>
      <c r="X761" s="358" t="s">
        <v>4200</v>
      </c>
      <c r="Y761" s="358" t="s">
        <v>1222</v>
      </c>
      <c r="Z761" s="358" t="s">
        <v>4528</v>
      </c>
      <c r="AA761" s="358" t="s">
        <v>4317</v>
      </c>
      <c r="AB761" s="358"/>
      <c r="AC761" s="358" t="s">
        <v>1940</v>
      </c>
      <c r="AD761" s="358" t="s">
        <v>4320</v>
      </c>
      <c r="AE761" s="358" t="s">
        <v>1281</v>
      </c>
      <c r="AF761" s="358" t="s">
        <v>1191</v>
      </c>
      <c r="AG761" s="475">
        <v>1</v>
      </c>
    </row>
    <row r="762" spans="2:33" ht="33">
      <c r="B762" s="358"/>
      <c r="C762" s="358" t="s">
        <v>6069</v>
      </c>
      <c r="D762" s="358" t="s">
        <v>6177</v>
      </c>
      <c r="E762" s="358" t="s">
        <v>1934</v>
      </c>
      <c r="F762" s="358" t="s">
        <v>1242</v>
      </c>
      <c r="G762" s="358" t="s">
        <v>6176</v>
      </c>
      <c r="H762" s="358" t="s">
        <v>6071</v>
      </c>
      <c r="I762" s="358" t="s">
        <v>1739</v>
      </c>
      <c r="J762" s="358" t="s">
        <v>6068</v>
      </c>
      <c r="K762" s="358" t="s">
        <v>6071</v>
      </c>
      <c r="L762" s="358" t="s">
        <v>6072</v>
      </c>
      <c r="M762" s="358" t="s">
        <v>6072</v>
      </c>
      <c r="N762" s="358" t="s">
        <v>1939</v>
      </c>
      <c r="O762" s="358" t="s">
        <v>1311</v>
      </c>
      <c r="P762" s="358" t="s">
        <v>6172</v>
      </c>
      <c r="Q762" s="358"/>
      <c r="R762" s="358" t="s">
        <v>5809</v>
      </c>
      <c r="S762" s="358" t="s">
        <v>1937</v>
      </c>
      <c r="T762" s="358">
        <v>61</v>
      </c>
      <c r="U762" s="358" t="s">
        <v>1937</v>
      </c>
      <c r="V762" s="358" t="s">
        <v>1974</v>
      </c>
      <c r="W762" s="358"/>
      <c r="X762" s="358" t="s">
        <v>5774</v>
      </c>
      <c r="Y762" s="358" t="s">
        <v>1255</v>
      </c>
      <c r="Z762" s="358" t="s">
        <v>6171</v>
      </c>
      <c r="AA762" s="358" t="s">
        <v>6070</v>
      </c>
      <c r="AB762" s="358"/>
      <c r="AC762" s="358" t="s">
        <v>5935</v>
      </c>
      <c r="AD762" s="358"/>
      <c r="AE762" s="358" t="s">
        <v>1241</v>
      </c>
      <c r="AF762" s="358" t="s">
        <v>1243</v>
      </c>
      <c r="AG762" s="475">
        <v>0</v>
      </c>
    </row>
    <row r="763" spans="2:33" ht="33">
      <c r="B763" s="358"/>
      <c r="C763" s="358" t="s">
        <v>7194</v>
      </c>
      <c r="D763" s="358" t="s">
        <v>7199</v>
      </c>
      <c r="E763" s="358" t="s">
        <v>1934</v>
      </c>
      <c r="F763" s="358" t="s">
        <v>1268</v>
      </c>
      <c r="G763" s="358" t="s">
        <v>7521</v>
      </c>
      <c r="H763" s="358" t="s">
        <v>7196</v>
      </c>
      <c r="I763" s="358" t="s">
        <v>1274</v>
      </c>
      <c r="J763" s="358" t="s">
        <v>7193</v>
      </c>
      <c r="K763" s="358" t="s">
        <v>7196</v>
      </c>
      <c r="L763" s="358" t="s">
        <v>1937</v>
      </c>
      <c r="M763" s="358" t="s">
        <v>7198</v>
      </c>
      <c r="N763" s="358" t="s">
        <v>1939</v>
      </c>
      <c r="O763" s="358" t="s">
        <v>1264</v>
      </c>
      <c r="P763" s="358" t="s">
        <v>7411</v>
      </c>
      <c r="Q763" s="358"/>
      <c r="R763" s="358"/>
      <c r="S763" s="358" t="s">
        <v>7522</v>
      </c>
      <c r="T763" s="358">
        <v>61</v>
      </c>
      <c r="U763" s="358" t="s">
        <v>1937</v>
      </c>
      <c r="V763" s="358" t="s">
        <v>1974</v>
      </c>
      <c r="W763" s="358"/>
      <c r="X763" s="358" t="s">
        <v>2182</v>
      </c>
      <c r="Y763" s="358" t="s">
        <v>1274</v>
      </c>
      <c r="Z763" s="358" t="s">
        <v>7410</v>
      </c>
      <c r="AA763" s="358" t="s">
        <v>7195</v>
      </c>
      <c r="AB763" s="358"/>
      <c r="AC763" s="358" t="s">
        <v>1937</v>
      </c>
      <c r="AD763" s="358"/>
      <c r="AE763" s="358" t="s">
        <v>1321</v>
      </c>
      <c r="AF763" s="358" t="s">
        <v>1223</v>
      </c>
      <c r="AG763" s="475">
        <v>0</v>
      </c>
    </row>
    <row r="764" spans="2:33" ht="33">
      <c r="B764" s="358"/>
      <c r="C764" s="358" t="s">
        <v>1805</v>
      </c>
      <c r="D764" s="358" t="s">
        <v>6947</v>
      </c>
      <c r="E764" s="358" t="s">
        <v>1934</v>
      </c>
      <c r="F764" s="358" t="s">
        <v>1268</v>
      </c>
      <c r="G764" s="358" t="s">
        <v>6945</v>
      </c>
      <c r="H764" s="358" t="s">
        <v>6943</v>
      </c>
      <c r="I764" s="358" t="s">
        <v>1282</v>
      </c>
      <c r="J764" s="358" t="s">
        <v>1804</v>
      </c>
      <c r="K764" s="358" t="s">
        <v>6943</v>
      </c>
      <c r="L764" s="358" t="s">
        <v>1937</v>
      </c>
      <c r="M764" s="358" t="s">
        <v>6944</v>
      </c>
      <c r="N764" s="358" t="s">
        <v>1939</v>
      </c>
      <c r="O764" s="358" t="s">
        <v>1316</v>
      </c>
      <c r="P764" s="358" t="s">
        <v>6908</v>
      </c>
      <c r="Q764" s="358"/>
      <c r="R764" s="358" t="s">
        <v>5957</v>
      </c>
      <c r="S764" s="358" t="s">
        <v>6946</v>
      </c>
      <c r="T764" s="358">
        <v>61</v>
      </c>
      <c r="U764" s="358" t="s">
        <v>1937</v>
      </c>
      <c r="V764" s="358" t="s">
        <v>2492</v>
      </c>
      <c r="W764" s="358"/>
      <c r="X764" s="358" t="s">
        <v>6686</v>
      </c>
      <c r="Y764" s="358" t="s">
        <v>1282</v>
      </c>
      <c r="Z764" s="358" t="s">
        <v>6906</v>
      </c>
      <c r="AA764" s="358" t="s">
        <v>6941</v>
      </c>
      <c r="AB764" s="358" t="s">
        <v>902</v>
      </c>
      <c r="AC764" s="358" t="s">
        <v>1937</v>
      </c>
      <c r="AD764" s="358"/>
      <c r="AE764" s="358" t="s">
        <v>1317</v>
      </c>
      <c r="AF764" s="358"/>
      <c r="AG764" s="475">
        <v>0</v>
      </c>
    </row>
    <row r="765" spans="2:33" ht="132">
      <c r="B765" s="358"/>
      <c r="C765" s="358" t="s">
        <v>4978</v>
      </c>
      <c r="D765" s="358" t="s">
        <v>4985</v>
      </c>
      <c r="E765" s="358" t="s">
        <v>1934</v>
      </c>
      <c r="F765" s="358" t="s">
        <v>1268</v>
      </c>
      <c r="G765" s="358" t="s">
        <v>4983</v>
      </c>
      <c r="H765" s="358" t="s">
        <v>4980</v>
      </c>
      <c r="I765" s="358" t="s">
        <v>1247</v>
      </c>
      <c r="J765" s="358" t="s">
        <v>4977</v>
      </c>
      <c r="K765" s="358" t="s">
        <v>4980</v>
      </c>
      <c r="L765" s="358" t="s">
        <v>4981</v>
      </c>
      <c r="M765" s="358" t="s">
        <v>4982</v>
      </c>
      <c r="N765" s="358" t="s">
        <v>1939</v>
      </c>
      <c r="O765" s="358" t="s">
        <v>1306</v>
      </c>
      <c r="P765" s="358" t="s">
        <v>4897</v>
      </c>
      <c r="Q765" s="358" t="s">
        <v>4942</v>
      </c>
      <c r="R765" s="358"/>
      <c r="S765" s="358" t="s">
        <v>4984</v>
      </c>
      <c r="T765" s="358">
        <v>61</v>
      </c>
      <c r="U765" s="358" t="s">
        <v>1937</v>
      </c>
      <c r="V765" s="358" t="s">
        <v>2492</v>
      </c>
      <c r="W765" s="358"/>
      <c r="X765" s="358" t="s">
        <v>4655</v>
      </c>
      <c r="Y765" s="358" t="s">
        <v>1247</v>
      </c>
      <c r="Z765" s="358" t="s">
        <v>4896</v>
      </c>
      <c r="AA765" s="358" t="s">
        <v>4979</v>
      </c>
      <c r="AB765" s="358"/>
      <c r="AC765" s="358" t="s">
        <v>1937</v>
      </c>
      <c r="AD765" s="358"/>
      <c r="AE765" s="358" t="s">
        <v>1307</v>
      </c>
      <c r="AF765" s="358"/>
      <c r="AG765" s="475">
        <v>0</v>
      </c>
    </row>
    <row r="766" spans="2:33" ht="115.5">
      <c r="B766" s="358"/>
      <c r="C766" s="358" t="s">
        <v>5254</v>
      </c>
      <c r="D766" s="358" t="s">
        <v>5257</v>
      </c>
      <c r="E766" s="358" t="s">
        <v>1934</v>
      </c>
      <c r="F766" s="358" t="s">
        <v>1242</v>
      </c>
      <c r="G766" s="358" t="s">
        <v>5256</v>
      </c>
      <c r="H766" s="358" t="s">
        <v>5255</v>
      </c>
      <c r="I766" s="358" t="s">
        <v>1759</v>
      </c>
      <c r="J766" s="358" t="s">
        <v>4829</v>
      </c>
      <c r="K766" s="358" t="s">
        <v>5255</v>
      </c>
      <c r="L766" s="358" t="s">
        <v>4833</v>
      </c>
      <c r="M766" s="358" t="s">
        <v>4834</v>
      </c>
      <c r="N766" s="358" t="s">
        <v>1939</v>
      </c>
      <c r="O766" s="358" t="s">
        <v>1306</v>
      </c>
      <c r="P766" s="358" t="s">
        <v>5191</v>
      </c>
      <c r="Q766" s="358" t="s">
        <v>5180</v>
      </c>
      <c r="R766" s="358"/>
      <c r="S766" s="358" t="s">
        <v>1940</v>
      </c>
      <c r="T766" s="358">
        <v>61</v>
      </c>
      <c r="U766" s="358" t="s">
        <v>1937</v>
      </c>
      <c r="V766" s="358" t="s">
        <v>1974</v>
      </c>
      <c r="W766" s="358"/>
      <c r="X766" s="358" t="s">
        <v>4655</v>
      </c>
      <c r="Y766" s="358" t="s">
        <v>1247</v>
      </c>
      <c r="Z766" s="358" t="s">
        <v>5190</v>
      </c>
      <c r="AA766" s="358" t="s">
        <v>4831</v>
      </c>
      <c r="AB766" s="358"/>
      <c r="AC766" s="358" t="s">
        <v>1937</v>
      </c>
      <c r="AD766" s="358" t="s">
        <v>4836</v>
      </c>
      <c r="AE766" s="358" t="s">
        <v>1309</v>
      </c>
      <c r="AF766" s="358"/>
      <c r="AG766" s="475">
        <v>0</v>
      </c>
    </row>
    <row r="767" spans="2:33" ht="82.5">
      <c r="B767" s="358" t="s">
        <v>2831</v>
      </c>
      <c r="C767" s="358" t="s">
        <v>2824</v>
      </c>
      <c r="D767" s="358" t="s">
        <v>2834</v>
      </c>
      <c r="E767" s="358" t="s">
        <v>1934</v>
      </c>
      <c r="F767" s="358" t="s">
        <v>1268</v>
      </c>
      <c r="G767" s="358" t="s">
        <v>2832</v>
      </c>
      <c r="H767" s="358" t="s">
        <v>2827</v>
      </c>
      <c r="I767" s="358" t="s">
        <v>1165</v>
      </c>
      <c r="J767" s="358" t="s">
        <v>2823</v>
      </c>
      <c r="K767" s="358" t="s">
        <v>2827</v>
      </c>
      <c r="L767" s="358" t="s">
        <v>2828</v>
      </c>
      <c r="M767" s="358" t="s">
        <v>2829</v>
      </c>
      <c r="N767" s="358" t="s">
        <v>1939</v>
      </c>
      <c r="O767" s="358" t="s">
        <v>1269</v>
      </c>
      <c r="P767" s="358" t="s">
        <v>2515</v>
      </c>
      <c r="Q767" s="358" t="s">
        <v>2830</v>
      </c>
      <c r="R767" s="358"/>
      <c r="S767" s="358" t="s">
        <v>2833</v>
      </c>
      <c r="T767" s="358">
        <v>62</v>
      </c>
      <c r="U767" s="358" t="s">
        <v>1937</v>
      </c>
      <c r="V767" s="358" t="s">
        <v>2010</v>
      </c>
      <c r="W767" s="358"/>
      <c r="X767" s="358" t="s">
        <v>2338</v>
      </c>
      <c r="Y767" s="358" t="s">
        <v>1165</v>
      </c>
      <c r="Z767" s="358" t="s">
        <v>2513</v>
      </c>
      <c r="AA767" s="358" t="s">
        <v>2825</v>
      </c>
      <c r="AB767" s="358"/>
      <c r="AC767" s="358" t="s">
        <v>1937</v>
      </c>
      <c r="AD767" s="358"/>
      <c r="AE767" s="358" t="s">
        <v>1270</v>
      </c>
      <c r="AF767" s="358"/>
      <c r="AG767" s="475">
        <v>0</v>
      </c>
    </row>
    <row r="768" spans="2:33" ht="181.5">
      <c r="B768" s="358"/>
      <c r="C768" s="358" t="s">
        <v>3158</v>
      </c>
      <c r="D768" s="358" t="s">
        <v>3163</v>
      </c>
      <c r="E768" s="358" t="s">
        <v>1934</v>
      </c>
      <c r="F768" s="358" t="s">
        <v>1268</v>
      </c>
      <c r="G768" s="358" t="s">
        <v>3162</v>
      </c>
      <c r="H768" s="358" t="s">
        <v>3160</v>
      </c>
      <c r="I768" s="358" t="s">
        <v>2962</v>
      </c>
      <c r="J768" s="358" t="s">
        <v>3157</v>
      </c>
      <c r="K768" s="358" t="s">
        <v>3160</v>
      </c>
      <c r="L768" s="358" t="s">
        <v>1937</v>
      </c>
      <c r="M768" s="358" t="s">
        <v>3161</v>
      </c>
      <c r="N768" s="358" t="s">
        <v>1939</v>
      </c>
      <c r="O768" s="358" t="s">
        <v>1269</v>
      </c>
      <c r="P768" s="358" t="s">
        <v>3140</v>
      </c>
      <c r="Q768" s="358" t="s">
        <v>3152</v>
      </c>
      <c r="R768" s="358"/>
      <c r="S768" s="358" t="s">
        <v>2545</v>
      </c>
      <c r="T768" s="358">
        <v>62</v>
      </c>
      <c r="U768" s="358" t="s">
        <v>1937</v>
      </c>
      <c r="V768" s="358" t="s">
        <v>2031</v>
      </c>
      <c r="W768" s="358"/>
      <c r="X768" s="358" t="s">
        <v>2338</v>
      </c>
      <c r="Y768" s="358" t="s">
        <v>1165</v>
      </c>
      <c r="Z768" s="358" t="s">
        <v>3139</v>
      </c>
      <c r="AA768" s="358" t="s">
        <v>3159</v>
      </c>
      <c r="AB768" s="358"/>
      <c r="AC768" s="358" t="s">
        <v>1937</v>
      </c>
      <c r="AD768" s="358"/>
      <c r="AE768" s="358" t="s">
        <v>1273</v>
      </c>
      <c r="AF768" s="358"/>
      <c r="AG768" s="475">
        <v>0</v>
      </c>
    </row>
    <row r="769" spans="2:33" ht="47.25">
      <c r="B769" s="358"/>
      <c r="C769" s="358" t="s">
        <v>6078</v>
      </c>
      <c r="D769" s="358" t="s">
        <v>6179</v>
      </c>
      <c r="E769" s="358" t="s">
        <v>1934</v>
      </c>
      <c r="F769" s="358" t="s">
        <v>1242</v>
      </c>
      <c r="G769" s="358" t="s">
        <v>6178</v>
      </c>
      <c r="H769" s="358" t="s">
        <v>6081</v>
      </c>
      <c r="I769" s="358" t="s">
        <v>1739</v>
      </c>
      <c r="J769" s="358" t="s">
        <v>6077</v>
      </c>
      <c r="K769" s="358" t="s">
        <v>6081</v>
      </c>
      <c r="L769" s="358" t="s">
        <v>6082</v>
      </c>
      <c r="M769" s="358" t="s">
        <v>6083</v>
      </c>
      <c r="N769" s="358" t="s">
        <v>3957</v>
      </c>
      <c r="O769" s="358" t="s">
        <v>1311</v>
      </c>
      <c r="P769" s="358" t="s">
        <v>6172</v>
      </c>
      <c r="Q769" s="358"/>
      <c r="R769" s="358" t="s">
        <v>5872</v>
      </c>
      <c r="S769" s="358" t="s">
        <v>6086</v>
      </c>
      <c r="T769" s="358">
        <v>62</v>
      </c>
      <c r="U769" s="358" t="s">
        <v>1937</v>
      </c>
      <c r="V769" s="358" t="s">
        <v>1947</v>
      </c>
      <c r="W769" s="358"/>
      <c r="X769" s="358" t="s">
        <v>6079</v>
      </c>
      <c r="Y769" s="358" t="s">
        <v>1255</v>
      </c>
      <c r="Z769" s="358" t="s">
        <v>6171</v>
      </c>
      <c r="AA769" s="358" t="s">
        <v>6080</v>
      </c>
      <c r="AB769" s="358"/>
      <c r="AC769" s="358" t="s">
        <v>6087</v>
      </c>
      <c r="AD769" s="358" t="s">
        <v>6084</v>
      </c>
      <c r="AE769" s="358" t="s">
        <v>1241</v>
      </c>
      <c r="AF769" s="358" t="s">
        <v>1243</v>
      </c>
      <c r="AG769" s="475">
        <v>0</v>
      </c>
    </row>
    <row r="770" spans="2:33" ht="33">
      <c r="B770" s="358"/>
      <c r="C770" s="358" t="s">
        <v>3606</v>
      </c>
      <c r="D770" s="358" t="s">
        <v>3607</v>
      </c>
      <c r="E770" s="358" t="s">
        <v>1934</v>
      </c>
      <c r="F770" s="358" t="s">
        <v>1279</v>
      </c>
      <c r="G770" s="358" t="s">
        <v>3609</v>
      </c>
      <c r="H770" s="358" t="s">
        <v>3607</v>
      </c>
      <c r="I770" s="358" t="s">
        <v>1261</v>
      </c>
      <c r="J770" s="358" t="s">
        <v>3605</v>
      </c>
      <c r="K770" s="358" t="s">
        <v>3607</v>
      </c>
      <c r="L770" s="358" t="s">
        <v>1937</v>
      </c>
      <c r="M770" s="358" t="s">
        <v>3608</v>
      </c>
      <c r="N770" s="358" t="s">
        <v>3209</v>
      </c>
      <c r="O770" s="358" t="s">
        <v>1330</v>
      </c>
      <c r="P770" s="358"/>
      <c r="Q770" s="358"/>
      <c r="R770" s="358"/>
      <c r="S770" s="358" t="s">
        <v>3608</v>
      </c>
      <c r="T770" s="358">
        <v>62</v>
      </c>
      <c r="U770" s="358" t="s">
        <v>1937</v>
      </c>
      <c r="V770" s="358" t="s">
        <v>902</v>
      </c>
      <c r="W770" s="358"/>
      <c r="X770" s="358" t="s">
        <v>3211</v>
      </c>
      <c r="Y770" s="358" t="s">
        <v>1261</v>
      </c>
      <c r="Z770" s="358"/>
      <c r="AA770" s="358"/>
      <c r="AB770" s="358"/>
      <c r="AC770" s="358" t="s">
        <v>1937</v>
      </c>
      <c r="AD770" s="358"/>
      <c r="AE770" s="358" t="s">
        <v>1331</v>
      </c>
      <c r="AF770" s="358" t="s">
        <v>3210</v>
      </c>
      <c r="AG770" s="475">
        <v>1</v>
      </c>
    </row>
    <row r="771" spans="2:33" ht="49.5">
      <c r="B771" s="358"/>
      <c r="C771" s="358" t="s">
        <v>4546</v>
      </c>
      <c r="D771" s="358" t="s">
        <v>4548</v>
      </c>
      <c r="E771" s="358" t="s">
        <v>1934</v>
      </c>
      <c r="F771" s="358" t="s">
        <v>1279</v>
      </c>
      <c r="G771" s="358" t="s">
        <v>4550</v>
      </c>
      <c r="H771" s="358" t="s">
        <v>4548</v>
      </c>
      <c r="I771" s="358" t="s">
        <v>1769</v>
      </c>
      <c r="J771" s="358" t="s">
        <v>4545</v>
      </c>
      <c r="K771" s="358" t="s">
        <v>4548</v>
      </c>
      <c r="L771" s="358" t="s">
        <v>1937</v>
      </c>
      <c r="M771" s="358" t="s">
        <v>4549</v>
      </c>
      <c r="N771" s="358" t="s">
        <v>3957</v>
      </c>
      <c r="O771" s="358" t="s">
        <v>1280</v>
      </c>
      <c r="P771" s="358"/>
      <c r="Q771" s="358"/>
      <c r="R771" s="358"/>
      <c r="S771" s="358" t="s">
        <v>1940</v>
      </c>
      <c r="T771" s="358">
        <v>62</v>
      </c>
      <c r="U771" s="358" t="s">
        <v>1937</v>
      </c>
      <c r="V771" s="358"/>
      <c r="W771" s="358"/>
      <c r="X771" s="358" t="s">
        <v>4200</v>
      </c>
      <c r="Y771" s="358" t="s">
        <v>1222</v>
      </c>
      <c r="Z771" s="358" t="s">
        <v>4547</v>
      </c>
      <c r="AA771" s="358"/>
      <c r="AB771" s="358"/>
      <c r="AC771" s="358" t="s">
        <v>1937</v>
      </c>
      <c r="AD771" s="358"/>
      <c r="AE771" s="358" t="s">
        <v>1288</v>
      </c>
      <c r="AF771" s="358" t="s">
        <v>1191</v>
      </c>
      <c r="AG771" s="475">
        <v>0</v>
      </c>
    </row>
    <row r="772" spans="2:33" ht="99">
      <c r="B772" s="358"/>
      <c r="C772" s="358" t="s">
        <v>7524</v>
      </c>
      <c r="D772" s="358" t="s">
        <v>7531</v>
      </c>
      <c r="E772" s="358" t="s">
        <v>1934</v>
      </c>
      <c r="F772" s="358" t="s">
        <v>1268</v>
      </c>
      <c r="G772" s="358" t="s">
        <v>7528</v>
      </c>
      <c r="H772" s="358" t="s">
        <v>7526</v>
      </c>
      <c r="I772" s="358" t="s">
        <v>1274</v>
      </c>
      <c r="J772" s="358" t="s">
        <v>7523</v>
      </c>
      <c r="K772" s="358" t="s">
        <v>7526</v>
      </c>
      <c r="L772" s="358" t="s">
        <v>1937</v>
      </c>
      <c r="M772" s="358" t="s">
        <v>7527</v>
      </c>
      <c r="N772" s="358" t="s">
        <v>1939</v>
      </c>
      <c r="O772" s="358" t="s">
        <v>1264</v>
      </c>
      <c r="P772" s="358" t="s">
        <v>7411</v>
      </c>
      <c r="Q772" s="358"/>
      <c r="R772" s="358"/>
      <c r="S772" s="358" t="s">
        <v>7529</v>
      </c>
      <c r="T772" s="358">
        <v>62</v>
      </c>
      <c r="U772" s="358" t="s">
        <v>1937</v>
      </c>
      <c r="V772" s="358" t="s">
        <v>1947</v>
      </c>
      <c r="W772" s="358"/>
      <c r="X772" s="358" t="s">
        <v>2182</v>
      </c>
      <c r="Y772" s="358" t="s">
        <v>1274</v>
      </c>
      <c r="Z772" s="358" t="s">
        <v>7410</v>
      </c>
      <c r="AA772" s="358" t="s">
        <v>7525</v>
      </c>
      <c r="AB772" s="358"/>
      <c r="AC772" s="358" t="s">
        <v>7530</v>
      </c>
      <c r="AD772" s="358"/>
      <c r="AE772" s="358" t="s">
        <v>1321</v>
      </c>
      <c r="AF772" s="358" t="s">
        <v>1223</v>
      </c>
      <c r="AG772" s="475">
        <v>0</v>
      </c>
    </row>
    <row r="773" spans="2:33" ht="33">
      <c r="B773" s="358"/>
      <c r="C773" s="358" t="s">
        <v>6948</v>
      </c>
      <c r="D773" s="358" t="s">
        <v>6951</v>
      </c>
      <c r="E773" s="358" t="s">
        <v>1934</v>
      </c>
      <c r="F773" s="358" t="s">
        <v>1279</v>
      </c>
      <c r="G773" s="358" t="s">
        <v>6953</v>
      </c>
      <c r="H773" s="358" t="s">
        <v>6951</v>
      </c>
      <c r="I773" s="358" t="s">
        <v>1282</v>
      </c>
      <c r="J773" s="358" t="s">
        <v>1896</v>
      </c>
      <c r="K773" s="358" t="s">
        <v>6951</v>
      </c>
      <c r="L773" s="358" t="s">
        <v>1937</v>
      </c>
      <c r="M773" s="358" t="s">
        <v>6952</v>
      </c>
      <c r="N773" s="358" t="s">
        <v>3957</v>
      </c>
      <c r="O773" s="358" t="s">
        <v>1316</v>
      </c>
      <c r="P773" s="358"/>
      <c r="Q773" s="358"/>
      <c r="R773" s="358" t="s">
        <v>5957</v>
      </c>
      <c r="S773" s="358" t="s">
        <v>1940</v>
      </c>
      <c r="T773" s="358">
        <v>62</v>
      </c>
      <c r="U773" s="358" t="s">
        <v>1937</v>
      </c>
      <c r="V773" s="358"/>
      <c r="W773" s="358"/>
      <c r="X773" s="358" t="s">
        <v>6686</v>
      </c>
      <c r="Y773" s="358" t="s">
        <v>1282</v>
      </c>
      <c r="Z773" s="358" t="s">
        <v>6949</v>
      </c>
      <c r="AA773" s="358"/>
      <c r="AB773" s="358" t="s">
        <v>902</v>
      </c>
      <c r="AC773" s="358" t="s">
        <v>1937</v>
      </c>
      <c r="AD773" s="358"/>
      <c r="AE773" s="358" t="s">
        <v>1317</v>
      </c>
      <c r="AF773" s="358"/>
      <c r="AG773" s="475">
        <v>0</v>
      </c>
    </row>
    <row r="774" spans="2:33" ht="115.5">
      <c r="B774" s="358"/>
      <c r="C774" s="358" t="s">
        <v>4987</v>
      </c>
      <c r="D774" s="358" t="s">
        <v>4995</v>
      </c>
      <c r="E774" s="358" t="s">
        <v>1934</v>
      </c>
      <c r="F774" s="358" t="s">
        <v>1268</v>
      </c>
      <c r="G774" s="358" t="s">
        <v>4992</v>
      </c>
      <c r="H774" s="358" t="s">
        <v>4989</v>
      </c>
      <c r="I774" s="358" t="s">
        <v>1247</v>
      </c>
      <c r="J774" s="358" t="s">
        <v>4986</v>
      </c>
      <c r="K774" s="358" t="s">
        <v>4989</v>
      </c>
      <c r="L774" s="358" t="s">
        <v>4990</v>
      </c>
      <c r="M774" s="358" t="s">
        <v>4991</v>
      </c>
      <c r="N774" s="358" t="s">
        <v>1939</v>
      </c>
      <c r="O774" s="358" t="s">
        <v>1306</v>
      </c>
      <c r="P774" s="358" t="s">
        <v>4897</v>
      </c>
      <c r="Q774" s="358" t="s">
        <v>4878</v>
      </c>
      <c r="R774" s="358"/>
      <c r="S774" s="358" t="s">
        <v>4993</v>
      </c>
      <c r="T774" s="358">
        <v>62</v>
      </c>
      <c r="U774" s="358" t="s">
        <v>1937</v>
      </c>
      <c r="V774" s="358" t="s">
        <v>2010</v>
      </c>
      <c r="W774" s="358"/>
      <c r="X774" s="358" t="s">
        <v>4655</v>
      </c>
      <c r="Y774" s="358" t="s">
        <v>1247</v>
      </c>
      <c r="Z774" s="358" t="s">
        <v>4896</v>
      </c>
      <c r="AA774" s="358" t="s">
        <v>4988</v>
      </c>
      <c r="AB774" s="358"/>
      <c r="AC774" s="358" t="s">
        <v>1937</v>
      </c>
      <c r="AD774" s="358"/>
      <c r="AE774" s="358" t="s">
        <v>1307</v>
      </c>
      <c r="AF774" s="358"/>
      <c r="AG774" s="475">
        <v>0</v>
      </c>
    </row>
    <row r="775" spans="2:33" ht="49.5">
      <c r="B775" s="358"/>
      <c r="C775" s="358" t="s">
        <v>5259</v>
      </c>
      <c r="D775" s="358" t="s">
        <v>5261</v>
      </c>
      <c r="E775" s="358" t="s">
        <v>1934</v>
      </c>
      <c r="F775" s="358" t="s">
        <v>1279</v>
      </c>
      <c r="G775" s="358" t="s">
        <v>5264</v>
      </c>
      <c r="H775" s="358" t="s">
        <v>5261</v>
      </c>
      <c r="I775" s="358" t="s">
        <v>1759</v>
      </c>
      <c r="J775" s="358" t="s">
        <v>5258</v>
      </c>
      <c r="K775" s="358" t="s">
        <v>5261</v>
      </c>
      <c r="L775" s="358" t="s">
        <v>5262</v>
      </c>
      <c r="M775" s="358" t="s">
        <v>5263</v>
      </c>
      <c r="N775" s="358" t="s">
        <v>1939</v>
      </c>
      <c r="O775" s="358" t="s">
        <v>1306</v>
      </c>
      <c r="P775" s="358"/>
      <c r="Q775" s="358"/>
      <c r="R775" s="358"/>
      <c r="S775" s="358" t="s">
        <v>1940</v>
      </c>
      <c r="T775" s="358">
        <v>62</v>
      </c>
      <c r="U775" s="358" t="s">
        <v>1937</v>
      </c>
      <c r="V775" s="358" t="s">
        <v>902</v>
      </c>
      <c r="W775" s="358"/>
      <c r="X775" s="358" t="s">
        <v>4655</v>
      </c>
      <c r="Y775" s="358" t="s">
        <v>1247</v>
      </c>
      <c r="Z775" s="358" t="s">
        <v>5260</v>
      </c>
      <c r="AA775" s="358"/>
      <c r="AB775" s="358"/>
      <c r="AC775" s="358" t="s">
        <v>1940</v>
      </c>
      <c r="AD775" s="358"/>
      <c r="AE775" s="358" t="s">
        <v>1309</v>
      </c>
      <c r="AF775" s="358"/>
      <c r="AG775" s="475">
        <v>0</v>
      </c>
    </row>
    <row r="776" spans="2:33" ht="82.5">
      <c r="B776" s="358" t="s">
        <v>1897</v>
      </c>
      <c r="C776" s="358" t="s">
        <v>2836</v>
      </c>
      <c r="D776" s="358" t="s">
        <v>2845</v>
      </c>
      <c r="E776" s="358" t="s">
        <v>1934</v>
      </c>
      <c r="F776" s="358" t="s">
        <v>1268</v>
      </c>
      <c r="G776" s="358" t="s">
        <v>2843</v>
      </c>
      <c r="H776" s="358" t="s">
        <v>2839</v>
      </c>
      <c r="I776" s="358" t="s">
        <v>1165</v>
      </c>
      <c r="J776" s="358" t="s">
        <v>2835</v>
      </c>
      <c r="K776" s="358" t="s">
        <v>2839</v>
      </c>
      <c r="L776" s="358" t="s">
        <v>2840</v>
      </c>
      <c r="M776" s="358" t="s">
        <v>2841</v>
      </c>
      <c r="N776" s="358" t="s">
        <v>1939</v>
      </c>
      <c r="O776" s="358" t="s">
        <v>1269</v>
      </c>
      <c r="P776" s="358" t="s">
        <v>2515</v>
      </c>
      <c r="Q776" s="358" t="s">
        <v>2842</v>
      </c>
      <c r="R776" s="358"/>
      <c r="S776" s="358" t="s">
        <v>2844</v>
      </c>
      <c r="T776" s="358">
        <v>63</v>
      </c>
      <c r="U776" s="358" t="s">
        <v>1937</v>
      </c>
      <c r="V776" s="358" t="s">
        <v>2010</v>
      </c>
      <c r="W776" s="358"/>
      <c r="X776" s="358" t="s">
        <v>2338</v>
      </c>
      <c r="Y776" s="358" t="s">
        <v>1165</v>
      </c>
      <c r="Z776" s="358" t="s">
        <v>2513</v>
      </c>
      <c r="AA776" s="358" t="s">
        <v>2837</v>
      </c>
      <c r="AB776" s="358"/>
      <c r="AC776" s="358" t="s">
        <v>1937</v>
      </c>
      <c r="AD776" s="358"/>
      <c r="AE776" s="358" t="s">
        <v>1270</v>
      </c>
      <c r="AF776" s="358"/>
      <c r="AG776" s="475">
        <v>0</v>
      </c>
    </row>
    <row r="777" spans="2:33" ht="165">
      <c r="B777" s="358"/>
      <c r="C777" s="358" t="s">
        <v>3165</v>
      </c>
      <c r="D777" s="358" t="s">
        <v>3171</v>
      </c>
      <c r="E777" s="358" t="s">
        <v>1934</v>
      </c>
      <c r="F777" s="358" t="s">
        <v>1268</v>
      </c>
      <c r="G777" s="358" t="s">
        <v>3170</v>
      </c>
      <c r="H777" s="358" t="s">
        <v>3167</v>
      </c>
      <c r="I777" s="358" t="s">
        <v>2962</v>
      </c>
      <c r="J777" s="358" t="s">
        <v>3164</v>
      </c>
      <c r="K777" s="358" t="s">
        <v>3167</v>
      </c>
      <c r="L777" s="358" t="s">
        <v>1937</v>
      </c>
      <c r="M777" s="358" t="s">
        <v>3168</v>
      </c>
      <c r="N777" s="358" t="s">
        <v>1939</v>
      </c>
      <c r="O777" s="358" t="s">
        <v>1269</v>
      </c>
      <c r="P777" s="358" t="s">
        <v>3140</v>
      </c>
      <c r="Q777" s="358" t="s">
        <v>3169</v>
      </c>
      <c r="R777" s="358"/>
      <c r="S777" s="358" t="s">
        <v>2545</v>
      </c>
      <c r="T777" s="358">
        <v>63</v>
      </c>
      <c r="U777" s="358" t="s">
        <v>1937</v>
      </c>
      <c r="V777" s="358" t="s">
        <v>2492</v>
      </c>
      <c r="W777" s="358"/>
      <c r="X777" s="358" t="s">
        <v>2338</v>
      </c>
      <c r="Y777" s="358" t="s">
        <v>1165</v>
      </c>
      <c r="Z777" s="358" t="s">
        <v>3139</v>
      </c>
      <c r="AA777" s="358" t="s">
        <v>3166</v>
      </c>
      <c r="AB777" s="358"/>
      <c r="AC777" s="358" t="s">
        <v>1937</v>
      </c>
      <c r="AD777" s="358"/>
      <c r="AE777" s="358" t="s">
        <v>1273</v>
      </c>
      <c r="AF777" s="358"/>
      <c r="AG777" s="475">
        <v>0</v>
      </c>
    </row>
    <row r="778" spans="2:33" ht="33">
      <c r="B778" s="358"/>
      <c r="C778" s="358" t="s">
        <v>1762</v>
      </c>
      <c r="D778" s="358" t="s">
        <v>4552</v>
      </c>
      <c r="E778" s="358" t="s">
        <v>1934</v>
      </c>
      <c r="F778" s="358" t="s">
        <v>1242</v>
      </c>
      <c r="G778" s="358" t="s">
        <v>4551</v>
      </c>
      <c r="H778" s="358" t="s">
        <v>1945</v>
      </c>
      <c r="I778" s="358" t="s">
        <v>1769</v>
      </c>
      <c r="J778" s="358" t="s">
        <v>1761</v>
      </c>
      <c r="K778" s="358" t="s">
        <v>1945</v>
      </c>
      <c r="L778" s="358" t="s">
        <v>1937</v>
      </c>
      <c r="M778" s="358" t="s">
        <v>4205</v>
      </c>
      <c r="N778" s="358" t="s">
        <v>3957</v>
      </c>
      <c r="O778" s="358" t="s">
        <v>1280</v>
      </c>
      <c r="P778" s="358" t="s">
        <v>4548</v>
      </c>
      <c r="Q778" s="358"/>
      <c r="R778" s="358"/>
      <c r="S778" s="358" t="s">
        <v>1940</v>
      </c>
      <c r="T778" s="358">
        <v>63</v>
      </c>
      <c r="U778" s="358" t="s">
        <v>1937</v>
      </c>
      <c r="V778" s="358" t="s">
        <v>1947</v>
      </c>
      <c r="W778" s="358"/>
      <c r="X778" s="358" t="s">
        <v>4200</v>
      </c>
      <c r="Y778" s="358" t="s">
        <v>1222</v>
      </c>
      <c r="Z778" s="358" t="s">
        <v>4547</v>
      </c>
      <c r="AA778" s="358" t="s">
        <v>1948</v>
      </c>
      <c r="AB778" s="358"/>
      <c r="AC778" s="358" t="s">
        <v>4207</v>
      </c>
      <c r="AD778" s="358" t="s">
        <v>1950</v>
      </c>
      <c r="AE778" s="358" t="s">
        <v>1288</v>
      </c>
      <c r="AF778" s="358" t="s">
        <v>1191</v>
      </c>
      <c r="AG778" s="475">
        <v>0</v>
      </c>
    </row>
    <row r="779" spans="2:33" ht="49.5">
      <c r="B779" s="358"/>
      <c r="C779" s="358"/>
      <c r="D779" s="358" t="s">
        <v>5266</v>
      </c>
      <c r="E779" s="358" t="s">
        <v>1934</v>
      </c>
      <c r="F779" s="358" t="s">
        <v>1242</v>
      </c>
      <c r="G779" s="358" t="s">
        <v>5265</v>
      </c>
      <c r="H779" s="358" t="s">
        <v>1945</v>
      </c>
      <c r="I779" s="358" t="s">
        <v>1759</v>
      </c>
      <c r="J779" s="358" t="s">
        <v>1761</v>
      </c>
      <c r="K779" s="358" t="s">
        <v>1945</v>
      </c>
      <c r="L779" s="358" t="s">
        <v>2138</v>
      </c>
      <c r="M779" s="358" t="s">
        <v>2186</v>
      </c>
      <c r="N779" s="358" t="s">
        <v>1939</v>
      </c>
      <c r="O779" s="358" t="s">
        <v>1306</v>
      </c>
      <c r="P779" s="358" t="s">
        <v>5261</v>
      </c>
      <c r="Q779" s="358"/>
      <c r="R779" s="358"/>
      <c r="S779" s="358" t="s">
        <v>1940</v>
      </c>
      <c r="T779" s="358">
        <v>63</v>
      </c>
      <c r="U779" s="358" t="s">
        <v>1937</v>
      </c>
      <c r="V779" s="358" t="s">
        <v>1947</v>
      </c>
      <c r="W779" s="358"/>
      <c r="X779" s="358" t="s">
        <v>4655</v>
      </c>
      <c r="Y779" s="358" t="s">
        <v>1247</v>
      </c>
      <c r="Z779" s="358" t="s">
        <v>5260</v>
      </c>
      <c r="AA779" s="358" t="s">
        <v>2187</v>
      </c>
      <c r="AB779" s="358"/>
      <c r="AC779" s="358" t="s">
        <v>2188</v>
      </c>
      <c r="AD779" s="358" t="s">
        <v>1950</v>
      </c>
      <c r="AE779" s="358" t="s">
        <v>1309</v>
      </c>
      <c r="AF779" s="358"/>
      <c r="AG779" s="475">
        <v>0</v>
      </c>
    </row>
    <row r="780" spans="2:33" ht="33">
      <c r="B780" s="358"/>
      <c r="C780" s="358" t="s">
        <v>3217</v>
      </c>
      <c r="D780" s="358" t="s">
        <v>3611</v>
      </c>
      <c r="E780" s="358" t="s">
        <v>1934</v>
      </c>
      <c r="F780" s="358" t="s">
        <v>1272</v>
      </c>
      <c r="G780" s="358" t="s">
        <v>3610</v>
      </c>
      <c r="H780" s="358" t="s">
        <v>3219</v>
      </c>
      <c r="I780" s="358" t="s">
        <v>1261</v>
      </c>
      <c r="J780" s="358" t="s">
        <v>3216</v>
      </c>
      <c r="K780" s="358" t="s">
        <v>3219</v>
      </c>
      <c r="L780" s="358" t="s">
        <v>1937</v>
      </c>
      <c r="M780" s="358" t="s">
        <v>3220</v>
      </c>
      <c r="N780" s="358" t="s">
        <v>3209</v>
      </c>
      <c r="O780" s="358" t="s">
        <v>1330</v>
      </c>
      <c r="P780" s="358" t="s">
        <v>3607</v>
      </c>
      <c r="Q780" s="358"/>
      <c r="R780" s="358"/>
      <c r="S780" s="358" t="s">
        <v>3220</v>
      </c>
      <c r="T780" s="358">
        <v>63</v>
      </c>
      <c r="U780" s="358" t="s">
        <v>1937</v>
      </c>
      <c r="V780" s="358" t="s">
        <v>3223</v>
      </c>
      <c r="W780" s="358"/>
      <c r="X780" s="358" t="s">
        <v>3211</v>
      </c>
      <c r="Y780" s="358" t="s">
        <v>1261</v>
      </c>
      <c r="Z780" s="358"/>
      <c r="AA780" s="358"/>
      <c r="AB780" s="358"/>
      <c r="AC780" s="358" t="s">
        <v>1937</v>
      </c>
      <c r="AD780" s="358" t="s">
        <v>3224</v>
      </c>
      <c r="AE780" s="358" t="s">
        <v>1331</v>
      </c>
      <c r="AF780" s="358" t="s">
        <v>3210</v>
      </c>
      <c r="AG780" s="475">
        <v>0</v>
      </c>
    </row>
    <row r="781" spans="2:33" ht="47.25">
      <c r="B781" s="358"/>
      <c r="C781" s="358" t="s">
        <v>1789</v>
      </c>
      <c r="D781" s="358" t="s">
        <v>6955</v>
      </c>
      <c r="E781" s="358" t="s">
        <v>1934</v>
      </c>
      <c r="F781" s="358" t="s">
        <v>1272</v>
      </c>
      <c r="G781" s="358" t="s">
        <v>6954</v>
      </c>
      <c r="H781" s="358" t="s">
        <v>6712</v>
      </c>
      <c r="I781" s="358" t="s">
        <v>1282</v>
      </c>
      <c r="J781" s="358" t="s">
        <v>1788</v>
      </c>
      <c r="K781" s="358" t="s">
        <v>6712</v>
      </c>
      <c r="L781" s="358" t="s">
        <v>1937</v>
      </c>
      <c r="M781" s="358" t="s">
        <v>6713</v>
      </c>
      <c r="N781" s="358" t="s">
        <v>1939</v>
      </c>
      <c r="O781" s="358" t="s">
        <v>1316</v>
      </c>
      <c r="P781" s="358" t="s">
        <v>6951</v>
      </c>
      <c r="Q781" s="358"/>
      <c r="R781" s="358" t="s">
        <v>5957</v>
      </c>
      <c r="S781" s="358" t="s">
        <v>6715</v>
      </c>
      <c r="T781" s="358">
        <v>63</v>
      </c>
      <c r="U781" s="358" t="s">
        <v>1937</v>
      </c>
      <c r="V781" s="358" t="s">
        <v>1974</v>
      </c>
      <c r="W781" s="358"/>
      <c r="X781" s="358" t="s">
        <v>6686</v>
      </c>
      <c r="Y781" s="358" t="s">
        <v>1282</v>
      </c>
      <c r="Z781" s="358" t="s">
        <v>6949</v>
      </c>
      <c r="AA781" s="358" t="s">
        <v>6710</v>
      </c>
      <c r="AB781" s="358" t="s">
        <v>902</v>
      </c>
      <c r="AC781" s="358" t="s">
        <v>1940</v>
      </c>
      <c r="AD781" s="358" t="s">
        <v>6716</v>
      </c>
      <c r="AE781" s="358" t="s">
        <v>1317</v>
      </c>
      <c r="AF781" s="358"/>
      <c r="AG781" s="475">
        <v>0</v>
      </c>
    </row>
    <row r="782" spans="2:33" ht="33">
      <c r="B782" s="358"/>
      <c r="C782" s="358" t="s">
        <v>7533</v>
      </c>
      <c r="D782" s="358" t="s">
        <v>7539</v>
      </c>
      <c r="E782" s="358" t="s">
        <v>1934</v>
      </c>
      <c r="F782" s="358" t="s">
        <v>1268</v>
      </c>
      <c r="G782" s="358" t="s">
        <v>7537</v>
      </c>
      <c r="H782" s="358" t="s">
        <v>7535</v>
      </c>
      <c r="I782" s="358" t="s">
        <v>1274</v>
      </c>
      <c r="J782" s="358" t="s">
        <v>7532</v>
      </c>
      <c r="K782" s="358" t="s">
        <v>7535</v>
      </c>
      <c r="L782" s="358" t="s">
        <v>1937</v>
      </c>
      <c r="M782" s="358" t="s">
        <v>7536</v>
      </c>
      <c r="N782" s="358" t="s">
        <v>1939</v>
      </c>
      <c r="O782" s="358" t="s">
        <v>1264</v>
      </c>
      <c r="P782" s="358" t="s">
        <v>7411</v>
      </c>
      <c r="Q782" s="358"/>
      <c r="R782" s="358"/>
      <c r="S782" s="358" t="s">
        <v>7538</v>
      </c>
      <c r="T782" s="358">
        <v>63</v>
      </c>
      <c r="U782" s="358" t="s">
        <v>1937</v>
      </c>
      <c r="V782" s="358" t="s">
        <v>1965</v>
      </c>
      <c r="W782" s="358"/>
      <c r="X782" s="358" t="s">
        <v>2182</v>
      </c>
      <c r="Y782" s="358" t="s">
        <v>1274</v>
      </c>
      <c r="Z782" s="358" t="s">
        <v>7410</v>
      </c>
      <c r="AA782" s="358" t="s">
        <v>7534</v>
      </c>
      <c r="AB782" s="358"/>
      <c r="AC782" s="358" t="s">
        <v>1937</v>
      </c>
      <c r="AD782" s="358"/>
      <c r="AE782" s="358" t="s">
        <v>1321</v>
      </c>
      <c r="AF782" s="358" t="s">
        <v>1223</v>
      </c>
      <c r="AG782" s="475">
        <v>0</v>
      </c>
    </row>
    <row r="783" spans="2:33" ht="115.5">
      <c r="B783" s="358"/>
      <c r="C783" s="358" t="s">
        <v>4997</v>
      </c>
      <c r="D783" s="358" t="s">
        <v>5005</v>
      </c>
      <c r="E783" s="358" t="s">
        <v>1934</v>
      </c>
      <c r="F783" s="358" t="s">
        <v>1268</v>
      </c>
      <c r="G783" s="358" t="s">
        <v>5002</v>
      </c>
      <c r="H783" s="358" t="s">
        <v>4999</v>
      </c>
      <c r="I783" s="358" t="s">
        <v>1247</v>
      </c>
      <c r="J783" s="358" t="s">
        <v>4996</v>
      </c>
      <c r="K783" s="358" t="s">
        <v>4999</v>
      </c>
      <c r="L783" s="358" t="s">
        <v>5000</v>
      </c>
      <c r="M783" s="358" t="s">
        <v>5001</v>
      </c>
      <c r="N783" s="358" t="s">
        <v>1939</v>
      </c>
      <c r="O783" s="358" t="s">
        <v>1306</v>
      </c>
      <c r="P783" s="358" t="s">
        <v>4897</v>
      </c>
      <c r="Q783" s="358" t="s">
        <v>4889</v>
      </c>
      <c r="R783" s="358"/>
      <c r="S783" s="358" t="s">
        <v>5003</v>
      </c>
      <c r="T783" s="358">
        <v>63</v>
      </c>
      <c r="U783" s="358" t="s">
        <v>1937</v>
      </c>
      <c r="V783" s="358" t="s">
        <v>2031</v>
      </c>
      <c r="W783" s="358"/>
      <c r="X783" s="358" t="s">
        <v>4655</v>
      </c>
      <c r="Y783" s="358" t="s">
        <v>1247</v>
      </c>
      <c r="Z783" s="358" t="s">
        <v>4896</v>
      </c>
      <c r="AA783" s="358" t="s">
        <v>4998</v>
      </c>
      <c r="AB783" s="358"/>
      <c r="AC783" s="358" t="s">
        <v>1937</v>
      </c>
      <c r="AD783" s="358"/>
      <c r="AE783" s="358" t="s">
        <v>1307</v>
      </c>
      <c r="AF783" s="358"/>
      <c r="AG783" s="475">
        <v>0</v>
      </c>
    </row>
    <row r="784" spans="2:33" ht="33">
      <c r="B784" s="358"/>
      <c r="C784" s="358" t="s">
        <v>6090</v>
      </c>
      <c r="D784" s="358" t="s">
        <v>6181</v>
      </c>
      <c r="E784" s="358" t="s">
        <v>1934</v>
      </c>
      <c r="F784" s="358" t="s">
        <v>1242</v>
      </c>
      <c r="G784" s="358" t="s">
        <v>6180</v>
      </c>
      <c r="H784" s="358" t="s">
        <v>6092</v>
      </c>
      <c r="I784" s="358" t="s">
        <v>1739</v>
      </c>
      <c r="J784" s="358" t="s">
        <v>6089</v>
      </c>
      <c r="K784" s="358" t="s">
        <v>6092</v>
      </c>
      <c r="L784" s="358" t="s">
        <v>6093</v>
      </c>
      <c r="M784" s="358" t="s">
        <v>6094</v>
      </c>
      <c r="N784" s="358" t="s">
        <v>3957</v>
      </c>
      <c r="O784" s="358" t="s">
        <v>1311</v>
      </c>
      <c r="P784" s="358" t="s">
        <v>6172</v>
      </c>
      <c r="Q784" s="358"/>
      <c r="R784" s="358" t="s">
        <v>5872</v>
      </c>
      <c r="S784" s="358" t="s">
        <v>6094</v>
      </c>
      <c r="T784" s="358">
        <v>63</v>
      </c>
      <c r="U784" s="358" t="s">
        <v>1937</v>
      </c>
      <c r="V784" s="358" t="s">
        <v>1947</v>
      </c>
      <c r="W784" s="358"/>
      <c r="X784" s="358" t="s">
        <v>6079</v>
      </c>
      <c r="Y784" s="358" t="s">
        <v>1255</v>
      </c>
      <c r="Z784" s="358" t="s">
        <v>6171</v>
      </c>
      <c r="AA784" s="358" t="s">
        <v>6091</v>
      </c>
      <c r="AB784" s="358"/>
      <c r="AC784" s="358" t="s">
        <v>6097</v>
      </c>
      <c r="AD784" s="358" t="s">
        <v>6095</v>
      </c>
      <c r="AE784" s="358" t="s">
        <v>1241</v>
      </c>
      <c r="AF784" s="358" t="s">
        <v>1243</v>
      </c>
      <c r="AG784" s="475">
        <v>0</v>
      </c>
    </row>
    <row r="785" spans="2:33" ht="33">
      <c r="B785" s="358" t="s">
        <v>1898</v>
      </c>
      <c r="C785" s="358" t="s">
        <v>3173</v>
      </c>
      <c r="D785" s="358" t="s">
        <v>3175</v>
      </c>
      <c r="E785" s="358" t="s">
        <v>1934</v>
      </c>
      <c r="F785" s="358" t="s">
        <v>1279</v>
      </c>
      <c r="G785" s="358" t="s">
        <v>3177</v>
      </c>
      <c r="H785" s="358" t="s">
        <v>3175</v>
      </c>
      <c r="I785" s="358" t="s">
        <v>2962</v>
      </c>
      <c r="J785" s="358" t="s">
        <v>3172</v>
      </c>
      <c r="K785" s="358" t="s">
        <v>3175</v>
      </c>
      <c r="L785" s="358" t="s">
        <v>1937</v>
      </c>
      <c r="M785" s="358" t="s">
        <v>3176</v>
      </c>
      <c r="N785" s="358" t="s">
        <v>1939</v>
      </c>
      <c r="O785" s="358" t="s">
        <v>1269</v>
      </c>
      <c r="P785" s="358"/>
      <c r="Q785" s="358"/>
      <c r="R785" s="358"/>
      <c r="S785" s="358" t="s">
        <v>3176</v>
      </c>
      <c r="T785" s="358">
        <v>64</v>
      </c>
      <c r="U785" s="358" t="s">
        <v>1937</v>
      </c>
      <c r="V785" s="358"/>
      <c r="W785" s="358"/>
      <c r="X785" s="358" t="s">
        <v>2338</v>
      </c>
      <c r="Y785" s="358" t="s">
        <v>1165</v>
      </c>
      <c r="Z785" s="358" t="s">
        <v>3174</v>
      </c>
      <c r="AA785" s="358"/>
      <c r="AB785" s="358"/>
      <c r="AC785" s="358" t="s">
        <v>1937</v>
      </c>
      <c r="AD785" s="358"/>
      <c r="AE785" s="358" t="s">
        <v>1273</v>
      </c>
      <c r="AF785" s="358"/>
      <c r="AG785" s="475">
        <v>0</v>
      </c>
    </row>
    <row r="786" spans="2:33" ht="49.5">
      <c r="B786" s="358"/>
      <c r="C786" s="358" t="s">
        <v>2847</v>
      </c>
      <c r="D786" s="358" t="s">
        <v>2855</v>
      </c>
      <c r="E786" s="358" t="s">
        <v>1934</v>
      </c>
      <c r="F786" s="358" t="s">
        <v>1268</v>
      </c>
      <c r="G786" s="358" t="s">
        <v>2853</v>
      </c>
      <c r="H786" s="358" t="s">
        <v>2850</v>
      </c>
      <c r="I786" s="358" t="s">
        <v>1165</v>
      </c>
      <c r="J786" s="358" t="s">
        <v>2846</v>
      </c>
      <c r="K786" s="358" t="s">
        <v>2850</v>
      </c>
      <c r="L786" s="358" t="s">
        <v>2851</v>
      </c>
      <c r="M786" s="358" t="s">
        <v>2852</v>
      </c>
      <c r="N786" s="358" t="s">
        <v>1939</v>
      </c>
      <c r="O786" s="358" t="s">
        <v>1269</v>
      </c>
      <c r="P786" s="358" t="s">
        <v>2515</v>
      </c>
      <c r="Q786" s="358" t="s">
        <v>2715</v>
      </c>
      <c r="R786" s="358"/>
      <c r="S786" s="358" t="s">
        <v>2854</v>
      </c>
      <c r="T786" s="358">
        <v>64</v>
      </c>
      <c r="U786" s="358" t="s">
        <v>1937</v>
      </c>
      <c r="V786" s="358" t="s">
        <v>2010</v>
      </c>
      <c r="W786" s="358"/>
      <c r="X786" s="358" t="s">
        <v>2338</v>
      </c>
      <c r="Y786" s="358" t="s">
        <v>1165</v>
      </c>
      <c r="Z786" s="358" t="s">
        <v>2513</v>
      </c>
      <c r="AA786" s="358" t="s">
        <v>2848</v>
      </c>
      <c r="AB786" s="358"/>
      <c r="AC786" s="358" t="s">
        <v>1937</v>
      </c>
      <c r="AD786" s="358"/>
      <c r="AE786" s="358" t="s">
        <v>1270</v>
      </c>
      <c r="AF786" s="358"/>
      <c r="AG786" s="475">
        <v>0</v>
      </c>
    </row>
    <row r="787" spans="2:33" ht="33">
      <c r="B787" s="358"/>
      <c r="C787" s="358" t="s">
        <v>1767</v>
      </c>
      <c r="D787" s="358" t="s">
        <v>4554</v>
      </c>
      <c r="E787" s="358" t="s">
        <v>1934</v>
      </c>
      <c r="F787" s="358" t="s">
        <v>1242</v>
      </c>
      <c r="G787" s="358" t="s">
        <v>4553</v>
      </c>
      <c r="H787" s="358" t="s">
        <v>1953</v>
      </c>
      <c r="I787" s="358" t="s">
        <v>1769</v>
      </c>
      <c r="J787" s="358" t="s">
        <v>1766</v>
      </c>
      <c r="K787" s="358" t="s">
        <v>1953</v>
      </c>
      <c r="L787" s="358" t="s">
        <v>1937</v>
      </c>
      <c r="M787" s="358" t="s">
        <v>4209</v>
      </c>
      <c r="N787" s="358" t="s">
        <v>3957</v>
      </c>
      <c r="O787" s="358" t="s">
        <v>1280</v>
      </c>
      <c r="P787" s="358" t="s">
        <v>4548</v>
      </c>
      <c r="Q787" s="358"/>
      <c r="R787" s="358"/>
      <c r="S787" s="358" t="s">
        <v>1940</v>
      </c>
      <c r="T787" s="358">
        <v>64</v>
      </c>
      <c r="U787" s="358" t="s">
        <v>1937</v>
      </c>
      <c r="V787" s="358" t="s">
        <v>1947</v>
      </c>
      <c r="W787" s="358"/>
      <c r="X787" s="358" t="s">
        <v>4200</v>
      </c>
      <c r="Y787" s="358" t="s">
        <v>1222</v>
      </c>
      <c r="Z787" s="358" t="s">
        <v>4547</v>
      </c>
      <c r="AA787" s="358" t="s">
        <v>1956</v>
      </c>
      <c r="AB787" s="358"/>
      <c r="AC787" s="358" t="s">
        <v>4211</v>
      </c>
      <c r="AD787" s="358" t="s">
        <v>1958</v>
      </c>
      <c r="AE787" s="358" t="s">
        <v>1288</v>
      </c>
      <c r="AF787" s="358" t="s">
        <v>1191</v>
      </c>
      <c r="AG787" s="475">
        <v>0</v>
      </c>
    </row>
    <row r="788" spans="2:33" ht="33">
      <c r="B788" s="358"/>
      <c r="C788" s="358" t="s">
        <v>3226</v>
      </c>
      <c r="D788" s="358" t="s">
        <v>3613</v>
      </c>
      <c r="E788" s="358" t="s">
        <v>1934</v>
      </c>
      <c r="F788" s="358" t="s">
        <v>1272</v>
      </c>
      <c r="G788" s="358" t="s">
        <v>3612</v>
      </c>
      <c r="H788" s="358" t="s">
        <v>3228</v>
      </c>
      <c r="I788" s="358" t="s">
        <v>1261</v>
      </c>
      <c r="J788" s="358" t="s">
        <v>3225</v>
      </c>
      <c r="K788" s="358" t="s">
        <v>3228</v>
      </c>
      <c r="L788" s="358" t="s">
        <v>3229</v>
      </c>
      <c r="M788" s="358" t="s">
        <v>3319</v>
      </c>
      <c r="N788" s="358" t="s">
        <v>3209</v>
      </c>
      <c r="O788" s="358" t="s">
        <v>1330</v>
      </c>
      <c r="P788" s="358" t="s">
        <v>3607</v>
      </c>
      <c r="Q788" s="358" t="s">
        <v>3232</v>
      </c>
      <c r="R788" s="358"/>
      <c r="S788" s="358" t="s">
        <v>3319</v>
      </c>
      <c r="T788" s="358">
        <v>64</v>
      </c>
      <c r="U788" s="358" t="s">
        <v>1937</v>
      </c>
      <c r="V788" s="358" t="s">
        <v>1965</v>
      </c>
      <c r="W788" s="358"/>
      <c r="X788" s="358" t="s">
        <v>3211</v>
      </c>
      <c r="Y788" s="358" t="s">
        <v>1261</v>
      </c>
      <c r="Z788" s="358"/>
      <c r="AA788" s="358"/>
      <c r="AB788" s="358"/>
      <c r="AC788" s="358" t="s">
        <v>1937</v>
      </c>
      <c r="AD788" s="358" t="s">
        <v>3232</v>
      </c>
      <c r="AE788" s="358" t="s">
        <v>1331</v>
      </c>
      <c r="AF788" s="358" t="s">
        <v>3210</v>
      </c>
      <c r="AG788" s="475">
        <v>0</v>
      </c>
    </row>
    <row r="789" spans="2:33" ht="33">
      <c r="B789" s="358"/>
      <c r="C789" s="358" t="s">
        <v>7541</v>
      </c>
      <c r="D789" s="358" t="s">
        <v>7546</v>
      </c>
      <c r="E789" s="358" t="s">
        <v>1934</v>
      </c>
      <c r="F789" s="358" t="s">
        <v>1268</v>
      </c>
      <c r="G789" s="358" t="s">
        <v>7545</v>
      </c>
      <c r="H789" s="358" t="s">
        <v>7543</v>
      </c>
      <c r="I789" s="358" t="s">
        <v>1274</v>
      </c>
      <c r="J789" s="358" t="s">
        <v>7540</v>
      </c>
      <c r="K789" s="358" t="s">
        <v>7543</v>
      </c>
      <c r="L789" s="358" t="s">
        <v>1937</v>
      </c>
      <c r="M789" s="358" t="s">
        <v>7544</v>
      </c>
      <c r="N789" s="358" t="s">
        <v>1939</v>
      </c>
      <c r="O789" s="358" t="s">
        <v>1264</v>
      </c>
      <c r="P789" s="358" t="s">
        <v>7411</v>
      </c>
      <c r="Q789" s="358"/>
      <c r="R789" s="358"/>
      <c r="S789" s="358" t="s">
        <v>7544</v>
      </c>
      <c r="T789" s="358">
        <v>64</v>
      </c>
      <c r="U789" s="358" t="s">
        <v>1937</v>
      </c>
      <c r="V789" s="358" t="s">
        <v>2031</v>
      </c>
      <c r="W789" s="358"/>
      <c r="X789" s="358" t="s">
        <v>2182</v>
      </c>
      <c r="Y789" s="358" t="s">
        <v>1274</v>
      </c>
      <c r="Z789" s="358" t="s">
        <v>7410</v>
      </c>
      <c r="AA789" s="358" t="s">
        <v>7542</v>
      </c>
      <c r="AB789" s="358"/>
      <c r="AC789" s="358" t="s">
        <v>1937</v>
      </c>
      <c r="AD789" s="358"/>
      <c r="AE789" s="358" t="s">
        <v>1321</v>
      </c>
      <c r="AF789" s="358" t="s">
        <v>1223</v>
      </c>
      <c r="AG789" s="475">
        <v>0</v>
      </c>
    </row>
    <row r="790" spans="2:33" ht="47.25">
      <c r="B790" s="358"/>
      <c r="C790" s="358" t="s">
        <v>1757</v>
      </c>
      <c r="D790" s="358" t="s">
        <v>6957</v>
      </c>
      <c r="E790" s="358" t="s">
        <v>1934</v>
      </c>
      <c r="F790" s="358" t="s">
        <v>1272</v>
      </c>
      <c r="G790" s="358" t="s">
        <v>6956</v>
      </c>
      <c r="H790" s="358" t="s">
        <v>1961</v>
      </c>
      <c r="I790" s="358" t="s">
        <v>1282</v>
      </c>
      <c r="J790" s="358" t="s">
        <v>1756</v>
      </c>
      <c r="K790" s="358" t="s">
        <v>1961</v>
      </c>
      <c r="L790" s="358" t="s">
        <v>1937</v>
      </c>
      <c r="M790" s="358" t="s">
        <v>1961</v>
      </c>
      <c r="N790" s="358" t="s">
        <v>3957</v>
      </c>
      <c r="O790" s="358" t="s">
        <v>1316</v>
      </c>
      <c r="P790" s="358" t="s">
        <v>6951</v>
      </c>
      <c r="Q790" s="358"/>
      <c r="R790" s="358" t="s">
        <v>5957</v>
      </c>
      <c r="S790" s="358" t="s">
        <v>1940</v>
      </c>
      <c r="T790" s="358">
        <v>64</v>
      </c>
      <c r="U790" s="358" t="s">
        <v>1937</v>
      </c>
      <c r="V790" s="358" t="s">
        <v>1947</v>
      </c>
      <c r="W790" s="358"/>
      <c r="X790" s="358" t="s">
        <v>6686</v>
      </c>
      <c r="Y790" s="358" t="s">
        <v>1282</v>
      </c>
      <c r="Z790" s="358" t="s">
        <v>6949</v>
      </c>
      <c r="AA790" s="358" t="s">
        <v>1966</v>
      </c>
      <c r="AB790" s="358" t="s">
        <v>902</v>
      </c>
      <c r="AC790" s="358" t="s">
        <v>6693</v>
      </c>
      <c r="AD790" s="358" t="s">
        <v>1967</v>
      </c>
      <c r="AE790" s="358" t="s">
        <v>1317</v>
      </c>
      <c r="AF790" s="358"/>
      <c r="AG790" s="475">
        <v>1</v>
      </c>
    </row>
    <row r="791" spans="2:33" ht="49.5">
      <c r="B791" s="358"/>
      <c r="C791" s="358" t="s">
        <v>4214</v>
      </c>
      <c r="D791" s="358" t="s">
        <v>5268</v>
      </c>
      <c r="E791" s="358" t="s">
        <v>1934</v>
      </c>
      <c r="F791" s="358" t="s">
        <v>1242</v>
      </c>
      <c r="G791" s="358" t="s">
        <v>5267</v>
      </c>
      <c r="H791" s="358" t="s">
        <v>4216</v>
      </c>
      <c r="I791" s="358" t="s">
        <v>1759</v>
      </c>
      <c r="J791" s="358" t="s">
        <v>4213</v>
      </c>
      <c r="K791" s="358" t="s">
        <v>4216</v>
      </c>
      <c r="L791" s="358" t="s">
        <v>4664</v>
      </c>
      <c r="M791" s="358" t="s">
        <v>4217</v>
      </c>
      <c r="N791" s="358" t="s">
        <v>1939</v>
      </c>
      <c r="O791" s="358" t="s">
        <v>1306</v>
      </c>
      <c r="P791" s="358" t="s">
        <v>5261</v>
      </c>
      <c r="Q791" s="358"/>
      <c r="R791" s="358"/>
      <c r="S791" s="358" t="s">
        <v>1940</v>
      </c>
      <c r="T791" s="358">
        <v>64</v>
      </c>
      <c r="U791" s="358" t="s">
        <v>1937</v>
      </c>
      <c r="V791" s="358" t="s">
        <v>1947</v>
      </c>
      <c r="W791" s="358"/>
      <c r="X791" s="358" t="s">
        <v>4655</v>
      </c>
      <c r="Y791" s="358" t="s">
        <v>1247</v>
      </c>
      <c r="Z791" s="358" t="s">
        <v>5260</v>
      </c>
      <c r="AA791" s="358" t="s">
        <v>4663</v>
      </c>
      <c r="AB791" s="358"/>
      <c r="AC791" s="358" t="s">
        <v>4666</v>
      </c>
      <c r="AD791" s="358" t="s">
        <v>4218</v>
      </c>
      <c r="AE791" s="358" t="s">
        <v>1309</v>
      </c>
      <c r="AF791" s="358"/>
      <c r="AG791" s="475">
        <v>0</v>
      </c>
    </row>
    <row r="792" spans="2:33" ht="47.25">
      <c r="B792" s="358"/>
      <c r="C792" s="358" t="s">
        <v>6104</v>
      </c>
      <c r="D792" s="358" t="s">
        <v>6183</v>
      </c>
      <c r="E792" s="358" t="s">
        <v>1934</v>
      </c>
      <c r="F792" s="358" t="s">
        <v>1287</v>
      </c>
      <c r="G792" s="358" t="s">
        <v>6182</v>
      </c>
      <c r="H792" s="358" t="s">
        <v>6106</v>
      </c>
      <c r="I792" s="358" t="s">
        <v>1739</v>
      </c>
      <c r="J792" s="358" t="s">
        <v>6103</v>
      </c>
      <c r="K792" s="358" t="s">
        <v>6106</v>
      </c>
      <c r="L792" s="358" t="s">
        <v>6107</v>
      </c>
      <c r="M792" s="358" t="s">
        <v>6108</v>
      </c>
      <c r="N792" s="358" t="s">
        <v>3209</v>
      </c>
      <c r="O792" s="358" t="s">
        <v>1311</v>
      </c>
      <c r="P792" s="358" t="s">
        <v>6172</v>
      </c>
      <c r="Q792" s="358"/>
      <c r="R792" s="358" t="s">
        <v>5783</v>
      </c>
      <c r="S792" s="358" t="s">
        <v>6111</v>
      </c>
      <c r="T792" s="358">
        <v>64</v>
      </c>
      <c r="U792" s="358" t="s">
        <v>6112</v>
      </c>
      <c r="V792" s="358" t="s">
        <v>2031</v>
      </c>
      <c r="W792" s="358"/>
      <c r="X792" s="358" t="s">
        <v>6061</v>
      </c>
      <c r="Y792" s="358" t="s">
        <v>1255</v>
      </c>
      <c r="Z792" s="358" t="s">
        <v>6171</v>
      </c>
      <c r="AA792" s="358" t="s">
        <v>6105</v>
      </c>
      <c r="AB792" s="358"/>
      <c r="AC792" s="358" t="s">
        <v>1937</v>
      </c>
      <c r="AD792" s="358" t="s">
        <v>6109</v>
      </c>
      <c r="AE792" s="358" t="s">
        <v>1241</v>
      </c>
      <c r="AF792" s="358" t="s">
        <v>1243</v>
      </c>
      <c r="AG792" s="475">
        <v>0</v>
      </c>
    </row>
    <row r="793" spans="2:33" ht="132">
      <c r="B793" s="358"/>
      <c r="C793" s="358" t="s">
        <v>5007</v>
      </c>
      <c r="D793" s="358" t="s">
        <v>5015</v>
      </c>
      <c r="E793" s="358" t="s">
        <v>1934</v>
      </c>
      <c r="F793" s="358" t="s">
        <v>1268</v>
      </c>
      <c r="G793" s="358" t="s">
        <v>5013</v>
      </c>
      <c r="H793" s="358" t="s">
        <v>5009</v>
      </c>
      <c r="I793" s="358" t="s">
        <v>1247</v>
      </c>
      <c r="J793" s="358" t="s">
        <v>5006</v>
      </c>
      <c r="K793" s="358" t="s">
        <v>5009</v>
      </c>
      <c r="L793" s="358" t="s">
        <v>5010</v>
      </c>
      <c r="M793" s="358" t="s">
        <v>5011</v>
      </c>
      <c r="N793" s="358" t="s">
        <v>1939</v>
      </c>
      <c r="O793" s="358" t="s">
        <v>1306</v>
      </c>
      <c r="P793" s="358" t="s">
        <v>4897</v>
      </c>
      <c r="Q793" s="358" t="s">
        <v>5012</v>
      </c>
      <c r="R793" s="358"/>
      <c r="S793" s="358" t="s">
        <v>5014</v>
      </c>
      <c r="T793" s="358">
        <v>64</v>
      </c>
      <c r="U793" s="358" t="s">
        <v>1937</v>
      </c>
      <c r="V793" s="358" t="s">
        <v>2010</v>
      </c>
      <c r="W793" s="358"/>
      <c r="X793" s="358" t="s">
        <v>4655</v>
      </c>
      <c r="Y793" s="358" t="s">
        <v>1247</v>
      </c>
      <c r="Z793" s="358" t="s">
        <v>4896</v>
      </c>
      <c r="AA793" s="358" t="s">
        <v>5008</v>
      </c>
      <c r="AB793" s="358"/>
      <c r="AC793" s="358" t="s">
        <v>1937</v>
      </c>
      <c r="AD793" s="358"/>
      <c r="AE793" s="358" t="s">
        <v>1307</v>
      </c>
      <c r="AF793" s="358"/>
      <c r="AG793" s="475">
        <v>0</v>
      </c>
    </row>
    <row r="794" spans="2:33" ht="33">
      <c r="B794" s="358" t="s">
        <v>1899</v>
      </c>
      <c r="C794" s="358" t="s">
        <v>2417</v>
      </c>
      <c r="D794" s="358" t="s">
        <v>3179</v>
      </c>
      <c r="E794" s="358" t="s">
        <v>1934</v>
      </c>
      <c r="F794" s="358" t="s">
        <v>1242</v>
      </c>
      <c r="G794" s="358" t="s">
        <v>3178</v>
      </c>
      <c r="H794" s="358" t="s">
        <v>2420</v>
      </c>
      <c r="I794" s="358" t="s">
        <v>2962</v>
      </c>
      <c r="J794" s="358" t="s">
        <v>2416</v>
      </c>
      <c r="K794" s="358" t="s">
        <v>2420</v>
      </c>
      <c r="L794" s="358" t="s">
        <v>2421</v>
      </c>
      <c r="M794" s="358" t="s">
        <v>2422</v>
      </c>
      <c r="N794" s="358" t="s">
        <v>1939</v>
      </c>
      <c r="O794" s="358" t="s">
        <v>1269</v>
      </c>
      <c r="P794" s="358" t="s">
        <v>3175</v>
      </c>
      <c r="Q794" s="358"/>
      <c r="R794" s="358"/>
      <c r="S794" s="358" t="s">
        <v>2422</v>
      </c>
      <c r="T794" s="358">
        <v>65</v>
      </c>
      <c r="U794" s="358" t="s">
        <v>1937</v>
      </c>
      <c r="V794" s="358" t="s">
        <v>1974</v>
      </c>
      <c r="W794" s="358"/>
      <c r="X794" s="358" t="s">
        <v>2338</v>
      </c>
      <c r="Y794" s="358" t="s">
        <v>1165</v>
      </c>
      <c r="Z794" s="358" t="s">
        <v>3174</v>
      </c>
      <c r="AA794" s="358" t="s">
        <v>2418</v>
      </c>
      <c r="AB794" s="358"/>
      <c r="AC794" s="358" t="s">
        <v>1937</v>
      </c>
      <c r="AD794" s="358" t="s">
        <v>2423</v>
      </c>
      <c r="AE794" s="358" t="s">
        <v>1273</v>
      </c>
      <c r="AF794" s="358"/>
      <c r="AG794" s="475">
        <v>0</v>
      </c>
    </row>
    <row r="795" spans="2:33" ht="47.25">
      <c r="B795" s="358"/>
      <c r="C795" s="358" t="s">
        <v>1762</v>
      </c>
      <c r="D795" s="358" t="s">
        <v>6959</v>
      </c>
      <c r="E795" s="358" t="s">
        <v>1934</v>
      </c>
      <c r="F795" s="358" t="s">
        <v>1272</v>
      </c>
      <c r="G795" s="358" t="s">
        <v>6958</v>
      </c>
      <c r="H795" s="358" t="s">
        <v>1945</v>
      </c>
      <c r="I795" s="358" t="s">
        <v>1282</v>
      </c>
      <c r="J795" s="358" t="s">
        <v>1761</v>
      </c>
      <c r="K795" s="358" t="s">
        <v>1945</v>
      </c>
      <c r="L795" s="358" t="s">
        <v>1937</v>
      </c>
      <c r="M795" s="358" t="s">
        <v>6695</v>
      </c>
      <c r="N795" s="358" t="s">
        <v>3957</v>
      </c>
      <c r="O795" s="358" t="s">
        <v>1316</v>
      </c>
      <c r="P795" s="358" t="s">
        <v>6951</v>
      </c>
      <c r="Q795" s="358"/>
      <c r="R795" s="358" t="s">
        <v>5957</v>
      </c>
      <c r="S795" s="358" t="s">
        <v>1940</v>
      </c>
      <c r="T795" s="358">
        <v>65</v>
      </c>
      <c r="U795" s="358" t="s">
        <v>1937</v>
      </c>
      <c r="V795" s="358" t="s">
        <v>1947</v>
      </c>
      <c r="W795" s="358"/>
      <c r="X795" s="358" t="s">
        <v>6686</v>
      </c>
      <c r="Y795" s="358" t="s">
        <v>1282</v>
      </c>
      <c r="Z795" s="358" t="s">
        <v>6949</v>
      </c>
      <c r="AA795" s="358" t="s">
        <v>1948</v>
      </c>
      <c r="AB795" s="358" t="s">
        <v>902</v>
      </c>
      <c r="AC795" s="358" t="s">
        <v>6697</v>
      </c>
      <c r="AD795" s="358" t="s">
        <v>1950</v>
      </c>
      <c r="AE795" s="358" t="s">
        <v>1317</v>
      </c>
      <c r="AF795" s="358"/>
      <c r="AG795" s="475">
        <v>0</v>
      </c>
    </row>
    <row r="796" spans="2:33" ht="99">
      <c r="B796" s="358"/>
      <c r="C796" s="358" t="s">
        <v>2857</v>
      </c>
      <c r="D796" s="358" t="s">
        <v>2865</v>
      </c>
      <c r="E796" s="358" t="s">
        <v>1934</v>
      </c>
      <c r="F796" s="358" t="s">
        <v>1268</v>
      </c>
      <c r="G796" s="358" t="s">
        <v>2863</v>
      </c>
      <c r="H796" s="358" t="s">
        <v>2860</v>
      </c>
      <c r="I796" s="358" t="s">
        <v>1165</v>
      </c>
      <c r="J796" s="358" t="s">
        <v>2856</v>
      </c>
      <c r="K796" s="358" t="s">
        <v>2860</v>
      </c>
      <c r="L796" s="358" t="s">
        <v>2861</v>
      </c>
      <c r="M796" s="358" t="s">
        <v>2862</v>
      </c>
      <c r="N796" s="358" t="s">
        <v>1939</v>
      </c>
      <c r="O796" s="358" t="s">
        <v>1269</v>
      </c>
      <c r="P796" s="358" t="s">
        <v>2515</v>
      </c>
      <c r="Q796" s="358" t="s">
        <v>2771</v>
      </c>
      <c r="R796" s="358"/>
      <c r="S796" s="358" t="s">
        <v>2864</v>
      </c>
      <c r="T796" s="358">
        <v>65</v>
      </c>
      <c r="U796" s="358" t="s">
        <v>1937</v>
      </c>
      <c r="V796" s="358" t="s">
        <v>2010</v>
      </c>
      <c r="W796" s="358"/>
      <c r="X796" s="358" t="s">
        <v>2338</v>
      </c>
      <c r="Y796" s="358" t="s">
        <v>1165</v>
      </c>
      <c r="Z796" s="358" t="s">
        <v>2513</v>
      </c>
      <c r="AA796" s="358" t="s">
        <v>2858</v>
      </c>
      <c r="AB796" s="358"/>
      <c r="AC796" s="358" t="s">
        <v>1937</v>
      </c>
      <c r="AD796" s="358"/>
      <c r="AE796" s="358" t="s">
        <v>1270</v>
      </c>
      <c r="AF796" s="358"/>
      <c r="AG796" s="475">
        <v>0</v>
      </c>
    </row>
    <row r="797" spans="2:33" ht="49.5">
      <c r="B797" s="358"/>
      <c r="C797" s="358" t="s">
        <v>1767</v>
      </c>
      <c r="D797" s="358" t="s">
        <v>5270</v>
      </c>
      <c r="E797" s="358" t="s">
        <v>1934</v>
      </c>
      <c r="F797" s="358" t="s">
        <v>1242</v>
      </c>
      <c r="G797" s="358" t="s">
        <v>5269</v>
      </c>
      <c r="H797" s="358" t="s">
        <v>1953</v>
      </c>
      <c r="I797" s="358" t="s">
        <v>1759</v>
      </c>
      <c r="J797" s="358" t="s">
        <v>1766</v>
      </c>
      <c r="K797" s="358" t="s">
        <v>1953</v>
      </c>
      <c r="L797" s="358" t="s">
        <v>1954</v>
      </c>
      <c r="M797" s="358" t="s">
        <v>2191</v>
      </c>
      <c r="N797" s="358" t="s">
        <v>1939</v>
      </c>
      <c r="O797" s="358" t="s">
        <v>1306</v>
      </c>
      <c r="P797" s="358" t="s">
        <v>5261</v>
      </c>
      <c r="Q797" s="358"/>
      <c r="R797" s="358"/>
      <c r="S797" s="358" t="s">
        <v>1940</v>
      </c>
      <c r="T797" s="358">
        <v>65</v>
      </c>
      <c r="U797" s="358" t="s">
        <v>1937</v>
      </c>
      <c r="V797" s="358" t="s">
        <v>1947</v>
      </c>
      <c r="W797" s="358"/>
      <c r="X797" s="358" t="s">
        <v>4655</v>
      </c>
      <c r="Y797" s="358" t="s">
        <v>1247</v>
      </c>
      <c r="Z797" s="358" t="s">
        <v>5260</v>
      </c>
      <c r="AA797" s="358" t="s">
        <v>2192</v>
      </c>
      <c r="AB797" s="358"/>
      <c r="AC797" s="358" t="s">
        <v>2193</v>
      </c>
      <c r="AD797" s="358" t="s">
        <v>1958</v>
      </c>
      <c r="AE797" s="358" t="s">
        <v>1309</v>
      </c>
      <c r="AF797" s="358"/>
      <c r="AG797" s="475">
        <v>0</v>
      </c>
    </row>
    <row r="798" spans="2:33" ht="66">
      <c r="B798" s="358"/>
      <c r="C798" s="358" t="s">
        <v>3387</v>
      </c>
      <c r="D798" s="358" t="s">
        <v>3615</v>
      </c>
      <c r="E798" s="358" t="s">
        <v>1934</v>
      </c>
      <c r="F798" s="358" t="s">
        <v>1272</v>
      </c>
      <c r="G798" s="358" t="s">
        <v>3614</v>
      </c>
      <c r="H798" s="358" t="s">
        <v>3388</v>
      </c>
      <c r="I798" s="358" t="s">
        <v>1261</v>
      </c>
      <c r="J798" s="358" t="s">
        <v>3386</v>
      </c>
      <c r="K798" s="358" t="s">
        <v>3388</v>
      </c>
      <c r="L798" s="358" t="s">
        <v>1937</v>
      </c>
      <c r="M798" s="358" t="s">
        <v>3389</v>
      </c>
      <c r="N798" s="358" t="s">
        <v>3209</v>
      </c>
      <c r="O798" s="358" t="s">
        <v>1330</v>
      </c>
      <c r="P798" s="358" t="s">
        <v>3607</v>
      </c>
      <c r="Q798" s="358"/>
      <c r="R798" s="358"/>
      <c r="S798" s="358" t="s">
        <v>3389</v>
      </c>
      <c r="T798" s="358">
        <v>65</v>
      </c>
      <c r="U798" s="358" t="s">
        <v>1937</v>
      </c>
      <c r="V798" s="358" t="s">
        <v>1947</v>
      </c>
      <c r="W798" s="358"/>
      <c r="X798" s="358" t="s">
        <v>3211</v>
      </c>
      <c r="Y798" s="358" t="s">
        <v>1261</v>
      </c>
      <c r="Z798" s="358"/>
      <c r="AA798" s="358"/>
      <c r="AB798" s="358"/>
      <c r="AC798" s="358" t="s">
        <v>3391</v>
      </c>
      <c r="AD798" s="358" t="s">
        <v>3392</v>
      </c>
      <c r="AE798" s="358" t="s">
        <v>1331</v>
      </c>
      <c r="AF798" s="358" t="s">
        <v>3210</v>
      </c>
      <c r="AG798" s="475">
        <v>0</v>
      </c>
    </row>
    <row r="799" spans="2:33" ht="33">
      <c r="B799" s="358"/>
      <c r="C799" s="358" t="s">
        <v>4214</v>
      </c>
      <c r="D799" s="358" t="s">
        <v>4556</v>
      </c>
      <c r="E799" s="358" t="s">
        <v>1934</v>
      </c>
      <c r="F799" s="358" t="s">
        <v>1242</v>
      </c>
      <c r="G799" s="358" t="s">
        <v>4555</v>
      </c>
      <c r="H799" s="358" t="s">
        <v>4216</v>
      </c>
      <c r="I799" s="358" t="s">
        <v>1769</v>
      </c>
      <c r="J799" s="358" t="s">
        <v>4213</v>
      </c>
      <c r="K799" s="358" t="s">
        <v>4216</v>
      </c>
      <c r="L799" s="358" t="s">
        <v>1937</v>
      </c>
      <c r="M799" s="358" t="s">
        <v>4217</v>
      </c>
      <c r="N799" s="358" t="s">
        <v>1939</v>
      </c>
      <c r="O799" s="358" t="s">
        <v>1280</v>
      </c>
      <c r="P799" s="358" t="s">
        <v>4548</v>
      </c>
      <c r="Q799" s="358"/>
      <c r="R799" s="358"/>
      <c r="S799" s="358" t="s">
        <v>4220</v>
      </c>
      <c r="T799" s="358">
        <v>65</v>
      </c>
      <c r="U799" s="358" t="s">
        <v>1937</v>
      </c>
      <c r="V799" s="358" t="s">
        <v>1947</v>
      </c>
      <c r="W799" s="358"/>
      <c r="X799" s="358" t="s">
        <v>4200</v>
      </c>
      <c r="Y799" s="358" t="s">
        <v>1222</v>
      </c>
      <c r="Z799" s="358" t="s">
        <v>4547</v>
      </c>
      <c r="AA799" s="358" t="s">
        <v>4215</v>
      </c>
      <c r="AB799" s="358"/>
      <c r="AC799" s="358" t="s">
        <v>1937</v>
      </c>
      <c r="AD799" s="358" t="s">
        <v>4218</v>
      </c>
      <c r="AE799" s="358" t="s">
        <v>1288</v>
      </c>
      <c r="AF799" s="358" t="s">
        <v>1191</v>
      </c>
      <c r="AG799" s="475">
        <v>0</v>
      </c>
    </row>
    <row r="800" spans="2:33" ht="132">
      <c r="B800" s="358"/>
      <c r="C800" s="358" t="s">
        <v>5017</v>
      </c>
      <c r="D800" s="358" t="s">
        <v>5025</v>
      </c>
      <c r="E800" s="358" t="s">
        <v>1934</v>
      </c>
      <c r="F800" s="358" t="s">
        <v>1268</v>
      </c>
      <c r="G800" s="358" t="s">
        <v>5023</v>
      </c>
      <c r="H800" s="358" t="s">
        <v>5019</v>
      </c>
      <c r="I800" s="358" t="s">
        <v>1247</v>
      </c>
      <c r="J800" s="358" t="s">
        <v>5016</v>
      </c>
      <c r="K800" s="358" t="s">
        <v>5019</v>
      </c>
      <c r="L800" s="358" t="s">
        <v>5020</v>
      </c>
      <c r="M800" s="358" t="s">
        <v>5021</v>
      </c>
      <c r="N800" s="358" t="s">
        <v>1939</v>
      </c>
      <c r="O800" s="358" t="s">
        <v>1306</v>
      </c>
      <c r="P800" s="358" t="s">
        <v>4897</v>
      </c>
      <c r="Q800" s="358" t="s">
        <v>5022</v>
      </c>
      <c r="R800" s="358"/>
      <c r="S800" s="358" t="s">
        <v>5024</v>
      </c>
      <c r="T800" s="358">
        <v>65</v>
      </c>
      <c r="U800" s="358" t="s">
        <v>1937</v>
      </c>
      <c r="V800" s="358" t="s">
        <v>2492</v>
      </c>
      <c r="W800" s="358"/>
      <c r="X800" s="358" t="s">
        <v>4655</v>
      </c>
      <c r="Y800" s="358" t="s">
        <v>1247</v>
      </c>
      <c r="Z800" s="358" t="s">
        <v>4896</v>
      </c>
      <c r="AA800" s="358" t="s">
        <v>5018</v>
      </c>
      <c r="AB800" s="358"/>
      <c r="AC800" s="358" t="s">
        <v>1937</v>
      </c>
      <c r="AD800" s="358"/>
      <c r="AE800" s="358" t="s">
        <v>1307</v>
      </c>
      <c r="AF800" s="358"/>
      <c r="AG800" s="475">
        <v>0</v>
      </c>
    </row>
    <row r="801" spans="2:33" ht="33">
      <c r="B801" s="358"/>
      <c r="C801" s="358" t="s">
        <v>6115</v>
      </c>
      <c r="D801" s="358" t="s">
        <v>6185</v>
      </c>
      <c r="E801" s="358" t="s">
        <v>1934</v>
      </c>
      <c r="F801" s="358" t="s">
        <v>1287</v>
      </c>
      <c r="G801" s="358" t="s">
        <v>6184</v>
      </c>
      <c r="H801" s="358" t="s">
        <v>6117</v>
      </c>
      <c r="I801" s="358" t="s">
        <v>1739</v>
      </c>
      <c r="J801" s="358" t="s">
        <v>6114</v>
      </c>
      <c r="K801" s="358" t="s">
        <v>6117</v>
      </c>
      <c r="L801" s="358" t="s">
        <v>5914</v>
      </c>
      <c r="M801" s="358" t="s">
        <v>6118</v>
      </c>
      <c r="N801" s="358" t="s">
        <v>3209</v>
      </c>
      <c r="O801" s="358" t="s">
        <v>1311</v>
      </c>
      <c r="P801" s="358" t="s">
        <v>6172</v>
      </c>
      <c r="Q801" s="358"/>
      <c r="R801" s="358" t="s">
        <v>5783</v>
      </c>
      <c r="S801" s="358" t="s">
        <v>5918</v>
      </c>
      <c r="T801" s="358">
        <v>65</v>
      </c>
      <c r="U801" s="358" t="s">
        <v>6112</v>
      </c>
      <c r="V801" s="358" t="s">
        <v>2031</v>
      </c>
      <c r="W801" s="358"/>
      <c r="X801" s="358" t="s">
        <v>6061</v>
      </c>
      <c r="Y801" s="358" t="s">
        <v>1255</v>
      </c>
      <c r="Z801" s="358" t="s">
        <v>6171</v>
      </c>
      <c r="AA801" s="358" t="s">
        <v>6116</v>
      </c>
      <c r="AB801" s="358"/>
      <c r="AC801" s="358" t="s">
        <v>1937</v>
      </c>
      <c r="AD801" s="358" t="s">
        <v>6119</v>
      </c>
      <c r="AE801" s="358" t="s">
        <v>1241</v>
      </c>
      <c r="AF801" s="358" t="s">
        <v>1243</v>
      </c>
      <c r="AG801" s="475">
        <v>0</v>
      </c>
    </row>
    <row r="802" spans="2:33" ht="33">
      <c r="B802" s="358"/>
      <c r="C802" s="358" t="s">
        <v>7548</v>
      </c>
      <c r="D802" s="358" t="s">
        <v>7556</v>
      </c>
      <c r="E802" s="358" t="s">
        <v>1934</v>
      </c>
      <c r="F802" s="358" t="s">
        <v>1268</v>
      </c>
      <c r="G802" s="358" t="s">
        <v>7553</v>
      </c>
      <c r="H802" s="358" t="s">
        <v>7550</v>
      </c>
      <c r="I802" s="358" t="s">
        <v>1274</v>
      </c>
      <c r="J802" s="358" t="s">
        <v>7547</v>
      </c>
      <c r="K802" s="358" t="s">
        <v>7550</v>
      </c>
      <c r="L802" s="358" t="s">
        <v>7551</v>
      </c>
      <c r="M802" s="358" t="s">
        <v>7552</v>
      </c>
      <c r="N802" s="358" t="s">
        <v>1939</v>
      </c>
      <c r="O802" s="358" t="s">
        <v>1264</v>
      </c>
      <c r="P802" s="358" t="s">
        <v>7411</v>
      </c>
      <c r="Q802" s="358"/>
      <c r="R802" s="358"/>
      <c r="S802" s="358" t="s">
        <v>7554</v>
      </c>
      <c r="T802" s="358">
        <v>65</v>
      </c>
      <c r="U802" s="358" t="s">
        <v>1937</v>
      </c>
      <c r="V802" s="358" t="s">
        <v>1947</v>
      </c>
      <c r="W802" s="358"/>
      <c r="X802" s="358" t="s">
        <v>2182</v>
      </c>
      <c r="Y802" s="358" t="s">
        <v>1274</v>
      </c>
      <c r="Z802" s="358" t="s">
        <v>7410</v>
      </c>
      <c r="AA802" s="358" t="s">
        <v>7549</v>
      </c>
      <c r="AB802" s="358"/>
      <c r="AC802" s="358" t="s">
        <v>7555</v>
      </c>
      <c r="AD802" s="358"/>
      <c r="AE802" s="358" t="s">
        <v>1321</v>
      </c>
      <c r="AF802" s="358" t="s">
        <v>1223</v>
      </c>
      <c r="AG802" s="475">
        <v>0</v>
      </c>
    </row>
    <row r="803" spans="2:33" ht="47.25">
      <c r="B803" s="358" t="s">
        <v>1900</v>
      </c>
      <c r="C803" s="358" t="s">
        <v>2428</v>
      </c>
      <c r="D803" s="358" t="s">
        <v>3181</v>
      </c>
      <c r="E803" s="358" t="s">
        <v>1934</v>
      </c>
      <c r="F803" s="358" t="s">
        <v>1242</v>
      </c>
      <c r="G803" s="358" t="s">
        <v>3180</v>
      </c>
      <c r="H803" s="358" t="s">
        <v>2431</v>
      </c>
      <c r="I803" s="358" t="s">
        <v>2962</v>
      </c>
      <c r="J803" s="358" t="s">
        <v>2427</v>
      </c>
      <c r="K803" s="358" t="s">
        <v>2431</v>
      </c>
      <c r="L803" s="358" t="s">
        <v>2432</v>
      </c>
      <c r="M803" s="358" t="s">
        <v>2433</v>
      </c>
      <c r="N803" s="358" t="s">
        <v>1939</v>
      </c>
      <c r="O803" s="358" t="s">
        <v>1269</v>
      </c>
      <c r="P803" s="358" t="s">
        <v>3175</v>
      </c>
      <c r="Q803" s="358"/>
      <c r="R803" s="358"/>
      <c r="S803" s="358" t="s">
        <v>2436</v>
      </c>
      <c r="T803" s="358">
        <v>66</v>
      </c>
      <c r="U803" s="358" t="s">
        <v>1937</v>
      </c>
      <c r="V803" s="358" t="s">
        <v>1947</v>
      </c>
      <c r="W803" s="358"/>
      <c r="X803" s="358" t="s">
        <v>2338</v>
      </c>
      <c r="Y803" s="358" t="s">
        <v>1165</v>
      </c>
      <c r="Z803" s="358" t="s">
        <v>3174</v>
      </c>
      <c r="AA803" s="358" t="s">
        <v>2429</v>
      </c>
      <c r="AB803" s="358"/>
      <c r="AC803" s="358" t="s">
        <v>2437</v>
      </c>
      <c r="AD803" s="358" t="s">
        <v>2434</v>
      </c>
      <c r="AE803" s="358" t="s">
        <v>1273</v>
      </c>
      <c r="AF803" s="358"/>
      <c r="AG803" s="475">
        <v>0</v>
      </c>
    </row>
    <row r="804" spans="2:33" ht="49.5">
      <c r="B804" s="358"/>
      <c r="C804" s="358" t="s">
        <v>2867</v>
      </c>
      <c r="D804" s="358" t="s">
        <v>2875</v>
      </c>
      <c r="E804" s="358" t="s">
        <v>1934</v>
      </c>
      <c r="F804" s="358" t="s">
        <v>1268</v>
      </c>
      <c r="G804" s="358" t="s">
        <v>2873</v>
      </c>
      <c r="H804" s="358" t="s">
        <v>2870</v>
      </c>
      <c r="I804" s="358" t="s">
        <v>1165</v>
      </c>
      <c r="J804" s="358" t="s">
        <v>2866</v>
      </c>
      <c r="K804" s="358" t="s">
        <v>2870</v>
      </c>
      <c r="L804" s="358" t="s">
        <v>2871</v>
      </c>
      <c r="M804" s="358" t="s">
        <v>2872</v>
      </c>
      <c r="N804" s="358" t="s">
        <v>1939</v>
      </c>
      <c r="O804" s="358" t="s">
        <v>1269</v>
      </c>
      <c r="P804" s="358" t="s">
        <v>2515</v>
      </c>
      <c r="Q804" s="358" t="s">
        <v>2802</v>
      </c>
      <c r="R804" s="358"/>
      <c r="S804" s="358" t="s">
        <v>2874</v>
      </c>
      <c r="T804" s="358">
        <v>66</v>
      </c>
      <c r="U804" s="358" t="s">
        <v>1937</v>
      </c>
      <c r="V804" s="358" t="s">
        <v>2010</v>
      </c>
      <c r="W804" s="358"/>
      <c r="X804" s="358" t="s">
        <v>2338</v>
      </c>
      <c r="Y804" s="358" t="s">
        <v>1165</v>
      </c>
      <c r="Z804" s="358" t="s">
        <v>2513</v>
      </c>
      <c r="AA804" s="358" t="s">
        <v>2868</v>
      </c>
      <c r="AB804" s="358"/>
      <c r="AC804" s="358" t="s">
        <v>1937</v>
      </c>
      <c r="AD804" s="358"/>
      <c r="AE804" s="358" t="s">
        <v>1270</v>
      </c>
      <c r="AF804" s="358"/>
      <c r="AG804" s="475">
        <v>0</v>
      </c>
    </row>
    <row r="805" spans="2:33" ht="47.25">
      <c r="B805" s="358"/>
      <c r="C805" s="358" t="s">
        <v>1767</v>
      </c>
      <c r="D805" s="358" t="s">
        <v>6961</v>
      </c>
      <c r="E805" s="358" t="s">
        <v>1934</v>
      </c>
      <c r="F805" s="358" t="s">
        <v>1272</v>
      </c>
      <c r="G805" s="358" t="s">
        <v>6960</v>
      </c>
      <c r="H805" s="358" t="s">
        <v>1953</v>
      </c>
      <c r="I805" s="358" t="s">
        <v>1282</v>
      </c>
      <c r="J805" s="358" t="s">
        <v>1766</v>
      </c>
      <c r="K805" s="358" t="s">
        <v>1953</v>
      </c>
      <c r="L805" s="358" t="s">
        <v>1937</v>
      </c>
      <c r="M805" s="358" t="s">
        <v>6695</v>
      </c>
      <c r="N805" s="358" t="s">
        <v>3957</v>
      </c>
      <c r="O805" s="358" t="s">
        <v>1316</v>
      </c>
      <c r="P805" s="358" t="s">
        <v>6951</v>
      </c>
      <c r="Q805" s="358"/>
      <c r="R805" s="358" t="s">
        <v>5957</v>
      </c>
      <c r="S805" s="358" t="s">
        <v>1940</v>
      </c>
      <c r="T805" s="358">
        <v>66</v>
      </c>
      <c r="U805" s="358" t="s">
        <v>1937</v>
      </c>
      <c r="V805" s="358" t="s">
        <v>1947</v>
      </c>
      <c r="W805" s="358"/>
      <c r="X805" s="358" t="s">
        <v>6686</v>
      </c>
      <c r="Y805" s="358" t="s">
        <v>1282</v>
      </c>
      <c r="Z805" s="358" t="s">
        <v>6949</v>
      </c>
      <c r="AA805" s="358" t="s">
        <v>1956</v>
      </c>
      <c r="AB805" s="358" t="s">
        <v>902</v>
      </c>
      <c r="AC805" s="358" t="s">
        <v>1940</v>
      </c>
      <c r="AD805" s="358" t="s">
        <v>1958</v>
      </c>
      <c r="AE805" s="358" t="s">
        <v>1317</v>
      </c>
      <c r="AF805" s="358"/>
      <c r="AG805" s="475">
        <v>0</v>
      </c>
    </row>
    <row r="806" spans="2:33" ht="33">
      <c r="B806" s="358"/>
      <c r="C806" s="358" t="s">
        <v>3617</v>
      </c>
      <c r="D806" s="358" t="s">
        <v>3624</v>
      </c>
      <c r="E806" s="358" t="s">
        <v>1934</v>
      </c>
      <c r="F806" s="358" t="s">
        <v>1268</v>
      </c>
      <c r="G806" s="358" t="s">
        <v>3622</v>
      </c>
      <c r="H806" s="358" t="s">
        <v>3619</v>
      </c>
      <c r="I806" s="358" t="s">
        <v>1261</v>
      </c>
      <c r="J806" s="358" t="s">
        <v>3616</v>
      </c>
      <c r="K806" s="358" t="s">
        <v>3619</v>
      </c>
      <c r="L806" s="358" t="s">
        <v>3620</v>
      </c>
      <c r="M806" s="358" t="s">
        <v>3621</v>
      </c>
      <c r="N806" s="358" t="s">
        <v>3209</v>
      </c>
      <c r="O806" s="358" t="s">
        <v>1330</v>
      </c>
      <c r="P806" s="358" t="s">
        <v>3607</v>
      </c>
      <c r="Q806" s="358"/>
      <c r="R806" s="358"/>
      <c r="S806" s="358" t="s">
        <v>3621</v>
      </c>
      <c r="T806" s="358">
        <v>66</v>
      </c>
      <c r="U806" s="358" t="s">
        <v>1937</v>
      </c>
      <c r="V806" s="358" t="s">
        <v>1947</v>
      </c>
      <c r="W806" s="358"/>
      <c r="X806" s="358" t="s">
        <v>3211</v>
      </c>
      <c r="Y806" s="358" t="s">
        <v>1261</v>
      </c>
      <c r="Z806" s="358"/>
      <c r="AA806" s="358"/>
      <c r="AB806" s="358"/>
      <c r="AC806" s="358" t="s">
        <v>3623</v>
      </c>
      <c r="AD806" s="358"/>
      <c r="AE806" s="358" t="s">
        <v>1331</v>
      </c>
      <c r="AF806" s="358" t="s">
        <v>3210</v>
      </c>
      <c r="AG806" s="475">
        <v>0</v>
      </c>
    </row>
    <row r="807" spans="2:33" ht="115.5">
      <c r="B807" s="358"/>
      <c r="C807" s="358" t="s">
        <v>1773</v>
      </c>
      <c r="D807" s="358" t="s">
        <v>4558</v>
      </c>
      <c r="E807" s="358" t="s">
        <v>1934</v>
      </c>
      <c r="F807" s="358" t="s">
        <v>1242</v>
      </c>
      <c r="G807" s="358" t="s">
        <v>4557</v>
      </c>
      <c r="H807" s="358" t="s">
        <v>4223</v>
      </c>
      <c r="I807" s="358" t="s">
        <v>1769</v>
      </c>
      <c r="J807" s="358" t="s">
        <v>1772</v>
      </c>
      <c r="K807" s="358" t="s">
        <v>4223</v>
      </c>
      <c r="L807" s="358" t="s">
        <v>3629</v>
      </c>
      <c r="M807" s="358" t="s">
        <v>4224</v>
      </c>
      <c r="N807" s="358" t="s">
        <v>3957</v>
      </c>
      <c r="O807" s="358" t="s">
        <v>1280</v>
      </c>
      <c r="P807" s="358" t="s">
        <v>4548</v>
      </c>
      <c r="Q807" s="358"/>
      <c r="R807" s="358"/>
      <c r="S807" s="358" t="s">
        <v>1940</v>
      </c>
      <c r="T807" s="358">
        <v>66</v>
      </c>
      <c r="U807" s="358" t="s">
        <v>1937</v>
      </c>
      <c r="V807" s="358" t="s">
        <v>1947</v>
      </c>
      <c r="W807" s="358"/>
      <c r="X807" s="358" t="s">
        <v>4200</v>
      </c>
      <c r="Y807" s="358" t="s">
        <v>1222</v>
      </c>
      <c r="Z807" s="358" t="s">
        <v>4547</v>
      </c>
      <c r="AA807" s="358" t="s">
        <v>4222</v>
      </c>
      <c r="AB807" s="358"/>
      <c r="AC807" s="358" t="s">
        <v>4227</v>
      </c>
      <c r="AD807" s="358" t="s">
        <v>4225</v>
      </c>
      <c r="AE807" s="358" t="s">
        <v>1288</v>
      </c>
      <c r="AF807" s="358" t="s">
        <v>1191</v>
      </c>
      <c r="AG807" s="475">
        <v>0</v>
      </c>
    </row>
    <row r="808" spans="2:33" ht="49.5">
      <c r="B808" s="358"/>
      <c r="C808" s="358" t="s">
        <v>5272</v>
      </c>
      <c r="D808" s="358" t="s">
        <v>5278</v>
      </c>
      <c r="E808" s="358" t="s">
        <v>1934</v>
      </c>
      <c r="F808" s="358" t="s">
        <v>1242</v>
      </c>
      <c r="G808" s="358" t="s">
        <v>5277</v>
      </c>
      <c r="H808" s="358" t="s">
        <v>5274</v>
      </c>
      <c r="I808" s="358" t="s">
        <v>1759</v>
      </c>
      <c r="J808" s="358" t="s">
        <v>5271</v>
      </c>
      <c r="K808" s="358" t="s">
        <v>5274</v>
      </c>
      <c r="L808" s="358" t="s">
        <v>5275</v>
      </c>
      <c r="M808" s="358" t="s">
        <v>5276</v>
      </c>
      <c r="N808" s="358" t="s">
        <v>1939</v>
      </c>
      <c r="O808" s="358" t="s">
        <v>1306</v>
      </c>
      <c r="P808" s="358" t="s">
        <v>5261</v>
      </c>
      <c r="Q808" s="358"/>
      <c r="R808" s="358"/>
      <c r="S808" s="358" t="s">
        <v>1940</v>
      </c>
      <c r="T808" s="358">
        <v>66</v>
      </c>
      <c r="U808" s="358" t="s">
        <v>1937</v>
      </c>
      <c r="V808" s="358" t="s">
        <v>1974</v>
      </c>
      <c r="W808" s="358"/>
      <c r="X808" s="358" t="s">
        <v>4655</v>
      </c>
      <c r="Y808" s="358" t="s">
        <v>1247</v>
      </c>
      <c r="Z808" s="358" t="s">
        <v>5260</v>
      </c>
      <c r="AA808" s="358" t="s">
        <v>5273</v>
      </c>
      <c r="AB808" s="358"/>
      <c r="AC808" s="358" t="s">
        <v>1937</v>
      </c>
      <c r="AD808" s="358" t="s">
        <v>4853</v>
      </c>
      <c r="AE808" s="358" t="s">
        <v>1309</v>
      </c>
      <c r="AF808" s="358"/>
      <c r="AG808" s="475">
        <v>0</v>
      </c>
    </row>
    <row r="809" spans="2:33" ht="47.25">
      <c r="B809" s="358"/>
      <c r="C809" s="358" t="s">
        <v>5027</v>
      </c>
      <c r="D809" s="358" t="s">
        <v>5029</v>
      </c>
      <c r="E809" s="358" t="s">
        <v>1934</v>
      </c>
      <c r="F809" s="358" t="s">
        <v>1279</v>
      </c>
      <c r="G809" s="358" t="s">
        <v>5032</v>
      </c>
      <c r="H809" s="358" t="s">
        <v>5029</v>
      </c>
      <c r="I809" s="358" t="s">
        <v>1247</v>
      </c>
      <c r="J809" s="358" t="s">
        <v>5026</v>
      </c>
      <c r="K809" s="358" t="s">
        <v>5029</v>
      </c>
      <c r="L809" s="358" t="s">
        <v>5030</v>
      </c>
      <c r="M809" s="358" t="s">
        <v>5031</v>
      </c>
      <c r="N809" s="358" t="s">
        <v>1939</v>
      </c>
      <c r="O809" s="358" t="s">
        <v>1306</v>
      </c>
      <c r="P809" s="358"/>
      <c r="Q809" s="358"/>
      <c r="R809" s="358"/>
      <c r="S809" s="358" t="s">
        <v>1940</v>
      </c>
      <c r="T809" s="358">
        <v>66</v>
      </c>
      <c r="U809" s="358" t="s">
        <v>1937</v>
      </c>
      <c r="V809" s="358" t="s">
        <v>902</v>
      </c>
      <c r="W809" s="358"/>
      <c r="X809" s="358" t="s">
        <v>4655</v>
      </c>
      <c r="Y809" s="358" t="s">
        <v>1247</v>
      </c>
      <c r="Z809" s="358" t="s">
        <v>5028</v>
      </c>
      <c r="AA809" s="358"/>
      <c r="AB809" s="358"/>
      <c r="AC809" s="358" t="s">
        <v>1940</v>
      </c>
      <c r="AD809" s="358"/>
      <c r="AE809" s="358" t="s">
        <v>1307</v>
      </c>
      <c r="AF809" s="358"/>
      <c r="AG809" s="475">
        <v>0</v>
      </c>
    </row>
    <row r="810" spans="2:33" ht="33">
      <c r="B810" s="358"/>
      <c r="C810" s="358" t="s">
        <v>6123</v>
      </c>
      <c r="D810" s="358" t="s">
        <v>6187</v>
      </c>
      <c r="E810" s="358" t="s">
        <v>1934</v>
      </c>
      <c r="F810" s="358" t="s">
        <v>1287</v>
      </c>
      <c r="G810" s="358" t="s">
        <v>6186</v>
      </c>
      <c r="H810" s="358" t="s">
        <v>6125</v>
      </c>
      <c r="I810" s="358" t="s">
        <v>1739</v>
      </c>
      <c r="J810" s="358" t="s">
        <v>6122</v>
      </c>
      <c r="K810" s="358" t="s">
        <v>6125</v>
      </c>
      <c r="L810" s="358" t="s">
        <v>1937</v>
      </c>
      <c r="M810" s="358" t="s">
        <v>6126</v>
      </c>
      <c r="N810" s="358" t="s">
        <v>3209</v>
      </c>
      <c r="O810" s="358" t="s">
        <v>1311</v>
      </c>
      <c r="P810" s="358" t="s">
        <v>6172</v>
      </c>
      <c r="Q810" s="358"/>
      <c r="R810" s="358" t="s">
        <v>5783</v>
      </c>
      <c r="S810" s="358" t="s">
        <v>6111</v>
      </c>
      <c r="T810" s="358">
        <v>66</v>
      </c>
      <c r="U810" s="358" t="s">
        <v>6112</v>
      </c>
      <c r="V810" s="358" t="s">
        <v>2031</v>
      </c>
      <c r="W810" s="358"/>
      <c r="X810" s="358" t="s">
        <v>6061</v>
      </c>
      <c r="Y810" s="358" t="s">
        <v>1255</v>
      </c>
      <c r="Z810" s="358" t="s">
        <v>6171</v>
      </c>
      <c r="AA810" s="358" t="s">
        <v>6124</v>
      </c>
      <c r="AB810" s="358"/>
      <c r="AC810" s="358" t="s">
        <v>1937</v>
      </c>
      <c r="AD810" s="358"/>
      <c r="AE810" s="358" t="s">
        <v>1241</v>
      </c>
      <c r="AF810" s="358" t="s">
        <v>1243</v>
      </c>
      <c r="AG810" s="475">
        <v>0</v>
      </c>
    </row>
    <row r="811" spans="2:33" ht="115.5">
      <c r="B811" s="358"/>
      <c r="C811" s="358" t="s">
        <v>7558</v>
      </c>
      <c r="D811" s="358" t="s">
        <v>7565</v>
      </c>
      <c r="E811" s="358" t="s">
        <v>1934</v>
      </c>
      <c r="F811" s="358" t="s">
        <v>1268</v>
      </c>
      <c r="G811" s="358" t="s">
        <v>7563</v>
      </c>
      <c r="H811" s="358" t="s">
        <v>7560</v>
      </c>
      <c r="I811" s="358" t="s">
        <v>1274</v>
      </c>
      <c r="J811" s="358" t="s">
        <v>7557</v>
      </c>
      <c r="K811" s="358" t="s">
        <v>7560</v>
      </c>
      <c r="L811" s="358" t="s">
        <v>1937</v>
      </c>
      <c r="M811" s="358" t="s">
        <v>7561</v>
      </c>
      <c r="N811" s="358" t="s">
        <v>1939</v>
      </c>
      <c r="O811" s="358" t="s">
        <v>1264</v>
      </c>
      <c r="P811" s="358" t="s">
        <v>7411</v>
      </c>
      <c r="Q811" s="358" t="s">
        <v>7562</v>
      </c>
      <c r="R811" s="358"/>
      <c r="S811" s="358" t="s">
        <v>7564</v>
      </c>
      <c r="T811" s="358">
        <v>66</v>
      </c>
      <c r="U811" s="358" t="s">
        <v>1937</v>
      </c>
      <c r="V811" s="358" t="s">
        <v>2492</v>
      </c>
      <c r="W811" s="358"/>
      <c r="X811" s="358" t="s">
        <v>2182</v>
      </c>
      <c r="Y811" s="358" t="s">
        <v>1274</v>
      </c>
      <c r="Z811" s="358" t="s">
        <v>7410</v>
      </c>
      <c r="AA811" s="358" t="s">
        <v>7559</v>
      </c>
      <c r="AB811" s="358"/>
      <c r="AC811" s="358" t="s">
        <v>1937</v>
      </c>
      <c r="AD811" s="358"/>
      <c r="AE811" s="358" t="s">
        <v>1321</v>
      </c>
      <c r="AF811" s="358" t="s">
        <v>1223</v>
      </c>
      <c r="AG811" s="475">
        <v>0</v>
      </c>
    </row>
    <row r="812" spans="2:33" ht="33">
      <c r="B812" s="358" t="s">
        <v>1901</v>
      </c>
      <c r="C812" s="358" t="s">
        <v>2355</v>
      </c>
      <c r="D812" s="358" t="s">
        <v>3183</v>
      </c>
      <c r="E812" s="358" t="s">
        <v>1934</v>
      </c>
      <c r="F812" s="358" t="s">
        <v>1242</v>
      </c>
      <c r="G812" s="358" t="s">
        <v>3182</v>
      </c>
      <c r="H812" s="358" t="s">
        <v>2358</v>
      </c>
      <c r="I812" s="358" t="s">
        <v>2962</v>
      </c>
      <c r="J812" s="358" t="s">
        <v>2354</v>
      </c>
      <c r="K812" s="358" t="s">
        <v>2358</v>
      </c>
      <c r="L812" s="358" t="s">
        <v>2341</v>
      </c>
      <c r="M812" s="358" t="s">
        <v>2359</v>
      </c>
      <c r="N812" s="358" t="s">
        <v>1939</v>
      </c>
      <c r="O812" s="358" t="s">
        <v>1269</v>
      </c>
      <c r="P812" s="358" t="s">
        <v>3175</v>
      </c>
      <c r="Q812" s="358"/>
      <c r="R812" s="358"/>
      <c r="S812" s="358" t="s">
        <v>2361</v>
      </c>
      <c r="T812" s="358">
        <v>67</v>
      </c>
      <c r="U812" s="358" t="s">
        <v>1937</v>
      </c>
      <c r="V812" s="358" t="s">
        <v>1947</v>
      </c>
      <c r="W812" s="358"/>
      <c r="X812" s="358" t="s">
        <v>2338</v>
      </c>
      <c r="Y812" s="358" t="s">
        <v>1165</v>
      </c>
      <c r="Z812" s="358" t="s">
        <v>3174</v>
      </c>
      <c r="AA812" s="358" t="s">
        <v>2408</v>
      </c>
      <c r="AB812" s="358"/>
      <c r="AC812" s="358" t="s">
        <v>2362</v>
      </c>
      <c r="AD812" s="358" t="s">
        <v>2363</v>
      </c>
      <c r="AE812" s="358" t="s">
        <v>1273</v>
      </c>
      <c r="AF812" s="358"/>
      <c r="AG812" s="475">
        <v>0</v>
      </c>
    </row>
    <row r="813" spans="2:33" ht="49.5">
      <c r="B813" s="358"/>
      <c r="C813" s="358" t="s">
        <v>2877</v>
      </c>
      <c r="D813" s="358" t="s">
        <v>2885</v>
      </c>
      <c r="E813" s="358" t="s">
        <v>1934</v>
      </c>
      <c r="F813" s="358" t="s">
        <v>1268</v>
      </c>
      <c r="G813" s="358" t="s">
        <v>2883</v>
      </c>
      <c r="H813" s="358" t="s">
        <v>2880</v>
      </c>
      <c r="I813" s="358" t="s">
        <v>1165</v>
      </c>
      <c r="J813" s="358" t="s">
        <v>2876</v>
      </c>
      <c r="K813" s="358" t="s">
        <v>2880</v>
      </c>
      <c r="L813" s="358" t="s">
        <v>2881</v>
      </c>
      <c r="M813" s="358" t="s">
        <v>2882</v>
      </c>
      <c r="N813" s="358" t="s">
        <v>1939</v>
      </c>
      <c r="O813" s="358" t="s">
        <v>1269</v>
      </c>
      <c r="P813" s="358" t="s">
        <v>2515</v>
      </c>
      <c r="Q813" s="358" t="s">
        <v>2647</v>
      </c>
      <c r="R813" s="358"/>
      <c r="S813" s="358" t="s">
        <v>2884</v>
      </c>
      <c r="T813" s="358">
        <v>67</v>
      </c>
      <c r="U813" s="358" t="s">
        <v>1937</v>
      </c>
      <c r="V813" s="358" t="s">
        <v>2010</v>
      </c>
      <c r="W813" s="358"/>
      <c r="X813" s="358" t="s">
        <v>2338</v>
      </c>
      <c r="Y813" s="358" t="s">
        <v>1165</v>
      </c>
      <c r="Z813" s="358" t="s">
        <v>2513</v>
      </c>
      <c r="AA813" s="358" t="s">
        <v>2878</v>
      </c>
      <c r="AB813" s="358"/>
      <c r="AC813" s="358" t="s">
        <v>1937</v>
      </c>
      <c r="AD813" s="358"/>
      <c r="AE813" s="358" t="s">
        <v>1270</v>
      </c>
      <c r="AF813" s="358"/>
      <c r="AG813" s="475">
        <v>0</v>
      </c>
    </row>
    <row r="814" spans="2:33" ht="47.25">
      <c r="B814" s="358"/>
      <c r="C814" s="358" t="s">
        <v>1762</v>
      </c>
      <c r="D814" s="358" t="s">
        <v>5034</v>
      </c>
      <c r="E814" s="358" t="s">
        <v>1934</v>
      </c>
      <c r="F814" s="358" t="s">
        <v>1272</v>
      </c>
      <c r="G814" s="358" t="s">
        <v>5033</v>
      </c>
      <c r="H814" s="358" t="s">
        <v>1945</v>
      </c>
      <c r="I814" s="358" t="s">
        <v>1247</v>
      </c>
      <c r="J814" s="358" t="s">
        <v>1761</v>
      </c>
      <c r="K814" s="358" t="s">
        <v>1945</v>
      </c>
      <c r="L814" s="358" t="s">
        <v>2138</v>
      </c>
      <c r="M814" s="358" t="s">
        <v>2186</v>
      </c>
      <c r="N814" s="358" t="s">
        <v>1939</v>
      </c>
      <c r="O814" s="358" t="s">
        <v>1306</v>
      </c>
      <c r="P814" s="358" t="s">
        <v>5029</v>
      </c>
      <c r="Q814" s="358"/>
      <c r="R814" s="358"/>
      <c r="S814" s="358" t="s">
        <v>1940</v>
      </c>
      <c r="T814" s="358">
        <v>67</v>
      </c>
      <c r="U814" s="358" t="s">
        <v>1937</v>
      </c>
      <c r="V814" s="358" t="s">
        <v>1947</v>
      </c>
      <c r="W814" s="358"/>
      <c r="X814" s="358" t="s">
        <v>4655</v>
      </c>
      <c r="Y814" s="358" t="s">
        <v>1247</v>
      </c>
      <c r="Z814" s="358" t="s">
        <v>5028</v>
      </c>
      <c r="AA814" s="358" t="s">
        <v>2187</v>
      </c>
      <c r="AB814" s="358"/>
      <c r="AC814" s="358" t="s">
        <v>2188</v>
      </c>
      <c r="AD814" s="358" t="s">
        <v>1950</v>
      </c>
      <c r="AE814" s="358" t="s">
        <v>1307</v>
      </c>
      <c r="AF814" s="358"/>
      <c r="AG814" s="475">
        <v>0</v>
      </c>
    </row>
    <row r="815" spans="2:33" ht="33">
      <c r="B815" s="358"/>
      <c r="C815" s="358" t="s">
        <v>3626</v>
      </c>
      <c r="D815" s="358" t="s">
        <v>3632</v>
      </c>
      <c r="E815" s="358" t="s">
        <v>1934</v>
      </c>
      <c r="F815" s="358" t="s">
        <v>1268</v>
      </c>
      <c r="G815" s="358" t="s">
        <v>3631</v>
      </c>
      <c r="H815" s="358" t="s">
        <v>3628</v>
      </c>
      <c r="I815" s="358" t="s">
        <v>1261</v>
      </c>
      <c r="J815" s="358" t="s">
        <v>3625</v>
      </c>
      <c r="K815" s="358" t="s">
        <v>3628</v>
      </c>
      <c r="L815" s="358" t="s">
        <v>3629</v>
      </c>
      <c r="M815" s="358" t="s">
        <v>3630</v>
      </c>
      <c r="N815" s="358" t="s">
        <v>3209</v>
      </c>
      <c r="O815" s="358" t="s">
        <v>1330</v>
      </c>
      <c r="P815" s="358" t="s">
        <v>3607</v>
      </c>
      <c r="Q815" s="358"/>
      <c r="R815" s="358"/>
      <c r="S815" s="358" t="s">
        <v>3630</v>
      </c>
      <c r="T815" s="358">
        <v>67</v>
      </c>
      <c r="U815" s="358" t="s">
        <v>1937</v>
      </c>
      <c r="V815" s="358" t="s">
        <v>1965</v>
      </c>
      <c r="W815" s="358"/>
      <c r="X815" s="358" t="s">
        <v>3211</v>
      </c>
      <c r="Y815" s="358" t="s">
        <v>1261</v>
      </c>
      <c r="Z815" s="358"/>
      <c r="AA815" s="358"/>
      <c r="AB815" s="358"/>
      <c r="AC815" s="358" t="s">
        <v>1937</v>
      </c>
      <c r="AD815" s="358"/>
      <c r="AE815" s="358" t="s">
        <v>1331</v>
      </c>
      <c r="AF815" s="358" t="s">
        <v>3210</v>
      </c>
      <c r="AG815" s="475">
        <v>0</v>
      </c>
    </row>
    <row r="816" spans="2:33" ht="47.25">
      <c r="B816" s="358"/>
      <c r="C816" s="358" t="s">
        <v>1773</v>
      </c>
      <c r="D816" s="358" t="s">
        <v>6963</v>
      </c>
      <c r="E816" s="358" t="s">
        <v>1934</v>
      </c>
      <c r="F816" s="358" t="s">
        <v>1272</v>
      </c>
      <c r="G816" s="358" t="s">
        <v>6962</v>
      </c>
      <c r="H816" s="358" t="s">
        <v>4223</v>
      </c>
      <c r="I816" s="358" t="s">
        <v>1282</v>
      </c>
      <c r="J816" s="358" t="s">
        <v>1772</v>
      </c>
      <c r="K816" s="358" t="s">
        <v>4223</v>
      </c>
      <c r="L816" s="358" t="s">
        <v>1937</v>
      </c>
      <c r="M816" s="358" t="s">
        <v>6702</v>
      </c>
      <c r="N816" s="358" t="s">
        <v>3957</v>
      </c>
      <c r="O816" s="358" t="s">
        <v>1316</v>
      </c>
      <c r="P816" s="358" t="s">
        <v>6951</v>
      </c>
      <c r="Q816" s="358"/>
      <c r="R816" s="358" t="s">
        <v>5957</v>
      </c>
      <c r="S816" s="358" t="s">
        <v>6704</v>
      </c>
      <c r="T816" s="358">
        <v>67</v>
      </c>
      <c r="U816" s="358" t="s">
        <v>1937</v>
      </c>
      <c r="V816" s="358" t="s">
        <v>1947</v>
      </c>
      <c r="W816" s="358"/>
      <c r="X816" s="358" t="s">
        <v>6686</v>
      </c>
      <c r="Y816" s="358" t="s">
        <v>1282</v>
      </c>
      <c r="Z816" s="358" t="s">
        <v>6949</v>
      </c>
      <c r="AA816" s="358" t="s">
        <v>6701</v>
      </c>
      <c r="AB816" s="358" t="s">
        <v>902</v>
      </c>
      <c r="AC816" s="358" t="s">
        <v>6704</v>
      </c>
      <c r="AD816" s="358" t="s">
        <v>4225</v>
      </c>
      <c r="AE816" s="358" t="s">
        <v>1317</v>
      </c>
      <c r="AF816" s="358"/>
      <c r="AG816" s="475">
        <v>0</v>
      </c>
    </row>
    <row r="817" spans="2:33" ht="165">
      <c r="B817" s="358"/>
      <c r="C817" s="358" t="s">
        <v>1779</v>
      </c>
      <c r="D817" s="358" t="s">
        <v>4560</v>
      </c>
      <c r="E817" s="358" t="s">
        <v>1934</v>
      </c>
      <c r="F817" s="358" t="s">
        <v>1242</v>
      </c>
      <c r="G817" s="358" t="s">
        <v>4559</v>
      </c>
      <c r="H817" s="358" t="s">
        <v>4230</v>
      </c>
      <c r="I817" s="358" t="s">
        <v>1769</v>
      </c>
      <c r="J817" s="358" t="s">
        <v>1778</v>
      </c>
      <c r="K817" s="358" t="s">
        <v>4230</v>
      </c>
      <c r="L817" s="358" t="s">
        <v>4231</v>
      </c>
      <c r="M817" s="358" t="s">
        <v>4232</v>
      </c>
      <c r="N817" s="358" t="s">
        <v>3957</v>
      </c>
      <c r="O817" s="358" t="s">
        <v>1280</v>
      </c>
      <c r="P817" s="358" t="s">
        <v>4548</v>
      </c>
      <c r="Q817" s="358"/>
      <c r="R817" s="358"/>
      <c r="S817" s="358" t="s">
        <v>1940</v>
      </c>
      <c r="T817" s="358">
        <v>67</v>
      </c>
      <c r="U817" s="358" t="s">
        <v>1937</v>
      </c>
      <c r="V817" s="358" t="s">
        <v>1947</v>
      </c>
      <c r="W817" s="358"/>
      <c r="X817" s="358" t="s">
        <v>4200</v>
      </c>
      <c r="Y817" s="358" t="s">
        <v>1222</v>
      </c>
      <c r="Z817" s="358" t="s">
        <v>4547</v>
      </c>
      <c r="AA817" s="358" t="s">
        <v>4229</v>
      </c>
      <c r="AB817" s="358"/>
      <c r="AC817" s="358" t="s">
        <v>4232</v>
      </c>
      <c r="AD817" s="358" t="s">
        <v>4233</v>
      </c>
      <c r="AE817" s="358" t="s">
        <v>1288</v>
      </c>
      <c r="AF817" s="358" t="s">
        <v>1191</v>
      </c>
      <c r="AG817" s="475">
        <v>0</v>
      </c>
    </row>
    <row r="818" spans="2:33" ht="33">
      <c r="B818" s="358"/>
      <c r="C818" s="358" t="s">
        <v>7567</v>
      </c>
      <c r="D818" s="358" t="s">
        <v>7569</v>
      </c>
      <c r="E818" s="358" t="s">
        <v>1934</v>
      </c>
      <c r="F818" s="358" t="s">
        <v>1279</v>
      </c>
      <c r="G818" s="358" t="s">
        <v>7571</v>
      </c>
      <c r="H818" s="358" t="s">
        <v>7569</v>
      </c>
      <c r="I818" s="358" t="s">
        <v>1274</v>
      </c>
      <c r="J818" s="358" t="s">
        <v>7566</v>
      </c>
      <c r="K818" s="358" t="s">
        <v>7569</v>
      </c>
      <c r="L818" s="358" t="s">
        <v>1937</v>
      </c>
      <c r="M818" s="358" t="s">
        <v>7570</v>
      </c>
      <c r="N818" s="358" t="s">
        <v>1939</v>
      </c>
      <c r="O818" s="358" t="s">
        <v>1264</v>
      </c>
      <c r="P818" s="358"/>
      <c r="Q818" s="358"/>
      <c r="R818" s="358"/>
      <c r="S818" s="358" t="s">
        <v>1940</v>
      </c>
      <c r="T818" s="358">
        <v>67</v>
      </c>
      <c r="U818" s="358" t="s">
        <v>1937</v>
      </c>
      <c r="V818" s="358" t="s">
        <v>902</v>
      </c>
      <c r="W818" s="358"/>
      <c r="X818" s="358" t="s">
        <v>2182</v>
      </c>
      <c r="Y818" s="358" t="s">
        <v>1274</v>
      </c>
      <c r="Z818" s="358" t="s">
        <v>7568</v>
      </c>
      <c r="AA818" s="358"/>
      <c r="AB818" s="358"/>
      <c r="AC818" s="358" t="s">
        <v>1940</v>
      </c>
      <c r="AD818" s="358"/>
      <c r="AE818" s="358" t="s">
        <v>1321</v>
      </c>
      <c r="AF818" s="358" t="s">
        <v>1223</v>
      </c>
      <c r="AG818" s="475">
        <v>0</v>
      </c>
    </row>
    <row r="819" spans="2:33" ht="99">
      <c r="B819" s="358"/>
      <c r="C819" s="358" t="s">
        <v>5280</v>
      </c>
      <c r="D819" s="358" t="s">
        <v>5287</v>
      </c>
      <c r="E819" s="358" t="s">
        <v>1934</v>
      </c>
      <c r="F819" s="358" t="s">
        <v>1287</v>
      </c>
      <c r="G819" s="358" t="s">
        <v>5285</v>
      </c>
      <c r="H819" s="358" t="s">
        <v>5282</v>
      </c>
      <c r="I819" s="358" t="s">
        <v>1759</v>
      </c>
      <c r="J819" s="358" t="s">
        <v>5279</v>
      </c>
      <c r="K819" s="358" t="s">
        <v>5282</v>
      </c>
      <c r="L819" s="358" t="s">
        <v>5283</v>
      </c>
      <c r="M819" s="358" t="s">
        <v>5284</v>
      </c>
      <c r="N819" s="358" t="s">
        <v>1939</v>
      </c>
      <c r="O819" s="358" t="s">
        <v>1306</v>
      </c>
      <c r="P819" s="358" t="s">
        <v>5261</v>
      </c>
      <c r="Q819" s="358"/>
      <c r="R819" s="358"/>
      <c r="S819" s="358" t="s">
        <v>5286</v>
      </c>
      <c r="T819" s="358">
        <v>67</v>
      </c>
      <c r="U819" s="358" t="s">
        <v>1937</v>
      </c>
      <c r="V819" s="358" t="s">
        <v>2010</v>
      </c>
      <c r="W819" s="358"/>
      <c r="X819" s="358" t="s">
        <v>4655</v>
      </c>
      <c r="Y819" s="358" t="s">
        <v>1247</v>
      </c>
      <c r="Z819" s="358" t="s">
        <v>5260</v>
      </c>
      <c r="AA819" s="358" t="s">
        <v>5281</v>
      </c>
      <c r="AB819" s="358"/>
      <c r="AC819" s="358" t="s">
        <v>1937</v>
      </c>
      <c r="AD819" s="358" t="s">
        <v>4861</v>
      </c>
      <c r="AE819" s="358" t="s">
        <v>1309</v>
      </c>
      <c r="AF819" s="358"/>
      <c r="AG819" s="475">
        <v>0</v>
      </c>
    </row>
    <row r="820" spans="2:33" ht="33">
      <c r="B820" s="358"/>
      <c r="C820" s="358" t="s">
        <v>6130</v>
      </c>
      <c r="D820" s="358" t="s">
        <v>6189</v>
      </c>
      <c r="E820" s="358" t="s">
        <v>1934</v>
      </c>
      <c r="F820" s="358" t="s">
        <v>1287</v>
      </c>
      <c r="G820" s="358" t="s">
        <v>6188</v>
      </c>
      <c r="H820" s="358" t="s">
        <v>6132</v>
      </c>
      <c r="I820" s="358" t="s">
        <v>1739</v>
      </c>
      <c r="J820" s="358" t="s">
        <v>6129</v>
      </c>
      <c r="K820" s="358" t="s">
        <v>6132</v>
      </c>
      <c r="L820" s="358" t="s">
        <v>1937</v>
      </c>
      <c r="M820" s="358" t="s">
        <v>6133</v>
      </c>
      <c r="N820" s="358" t="s">
        <v>3209</v>
      </c>
      <c r="O820" s="358" t="s">
        <v>1311</v>
      </c>
      <c r="P820" s="358" t="s">
        <v>6172</v>
      </c>
      <c r="Q820" s="358"/>
      <c r="R820" s="358" t="s">
        <v>5783</v>
      </c>
      <c r="S820" s="358" t="s">
        <v>5918</v>
      </c>
      <c r="T820" s="358">
        <v>67</v>
      </c>
      <c r="U820" s="358" t="s">
        <v>6112</v>
      </c>
      <c r="V820" s="358" t="s">
        <v>2031</v>
      </c>
      <c r="W820" s="358"/>
      <c r="X820" s="358" t="s">
        <v>6061</v>
      </c>
      <c r="Y820" s="358" t="s">
        <v>1255</v>
      </c>
      <c r="Z820" s="358" t="s">
        <v>6171</v>
      </c>
      <c r="AA820" s="358" t="s">
        <v>6131</v>
      </c>
      <c r="AB820" s="358"/>
      <c r="AC820" s="358" t="s">
        <v>1937</v>
      </c>
      <c r="AD820" s="358"/>
      <c r="AE820" s="358" t="s">
        <v>1241</v>
      </c>
      <c r="AF820" s="358" t="s">
        <v>1243</v>
      </c>
      <c r="AG820" s="475">
        <v>0</v>
      </c>
    </row>
    <row r="821" spans="2:33" ht="115.5">
      <c r="B821" s="358" t="s">
        <v>1902</v>
      </c>
      <c r="C821" s="358" t="s">
        <v>3184</v>
      </c>
      <c r="D821" s="358" t="s">
        <v>3191</v>
      </c>
      <c r="E821" s="358" t="s">
        <v>1934</v>
      </c>
      <c r="F821" s="358" t="s">
        <v>1268</v>
      </c>
      <c r="G821" s="358" t="s">
        <v>3188</v>
      </c>
      <c r="H821" s="358" t="s">
        <v>3186</v>
      </c>
      <c r="I821" s="358" t="s">
        <v>2962</v>
      </c>
      <c r="J821" s="358" t="s">
        <v>3172</v>
      </c>
      <c r="K821" s="358" t="s">
        <v>3186</v>
      </c>
      <c r="L821" s="358" t="s">
        <v>1937</v>
      </c>
      <c r="M821" s="358" t="s">
        <v>3176</v>
      </c>
      <c r="N821" s="358" t="s">
        <v>1939</v>
      </c>
      <c r="O821" s="358" t="s">
        <v>1269</v>
      </c>
      <c r="P821" s="358" t="s">
        <v>3175</v>
      </c>
      <c r="Q821" s="358" t="s">
        <v>3187</v>
      </c>
      <c r="R821" s="358"/>
      <c r="S821" s="358" t="s">
        <v>3189</v>
      </c>
      <c r="T821" s="358">
        <v>68</v>
      </c>
      <c r="U821" s="358" t="s">
        <v>1937</v>
      </c>
      <c r="V821" s="358" t="s">
        <v>1947</v>
      </c>
      <c r="W821" s="358"/>
      <c r="X821" s="358" t="s">
        <v>2338</v>
      </c>
      <c r="Y821" s="358" t="s">
        <v>1165</v>
      </c>
      <c r="Z821" s="358" t="s">
        <v>3174</v>
      </c>
      <c r="AA821" s="358" t="s">
        <v>3185</v>
      </c>
      <c r="AB821" s="358"/>
      <c r="AC821" s="358" t="s">
        <v>3190</v>
      </c>
      <c r="AD821" s="358"/>
      <c r="AE821" s="358" t="s">
        <v>1273</v>
      </c>
      <c r="AF821" s="358"/>
      <c r="AG821" s="475">
        <v>0</v>
      </c>
    </row>
    <row r="822" spans="2:33" ht="49.5">
      <c r="B822" s="358"/>
      <c r="C822" s="358" t="s">
        <v>2887</v>
      </c>
      <c r="D822" s="358" t="s">
        <v>2893</v>
      </c>
      <c r="E822" s="358" t="s">
        <v>1934</v>
      </c>
      <c r="F822" s="358" t="s">
        <v>1268</v>
      </c>
      <c r="G822" s="358" t="s">
        <v>2891</v>
      </c>
      <c r="H822" s="358" t="s">
        <v>2888</v>
      </c>
      <c r="I822" s="358" t="s">
        <v>1165</v>
      </c>
      <c r="J822" s="358" t="s">
        <v>2886</v>
      </c>
      <c r="K822" s="358" t="s">
        <v>2888</v>
      </c>
      <c r="L822" s="358" t="s">
        <v>2889</v>
      </c>
      <c r="M822" s="358" t="s">
        <v>2890</v>
      </c>
      <c r="N822" s="358" t="s">
        <v>1939</v>
      </c>
      <c r="O822" s="358" t="s">
        <v>1269</v>
      </c>
      <c r="P822" s="358" t="s">
        <v>2515</v>
      </c>
      <c r="Q822" s="358" t="s">
        <v>2664</v>
      </c>
      <c r="R822" s="358"/>
      <c r="S822" s="358" t="s">
        <v>2892</v>
      </c>
      <c r="T822" s="358">
        <v>68</v>
      </c>
      <c r="U822" s="358" t="s">
        <v>1937</v>
      </c>
      <c r="V822" s="358" t="s">
        <v>2010</v>
      </c>
      <c r="W822" s="358"/>
      <c r="X822" s="358" t="s">
        <v>2338</v>
      </c>
      <c r="Y822" s="358" t="s">
        <v>1165</v>
      </c>
      <c r="Z822" s="358" t="s">
        <v>2513</v>
      </c>
      <c r="AA822" s="358" t="s">
        <v>2894</v>
      </c>
      <c r="AB822" s="358"/>
      <c r="AC822" s="358" t="s">
        <v>1937</v>
      </c>
      <c r="AD822" s="358"/>
      <c r="AE822" s="358" t="s">
        <v>1270</v>
      </c>
      <c r="AF822" s="358"/>
      <c r="AG822" s="475">
        <v>1</v>
      </c>
    </row>
    <row r="823" spans="2:33" ht="33">
      <c r="B823" s="358"/>
      <c r="C823" s="358" t="s">
        <v>1762</v>
      </c>
      <c r="D823" s="358" t="s">
        <v>7573</v>
      </c>
      <c r="E823" s="358" t="s">
        <v>1934</v>
      </c>
      <c r="F823" s="358" t="s">
        <v>1272</v>
      </c>
      <c r="G823" s="358" t="s">
        <v>7572</v>
      </c>
      <c r="H823" s="358" t="s">
        <v>1945</v>
      </c>
      <c r="I823" s="358" t="s">
        <v>1274</v>
      </c>
      <c r="J823" s="358" t="s">
        <v>1761</v>
      </c>
      <c r="K823" s="358" t="s">
        <v>1945</v>
      </c>
      <c r="L823" s="358" t="s">
        <v>1937</v>
      </c>
      <c r="M823" s="358" t="s">
        <v>2186</v>
      </c>
      <c r="N823" s="358" t="s">
        <v>1939</v>
      </c>
      <c r="O823" s="358" t="s">
        <v>1264</v>
      </c>
      <c r="P823" s="358" t="s">
        <v>7569</v>
      </c>
      <c r="Q823" s="358"/>
      <c r="R823" s="358"/>
      <c r="S823" s="358" t="s">
        <v>2186</v>
      </c>
      <c r="T823" s="358">
        <v>68</v>
      </c>
      <c r="U823" s="358" t="s">
        <v>1937</v>
      </c>
      <c r="V823" s="358" t="s">
        <v>1947</v>
      </c>
      <c r="W823" s="358"/>
      <c r="X823" s="358" t="s">
        <v>2182</v>
      </c>
      <c r="Y823" s="358" t="s">
        <v>1274</v>
      </c>
      <c r="Z823" s="358" t="s">
        <v>7568</v>
      </c>
      <c r="AA823" s="358" t="s">
        <v>1948</v>
      </c>
      <c r="AB823" s="358"/>
      <c r="AC823" s="358" t="s">
        <v>1937</v>
      </c>
      <c r="AD823" s="358" t="s">
        <v>1950</v>
      </c>
      <c r="AE823" s="358" t="s">
        <v>1321</v>
      </c>
      <c r="AF823" s="358" t="s">
        <v>1223</v>
      </c>
      <c r="AG823" s="475">
        <v>0</v>
      </c>
    </row>
    <row r="824" spans="2:33" ht="33">
      <c r="B824" s="358"/>
      <c r="C824" s="358" t="s">
        <v>3634</v>
      </c>
      <c r="D824" s="358" t="s">
        <v>3642</v>
      </c>
      <c r="E824" s="358" t="s">
        <v>1934</v>
      </c>
      <c r="F824" s="358" t="s">
        <v>1268</v>
      </c>
      <c r="G824" s="358" t="s">
        <v>3639</v>
      </c>
      <c r="H824" s="358" t="s">
        <v>3636</v>
      </c>
      <c r="I824" s="358" t="s">
        <v>1261</v>
      </c>
      <c r="J824" s="358" t="s">
        <v>3633</v>
      </c>
      <c r="K824" s="358" t="s">
        <v>3636</v>
      </c>
      <c r="L824" s="358" t="s">
        <v>3637</v>
      </c>
      <c r="M824" s="358" t="s">
        <v>3638</v>
      </c>
      <c r="N824" s="358" t="s">
        <v>3209</v>
      </c>
      <c r="O824" s="358" t="s">
        <v>1330</v>
      </c>
      <c r="P824" s="358" t="s">
        <v>3607</v>
      </c>
      <c r="Q824" s="358"/>
      <c r="R824" s="358"/>
      <c r="S824" s="358" t="s">
        <v>3640</v>
      </c>
      <c r="T824" s="358">
        <v>68</v>
      </c>
      <c r="U824" s="358" t="s">
        <v>1937</v>
      </c>
      <c r="V824" s="358" t="s">
        <v>1947</v>
      </c>
      <c r="W824" s="358"/>
      <c r="X824" s="358" t="s">
        <v>3211</v>
      </c>
      <c r="Y824" s="358" t="s">
        <v>1261</v>
      </c>
      <c r="Z824" s="358"/>
      <c r="AA824" s="358"/>
      <c r="AB824" s="358"/>
      <c r="AC824" s="358" t="s">
        <v>3641</v>
      </c>
      <c r="AD824" s="358"/>
      <c r="AE824" s="358" t="s">
        <v>1331</v>
      </c>
      <c r="AF824" s="358" t="s">
        <v>3210</v>
      </c>
      <c r="AG824" s="475">
        <v>0</v>
      </c>
    </row>
    <row r="825" spans="2:33" ht="47.25">
      <c r="B825" s="358"/>
      <c r="C825" s="358" t="s">
        <v>1783</v>
      </c>
      <c r="D825" s="358" t="s">
        <v>6965</v>
      </c>
      <c r="E825" s="358" t="s">
        <v>1934</v>
      </c>
      <c r="F825" s="358" t="s">
        <v>1272</v>
      </c>
      <c r="G825" s="358" t="s">
        <v>6964</v>
      </c>
      <c r="H825" s="358" t="s">
        <v>6828</v>
      </c>
      <c r="I825" s="358" t="s">
        <v>1282</v>
      </c>
      <c r="J825" s="358" t="s">
        <v>1782</v>
      </c>
      <c r="K825" s="358" t="s">
        <v>6828</v>
      </c>
      <c r="L825" s="358" t="s">
        <v>1937</v>
      </c>
      <c r="M825" s="358" t="s">
        <v>6829</v>
      </c>
      <c r="N825" s="358" t="s">
        <v>1939</v>
      </c>
      <c r="O825" s="358" t="s">
        <v>1316</v>
      </c>
      <c r="P825" s="358" t="s">
        <v>6951</v>
      </c>
      <c r="Q825" s="358"/>
      <c r="R825" s="358" t="s">
        <v>5957</v>
      </c>
      <c r="S825" s="358" t="s">
        <v>1940</v>
      </c>
      <c r="T825" s="358">
        <v>68</v>
      </c>
      <c r="U825" s="358" t="s">
        <v>1937</v>
      </c>
      <c r="V825" s="358" t="s">
        <v>1947</v>
      </c>
      <c r="W825" s="358"/>
      <c r="X825" s="358" t="s">
        <v>6686</v>
      </c>
      <c r="Y825" s="358" t="s">
        <v>1282</v>
      </c>
      <c r="Z825" s="358" t="s">
        <v>6949</v>
      </c>
      <c r="AA825" s="358" t="s">
        <v>6826</v>
      </c>
      <c r="AB825" s="358" t="s">
        <v>902</v>
      </c>
      <c r="AC825" s="358" t="s">
        <v>6831</v>
      </c>
      <c r="AD825" s="358" t="s">
        <v>6832</v>
      </c>
      <c r="AE825" s="358" t="s">
        <v>1317</v>
      </c>
      <c r="AF825" s="358"/>
      <c r="AG825" s="475">
        <v>0</v>
      </c>
    </row>
    <row r="826" spans="2:33" ht="33">
      <c r="B826" s="358"/>
      <c r="C826" s="358" t="s">
        <v>6137</v>
      </c>
      <c r="D826" s="358" t="s">
        <v>6191</v>
      </c>
      <c r="E826" s="358" t="s">
        <v>1934</v>
      </c>
      <c r="F826" s="358" t="s">
        <v>1287</v>
      </c>
      <c r="G826" s="358" t="s">
        <v>6190</v>
      </c>
      <c r="H826" s="358" t="s">
        <v>6139</v>
      </c>
      <c r="I826" s="358" t="s">
        <v>1739</v>
      </c>
      <c r="J826" s="358" t="s">
        <v>6136</v>
      </c>
      <c r="K826" s="358" t="s">
        <v>6139</v>
      </c>
      <c r="L826" s="358" t="s">
        <v>1937</v>
      </c>
      <c r="M826" s="358" t="s">
        <v>6140</v>
      </c>
      <c r="N826" s="358" t="s">
        <v>3209</v>
      </c>
      <c r="O826" s="358" t="s">
        <v>1311</v>
      </c>
      <c r="P826" s="358" t="s">
        <v>6172</v>
      </c>
      <c r="Q826" s="358"/>
      <c r="R826" s="358" t="s">
        <v>5783</v>
      </c>
      <c r="S826" s="358" t="s">
        <v>6143</v>
      </c>
      <c r="T826" s="358">
        <v>68</v>
      </c>
      <c r="U826" s="358" t="s">
        <v>6144</v>
      </c>
      <c r="V826" s="358" t="s">
        <v>2492</v>
      </c>
      <c r="W826" s="358"/>
      <c r="X826" s="358" t="s">
        <v>6061</v>
      </c>
      <c r="Y826" s="358" t="s">
        <v>1255</v>
      </c>
      <c r="Z826" s="358" t="s">
        <v>6171</v>
      </c>
      <c r="AA826" s="358" t="s">
        <v>6138</v>
      </c>
      <c r="AB826" s="358"/>
      <c r="AC826" s="358" t="s">
        <v>1937</v>
      </c>
      <c r="AD826" s="358" t="s">
        <v>6141</v>
      </c>
      <c r="AE826" s="358" t="s">
        <v>1241</v>
      </c>
      <c r="AF826" s="358" t="s">
        <v>1243</v>
      </c>
      <c r="AG826" s="475">
        <v>0</v>
      </c>
    </row>
    <row r="827" spans="2:33" ht="99">
      <c r="B827" s="358"/>
      <c r="C827" s="358" t="s">
        <v>5289</v>
      </c>
      <c r="D827" s="358" t="s">
        <v>5296</v>
      </c>
      <c r="E827" s="358" t="s">
        <v>1934</v>
      </c>
      <c r="F827" s="358" t="s">
        <v>1287</v>
      </c>
      <c r="G827" s="358" t="s">
        <v>5294</v>
      </c>
      <c r="H827" s="358" t="s">
        <v>5291</v>
      </c>
      <c r="I827" s="358" t="s">
        <v>1759</v>
      </c>
      <c r="J827" s="358" t="s">
        <v>5288</v>
      </c>
      <c r="K827" s="358" t="s">
        <v>5291</v>
      </c>
      <c r="L827" s="358" t="s">
        <v>5292</v>
      </c>
      <c r="M827" s="358" t="s">
        <v>5293</v>
      </c>
      <c r="N827" s="358" t="s">
        <v>1939</v>
      </c>
      <c r="O827" s="358" t="s">
        <v>1306</v>
      </c>
      <c r="P827" s="358" t="s">
        <v>5261</v>
      </c>
      <c r="Q827" s="358"/>
      <c r="R827" s="358"/>
      <c r="S827" s="358" t="s">
        <v>5295</v>
      </c>
      <c r="T827" s="358">
        <v>68</v>
      </c>
      <c r="U827" s="358" t="s">
        <v>1937</v>
      </c>
      <c r="V827" s="358" t="s">
        <v>2010</v>
      </c>
      <c r="W827" s="358"/>
      <c r="X827" s="358" t="s">
        <v>4655</v>
      </c>
      <c r="Y827" s="358" t="s">
        <v>1247</v>
      </c>
      <c r="Z827" s="358" t="s">
        <v>5260</v>
      </c>
      <c r="AA827" s="358" t="s">
        <v>5290</v>
      </c>
      <c r="AB827" s="358"/>
      <c r="AC827" s="358" t="s">
        <v>1937</v>
      </c>
      <c r="AD827" s="358" t="s">
        <v>4861</v>
      </c>
      <c r="AE827" s="358" t="s">
        <v>1309</v>
      </c>
      <c r="AF827" s="358"/>
      <c r="AG827" s="475">
        <v>0</v>
      </c>
    </row>
    <row r="828" spans="2:33" ht="47.25">
      <c r="B828" s="358"/>
      <c r="C828" s="358" t="s">
        <v>4214</v>
      </c>
      <c r="D828" s="358" t="s">
        <v>5036</v>
      </c>
      <c r="E828" s="358" t="s">
        <v>1934</v>
      </c>
      <c r="F828" s="358" t="s">
        <v>1272</v>
      </c>
      <c r="G828" s="358" t="s">
        <v>5035</v>
      </c>
      <c r="H828" s="358" t="s">
        <v>4216</v>
      </c>
      <c r="I828" s="358" t="s">
        <v>1247</v>
      </c>
      <c r="J828" s="358" t="s">
        <v>4213</v>
      </c>
      <c r="K828" s="358" t="s">
        <v>4216</v>
      </c>
      <c r="L828" s="358" t="s">
        <v>4664</v>
      </c>
      <c r="M828" s="358" t="s">
        <v>4217</v>
      </c>
      <c r="N828" s="358" t="s">
        <v>1939</v>
      </c>
      <c r="O828" s="358" t="s">
        <v>1306</v>
      </c>
      <c r="P828" s="358" t="s">
        <v>5029</v>
      </c>
      <c r="Q828" s="358"/>
      <c r="R828" s="358"/>
      <c r="S828" s="358" t="s">
        <v>1940</v>
      </c>
      <c r="T828" s="358">
        <v>68</v>
      </c>
      <c r="U828" s="358" t="s">
        <v>1937</v>
      </c>
      <c r="V828" s="358" t="s">
        <v>1947</v>
      </c>
      <c r="W828" s="358"/>
      <c r="X828" s="358" t="s">
        <v>4655</v>
      </c>
      <c r="Y828" s="358" t="s">
        <v>1247</v>
      </c>
      <c r="Z828" s="358" t="s">
        <v>5028</v>
      </c>
      <c r="AA828" s="358" t="s">
        <v>4663</v>
      </c>
      <c r="AB828" s="358"/>
      <c r="AC828" s="358" t="s">
        <v>4666</v>
      </c>
      <c r="AD828" s="358" t="s">
        <v>4218</v>
      </c>
      <c r="AE828" s="358" t="s">
        <v>1307</v>
      </c>
      <c r="AF828" s="358"/>
      <c r="AG828" s="475">
        <v>0</v>
      </c>
    </row>
    <row r="829" spans="2:33" ht="49.5">
      <c r="B829" s="358"/>
      <c r="C829" s="358" t="s">
        <v>4237</v>
      </c>
      <c r="D829" s="358" t="s">
        <v>4562</v>
      </c>
      <c r="E829" s="358" t="s">
        <v>1934</v>
      </c>
      <c r="F829" s="358" t="s">
        <v>1242</v>
      </c>
      <c r="G829" s="358" t="s">
        <v>4561</v>
      </c>
      <c r="H829" s="358" t="s">
        <v>4239</v>
      </c>
      <c r="I829" s="358" t="s">
        <v>1769</v>
      </c>
      <c r="J829" s="358" t="s">
        <v>4236</v>
      </c>
      <c r="K829" s="358" t="s">
        <v>4239</v>
      </c>
      <c r="L829" s="358" t="s">
        <v>1937</v>
      </c>
      <c r="M829" s="358" t="s">
        <v>4240</v>
      </c>
      <c r="N829" s="358" t="s">
        <v>1939</v>
      </c>
      <c r="O829" s="358" t="s">
        <v>1280</v>
      </c>
      <c r="P829" s="358" t="s">
        <v>4548</v>
      </c>
      <c r="Q829" s="358"/>
      <c r="R829" s="358"/>
      <c r="S829" s="358" t="s">
        <v>4242</v>
      </c>
      <c r="T829" s="358">
        <v>68</v>
      </c>
      <c r="U829" s="358" t="s">
        <v>1937</v>
      </c>
      <c r="V829" s="358" t="s">
        <v>1974</v>
      </c>
      <c r="W829" s="358"/>
      <c r="X829" s="358" t="s">
        <v>4200</v>
      </c>
      <c r="Y829" s="358" t="s">
        <v>1222</v>
      </c>
      <c r="Z829" s="358" t="s">
        <v>4547</v>
      </c>
      <c r="AA829" s="358" t="s">
        <v>4238</v>
      </c>
      <c r="AB829" s="358"/>
      <c r="AC829" s="358" t="s">
        <v>1940</v>
      </c>
      <c r="AD829" s="358" t="s">
        <v>4243</v>
      </c>
      <c r="AE829" s="358" t="s">
        <v>1288</v>
      </c>
      <c r="AF829" s="358" t="s">
        <v>1191</v>
      </c>
      <c r="AG829" s="475">
        <v>0</v>
      </c>
    </row>
    <row r="830" spans="2:33" ht="115.5">
      <c r="B830" s="358" t="s">
        <v>1903</v>
      </c>
      <c r="C830" s="358" t="s">
        <v>3193</v>
      </c>
      <c r="D830" s="358" t="s">
        <v>3198</v>
      </c>
      <c r="E830" s="358" t="s">
        <v>1934</v>
      </c>
      <c r="F830" s="358" t="s">
        <v>1268</v>
      </c>
      <c r="G830" s="358" t="s">
        <v>3197</v>
      </c>
      <c r="H830" s="358" t="s">
        <v>3195</v>
      </c>
      <c r="I830" s="358" t="s">
        <v>2962</v>
      </c>
      <c r="J830" s="358" t="s">
        <v>3192</v>
      </c>
      <c r="K830" s="358" t="s">
        <v>3195</v>
      </c>
      <c r="L830" s="358" t="s">
        <v>1937</v>
      </c>
      <c r="M830" s="358" t="s">
        <v>3196</v>
      </c>
      <c r="N830" s="358" t="s">
        <v>1939</v>
      </c>
      <c r="O830" s="358" t="s">
        <v>1269</v>
      </c>
      <c r="P830" s="358" t="s">
        <v>3175</v>
      </c>
      <c r="Q830" s="358" t="s">
        <v>3187</v>
      </c>
      <c r="R830" s="358"/>
      <c r="S830" s="358" t="s">
        <v>2545</v>
      </c>
      <c r="T830" s="358">
        <v>69</v>
      </c>
      <c r="U830" s="358" t="s">
        <v>1937</v>
      </c>
      <c r="V830" s="358" t="s">
        <v>2031</v>
      </c>
      <c r="W830" s="358"/>
      <c r="X830" s="358" t="s">
        <v>2338</v>
      </c>
      <c r="Y830" s="358" t="s">
        <v>1165</v>
      </c>
      <c r="Z830" s="358" t="s">
        <v>3174</v>
      </c>
      <c r="AA830" s="358" t="s">
        <v>3194</v>
      </c>
      <c r="AB830" s="358"/>
      <c r="AC830" s="358" t="s">
        <v>1937</v>
      </c>
      <c r="AD830" s="358"/>
      <c r="AE830" s="358" t="s">
        <v>1273</v>
      </c>
      <c r="AF830" s="358"/>
      <c r="AG830" s="475">
        <v>0</v>
      </c>
    </row>
    <row r="831" spans="2:33" ht="33">
      <c r="B831" s="358"/>
      <c r="C831" s="358" t="s">
        <v>1767</v>
      </c>
      <c r="D831" s="358" t="s">
        <v>7575</v>
      </c>
      <c r="E831" s="358" t="s">
        <v>1934</v>
      </c>
      <c r="F831" s="358" t="s">
        <v>1272</v>
      </c>
      <c r="G831" s="358" t="s">
        <v>7574</v>
      </c>
      <c r="H831" s="358" t="s">
        <v>1953</v>
      </c>
      <c r="I831" s="358" t="s">
        <v>1274</v>
      </c>
      <c r="J831" s="358" t="s">
        <v>1766</v>
      </c>
      <c r="K831" s="358" t="s">
        <v>1953</v>
      </c>
      <c r="L831" s="358" t="s">
        <v>1937</v>
      </c>
      <c r="M831" s="358" t="s">
        <v>2191</v>
      </c>
      <c r="N831" s="358" t="s">
        <v>1939</v>
      </c>
      <c r="O831" s="358" t="s">
        <v>1264</v>
      </c>
      <c r="P831" s="358" t="s">
        <v>7569</v>
      </c>
      <c r="Q831" s="358"/>
      <c r="R831" s="358"/>
      <c r="S831" s="358" t="s">
        <v>2191</v>
      </c>
      <c r="T831" s="358">
        <v>69</v>
      </c>
      <c r="U831" s="358" t="s">
        <v>1937</v>
      </c>
      <c r="V831" s="358" t="s">
        <v>1947</v>
      </c>
      <c r="W831" s="358"/>
      <c r="X831" s="358" t="s">
        <v>2182</v>
      </c>
      <c r="Y831" s="358" t="s">
        <v>1274</v>
      </c>
      <c r="Z831" s="358" t="s">
        <v>7568</v>
      </c>
      <c r="AA831" s="358" t="s">
        <v>1956</v>
      </c>
      <c r="AB831" s="358"/>
      <c r="AC831" s="358" t="s">
        <v>1937</v>
      </c>
      <c r="AD831" s="358" t="s">
        <v>1958</v>
      </c>
      <c r="AE831" s="358" t="s">
        <v>1321</v>
      </c>
      <c r="AF831" s="358" t="s">
        <v>1223</v>
      </c>
      <c r="AG831" s="475">
        <v>0</v>
      </c>
    </row>
    <row r="832" spans="2:33" ht="47.25">
      <c r="B832" s="358"/>
      <c r="C832" s="358"/>
      <c r="D832" s="358" t="s">
        <v>5038</v>
      </c>
      <c r="E832" s="358" t="s">
        <v>1934</v>
      </c>
      <c r="F832" s="358" t="s">
        <v>1272</v>
      </c>
      <c r="G832" s="358" t="s">
        <v>5037</v>
      </c>
      <c r="H832" s="358" t="s">
        <v>1953</v>
      </c>
      <c r="I832" s="358" t="s">
        <v>1247</v>
      </c>
      <c r="J832" s="358" t="s">
        <v>1766</v>
      </c>
      <c r="K832" s="358" t="s">
        <v>1953</v>
      </c>
      <c r="L832" s="358" t="s">
        <v>1954</v>
      </c>
      <c r="M832" s="358" t="s">
        <v>2191</v>
      </c>
      <c r="N832" s="358" t="s">
        <v>1939</v>
      </c>
      <c r="O832" s="358" t="s">
        <v>1306</v>
      </c>
      <c r="P832" s="358" t="s">
        <v>5029</v>
      </c>
      <c r="Q832" s="358"/>
      <c r="R832" s="358"/>
      <c r="S832" s="358" t="s">
        <v>1940</v>
      </c>
      <c r="T832" s="358">
        <v>69</v>
      </c>
      <c r="U832" s="358" t="s">
        <v>1937</v>
      </c>
      <c r="V832" s="358" t="s">
        <v>1947</v>
      </c>
      <c r="W832" s="358"/>
      <c r="X832" s="358" t="s">
        <v>4655</v>
      </c>
      <c r="Y832" s="358" t="s">
        <v>1247</v>
      </c>
      <c r="Z832" s="358" t="s">
        <v>5028</v>
      </c>
      <c r="AA832" s="358" t="s">
        <v>2192</v>
      </c>
      <c r="AB832" s="358"/>
      <c r="AC832" s="358" t="s">
        <v>2193</v>
      </c>
      <c r="AD832" s="358" t="s">
        <v>1958</v>
      </c>
      <c r="AE832" s="358" t="s">
        <v>1307</v>
      </c>
      <c r="AF832" s="358"/>
      <c r="AG832" s="475">
        <v>0</v>
      </c>
    </row>
    <row r="833" spans="2:33" ht="33">
      <c r="B833" s="358"/>
      <c r="C833" s="358" t="s">
        <v>3644</v>
      </c>
      <c r="D833" s="358" t="s">
        <v>3651</v>
      </c>
      <c r="E833" s="358" t="s">
        <v>1934</v>
      </c>
      <c r="F833" s="358" t="s">
        <v>1268</v>
      </c>
      <c r="G833" s="358" t="s">
        <v>3649</v>
      </c>
      <c r="H833" s="358" t="s">
        <v>3646</v>
      </c>
      <c r="I833" s="358" t="s">
        <v>1261</v>
      </c>
      <c r="J833" s="358" t="s">
        <v>3643</v>
      </c>
      <c r="K833" s="358" t="s">
        <v>3646</v>
      </c>
      <c r="L833" s="358" t="s">
        <v>3647</v>
      </c>
      <c r="M833" s="358" t="s">
        <v>3648</v>
      </c>
      <c r="N833" s="358" t="s">
        <v>3209</v>
      </c>
      <c r="O833" s="358" t="s">
        <v>1330</v>
      </c>
      <c r="P833" s="358" t="s">
        <v>3607</v>
      </c>
      <c r="Q833" s="358"/>
      <c r="R833" s="358"/>
      <c r="S833" s="358" t="s">
        <v>3650</v>
      </c>
      <c r="T833" s="358">
        <v>69</v>
      </c>
      <c r="U833" s="358" t="s">
        <v>1937</v>
      </c>
      <c r="V833" s="358" t="s">
        <v>2492</v>
      </c>
      <c r="W833" s="358"/>
      <c r="X833" s="358" t="s">
        <v>3211</v>
      </c>
      <c r="Y833" s="358" t="s">
        <v>1261</v>
      </c>
      <c r="Z833" s="358"/>
      <c r="AA833" s="358"/>
      <c r="AB833" s="358"/>
      <c r="AC833" s="358" t="s">
        <v>1937</v>
      </c>
      <c r="AD833" s="358"/>
      <c r="AE833" s="358" t="s">
        <v>1331</v>
      </c>
      <c r="AF833" s="358" t="s">
        <v>3210</v>
      </c>
      <c r="AG833" s="475">
        <v>0</v>
      </c>
    </row>
    <row r="834" spans="2:33" ht="49.5">
      <c r="B834" s="358"/>
      <c r="C834" s="358" t="s">
        <v>6193</v>
      </c>
      <c r="D834" s="358" t="s">
        <v>6195</v>
      </c>
      <c r="E834" s="358" t="s">
        <v>1934</v>
      </c>
      <c r="F834" s="358" t="s">
        <v>1279</v>
      </c>
      <c r="G834" s="358" t="s">
        <v>6198</v>
      </c>
      <c r="H834" s="358" t="s">
        <v>6195</v>
      </c>
      <c r="I834" s="358" t="s">
        <v>1739</v>
      </c>
      <c r="J834" s="358" t="s">
        <v>6192</v>
      </c>
      <c r="K834" s="358" t="s">
        <v>6195</v>
      </c>
      <c r="L834" s="358" t="s">
        <v>6196</v>
      </c>
      <c r="M834" s="358" t="s">
        <v>6197</v>
      </c>
      <c r="N834" s="358" t="s">
        <v>3957</v>
      </c>
      <c r="O834" s="358" t="s">
        <v>1240</v>
      </c>
      <c r="P834" s="358"/>
      <c r="Q834" s="358"/>
      <c r="R834" s="358" t="s">
        <v>5957</v>
      </c>
      <c r="S834" s="358" t="s">
        <v>1937</v>
      </c>
      <c r="T834" s="358">
        <v>69</v>
      </c>
      <c r="U834" s="358" t="s">
        <v>1937</v>
      </c>
      <c r="V834" s="358" t="s">
        <v>2031</v>
      </c>
      <c r="W834" s="358"/>
      <c r="X834" s="358" t="s">
        <v>6061</v>
      </c>
      <c r="Y834" s="358" t="s">
        <v>1255</v>
      </c>
      <c r="Z834" s="358" t="s">
        <v>6194</v>
      </c>
      <c r="AA834" s="358"/>
      <c r="AB834" s="358"/>
      <c r="AC834" s="358" t="s">
        <v>1937</v>
      </c>
      <c r="AD834" s="358"/>
      <c r="AE834" s="358" t="s">
        <v>1241</v>
      </c>
      <c r="AF834" s="358" t="s">
        <v>1243</v>
      </c>
      <c r="AG834" s="475">
        <v>0</v>
      </c>
    </row>
    <row r="835" spans="2:33" ht="49.5">
      <c r="B835" s="358"/>
      <c r="C835" s="358" t="s">
        <v>1793</v>
      </c>
      <c r="D835" s="358" t="s">
        <v>6967</v>
      </c>
      <c r="E835" s="358" t="s">
        <v>1934</v>
      </c>
      <c r="F835" s="358" t="s">
        <v>1272</v>
      </c>
      <c r="G835" s="358" t="s">
        <v>6966</v>
      </c>
      <c r="H835" s="358" t="s">
        <v>6928</v>
      </c>
      <c r="I835" s="358" t="s">
        <v>1282</v>
      </c>
      <c r="J835" s="358" t="s">
        <v>1792</v>
      </c>
      <c r="K835" s="358" t="s">
        <v>6928</v>
      </c>
      <c r="L835" s="358" t="s">
        <v>1937</v>
      </c>
      <c r="M835" s="358" t="s">
        <v>6929</v>
      </c>
      <c r="N835" s="358" t="s">
        <v>1939</v>
      </c>
      <c r="O835" s="358" t="s">
        <v>1316</v>
      </c>
      <c r="P835" s="358" t="s">
        <v>6951</v>
      </c>
      <c r="Q835" s="358"/>
      <c r="R835" s="358" t="s">
        <v>5957</v>
      </c>
      <c r="S835" s="358" t="s">
        <v>1940</v>
      </c>
      <c r="T835" s="358">
        <v>69</v>
      </c>
      <c r="U835" s="358" t="s">
        <v>1937</v>
      </c>
      <c r="V835" s="358" t="s">
        <v>1947</v>
      </c>
      <c r="W835" s="358"/>
      <c r="X835" s="358" t="s">
        <v>6686</v>
      </c>
      <c r="Y835" s="358" t="s">
        <v>1282</v>
      </c>
      <c r="Z835" s="358" t="s">
        <v>6949</v>
      </c>
      <c r="AA835" s="358" t="s">
        <v>6926</v>
      </c>
      <c r="AB835" s="358" t="s">
        <v>902</v>
      </c>
      <c r="AC835" s="358" t="s">
        <v>6929</v>
      </c>
      <c r="AD835" s="358" t="s">
        <v>6931</v>
      </c>
      <c r="AE835" s="358" t="s">
        <v>1317</v>
      </c>
      <c r="AF835" s="358"/>
      <c r="AG835" s="475">
        <v>0</v>
      </c>
    </row>
    <row r="836" spans="2:33" ht="297">
      <c r="B836" s="358"/>
      <c r="C836" s="358" t="s">
        <v>4245</v>
      </c>
      <c r="D836" s="358" t="s">
        <v>4564</v>
      </c>
      <c r="E836" s="358" t="s">
        <v>1934</v>
      </c>
      <c r="F836" s="358" t="s">
        <v>1287</v>
      </c>
      <c r="G836" s="358" t="s">
        <v>4563</v>
      </c>
      <c r="H836" s="358" t="s">
        <v>4247</v>
      </c>
      <c r="I836" s="358" t="s">
        <v>1769</v>
      </c>
      <c r="J836" s="358" t="s">
        <v>4244</v>
      </c>
      <c r="K836" s="358" t="s">
        <v>4247</v>
      </c>
      <c r="L836" s="358" t="s">
        <v>1937</v>
      </c>
      <c r="M836" s="358" t="s">
        <v>4248</v>
      </c>
      <c r="N836" s="358" t="s">
        <v>3209</v>
      </c>
      <c r="O836" s="358" t="s">
        <v>1280</v>
      </c>
      <c r="P836" s="358" t="s">
        <v>4548</v>
      </c>
      <c r="Q836" s="358"/>
      <c r="R836" s="358"/>
      <c r="S836" s="358" t="s">
        <v>4250</v>
      </c>
      <c r="T836" s="358">
        <v>69</v>
      </c>
      <c r="U836" s="358" t="s">
        <v>1937</v>
      </c>
      <c r="V836" s="358" t="s">
        <v>2031</v>
      </c>
      <c r="W836" s="358"/>
      <c r="X836" s="358" t="s">
        <v>4200</v>
      </c>
      <c r="Y836" s="358" t="s">
        <v>1222</v>
      </c>
      <c r="Z836" s="358" t="s">
        <v>4547</v>
      </c>
      <c r="AA836" s="358" t="s">
        <v>4246</v>
      </c>
      <c r="AB836" s="358"/>
      <c r="AC836" s="358" t="s">
        <v>1940</v>
      </c>
      <c r="AD836" s="358" t="s">
        <v>4251</v>
      </c>
      <c r="AE836" s="358" t="s">
        <v>1288</v>
      </c>
      <c r="AF836" s="358" t="s">
        <v>1191</v>
      </c>
      <c r="AG836" s="475">
        <v>0</v>
      </c>
    </row>
    <row r="837" spans="2:33" ht="99">
      <c r="B837" s="358"/>
      <c r="C837" s="358" t="s">
        <v>5298</v>
      </c>
      <c r="D837" s="358" t="s">
        <v>5305</v>
      </c>
      <c r="E837" s="358" t="s">
        <v>1934</v>
      </c>
      <c r="F837" s="358" t="s">
        <v>1287</v>
      </c>
      <c r="G837" s="358" t="s">
        <v>5303</v>
      </c>
      <c r="H837" s="358" t="s">
        <v>5300</v>
      </c>
      <c r="I837" s="358" t="s">
        <v>1759</v>
      </c>
      <c r="J837" s="358" t="s">
        <v>5297</v>
      </c>
      <c r="K837" s="358" t="s">
        <v>5300</v>
      </c>
      <c r="L837" s="358" t="s">
        <v>5301</v>
      </c>
      <c r="M837" s="358" t="s">
        <v>5302</v>
      </c>
      <c r="N837" s="358" t="s">
        <v>1939</v>
      </c>
      <c r="O837" s="358" t="s">
        <v>1306</v>
      </c>
      <c r="P837" s="358" t="s">
        <v>5261</v>
      </c>
      <c r="Q837" s="358"/>
      <c r="R837" s="358"/>
      <c r="S837" s="358" t="s">
        <v>5304</v>
      </c>
      <c r="T837" s="358">
        <v>69</v>
      </c>
      <c r="U837" s="358" t="s">
        <v>1937</v>
      </c>
      <c r="V837" s="358" t="s">
        <v>2010</v>
      </c>
      <c r="W837" s="358"/>
      <c r="X837" s="358" t="s">
        <v>4655</v>
      </c>
      <c r="Y837" s="358" t="s">
        <v>1247</v>
      </c>
      <c r="Z837" s="358" t="s">
        <v>5260</v>
      </c>
      <c r="AA837" s="358" t="s">
        <v>5299</v>
      </c>
      <c r="AB837" s="358"/>
      <c r="AC837" s="358" t="s">
        <v>1937</v>
      </c>
      <c r="AD837" s="358" t="s">
        <v>4731</v>
      </c>
      <c r="AE837" s="358" t="s">
        <v>1309</v>
      </c>
      <c r="AF837" s="358"/>
      <c r="AG837" s="475">
        <v>0</v>
      </c>
    </row>
    <row r="838" spans="2:33" ht="115.5">
      <c r="B838" s="358" t="s">
        <v>1905</v>
      </c>
      <c r="C838" s="358" t="s">
        <v>3200</v>
      </c>
      <c r="D838" s="358" t="s">
        <v>3206</v>
      </c>
      <c r="E838" s="358" t="s">
        <v>1934</v>
      </c>
      <c r="F838" s="358" t="s">
        <v>1268</v>
      </c>
      <c r="G838" s="358" t="s">
        <v>3205</v>
      </c>
      <c r="H838" s="358" t="s">
        <v>3202</v>
      </c>
      <c r="I838" s="358" t="s">
        <v>2962</v>
      </c>
      <c r="J838" s="358" t="s">
        <v>3199</v>
      </c>
      <c r="K838" s="358" t="s">
        <v>3202</v>
      </c>
      <c r="L838" s="358" t="s">
        <v>1937</v>
      </c>
      <c r="M838" s="358" t="s">
        <v>3203</v>
      </c>
      <c r="N838" s="358" t="s">
        <v>1939</v>
      </c>
      <c r="O838" s="358" t="s">
        <v>1269</v>
      </c>
      <c r="P838" s="358" t="s">
        <v>3175</v>
      </c>
      <c r="Q838" s="358" t="s">
        <v>3204</v>
      </c>
      <c r="R838" s="358"/>
      <c r="S838" s="358" t="s">
        <v>2545</v>
      </c>
      <c r="T838" s="358">
        <v>70</v>
      </c>
      <c r="U838" s="358" t="s">
        <v>1937</v>
      </c>
      <c r="V838" s="358" t="s">
        <v>2492</v>
      </c>
      <c r="W838" s="358"/>
      <c r="X838" s="358" t="s">
        <v>2338</v>
      </c>
      <c r="Y838" s="358" t="s">
        <v>1165</v>
      </c>
      <c r="Z838" s="358" t="s">
        <v>3174</v>
      </c>
      <c r="AA838" s="358" t="s">
        <v>3201</v>
      </c>
      <c r="AB838" s="358"/>
      <c r="AC838" s="358" t="s">
        <v>1937</v>
      </c>
      <c r="AD838" s="358"/>
      <c r="AE838" s="358" t="s">
        <v>1273</v>
      </c>
      <c r="AF838" s="358"/>
      <c r="AG838" s="475">
        <v>0</v>
      </c>
    </row>
    <row r="839" spans="2:33" ht="33">
      <c r="B839" s="358"/>
      <c r="C839" s="358" t="s">
        <v>3653</v>
      </c>
      <c r="D839" s="358" t="s">
        <v>3659</v>
      </c>
      <c r="E839" s="358" t="s">
        <v>1934</v>
      </c>
      <c r="F839" s="358" t="s">
        <v>1268</v>
      </c>
      <c r="G839" s="358" t="s">
        <v>3658</v>
      </c>
      <c r="H839" s="358" t="s">
        <v>3655</v>
      </c>
      <c r="I839" s="358" t="s">
        <v>1261</v>
      </c>
      <c r="J839" s="358" t="s">
        <v>3652</v>
      </c>
      <c r="K839" s="358" t="s">
        <v>3655</v>
      </c>
      <c r="L839" s="358" t="s">
        <v>3656</v>
      </c>
      <c r="M839" s="358" t="s">
        <v>3657</v>
      </c>
      <c r="N839" s="358" t="s">
        <v>3209</v>
      </c>
      <c r="O839" s="358" t="s">
        <v>1330</v>
      </c>
      <c r="P839" s="358" t="s">
        <v>3607</v>
      </c>
      <c r="Q839" s="358"/>
      <c r="R839" s="358"/>
      <c r="S839" s="358" t="s">
        <v>3264</v>
      </c>
      <c r="T839" s="358">
        <v>70</v>
      </c>
      <c r="U839" s="358" t="s">
        <v>1937</v>
      </c>
      <c r="V839" s="358" t="s">
        <v>1974</v>
      </c>
      <c r="W839" s="358"/>
      <c r="X839" s="358" t="s">
        <v>3211</v>
      </c>
      <c r="Y839" s="358" t="s">
        <v>1261</v>
      </c>
      <c r="Z839" s="358"/>
      <c r="AA839" s="358"/>
      <c r="AB839" s="358"/>
      <c r="AC839" s="358" t="s">
        <v>1937</v>
      </c>
      <c r="AD839" s="358"/>
      <c r="AE839" s="358" t="s">
        <v>1331</v>
      </c>
      <c r="AF839" s="358" t="s">
        <v>3210</v>
      </c>
      <c r="AG839" s="475">
        <v>0</v>
      </c>
    </row>
    <row r="840" spans="2:33" ht="47.25">
      <c r="B840" s="358"/>
      <c r="C840" s="358" t="s">
        <v>1773</v>
      </c>
      <c r="D840" s="358" t="s">
        <v>5040</v>
      </c>
      <c r="E840" s="358" t="s">
        <v>1934</v>
      </c>
      <c r="F840" s="358" t="s">
        <v>1272</v>
      </c>
      <c r="G840" s="358" t="s">
        <v>5039</v>
      </c>
      <c r="H840" s="358" t="s">
        <v>4223</v>
      </c>
      <c r="I840" s="358" t="s">
        <v>1247</v>
      </c>
      <c r="J840" s="358" t="s">
        <v>1772</v>
      </c>
      <c r="K840" s="358" t="s">
        <v>4223</v>
      </c>
      <c r="L840" s="358" t="s">
        <v>4671</v>
      </c>
      <c r="M840" s="358" t="s">
        <v>4672</v>
      </c>
      <c r="N840" s="358" t="s">
        <v>1939</v>
      </c>
      <c r="O840" s="358" t="s">
        <v>1306</v>
      </c>
      <c r="P840" s="358" t="s">
        <v>5029</v>
      </c>
      <c r="Q840" s="358"/>
      <c r="R840" s="358"/>
      <c r="S840" s="358" t="s">
        <v>1940</v>
      </c>
      <c r="T840" s="358">
        <v>70</v>
      </c>
      <c r="U840" s="358" t="s">
        <v>1937</v>
      </c>
      <c r="V840" s="358" t="s">
        <v>1947</v>
      </c>
      <c r="W840" s="358"/>
      <c r="X840" s="358" t="s">
        <v>4655</v>
      </c>
      <c r="Y840" s="358" t="s">
        <v>1247</v>
      </c>
      <c r="Z840" s="358" t="s">
        <v>5028</v>
      </c>
      <c r="AA840" s="358" t="s">
        <v>4670</v>
      </c>
      <c r="AB840" s="358"/>
      <c r="AC840" s="358" t="s">
        <v>4674</v>
      </c>
      <c r="AD840" s="358" t="s">
        <v>4225</v>
      </c>
      <c r="AE840" s="358" t="s">
        <v>1307</v>
      </c>
      <c r="AF840" s="358"/>
      <c r="AG840" s="475">
        <v>0</v>
      </c>
    </row>
    <row r="841" spans="2:33" ht="33">
      <c r="B841" s="358"/>
      <c r="C841" s="358" t="s">
        <v>1779</v>
      </c>
      <c r="D841" s="358" t="s">
        <v>7577</v>
      </c>
      <c r="E841" s="358" t="s">
        <v>1934</v>
      </c>
      <c r="F841" s="358" t="s">
        <v>1272</v>
      </c>
      <c r="G841" s="358" t="s">
        <v>7576</v>
      </c>
      <c r="H841" s="358" t="s">
        <v>4230</v>
      </c>
      <c r="I841" s="358" t="s">
        <v>1274</v>
      </c>
      <c r="J841" s="358" t="s">
        <v>1778</v>
      </c>
      <c r="K841" s="358" t="s">
        <v>4230</v>
      </c>
      <c r="L841" s="358" t="s">
        <v>1937</v>
      </c>
      <c r="M841" s="358" t="s">
        <v>7097</v>
      </c>
      <c r="N841" s="358" t="s">
        <v>1939</v>
      </c>
      <c r="O841" s="358" t="s">
        <v>1264</v>
      </c>
      <c r="P841" s="358" t="s">
        <v>7569</v>
      </c>
      <c r="Q841" s="358"/>
      <c r="R841" s="358"/>
      <c r="S841" s="358" t="s">
        <v>7097</v>
      </c>
      <c r="T841" s="358">
        <v>70</v>
      </c>
      <c r="U841" s="358" t="s">
        <v>1937</v>
      </c>
      <c r="V841" s="358" t="s">
        <v>1947</v>
      </c>
      <c r="W841" s="358"/>
      <c r="X841" s="358" t="s">
        <v>2182</v>
      </c>
      <c r="Y841" s="358" t="s">
        <v>1274</v>
      </c>
      <c r="Z841" s="358" t="s">
        <v>7568</v>
      </c>
      <c r="AA841" s="358" t="s">
        <v>6706</v>
      </c>
      <c r="AB841" s="358"/>
      <c r="AC841" s="358" t="s">
        <v>1937</v>
      </c>
      <c r="AD841" s="358" t="s">
        <v>4233</v>
      </c>
      <c r="AE841" s="358" t="s">
        <v>1321</v>
      </c>
      <c r="AF841" s="358" t="s">
        <v>1223</v>
      </c>
      <c r="AG841" s="475">
        <v>0</v>
      </c>
    </row>
    <row r="842" spans="2:33" ht="47.25">
      <c r="B842" s="358"/>
      <c r="C842" s="358" t="s">
        <v>6200</v>
      </c>
      <c r="D842" s="358" t="s">
        <v>6206</v>
      </c>
      <c r="E842" s="358" t="s">
        <v>1934</v>
      </c>
      <c r="F842" s="358" t="s">
        <v>1242</v>
      </c>
      <c r="G842" s="358" t="s">
        <v>6205</v>
      </c>
      <c r="H842" s="358" t="s">
        <v>6202</v>
      </c>
      <c r="I842" s="358" t="s">
        <v>1739</v>
      </c>
      <c r="J842" s="358" t="s">
        <v>6199</v>
      </c>
      <c r="K842" s="358" t="s">
        <v>6202</v>
      </c>
      <c r="L842" s="358" t="s">
        <v>1937</v>
      </c>
      <c r="M842" s="358" t="s">
        <v>6203</v>
      </c>
      <c r="N842" s="358" t="s">
        <v>1939</v>
      </c>
      <c r="O842" s="358" t="s">
        <v>1240</v>
      </c>
      <c r="P842" s="358" t="s">
        <v>6195</v>
      </c>
      <c r="Q842" s="358"/>
      <c r="R842" s="358" t="s">
        <v>5957</v>
      </c>
      <c r="S842" s="358" t="s">
        <v>1937</v>
      </c>
      <c r="T842" s="358">
        <v>70</v>
      </c>
      <c r="U842" s="358" t="s">
        <v>1937</v>
      </c>
      <c r="V842" s="358" t="s">
        <v>1974</v>
      </c>
      <c r="W842" s="358"/>
      <c r="X842" s="358" t="s">
        <v>6061</v>
      </c>
      <c r="Y842" s="358" t="s">
        <v>1255</v>
      </c>
      <c r="Z842" s="358" t="s">
        <v>6194</v>
      </c>
      <c r="AA842" s="358" t="s">
        <v>6201</v>
      </c>
      <c r="AB842" s="358"/>
      <c r="AC842" s="358" t="s">
        <v>1937</v>
      </c>
      <c r="AD842" s="358" t="s">
        <v>6204</v>
      </c>
      <c r="AE842" s="358" t="s">
        <v>1241</v>
      </c>
      <c r="AF842" s="358" t="s">
        <v>1243</v>
      </c>
      <c r="AG842" s="475">
        <v>0</v>
      </c>
    </row>
    <row r="843" spans="2:33" ht="99">
      <c r="B843" s="358"/>
      <c r="C843" s="358" t="s">
        <v>5307</v>
      </c>
      <c r="D843" s="358" t="s">
        <v>5314</v>
      </c>
      <c r="E843" s="358" t="s">
        <v>1934</v>
      </c>
      <c r="F843" s="358" t="s">
        <v>1287</v>
      </c>
      <c r="G843" s="358" t="s">
        <v>5312</v>
      </c>
      <c r="H843" s="358" t="s">
        <v>5309</v>
      </c>
      <c r="I843" s="358" t="s">
        <v>1759</v>
      </c>
      <c r="J843" s="358" t="s">
        <v>5306</v>
      </c>
      <c r="K843" s="358" t="s">
        <v>5309</v>
      </c>
      <c r="L843" s="358" t="s">
        <v>5310</v>
      </c>
      <c r="M843" s="358" t="s">
        <v>5311</v>
      </c>
      <c r="N843" s="358" t="s">
        <v>1939</v>
      </c>
      <c r="O843" s="358" t="s">
        <v>1306</v>
      </c>
      <c r="P843" s="358" t="s">
        <v>5261</v>
      </c>
      <c r="Q843" s="358"/>
      <c r="R843" s="358"/>
      <c r="S843" s="358" t="s">
        <v>5313</v>
      </c>
      <c r="T843" s="358">
        <v>70</v>
      </c>
      <c r="U843" s="358" t="s">
        <v>1937</v>
      </c>
      <c r="V843" s="358" t="s">
        <v>2010</v>
      </c>
      <c r="W843" s="358"/>
      <c r="X843" s="358" t="s">
        <v>4655</v>
      </c>
      <c r="Y843" s="358" t="s">
        <v>1247</v>
      </c>
      <c r="Z843" s="358" t="s">
        <v>5260</v>
      </c>
      <c r="AA843" s="358" t="s">
        <v>5308</v>
      </c>
      <c r="AB843" s="358"/>
      <c r="AC843" s="358" t="s">
        <v>1937</v>
      </c>
      <c r="AD843" s="358" t="s">
        <v>4731</v>
      </c>
      <c r="AE843" s="358" t="s">
        <v>1309</v>
      </c>
      <c r="AF843" s="358"/>
      <c r="AG843" s="475">
        <v>0</v>
      </c>
    </row>
    <row r="844" spans="2:33" ht="47.25">
      <c r="B844" s="358"/>
      <c r="C844" s="358" t="s">
        <v>1907</v>
      </c>
      <c r="D844" s="358" t="s">
        <v>6974</v>
      </c>
      <c r="E844" s="358" t="s">
        <v>1934</v>
      </c>
      <c r="F844" s="358" t="s">
        <v>1268</v>
      </c>
      <c r="G844" s="358" t="s">
        <v>6972</v>
      </c>
      <c r="H844" s="358" t="s">
        <v>6970</v>
      </c>
      <c r="I844" s="358" t="s">
        <v>1282</v>
      </c>
      <c r="J844" s="358" t="s">
        <v>1906</v>
      </c>
      <c r="K844" s="358" t="s">
        <v>6970</v>
      </c>
      <c r="L844" s="358" t="s">
        <v>1937</v>
      </c>
      <c r="M844" s="358" t="s">
        <v>6971</v>
      </c>
      <c r="N844" s="358" t="s">
        <v>1939</v>
      </c>
      <c r="O844" s="358" t="s">
        <v>1316</v>
      </c>
      <c r="P844" s="358" t="s">
        <v>6951</v>
      </c>
      <c r="Q844" s="358"/>
      <c r="R844" s="358" t="s">
        <v>5957</v>
      </c>
      <c r="S844" s="358" t="s">
        <v>6973</v>
      </c>
      <c r="T844" s="358">
        <v>70</v>
      </c>
      <c r="U844" s="358" t="s">
        <v>1937</v>
      </c>
      <c r="V844" s="358" t="s">
        <v>2031</v>
      </c>
      <c r="W844" s="358"/>
      <c r="X844" s="358" t="s">
        <v>6686</v>
      </c>
      <c r="Y844" s="358" t="s">
        <v>1282</v>
      </c>
      <c r="Z844" s="358" t="s">
        <v>6949</v>
      </c>
      <c r="AA844" s="358" t="s">
        <v>6968</v>
      </c>
      <c r="AB844" s="358" t="s">
        <v>902</v>
      </c>
      <c r="AC844" s="358" t="s">
        <v>1937</v>
      </c>
      <c r="AD844" s="358"/>
      <c r="AE844" s="358" t="s">
        <v>1317</v>
      </c>
      <c r="AF844" s="358"/>
      <c r="AG844" s="475">
        <v>0</v>
      </c>
    </row>
    <row r="845" spans="2:33" ht="115.5">
      <c r="B845" s="358"/>
      <c r="C845" s="358" t="s">
        <v>4253</v>
      </c>
      <c r="D845" s="358" t="s">
        <v>4566</v>
      </c>
      <c r="E845" s="358" t="s">
        <v>1934</v>
      </c>
      <c r="F845" s="358" t="s">
        <v>1287</v>
      </c>
      <c r="G845" s="358" t="s">
        <v>4565</v>
      </c>
      <c r="H845" s="358" t="s">
        <v>4255</v>
      </c>
      <c r="I845" s="358" t="s">
        <v>1769</v>
      </c>
      <c r="J845" s="358" t="s">
        <v>4252</v>
      </c>
      <c r="K845" s="358" t="s">
        <v>4255</v>
      </c>
      <c r="L845" s="358" t="s">
        <v>1937</v>
      </c>
      <c r="M845" s="358" t="s">
        <v>4256</v>
      </c>
      <c r="N845" s="358" t="s">
        <v>3209</v>
      </c>
      <c r="O845" s="358" t="s">
        <v>1280</v>
      </c>
      <c r="P845" s="358" t="s">
        <v>4548</v>
      </c>
      <c r="Q845" s="358"/>
      <c r="R845" s="358"/>
      <c r="S845" s="358" t="s">
        <v>4258</v>
      </c>
      <c r="T845" s="358">
        <v>70</v>
      </c>
      <c r="U845" s="358" t="s">
        <v>1937</v>
      </c>
      <c r="V845" s="358" t="s">
        <v>2031</v>
      </c>
      <c r="W845" s="358"/>
      <c r="X845" s="358" t="s">
        <v>4200</v>
      </c>
      <c r="Y845" s="358" t="s">
        <v>1222</v>
      </c>
      <c r="Z845" s="358" t="s">
        <v>4547</v>
      </c>
      <c r="AA845" s="358" t="s">
        <v>4254</v>
      </c>
      <c r="AB845" s="358"/>
      <c r="AC845" s="358" t="s">
        <v>1940</v>
      </c>
      <c r="AD845" s="358" t="s">
        <v>4259</v>
      </c>
      <c r="AE845" s="358" t="s">
        <v>1288</v>
      </c>
      <c r="AF845" s="358" t="s">
        <v>1191</v>
      </c>
      <c r="AG845" s="475">
        <v>0</v>
      </c>
    </row>
    <row r="846" spans="2:33" ht="33">
      <c r="B846" s="358" t="s">
        <v>3666</v>
      </c>
      <c r="C846" s="358" t="s">
        <v>3661</v>
      </c>
      <c r="D846" s="358" t="s">
        <v>3668</v>
      </c>
      <c r="E846" s="358" t="s">
        <v>1934</v>
      </c>
      <c r="F846" s="358" t="s">
        <v>1268</v>
      </c>
      <c r="G846" s="358" t="s">
        <v>3667</v>
      </c>
      <c r="H846" s="358" t="s">
        <v>3663</v>
      </c>
      <c r="I846" s="358" t="s">
        <v>1261</v>
      </c>
      <c r="J846" s="358" t="s">
        <v>3660</v>
      </c>
      <c r="K846" s="358" t="s">
        <v>3663</v>
      </c>
      <c r="L846" s="358" t="s">
        <v>3664</v>
      </c>
      <c r="M846" s="358" t="s">
        <v>3665</v>
      </c>
      <c r="N846" s="358" t="s">
        <v>3209</v>
      </c>
      <c r="O846" s="358" t="s">
        <v>1330</v>
      </c>
      <c r="P846" s="358" t="s">
        <v>3607</v>
      </c>
      <c r="Q846" s="358"/>
      <c r="R846" s="358"/>
      <c r="S846" s="358" t="s">
        <v>3264</v>
      </c>
      <c r="T846" s="358">
        <v>71</v>
      </c>
      <c r="U846" s="358" t="s">
        <v>1937</v>
      </c>
      <c r="V846" s="358" t="s">
        <v>1974</v>
      </c>
      <c r="W846" s="358"/>
      <c r="X846" s="358" t="s">
        <v>3211</v>
      </c>
      <c r="Y846" s="358" t="s">
        <v>1261</v>
      </c>
      <c r="Z846" s="358"/>
      <c r="AA846" s="358"/>
      <c r="AB846" s="358"/>
      <c r="AC846" s="358" t="s">
        <v>1937</v>
      </c>
      <c r="AD846" s="358"/>
      <c r="AE846" s="358" t="s">
        <v>1331</v>
      </c>
      <c r="AF846" s="358" t="s">
        <v>3210</v>
      </c>
      <c r="AG846" s="475">
        <v>0</v>
      </c>
    </row>
    <row r="847" spans="2:33" ht="49.5">
      <c r="B847" s="358"/>
      <c r="C847" s="358" t="s">
        <v>1238</v>
      </c>
      <c r="D847" s="358" t="s">
        <v>6212</v>
      </c>
      <c r="E847" s="358" t="s">
        <v>1934</v>
      </c>
      <c r="F847" s="358" t="s">
        <v>1242</v>
      </c>
      <c r="G847" s="358" t="s">
        <v>6211</v>
      </c>
      <c r="H847" s="358" t="s">
        <v>6208</v>
      </c>
      <c r="I847" s="358" t="s">
        <v>1739</v>
      </c>
      <c r="J847" s="358" t="s">
        <v>1239</v>
      </c>
      <c r="K847" s="358" t="s">
        <v>6208</v>
      </c>
      <c r="L847" s="358" t="s">
        <v>1937</v>
      </c>
      <c r="M847" s="358" t="s">
        <v>6209</v>
      </c>
      <c r="N847" s="358" t="s">
        <v>1939</v>
      </c>
      <c r="O847" s="358" t="s">
        <v>1240</v>
      </c>
      <c r="P847" s="358" t="s">
        <v>6195</v>
      </c>
      <c r="Q847" s="358"/>
      <c r="R847" s="358" t="s">
        <v>5957</v>
      </c>
      <c r="S847" s="358" t="s">
        <v>6209</v>
      </c>
      <c r="T847" s="358">
        <v>71</v>
      </c>
      <c r="U847" s="358" t="s">
        <v>6209</v>
      </c>
      <c r="V847" s="358" t="s">
        <v>1965</v>
      </c>
      <c r="W847" s="358"/>
      <c r="X847" s="358" t="s">
        <v>5774</v>
      </c>
      <c r="Y847" s="358" t="s">
        <v>1255</v>
      </c>
      <c r="Z847" s="358" t="s">
        <v>6194</v>
      </c>
      <c r="AA847" s="358" t="s">
        <v>6207</v>
      </c>
      <c r="AB847" s="358"/>
      <c r="AC847" s="358" t="s">
        <v>1937</v>
      </c>
      <c r="AD847" s="358" t="s">
        <v>6210</v>
      </c>
      <c r="AE847" s="358" t="s">
        <v>1241</v>
      </c>
      <c r="AF847" s="358" t="s">
        <v>1243</v>
      </c>
      <c r="AG847" s="475">
        <v>0</v>
      </c>
    </row>
    <row r="848" spans="2:33" ht="47.25">
      <c r="B848" s="358"/>
      <c r="C848" s="358" t="s">
        <v>5042</v>
      </c>
      <c r="D848" s="358" t="s">
        <v>5046</v>
      </c>
      <c r="E848" s="358" t="s">
        <v>1934</v>
      </c>
      <c r="F848" s="358" t="s">
        <v>1268</v>
      </c>
      <c r="G848" s="358" t="s">
        <v>5045</v>
      </c>
      <c r="H848" s="358" t="s">
        <v>5043</v>
      </c>
      <c r="I848" s="358" t="s">
        <v>1247</v>
      </c>
      <c r="J848" s="358" t="s">
        <v>5041</v>
      </c>
      <c r="K848" s="358" t="s">
        <v>5043</v>
      </c>
      <c r="L848" s="358" t="s">
        <v>4913</v>
      </c>
      <c r="M848" s="358" t="s">
        <v>5044</v>
      </c>
      <c r="N848" s="358" t="s">
        <v>1939</v>
      </c>
      <c r="O848" s="358" t="s">
        <v>1306</v>
      </c>
      <c r="P848" s="358" t="s">
        <v>5029</v>
      </c>
      <c r="Q848" s="358"/>
      <c r="R848" s="358"/>
      <c r="S848" s="358" t="s">
        <v>1940</v>
      </c>
      <c r="T848" s="358">
        <v>71</v>
      </c>
      <c r="U848" s="358" t="s">
        <v>1937</v>
      </c>
      <c r="V848" s="358" t="s">
        <v>1974</v>
      </c>
      <c r="W848" s="358"/>
      <c r="X848" s="358" t="s">
        <v>4655</v>
      </c>
      <c r="Y848" s="358" t="s">
        <v>1247</v>
      </c>
      <c r="Z848" s="358" t="s">
        <v>5028</v>
      </c>
      <c r="AA848" s="358" t="s">
        <v>4911</v>
      </c>
      <c r="AB848" s="358"/>
      <c r="AC848" s="358" t="s">
        <v>1937</v>
      </c>
      <c r="AD848" s="358"/>
      <c r="AE848" s="358" t="s">
        <v>1307</v>
      </c>
      <c r="AF848" s="358"/>
      <c r="AG848" s="475">
        <v>0</v>
      </c>
    </row>
    <row r="849" spans="2:33" ht="33">
      <c r="B849" s="358"/>
      <c r="C849" s="358" t="s">
        <v>7119</v>
      </c>
      <c r="D849" s="358" t="s">
        <v>7579</v>
      </c>
      <c r="E849" s="358" t="s">
        <v>1934</v>
      </c>
      <c r="F849" s="358" t="s">
        <v>1272</v>
      </c>
      <c r="G849" s="358" t="s">
        <v>7578</v>
      </c>
      <c r="H849" s="358" t="s">
        <v>7121</v>
      </c>
      <c r="I849" s="358" t="s">
        <v>1274</v>
      </c>
      <c r="J849" s="358" t="s">
        <v>7118</v>
      </c>
      <c r="K849" s="358" t="s">
        <v>7121</v>
      </c>
      <c r="L849" s="358" t="s">
        <v>1937</v>
      </c>
      <c r="M849" s="358" t="s">
        <v>7122</v>
      </c>
      <c r="N849" s="358" t="s">
        <v>1939</v>
      </c>
      <c r="O849" s="358" t="s">
        <v>1264</v>
      </c>
      <c r="P849" s="358" t="s">
        <v>7569</v>
      </c>
      <c r="Q849" s="358"/>
      <c r="R849" s="358"/>
      <c r="S849" s="358" t="s">
        <v>7122</v>
      </c>
      <c r="T849" s="358">
        <v>71</v>
      </c>
      <c r="U849" s="358" t="s">
        <v>1937</v>
      </c>
      <c r="V849" s="358" t="s">
        <v>1947</v>
      </c>
      <c r="W849" s="358"/>
      <c r="X849" s="358" t="s">
        <v>2182</v>
      </c>
      <c r="Y849" s="358" t="s">
        <v>1274</v>
      </c>
      <c r="Z849" s="358" t="s">
        <v>7568</v>
      </c>
      <c r="AA849" s="358" t="s">
        <v>7120</v>
      </c>
      <c r="AB849" s="358"/>
      <c r="AC849" s="358" t="s">
        <v>1937</v>
      </c>
      <c r="AD849" s="358" t="s">
        <v>7125</v>
      </c>
      <c r="AE849" s="358" t="s">
        <v>1321</v>
      </c>
      <c r="AF849" s="358" t="s">
        <v>1223</v>
      </c>
      <c r="AG849" s="475">
        <v>0</v>
      </c>
    </row>
    <row r="850" spans="2:33" ht="379.5">
      <c r="B850" s="358"/>
      <c r="C850" s="358" t="s">
        <v>4261</v>
      </c>
      <c r="D850" s="358" t="s">
        <v>4568</v>
      </c>
      <c r="E850" s="358" t="s">
        <v>1934</v>
      </c>
      <c r="F850" s="358" t="s">
        <v>1287</v>
      </c>
      <c r="G850" s="358" t="s">
        <v>4567</v>
      </c>
      <c r="H850" s="358" t="s">
        <v>4263</v>
      </c>
      <c r="I850" s="358" t="s">
        <v>1769</v>
      </c>
      <c r="J850" s="358" t="s">
        <v>4260</v>
      </c>
      <c r="K850" s="358" t="s">
        <v>4263</v>
      </c>
      <c r="L850" s="358" t="s">
        <v>4264</v>
      </c>
      <c r="M850" s="358" t="s">
        <v>4265</v>
      </c>
      <c r="N850" s="358" t="s">
        <v>3209</v>
      </c>
      <c r="O850" s="358" t="s">
        <v>1280</v>
      </c>
      <c r="P850" s="358" t="s">
        <v>4548</v>
      </c>
      <c r="Q850" s="358"/>
      <c r="R850" s="358"/>
      <c r="S850" s="358" t="s">
        <v>4267</v>
      </c>
      <c r="T850" s="358">
        <v>71</v>
      </c>
      <c r="U850" s="358" t="s">
        <v>1937</v>
      </c>
      <c r="V850" s="358" t="s">
        <v>2031</v>
      </c>
      <c r="W850" s="358"/>
      <c r="X850" s="358" t="s">
        <v>4200</v>
      </c>
      <c r="Y850" s="358" t="s">
        <v>1222</v>
      </c>
      <c r="Z850" s="358" t="s">
        <v>4547</v>
      </c>
      <c r="AA850" s="358" t="s">
        <v>4262</v>
      </c>
      <c r="AB850" s="358"/>
      <c r="AC850" s="358" t="s">
        <v>1940</v>
      </c>
      <c r="AD850" s="358" t="s">
        <v>4268</v>
      </c>
      <c r="AE850" s="358" t="s">
        <v>1288</v>
      </c>
      <c r="AF850" s="358" t="s">
        <v>1191</v>
      </c>
      <c r="AG850" s="475">
        <v>0</v>
      </c>
    </row>
    <row r="851" spans="2:33" ht="132">
      <c r="B851" s="358"/>
      <c r="C851" s="358" t="s">
        <v>5316</v>
      </c>
      <c r="D851" s="358" t="s">
        <v>5324</v>
      </c>
      <c r="E851" s="358" t="s">
        <v>1934</v>
      </c>
      <c r="F851" s="358" t="s">
        <v>1287</v>
      </c>
      <c r="G851" s="358" t="s">
        <v>5322</v>
      </c>
      <c r="H851" s="358" t="s">
        <v>5318</v>
      </c>
      <c r="I851" s="358" t="s">
        <v>1759</v>
      </c>
      <c r="J851" s="358" t="s">
        <v>5315</v>
      </c>
      <c r="K851" s="358" t="s">
        <v>5318</v>
      </c>
      <c r="L851" s="358" t="s">
        <v>5319</v>
      </c>
      <c r="M851" s="358" t="s">
        <v>5320</v>
      </c>
      <c r="N851" s="358" t="s">
        <v>1939</v>
      </c>
      <c r="O851" s="358" t="s">
        <v>1306</v>
      </c>
      <c r="P851" s="358" t="s">
        <v>5261</v>
      </c>
      <c r="Q851" s="358" t="s">
        <v>5321</v>
      </c>
      <c r="R851" s="358"/>
      <c r="S851" s="358" t="s">
        <v>5323</v>
      </c>
      <c r="T851" s="358">
        <v>71</v>
      </c>
      <c r="U851" s="358" t="s">
        <v>1937</v>
      </c>
      <c r="V851" s="358" t="s">
        <v>2010</v>
      </c>
      <c r="W851" s="358"/>
      <c r="X851" s="358" t="s">
        <v>4655</v>
      </c>
      <c r="Y851" s="358" t="s">
        <v>1247</v>
      </c>
      <c r="Z851" s="358" t="s">
        <v>5260</v>
      </c>
      <c r="AA851" s="358" t="s">
        <v>5317</v>
      </c>
      <c r="AB851" s="358"/>
      <c r="AC851" s="358" t="s">
        <v>1937</v>
      </c>
      <c r="AD851" s="358" t="s">
        <v>4934</v>
      </c>
      <c r="AE851" s="358" t="s">
        <v>1309</v>
      </c>
      <c r="AF851" s="358"/>
      <c r="AG851" s="475">
        <v>0</v>
      </c>
    </row>
    <row r="852" spans="2:33" ht="33">
      <c r="B852" s="358" t="s">
        <v>3674</v>
      </c>
      <c r="C852" s="358" t="s">
        <v>7083</v>
      </c>
      <c r="D852" s="358" t="s">
        <v>7581</v>
      </c>
      <c r="E852" s="358" t="s">
        <v>1934</v>
      </c>
      <c r="F852" s="358" t="s">
        <v>1272</v>
      </c>
      <c r="G852" s="358" t="s">
        <v>7580</v>
      </c>
      <c r="H852" s="358" t="s">
        <v>7085</v>
      </c>
      <c r="I852" s="358" t="s">
        <v>1274</v>
      </c>
      <c r="J852" s="358" t="s">
        <v>7082</v>
      </c>
      <c r="K852" s="358" t="s">
        <v>7085</v>
      </c>
      <c r="L852" s="358" t="s">
        <v>1937</v>
      </c>
      <c r="M852" s="358" t="s">
        <v>7086</v>
      </c>
      <c r="N852" s="358" t="s">
        <v>1939</v>
      </c>
      <c r="O852" s="358" t="s">
        <v>1264</v>
      </c>
      <c r="P852" s="358" t="s">
        <v>7569</v>
      </c>
      <c r="Q852" s="358"/>
      <c r="R852" s="358"/>
      <c r="S852" s="358" t="s">
        <v>7086</v>
      </c>
      <c r="T852" s="358">
        <v>72</v>
      </c>
      <c r="U852" s="358" t="s">
        <v>1937</v>
      </c>
      <c r="V852" s="358" t="s">
        <v>1947</v>
      </c>
      <c r="W852" s="358"/>
      <c r="X852" s="358" t="s">
        <v>2182</v>
      </c>
      <c r="Y852" s="358" t="s">
        <v>1274</v>
      </c>
      <c r="Z852" s="358" t="s">
        <v>7568</v>
      </c>
      <c r="AA852" s="358" t="s">
        <v>7084</v>
      </c>
      <c r="AB852" s="358"/>
      <c r="AC852" s="358" t="s">
        <v>1937</v>
      </c>
      <c r="AD852" s="358" t="s">
        <v>7090</v>
      </c>
      <c r="AE852" s="358" t="s">
        <v>1321</v>
      </c>
      <c r="AF852" s="358" t="s">
        <v>1223</v>
      </c>
      <c r="AG852" s="475">
        <v>1</v>
      </c>
    </row>
    <row r="853" spans="2:33" ht="33">
      <c r="B853" s="358"/>
      <c r="C853" s="358" t="s">
        <v>3670</v>
      </c>
      <c r="D853" s="358" t="s">
        <v>3676</v>
      </c>
      <c r="E853" s="358" t="s">
        <v>1934</v>
      </c>
      <c r="F853" s="358" t="s">
        <v>1268</v>
      </c>
      <c r="G853" s="358" t="s">
        <v>3675</v>
      </c>
      <c r="H853" s="358" t="s">
        <v>3672</v>
      </c>
      <c r="I853" s="358" t="s">
        <v>1261</v>
      </c>
      <c r="J853" s="358" t="s">
        <v>3669</v>
      </c>
      <c r="K853" s="358" t="s">
        <v>3672</v>
      </c>
      <c r="L853" s="358" t="s">
        <v>3366</v>
      </c>
      <c r="M853" s="358" t="s">
        <v>3673</v>
      </c>
      <c r="N853" s="358" t="s">
        <v>3209</v>
      </c>
      <c r="O853" s="358" t="s">
        <v>1330</v>
      </c>
      <c r="P853" s="358" t="s">
        <v>3607</v>
      </c>
      <c r="Q853" s="358"/>
      <c r="R853" s="358"/>
      <c r="S853" s="358" t="s">
        <v>3673</v>
      </c>
      <c r="T853" s="358">
        <v>72</v>
      </c>
      <c r="U853" s="358" t="s">
        <v>1937</v>
      </c>
      <c r="V853" s="358" t="s">
        <v>1965</v>
      </c>
      <c r="W853" s="358"/>
      <c r="X853" s="358" t="s">
        <v>3211</v>
      </c>
      <c r="Y853" s="358" t="s">
        <v>1261</v>
      </c>
      <c r="Z853" s="358"/>
      <c r="AA853" s="358"/>
      <c r="AB853" s="358"/>
      <c r="AC853" s="358" t="s">
        <v>1937</v>
      </c>
      <c r="AD853" s="358"/>
      <c r="AE853" s="358" t="s">
        <v>1331</v>
      </c>
      <c r="AF853" s="358" t="s">
        <v>3210</v>
      </c>
      <c r="AG853" s="475">
        <v>0</v>
      </c>
    </row>
    <row r="854" spans="2:33" ht="148.5">
      <c r="B854" s="358"/>
      <c r="C854" s="358" t="s">
        <v>4270</v>
      </c>
      <c r="D854" s="358" t="s">
        <v>4570</v>
      </c>
      <c r="E854" s="358" t="s">
        <v>1934</v>
      </c>
      <c r="F854" s="358" t="s">
        <v>1287</v>
      </c>
      <c r="G854" s="358" t="s">
        <v>4569</v>
      </c>
      <c r="H854" s="358" t="s">
        <v>4272</v>
      </c>
      <c r="I854" s="358" t="s">
        <v>1769</v>
      </c>
      <c r="J854" s="358" t="s">
        <v>4269</v>
      </c>
      <c r="K854" s="358" t="s">
        <v>4272</v>
      </c>
      <c r="L854" s="358" t="s">
        <v>1937</v>
      </c>
      <c r="M854" s="358" t="s">
        <v>4273</v>
      </c>
      <c r="N854" s="358" t="s">
        <v>3209</v>
      </c>
      <c r="O854" s="358" t="s">
        <v>1280</v>
      </c>
      <c r="P854" s="358" t="s">
        <v>4548</v>
      </c>
      <c r="Q854" s="358"/>
      <c r="R854" s="358"/>
      <c r="S854" s="358" t="s">
        <v>4275</v>
      </c>
      <c r="T854" s="358">
        <v>72</v>
      </c>
      <c r="U854" s="358" t="s">
        <v>1937</v>
      </c>
      <c r="V854" s="358" t="s">
        <v>2031</v>
      </c>
      <c r="W854" s="358"/>
      <c r="X854" s="358" t="s">
        <v>4200</v>
      </c>
      <c r="Y854" s="358" t="s">
        <v>1222</v>
      </c>
      <c r="Z854" s="358" t="s">
        <v>4547</v>
      </c>
      <c r="AA854" s="358" t="s">
        <v>4271</v>
      </c>
      <c r="AB854" s="358"/>
      <c r="AC854" s="358" t="s">
        <v>1940</v>
      </c>
      <c r="AD854" s="358" t="s">
        <v>4276</v>
      </c>
      <c r="AE854" s="358" t="s">
        <v>1288</v>
      </c>
      <c r="AF854" s="358" t="s">
        <v>1191</v>
      </c>
      <c r="AG854" s="475">
        <v>0</v>
      </c>
    </row>
    <row r="855" spans="2:33" ht="66">
      <c r="B855" s="358"/>
      <c r="C855" s="358" t="s">
        <v>5048</v>
      </c>
      <c r="D855" s="358" t="s">
        <v>5056</v>
      </c>
      <c r="E855" s="358" t="s">
        <v>1934</v>
      </c>
      <c r="F855" s="358" t="s">
        <v>1268</v>
      </c>
      <c r="G855" s="358" t="s">
        <v>5053</v>
      </c>
      <c r="H855" s="358" t="s">
        <v>5050</v>
      </c>
      <c r="I855" s="358" t="s">
        <v>1247</v>
      </c>
      <c r="J855" s="358" t="s">
        <v>5047</v>
      </c>
      <c r="K855" s="358" t="s">
        <v>5050</v>
      </c>
      <c r="L855" s="358" t="s">
        <v>5051</v>
      </c>
      <c r="M855" s="358" t="s">
        <v>5052</v>
      </c>
      <c r="N855" s="358" t="s">
        <v>1939</v>
      </c>
      <c r="O855" s="358" t="s">
        <v>1306</v>
      </c>
      <c r="P855" s="358" t="s">
        <v>5029</v>
      </c>
      <c r="Q855" s="358" t="s">
        <v>4862</v>
      </c>
      <c r="R855" s="358"/>
      <c r="S855" s="358" t="s">
        <v>5054</v>
      </c>
      <c r="T855" s="358">
        <v>72</v>
      </c>
      <c r="U855" s="358" t="s">
        <v>1937</v>
      </c>
      <c r="V855" s="358" t="s">
        <v>2010</v>
      </c>
      <c r="W855" s="358"/>
      <c r="X855" s="358" t="s">
        <v>4655</v>
      </c>
      <c r="Y855" s="358" t="s">
        <v>1247</v>
      </c>
      <c r="Z855" s="358" t="s">
        <v>5028</v>
      </c>
      <c r="AA855" s="358" t="s">
        <v>5049</v>
      </c>
      <c r="AB855" s="358"/>
      <c r="AC855" s="358" t="s">
        <v>1937</v>
      </c>
      <c r="AD855" s="358"/>
      <c r="AE855" s="358" t="s">
        <v>1307</v>
      </c>
      <c r="AF855" s="358"/>
      <c r="AG855" s="475">
        <v>0</v>
      </c>
    </row>
    <row r="856" spans="2:33" ht="132">
      <c r="B856" s="358"/>
      <c r="C856" s="358" t="s">
        <v>5326</v>
      </c>
      <c r="D856" s="358" t="s">
        <v>5333</v>
      </c>
      <c r="E856" s="358" t="s">
        <v>1934</v>
      </c>
      <c r="F856" s="358" t="s">
        <v>1287</v>
      </c>
      <c r="G856" s="358" t="s">
        <v>5331</v>
      </c>
      <c r="H856" s="358" t="s">
        <v>5328</v>
      </c>
      <c r="I856" s="358" t="s">
        <v>1759</v>
      </c>
      <c r="J856" s="358" t="s">
        <v>5325</v>
      </c>
      <c r="K856" s="358" t="s">
        <v>5328</v>
      </c>
      <c r="L856" s="358" t="s">
        <v>5329</v>
      </c>
      <c r="M856" s="358" t="s">
        <v>5330</v>
      </c>
      <c r="N856" s="358" t="s">
        <v>1939</v>
      </c>
      <c r="O856" s="358" t="s">
        <v>1306</v>
      </c>
      <c r="P856" s="358" t="s">
        <v>5261</v>
      </c>
      <c r="Q856" s="358" t="s">
        <v>5321</v>
      </c>
      <c r="R856" s="358"/>
      <c r="S856" s="358" t="s">
        <v>5332</v>
      </c>
      <c r="T856" s="358">
        <v>72</v>
      </c>
      <c r="U856" s="358" t="s">
        <v>1937</v>
      </c>
      <c r="V856" s="358" t="s">
        <v>2010</v>
      </c>
      <c r="W856" s="358"/>
      <c r="X856" s="358" t="s">
        <v>4655</v>
      </c>
      <c r="Y856" s="358" t="s">
        <v>1247</v>
      </c>
      <c r="Z856" s="358" t="s">
        <v>5260</v>
      </c>
      <c r="AA856" s="358" t="s">
        <v>5327</v>
      </c>
      <c r="AB856" s="358"/>
      <c r="AC856" s="358" t="s">
        <v>1937</v>
      </c>
      <c r="AD856" s="358" t="s">
        <v>4945</v>
      </c>
      <c r="AE856" s="358" t="s">
        <v>1309</v>
      </c>
      <c r="AF856" s="358"/>
      <c r="AG856" s="475">
        <v>0</v>
      </c>
    </row>
    <row r="857" spans="2:33" ht="66">
      <c r="B857" s="358"/>
      <c r="C857" s="358" t="s">
        <v>6214</v>
      </c>
      <c r="D857" s="358" t="s">
        <v>6220</v>
      </c>
      <c r="E857" s="358" t="s">
        <v>1934</v>
      </c>
      <c r="F857" s="358" t="s">
        <v>1242</v>
      </c>
      <c r="G857" s="358" t="s">
        <v>6219</v>
      </c>
      <c r="H857" s="358" t="s">
        <v>6216</v>
      </c>
      <c r="I857" s="358" t="s">
        <v>1739</v>
      </c>
      <c r="J857" s="358" t="s">
        <v>6213</v>
      </c>
      <c r="K857" s="358" t="s">
        <v>6216</v>
      </c>
      <c r="L857" s="358" t="s">
        <v>1937</v>
      </c>
      <c r="M857" s="358" t="s">
        <v>6217</v>
      </c>
      <c r="N857" s="358" t="s">
        <v>1939</v>
      </c>
      <c r="O857" s="358" t="s">
        <v>1240</v>
      </c>
      <c r="P857" s="358" t="s">
        <v>6195</v>
      </c>
      <c r="Q857" s="358"/>
      <c r="R857" s="358" t="s">
        <v>5957</v>
      </c>
      <c r="S857" s="358" t="s">
        <v>6217</v>
      </c>
      <c r="T857" s="358">
        <v>72</v>
      </c>
      <c r="U857" s="358" t="s">
        <v>6217</v>
      </c>
      <c r="V857" s="358" t="s">
        <v>1965</v>
      </c>
      <c r="W857" s="358"/>
      <c r="X857" s="358" t="s">
        <v>5774</v>
      </c>
      <c r="Y857" s="358" t="s">
        <v>1255</v>
      </c>
      <c r="Z857" s="358" t="s">
        <v>6194</v>
      </c>
      <c r="AA857" s="358" t="s">
        <v>6215</v>
      </c>
      <c r="AB857" s="358"/>
      <c r="AC857" s="358" t="s">
        <v>1937</v>
      </c>
      <c r="AD857" s="358" t="s">
        <v>6218</v>
      </c>
      <c r="AE857" s="358" t="s">
        <v>1241</v>
      </c>
      <c r="AF857" s="358" t="s">
        <v>1243</v>
      </c>
      <c r="AG857" s="475">
        <v>0</v>
      </c>
    </row>
    <row r="858" spans="2:33" ht="33">
      <c r="B858" s="358" t="s">
        <v>3682</v>
      </c>
      <c r="C858" s="358" t="s">
        <v>3678</v>
      </c>
      <c r="D858" s="358" t="s">
        <v>3684</v>
      </c>
      <c r="E858" s="358" t="s">
        <v>1934</v>
      </c>
      <c r="F858" s="358" t="s">
        <v>1268</v>
      </c>
      <c r="G858" s="358" t="s">
        <v>3683</v>
      </c>
      <c r="H858" s="358" t="s">
        <v>3680</v>
      </c>
      <c r="I858" s="358" t="s">
        <v>1261</v>
      </c>
      <c r="J858" s="358" t="s">
        <v>3677</v>
      </c>
      <c r="K858" s="358" t="s">
        <v>3680</v>
      </c>
      <c r="L858" s="358" t="s">
        <v>3288</v>
      </c>
      <c r="M858" s="358" t="s">
        <v>3681</v>
      </c>
      <c r="N858" s="358" t="s">
        <v>3209</v>
      </c>
      <c r="O858" s="358" t="s">
        <v>1330</v>
      </c>
      <c r="P858" s="358" t="s">
        <v>3607</v>
      </c>
      <c r="Q858" s="358"/>
      <c r="R858" s="358"/>
      <c r="S858" s="358" t="s">
        <v>3264</v>
      </c>
      <c r="T858" s="358">
        <v>73</v>
      </c>
      <c r="U858" s="358" t="s">
        <v>1937</v>
      </c>
      <c r="V858" s="358" t="s">
        <v>1974</v>
      </c>
      <c r="W858" s="358"/>
      <c r="X858" s="358" t="s">
        <v>3211</v>
      </c>
      <c r="Y858" s="358" t="s">
        <v>1261</v>
      </c>
      <c r="Z858" s="358"/>
      <c r="AA858" s="358"/>
      <c r="AB858" s="358"/>
      <c r="AC858" s="358" t="s">
        <v>1937</v>
      </c>
      <c r="AD858" s="358"/>
      <c r="AE858" s="358" t="s">
        <v>1331</v>
      </c>
      <c r="AF858" s="358" t="s">
        <v>3210</v>
      </c>
      <c r="AG858" s="475">
        <v>0</v>
      </c>
    </row>
    <row r="859" spans="2:33" ht="66">
      <c r="B859" s="358"/>
      <c r="C859" s="358" t="s">
        <v>5058</v>
      </c>
      <c r="D859" s="358" t="s">
        <v>5066</v>
      </c>
      <c r="E859" s="358" t="s">
        <v>1934</v>
      </c>
      <c r="F859" s="358" t="s">
        <v>1268</v>
      </c>
      <c r="G859" s="358" t="s">
        <v>5063</v>
      </c>
      <c r="H859" s="358" t="s">
        <v>5060</v>
      </c>
      <c r="I859" s="358" t="s">
        <v>1247</v>
      </c>
      <c r="J859" s="358" t="s">
        <v>5057</v>
      </c>
      <c r="K859" s="358" t="s">
        <v>5060</v>
      </c>
      <c r="L859" s="358" t="s">
        <v>5061</v>
      </c>
      <c r="M859" s="358" t="s">
        <v>5062</v>
      </c>
      <c r="N859" s="358" t="s">
        <v>1939</v>
      </c>
      <c r="O859" s="358" t="s">
        <v>1306</v>
      </c>
      <c r="P859" s="358" t="s">
        <v>5029</v>
      </c>
      <c r="Q859" s="358" t="s">
        <v>4871</v>
      </c>
      <c r="R859" s="358"/>
      <c r="S859" s="358" t="s">
        <v>5064</v>
      </c>
      <c r="T859" s="358">
        <v>73</v>
      </c>
      <c r="U859" s="358" t="s">
        <v>1937</v>
      </c>
      <c r="V859" s="358" t="s">
        <v>2031</v>
      </c>
      <c r="W859" s="358"/>
      <c r="X859" s="358" t="s">
        <v>4655</v>
      </c>
      <c r="Y859" s="358" t="s">
        <v>1247</v>
      </c>
      <c r="Z859" s="358" t="s">
        <v>5028</v>
      </c>
      <c r="AA859" s="358" t="s">
        <v>5059</v>
      </c>
      <c r="AB859" s="358"/>
      <c r="AC859" s="358" t="s">
        <v>1937</v>
      </c>
      <c r="AD859" s="358"/>
      <c r="AE859" s="358" t="s">
        <v>1307</v>
      </c>
      <c r="AF859" s="358"/>
      <c r="AG859" s="475">
        <v>0</v>
      </c>
    </row>
    <row r="860" spans="2:33" ht="33">
      <c r="B860" s="358"/>
      <c r="C860" s="358" t="s">
        <v>4214</v>
      </c>
      <c r="D860" s="358" t="s">
        <v>7583</v>
      </c>
      <c r="E860" s="358" t="s">
        <v>1934</v>
      </c>
      <c r="F860" s="358" t="s">
        <v>1272</v>
      </c>
      <c r="G860" s="358" t="s">
        <v>7582</v>
      </c>
      <c r="H860" s="358" t="s">
        <v>4216</v>
      </c>
      <c r="I860" s="358" t="s">
        <v>1274</v>
      </c>
      <c r="J860" s="358" t="s">
        <v>4213</v>
      </c>
      <c r="K860" s="358" t="s">
        <v>4216</v>
      </c>
      <c r="L860" s="358" t="s">
        <v>1937</v>
      </c>
      <c r="M860" s="358" t="s">
        <v>4217</v>
      </c>
      <c r="N860" s="358" t="s">
        <v>1939</v>
      </c>
      <c r="O860" s="358" t="s">
        <v>1264</v>
      </c>
      <c r="P860" s="358" t="s">
        <v>7569</v>
      </c>
      <c r="Q860" s="358"/>
      <c r="R860" s="358"/>
      <c r="S860" s="358" t="s">
        <v>7137</v>
      </c>
      <c r="T860" s="358">
        <v>73</v>
      </c>
      <c r="U860" s="358" t="s">
        <v>1937</v>
      </c>
      <c r="V860" s="358" t="s">
        <v>1947</v>
      </c>
      <c r="W860" s="358"/>
      <c r="X860" s="358" t="s">
        <v>2182</v>
      </c>
      <c r="Y860" s="358" t="s">
        <v>1274</v>
      </c>
      <c r="Z860" s="358" t="s">
        <v>7568</v>
      </c>
      <c r="AA860" s="358" t="s">
        <v>4215</v>
      </c>
      <c r="AB860" s="358"/>
      <c r="AC860" s="358" t="s">
        <v>4666</v>
      </c>
      <c r="AD860" s="358" t="s">
        <v>4218</v>
      </c>
      <c r="AE860" s="358" t="s">
        <v>1321</v>
      </c>
      <c r="AF860" s="358" t="s">
        <v>1223</v>
      </c>
      <c r="AG860" s="475">
        <v>0</v>
      </c>
    </row>
    <row r="861" spans="2:33" ht="33">
      <c r="B861" s="358"/>
      <c r="C861" s="358" t="s">
        <v>4572</v>
      </c>
      <c r="D861" s="358" t="s">
        <v>4574</v>
      </c>
      <c r="E861" s="358" t="s">
        <v>1934</v>
      </c>
      <c r="F861" s="358" t="s">
        <v>1279</v>
      </c>
      <c r="G861" s="358" t="s">
        <v>4576</v>
      </c>
      <c r="H861" s="358" t="s">
        <v>4574</v>
      </c>
      <c r="I861" s="358" t="s">
        <v>1769</v>
      </c>
      <c r="J861" s="358" t="s">
        <v>4571</v>
      </c>
      <c r="K861" s="358" t="s">
        <v>4574</v>
      </c>
      <c r="L861" s="358" t="s">
        <v>1937</v>
      </c>
      <c r="M861" s="358" t="s">
        <v>4575</v>
      </c>
      <c r="N861" s="358" t="s">
        <v>3957</v>
      </c>
      <c r="O861" s="358" t="s">
        <v>1280</v>
      </c>
      <c r="P861" s="358"/>
      <c r="Q861" s="358"/>
      <c r="R861" s="358"/>
      <c r="S861" s="358" t="s">
        <v>1940</v>
      </c>
      <c r="T861" s="358">
        <v>73</v>
      </c>
      <c r="U861" s="358" t="s">
        <v>1937</v>
      </c>
      <c r="V861" s="358"/>
      <c r="W861" s="358"/>
      <c r="X861" s="358" t="s">
        <v>4200</v>
      </c>
      <c r="Y861" s="358" t="s">
        <v>1222</v>
      </c>
      <c r="Z861" s="358" t="s">
        <v>4573</v>
      </c>
      <c r="AA861" s="358"/>
      <c r="AB861" s="358"/>
      <c r="AC861" s="358" t="s">
        <v>1937</v>
      </c>
      <c r="AD861" s="358"/>
      <c r="AE861" s="358" t="s">
        <v>1288</v>
      </c>
      <c r="AF861" s="358" t="s">
        <v>1191</v>
      </c>
      <c r="AG861" s="475">
        <v>0</v>
      </c>
    </row>
    <row r="862" spans="2:33" ht="47.25">
      <c r="B862" s="358"/>
      <c r="C862" s="358" t="s">
        <v>6222</v>
      </c>
      <c r="D862" s="358" t="s">
        <v>6229</v>
      </c>
      <c r="E862" s="358" t="s">
        <v>1934</v>
      </c>
      <c r="F862" s="358" t="s">
        <v>1242</v>
      </c>
      <c r="G862" s="358" t="s">
        <v>6227</v>
      </c>
      <c r="H862" s="358" t="s">
        <v>6224</v>
      </c>
      <c r="I862" s="358" t="s">
        <v>1739</v>
      </c>
      <c r="J862" s="358" t="s">
        <v>6221</v>
      </c>
      <c r="K862" s="358" t="s">
        <v>6224</v>
      </c>
      <c r="L862" s="358" t="s">
        <v>1937</v>
      </c>
      <c r="M862" s="358" t="s">
        <v>6225</v>
      </c>
      <c r="N862" s="358" t="s">
        <v>1939</v>
      </c>
      <c r="O862" s="358" t="s">
        <v>1240</v>
      </c>
      <c r="P862" s="358" t="s">
        <v>6195</v>
      </c>
      <c r="Q862" s="358"/>
      <c r="R862" s="358" t="s">
        <v>5957</v>
      </c>
      <c r="S862" s="358" t="s">
        <v>6228</v>
      </c>
      <c r="T862" s="358">
        <v>73</v>
      </c>
      <c r="U862" s="358" t="s">
        <v>1937</v>
      </c>
      <c r="V862" s="358" t="s">
        <v>1965</v>
      </c>
      <c r="W862" s="358"/>
      <c r="X862" s="358" t="s">
        <v>5774</v>
      </c>
      <c r="Y862" s="358" t="s">
        <v>1255</v>
      </c>
      <c r="Z862" s="358" t="s">
        <v>6194</v>
      </c>
      <c r="AA862" s="358" t="s">
        <v>6223</v>
      </c>
      <c r="AB862" s="358"/>
      <c r="AC862" s="358" t="s">
        <v>1937</v>
      </c>
      <c r="AD862" s="358" t="s">
        <v>6226</v>
      </c>
      <c r="AE862" s="358" t="s">
        <v>1241</v>
      </c>
      <c r="AF862" s="358" t="s">
        <v>1243</v>
      </c>
      <c r="AG862" s="475">
        <v>0</v>
      </c>
    </row>
    <row r="863" spans="2:33" ht="132">
      <c r="B863" s="358"/>
      <c r="C863" s="358" t="s">
        <v>5335</v>
      </c>
      <c r="D863" s="358" t="s">
        <v>5343</v>
      </c>
      <c r="E863" s="358" t="s">
        <v>1934</v>
      </c>
      <c r="F863" s="358" t="s">
        <v>1287</v>
      </c>
      <c r="G863" s="358" t="s">
        <v>5341</v>
      </c>
      <c r="H863" s="358" t="s">
        <v>5337</v>
      </c>
      <c r="I863" s="358" t="s">
        <v>1759</v>
      </c>
      <c r="J863" s="358" t="s">
        <v>5334</v>
      </c>
      <c r="K863" s="358" t="s">
        <v>5337</v>
      </c>
      <c r="L863" s="358" t="s">
        <v>5338</v>
      </c>
      <c r="M863" s="358" t="s">
        <v>5339</v>
      </c>
      <c r="N863" s="358" t="s">
        <v>1939</v>
      </c>
      <c r="O863" s="358" t="s">
        <v>1306</v>
      </c>
      <c r="P863" s="358" t="s">
        <v>5261</v>
      </c>
      <c r="Q863" s="358" t="s">
        <v>5340</v>
      </c>
      <c r="R863" s="358"/>
      <c r="S863" s="358" t="s">
        <v>5342</v>
      </c>
      <c r="T863" s="358">
        <v>73</v>
      </c>
      <c r="U863" s="358" t="s">
        <v>1937</v>
      </c>
      <c r="V863" s="358" t="s">
        <v>2492</v>
      </c>
      <c r="W863" s="358"/>
      <c r="X863" s="358" t="s">
        <v>4655</v>
      </c>
      <c r="Y863" s="358" t="s">
        <v>1247</v>
      </c>
      <c r="Z863" s="358" t="s">
        <v>5260</v>
      </c>
      <c r="AA863" s="358" t="s">
        <v>5336</v>
      </c>
      <c r="AB863" s="358"/>
      <c r="AC863" s="358" t="s">
        <v>1937</v>
      </c>
      <c r="AD863" s="358" t="s">
        <v>4955</v>
      </c>
      <c r="AE863" s="358" t="s">
        <v>1309</v>
      </c>
      <c r="AF863" s="358"/>
      <c r="AG863" s="475">
        <v>0</v>
      </c>
    </row>
    <row r="864" spans="2:33" ht="47.25">
      <c r="B864" s="358" t="s">
        <v>3960</v>
      </c>
      <c r="C864" s="358" t="s">
        <v>1762</v>
      </c>
      <c r="D864" s="358" t="s">
        <v>4578</v>
      </c>
      <c r="E864" s="358" t="s">
        <v>1934</v>
      </c>
      <c r="F864" s="358" t="s">
        <v>1242</v>
      </c>
      <c r="G864" s="358" t="s">
        <v>4577</v>
      </c>
      <c r="H864" s="358" t="s">
        <v>1945</v>
      </c>
      <c r="I864" s="358" t="s">
        <v>1769</v>
      </c>
      <c r="J864" s="358" t="s">
        <v>1761</v>
      </c>
      <c r="K864" s="358" t="s">
        <v>1945</v>
      </c>
      <c r="L864" s="358" t="s">
        <v>1937</v>
      </c>
      <c r="M864" s="358" t="s">
        <v>4205</v>
      </c>
      <c r="N864" s="358" t="s">
        <v>3957</v>
      </c>
      <c r="O864" s="358" t="s">
        <v>1280</v>
      </c>
      <c r="P864" s="358" t="s">
        <v>4574</v>
      </c>
      <c r="Q864" s="358"/>
      <c r="R864" s="358"/>
      <c r="S864" s="358" t="s">
        <v>1940</v>
      </c>
      <c r="T864" s="358">
        <v>74</v>
      </c>
      <c r="U864" s="358" t="s">
        <v>1937</v>
      </c>
      <c r="V864" s="358" t="s">
        <v>1947</v>
      </c>
      <c r="W864" s="358"/>
      <c r="X864" s="358" t="s">
        <v>4200</v>
      </c>
      <c r="Y864" s="358" t="s">
        <v>1222</v>
      </c>
      <c r="Z864" s="358" t="s">
        <v>4573</v>
      </c>
      <c r="AA864" s="358" t="s">
        <v>1948</v>
      </c>
      <c r="AB864" s="358"/>
      <c r="AC864" s="358" t="s">
        <v>4207</v>
      </c>
      <c r="AD864" s="358" t="s">
        <v>1950</v>
      </c>
      <c r="AE864" s="358" t="s">
        <v>1288</v>
      </c>
      <c r="AF864" s="358" t="s">
        <v>1191</v>
      </c>
      <c r="AG864" s="475">
        <v>0</v>
      </c>
    </row>
    <row r="865" spans="2:33" ht="33">
      <c r="B865" s="358"/>
      <c r="C865" s="358" t="s">
        <v>3956</v>
      </c>
      <c r="D865" s="358" t="s">
        <v>3958</v>
      </c>
      <c r="E865" s="358" t="s">
        <v>1934</v>
      </c>
      <c r="F865" s="358" t="s">
        <v>1279</v>
      </c>
      <c r="G865" s="358" t="s">
        <v>3961</v>
      </c>
      <c r="H865" s="358" t="s">
        <v>3958</v>
      </c>
      <c r="I865" s="358" t="s">
        <v>3954</v>
      </c>
      <c r="J865" s="358" t="s">
        <v>3955</v>
      </c>
      <c r="K865" s="358" t="s">
        <v>3958</v>
      </c>
      <c r="L865" s="358" t="s">
        <v>3213</v>
      </c>
      <c r="M865" s="358" t="s">
        <v>3959</v>
      </c>
      <c r="N865" s="358" t="s">
        <v>3957</v>
      </c>
      <c r="O865" s="358" t="s">
        <v>1330</v>
      </c>
      <c r="P865" s="358"/>
      <c r="Q865" s="358"/>
      <c r="R865" s="358"/>
      <c r="S865" s="358" t="s">
        <v>3959</v>
      </c>
      <c r="T865" s="358">
        <v>74</v>
      </c>
      <c r="U865" s="358" t="s">
        <v>1937</v>
      </c>
      <c r="V865" s="358" t="s">
        <v>902</v>
      </c>
      <c r="W865" s="358"/>
      <c r="X865" s="358" t="s">
        <v>3211</v>
      </c>
      <c r="Y865" s="358" t="s">
        <v>1261</v>
      </c>
      <c r="Z865" s="358"/>
      <c r="AA865" s="358"/>
      <c r="AB865" s="358"/>
      <c r="AC865" s="358" t="s">
        <v>1937</v>
      </c>
      <c r="AD865" s="358"/>
      <c r="AE865" s="358" t="s">
        <v>1333</v>
      </c>
      <c r="AF865" s="358" t="s">
        <v>3210</v>
      </c>
      <c r="AG865" s="475">
        <v>0</v>
      </c>
    </row>
    <row r="866" spans="2:33" ht="33">
      <c r="B866" s="358"/>
      <c r="C866" s="358" t="s">
        <v>7585</v>
      </c>
      <c r="D866" s="358" t="s">
        <v>7590</v>
      </c>
      <c r="E866" s="358" t="s">
        <v>1934</v>
      </c>
      <c r="F866" s="358" t="s">
        <v>1268</v>
      </c>
      <c r="G866" s="358" t="s">
        <v>7589</v>
      </c>
      <c r="H866" s="358" t="s">
        <v>7587</v>
      </c>
      <c r="I866" s="358" t="s">
        <v>1274</v>
      </c>
      <c r="J866" s="358" t="s">
        <v>7584</v>
      </c>
      <c r="K866" s="358" t="s">
        <v>7587</v>
      </c>
      <c r="L866" s="358" t="s">
        <v>1937</v>
      </c>
      <c r="M866" s="358" t="s">
        <v>7588</v>
      </c>
      <c r="N866" s="358" t="s">
        <v>1939</v>
      </c>
      <c r="O866" s="358" t="s">
        <v>1264</v>
      </c>
      <c r="P866" s="358" t="s">
        <v>7569</v>
      </c>
      <c r="Q866" s="358"/>
      <c r="R866" s="358"/>
      <c r="S866" s="358" t="s">
        <v>7588</v>
      </c>
      <c r="T866" s="358">
        <v>74</v>
      </c>
      <c r="U866" s="358" t="s">
        <v>1937</v>
      </c>
      <c r="V866" s="358" t="s">
        <v>2031</v>
      </c>
      <c r="W866" s="358"/>
      <c r="X866" s="358" t="s">
        <v>2182</v>
      </c>
      <c r="Y866" s="358" t="s">
        <v>1274</v>
      </c>
      <c r="Z866" s="358" t="s">
        <v>7568</v>
      </c>
      <c r="AA866" s="358" t="s">
        <v>7586</v>
      </c>
      <c r="AB866" s="358"/>
      <c r="AC866" s="358" t="s">
        <v>1937</v>
      </c>
      <c r="AD866" s="358"/>
      <c r="AE866" s="358" t="s">
        <v>1321</v>
      </c>
      <c r="AF866" s="358" t="s">
        <v>1223</v>
      </c>
      <c r="AG866" s="475">
        <v>0</v>
      </c>
    </row>
    <row r="867" spans="2:33" ht="66">
      <c r="B867" s="358"/>
      <c r="C867" s="358" t="s">
        <v>5068</v>
      </c>
      <c r="D867" s="358" t="s">
        <v>5075</v>
      </c>
      <c r="E867" s="358" t="s">
        <v>1934</v>
      </c>
      <c r="F867" s="358" t="s">
        <v>1268</v>
      </c>
      <c r="G867" s="358" t="s">
        <v>5072</v>
      </c>
      <c r="H867" s="358" t="s">
        <v>5070</v>
      </c>
      <c r="I867" s="358" t="s">
        <v>1247</v>
      </c>
      <c r="J867" s="358" t="s">
        <v>5067</v>
      </c>
      <c r="K867" s="358" t="s">
        <v>5070</v>
      </c>
      <c r="L867" s="358" t="s">
        <v>5030</v>
      </c>
      <c r="M867" s="358" t="s">
        <v>5071</v>
      </c>
      <c r="N867" s="358" t="s">
        <v>1939</v>
      </c>
      <c r="O867" s="358" t="s">
        <v>1306</v>
      </c>
      <c r="P867" s="358" t="s">
        <v>5029</v>
      </c>
      <c r="Q867" s="358" t="s">
        <v>4862</v>
      </c>
      <c r="R867" s="358"/>
      <c r="S867" s="358" t="s">
        <v>5073</v>
      </c>
      <c r="T867" s="358">
        <v>74</v>
      </c>
      <c r="U867" s="358" t="s">
        <v>1937</v>
      </c>
      <c r="V867" s="358" t="s">
        <v>2492</v>
      </c>
      <c r="W867" s="358"/>
      <c r="X867" s="358" t="s">
        <v>4655</v>
      </c>
      <c r="Y867" s="358" t="s">
        <v>1247</v>
      </c>
      <c r="Z867" s="358" t="s">
        <v>5028</v>
      </c>
      <c r="AA867" s="358" t="s">
        <v>5069</v>
      </c>
      <c r="AB867" s="358"/>
      <c r="AC867" s="358" t="s">
        <v>1937</v>
      </c>
      <c r="AD867" s="358"/>
      <c r="AE867" s="358" t="s">
        <v>1307</v>
      </c>
      <c r="AF867" s="358"/>
      <c r="AG867" s="475">
        <v>0</v>
      </c>
    </row>
    <row r="868" spans="2:33" ht="47.25">
      <c r="B868" s="358"/>
      <c r="C868" s="358" t="s">
        <v>6231</v>
      </c>
      <c r="D868" s="358" t="s">
        <v>6237</v>
      </c>
      <c r="E868" s="358" t="s">
        <v>1934</v>
      </c>
      <c r="F868" s="358" t="s">
        <v>1242</v>
      </c>
      <c r="G868" s="358" t="s">
        <v>6236</v>
      </c>
      <c r="H868" s="358" t="s">
        <v>6233</v>
      </c>
      <c r="I868" s="358" t="s">
        <v>1739</v>
      </c>
      <c r="J868" s="358" t="s">
        <v>6230</v>
      </c>
      <c r="K868" s="358" t="s">
        <v>6233</v>
      </c>
      <c r="L868" s="358" t="s">
        <v>1937</v>
      </c>
      <c r="M868" s="358" t="s">
        <v>6234</v>
      </c>
      <c r="N868" s="358" t="s">
        <v>1939</v>
      </c>
      <c r="O868" s="358" t="s">
        <v>1240</v>
      </c>
      <c r="P868" s="358" t="s">
        <v>6195</v>
      </c>
      <c r="Q868" s="358"/>
      <c r="R868" s="358" t="s">
        <v>5957</v>
      </c>
      <c r="S868" s="358" t="s">
        <v>1937</v>
      </c>
      <c r="T868" s="358">
        <v>74</v>
      </c>
      <c r="U868" s="358" t="s">
        <v>1937</v>
      </c>
      <c r="V868" s="358" t="s">
        <v>2492</v>
      </c>
      <c r="W868" s="358"/>
      <c r="X868" s="358" t="s">
        <v>5774</v>
      </c>
      <c r="Y868" s="358" t="s">
        <v>1255</v>
      </c>
      <c r="Z868" s="358" t="s">
        <v>6194</v>
      </c>
      <c r="AA868" s="358" t="s">
        <v>6232</v>
      </c>
      <c r="AB868" s="358"/>
      <c r="AC868" s="358" t="s">
        <v>1937</v>
      </c>
      <c r="AD868" s="358" t="s">
        <v>6235</v>
      </c>
      <c r="AE868" s="358" t="s">
        <v>1241</v>
      </c>
      <c r="AF868" s="358" t="s">
        <v>1243</v>
      </c>
      <c r="AG868" s="475">
        <v>0</v>
      </c>
    </row>
    <row r="869" spans="2:33" ht="132">
      <c r="B869" s="358"/>
      <c r="C869" s="358" t="s">
        <v>5345</v>
      </c>
      <c r="D869" s="358" t="s">
        <v>5352</v>
      </c>
      <c r="E869" s="358" t="s">
        <v>1934</v>
      </c>
      <c r="F869" s="358" t="s">
        <v>1287</v>
      </c>
      <c r="G869" s="358" t="s">
        <v>5350</v>
      </c>
      <c r="H869" s="358" t="s">
        <v>5347</v>
      </c>
      <c r="I869" s="358" t="s">
        <v>1759</v>
      </c>
      <c r="J869" s="358" t="s">
        <v>5344</v>
      </c>
      <c r="K869" s="358" t="s">
        <v>5347</v>
      </c>
      <c r="L869" s="358" t="s">
        <v>5348</v>
      </c>
      <c r="M869" s="358" t="s">
        <v>5349</v>
      </c>
      <c r="N869" s="358" t="s">
        <v>1939</v>
      </c>
      <c r="O869" s="358" t="s">
        <v>1306</v>
      </c>
      <c r="P869" s="358" t="s">
        <v>5261</v>
      </c>
      <c r="Q869" s="358" t="s">
        <v>5340</v>
      </c>
      <c r="R869" s="358"/>
      <c r="S869" s="358" t="s">
        <v>5351</v>
      </c>
      <c r="T869" s="358">
        <v>74</v>
      </c>
      <c r="U869" s="358" t="s">
        <v>1937</v>
      </c>
      <c r="V869" s="358" t="s">
        <v>2492</v>
      </c>
      <c r="W869" s="358"/>
      <c r="X869" s="358" t="s">
        <v>4655</v>
      </c>
      <c r="Y869" s="358" t="s">
        <v>1247</v>
      </c>
      <c r="Z869" s="358" t="s">
        <v>5260</v>
      </c>
      <c r="AA869" s="358" t="s">
        <v>5346</v>
      </c>
      <c r="AB869" s="358"/>
      <c r="AC869" s="358" t="s">
        <v>1937</v>
      </c>
      <c r="AD869" s="358" t="s">
        <v>4965</v>
      </c>
      <c r="AE869" s="358" t="s">
        <v>1309</v>
      </c>
      <c r="AF869" s="358"/>
      <c r="AG869" s="475">
        <v>0</v>
      </c>
    </row>
    <row r="870" spans="2:33" ht="47.25">
      <c r="B870" s="358" t="s">
        <v>3962</v>
      </c>
      <c r="C870" s="358" t="s">
        <v>1767</v>
      </c>
      <c r="D870" s="358" t="s">
        <v>4580</v>
      </c>
      <c r="E870" s="358" t="s">
        <v>1934</v>
      </c>
      <c r="F870" s="358" t="s">
        <v>1242</v>
      </c>
      <c r="G870" s="358" t="s">
        <v>4579</v>
      </c>
      <c r="H870" s="358" t="s">
        <v>1953</v>
      </c>
      <c r="I870" s="358" t="s">
        <v>1769</v>
      </c>
      <c r="J870" s="358" t="s">
        <v>1766</v>
      </c>
      <c r="K870" s="358" t="s">
        <v>1953</v>
      </c>
      <c r="L870" s="358" t="s">
        <v>1937</v>
      </c>
      <c r="M870" s="358" t="s">
        <v>4209</v>
      </c>
      <c r="N870" s="358" t="s">
        <v>3957</v>
      </c>
      <c r="O870" s="358" t="s">
        <v>1280</v>
      </c>
      <c r="P870" s="358" t="s">
        <v>4574</v>
      </c>
      <c r="Q870" s="358"/>
      <c r="R870" s="358"/>
      <c r="S870" s="358" t="s">
        <v>1940</v>
      </c>
      <c r="T870" s="358">
        <v>75</v>
      </c>
      <c r="U870" s="358" t="s">
        <v>1937</v>
      </c>
      <c r="V870" s="358" t="s">
        <v>1947</v>
      </c>
      <c r="W870" s="358"/>
      <c r="X870" s="358" t="s">
        <v>4200</v>
      </c>
      <c r="Y870" s="358" t="s">
        <v>1222</v>
      </c>
      <c r="Z870" s="358" t="s">
        <v>4573</v>
      </c>
      <c r="AA870" s="358" t="s">
        <v>1956</v>
      </c>
      <c r="AB870" s="358"/>
      <c r="AC870" s="358" t="s">
        <v>4211</v>
      </c>
      <c r="AD870" s="358" t="s">
        <v>1958</v>
      </c>
      <c r="AE870" s="358" t="s">
        <v>1288</v>
      </c>
      <c r="AF870" s="358" t="s">
        <v>1191</v>
      </c>
      <c r="AG870" s="475">
        <v>0</v>
      </c>
    </row>
    <row r="871" spans="2:33" ht="33">
      <c r="B871" s="358"/>
      <c r="C871" s="358" t="s">
        <v>3217</v>
      </c>
      <c r="D871" s="358" t="s">
        <v>3964</v>
      </c>
      <c r="E871" s="358" t="s">
        <v>1934</v>
      </c>
      <c r="F871" s="358" t="s">
        <v>1242</v>
      </c>
      <c r="G871" s="358" t="s">
        <v>3963</v>
      </c>
      <c r="H871" s="358" t="s">
        <v>3219</v>
      </c>
      <c r="I871" s="358" t="s">
        <v>3954</v>
      </c>
      <c r="J871" s="358" t="s">
        <v>3216</v>
      </c>
      <c r="K871" s="358" t="s">
        <v>3219</v>
      </c>
      <c r="L871" s="358" t="s">
        <v>3219</v>
      </c>
      <c r="M871" s="358" t="s">
        <v>3220</v>
      </c>
      <c r="N871" s="358" t="s">
        <v>3209</v>
      </c>
      <c r="O871" s="358" t="s">
        <v>1330</v>
      </c>
      <c r="P871" s="358" t="s">
        <v>3958</v>
      </c>
      <c r="Q871" s="358"/>
      <c r="R871" s="358"/>
      <c r="S871" s="358" t="s">
        <v>3222</v>
      </c>
      <c r="T871" s="358">
        <v>75</v>
      </c>
      <c r="U871" s="358" t="s">
        <v>1937</v>
      </c>
      <c r="V871" s="358" t="s">
        <v>3223</v>
      </c>
      <c r="W871" s="358"/>
      <c r="X871" s="358" t="s">
        <v>3211</v>
      </c>
      <c r="Y871" s="358" t="s">
        <v>1261</v>
      </c>
      <c r="Z871" s="358"/>
      <c r="AA871" s="358"/>
      <c r="AB871" s="358"/>
      <c r="AC871" s="358" t="s">
        <v>1937</v>
      </c>
      <c r="AD871" s="358" t="s">
        <v>3224</v>
      </c>
      <c r="AE871" s="358" t="s">
        <v>1333</v>
      </c>
      <c r="AF871" s="358" t="s">
        <v>3210</v>
      </c>
      <c r="AG871" s="475">
        <v>0</v>
      </c>
    </row>
    <row r="872" spans="2:33" ht="33">
      <c r="B872" s="358"/>
      <c r="C872" s="358" t="s">
        <v>1221</v>
      </c>
      <c r="D872" s="358" t="s">
        <v>4414</v>
      </c>
      <c r="E872" s="358" t="s">
        <v>1934</v>
      </c>
      <c r="F872" s="358" t="s">
        <v>1268</v>
      </c>
      <c r="G872" s="358" t="s">
        <v>7591</v>
      </c>
      <c r="H872" s="358" t="s">
        <v>4412</v>
      </c>
      <c r="I872" s="358" t="s">
        <v>1274</v>
      </c>
      <c r="J872" s="358" t="s">
        <v>4410</v>
      </c>
      <c r="K872" s="358" t="s">
        <v>4412</v>
      </c>
      <c r="L872" s="358" t="s">
        <v>1937</v>
      </c>
      <c r="M872" s="358" t="s">
        <v>4413</v>
      </c>
      <c r="N872" s="358" t="s">
        <v>1939</v>
      </c>
      <c r="O872" s="358" t="s">
        <v>1264</v>
      </c>
      <c r="P872" s="358" t="s">
        <v>7569</v>
      </c>
      <c r="Q872" s="358"/>
      <c r="R872" s="358"/>
      <c r="S872" s="358" t="s">
        <v>4413</v>
      </c>
      <c r="T872" s="358">
        <v>75</v>
      </c>
      <c r="U872" s="358" t="s">
        <v>1937</v>
      </c>
      <c r="V872" s="358" t="s">
        <v>1974</v>
      </c>
      <c r="W872" s="358"/>
      <c r="X872" s="358" t="s">
        <v>2182</v>
      </c>
      <c r="Y872" s="358" t="s">
        <v>1274</v>
      </c>
      <c r="Z872" s="358" t="s">
        <v>7568</v>
      </c>
      <c r="AA872" s="358" t="s">
        <v>4411</v>
      </c>
      <c r="AB872" s="358"/>
      <c r="AC872" s="358" t="s">
        <v>1937</v>
      </c>
      <c r="AD872" s="358"/>
      <c r="AE872" s="358" t="s">
        <v>1321</v>
      </c>
      <c r="AF872" s="358" t="s">
        <v>1223</v>
      </c>
      <c r="AG872" s="475">
        <v>0</v>
      </c>
    </row>
    <row r="873" spans="2:33" ht="66">
      <c r="B873" s="358"/>
      <c r="C873" s="358" t="s">
        <v>5077</v>
      </c>
      <c r="D873" s="358" t="s">
        <v>5085</v>
      </c>
      <c r="E873" s="358" t="s">
        <v>1934</v>
      </c>
      <c r="F873" s="358" t="s">
        <v>1268</v>
      </c>
      <c r="G873" s="358" t="s">
        <v>5082</v>
      </c>
      <c r="H873" s="358" t="s">
        <v>5079</v>
      </c>
      <c r="I873" s="358" t="s">
        <v>1247</v>
      </c>
      <c r="J873" s="358" t="s">
        <v>5076</v>
      </c>
      <c r="K873" s="358" t="s">
        <v>5079</v>
      </c>
      <c r="L873" s="358" t="s">
        <v>5080</v>
      </c>
      <c r="M873" s="358" t="s">
        <v>5081</v>
      </c>
      <c r="N873" s="358" t="s">
        <v>1939</v>
      </c>
      <c r="O873" s="358" t="s">
        <v>1306</v>
      </c>
      <c r="P873" s="358" t="s">
        <v>5029</v>
      </c>
      <c r="Q873" s="358" t="s">
        <v>4871</v>
      </c>
      <c r="R873" s="358"/>
      <c r="S873" s="358" t="s">
        <v>5083</v>
      </c>
      <c r="T873" s="358">
        <v>75</v>
      </c>
      <c r="U873" s="358" t="s">
        <v>1937</v>
      </c>
      <c r="V873" s="358" t="s">
        <v>2492</v>
      </c>
      <c r="W873" s="358"/>
      <c r="X873" s="358" t="s">
        <v>4655</v>
      </c>
      <c r="Y873" s="358" t="s">
        <v>1247</v>
      </c>
      <c r="Z873" s="358" t="s">
        <v>5028</v>
      </c>
      <c r="AA873" s="358" t="s">
        <v>5078</v>
      </c>
      <c r="AB873" s="358"/>
      <c r="AC873" s="358" t="s">
        <v>1937</v>
      </c>
      <c r="AD873" s="358"/>
      <c r="AE873" s="358" t="s">
        <v>1307</v>
      </c>
      <c r="AF873" s="358"/>
      <c r="AG873" s="475">
        <v>0</v>
      </c>
    </row>
    <row r="874" spans="2:33" ht="49.5">
      <c r="B874" s="358"/>
      <c r="C874" s="358" t="s">
        <v>5354</v>
      </c>
      <c r="D874" s="358" t="s">
        <v>5358</v>
      </c>
      <c r="E874" s="358" t="s">
        <v>1934</v>
      </c>
      <c r="F874" s="358" t="s">
        <v>1287</v>
      </c>
      <c r="G874" s="358" t="s">
        <v>5357</v>
      </c>
      <c r="H874" s="358" t="s">
        <v>5355</v>
      </c>
      <c r="I874" s="358" t="s">
        <v>1759</v>
      </c>
      <c r="J874" s="358" t="s">
        <v>5353</v>
      </c>
      <c r="K874" s="358" t="s">
        <v>5355</v>
      </c>
      <c r="L874" s="358" t="s">
        <v>4766</v>
      </c>
      <c r="M874" s="358" t="s">
        <v>5356</v>
      </c>
      <c r="N874" s="358" t="s">
        <v>1939</v>
      </c>
      <c r="O874" s="358" t="s">
        <v>1306</v>
      </c>
      <c r="P874" s="358" t="s">
        <v>5261</v>
      </c>
      <c r="Q874" s="358"/>
      <c r="R874" s="358"/>
      <c r="S874" s="358" t="s">
        <v>2217</v>
      </c>
      <c r="T874" s="358">
        <v>75</v>
      </c>
      <c r="U874" s="358" t="s">
        <v>1937</v>
      </c>
      <c r="V874" s="358" t="s">
        <v>2010</v>
      </c>
      <c r="W874" s="358"/>
      <c r="X874" s="358" t="s">
        <v>4655</v>
      </c>
      <c r="Y874" s="358" t="s">
        <v>1247</v>
      </c>
      <c r="Z874" s="358" t="s">
        <v>5260</v>
      </c>
      <c r="AA874" s="358" t="s">
        <v>4764</v>
      </c>
      <c r="AB874" s="358"/>
      <c r="AC874" s="358" t="s">
        <v>1937</v>
      </c>
      <c r="AD874" s="358" t="s">
        <v>4770</v>
      </c>
      <c r="AE874" s="358" t="s">
        <v>1309</v>
      </c>
      <c r="AF874" s="358"/>
      <c r="AG874" s="475">
        <v>0</v>
      </c>
    </row>
    <row r="875" spans="2:33" ht="49.5">
      <c r="B875" s="358"/>
      <c r="C875" s="358" t="s">
        <v>6239</v>
      </c>
      <c r="D875" s="358" t="s">
        <v>6246</v>
      </c>
      <c r="E875" s="358" t="s">
        <v>1934</v>
      </c>
      <c r="F875" s="358" t="s">
        <v>1242</v>
      </c>
      <c r="G875" s="358" t="s">
        <v>6244</v>
      </c>
      <c r="H875" s="358" t="s">
        <v>6241</v>
      </c>
      <c r="I875" s="358" t="s">
        <v>1739</v>
      </c>
      <c r="J875" s="358" t="s">
        <v>6238</v>
      </c>
      <c r="K875" s="358" t="s">
        <v>6241</v>
      </c>
      <c r="L875" s="358" t="s">
        <v>1937</v>
      </c>
      <c r="M875" s="358" t="s">
        <v>6242</v>
      </c>
      <c r="N875" s="358" t="s">
        <v>1939</v>
      </c>
      <c r="O875" s="358" t="s">
        <v>1240</v>
      </c>
      <c r="P875" s="358" t="s">
        <v>6195</v>
      </c>
      <c r="Q875" s="358"/>
      <c r="R875" s="358" t="s">
        <v>5957</v>
      </c>
      <c r="S875" s="358" t="s">
        <v>6245</v>
      </c>
      <c r="T875" s="358">
        <v>75</v>
      </c>
      <c r="U875" s="358" t="s">
        <v>6217</v>
      </c>
      <c r="V875" s="358" t="s">
        <v>1965</v>
      </c>
      <c r="W875" s="358"/>
      <c r="X875" s="358" t="s">
        <v>5774</v>
      </c>
      <c r="Y875" s="358" t="s">
        <v>1255</v>
      </c>
      <c r="Z875" s="358" t="s">
        <v>6194</v>
      </c>
      <c r="AA875" s="358" t="s">
        <v>6240</v>
      </c>
      <c r="AB875" s="358"/>
      <c r="AC875" s="358" t="s">
        <v>1937</v>
      </c>
      <c r="AD875" s="358" t="s">
        <v>6243</v>
      </c>
      <c r="AE875" s="358" t="s">
        <v>1241</v>
      </c>
      <c r="AF875" s="358" t="s">
        <v>1243</v>
      </c>
      <c r="AG875" s="475">
        <v>0</v>
      </c>
    </row>
    <row r="876" spans="2:33" ht="33">
      <c r="B876" s="358" t="s">
        <v>3965</v>
      </c>
      <c r="C876" s="358" t="s">
        <v>3226</v>
      </c>
      <c r="D876" s="358" t="s">
        <v>3967</v>
      </c>
      <c r="E876" s="358" t="s">
        <v>1934</v>
      </c>
      <c r="F876" s="358" t="s">
        <v>1242</v>
      </c>
      <c r="G876" s="358" t="s">
        <v>3966</v>
      </c>
      <c r="H876" s="358" t="s">
        <v>3228</v>
      </c>
      <c r="I876" s="358" t="s">
        <v>3954</v>
      </c>
      <c r="J876" s="358" t="s">
        <v>3225</v>
      </c>
      <c r="K876" s="358" t="s">
        <v>3228</v>
      </c>
      <c r="L876" s="358" t="s">
        <v>3229</v>
      </c>
      <c r="M876" s="358" t="s">
        <v>3230</v>
      </c>
      <c r="N876" s="358" t="s">
        <v>3209</v>
      </c>
      <c r="O876" s="358" t="s">
        <v>1330</v>
      </c>
      <c r="P876" s="358" t="s">
        <v>3958</v>
      </c>
      <c r="Q876" s="358"/>
      <c r="R876" s="358"/>
      <c r="S876" s="358" t="s">
        <v>3230</v>
      </c>
      <c r="T876" s="358">
        <v>76</v>
      </c>
      <c r="U876" s="358" t="s">
        <v>1937</v>
      </c>
      <c r="V876" s="358" t="s">
        <v>1965</v>
      </c>
      <c r="W876" s="358"/>
      <c r="X876" s="358" t="s">
        <v>3211</v>
      </c>
      <c r="Y876" s="358" t="s">
        <v>1261</v>
      </c>
      <c r="Z876" s="358"/>
      <c r="AA876" s="358"/>
      <c r="AB876" s="358"/>
      <c r="AC876" s="358" t="s">
        <v>1937</v>
      </c>
      <c r="AD876" s="358" t="s">
        <v>3232</v>
      </c>
      <c r="AE876" s="358" t="s">
        <v>1333</v>
      </c>
      <c r="AF876" s="358" t="s">
        <v>3210</v>
      </c>
      <c r="AG876" s="475">
        <v>0</v>
      </c>
    </row>
    <row r="877" spans="2:33" ht="49.5">
      <c r="B877" s="358"/>
      <c r="C877" s="358" t="s">
        <v>5360</v>
      </c>
      <c r="D877" s="358" t="s">
        <v>5364</v>
      </c>
      <c r="E877" s="358" t="s">
        <v>1934</v>
      </c>
      <c r="F877" s="358" t="s">
        <v>1287</v>
      </c>
      <c r="G877" s="358" t="s">
        <v>5363</v>
      </c>
      <c r="H877" s="358" t="s">
        <v>5361</v>
      </c>
      <c r="I877" s="358" t="s">
        <v>1759</v>
      </c>
      <c r="J877" s="358" t="s">
        <v>5359</v>
      </c>
      <c r="K877" s="358" t="s">
        <v>5361</v>
      </c>
      <c r="L877" s="358" t="s">
        <v>4776</v>
      </c>
      <c r="M877" s="358" t="s">
        <v>5362</v>
      </c>
      <c r="N877" s="358" t="s">
        <v>1939</v>
      </c>
      <c r="O877" s="358" t="s">
        <v>1306</v>
      </c>
      <c r="P877" s="358" t="s">
        <v>5261</v>
      </c>
      <c r="Q877" s="358"/>
      <c r="R877" s="358"/>
      <c r="S877" s="358" t="s">
        <v>2217</v>
      </c>
      <c r="T877" s="358">
        <v>76</v>
      </c>
      <c r="U877" s="358" t="s">
        <v>1937</v>
      </c>
      <c r="V877" s="358" t="s">
        <v>2010</v>
      </c>
      <c r="W877" s="358"/>
      <c r="X877" s="358" t="s">
        <v>4655</v>
      </c>
      <c r="Y877" s="358" t="s">
        <v>1247</v>
      </c>
      <c r="Z877" s="358" t="s">
        <v>5260</v>
      </c>
      <c r="AA877" s="358" t="s">
        <v>4774</v>
      </c>
      <c r="AB877" s="358"/>
      <c r="AC877" s="358" t="s">
        <v>1937</v>
      </c>
      <c r="AD877" s="358" t="s">
        <v>4770</v>
      </c>
      <c r="AE877" s="358" t="s">
        <v>1309</v>
      </c>
      <c r="AF877" s="358"/>
      <c r="AG877" s="475">
        <v>0</v>
      </c>
    </row>
    <row r="878" spans="2:33" ht="47.25">
      <c r="B878" s="358"/>
      <c r="C878" s="358" t="s">
        <v>4214</v>
      </c>
      <c r="D878" s="358" t="s">
        <v>4582</v>
      </c>
      <c r="E878" s="358" t="s">
        <v>1934</v>
      </c>
      <c r="F878" s="358" t="s">
        <v>1242</v>
      </c>
      <c r="G878" s="358" t="s">
        <v>4581</v>
      </c>
      <c r="H878" s="358" t="s">
        <v>4216</v>
      </c>
      <c r="I878" s="358" t="s">
        <v>1769</v>
      </c>
      <c r="J878" s="358" t="s">
        <v>4213</v>
      </c>
      <c r="K878" s="358" t="s">
        <v>4216</v>
      </c>
      <c r="L878" s="358" t="s">
        <v>1937</v>
      </c>
      <c r="M878" s="358" t="s">
        <v>4217</v>
      </c>
      <c r="N878" s="358" t="s">
        <v>1939</v>
      </c>
      <c r="O878" s="358" t="s">
        <v>1280</v>
      </c>
      <c r="P878" s="358" t="s">
        <v>4574</v>
      </c>
      <c r="Q878" s="358"/>
      <c r="R878" s="358"/>
      <c r="S878" s="358" t="s">
        <v>4220</v>
      </c>
      <c r="T878" s="358">
        <v>76</v>
      </c>
      <c r="U878" s="358" t="s">
        <v>1937</v>
      </c>
      <c r="V878" s="358" t="s">
        <v>1947</v>
      </c>
      <c r="W878" s="358"/>
      <c r="X878" s="358" t="s">
        <v>4200</v>
      </c>
      <c r="Y878" s="358" t="s">
        <v>1222</v>
      </c>
      <c r="Z878" s="358" t="s">
        <v>4573</v>
      </c>
      <c r="AA878" s="358" t="s">
        <v>4215</v>
      </c>
      <c r="AB878" s="358"/>
      <c r="AC878" s="358" t="s">
        <v>1937</v>
      </c>
      <c r="AD878" s="358" t="s">
        <v>4218</v>
      </c>
      <c r="AE878" s="358" t="s">
        <v>1288</v>
      </c>
      <c r="AF878" s="358" t="s">
        <v>1191</v>
      </c>
      <c r="AG878" s="475">
        <v>0</v>
      </c>
    </row>
    <row r="879" spans="2:33" ht="82.5">
      <c r="B879" s="358"/>
      <c r="C879" s="358" t="s">
        <v>7593</v>
      </c>
      <c r="D879" s="358" t="s">
        <v>7600</v>
      </c>
      <c r="E879" s="358" t="s">
        <v>1934</v>
      </c>
      <c r="F879" s="358" t="s">
        <v>1268</v>
      </c>
      <c r="G879" s="358" t="s">
        <v>7597</v>
      </c>
      <c r="H879" s="358" t="s">
        <v>7595</v>
      </c>
      <c r="I879" s="358" t="s">
        <v>1274</v>
      </c>
      <c r="J879" s="358" t="s">
        <v>7592</v>
      </c>
      <c r="K879" s="358" t="s">
        <v>7595</v>
      </c>
      <c r="L879" s="358" t="s">
        <v>1937</v>
      </c>
      <c r="M879" s="358" t="s">
        <v>7596</v>
      </c>
      <c r="N879" s="358" t="s">
        <v>1939</v>
      </c>
      <c r="O879" s="358" t="s">
        <v>1264</v>
      </c>
      <c r="P879" s="358" t="s">
        <v>7569</v>
      </c>
      <c r="Q879" s="358"/>
      <c r="R879" s="358"/>
      <c r="S879" s="358" t="s">
        <v>7598</v>
      </c>
      <c r="T879" s="358">
        <v>76</v>
      </c>
      <c r="U879" s="358" t="s">
        <v>1937</v>
      </c>
      <c r="V879" s="358" t="s">
        <v>2031</v>
      </c>
      <c r="W879" s="358"/>
      <c r="X879" s="358" t="s">
        <v>2182</v>
      </c>
      <c r="Y879" s="358" t="s">
        <v>1274</v>
      </c>
      <c r="Z879" s="358" t="s">
        <v>7568</v>
      </c>
      <c r="AA879" s="358" t="s">
        <v>7594</v>
      </c>
      <c r="AB879" s="358"/>
      <c r="AC879" s="358" t="s">
        <v>1937</v>
      </c>
      <c r="AD879" s="358"/>
      <c r="AE879" s="358" t="s">
        <v>1321</v>
      </c>
      <c r="AF879" s="358" t="s">
        <v>1223</v>
      </c>
      <c r="AG879" s="475">
        <v>0</v>
      </c>
    </row>
    <row r="880" spans="2:33" ht="47.25">
      <c r="B880" s="358"/>
      <c r="C880" s="358" t="s">
        <v>6248</v>
      </c>
      <c r="D880" s="358" t="s">
        <v>6255</v>
      </c>
      <c r="E880" s="358" t="s">
        <v>1934</v>
      </c>
      <c r="F880" s="358" t="s">
        <v>1242</v>
      </c>
      <c r="G880" s="358" t="s">
        <v>6253</v>
      </c>
      <c r="H880" s="358" t="s">
        <v>6250</v>
      </c>
      <c r="I880" s="358" t="s">
        <v>1739</v>
      </c>
      <c r="J880" s="358" t="s">
        <v>6247</v>
      </c>
      <c r="K880" s="358" t="s">
        <v>6250</v>
      </c>
      <c r="L880" s="358" t="s">
        <v>1937</v>
      </c>
      <c r="M880" s="358" t="s">
        <v>6251</v>
      </c>
      <c r="N880" s="358" t="s">
        <v>1939</v>
      </c>
      <c r="O880" s="358" t="s">
        <v>1240</v>
      </c>
      <c r="P880" s="358" t="s">
        <v>6195</v>
      </c>
      <c r="Q880" s="358"/>
      <c r="R880" s="358" t="s">
        <v>5957</v>
      </c>
      <c r="S880" s="358" t="s">
        <v>6254</v>
      </c>
      <c r="T880" s="358">
        <v>76</v>
      </c>
      <c r="U880" s="358" t="s">
        <v>1937</v>
      </c>
      <c r="V880" s="358" t="s">
        <v>2492</v>
      </c>
      <c r="W880" s="358"/>
      <c r="X880" s="358" t="s">
        <v>5774</v>
      </c>
      <c r="Y880" s="358" t="s">
        <v>1255</v>
      </c>
      <c r="Z880" s="358" t="s">
        <v>6194</v>
      </c>
      <c r="AA880" s="358" t="s">
        <v>6249</v>
      </c>
      <c r="AB880" s="358"/>
      <c r="AC880" s="358" t="s">
        <v>1937</v>
      </c>
      <c r="AD880" s="358" t="s">
        <v>6252</v>
      </c>
      <c r="AE880" s="358" t="s">
        <v>1241</v>
      </c>
      <c r="AF880" s="358" t="s">
        <v>1243</v>
      </c>
      <c r="AG880" s="475">
        <v>0</v>
      </c>
    </row>
    <row r="881" spans="2:33" ht="33">
      <c r="B881" s="358" t="s">
        <v>3968</v>
      </c>
      <c r="C881" s="358" t="s">
        <v>3234</v>
      </c>
      <c r="D881" s="358" t="s">
        <v>3970</v>
      </c>
      <c r="E881" s="358" t="s">
        <v>1934</v>
      </c>
      <c r="F881" s="358" t="s">
        <v>1242</v>
      </c>
      <c r="G881" s="358" t="s">
        <v>3969</v>
      </c>
      <c r="H881" s="358" t="s">
        <v>3236</v>
      </c>
      <c r="I881" s="358" t="s">
        <v>3954</v>
      </c>
      <c r="J881" s="358" t="s">
        <v>3233</v>
      </c>
      <c r="K881" s="358" t="s">
        <v>3236</v>
      </c>
      <c r="L881" s="358" t="s">
        <v>3237</v>
      </c>
      <c r="M881" s="358" t="s">
        <v>3238</v>
      </c>
      <c r="N881" s="358" t="s">
        <v>3209</v>
      </c>
      <c r="O881" s="358" t="s">
        <v>1330</v>
      </c>
      <c r="P881" s="358" t="s">
        <v>3958</v>
      </c>
      <c r="Q881" s="358"/>
      <c r="R881" s="358"/>
      <c r="S881" s="358" t="s">
        <v>3238</v>
      </c>
      <c r="T881" s="358">
        <v>77</v>
      </c>
      <c r="U881" s="358" t="s">
        <v>1937</v>
      </c>
      <c r="V881" s="358" t="s">
        <v>1965</v>
      </c>
      <c r="W881" s="358"/>
      <c r="X881" s="358" t="s">
        <v>3211</v>
      </c>
      <c r="Y881" s="358" t="s">
        <v>1261</v>
      </c>
      <c r="Z881" s="358"/>
      <c r="AA881" s="358"/>
      <c r="AB881" s="358"/>
      <c r="AC881" s="358" t="s">
        <v>1937</v>
      </c>
      <c r="AD881" s="358" t="s">
        <v>3240</v>
      </c>
      <c r="AE881" s="358" t="s">
        <v>1333</v>
      </c>
      <c r="AF881" s="358" t="s">
        <v>3210</v>
      </c>
      <c r="AG881" s="475">
        <v>0</v>
      </c>
    </row>
    <row r="882" spans="2:33" ht="115.5">
      <c r="B882" s="358"/>
      <c r="C882" s="358" t="s">
        <v>1773</v>
      </c>
      <c r="D882" s="358" t="s">
        <v>4584</v>
      </c>
      <c r="E882" s="358" t="s">
        <v>1934</v>
      </c>
      <c r="F882" s="358" t="s">
        <v>1242</v>
      </c>
      <c r="G882" s="358" t="s">
        <v>4583</v>
      </c>
      <c r="H882" s="358" t="s">
        <v>4223</v>
      </c>
      <c r="I882" s="358" t="s">
        <v>1769</v>
      </c>
      <c r="J882" s="358" t="s">
        <v>1772</v>
      </c>
      <c r="K882" s="358" t="s">
        <v>4223</v>
      </c>
      <c r="L882" s="358" t="s">
        <v>3629</v>
      </c>
      <c r="M882" s="358" t="s">
        <v>4224</v>
      </c>
      <c r="N882" s="358" t="s">
        <v>3957</v>
      </c>
      <c r="O882" s="358" t="s">
        <v>1280</v>
      </c>
      <c r="P882" s="358" t="s">
        <v>4574</v>
      </c>
      <c r="Q882" s="358"/>
      <c r="R882" s="358"/>
      <c r="S882" s="358" t="s">
        <v>1940</v>
      </c>
      <c r="T882" s="358">
        <v>77</v>
      </c>
      <c r="U882" s="358" t="s">
        <v>1937</v>
      </c>
      <c r="V882" s="358" t="s">
        <v>1947</v>
      </c>
      <c r="W882" s="358"/>
      <c r="X882" s="358" t="s">
        <v>4200</v>
      </c>
      <c r="Y882" s="358" t="s">
        <v>1222</v>
      </c>
      <c r="Z882" s="358" t="s">
        <v>4573</v>
      </c>
      <c r="AA882" s="358" t="s">
        <v>4222</v>
      </c>
      <c r="AB882" s="358"/>
      <c r="AC882" s="358" t="s">
        <v>4227</v>
      </c>
      <c r="AD882" s="358" t="s">
        <v>4225</v>
      </c>
      <c r="AE882" s="358" t="s">
        <v>1288</v>
      </c>
      <c r="AF882" s="358" t="s">
        <v>1191</v>
      </c>
      <c r="AG882" s="475">
        <v>0</v>
      </c>
    </row>
    <row r="883" spans="2:33" ht="82.5">
      <c r="B883" s="358"/>
      <c r="C883" s="358" t="s">
        <v>7602</v>
      </c>
      <c r="D883" s="358" t="s">
        <v>7609</v>
      </c>
      <c r="E883" s="358" t="s">
        <v>1934</v>
      </c>
      <c r="F883" s="358" t="s">
        <v>1268</v>
      </c>
      <c r="G883" s="358" t="s">
        <v>7607</v>
      </c>
      <c r="H883" s="358" t="s">
        <v>7604</v>
      </c>
      <c r="I883" s="358" t="s">
        <v>1274</v>
      </c>
      <c r="J883" s="358" t="s">
        <v>7601</v>
      </c>
      <c r="K883" s="358" t="s">
        <v>7604</v>
      </c>
      <c r="L883" s="358" t="s">
        <v>1937</v>
      </c>
      <c r="M883" s="358" t="s">
        <v>7605</v>
      </c>
      <c r="N883" s="358" t="s">
        <v>1939</v>
      </c>
      <c r="O883" s="358" t="s">
        <v>1264</v>
      </c>
      <c r="P883" s="358" t="s">
        <v>7569</v>
      </c>
      <c r="Q883" s="358" t="s">
        <v>7606</v>
      </c>
      <c r="R883" s="358"/>
      <c r="S883" s="358" t="s">
        <v>7608</v>
      </c>
      <c r="T883" s="358">
        <v>77</v>
      </c>
      <c r="U883" s="358" t="s">
        <v>1937</v>
      </c>
      <c r="V883" s="358" t="s">
        <v>2492</v>
      </c>
      <c r="W883" s="358"/>
      <c r="X883" s="358" t="s">
        <v>2182</v>
      </c>
      <c r="Y883" s="358" t="s">
        <v>1274</v>
      </c>
      <c r="Z883" s="358" t="s">
        <v>7568</v>
      </c>
      <c r="AA883" s="358" t="s">
        <v>7603</v>
      </c>
      <c r="AB883" s="358"/>
      <c r="AC883" s="358" t="s">
        <v>1937</v>
      </c>
      <c r="AD883" s="358"/>
      <c r="AE883" s="358" t="s">
        <v>1321</v>
      </c>
      <c r="AF883" s="358" t="s">
        <v>1223</v>
      </c>
      <c r="AG883" s="475">
        <v>0</v>
      </c>
    </row>
    <row r="884" spans="2:33" ht="47.25">
      <c r="B884" s="358"/>
      <c r="C884" s="358" t="s">
        <v>6257</v>
      </c>
      <c r="D884" s="358" t="s">
        <v>6263</v>
      </c>
      <c r="E884" s="358" t="s">
        <v>1934</v>
      </c>
      <c r="F884" s="358" t="s">
        <v>1287</v>
      </c>
      <c r="G884" s="358" t="s">
        <v>6262</v>
      </c>
      <c r="H884" s="358" t="s">
        <v>6259</v>
      </c>
      <c r="I884" s="358" t="s">
        <v>1739</v>
      </c>
      <c r="J884" s="358" t="s">
        <v>6256</v>
      </c>
      <c r="K884" s="358" t="s">
        <v>6259</v>
      </c>
      <c r="L884" s="358" t="s">
        <v>1937</v>
      </c>
      <c r="M884" s="358" t="s">
        <v>6260</v>
      </c>
      <c r="N884" s="358" t="s">
        <v>1939</v>
      </c>
      <c r="O884" s="358" t="s">
        <v>1240</v>
      </c>
      <c r="P884" s="358" t="s">
        <v>6195</v>
      </c>
      <c r="Q884" s="358"/>
      <c r="R884" s="358" t="s">
        <v>5957</v>
      </c>
      <c r="S884" s="358" t="s">
        <v>1937</v>
      </c>
      <c r="T884" s="358">
        <v>77</v>
      </c>
      <c r="U884" s="358" t="s">
        <v>1937</v>
      </c>
      <c r="V884" s="358" t="s">
        <v>2492</v>
      </c>
      <c r="W884" s="358"/>
      <c r="X884" s="358" t="s">
        <v>5774</v>
      </c>
      <c r="Y884" s="358" t="s">
        <v>1255</v>
      </c>
      <c r="Z884" s="358" t="s">
        <v>6194</v>
      </c>
      <c r="AA884" s="358" t="s">
        <v>6258</v>
      </c>
      <c r="AB884" s="358"/>
      <c r="AC884" s="358" t="s">
        <v>1937</v>
      </c>
      <c r="AD884" s="358" t="s">
        <v>6261</v>
      </c>
      <c r="AE884" s="358" t="s">
        <v>1241</v>
      </c>
      <c r="AF884" s="358" t="s">
        <v>1243</v>
      </c>
      <c r="AG884" s="475">
        <v>0</v>
      </c>
    </row>
    <row r="885" spans="2:33" ht="115.5">
      <c r="B885" s="358"/>
      <c r="C885" s="358" t="s">
        <v>5366</v>
      </c>
      <c r="D885" s="358" t="s">
        <v>5374</v>
      </c>
      <c r="E885" s="358" t="s">
        <v>1934</v>
      </c>
      <c r="F885" s="358" t="s">
        <v>1287</v>
      </c>
      <c r="G885" s="358" t="s">
        <v>5372</v>
      </c>
      <c r="H885" s="358" t="s">
        <v>5368</v>
      </c>
      <c r="I885" s="358" t="s">
        <v>1759</v>
      </c>
      <c r="J885" s="358" t="s">
        <v>5365</v>
      </c>
      <c r="K885" s="358" t="s">
        <v>5368</v>
      </c>
      <c r="L885" s="358" t="s">
        <v>5369</v>
      </c>
      <c r="M885" s="358" t="s">
        <v>5370</v>
      </c>
      <c r="N885" s="358" t="s">
        <v>1939</v>
      </c>
      <c r="O885" s="358" t="s">
        <v>1306</v>
      </c>
      <c r="P885" s="358" t="s">
        <v>5261</v>
      </c>
      <c r="Q885" s="358" t="s">
        <v>5371</v>
      </c>
      <c r="R885" s="358"/>
      <c r="S885" s="358" t="s">
        <v>5373</v>
      </c>
      <c r="T885" s="358">
        <v>77</v>
      </c>
      <c r="U885" s="358" t="s">
        <v>1937</v>
      </c>
      <c r="V885" s="358" t="s">
        <v>2010</v>
      </c>
      <c r="W885" s="358"/>
      <c r="X885" s="358" t="s">
        <v>4655</v>
      </c>
      <c r="Y885" s="358" t="s">
        <v>1247</v>
      </c>
      <c r="Z885" s="358" t="s">
        <v>5260</v>
      </c>
      <c r="AA885" s="358" t="s">
        <v>5367</v>
      </c>
      <c r="AB885" s="358"/>
      <c r="AC885" s="358" t="s">
        <v>1937</v>
      </c>
      <c r="AD885" s="358" t="s">
        <v>4994</v>
      </c>
      <c r="AE885" s="358" t="s">
        <v>1309</v>
      </c>
      <c r="AF885" s="358"/>
      <c r="AG885" s="475">
        <v>0</v>
      </c>
    </row>
    <row r="886" spans="2:33" ht="115.5">
      <c r="B886" s="358" t="s">
        <v>3971</v>
      </c>
      <c r="C886" s="358" t="s">
        <v>3293</v>
      </c>
      <c r="D886" s="358" t="s">
        <v>3973</v>
      </c>
      <c r="E886" s="358" t="s">
        <v>1934</v>
      </c>
      <c r="F886" s="358" t="s">
        <v>1242</v>
      </c>
      <c r="G886" s="358" t="s">
        <v>3972</v>
      </c>
      <c r="H886" s="358" t="s">
        <v>3295</v>
      </c>
      <c r="I886" s="358" t="s">
        <v>3954</v>
      </c>
      <c r="J886" s="358" t="s">
        <v>3292</v>
      </c>
      <c r="K886" s="358" t="s">
        <v>3295</v>
      </c>
      <c r="L886" s="358" t="s">
        <v>3296</v>
      </c>
      <c r="M886" s="358" t="s">
        <v>3297</v>
      </c>
      <c r="N886" s="358" t="s">
        <v>3209</v>
      </c>
      <c r="O886" s="358" t="s">
        <v>1330</v>
      </c>
      <c r="P886" s="358" t="s">
        <v>3958</v>
      </c>
      <c r="Q886" s="358"/>
      <c r="R886" s="358"/>
      <c r="S886" s="358" t="s">
        <v>3297</v>
      </c>
      <c r="T886" s="358">
        <v>78</v>
      </c>
      <c r="U886" s="358" t="s">
        <v>1937</v>
      </c>
      <c r="V886" s="358" t="s">
        <v>1947</v>
      </c>
      <c r="W886" s="358"/>
      <c r="X886" s="358" t="s">
        <v>3211</v>
      </c>
      <c r="Y886" s="358" t="s">
        <v>1261</v>
      </c>
      <c r="Z886" s="358"/>
      <c r="AA886" s="358"/>
      <c r="AB886" s="358"/>
      <c r="AC886" s="358" t="s">
        <v>3299</v>
      </c>
      <c r="AD886" s="358" t="s">
        <v>3300</v>
      </c>
      <c r="AE886" s="358" t="s">
        <v>1333</v>
      </c>
      <c r="AF886" s="358" t="s">
        <v>3210</v>
      </c>
      <c r="AG886" s="475">
        <v>0</v>
      </c>
    </row>
    <row r="887" spans="2:33" ht="165">
      <c r="B887" s="358"/>
      <c r="C887" s="358" t="s">
        <v>1779</v>
      </c>
      <c r="D887" s="358" t="s">
        <v>4586</v>
      </c>
      <c r="E887" s="358" t="s">
        <v>1934</v>
      </c>
      <c r="F887" s="358" t="s">
        <v>1242</v>
      </c>
      <c r="G887" s="358" t="s">
        <v>4585</v>
      </c>
      <c r="H887" s="358" t="s">
        <v>4230</v>
      </c>
      <c r="I887" s="358" t="s">
        <v>1769</v>
      </c>
      <c r="J887" s="358" t="s">
        <v>1778</v>
      </c>
      <c r="K887" s="358" t="s">
        <v>4230</v>
      </c>
      <c r="L887" s="358" t="s">
        <v>4231</v>
      </c>
      <c r="M887" s="358" t="s">
        <v>4232</v>
      </c>
      <c r="N887" s="358" t="s">
        <v>3957</v>
      </c>
      <c r="O887" s="358" t="s">
        <v>1280</v>
      </c>
      <c r="P887" s="358" t="s">
        <v>4574</v>
      </c>
      <c r="Q887" s="358"/>
      <c r="R887" s="358"/>
      <c r="S887" s="358" t="s">
        <v>1940</v>
      </c>
      <c r="T887" s="358">
        <v>78</v>
      </c>
      <c r="U887" s="358" t="s">
        <v>1937</v>
      </c>
      <c r="V887" s="358" t="s">
        <v>1947</v>
      </c>
      <c r="W887" s="358"/>
      <c r="X887" s="358" t="s">
        <v>4200</v>
      </c>
      <c r="Y887" s="358" t="s">
        <v>1222</v>
      </c>
      <c r="Z887" s="358" t="s">
        <v>4573</v>
      </c>
      <c r="AA887" s="358" t="s">
        <v>4229</v>
      </c>
      <c r="AB887" s="358"/>
      <c r="AC887" s="358" t="s">
        <v>4232</v>
      </c>
      <c r="AD887" s="358" t="s">
        <v>4233</v>
      </c>
      <c r="AE887" s="358" t="s">
        <v>1288</v>
      </c>
      <c r="AF887" s="358" t="s">
        <v>1191</v>
      </c>
      <c r="AG887" s="475">
        <v>0</v>
      </c>
    </row>
    <row r="888" spans="2:33" ht="33">
      <c r="B888" s="358"/>
      <c r="C888" s="358" t="s">
        <v>7611</v>
      </c>
      <c r="D888" s="358" t="s">
        <v>7613</v>
      </c>
      <c r="E888" s="358" t="s">
        <v>1934</v>
      </c>
      <c r="F888" s="358" t="s">
        <v>1279</v>
      </c>
      <c r="G888" s="358" t="s">
        <v>7615</v>
      </c>
      <c r="H888" s="358" t="s">
        <v>7613</v>
      </c>
      <c r="I888" s="358" t="s">
        <v>1274</v>
      </c>
      <c r="J888" s="358" t="s">
        <v>7610</v>
      </c>
      <c r="K888" s="358" t="s">
        <v>7613</v>
      </c>
      <c r="L888" s="358" t="s">
        <v>1937</v>
      </c>
      <c r="M888" s="358" t="s">
        <v>7614</v>
      </c>
      <c r="N888" s="358" t="s">
        <v>1939</v>
      </c>
      <c r="O888" s="358" t="s">
        <v>1264</v>
      </c>
      <c r="P888" s="358"/>
      <c r="Q888" s="358"/>
      <c r="R888" s="358"/>
      <c r="S888" s="358" t="s">
        <v>1940</v>
      </c>
      <c r="T888" s="358">
        <v>78</v>
      </c>
      <c r="U888" s="358" t="s">
        <v>1937</v>
      </c>
      <c r="V888" s="358" t="s">
        <v>902</v>
      </c>
      <c r="W888" s="358"/>
      <c r="X888" s="358" t="s">
        <v>2182</v>
      </c>
      <c r="Y888" s="358" t="s">
        <v>1274</v>
      </c>
      <c r="Z888" s="358" t="s">
        <v>7612</v>
      </c>
      <c r="AA888" s="358"/>
      <c r="AB888" s="358"/>
      <c r="AC888" s="358" t="s">
        <v>1940</v>
      </c>
      <c r="AD888" s="358"/>
      <c r="AE888" s="358" t="s">
        <v>1321</v>
      </c>
      <c r="AF888" s="358" t="s">
        <v>1223</v>
      </c>
      <c r="AG888" s="475">
        <v>0</v>
      </c>
    </row>
    <row r="889" spans="2:33" ht="47.25">
      <c r="B889" s="358"/>
      <c r="C889" s="358" t="s">
        <v>6265</v>
      </c>
      <c r="D889" s="358" t="s">
        <v>6271</v>
      </c>
      <c r="E889" s="358" t="s">
        <v>1934</v>
      </c>
      <c r="F889" s="358" t="s">
        <v>1287</v>
      </c>
      <c r="G889" s="358" t="s">
        <v>6270</v>
      </c>
      <c r="H889" s="358" t="s">
        <v>6267</v>
      </c>
      <c r="I889" s="358" t="s">
        <v>1739</v>
      </c>
      <c r="J889" s="358" t="s">
        <v>6264</v>
      </c>
      <c r="K889" s="358" t="s">
        <v>6267</v>
      </c>
      <c r="L889" s="358" t="s">
        <v>1937</v>
      </c>
      <c r="M889" s="358" t="s">
        <v>6268</v>
      </c>
      <c r="N889" s="358" t="s">
        <v>1939</v>
      </c>
      <c r="O889" s="358" t="s">
        <v>1240</v>
      </c>
      <c r="P889" s="358" t="s">
        <v>6195</v>
      </c>
      <c r="Q889" s="358"/>
      <c r="R889" s="358" t="s">
        <v>5957</v>
      </c>
      <c r="S889" s="358" t="s">
        <v>1937</v>
      </c>
      <c r="T889" s="358">
        <v>78</v>
      </c>
      <c r="U889" s="358" t="s">
        <v>1937</v>
      </c>
      <c r="V889" s="358" t="s">
        <v>2492</v>
      </c>
      <c r="W889" s="358"/>
      <c r="X889" s="358" t="s">
        <v>5774</v>
      </c>
      <c r="Y889" s="358" t="s">
        <v>1255</v>
      </c>
      <c r="Z889" s="358" t="s">
        <v>6194</v>
      </c>
      <c r="AA889" s="358" t="s">
        <v>6266</v>
      </c>
      <c r="AB889" s="358"/>
      <c r="AC889" s="358" t="s">
        <v>1937</v>
      </c>
      <c r="AD889" s="358" t="s">
        <v>6269</v>
      </c>
      <c r="AE889" s="358" t="s">
        <v>1241</v>
      </c>
      <c r="AF889" s="358" t="s">
        <v>1243</v>
      </c>
      <c r="AG889" s="475">
        <v>0</v>
      </c>
    </row>
    <row r="890" spans="2:33" ht="115.5">
      <c r="B890" s="358"/>
      <c r="C890" s="358" t="s">
        <v>5376</v>
      </c>
      <c r="D890" s="358" t="s">
        <v>5383</v>
      </c>
      <c r="E890" s="358" t="s">
        <v>1934</v>
      </c>
      <c r="F890" s="358" t="s">
        <v>1287</v>
      </c>
      <c r="G890" s="358" t="s">
        <v>5381</v>
      </c>
      <c r="H890" s="358" t="s">
        <v>5378</v>
      </c>
      <c r="I890" s="358" t="s">
        <v>1759</v>
      </c>
      <c r="J890" s="358" t="s">
        <v>5375</v>
      </c>
      <c r="K890" s="358" t="s">
        <v>5378</v>
      </c>
      <c r="L890" s="358" t="s">
        <v>5379</v>
      </c>
      <c r="M890" s="358" t="s">
        <v>5380</v>
      </c>
      <c r="N890" s="358" t="s">
        <v>1939</v>
      </c>
      <c r="O890" s="358" t="s">
        <v>1306</v>
      </c>
      <c r="P890" s="358" t="s">
        <v>5261</v>
      </c>
      <c r="Q890" s="358" t="s">
        <v>5371</v>
      </c>
      <c r="R890" s="358"/>
      <c r="S890" s="358" t="s">
        <v>5382</v>
      </c>
      <c r="T890" s="358">
        <v>78</v>
      </c>
      <c r="U890" s="358" t="s">
        <v>1937</v>
      </c>
      <c r="V890" s="358" t="s">
        <v>2010</v>
      </c>
      <c r="W890" s="358"/>
      <c r="X890" s="358" t="s">
        <v>4655</v>
      </c>
      <c r="Y890" s="358" t="s">
        <v>1247</v>
      </c>
      <c r="Z890" s="358" t="s">
        <v>5260</v>
      </c>
      <c r="AA890" s="358" t="s">
        <v>5377</v>
      </c>
      <c r="AB890" s="358"/>
      <c r="AC890" s="358" t="s">
        <v>1937</v>
      </c>
      <c r="AD890" s="358" t="s">
        <v>5004</v>
      </c>
      <c r="AE890" s="358" t="s">
        <v>1309</v>
      </c>
      <c r="AF890" s="358"/>
      <c r="AG890" s="475">
        <v>0</v>
      </c>
    </row>
    <row r="891" spans="2:33" ht="47.25">
      <c r="B891" s="358" t="s">
        <v>3974</v>
      </c>
      <c r="C891" s="358" t="s">
        <v>1762</v>
      </c>
      <c r="D891" s="358" t="s">
        <v>7617</v>
      </c>
      <c r="E891" s="358" t="s">
        <v>1934</v>
      </c>
      <c r="F891" s="358" t="s">
        <v>1272</v>
      </c>
      <c r="G891" s="358" t="s">
        <v>7616</v>
      </c>
      <c r="H891" s="358" t="s">
        <v>1945</v>
      </c>
      <c r="I891" s="358" t="s">
        <v>1274</v>
      </c>
      <c r="J891" s="358" t="s">
        <v>1761</v>
      </c>
      <c r="K891" s="358" t="s">
        <v>1945</v>
      </c>
      <c r="L891" s="358" t="s">
        <v>1937</v>
      </c>
      <c r="M891" s="358" t="s">
        <v>2186</v>
      </c>
      <c r="N891" s="358" t="s">
        <v>1939</v>
      </c>
      <c r="O891" s="358" t="s">
        <v>1264</v>
      </c>
      <c r="P891" s="358" t="s">
        <v>7613</v>
      </c>
      <c r="Q891" s="358"/>
      <c r="R891" s="358"/>
      <c r="S891" s="358" t="s">
        <v>2186</v>
      </c>
      <c r="T891" s="358">
        <v>79</v>
      </c>
      <c r="U891" s="358" t="s">
        <v>1937</v>
      </c>
      <c r="V891" s="358" t="s">
        <v>1947</v>
      </c>
      <c r="W891" s="358"/>
      <c r="X891" s="358" t="s">
        <v>2182</v>
      </c>
      <c r="Y891" s="358" t="s">
        <v>1274</v>
      </c>
      <c r="Z891" s="358" t="s">
        <v>7612</v>
      </c>
      <c r="AA891" s="358" t="s">
        <v>1948</v>
      </c>
      <c r="AB891" s="358"/>
      <c r="AC891" s="358" t="s">
        <v>7185</v>
      </c>
      <c r="AD891" s="358" t="s">
        <v>1950</v>
      </c>
      <c r="AE891" s="358" t="s">
        <v>1321</v>
      </c>
      <c r="AF891" s="358" t="s">
        <v>1223</v>
      </c>
      <c r="AG891" s="475">
        <v>0</v>
      </c>
    </row>
    <row r="892" spans="2:33" ht="33">
      <c r="B892" s="358"/>
      <c r="C892" s="358" t="s">
        <v>3258</v>
      </c>
      <c r="D892" s="358" t="s">
        <v>3976</v>
      </c>
      <c r="E892" s="358" t="s">
        <v>1934</v>
      </c>
      <c r="F892" s="358" t="s">
        <v>1242</v>
      </c>
      <c r="G892" s="358" t="s">
        <v>3975</v>
      </c>
      <c r="H892" s="358" t="s">
        <v>3260</v>
      </c>
      <c r="I892" s="358" t="s">
        <v>3954</v>
      </c>
      <c r="J892" s="358" t="s">
        <v>3257</v>
      </c>
      <c r="K892" s="358" t="s">
        <v>3260</v>
      </c>
      <c r="L892" s="358" t="s">
        <v>3261</v>
      </c>
      <c r="M892" s="358" t="s">
        <v>3262</v>
      </c>
      <c r="N892" s="358" t="s">
        <v>3209</v>
      </c>
      <c r="O892" s="358" t="s">
        <v>1330</v>
      </c>
      <c r="P892" s="358" t="s">
        <v>3958</v>
      </c>
      <c r="Q892" s="358"/>
      <c r="R892" s="358"/>
      <c r="S892" s="358" t="s">
        <v>3264</v>
      </c>
      <c r="T892" s="358">
        <v>79</v>
      </c>
      <c r="U892" s="358" t="s">
        <v>1937</v>
      </c>
      <c r="V892" s="358" t="s">
        <v>1974</v>
      </c>
      <c r="W892" s="358"/>
      <c r="X892" s="358" t="s">
        <v>3211</v>
      </c>
      <c r="Y892" s="358" t="s">
        <v>1261</v>
      </c>
      <c r="Z892" s="358"/>
      <c r="AA892" s="358"/>
      <c r="AB892" s="358"/>
      <c r="AC892" s="358" t="s">
        <v>1937</v>
      </c>
      <c r="AD892" s="358" t="s">
        <v>3265</v>
      </c>
      <c r="AE892" s="358" t="s">
        <v>1333</v>
      </c>
      <c r="AF892" s="358" t="s">
        <v>3210</v>
      </c>
      <c r="AG892" s="475">
        <v>0</v>
      </c>
    </row>
    <row r="893" spans="2:33" ht="49.5">
      <c r="B893" s="358"/>
      <c r="C893" s="358" t="s">
        <v>4303</v>
      </c>
      <c r="D893" s="358" t="s">
        <v>4589</v>
      </c>
      <c r="E893" s="358" t="s">
        <v>1934</v>
      </c>
      <c r="F893" s="358" t="s">
        <v>1242</v>
      </c>
      <c r="G893" s="358" t="s">
        <v>4587</v>
      </c>
      <c r="H893" s="358" t="s">
        <v>4305</v>
      </c>
      <c r="I893" s="358" t="s">
        <v>1769</v>
      </c>
      <c r="J893" s="358" t="s">
        <v>4302</v>
      </c>
      <c r="K893" s="358" t="s">
        <v>4305</v>
      </c>
      <c r="L893" s="358" t="s">
        <v>1937</v>
      </c>
      <c r="M893" s="358" t="s">
        <v>4240</v>
      </c>
      <c r="N893" s="358" t="s">
        <v>1939</v>
      </c>
      <c r="O893" s="358" t="s">
        <v>1280</v>
      </c>
      <c r="P893" s="358" t="s">
        <v>4574</v>
      </c>
      <c r="Q893" s="358"/>
      <c r="R893" s="358"/>
      <c r="S893" s="358" t="s">
        <v>4314</v>
      </c>
      <c r="T893" s="358">
        <v>79</v>
      </c>
      <c r="U893" s="358" t="s">
        <v>1937</v>
      </c>
      <c r="V893" s="358" t="s">
        <v>1974</v>
      </c>
      <c r="W893" s="358"/>
      <c r="X893" s="358" t="s">
        <v>4200</v>
      </c>
      <c r="Y893" s="358" t="s">
        <v>1222</v>
      </c>
      <c r="Z893" s="358" t="s">
        <v>4573</v>
      </c>
      <c r="AA893" s="358" t="s">
        <v>4304</v>
      </c>
      <c r="AB893" s="358"/>
      <c r="AC893" s="358" t="s">
        <v>1940</v>
      </c>
      <c r="AD893" s="358" t="s">
        <v>4307</v>
      </c>
      <c r="AE893" s="358" t="s">
        <v>1288</v>
      </c>
      <c r="AF893" s="358" t="s">
        <v>1191</v>
      </c>
      <c r="AG893" s="475">
        <v>0</v>
      </c>
    </row>
    <row r="894" spans="2:33" ht="47.25">
      <c r="B894" s="358"/>
      <c r="C894" s="358" t="s">
        <v>6273</v>
      </c>
      <c r="D894" s="358" t="s">
        <v>6279</v>
      </c>
      <c r="E894" s="358" t="s">
        <v>1934</v>
      </c>
      <c r="F894" s="358" t="s">
        <v>1287</v>
      </c>
      <c r="G894" s="358" t="s">
        <v>6278</v>
      </c>
      <c r="H894" s="358" t="s">
        <v>6275</v>
      </c>
      <c r="I894" s="358" t="s">
        <v>1739</v>
      </c>
      <c r="J894" s="358" t="s">
        <v>6272</v>
      </c>
      <c r="K894" s="358" t="s">
        <v>6275</v>
      </c>
      <c r="L894" s="358" t="s">
        <v>1937</v>
      </c>
      <c r="M894" s="358" t="s">
        <v>6276</v>
      </c>
      <c r="N894" s="358" t="s">
        <v>1939</v>
      </c>
      <c r="O894" s="358" t="s">
        <v>1240</v>
      </c>
      <c r="P894" s="358" t="s">
        <v>6195</v>
      </c>
      <c r="Q894" s="358"/>
      <c r="R894" s="358" t="s">
        <v>5957</v>
      </c>
      <c r="S894" s="358" t="s">
        <v>1937</v>
      </c>
      <c r="T894" s="358">
        <v>79</v>
      </c>
      <c r="U894" s="358" t="s">
        <v>1937</v>
      </c>
      <c r="V894" s="358" t="s">
        <v>2492</v>
      </c>
      <c r="W894" s="358"/>
      <c r="X894" s="358" t="s">
        <v>5774</v>
      </c>
      <c r="Y894" s="358" t="s">
        <v>1255</v>
      </c>
      <c r="Z894" s="358" t="s">
        <v>6194</v>
      </c>
      <c r="AA894" s="358" t="s">
        <v>6274</v>
      </c>
      <c r="AB894" s="358"/>
      <c r="AC894" s="358" t="s">
        <v>1937</v>
      </c>
      <c r="AD894" s="358" t="s">
        <v>6277</v>
      </c>
      <c r="AE894" s="358" t="s">
        <v>1241</v>
      </c>
      <c r="AF894" s="358" t="s">
        <v>1243</v>
      </c>
      <c r="AG894" s="475">
        <v>0</v>
      </c>
    </row>
    <row r="895" spans="2:33" ht="115.5">
      <c r="B895" s="358"/>
      <c r="C895" s="358" t="s">
        <v>5385</v>
      </c>
      <c r="D895" s="358" t="s">
        <v>5392</v>
      </c>
      <c r="E895" s="358" t="s">
        <v>1934</v>
      </c>
      <c r="F895" s="358" t="s">
        <v>1287</v>
      </c>
      <c r="G895" s="358" t="s">
        <v>5390</v>
      </c>
      <c r="H895" s="358" t="s">
        <v>5387</v>
      </c>
      <c r="I895" s="358" t="s">
        <v>1759</v>
      </c>
      <c r="J895" s="358" t="s">
        <v>5384</v>
      </c>
      <c r="K895" s="358" t="s">
        <v>5387</v>
      </c>
      <c r="L895" s="358" t="s">
        <v>5388</v>
      </c>
      <c r="M895" s="358" t="s">
        <v>5389</v>
      </c>
      <c r="N895" s="358" t="s">
        <v>1939</v>
      </c>
      <c r="O895" s="358" t="s">
        <v>1306</v>
      </c>
      <c r="P895" s="358" t="s">
        <v>5261</v>
      </c>
      <c r="Q895" s="358" t="s">
        <v>5371</v>
      </c>
      <c r="R895" s="358"/>
      <c r="S895" s="358" t="s">
        <v>5391</v>
      </c>
      <c r="T895" s="358">
        <v>79</v>
      </c>
      <c r="U895" s="358" t="s">
        <v>1937</v>
      </c>
      <c r="V895" s="358" t="s">
        <v>2492</v>
      </c>
      <c r="W895" s="358"/>
      <c r="X895" s="358" t="s">
        <v>4655</v>
      </c>
      <c r="Y895" s="358" t="s">
        <v>1247</v>
      </c>
      <c r="Z895" s="358" t="s">
        <v>5260</v>
      </c>
      <c r="AA895" s="358" t="s">
        <v>5386</v>
      </c>
      <c r="AB895" s="358"/>
      <c r="AC895" s="358" t="s">
        <v>1937</v>
      </c>
      <c r="AD895" s="358" t="s">
        <v>4881</v>
      </c>
      <c r="AE895" s="358" t="s">
        <v>1309</v>
      </c>
      <c r="AF895" s="358"/>
      <c r="AG895" s="475">
        <v>0</v>
      </c>
    </row>
    <row r="896" spans="2:33" ht="47.25">
      <c r="B896" s="358" t="s">
        <v>3977</v>
      </c>
      <c r="C896" s="358" t="s">
        <v>1767</v>
      </c>
      <c r="D896" s="358" t="s">
        <v>7619</v>
      </c>
      <c r="E896" s="358" t="s">
        <v>1934</v>
      </c>
      <c r="F896" s="358" t="s">
        <v>1272</v>
      </c>
      <c r="G896" s="358" t="s">
        <v>7618</v>
      </c>
      <c r="H896" s="358" t="s">
        <v>1953</v>
      </c>
      <c r="I896" s="358" t="s">
        <v>1274</v>
      </c>
      <c r="J896" s="358" t="s">
        <v>1766</v>
      </c>
      <c r="K896" s="358" t="s">
        <v>1953</v>
      </c>
      <c r="L896" s="358" t="s">
        <v>1937</v>
      </c>
      <c r="M896" s="358" t="s">
        <v>2191</v>
      </c>
      <c r="N896" s="358" t="s">
        <v>1939</v>
      </c>
      <c r="O896" s="358" t="s">
        <v>1264</v>
      </c>
      <c r="P896" s="358" t="s">
        <v>7613</v>
      </c>
      <c r="Q896" s="358"/>
      <c r="R896" s="358"/>
      <c r="S896" s="358" t="s">
        <v>2191</v>
      </c>
      <c r="T896" s="358">
        <v>80</v>
      </c>
      <c r="U896" s="358" t="s">
        <v>1937</v>
      </c>
      <c r="V896" s="358" t="s">
        <v>1947</v>
      </c>
      <c r="W896" s="358"/>
      <c r="X896" s="358" t="s">
        <v>2182</v>
      </c>
      <c r="Y896" s="358" t="s">
        <v>1274</v>
      </c>
      <c r="Z896" s="358" t="s">
        <v>7612</v>
      </c>
      <c r="AA896" s="358" t="s">
        <v>1956</v>
      </c>
      <c r="AB896" s="358"/>
      <c r="AC896" s="358" t="s">
        <v>7188</v>
      </c>
      <c r="AD896" s="358" t="s">
        <v>1958</v>
      </c>
      <c r="AE896" s="358" t="s">
        <v>1321</v>
      </c>
      <c r="AF896" s="358" t="s">
        <v>1223</v>
      </c>
      <c r="AG896" s="475">
        <v>0</v>
      </c>
    </row>
    <row r="897" spans="2:33" ht="49.5">
      <c r="B897" s="358"/>
      <c r="C897" s="358" t="s">
        <v>3267</v>
      </c>
      <c r="D897" s="358" t="s">
        <v>3979</v>
      </c>
      <c r="E897" s="358" t="s">
        <v>1934</v>
      </c>
      <c r="F897" s="358" t="s">
        <v>1287</v>
      </c>
      <c r="G897" s="358" t="s">
        <v>3978</v>
      </c>
      <c r="H897" s="358" t="s">
        <v>3269</v>
      </c>
      <c r="I897" s="358" t="s">
        <v>3954</v>
      </c>
      <c r="J897" s="358" t="s">
        <v>3266</v>
      </c>
      <c r="K897" s="358" t="s">
        <v>3269</v>
      </c>
      <c r="L897" s="358" t="s">
        <v>3270</v>
      </c>
      <c r="M897" s="358" t="s">
        <v>3271</v>
      </c>
      <c r="N897" s="358" t="s">
        <v>3209</v>
      </c>
      <c r="O897" s="358" t="s">
        <v>1330</v>
      </c>
      <c r="P897" s="358" t="s">
        <v>3958</v>
      </c>
      <c r="Q897" s="358"/>
      <c r="R897" s="358"/>
      <c r="S897" s="358" t="s">
        <v>3274</v>
      </c>
      <c r="T897" s="358">
        <v>80</v>
      </c>
      <c r="U897" s="358" t="s">
        <v>1937</v>
      </c>
      <c r="V897" s="358" t="s">
        <v>2031</v>
      </c>
      <c r="W897" s="358"/>
      <c r="X897" s="358" t="s">
        <v>3211</v>
      </c>
      <c r="Y897" s="358" t="s">
        <v>1261</v>
      </c>
      <c r="Z897" s="358"/>
      <c r="AA897" s="358"/>
      <c r="AB897" s="358"/>
      <c r="AC897" s="358" t="s">
        <v>1937</v>
      </c>
      <c r="AD897" s="358" t="s">
        <v>3275</v>
      </c>
      <c r="AE897" s="358" t="s">
        <v>1333</v>
      </c>
      <c r="AF897" s="358" t="s">
        <v>3210</v>
      </c>
      <c r="AG897" s="475">
        <v>0</v>
      </c>
    </row>
    <row r="898" spans="2:33" ht="47.25">
      <c r="B898" s="358"/>
      <c r="C898" s="358" t="s">
        <v>4309</v>
      </c>
      <c r="D898" s="358" t="s">
        <v>4591</v>
      </c>
      <c r="E898" s="358" t="s">
        <v>1934</v>
      </c>
      <c r="F898" s="358" t="s">
        <v>1242</v>
      </c>
      <c r="G898" s="358" t="s">
        <v>4590</v>
      </c>
      <c r="H898" s="358" t="s">
        <v>4311</v>
      </c>
      <c r="I898" s="358" t="s">
        <v>1769</v>
      </c>
      <c r="J898" s="358" t="s">
        <v>4308</v>
      </c>
      <c r="K898" s="358" t="s">
        <v>4311</v>
      </c>
      <c r="L898" s="358" t="s">
        <v>1937</v>
      </c>
      <c r="M898" s="358" t="s">
        <v>4312</v>
      </c>
      <c r="N898" s="358" t="s">
        <v>1939</v>
      </c>
      <c r="O898" s="358" t="s">
        <v>1280</v>
      </c>
      <c r="P898" s="358" t="s">
        <v>4574</v>
      </c>
      <c r="Q898" s="358"/>
      <c r="R898" s="358"/>
      <c r="S898" s="358" t="s">
        <v>4314</v>
      </c>
      <c r="T898" s="358">
        <v>80</v>
      </c>
      <c r="U898" s="358" t="s">
        <v>1937</v>
      </c>
      <c r="V898" s="358" t="s">
        <v>1974</v>
      </c>
      <c r="W898" s="358"/>
      <c r="X898" s="358" t="s">
        <v>4200</v>
      </c>
      <c r="Y898" s="358" t="s">
        <v>1222</v>
      </c>
      <c r="Z898" s="358" t="s">
        <v>4573</v>
      </c>
      <c r="AA898" s="358" t="s">
        <v>4310</v>
      </c>
      <c r="AB898" s="358"/>
      <c r="AC898" s="358" t="s">
        <v>1940</v>
      </c>
      <c r="AD898" s="358" t="s">
        <v>4315</v>
      </c>
      <c r="AE898" s="358" t="s">
        <v>1288</v>
      </c>
      <c r="AF898" s="358" t="s">
        <v>1191</v>
      </c>
      <c r="AG898" s="475">
        <v>0</v>
      </c>
    </row>
    <row r="899" spans="2:33" ht="47.25">
      <c r="B899" s="358"/>
      <c r="C899" s="358" t="s">
        <v>6281</v>
      </c>
      <c r="D899" s="358" t="s">
        <v>6287</v>
      </c>
      <c r="E899" s="358" t="s">
        <v>1934</v>
      </c>
      <c r="F899" s="358" t="s">
        <v>1287</v>
      </c>
      <c r="G899" s="358" t="s">
        <v>6286</v>
      </c>
      <c r="H899" s="358" t="s">
        <v>6283</v>
      </c>
      <c r="I899" s="358" t="s">
        <v>1739</v>
      </c>
      <c r="J899" s="358" t="s">
        <v>6280</v>
      </c>
      <c r="K899" s="358" t="s">
        <v>6283</v>
      </c>
      <c r="L899" s="358" t="s">
        <v>1937</v>
      </c>
      <c r="M899" s="358" t="s">
        <v>6284</v>
      </c>
      <c r="N899" s="358" t="s">
        <v>1939</v>
      </c>
      <c r="O899" s="358" t="s">
        <v>1240</v>
      </c>
      <c r="P899" s="358" t="s">
        <v>6195</v>
      </c>
      <c r="Q899" s="358"/>
      <c r="R899" s="358" t="s">
        <v>5957</v>
      </c>
      <c r="S899" s="358" t="s">
        <v>1937</v>
      </c>
      <c r="T899" s="358">
        <v>80</v>
      </c>
      <c r="U899" s="358" t="s">
        <v>1937</v>
      </c>
      <c r="V899" s="358" t="s">
        <v>2492</v>
      </c>
      <c r="W899" s="358"/>
      <c r="X899" s="358" t="s">
        <v>5774</v>
      </c>
      <c r="Y899" s="358" t="s">
        <v>1255</v>
      </c>
      <c r="Z899" s="358" t="s">
        <v>6194</v>
      </c>
      <c r="AA899" s="358" t="s">
        <v>6282</v>
      </c>
      <c r="AB899" s="358"/>
      <c r="AC899" s="358" t="s">
        <v>1937</v>
      </c>
      <c r="AD899" s="358" t="s">
        <v>6285</v>
      </c>
      <c r="AE899" s="358" t="s">
        <v>1241</v>
      </c>
      <c r="AF899" s="358" t="s">
        <v>1243</v>
      </c>
      <c r="AG899" s="475">
        <v>0</v>
      </c>
    </row>
    <row r="900" spans="2:33" ht="115.5">
      <c r="B900" s="358"/>
      <c r="C900" s="358" t="s">
        <v>5394</v>
      </c>
      <c r="D900" s="358" t="s">
        <v>5401</v>
      </c>
      <c r="E900" s="358" t="s">
        <v>1934</v>
      </c>
      <c r="F900" s="358" t="s">
        <v>1287</v>
      </c>
      <c r="G900" s="358" t="s">
        <v>5399</v>
      </c>
      <c r="H900" s="358" t="s">
        <v>5396</v>
      </c>
      <c r="I900" s="358" t="s">
        <v>1759</v>
      </c>
      <c r="J900" s="358" t="s">
        <v>5393</v>
      </c>
      <c r="K900" s="358" t="s">
        <v>5396</v>
      </c>
      <c r="L900" s="358" t="s">
        <v>5397</v>
      </c>
      <c r="M900" s="358" t="s">
        <v>5398</v>
      </c>
      <c r="N900" s="358" t="s">
        <v>1939</v>
      </c>
      <c r="O900" s="358" t="s">
        <v>1306</v>
      </c>
      <c r="P900" s="358" t="s">
        <v>5261</v>
      </c>
      <c r="Q900" s="358" t="s">
        <v>5371</v>
      </c>
      <c r="R900" s="358"/>
      <c r="S900" s="358" t="s">
        <v>5400</v>
      </c>
      <c r="T900" s="358">
        <v>80</v>
      </c>
      <c r="U900" s="358" t="s">
        <v>1937</v>
      </c>
      <c r="V900" s="358" t="s">
        <v>2492</v>
      </c>
      <c r="W900" s="358"/>
      <c r="X900" s="358" t="s">
        <v>4655</v>
      </c>
      <c r="Y900" s="358" t="s">
        <v>1247</v>
      </c>
      <c r="Z900" s="358" t="s">
        <v>5260</v>
      </c>
      <c r="AA900" s="358" t="s">
        <v>5395</v>
      </c>
      <c r="AB900" s="358"/>
      <c r="AC900" s="358" t="s">
        <v>1937</v>
      </c>
      <c r="AD900" s="358" t="s">
        <v>4892</v>
      </c>
      <c r="AE900" s="358" t="s">
        <v>1309</v>
      </c>
      <c r="AF900" s="358"/>
      <c r="AG900" s="475">
        <v>0</v>
      </c>
    </row>
    <row r="901" spans="2:33" ht="66">
      <c r="B901" s="358" t="s">
        <v>3983</v>
      </c>
      <c r="C901" s="358" t="s">
        <v>3387</v>
      </c>
      <c r="D901" s="358" t="s">
        <v>3986</v>
      </c>
      <c r="E901" s="358" t="s">
        <v>1934</v>
      </c>
      <c r="F901" s="358" t="s">
        <v>1242</v>
      </c>
      <c r="G901" s="358" t="s">
        <v>3984</v>
      </c>
      <c r="H901" s="358" t="s">
        <v>3388</v>
      </c>
      <c r="I901" s="358" t="s">
        <v>3954</v>
      </c>
      <c r="J901" s="358" t="s">
        <v>3980</v>
      </c>
      <c r="K901" s="358" t="s">
        <v>3388</v>
      </c>
      <c r="L901" s="358" t="s">
        <v>3981</v>
      </c>
      <c r="M901" s="358" t="s">
        <v>3982</v>
      </c>
      <c r="N901" s="358" t="s">
        <v>3209</v>
      </c>
      <c r="O901" s="358" t="s">
        <v>1330</v>
      </c>
      <c r="P901" s="358" t="s">
        <v>3958</v>
      </c>
      <c r="Q901" s="358"/>
      <c r="R901" s="358"/>
      <c r="S901" s="358" t="s">
        <v>3985</v>
      </c>
      <c r="T901" s="358">
        <v>81</v>
      </c>
      <c r="U901" s="358" t="s">
        <v>1937</v>
      </c>
      <c r="V901" s="358" t="s">
        <v>1965</v>
      </c>
      <c r="W901" s="358"/>
      <c r="X901" s="358" t="s">
        <v>3211</v>
      </c>
      <c r="Y901" s="358" t="s">
        <v>1261</v>
      </c>
      <c r="Z901" s="358"/>
      <c r="AA901" s="358"/>
      <c r="AB901" s="358"/>
      <c r="AC901" s="358" t="s">
        <v>3391</v>
      </c>
      <c r="AD901" s="358" t="s">
        <v>3392</v>
      </c>
      <c r="AE901" s="358" t="s">
        <v>1333</v>
      </c>
      <c r="AF901" s="358" t="s">
        <v>3210</v>
      </c>
      <c r="AG901" s="475">
        <v>1</v>
      </c>
    </row>
    <row r="902" spans="2:33" ht="47.25">
      <c r="B902" s="358"/>
      <c r="C902" s="358" t="s">
        <v>1779</v>
      </c>
      <c r="D902" s="358" t="s">
        <v>7621</v>
      </c>
      <c r="E902" s="358" t="s">
        <v>1934</v>
      </c>
      <c r="F902" s="358" t="s">
        <v>1272</v>
      </c>
      <c r="G902" s="358" t="s">
        <v>7620</v>
      </c>
      <c r="H902" s="358" t="s">
        <v>4230</v>
      </c>
      <c r="I902" s="358" t="s">
        <v>1274</v>
      </c>
      <c r="J902" s="358" t="s">
        <v>1778</v>
      </c>
      <c r="K902" s="358" t="s">
        <v>4230</v>
      </c>
      <c r="L902" s="358" t="s">
        <v>1937</v>
      </c>
      <c r="M902" s="358" t="s">
        <v>7097</v>
      </c>
      <c r="N902" s="358" t="s">
        <v>1939</v>
      </c>
      <c r="O902" s="358" t="s">
        <v>1264</v>
      </c>
      <c r="P902" s="358" t="s">
        <v>7613</v>
      </c>
      <c r="Q902" s="358"/>
      <c r="R902" s="358"/>
      <c r="S902" s="358" t="s">
        <v>7097</v>
      </c>
      <c r="T902" s="358">
        <v>81</v>
      </c>
      <c r="U902" s="358" t="s">
        <v>1937</v>
      </c>
      <c r="V902" s="358" t="s">
        <v>1947</v>
      </c>
      <c r="W902" s="358"/>
      <c r="X902" s="358" t="s">
        <v>2182</v>
      </c>
      <c r="Y902" s="358" t="s">
        <v>1274</v>
      </c>
      <c r="Z902" s="358" t="s">
        <v>7612</v>
      </c>
      <c r="AA902" s="358" t="s">
        <v>6706</v>
      </c>
      <c r="AB902" s="358"/>
      <c r="AC902" s="358" t="s">
        <v>7191</v>
      </c>
      <c r="AD902" s="358" t="s">
        <v>4233</v>
      </c>
      <c r="AE902" s="358" t="s">
        <v>1321</v>
      </c>
      <c r="AF902" s="358" t="s">
        <v>1223</v>
      </c>
      <c r="AG902" s="475">
        <v>0</v>
      </c>
    </row>
    <row r="903" spans="2:33" ht="47.25">
      <c r="B903" s="358"/>
      <c r="C903" s="358" t="s">
        <v>1236</v>
      </c>
      <c r="D903" s="358" t="s">
        <v>4593</v>
      </c>
      <c r="E903" s="358" t="s">
        <v>1934</v>
      </c>
      <c r="F903" s="358" t="s">
        <v>1242</v>
      </c>
      <c r="G903" s="358" t="s">
        <v>4592</v>
      </c>
      <c r="H903" s="358" t="s">
        <v>4318</v>
      </c>
      <c r="I903" s="358" t="s">
        <v>1769</v>
      </c>
      <c r="J903" s="358" t="s">
        <v>4316</v>
      </c>
      <c r="K903" s="358" t="s">
        <v>4318</v>
      </c>
      <c r="L903" s="358" t="s">
        <v>1937</v>
      </c>
      <c r="M903" s="358" t="s">
        <v>4319</v>
      </c>
      <c r="N903" s="358" t="s">
        <v>1939</v>
      </c>
      <c r="O903" s="358" t="s">
        <v>1280</v>
      </c>
      <c r="P903" s="358" t="s">
        <v>4574</v>
      </c>
      <c r="Q903" s="358"/>
      <c r="R903" s="358"/>
      <c r="S903" s="358" t="s">
        <v>1940</v>
      </c>
      <c r="T903" s="358">
        <v>81</v>
      </c>
      <c r="U903" s="358" t="s">
        <v>1937</v>
      </c>
      <c r="V903" s="358" t="s">
        <v>1947</v>
      </c>
      <c r="W903" s="358"/>
      <c r="X903" s="358" t="s">
        <v>4200</v>
      </c>
      <c r="Y903" s="358" t="s">
        <v>1222</v>
      </c>
      <c r="Z903" s="358" t="s">
        <v>4573</v>
      </c>
      <c r="AA903" s="358" t="s">
        <v>4317</v>
      </c>
      <c r="AB903" s="358"/>
      <c r="AC903" s="358" t="s">
        <v>1940</v>
      </c>
      <c r="AD903" s="358" t="s">
        <v>4320</v>
      </c>
      <c r="AE903" s="358" t="s">
        <v>1288</v>
      </c>
      <c r="AF903" s="358" t="s">
        <v>1191</v>
      </c>
      <c r="AG903" s="475">
        <v>0</v>
      </c>
    </row>
    <row r="904" spans="2:33" ht="47.25">
      <c r="B904" s="358"/>
      <c r="C904" s="358" t="s">
        <v>6289</v>
      </c>
      <c r="D904" s="358" t="s">
        <v>6295</v>
      </c>
      <c r="E904" s="358" t="s">
        <v>1934</v>
      </c>
      <c r="F904" s="358" t="s">
        <v>1287</v>
      </c>
      <c r="G904" s="358" t="s">
        <v>6294</v>
      </c>
      <c r="H904" s="358" t="s">
        <v>6291</v>
      </c>
      <c r="I904" s="358" t="s">
        <v>1739</v>
      </c>
      <c r="J904" s="358" t="s">
        <v>6288</v>
      </c>
      <c r="K904" s="358" t="s">
        <v>6291</v>
      </c>
      <c r="L904" s="358" t="s">
        <v>1937</v>
      </c>
      <c r="M904" s="358" t="s">
        <v>6292</v>
      </c>
      <c r="N904" s="358" t="s">
        <v>1939</v>
      </c>
      <c r="O904" s="358" t="s">
        <v>1240</v>
      </c>
      <c r="P904" s="358" t="s">
        <v>6195</v>
      </c>
      <c r="Q904" s="358"/>
      <c r="R904" s="358" t="s">
        <v>5957</v>
      </c>
      <c r="S904" s="358" t="s">
        <v>1937</v>
      </c>
      <c r="T904" s="358">
        <v>81</v>
      </c>
      <c r="U904" s="358" t="s">
        <v>1937</v>
      </c>
      <c r="V904" s="358" t="s">
        <v>2492</v>
      </c>
      <c r="W904" s="358"/>
      <c r="X904" s="358" t="s">
        <v>5774</v>
      </c>
      <c r="Y904" s="358" t="s">
        <v>1255</v>
      </c>
      <c r="Z904" s="358" t="s">
        <v>6194</v>
      </c>
      <c r="AA904" s="358" t="s">
        <v>6290</v>
      </c>
      <c r="AB904" s="358"/>
      <c r="AC904" s="358" t="s">
        <v>1937</v>
      </c>
      <c r="AD904" s="358" t="s">
        <v>6293</v>
      </c>
      <c r="AE904" s="358" t="s">
        <v>1241</v>
      </c>
      <c r="AF904" s="358" t="s">
        <v>1243</v>
      </c>
      <c r="AG904" s="475">
        <v>0</v>
      </c>
    </row>
    <row r="905" spans="2:33" ht="115.5">
      <c r="B905" s="358"/>
      <c r="C905" s="358" t="s">
        <v>5254</v>
      </c>
      <c r="D905" s="358" t="s">
        <v>5403</v>
      </c>
      <c r="E905" s="358" t="s">
        <v>1934</v>
      </c>
      <c r="F905" s="358" t="s">
        <v>1287</v>
      </c>
      <c r="G905" s="358" t="s">
        <v>5402</v>
      </c>
      <c r="H905" s="358" t="s">
        <v>5255</v>
      </c>
      <c r="I905" s="358" t="s">
        <v>1759</v>
      </c>
      <c r="J905" s="358" t="s">
        <v>4829</v>
      </c>
      <c r="K905" s="358" t="s">
        <v>5255</v>
      </c>
      <c r="L905" s="358" t="s">
        <v>4833</v>
      </c>
      <c r="M905" s="358" t="s">
        <v>4834</v>
      </c>
      <c r="N905" s="358" t="s">
        <v>1939</v>
      </c>
      <c r="O905" s="358" t="s">
        <v>1306</v>
      </c>
      <c r="P905" s="358" t="s">
        <v>5261</v>
      </c>
      <c r="Q905" s="358" t="s">
        <v>5371</v>
      </c>
      <c r="R905" s="358"/>
      <c r="S905" s="358" t="s">
        <v>1937</v>
      </c>
      <c r="T905" s="358">
        <v>81</v>
      </c>
      <c r="U905" s="358" t="s">
        <v>1937</v>
      </c>
      <c r="V905" s="358" t="s">
        <v>2492</v>
      </c>
      <c r="W905" s="358"/>
      <c r="X905" s="358" t="s">
        <v>4655</v>
      </c>
      <c r="Y905" s="358" t="s">
        <v>1247</v>
      </c>
      <c r="Z905" s="358" t="s">
        <v>5260</v>
      </c>
      <c r="AA905" s="358" t="s">
        <v>4831</v>
      </c>
      <c r="AB905" s="358"/>
      <c r="AC905" s="358" t="s">
        <v>1937</v>
      </c>
      <c r="AD905" s="358" t="s">
        <v>4881</v>
      </c>
      <c r="AE905" s="358" t="s">
        <v>1309</v>
      </c>
      <c r="AF905" s="358"/>
      <c r="AG905" s="475">
        <v>0</v>
      </c>
    </row>
    <row r="906" spans="2:33" ht="66">
      <c r="B906" s="358" t="s">
        <v>3987</v>
      </c>
      <c r="C906" s="358" t="s">
        <v>3450</v>
      </c>
      <c r="D906" s="358" t="s">
        <v>3990</v>
      </c>
      <c r="E906" s="358" t="s">
        <v>1934</v>
      </c>
      <c r="F906" s="358" t="s">
        <v>1242</v>
      </c>
      <c r="G906" s="358" t="s">
        <v>3988</v>
      </c>
      <c r="H906" s="358" t="s">
        <v>3452</v>
      </c>
      <c r="I906" s="358" t="s">
        <v>3954</v>
      </c>
      <c r="J906" s="358" t="s">
        <v>3449</v>
      </c>
      <c r="K906" s="358" t="s">
        <v>3452</v>
      </c>
      <c r="L906" s="358" t="s">
        <v>3453</v>
      </c>
      <c r="M906" s="358" t="s">
        <v>3454</v>
      </c>
      <c r="N906" s="358" t="s">
        <v>3209</v>
      </c>
      <c r="O906" s="358" t="s">
        <v>1330</v>
      </c>
      <c r="P906" s="358" t="s">
        <v>3958</v>
      </c>
      <c r="Q906" s="358"/>
      <c r="R906" s="358"/>
      <c r="S906" s="358" t="s">
        <v>3989</v>
      </c>
      <c r="T906" s="358">
        <v>82</v>
      </c>
      <c r="U906" s="358" t="s">
        <v>1937</v>
      </c>
      <c r="V906" s="358" t="s">
        <v>1947</v>
      </c>
      <c r="W906" s="358"/>
      <c r="X906" s="358" t="s">
        <v>3211</v>
      </c>
      <c r="Y906" s="358" t="s">
        <v>1261</v>
      </c>
      <c r="Z906" s="358"/>
      <c r="AA906" s="358"/>
      <c r="AB906" s="358"/>
      <c r="AC906" s="358" t="s">
        <v>3457</v>
      </c>
      <c r="AD906" s="358" t="s">
        <v>3458</v>
      </c>
      <c r="AE906" s="358" t="s">
        <v>1333</v>
      </c>
      <c r="AF906" s="358" t="s">
        <v>3210</v>
      </c>
      <c r="AG906" s="475">
        <v>0</v>
      </c>
    </row>
    <row r="907" spans="2:33" ht="47.25">
      <c r="B907" s="358"/>
      <c r="C907" s="358" t="s">
        <v>4324</v>
      </c>
      <c r="D907" s="358" t="s">
        <v>4595</v>
      </c>
      <c r="E907" s="358" t="s">
        <v>1934</v>
      </c>
      <c r="F907" s="358" t="s">
        <v>1242</v>
      </c>
      <c r="G907" s="358" t="s">
        <v>4594</v>
      </c>
      <c r="H907" s="358" t="s">
        <v>4326</v>
      </c>
      <c r="I907" s="358" t="s">
        <v>1769</v>
      </c>
      <c r="J907" s="358" t="s">
        <v>4323</v>
      </c>
      <c r="K907" s="358" t="s">
        <v>4326</v>
      </c>
      <c r="L907" s="358" t="s">
        <v>1937</v>
      </c>
      <c r="M907" s="358" t="s">
        <v>4327</v>
      </c>
      <c r="N907" s="358" t="s">
        <v>1939</v>
      </c>
      <c r="O907" s="358" t="s">
        <v>1280</v>
      </c>
      <c r="P907" s="358" t="s">
        <v>4574</v>
      </c>
      <c r="Q907" s="358"/>
      <c r="R907" s="358"/>
      <c r="S907" s="358" t="s">
        <v>4329</v>
      </c>
      <c r="T907" s="358">
        <v>82</v>
      </c>
      <c r="U907" s="358" t="s">
        <v>1937</v>
      </c>
      <c r="V907" s="358" t="s">
        <v>1947</v>
      </c>
      <c r="W907" s="358"/>
      <c r="X907" s="358" t="s">
        <v>4200</v>
      </c>
      <c r="Y907" s="358" t="s">
        <v>1222</v>
      </c>
      <c r="Z907" s="358" t="s">
        <v>4573</v>
      </c>
      <c r="AA907" s="358" t="s">
        <v>4325</v>
      </c>
      <c r="AB907" s="358"/>
      <c r="AC907" s="358" t="s">
        <v>4330</v>
      </c>
      <c r="AD907" s="358" t="s">
        <v>4588</v>
      </c>
      <c r="AE907" s="358" t="s">
        <v>1288</v>
      </c>
      <c r="AF907" s="358" t="s">
        <v>1191</v>
      </c>
      <c r="AG907" s="475">
        <v>0</v>
      </c>
    </row>
    <row r="908" spans="2:33" ht="49.5">
      <c r="B908" s="358"/>
      <c r="C908" s="358" t="s">
        <v>7265</v>
      </c>
      <c r="D908" s="358" t="s">
        <v>7624</v>
      </c>
      <c r="E908" s="358" t="s">
        <v>1934</v>
      </c>
      <c r="F908" s="358" t="s">
        <v>1272</v>
      </c>
      <c r="G908" s="358" t="s">
        <v>7622</v>
      </c>
      <c r="H908" s="358" t="s">
        <v>7267</v>
      </c>
      <c r="I908" s="358" t="s">
        <v>1274</v>
      </c>
      <c r="J908" s="358" t="s">
        <v>7264</v>
      </c>
      <c r="K908" s="358" t="s">
        <v>7267</v>
      </c>
      <c r="L908" s="358" t="s">
        <v>1937</v>
      </c>
      <c r="M908" s="358" t="s">
        <v>7268</v>
      </c>
      <c r="N908" s="358" t="s">
        <v>1939</v>
      </c>
      <c r="O908" s="358" t="s">
        <v>1264</v>
      </c>
      <c r="P908" s="358" t="s">
        <v>7613</v>
      </c>
      <c r="Q908" s="358"/>
      <c r="R908" s="358"/>
      <c r="S908" s="358" t="s">
        <v>7623</v>
      </c>
      <c r="T908" s="358">
        <v>82</v>
      </c>
      <c r="U908" s="358" t="s">
        <v>1937</v>
      </c>
      <c r="V908" s="358" t="s">
        <v>2010</v>
      </c>
      <c r="W908" s="358"/>
      <c r="X908" s="358" t="s">
        <v>2182</v>
      </c>
      <c r="Y908" s="358" t="s">
        <v>1274</v>
      </c>
      <c r="Z908" s="358" t="s">
        <v>7612</v>
      </c>
      <c r="AA908" s="358" t="s">
        <v>7266</v>
      </c>
      <c r="AB908" s="358"/>
      <c r="AC908" s="358" t="s">
        <v>1937</v>
      </c>
      <c r="AD908" s="358" t="s">
        <v>7271</v>
      </c>
      <c r="AE908" s="358" t="s">
        <v>1321</v>
      </c>
      <c r="AF908" s="358" t="s">
        <v>1223</v>
      </c>
      <c r="AG908" s="475">
        <v>0</v>
      </c>
    </row>
    <row r="909" spans="2:33" ht="49.5">
      <c r="B909" s="358"/>
      <c r="C909" s="358" t="s">
        <v>5405</v>
      </c>
      <c r="D909" s="358" t="s">
        <v>5407</v>
      </c>
      <c r="E909" s="358" t="s">
        <v>1934</v>
      </c>
      <c r="F909" s="358" t="s">
        <v>1279</v>
      </c>
      <c r="G909" s="358" t="s">
        <v>5410</v>
      </c>
      <c r="H909" s="358" t="s">
        <v>5407</v>
      </c>
      <c r="I909" s="358" t="s">
        <v>1759</v>
      </c>
      <c r="J909" s="358" t="s">
        <v>5404</v>
      </c>
      <c r="K909" s="358" t="s">
        <v>5407</v>
      </c>
      <c r="L909" s="358" t="s">
        <v>5408</v>
      </c>
      <c r="M909" s="358" t="s">
        <v>5409</v>
      </c>
      <c r="N909" s="358" t="s">
        <v>1939</v>
      </c>
      <c r="O909" s="358" t="s">
        <v>1306</v>
      </c>
      <c r="P909" s="358"/>
      <c r="Q909" s="358"/>
      <c r="R909" s="358"/>
      <c r="S909" s="358" t="s">
        <v>1940</v>
      </c>
      <c r="T909" s="358">
        <v>82</v>
      </c>
      <c r="U909" s="358" t="s">
        <v>1937</v>
      </c>
      <c r="V909" s="358" t="s">
        <v>902</v>
      </c>
      <c r="W909" s="358"/>
      <c r="X909" s="358" t="s">
        <v>4655</v>
      </c>
      <c r="Y909" s="358" t="s">
        <v>1247</v>
      </c>
      <c r="Z909" s="358" t="s">
        <v>5406</v>
      </c>
      <c r="AA909" s="358"/>
      <c r="AB909" s="358"/>
      <c r="AC909" s="358" t="s">
        <v>1940</v>
      </c>
      <c r="AD909" s="358"/>
      <c r="AE909" s="358" t="s">
        <v>1309</v>
      </c>
      <c r="AF909" s="358"/>
      <c r="AG909" s="475">
        <v>0</v>
      </c>
    </row>
    <row r="910" spans="2:33" ht="33">
      <c r="B910" s="358"/>
      <c r="C910" s="358" t="s">
        <v>1304</v>
      </c>
      <c r="D910" s="358" t="s">
        <v>6297</v>
      </c>
      <c r="E910" s="358" t="s">
        <v>1934</v>
      </c>
      <c r="F910" s="358" t="s">
        <v>1279</v>
      </c>
      <c r="G910" s="358" t="s">
        <v>6299</v>
      </c>
      <c r="H910" s="358" t="s">
        <v>6297</v>
      </c>
      <c r="I910" s="358" t="s">
        <v>1739</v>
      </c>
      <c r="J910" s="358" t="s">
        <v>1305</v>
      </c>
      <c r="K910" s="358" t="s">
        <v>6297</v>
      </c>
      <c r="L910" s="358" t="s">
        <v>1937</v>
      </c>
      <c r="M910" s="358" t="s">
        <v>6298</v>
      </c>
      <c r="N910" s="358" t="s">
        <v>3957</v>
      </c>
      <c r="O910" s="358" t="s">
        <v>1240</v>
      </c>
      <c r="P910" s="358"/>
      <c r="Q910" s="358"/>
      <c r="R910" s="358" t="s">
        <v>5957</v>
      </c>
      <c r="S910" s="358" t="s">
        <v>1937</v>
      </c>
      <c r="T910" s="358">
        <v>82</v>
      </c>
      <c r="U910" s="358" t="s">
        <v>1937</v>
      </c>
      <c r="V910" s="358"/>
      <c r="W910" s="358"/>
      <c r="X910" s="358" t="s">
        <v>5774</v>
      </c>
      <c r="Y910" s="358" t="s">
        <v>1255</v>
      </c>
      <c r="Z910" s="358" t="s">
        <v>6296</v>
      </c>
      <c r="AA910" s="358"/>
      <c r="AB910" s="358"/>
      <c r="AC910" s="358" t="s">
        <v>1937</v>
      </c>
      <c r="AD910" s="358"/>
      <c r="AE910" s="358" t="s">
        <v>1241</v>
      </c>
      <c r="AF910" s="358" t="s">
        <v>1243</v>
      </c>
      <c r="AG910" s="475">
        <v>0</v>
      </c>
    </row>
    <row r="911" spans="2:33" ht="49.5">
      <c r="B911" s="358" t="s">
        <v>3991</v>
      </c>
      <c r="C911" s="358" t="s">
        <v>1762</v>
      </c>
      <c r="D911" s="358" t="s">
        <v>5412</v>
      </c>
      <c r="E911" s="358" t="s">
        <v>1934</v>
      </c>
      <c r="F911" s="358" t="s">
        <v>1242</v>
      </c>
      <c r="G911" s="358" t="s">
        <v>5411</v>
      </c>
      <c r="H911" s="358" t="s">
        <v>1945</v>
      </c>
      <c r="I911" s="358" t="s">
        <v>1759</v>
      </c>
      <c r="J911" s="358" t="s">
        <v>1761</v>
      </c>
      <c r="K911" s="358" t="s">
        <v>1945</v>
      </c>
      <c r="L911" s="358" t="s">
        <v>2138</v>
      </c>
      <c r="M911" s="358" t="s">
        <v>2186</v>
      </c>
      <c r="N911" s="358" t="s">
        <v>1939</v>
      </c>
      <c r="O911" s="358" t="s">
        <v>1306</v>
      </c>
      <c r="P911" s="358" t="s">
        <v>5407</v>
      </c>
      <c r="Q911" s="358"/>
      <c r="R911" s="358"/>
      <c r="S911" s="358" t="s">
        <v>1940</v>
      </c>
      <c r="T911" s="358">
        <v>83</v>
      </c>
      <c r="U911" s="358" t="s">
        <v>1937</v>
      </c>
      <c r="V911" s="358" t="s">
        <v>1947</v>
      </c>
      <c r="W911" s="358"/>
      <c r="X911" s="358" t="s">
        <v>4655</v>
      </c>
      <c r="Y911" s="358" t="s">
        <v>1247</v>
      </c>
      <c r="Z911" s="358" t="s">
        <v>5406</v>
      </c>
      <c r="AA911" s="358" t="s">
        <v>2187</v>
      </c>
      <c r="AB911" s="358"/>
      <c r="AC911" s="358" t="s">
        <v>2188</v>
      </c>
      <c r="AD911" s="358" t="s">
        <v>1950</v>
      </c>
      <c r="AE911" s="358" t="s">
        <v>1309</v>
      </c>
      <c r="AF911" s="358"/>
      <c r="AG911" s="475">
        <v>0</v>
      </c>
    </row>
    <row r="912" spans="2:33" ht="66">
      <c r="B912" s="358"/>
      <c r="C912" s="358" t="s">
        <v>3460</v>
      </c>
      <c r="D912" s="358" t="s">
        <v>3993</v>
      </c>
      <c r="E912" s="358" t="s">
        <v>1934</v>
      </c>
      <c r="F912" s="358" t="s">
        <v>1242</v>
      </c>
      <c r="G912" s="358" t="s">
        <v>3992</v>
      </c>
      <c r="H912" s="358" t="s">
        <v>3462</v>
      </c>
      <c r="I912" s="358" t="s">
        <v>3954</v>
      </c>
      <c r="J912" s="358" t="s">
        <v>3459</v>
      </c>
      <c r="K912" s="358" t="s">
        <v>3462</v>
      </c>
      <c r="L912" s="358" t="s">
        <v>3463</v>
      </c>
      <c r="M912" s="358" t="s">
        <v>3464</v>
      </c>
      <c r="N912" s="358" t="s">
        <v>3209</v>
      </c>
      <c r="O912" s="358" t="s">
        <v>1330</v>
      </c>
      <c r="P912" s="358" t="s">
        <v>3958</v>
      </c>
      <c r="Q912" s="358"/>
      <c r="R912" s="358"/>
      <c r="S912" s="358" t="s">
        <v>3989</v>
      </c>
      <c r="T912" s="358">
        <v>83</v>
      </c>
      <c r="U912" s="358" t="s">
        <v>1937</v>
      </c>
      <c r="V912" s="358" t="s">
        <v>1947</v>
      </c>
      <c r="W912" s="358"/>
      <c r="X912" s="358" t="s">
        <v>3211</v>
      </c>
      <c r="Y912" s="358" t="s">
        <v>1261</v>
      </c>
      <c r="Z912" s="358"/>
      <c r="AA912" s="358"/>
      <c r="AB912" s="358"/>
      <c r="AC912" s="358" t="s">
        <v>3457</v>
      </c>
      <c r="AD912" s="358" t="s">
        <v>3467</v>
      </c>
      <c r="AE912" s="358" t="s">
        <v>1333</v>
      </c>
      <c r="AF912" s="358" t="s">
        <v>3210</v>
      </c>
      <c r="AG912" s="475">
        <v>0</v>
      </c>
    </row>
    <row r="913" spans="2:33" ht="47.25">
      <c r="B913" s="358"/>
      <c r="C913" s="358" t="s">
        <v>6200</v>
      </c>
      <c r="D913" s="358" t="s">
        <v>6301</v>
      </c>
      <c r="E913" s="358" t="s">
        <v>1934</v>
      </c>
      <c r="F913" s="358" t="s">
        <v>1242</v>
      </c>
      <c r="G913" s="358" t="s">
        <v>6300</v>
      </c>
      <c r="H913" s="358" t="s">
        <v>6202</v>
      </c>
      <c r="I913" s="358" t="s">
        <v>1739</v>
      </c>
      <c r="J913" s="358" t="s">
        <v>6199</v>
      </c>
      <c r="K913" s="358" t="s">
        <v>6202</v>
      </c>
      <c r="L913" s="358" t="s">
        <v>1937</v>
      </c>
      <c r="M913" s="358" t="s">
        <v>6203</v>
      </c>
      <c r="N913" s="358" t="s">
        <v>1939</v>
      </c>
      <c r="O913" s="358" t="s">
        <v>1240</v>
      </c>
      <c r="P913" s="358" t="s">
        <v>6297</v>
      </c>
      <c r="Q913" s="358"/>
      <c r="R913" s="358" t="s">
        <v>5957</v>
      </c>
      <c r="S913" s="358" t="s">
        <v>1937</v>
      </c>
      <c r="T913" s="358">
        <v>83</v>
      </c>
      <c r="U913" s="358" t="s">
        <v>1937</v>
      </c>
      <c r="V913" s="358" t="s">
        <v>1974</v>
      </c>
      <c r="W913" s="358"/>
      <c r="X913" s="358" t="s">
        <v>5774</v>
      </c>
      <c r="Y913" s="358" t="s">
        <v>1255</v>
      </c>
      <c r="Z913" s="358" t="s">
        <v>6296</v>
      </c>
      <c r="AA913" s="358" t="s">
        <v>6201</v>
      </c>
      <c r="AB913" s="358"/>
      <c r="AC913" s="358" t="s">
        <v>1937</v>
      </c>
      <c r="AD913" s="358" t="s">
        <v>6204</v>
      </c>
      <c r="AE913" s="358" t="s">
        <v>1241</v>
      </c>
      <c r="AF913" s="358" t="s">
        <v>1243</v>
      </c>
      <c r="AG913" s="475">
        <v>0</v>
      </c>
    </row>
    <row r="914" spans="2:33" ht="132">
      <c r="B914" s="358"/>
      <c r="C914" s="358" t="s">
        <v>4333</v>
      </c>
      <c r="D914" s="358" t="s">
        <v>4597</v>
      </c>
      <c r="E914" s="358" t="s">
        <v>1934</v>
      </c>
      <c r="F914" s="358" t="s">
        <v>1287</v>
      </c>
      <c r="G914" s="358" t="s">
        <v>4596</v>
      </c>
      <c r="H914" s="358" t="s">
        <v>4335</v>
      </c>
      <c r="I914" s="358" t="s">
        <v>1769</v>
      </c>
      <c r="J914" s="358" t="s">
        <v>4332</v>
      </c>
      <c r="K914" s="358" t="s">
        <v>4335</v>
      </c>
      <c r="L914" s="358" t="s">
        <v>1937</v>
      </c>
      <c r="M914" s="358" t="s">
        <v>4336</v>
      </c>
      <c r="N914" s="358" t="s">
        <v>3209</v>
      </c>
      <c r="O914" s="358" t="s">
        <v>1280</v>
      </c>
      <c r="P914" s="358" t="s">
        <v>4574</v>
      </c>
      <c r="Q914" s="358"/>
      <c r="R914" s="358"/>
      <c r="S914" s="358" t="s">
        <v>4338</v>
      </c>
      <c r="T914" s="358">
        <v>83</v>
      </c>
      <c r="U914" s="358" t="s">
        <v>1937</v>
      </c>
      <c r="V914" s="358" t="s">
        <v>2031</v>
      </c>
      <c r="W914" s="358"/>
      <c r="X914" s="358" t="s">
        <v>4200</v>
      </c>
      <c r="Y914" s="358" t="s">
        <v>1222</v>
      </c>
      <c r="Z914" s="358" t="s">
        <v>4573</v>
      </c>
      <c r="AA914" s="358" t="s">
        <v>4334</v>
      </c>
      <c r="AB914" s="358"/>
      <c r="AC914" s="358" t="s">
        <v>1940</v>
      </c>
      <c r="AD914" s="358" t="s">
        <v>4339</v>
      </c>
      <c r="AE914" s="358" t="s">
        <v>1288</v>
      </c>
      <c r="AF914" s="358" t="s">
        <v>1191</v>
      </c>
      <c r="AG914" s="475">
        <v>0</v>
      </c>
    </row>
    <row r="915" spans="2:33" ht="63">
      <c r="B915" s="358"/>
      <c r="C915" s="358" t="s">
        <v>7257</v>
      </c>
      <c r="D915" s="358" t="s">
        <v>7627</v>
      </c>
      <c r="E915" s="358" t="s">
        <v>1934</v>
      </c>
      <c r="F915" s="358" t="s">
        <v>1272</v>
      </c>
      <c r="G915" s="358" t="s">
        <v>7625</v>
      </c>
      <c r="H915" s="358" t="s">
        <v>7259</v>
      </c>
      <c r="I915" s="358" t="s">
        <v>1274</v>
      </c>
      <c r="J915" s="358" t="s">
        <v>7256</v>
      </c>
      <c r="K915" s="358" t="s">
        <v>7259</v>
      </c>
      <c r="L915" s="358" t="s">
        <v>1937</v>
      </c>
      <c r="M915" s="358" t="s">
        <v>7260</v>
      </c>
      <c r="N915" s="358" t="s">
        <v>1939</v>
      </c>
      <c r="O915" s="358" t="s">
        <v>1264</v>
      </c>
      <c r="P915" s="358" t="s">
        <v>7613</v>
      </c>
      <c r="Q915" s="358"/>
      <c r="R915" s="358"/>
      <c r="S915" s="358" t="s">
        <v>7626</v>
      </c>
      <c r="T915" s="358">
        <v>83</v>
      </c>
      <c r="U915" s="358" t="s">
        <v>1937</v>
      </c>
      <c r="V915" s="358" t="s">
        <v>2031</v>
      </c>
      <c r="W915" s="358"/>
      <c r="X915" s="358" t="s">
        <v>2182</v>
      </c>
      <c r="Y915" s="358" t="s">
        <v>1274</v>
      </c>
      <c r="Z915" s="358" t="s">
        <v>7612</v>
      </c>
      <c r="AA915" s="358" t="s">
        <v>7258</v>
      </c>
      <c r="AB915" s="358"/>
      <c r="AC915" s="358" t="s">
        <v>1937</v>
      </c>
      <c r="AD915" s="358" t="s">
        <v>7263</v>
      </c>
      <c r="AE915" s="358" t="s">
        <v>1321</v>
      </c>
      <c r="AF915" s="358" t="s">
        <v>1223</v>
      </c>
      <c r="AG915" s="475">
        <v>0</v>
      </c>
    </row>
    <row r="916" spans="2:33" ht="66">
      <c r="B916" s="358" t="s">
        <v>3994</v>
      </c>
      <c r="C916" s="358" t="s">
        <v>3469</v>
      </c>
      <c r="D916" s="358" t="s">
        <v>3996</v>
      </c>
      <c r="E916" s="358" t="s">
        <v>1934</v>
      </c>
      <c r="F916" s="358" t="s">
        <v>1242</v>
      </c>
      <c r="G916" s="358" t="s">
        <v>3995</v>
      </c>
      <c r="H916" s="358" t="s">
        <v>3471</v>
      </c>
      <c r="I916" s="358" t="s">
        <v>3954</v>
      </c>
      <c r="J916" s="358" t="s">
        <v>3468</v>
      </c>
      <c r="K916" s="358" t="s">
        <v>3471</v>
      </c>
      <c r="L916" s="358" t="s">
        <v>3472</v>
      </c>
      <c r="M916" s="358" t="s">
        <v>3473</v>
      </c>
      <c r="N916" s="358" t="s">
        <v>3209</v>
      </c>
      <c r="O916" s="358" t="s">
        <v>1330</v>
      </c>
      <c r="P916" s="358" t="s">
        <v>3958</v>
      </c>
      <c r="Q916" s="358"/>
      <c r="R916" s="358"/>
      <c r="S916" s="358" t="s">
        <v>3989</v>
      </c>
      <c r="T916" s="358">
        <v>84</v>
      </c>
      <c r="U916" s="358" t="s">
        <v>1937</v>
      </c>
      <c r="V916" s="358" t="s">
        <v>1947</v>
      </c>
      <c r="W916" s="358"/>
      <c r="X916" s="358" t="s">
        <v>3211</v>
      </c>
      <c r="Y916" s="358" t="s">
        <v>1261</v>
      </c>
      <c r="Z916" s="358"/>
      <c r="AA916" s="358"/>
      <c r="AB916" s="358"/>
      <c r="AC916" s="358" t="s">
        <v>3457</v>
      </c>
      <c r="AD916" s="358" t="s">
        <v>3476</v>
      </c>
      <c r="AE916" s="358" t="s">
        <v>1333</v>
      </c>
      <c r="AF916" s="358" t="s">
        <v>3210</v>
      </c>
      <c r="AG916" s="475">
        <v>0</v>
      </c>
    </row>
    <row r="917" spans="2:33" ht="49.5">
      <c r="B917" s="358"/>
      <c r="C917" s="358" t="s">
        <v>1238</v>
      </c>
      <c r="D917" s="358" t="s">
        <v>6303</v>
      </c>
      <c r="E917" s="358" t="s">
        <v>1934</v>
      </c>
      <c r="F917" s="358" t="s">
        <v>1242</v>
      </c>
      <c r="G917" s="358" t="s">
        <v>6302</v>
      </c>
      <c r="H917" s="358" t="s">
        <v>6208</v>
      </c>
      <c r="I917" s="358" t="s">
        <v>1739</v>
      </c>
      <c r="J917" s="358" t="s">
        <v>1239</v>
      </c>
      <c r="K917" s="358" t="s">
        <v>6208</v>
      </c>
      <c r="L917" s="358" t="s">
        <v>1937</v>
      </c>
      <c r="M917" s="358" t="s">
        <v>6209</v>
      </c>
      <c r="N917" s="358" t="s">
        <v>1939</v>
      </c>
      <c r="O917" s="358" t="s">
        <v>1240</v>
      </c>
      <c r="P917" s="358" t="s">
        <v>6297</v>
      </c>
      <c r="Q917" s="358"/>
      <c r="R917" s="358" t="s">
        <v>5957</v>
      </c>
      <c r="S917" s="358" t="s">
        <v>6209</v>
      </c>
      <c r="T917" s="358">
        <v>84</v>
      </c>
      <c r="U917" s="358" t="s">
        <v>6209</v>
      </c>
      <c r="V917" s="358" t="s">
        <v>1965</v>
      </c>
      <c r="W917" s="358"/>
      <c r="X917" s="358" t="s">
        <v>5774</v>
      </c>
      <c r="Y917" s="358" t="s">
        <v>1255</v>
      </c>
      <c r="Z917" s="358" t="s">
        <v>6296</v>
      </c>
      <c r="AA917" s="358" t="s">
        <v>6207</v>
      </c>
      <c r="AB917" s="358"/>
      <c r="AC917" s="358" t="s">
        <v>1937</v>
      </c>
      <c r="AD917" s="358" t="s">
        <v>6210</v>
      </c>
      <c r="AE917" s="358" t="s">
        <v>1241</v>
      </c>
      <c r="AF917" s="358" t="s">
        <v>1243</v>
      </c>
      <c r="AG917" s="475">
        <v>0</v>
      </c>
    </row>
    <row r="918" spans="2:33" ht="49.5">
      <c r="B918" s="358"/>
      <c r="C918" s="358" t="s">
        <v>4214</v>
      </c>
      <c r="D918" s="358" t="s">
        <v>5414</v>
      </c>
      <c r="E918" s="358" t="s">
        <v>1934</v>
      </c>
      <c r="F918" s="358" t="s">
        <v>1242</v>
      </c>
      <c r="G918" s="358" t="s">
        <v>5413</v>
      </c>
      <c r="H918" s="358" t="s">
        <v>4216</v>
      </c>
      <c r="I918" s="358" t="s">
        <v>1759</v>
      </c>
      <c r="J918" s="358" t="s">
        <v>4213</v>
      </c>
      <c r="K918" s="358" t="s">
        <v>4216</v>
      </c>
      <c r="L918" s="358" t="s">
        <v>4664</v>
      </c>
      <c r="M918" s="358" t="s">
        <v>4217</v>
      </c>
      <c r="N918" s="358" t="s">
        <v>1939</v>
      </c>
      <c r="O918" s="358" t="s">
        <v>1306</v>
      </c>
      <c r="P918" s="358" t="s">
        <v>5407</v>
      </c>
      <c r="Q918" s="358"/>
      <c r="R918" s="358"/>
      <c r="S918" s="358" t="s">
        <v>1940</v>
      </c>
      <c r="T918" s="358">
        <v>84</v>
      </c>
      <c r="U918" s="358" t="s">
        <v>1937</v>
      </c>
      <c r="V918" s="358" t="s">
        <v>1947</v>
      </c>
      <c r="W918" s="358"/>
      <c r="X918" s="358" t="s">
        <v>4655</v>
      </c>
      <c r="Y918" s="358" t="s">
        <v>1247</v>
      </c>
      <c r="Z918" s="358" t="s">
        <v>5406</v>
      </c>
      <c r="AA918" s="358" t="s">
        <v>4663</v>
      </c>
      <c r="AB918" s="358"/>
      <c r="AC918" s="358" t="s">
        <v>4666</v>
      </c>
      <c r="AD918" s="358" t="s">
        <v>4218</v>
      </c>
      <c r="AE918" s="358" t="s">
        <v>1309</v>
      </c>
      <c r="AF918" s="358"/>
      <c r="AG918" s="475">
        <v>0</v>
      </c>
    </row>
    <row r="919" spans="2:33" ht="33">
      <c r="B919" s="358"/>
      <c r="C919" s="358" t="s">
        <v>4599</v>
      </c>
      <c r="D919" s="358" t="s">
        <v>4601</v>
      </c>
      <c r="E919" s="358" t="s">
        <v>1934</v>
      </c>
      <c r="F919" s="358" t="s">
        <v>1279</v>
      </c>
      <c r="G919" s="358" t="s">
        <v>4603</v>
      </c>
      <c r="H919" s="358" t="s">
        <v>4601</v>
      </c>
      <c r="I919" s="358" t="s">
        <v>1769</v>
      </c>
      <c r="J919" s="358" t="s">
        <v>4598</v>
      </c>
      <c r="K919" s="358" t="s">
        <v>4601</v>
      </c>
      <c r="L919" s="358" t="s">
        <v>1937</v>
      </c>
      <c r="M919" s="358" t="s">
        <v>4602</v>
      </c>
      <c r="N919" s="358" t="s">
        <v>3957</v>
      </c>
      <c r="O919" s="358" t="s">
        <v>1280</v>
      </c>
      <c r="P919" s="358"/>
      <c r="Q919" s="358"/>
      <c r="R919" s="358"/>
      <c r="S919" s="358" t="s">
        <v>1940</v>
      </c>
      <c r="T919" s="358">
        <v>84</v>
      </c>
      <c r="U919" s="358" t="s">
        <v>1937</v>
      </c>
      <c r="V919" s="358"/>
      <c r="W919" s="358"/>
      <c r="X919" s="358" t="s">
        <v>4200</v>
      </c>
      <c r="Y919" s="358" t="s">
        <v>1222</v>
      </c>
      <c r="Z919" s="358" t="s">
        <v>4600</v>
      </c>
      <c r="AA919" s="358"/>
      <c r="AB919" s="358"/>
      <c r="AC919" s="358" t="s">
        <v>1937</v>
      </c>
      <c r="AD919" s="358"/>
      <c r="AE919" s="358" t="s">
        <v>1288</v>
      </c>
      <c r="AF919" s="358" t="s">
        <v>1191</v>
      </c>
      <c r="AG919" s="475">
        <v>0</v>
      </c>
    </row>
    <row r="920" spans="2:33" ht="66">
      <c r="B920" s="358"/>
      <c r="C920" s="358" t="s">
        <v>7304</v>
      </c>
      <c r="D920" s="358" t="s">
        <v>7630</v>
      </c>
      <c r="E920" s="358" t="s">
        <v>1934</v>
      </c>
      <c r="F920" s="358" t="s">
        <v>1272</v>
      </c>
      <c r="G920" s="358" t="s">
        <v>7628</v>
      </c>
      <c r="H920" s="358" t="s">
        <v>7306</v>
      </c>
      <c r="I920" s="358" t="s">
        <v>1274</v>
      </c>
      <c r="J920" s="358" t="s">
        <v>7303</v>
      </c>
      <c r="K920" s="358" t="s">
        <v>7306</v>
      </c>
      <c r="L920" s="358" t="s">
        <v>1937</v>
      </c>
      <c r="M920" s="358" t="s">
        <v>7307</v>
      </c>
      <c r="N920" s="358" t="s">
        <v>1939</v>
      </c>
      <c r="O920" s="358" t="s">
        <v>1264</v>
      </c>
      <c r="P920" s="358" t="s">
        <v>7613</v>
      </c>
      <c r="Q920" s="358"/>
      <c r="R920" s="358"/>
      <c r="S920" s="358" t="s">
        <v>7629</v>
      </c>
      <c r="T920" s="358">
        <v>84</v>
      </c>
      <c r="U920" s="358" t="s">
        <v>1937</v>
      </c>
      <c r="V920" s="358" t="s">
        <v>2492</v>
      </c>
      <c r="W920" s="358"/>
      <c r="X920" s="358" t="s">
        <v>2182</v>
      </c>
      <c r="Y920" s="358" t="s">
        <v>1274</v>
      </c>
      <c r="Z920" s="358" t="s">
        <v>7612</v>
      </c>
      <c r="AA920" s="358" t="s">
        <v>7305</v>
      </c>
      <c r="AB920" s="358"/>
      <c r="AC920" s="358" t="s">
        <v>1937</v>
      </c>
      <c r="AD920" s="358" t="s">
        <v>7310</v>
      </c>
      <c r="AE920" s="358" t="s">
        <v>1321</v>
      </c>
      <c r="AF920" s="358" t="s">
        <v>1223</v>
      </c>
      <c r="AG920" s="475">
        <v>0</v>
      </c>
    </row>
    <row r="921" spans="2:33" ht="49.5">
      <c r="B921" s="358" t="s">
        <v>3997</v>
      </c>
      <c r="C921" s="358" t="s">
        <v>1767</v>
      </c>
      <c r="D921" s="358" t="s">
        <v>5416</v>
      </c>
      <c r="E921" s="358" t="s">
        <v>1934</v>
      </c>
      <c r="F921" s="358" t="s">
        <v>1242</v>
      </c>
      <c r="G921" s="358" t="s">
        <v>5415</v>
      </c>
      <c r="H921" s="358" t="s">
        <v>1953</v>
      </c>
      <c r="I921" s="358" t="s">
        <v>1759</v>
      </c>
      <c r="J921" s="358" t="s">
        <v>1766</v>
      </c>
      <c r="K921" s="358" t="s">
        <v>1953</v>
      </c>
      <c r="L921" s="358" t="s">
        <v>1954</v>
      </c>
      <c r="M921" s="358" t="s">
        <v>2191</v>
      </c>
      <c r="N921" s="358" t="s">
        <v>1939</v>
      </c>
      <c r="O921" s="358" t="s">
        <v>1306</v>
      </c>
      <c r="P921" s="358" t="s">
        <v>5407</v>
      </c>
      <c r="Q921" s="358"/>
      <c r="R921" s="358"/>
      <c r="S921" s="358" t="s">
        <v>1940</v>
      </c>
      <c r="T921" s="358">
        <v>85</v>
      </c>
      <c r="U921" s="358" t="s">
        <v>1937</v>
      </c>
      <c r="V921" s="358" t="s">
        <v>1947</v>
      </c>
      <c r="W921" s="358"/>
      <c r="X921" s="358" t="s">
        <v>4655</v>
      </c>
      <c r="Y921" s="358" t="s">
        <v>1247</v>
      </c>
      <c r="Z921" s="358" t="s">
        <v>5406</v>
      </c>
      <c r="AA921" s="358" t="s">
        <v>2192</v>
      </c>
      <c r="AB921" s="358"/>
      <c r="AC921" s="358" t="s">
        <v>2193</v>
      </c>
      <c r="AD921" s="358" t="s">
        <v>1958</v>
      </c>
      <c r="AE921" s="358" t="s">
        <v>1309</v>
      </c>
      <c r="AF921" s="358"/>
      <c r="AG921" s="475">
        <v>0</v>
      </c>
    </row>
    <row r="922" spans="2:33" ht="66">
      <c r="B922" s="358"/>
      <c r="C922" s="358" t="s">
        <v>3478</v>
      </c>
      <c r="D922" s="358" t="s">
        <v>3999</v>
      </c>
      <c r="E922" s="358" t="s">
        <v>1934</v>
      </c>
      <c r="F922" s="358" t="s">
        <v>1242</v>
      </c>
      <c r="G922" s="358" t="s">
        <v>3998</v>
      </c>
      <c r="H922" s="358" t="s">
        <v>3480</v>
      </c>
      <c r="I922" s="358" t="s">
        <v>3954</v>
      </c>
      <c r="J922" s="358" t="s">
        <v>3477</v>
      </c>
      <c r="K922" s="358" t="s">
        <v>3480</v>
      </c>
      <c r="L922" s="358" t="s">
        <v>3481</v>
      </c>
      <c r="M922" s="358" t="s">
        <v>3482</v>
      </c>
      <c r="N922" s="358" t="s">
        <v>3209</v>
      </c>
      <c r="O922" s="358" t="s">
        <v>1330</v>
      </c>
      <c r="P922" s="358" t="s">
        <v>3958</v>
      </c>
      <c r="Q922" s="358"/>
      <c r="R922" s="358"/>
      <c r="S922" s="358" t="s">
        <v>3989</v>
      </c>
      <c r="T922" s="358">
        <v>85</v>
      </c>
      <c r="U922" s="358" t="s">
        <v>1937</v>
      </c>
      <c r="V922" s="358" t="s">
        <v>1947</v>
      </c>
      <c r="W922" s="358"/>
      <c r="X922" s="358" t="s">
        <v>3211</v>
      </c>
      <c r="Y922" s="358" t="s">
        <v>1261</v>
      </c>
      <c r="Z922" s="358"/>
      <c r="AA922" s="358"/>
      <c r="AB922" s="358"/>
      <c r="AC922" s="358" t="s">
        <v>3457</v>
      </c>
      <c r="AD922" s="358" t="s">
        <v>3485</v>
      </c>
      <c r="AE922" s="358" t="s">
        <v>1333</v>
      </c>
      <c r="AF922" s="358" t="s">
        <v>3210</v>
      </c>
      <c r="AG922" s="475">
        <v>0</v>
      </c>
    </row>
    <row r="923" spans="2:33" ht="33">
      <c r="B923" s="358"/>
      <c r="C923" s="358" t="s">
        <v>7632</v>
      </c>
      <c r="D923" s="358" t="s">
        <v>7634</v>
      </c>
      <c r="E923" s="358" t="s">
        <v>1934</v>
      </c>
      <c r="F923" s="358" t="s">
        <v>1279</v>
      </c>
      <c r="G923" s="358" t="s">
        <v>7636</v>
      </c>
      <c r="H923" s="358" t="s">
        <v>7634</v>
      </c>
      <c r="I923" s="358" t="s">
        <v>1750</v>
      </c>
      <c r="J923" s="358" t="s">
        <v>7631</v>
      </c>
      <c r="K923" s="358" t="s">
        <v>7634</v>
      </c>
      <c r="L923" s="358" t="s">
        <v>1937</v>
      </c>
      <c r="M923" s="358" t="s">
        <v>7635</v>
      </c>
      <c r="N923" s="358" t="s">
        <v>1939</v>
      </c>
      <c r="O923" s="358" t="s">
        <v>1264</v>
      </c>
      <c r="P923" s="358"/>
      <c r="Q923" s="358"/>
      <c r="R923" s="358"/>
      <c r="S923" s="358" t="s">
        <v>7635</v>
      </c>
      <c r="T923" s="358">
        <v>85</v>
      </c>
      <c r="U923" s="358" t="s">
        <v>1937</v>
      </c>
      <c r="V923" s="358" t="s">
        <v>902</v>
      </c>
      <c r="W923" s="358"/>
      <c r="X923" s="358" t="s">
        <v>2182</v>
      </c>
      <c r="Y923" s="358" t="s">
        <v>1274</v>
      </c>
      <c r="Z923" s="358" t="s">
        <v>7633</v>
      </c>
      <c r="AA923" s="358"/>
      <c r="AB923" s="358"/>
      <c r="AC923" s="358" t="s">
        <v>1940</v>
      </c>
      <c r="AD923" s="358"/>
      <c r="AE923" s="358" t="s">
        <v>1323</v>
      </c>
      <c r="AF923" s="358" t="s">
        <v>1223</v>
      </c>
      <c r="AG923" s="475">
        <v>0</v>
      </c>
    </row>
    <row r="924" spans="2:33" ht="82.5">
      <c r="B924" s="358"/>
      <c r="C924" s="358" t="s">
        <v>1779</v>
      </c>
      <c r="D924" s="358" t="s">
        <v>4605</v>
      </c>
      <c r="E924" s="358" t="s">
        <v>1934</v>
      </c>
      <c r="F924" s="358" t="s">
        <v>1242</v>
      </c>
      <c r="G924" s="358" t="s">
        <v>4604</v>
      </c>
      <c r="H924" s="358" t="s">
        <v>4230</v>
      </c>
      <c r="I924" s="358" t="s">
        <v>1769</v>
      </c>
      <c r="J924" s="358" t="s">
        <v>1778</v>
      </c>
      <c r="K924" s="358" t="s">
        <v>4230</v>
      </c>
      <c r="L924" s="358" t="s">
        <v>4231</v>
      </c>
      <c r="M924" s="358" t="s">
        <v>4407</v>
      </c>
      <c r="N924" s="358" t="s">
        <v>3957</v>
      </c>
      <c r="O924" s="358" t="s">
        <v>1280</v>
      </c>
      <c r="P924" s="358" t="s">
        <v>4601</v>
      </c>
      <c r="Q924" s="358"/>
      <c r="R924" s="358"/>
      <c r="S924" s="358" t="s">
        <v>1940</v>
      </c>
      <c r="T924" s="358">
        <v>85</v>
      </c>
      <c r="U924" s="358" t="s">
        <v>1937</v>
      </c>
      <c r="V924" s="358" t="s">
        <v>1947</v>
      </c>
      <c r="W924" s="358"/>
      <c r="X924" s="358" t="s">
        <v>4200</v>
      </c>
      <c r="Y924" s="358" t="s">
        <v>1222</v>
      </c>
      <c r="Z924" s="358" t="s">
        <v>4600</v>
      </c>
      <c r="AA924" s="358" t="s">
        <v>4229</v>
      </c>
      <c r="AB924" s="358"/>
      <c r="AC924" s="358" t="s">
        <v>4407</v>
      </c>
      <c r="AD924" s="358" t="s">
        <v>4233</v>
      </c>
      <c r="AE924" s="358" t="s">
        <v>1288</v>
      </c>
      <c r="AF924" s="358" t="s">
        <v>1191</v>
      </c>
      <c r="AG924" s="475">
        <v>0</v>
      </c>
    </row>
    <row r="925" spans="2:33" ht="66">
      <c r="B925" s="358"/>
      <c r="C925" s="358" t="s">
        <v>6214</v>
      </c>
      <c r="D925" s="358" t="s">
        <v>6305</v>
      </c>
      <c r="E925" s="358" t="s">
        <v>1934</v>
      </c>
      <c r="F925" s="358" t="s">
        <v>1242</v>
      </c>
      <c r="G925" s="358" t="s">
        <v>6304</v>
      </c>
      <c r="H925" s="358" t="s">
        <v>6216</v>
      </c>
      <c r="I925" s="358" t="s">
        <v>1739</v>
      </c>
      <c r="J925" s="358" t="s">
        <v>6213</v>
      </c>
      <c r="K925" s="358" t="s">
        <v>6216</v>
      </c>
      <c r="L925" s="358" t="s">
        <v>1937</v>
      </c>
      <c r="M925" s="358" t="s">
        <v>6217</v>
      </c>
      <c r="N925" s="358" t="s">
        <v>1939</v>
      </c>
      <c r="O925" s="358" t="s">
        <v>1240</v>
      </c>
      <c r="P925" s="358" t="s">
        <v>6297</v>
      </c>
      <c r="Q925" s="358"/>
      <c r="R925" s="358" t="s">
        <v>5957</v>
      </c>
      <c r="S925" s="358" t="s">
        <v>6217</v>
      </c>
      <c r="T925" s="358">
        <v>85</v>
      </c>
      <c r="U925" s="358" t="s">
        <v>6217</v>
      </c>
      <c r="V925" s="358" t="s">
        <v>1965</v>
      </c>
      <c r="W925" s="358"/>
      <c r="X925" s="358" t="s">
        <v>5774</v>
      </c>
      <c r="Y925" s="358" t="s">
        <v>1255</v>
      </c>
      <c r="Z925" s="358" t="s">
        <v>6296</v>
      </c>
      <c r="AA925" s="358" t="s">
        <v>6215</v>
      </c>
      <c r="AB925" s="358"/>
      <c r="AC925" s="358" t="s">
        <v>1937</v>
      </c>
      <c r="AD925" s="358" t="s">
        <v>6218</v>
      </c>
      <c r="AE925" s="358" t="s">
        <v>1241</v>
      </c>
      <c r="AF925" s="358" t="s">
        <v>1243</v>
      </c>
      <c r="AG925" s="475">
        <v>0</v>
      </c>
    </row>
    <row r="926" spans="2:33" ht="47.25">
      <c r="B926" s="358" t="s">
        <v>4000</v>
      </c>
      <c r="C926" s="358" t="s">
        <v>3302</v>
      </c>
      <c r="D926" s="358" t="s">
        <v>4002</v>
      </c>
      <c r="E926" s="358" t="s">
        <v>1934</v>
      </c>
      <c r="F926" s="358" t="s">
        <v>1287</v>
      </c>
      <c r="G926" s="358" t="s">
        <v>4001</v>
      </c>
      <c r="H926" s="358" t="s">
        <v>3304</v>
      </c>
      <c r="I926" s="358" t="s">
        <v>3954</v>
      </c>
      <c r="J926" s="358" t="s">
        <v>3301</v>
      </c>
      <c r="K926" s="358" t="s">
        <v>3304</v>
      </c>
      <c r="L926" s="358" t="s">
        <v>3305</v>
      </c>
      <c r="M926" s="358" t="s">
        <v>3306</v>
      </c>
      <c r="N926" s="358" t="s">
        <v>3209</v>
      </c>
      <c r="O926" s="358" t="s">
        <v>1330</v>
      </c>
      <c r="P926" s="358" t="s">
        <v>3958</v>
      </c>
      <c r="Q926" s="358"/>
      <c r="R926" s="358"/>
      <c r="S926" s="358" t="s">
        <v>3309</v>
      </c>
      <c r="T926" s="358">
        <v>86</v>
      </c>
      <c r="U926" s="358" t="s">
        <v>1937</v>
      </c>
      <c r="V926" s="358" t="s">
        <v>2010</v>
      </c>
      <c r="W926" s="358"/>
      <c r="X926" s="358" t="s">
        <v>3211</v>
      </c>
      <c r="Y926" s="358" t="s">
        <v>1261</v>
      </c>
      <c r="Z926" s="358"/>
      <c r="AA926" s="358"/>
      <c r="AB926" s="358"/>
      <c r="AC926" s="358" t="s">
        <v>1937</v>
      </c>
      <c r="AD926" s="358" t="s">
        <v>3310</v>
      </c>
      <c r="AE926" s="358" t="s">
        <v>1333</v>
      </c>
      <c r="AF926" s="358" t="s">
        <v>3210</v>
      </c>
      <c r="AG926" s="475">
        <v>0</v>
      </c>
    </row>
    <row r="927" spans="2:33" ht="49.5">
      <c r="B927" s="358"/>
      <c r="C927" s="358" t="s">
        <v>1773</v>
      </c>
      <c r="D927" s="358" t="s">
        <v>5418</v>
      </c>
      <c r="E927" s="358" t="s">
        <v>1934</v>
      </c>
      <c r="F927" s="358" t="s">
        <v>1242</v>
      </c>
      <c r="G927" s="358" t="s">
        <v>5417</v>
      </c>
      <c r="H927" s="358" t="s">
        <v>4223</v>
      </c>
      <c r="I927" s="358" t="s">
        <v>1759</v>
      </c>
      <c r="J927" s="358" t="s">
        <v>1772</v>
      </c>
      <c r="K927" s="358" t="s">
        <v>4223</v>
      </c>
      <c r="L927" s="358" t="s">
        <v>4671</v>
      </c>
      <c r="M927" s="358" t="s">
        <v>4672</v>
      </c>
      <c r="N927" s="358" t="s">
        <v>1939</v>
      </c>
      <c r="O927" s="358" t="s">
        <v>1306</v>
      </c>
      <c r="P927" s="358" t="s">
        <v>5407</v>
      </c>
      <c r="Q927" s="358"/>
      <c r="R927" s="358"/>
      <c r="S927" s="358" t="s">
        <v>1940</v>
      </c>
      <c r="T927" s="358">
        <v>86</v>
      </c>
      <c r="U927" s="358" t="s">
        <v>1937</v>
      </c>
      <c r="V927" s="358" t="s">
        <v>1947</v>
      </c>
      <c r="W927" s="358"/>
      <c r="X927" s="358" t="s">
        <v>4655</v>
      </c>
      <c r="Y927" s="358" t="s">
        <v>1247</v>
      </c>
      <c r="Z927" s="358" t="s">
        <v>5406</v>
      </c>
      <c r="AA927" s="358" t="s">
        <v>4670</v>
      </c>
      <c r="AB927" s="358"/>
      <c r="AC927" s="358" t="s">
        <v>5202</v>
      </c>
      <c r="AD927" s="358" t="s">
        <v>4225</v>
      </c>
      <c r="AE927" s="358" t="s">
        <v>1309</v>
      </c>
      <c r="AF927" s="358"/>
      <c r="AG927" s="475">
        <v>0</v>
      </c>
    </row>
    <row r="928" spans="2:33" ht="33">
      <c r="B928" s="358"/>
      <c r="C928" s="358" t="s">
        <v>7585</v>
      </c>
      <c r="D928" s="358" t="s">
        <v>7638</v>
      </c>
      <c r="E928" s="358" t="s">
        <v>1934</v>
      </c>
      <c r="F928" s="358" t="s">
        <v>1242</v>
      </c>
      <c r="G928" s="358" t="s">
        <v>7637</v>
      </c>
      <c r="H928" s="358" t="s">
        <v>7587</v>
      </c>
      <c r="I928" s="358" t="s">
        <v>1750</v>
      </c>
      <c r="J928" s="358" t="s">
        <v>7584</v>
      </c>
      <c r="K928" s="358" t="s">
        <v>7587</v>
      </c>
      <c r="L928" s="358" t="s">
        <v>1937</v>
      </c>
      <c r="M928" s="358" t="s">
        <v>7588</v>
      </c>
      <c r="N928" s="358" t="s">
        <v>1939</v>
      </c>
      <c r="O928" s="358" t="s">
        <v>1264</v>
      </c>
      <c r="P928" s="358" t="s">
        <v>7634</v>
      </c>
      <c r="Q928" s="358"/>
      <c r="R928" s="358"/>
      <c r="S928" s="358" t="s">
        <v>7588</v>
      </c>
      <c r="T928" s="358">
        <v>86</v>
      </c>
      <c r="U928" s="358" t="s">
        <v>1937</v>
      </c>
      <c r="V928" s="358" t="s">
        <v>2031</v>
      </c>
      <c r="W928" s="358"/>
      <c r="X928" s="358" t="s">
        <v>2182</v>
      </c>
      <c r="Y928" s="358" t="s">
        <v>1274</v>
      </c>
      <c r="Z928" s="358" t="s">
        <v>7633</v>
      </c>
      <c r="AA928" s="358" t="s">
        <v>7586</v>
      </c>
      <c r="AB928" s="358"/>
      <c r="AC928" s="358" t="s">
        <v>1937</v>
      </c>
      <c r="AD928" s="358" t="s">
        <v>7590</v>
      </c>
      <c r="AE928" s="358" t="s">
        <v>1323</v>
      </c>
      <c r="AF928" s="358" t="s">
        <v>1223</v>
      </c>
      <c r="AG928" s="475">
        <v>0</v>
      </c>
    </row>
    <row r="929" spans="2:33" ht="33">
      <c r="B929" s="358"/>
      <c r="C929" s="358" t="s">
        <v>4440</v>
      </c>
      <c r="D929" s="358" t="s">
        <v>4607</v>
      </c>
      <c r="E929" s="358" t="s">
        <v>1934</v>
      </c>
      <c r="F929" s="358" t="s">
        <v>1242</v>
      </c>
      <c r="G929" s="358" t="s">
        <v>4606</v>
      </c>
      <c r="H929" s="358" t="s">
        <v>4442</v>
      </c>
      <c r="I929" s="358" t="s">
        <v>1769</v>
      </c>
      <c r="J929" s="358" t="s">
        <v>4439</v>
      </c>
      <c r="K929" s="358" t="s">
        <v>4442</v>
      </c>
      <c r="L929" s="358" t="s">
        <v>1937</v>
      </c>
      <c r="M929" s="358" t="s">
        <v>4443</v>
      </c>
      <c r="N929" s="358" t="s">
        <v>1939</v>
      </c>
      <c r="O929" s="358" t="s">
        <v>1280</v>
      </c>
      <c r="P929" s="358" t="s">
        <v>4601</v>
      </c>
      <c r="Q929" s="358"/>
      <c r="R929" s="358"/>
      <c r="S929" s="358" t="s">
        <v>4314</v>
      </c>
      <c r="T929" s="358">
        <v>86</v>
      </c>
      <c r="U929" s="358" t="s">
        <v>1937</v>
      </c>
      <c r="V929" s="358" t="s">
        <v>1974</v>
      </c>
      <c r="W929" s="358"/>
      <c r="X929" s="358" t="s">
        <v>4200</v>
      </c>
      <c r="Y929" s="358" t="s">
        <v>1222</v>
      </c>
      <c r="Z929" s="358" t="s">
        <v>4600</v>
      </c>
      <c r="AA929" s="358" t="s">
        <v>4441</v>
      </c>
      <c r="AB929" s="358"/>
      <c r="AC929" s="358" t="s">
        <v>1940</v>
      </c>
      <c r="AD929" s="358" t="s">
        <v>4445</v>
      </c>
      <c r="AE929" s="358" t="s">
        <v>1288</v>
      </c>
      <c r="AF929" s="358" t="s">
        <v>1191</v>
      </c>
      <c r="AG929" s="475">
        <v>0</v>
      </c>
    </row>
    <row r="930" spans="2:33" ht="47.25">
      <c r="B930" s="358"/>
      <c r="C930" s="358" t="s">
        <v>6307</v>
      </c>
      <c r="D930" s="358" t="s">
        <v>6313</v>
      </c>
      <c r="E930" s="358" t="s">
        <v>1934</v>
      </c>
      <c r="F930" s="358" t="s">
        <v>1287</v>
      </c>
      <c r="G930" s="358" t="s">
        <v>6312</v>
      </c>
      <c r="H930" s="358" t="s">
        <v>6309</v>
      </c>
      <c r="I930" s="358" t="s">
        <v>1739</v>
      </c>
      <c r="J930" s="358" t="s">
        <v>6306</v>
      </c>
      <c r="K930" s="358" t="s">
        <v>6309</v>
      </c>
      <c r="L930" s="358" t="s">
        <v>1937</v>
      </c>
      <c r="M930" s="358" t="s">
        <v>6310</v>
      </c>
      <c r="N930" s="358" t="s">
        <v>1939</v>
      </c>
      <c r="O930" s="358" t="s">
        <v>1240</v>
      </c>
      <c r="P930" s="358" t="s">
        <v>6297</v>
      </c>
      <c r="Q930" s="358"/>
      <c r="R930" s="358" t="s">
        <v>5957</v>
      </c>
      <c r="S930" s="358" t="s">
        <v>1937</v>
      </c>
      <c r="T930" s="358">
        <v>86</v>
      </c>
      <c r="U930" s="358" t="s">
        <v>1937</v>
      </c>
      <c r="V930" s="358" t="s">
        <v>2492</v>
      </c>
      <c r="W930" s="358"/>
      <c r="X930" s="358" t="s">
        <v>5774</v>
      </c>
      <c r="Y930" s="358" t="s">
        <v>1255</v>
      </c>
      <c r="Z930" s="358" t="s">
        <v>6296</v>
      </c>
      <c r="AA930" s="358" t="s">
        <v>6308</v>
      </c>
      <c r="AB930" s="358"/>
      <c r="AC930" s="358" t="s">
        <v>1937</v>
      </c>
      <c r="AD930" s="358" t="s">
        <v>6311</v>
      </c>
      <c r="AE930" s="358" t="s">
        <v>1241</v>
      </c>
      <c r="AF930" s="358" t="s">
        <v>1243</v>
      </c>
      <c r="AG930" s="475">
        <v>0</v>
      </c>
    </row>
    <row r="931" spans="2:33" ht="33">
      <c r="B931" s="358" t="s">
        <v>4007</v>
      </c>
      <c r="C931" s="358" t="s">
        <v>4004</v>
      </c>
      <c r="D931" s="358" t="s">
        <v>4005</v>
      </c>
      <c r="E931" s="358" t="s">
        <v>1934</v>
      </c>
      <c r="F931" s="358" t="s">
        <v>1279</v>
      </c>
      <c r="G931" s="358" t="s">
        <v>4008</v>
      </c>
      <c r="H931" s="358" t="s">
        <v>4005</v>
      </c>
      <c r="I931" s="358" t="s">
        <v>3954</v>
      </c>
      <c r="J931" s="358" t="s">
        <v>4003</v>
      </c>
      <c r="K931" s="358" t="s">
        <v>4005</v>
      </c>
      <c r="L931" s="358" t="s">
        <v>1937</v>
      </c>
      <c r="M931" s="358" t="s">
        <v>4006</v>
      </c>
      <c r="N931" s="358" t="s">
        <v>3209</v>
      </c>
      <c r="O931" s="358" t="s">
        <v>1330</v>
      </c>
      <c r="P931" s="358"/>
      <c r="Q931" s="358"/>
      <c r="R931" s="358"/>
      <c r="S931" s="358" t="s">
        <v>4006</v>
      </c>
      <c r="T931" s="358">
        <v>87</v>
      </c>
      <c r="U931" s="358" t="s">
        <v>1937</v>
      </c>
      <c r="V931" s="358" t="s">
        <v>902</v>
      </c>
      <c r="W931" s="358"/>
      <c r="X931" s="358" t="s">
        <v>3211</v>
      </c>
      <c r="Y931" s="358" t="s">
        <v>1261</v>
      </c>
      <c r="Z931" s="358"/>
      <c r="AA931" s="358"/>
      <c r="AB931" s="358"/>
      <c r="AC931" s="358" t="s">
        <v>1937</v>
      </c>
      <c r="AD931" s="358"/>
      <c r="AE931" s="358" t="s">
        <v>1333</v>
      </c>
      <c r="AF931" s="358" t="s">
        <v>3210</v>
      </c>
      <c r="AG931" s="475">
        <v>0</v>
      </c>
    </row>
    <row r="932" spans="2:33" ht="33">
      <c r="B932" s="358"/>
      <c r="C932" s="358" t="s">
        <v>7119</v>
      </c>
      <c r="D932" s="358" t="s">
        <v>7641</v>
      </c>
      <c r="E932" s="358" t="s">
        <v>1934</v>
      </c>
      <c r="F932" s="358" t="s">
        <v>1242</v>
      </c>
      <c r="G932" s="358" t="s">
        <v>7639</v>
      </c>
      <c r="H932" s="358" t="s">
        <v>7121</v>
      </c>
      <c r="I932" s="358" t="s">
        <v>1750</v>
      </c>
      <c r="J932" s="358" t="s">
        <v>7118</v>
      </c>
      <c r="K932" s="358" t="s">
        <v>7121</v>
      </c>
      <c r="L932" s="358" t="s">
        <v>1937</v>
      </c>
      <c r="M932" s="358" t="s">
        <v>7122</v>
      </c>
      <c r="N932" s="358" t="s">
        <v>1939</v>
      </c>
      <c r="O932" s="358" t="s">
        <v>1264</v>
      </c>
      <c r="P932" s="358" t="s">
        <v>7634</v>
      </c>
      <c r="Q932" s="358"/>
      <c r="R932" s="358"/>
      <c r="S932" s="358" t="s">
        <v>7122</v>
      </c>
      <c r="T932" s="358">
        <v>87</v>
      </c>
      <c r="U932" s="358" t="s">
        <v>1937</v>
      </c>
      <c r="V932" s="358" t="s">
        <v>1947</v>
      </c>
      <c r="W932" s="358"/>
      <c r="X932" s="358" t="s">
        <v>2182</v>
      </c>
      <c r="Y932" s="358" t="s">
        <v>1274</v>
      </c>
      <c r="Z932" s="358" t="s">
        <v>7633</v>
      </c>
      <c r="AA932" s="358" t="s">
        <v>7120</v>
      </c>
      <c r="AB932" s="358"/>
      <c r="AC932" s="358" t="s">
        <v>7640</v>
      </c>
      <c r="AD932" s="358" t="s">
        <v>7125</v>
      </c>
      <c r="AE932" s="358" t="s">
        <v>1323</v>
      </c>
      <c r="AF932" s="358" t="s">
        <v>1223</v>
      </c>
      <c r="AG932" s="475">
        <v>0</v>
      </c>
    </row>
    <row r="933" spans="2:33" ht="49.5">
      <c r="B933" s="358"/>
      <c r="C933" s="358" t="s">
        <v>5272</v>
      </c>
      <c r="D933" s="358" t="s">
        <v>5420</v>
      </c>
      <c r="E933" s="358" t="s">
        <v>1934</v>
      </c>
      <c r="F933" s="358" t="s">
        <v>1242</v>
      </c>
      <c r="G933" s="358" t="s">
        <v>5419</v>
      </c>
      <c r="H933" s="358" t="s">
        <v>5274</v>
      </c>
      <c r="I933" s="358" t="s">
        <v>1759</v>
      </c>
      <c r="J933" s="358" t="s">
        <v>5271</v>
      </c>
      <c r="K933" s="358" t="s">
        <v>5274</v>
      </c>
      <c r="L933" s="358" t="s">
        <v>5275</v>
      </c>
      <c r="M933" s="358" t="s">
        <v>5276</v>
      </c>
      <c r="N933" s="358" t="s">
        <v>1939</v>
      </c>
      <c r="O933" s="358" t="s">
        <v>1306</v>
      </c>
      <c r="P933" s="358" t="s">
        <v>5407</v>
      </c>
      <c r="Q933" s="358"/>
      <c r="R933" s="358"/>
      <c r="S933" s="358" t="s">
        <v>1940</v>
      </c>
      <c r="T933" s="358">
        <v>87</v>
      </c>
      <c r="U933" s="358" t="s">
        <v>1937</v>
      </c>
      <c r="V933" s="358" t="s">
        <v>1974</v>
      </c>
      <c r="W933" s="358"/>
      <c r="X933" s="358" t="s">
        <v>4655</v>
      </c>
      <c r="Y933" s="358" t="s">
        <v>1247</v>
      </c>
      <c r="Z933" s="358" t="s">
        <v>5406</v>
      </c>
      <c r="AA933" s="358" t="s">
        <v>5273</v>
      </c>
      <c r="AB933" s="358"/>
      <c r="AC933" s="358" t="s">
        <v>1937</v>
      </c>
      <c r="AD933" s="358" t="s">
        <v>4853</v>
      </c>
      <c r="AE933" s="358" t="s">
        <v>1309</v>
      </c>
      <c r="AF933" s="358"/>
      <c r="AG933" s="475">
        <v>0</v>
      </c>
    </row>
    <row r="934" spans="2:33" ht="49.5">
      <c r="B934" s="358"/>
      <c r="C934" s="358" t="s">
        <v>4447</v>
      </c>
      <c r="D934" s="358" t="s">
        <v>4609</v>
      </c>
      <c r="E934" s="358" t="s">
        <v>1934</v>
      </c>
      <c r="F934" s="358" t="s">
        <v>1287</v>
      </c>
      <c r="G934" s="358" t="s">
        <v>4608</v>
      </c>
      <c r="H934" s="358" t="s">
        <v>4449</v>
      </c>
      <c r="I934" s="358" t="s">
        <v>1769</v>
      </c>
      <c r="J934" s="358" t="s">
        <v>4446</v>
      </c>
      <c r="K934" s="358" t="s">
        <v>4449</v>
      </c>
      <c r="L934" s="358" t="s">
        <v>1937</v>
      </c>
      <c r="M934" s="358" t="s">
        <v>4450</v>
      </c>
      <c r="N934" s="358" t="s">
        <v>3209</v>
      </c>
      <c r="O934" s="358" t="s">
        <v>1280</v>
      </c>
      <c r="P934" s="358" t="s">
        <v>4601</v>
      </c>
      <c r="Q934" s="358"/>
      <c r="R934" s="358"/>
      <c r="S934" s="358" t="s">
        <v>1940</v>
      </c>
      <c r="T934" s="358">
        <v>87</v>
      </c>
      <c r="U934" s="358" t="s">
        <v>1937</v>
      </c>
      <c r="V934" s="358" t="s">
        <v>2031</v>
      </c>
      <c r="W934" s="358"/>
      <c r="X934" s="358" t="s">
        <v>4200</v>
      </c>
      <c r="Y934" s="358" t="s">
        <v>1222</v>
      </c>
      <c r="Z934" s="358" t="s">
        <v>4600</v>
      </c>
      <c r="AA934" s="358" t="s">
        <v>4448</v>
      </c>
      <c r="AB934" s="358"/>
      <c r="AC934" s="358" t="s">
        <v>1940</v>
      </c>
      <c r="AD934" s="358" t="s">
        <v>4452</v>
      </c>
      <c r="AE934" s="358" t="s">
        <v>1288</v>
      </c>
      <c r="AF934" s="358" t="s">
        <v>1191</v>
      </c>
      <c r="AG934" s="475">
        <v>0</v>
      </c>
    </row>
    <row r="935" spans="2:33" ht="47.25">
      <c r="B935" s="358"/>
      <c r="C935" s="358" t="s">
        <v>6315</v>
      </c>
      <c r="D935" s="358" t="s">
        <v>6321</v>
      </c>
      <c r="E935" s="358" t="s">
        <v>1934</v>
      </c>
      <c r="F935" s="358" t="s">
        <v>1287</v>
      </c>
      <c r="G935" s="358" t="s">
        <v>6320</v>
      </c>
      <c r="H935" s="358" t="s">
        <v>6317</v>
      </c>
      <c r="I935" s="358" t="s">
        <v>1739</v>
      </c>
      <c r="J935" s="358" t="s">
        <v>6314</v>
      </c>
      <c r="K935" s="358" t="s">
        <v>6317</v>
      </c>
      <c r="L935" s="358" t="s">
        <v>1937</v>
      </c>
      <c r="M935" s="358" t="s">
        <v>6318</v>
      </c>
      <c r="N935" s="358" t="s">
        <v>1939</v>
      </c>
      <c r="O935" s="358" t="s">
        <v>1240</v>
      </c>
      <c r="P935" s="358" t="s">
        <v>6297</v>
      </c>
      <c r="Q935" s="358"/>
      <c r="R935" s="358" t="s">
        <v>5957</v>
      </c>
      <c r="S935" s="358" t="s">
        <v>1937</v>
      </c>
      <c r="T935" s="358">
        <v>87</v>
      </c>
      <c r="U935" s="358" t="s">
        <v>1937</v>
      </c>
      <c r="V935" s="358" t="s">
        <v>2492</v>
      </c>
      <c r="W935" s="358"/>
      <c r="X935" s="358" t="s">
        <v>5774</v>
      </c>
      <c r="Y935" s="358" t="s">
        <v>1255</v>
      </c>
      <c r="Z935" s="358" t="s">
        <v>6296</v>
      </c>
      <c r="AA935" s="358" t="s">
        <v>6316</v>
      </c>
      <c r="AB935" s="358"/>
      <c r="AC935" s="358" t="s">
        <v>1937</v>
      </c>
      <c r="AD935" s="358" t="s">
        <v>6319</v>
      </c>
      <c r="AE935" s="358" t="s">
        <v>1241</v>
      </c>
      <c r="AF935" s="358" t="s">
        <v>1243</v>
      </c>
      <c r="AG935" s="475">
        <v>0</v>
      </c>
    </row>
    <row r="936" spans="2:33" ht="33">
      <c r="B936" s="358" t="s">
        <v>4009</v>
      </c>
      <c r="C936" s="358" t="s">
        <v>1762</v>
      </c>
      <c r="D936" s="358" t="s">
        <v>7643</v>
      </c>
      <c r="E936" s="358" t="s">
        <v>1934</v>
      </c>
      <c r="F936" s="358" t="s">
        <v>1242</v>
      </c>
      <c r="G936" s="358" t="s">
        <v>7642</v>
      </c>
      <c r="H936" s="358" t="s">
        <v>1945</v>
      </c>
      <c r="I936" s="358" t="s">
        <v>1750</v>
      </c>
      <c r="J936" s="358" t="s">
        <v>1761</v>
      </c>
      <c r="K936" s="358" t="s">
        <v>1945</v>
      </c>
      <c r="L936" s="358" t="s">
        <v>1937</v>
      </c>
      <c r="M936" s="358" t="s">
        <v>2186</v>
      </c>
      <c r="N936" s="358" t="s">
        <v>1939</v>
      </c>
      <c r="O936" s="358" t="s">
        <v>1264</v>
      </c>
      <c r="P936" s="358" t="s">
        <v>7634</v>
      </c>
      <c r="Q936" s="358"/>
      <c r="R936" s="358"/>
      <c r="S936" s="358" t="s">
        <v>2186</v>
      </c>
      <c r="T936" s="358">
        <v>88</v>
      </c>
      <c r="U936" s="358" t="s">
        <v>1937</v>
      </c>
      <c r="V936" s="358" t="s">
        <v>1947</v>
      </c>
      <c r="W936" s="358"/>
      <c r="X936" s="358" t="s">
        <v>2182</v>
      </c>
      <c r="Y936" s="358" t="s">
        <v>1274</v>
      </c>
      <c r="Z936" s="358" t="s">
        <v>7633</v>
      </c>
      <c r="AA936" s="358" t="s">
        <v>1948</v>
      </c>
      <c r="AB936" s="358"/>
      <c r="AC936" s="358" t="s">
        <v>7185</v>
      </c>
      <c r="AD936" s="358" t="s">
        <v>1950</v>
      </c>
      <c r="AE936" s="358" t="s">
        <v>1323</v>
      </c>
      <c r="AF936" s="358" t="s">
        <v>1223</v>
      </c>
      <c r="AG936" s="475">
        <v>0</v>
      </c>
    </row>
    <row r="937" spans="2:33" ht="33">
      <c r="B937" s="358"/>
      <c r="C937" s="358" t="s">
        <v>3217</v>
      </c>
      <c r="D937" s="358" t="s">
        <v>4011</v>
      </c>
      <c r="E937" s="358" t="s">
        <v>1934</v>
      </c>
      <c r="F937" s="358" t="s">
        <v>1242</v>
      </c>
      <c r="G937" s="358" t="s">
        <v>4010</v>
      </c>
      <c r="H937" s="358" t="s">
        <v>3219</v>
      </c>
      <c r="I937" s="358" t="s">
        <v>3954</v>
      </c>
      <c r="J937" s="358" t="s">
        <v>3216</v>
      </c>
      <c r="K937" s="358" t="s">
        <v>3219</v>
      </c>
      <c r="L937" s="358" t="s">
        <v>1937</v>
      </c>
      <c r="M937" s="358" t="s">
        <v>3220</v>
      </c>
      <c r="N937" s="358" t="s">
        <v>3209</v>
      </c>
      <c r="O937" s="358" t="s">
        <v>1330</v>
      </c>
      <c r="P937" s="358" t="s">
        <v>4005</v>
      </c>
      <c r="Q937" s="358"/>
      <c r="R937" s="358"/>
      <c r="S937" s="358" t="s">
        <v>3220</v>
      </c>
      <c r="T937" s="358">
        <v>88</v>
      </c>
      <c r="U937" s="358" t="s">
        <v>1937</v>
      </c>
      <c r="V937" s="358" t="s">
        <v>3223</v>
      </c>
      <c r="W937" s="358"/>
      <c r="X937" s="358" t="s">
        <v>3211</v>
      </c>
      <c r="Y937" s="358" t="s">
        <v>1261</v>
      </c>
      <c r="Z937" s="358"/>
      <c r="AA937" s="358"/>
      <c r="AB937" s="358"/>
      <c r="AC937" s="358" t="s">
        <v>1937</v>
      </c>
      <c r="AD937" s="358" t="s">
        <v>3224</v>
      </c>
      <c r="AE937" s="358" t="s">
        <v>1333</v>
      </c>
      <c r="AF937" s="358" t="s">
        <v>3210</v>
      </c>
      <c r="AG937" s="475">
        <v>0</v>
      </c>
    </row>
    <row r="938" spans="2:33" ht="99">
      <c r="B938" s="358"/>
      <c r="C938" s="358" t="s">
        <v>5280</v>
      </c>
      <c r="D938" s="358" t="s">
        <v>5422</v>
      </c>
      <c r="E938" s="358" t="s">
        <v>1934</v>
      </c>
      <c r="F938" s="358" t="s">
        <v>1287</v>
      </c>
      <c r="G938" s="358" t="s">
        <v>5421</v>
      </c>
      <c r="H938" s="358" t="s">
        <v>5282</v>
      </c>
      <c r="I938" s="358" t="s">
        <v>1759</v>
      </c>
      <c r="J938" s="358" t="s">
        <v>5279</v>
      </c>
      <c r="K938" s="358" t="s">
        <v>5282</v>
      </c>
      <c r="L938" s="358" t="s">
        <v>5283</v>
      </c>
      <c r="M938" s="358" t="s">
        <v>5284</v>
      </c>
      <c r="N938" s="358" t="s">
        <v>1939</v>
      </c>
      <c r="O938" s="358" t="s">
        <v>1306</v>
      </c>
      <c r="P938" s="358" t="s">
        <v>5407</v>
      </c>
      <c r="Q938" s="358"/>
      <c r="R938" s="358"/>
      <c r="S938" s="358" t="s">
        <v>5286</v>
      </c>
      <c r="T938" s="358">
        <v>88</v>
      </c>
      <c r="U938" s="358" t="s">
        <v>1937</v>
      </c>
      <c r="V938" s="358" t="s">
        <v>2010</v>
      </c>
      <c r="W938" s="358"/>
      <c r="X938" s="358" t="s">
        <v>4655</v>
      </c>
      <c r="Y938" s="358" t="s">
        <v>1247</v>
      </c>
      <c r="Z938" s="358" t="s">
        <v>5406</v>
      </c>
      <c r="AA938" s="358" t="s">
        <v>5281</v>
      </c>
      <c r="AB938" s="358"/>
      <c r="AC938" s="358" t="s">
        <v>1937</v>
      </c>
      <c r="AD938" s="358" t="s">
        <v>4861</v>
      </c>
      <c r="AE938" s="358" t="s">
        <v>1309</v>
      </c>
      <c r="AF938" s="358"/>
      <c r="AG938" s="475">
        <v>0</v>
      </c>
    </row>
    <row r="939" spans="2:33" ht="49.5">
      <c r="B939" s="358"/>
      <c r="C939" s="358" t="s">
        <v>4454</v>
      </c>
      <c r="D939" s="358" t="s">
        <v>4611</v>
      </c>
      <c r="E939" s="358" t="s">
        <v>1934</v>
      </c>
      <c r="F939" s="358" t="s">
        <v>1287</v>
      </c>
      <c r="G939" s="358" t="s">
        <v>4610</v>
      </c>
      <c r="H939" s="358" t="s">
        <v>4456</v>
      </c>
      <c r="I939" s="358" t="s">
        <v>1769</v>
      </c>
      <c r="J939" s="358" t="s">
        <v>4453</v>
      </c>
      <c r="K939" s="358" t="s">
        <v>4456</v>
      </c>
      <c r="L939" s="358" t="s">
        <v>1937</v>
      </c>
      <c r="M939" s="358" t="s">
        <v>4457</v>
      </c>
      <c r="N939" s="358" t="s">
        <v>3209</v>
      </c>
      <c r="O939" s="358" t="s">
        <v>1280</v>
      </c>
      <c r="P939" s="358" t="s">
        <v>4601</v>
      </c>
      <c r="Q939" s="358"/>
      <c r="R939" s="358"/>
      <c r="S939" s="358" t="s">
        <v>1940</v>
      </c>
      <c r="T939" s="358">
        <v>88</v>
      </c>
      <c r="U939" s="358" t="s">
        <v>1937</v>
      </c>
      <c r="V939" s="358" t="s">
        <v>2031</v>
      </c>
      <c r="W939" s="358"/>
      <c r="X939" s="358" t="s">
        <v>4200</v>
      </c>
      <c r="Y939" s="358" t="s">
        <v>1222</v>
      </c>
      <c r="Z939" s="358" t="s">
        <v>4600</v>
      </c>
      <c r="AA939" s="358" t="s">
        <v>4455</v>
      </c>
      <c r="AB939" s="358"/>
      <c r="AC939" s="358" t="s">
        <v>1940</v>
      </c>
      <c r="AD939" s="358" t="s">
        <v>4459</v>
      </c>
      <c r="AE939" s="358" t="s">
        <v>1288</v>
      </c>
      <c r="AF939" s="358" t="s">
        <v>1191</v>
      </c>
      <c r="AG939" s="475">
        <v>0</v>
      </c>
    </row>
    <row r="940" spans="2:33" ht="33">
      <c r="B940" s="358"/>
      <c r="C940" s="358" t="s">
        <v>1277</v>
      </c>
      <c r="D940" s="358" t="s">
        <v>6323</v>
      </c>
      <c r="E940" s="358" t="s">
        <v>1934</v>
      </c>
      <c r="F940" s="358" t="s">
        <v>1279</v>
      </c>
      <c r="G940" s="358" t="s">
        <v>6324</v>
      </c>
      <c r="H940" s="358" t="s">
        <v>6323</v>
      </c>
      <c r="I940" s="358" t="s">
        <v>1739</v>
      </c>
      <c r="J940" s="358" t="s">
        <v>1278</v>
      </c>
      <c r="K940" s="358" t="s">
        <v>6323</v>
      </c>
      <c r="L940" s="358" t="s">
        <v>1937</v>
      </c>
      <c r="M940" s="358" t="s">
        <v>1937</v>
      </c>
      <c r="N940" s="358" t="s">
        <v>3957</v>
      </c>
      <c r="O940" s="358" t="s">
        <v>1240</v>
      </c>
      <c r="P940" s="358"/>
      <c r="Q940" s="358"/>
      <c r="R940" s="358" t="s">
        <v>5957</v>
      </c>
      <c r="S940" s="358" t="s">
        <v>1937</v>
      </c>
      <c r="T940" s="358">
        <v>88</v>
      </c>
      <c r="U940" s="358" t="s">
        <v>1937</v>
      </c>
      <c r="V940" s="358"/>
      <c r="W940" s="358"/>
      <c r="X940" s="358" t="s">
        <v>5774</v>
      </c>
      <c r="Y940" s="358" t="s">
        <v>1255</v>
      </c>
      <c r="Z940" s="358" t="s">
        <v>6322</v>
      </c>
      <c r="AA940" s="358"/>
      <c r="AB940" s="358"/>
      <c r="AC940" s="358" t="s">
        <v>1937</v>
      </c>
      <c r="AD940" s="358"/>
      <c r="AE940" s="358" t="s">
        <v>1241</v>
      </c>
      <c r="AF940" s="358" t="s">
        <v>1243</v>
      </c>
      <c r="AG940" s="475">
        <v>0</v>
      </c>
    </row>
    <row r="941" spans="2:33" ht="115.5">
      <c r="B941" s="358" t="s">
        <v>4012</v>
      </c>
      <c r="C941" s="358" t="s">
        <v>3323</v>
      </c>
      <c r="D941" s="358" t="s">
        <v>4014</v>
      </c>
      <c r="E941" s="358" t="s">
        <v>1934</v>
      </c>
      <c r="F941" s="358" t="s">
        <v>1242</v>
      </c>
      <c r="G941" s="358" t="s">
        <v>4013</v>
      </c>
      <c r="H941" s="358" t="s">
        <v>3325</v>
      </c>
      <c r="I941" s="358" t="s">
        <v>3954</v>
      </c>
      <c r="J941" s="358" t="s">
        <v>3322</v>
      </c>
      <c r="K941" s="358" t="s">
        <v>3325</v>
      </c>
      <c r="L941" s="358" t="s">
        <v>3326</v>
      </c>
      <c r="M941" s="358" t="s">
        <v>3327</v>
      </c>
      <c r="N941" s="358" t="s">
        <v>3209</v>
      </c>
      <c r="O941" s="358" t="s">
        <v>1330</v>
      </c>
      <c r="P941" s="358" t="s">
        <v>4005</v>
      </c>
      <c r="Q941" s="358"/>
      <c r="R941" s="358"/>
      <c r="S941" s="358" t="s">
        <v>3327</v>
      </c>
      <c r="T941" s="358">
        <v>89</v>
      </c>
      <c r="U941" s="358" t="s">
        <v>1937</v>
      </c>
      <c r="V941" s="358" t="s">
        <v>1947</v>
      </c>
      <c r="W941" s="358"/>
      <c r="X941" s="358" t="s">
        <v>3211</v>
      </c>
      <c r="Y941" s="358" t="s">
        <v>1261</v>
      </c>
      <c r="Z941" s="358"/>
      <c r="AA941" s="358"/>
      <c r="AB941" s="358"/>
      <c r="AC941" s="358" t="s">
        <v>3299</v>
      </c>
      <c r="AD941" s="358" t="s">
        <v>3329</v>
      </c>
      <c r="AE941" s="358" t="s">
        <v>1333</v>
      </c>
      <c r="AF941" s="358" t="s">
        <v>3210</v>
      </c>
      <c r="AG941" s="475">
        <v>0</v>
      </c>
    </row>
    <row r="942" spans="2:33" ht="47.25">
      <c r="B942" s="358"/>
      <c r="C942" s="358" t="s">
        <v>6200</v>
      </c>
      <c r="D942" s="358" t="s">
        <v>6326</v>
      </c>
      <c r="E942" s="358" t="s">
        <v>1934</v>
      </c>
      <c r="F942" s="358" t="s">
        <v>1242</v>
      </c>
      <c r="G942" s="358" t="s">
        <v>6325</v>
      </c>
      <c r="H942" s="358" t="s">
        <v>6202</v>
      </c>
      <c r="I942" s="358" t="s">
        <v>1739</v>
      </c>
      <c r="J942" s="358" t="s">
        <v>6199</v>
      </c>
      <c r="K942" s="358" t="s">
        <v>6202</v>
      </c>
      <c r="L942" s="358" t="s">
        <v>1937</v>
      </c>
      <c r="M942" s="358" t="s">
        <v>6203</v>
      </c>
      <c r="N942" s="358" t="s">
        <v>1939</v>
      </c>
      <c r="O942" s="358" t="s">
        <v>1240</v>
      </c>
      <c r="P942" s="358" t="s">
        <v>6323</v>
      </c>
      <c r="Q942" s="358"/>
      <c r="R942" s="358" t="s">
        <v>5957</v>
      </c>
      <c r="S942" s="358" t="s">
        <v>1937</v>
      </c>
      <c r="T942" s="358">
        <v>89</v>
      </c>
      <c r="U942" s="358" t="s">
        <v>1937</v>
      </c>
      <c r="V942" s="358" t="s">
        <v>1974</v>
      </c>
      <c r="W942" s="358"/>
      <c r="X942" s="358" t="s">
        <v>5774</v>
      </c>
      <c r="Y942" s="358" t="s">
        <v>1255</v>
      </c>
      <c r="Z942" s="358" t="s">
        <v>6322</v>
      </c>
      <c r="AA942" s="358" t="s">
        <v>6201</v>
      </c>
      <c r="AB942" s="358"/>
      <c r="AC942" s="358" t="s">
        <v>1937</v>
      </c>
      <c r="AD942" s="358" t="s">
        <v>6204</v>
      </c>
      <c r="AE942" s="358" t="s">
        <v>1241</v>
      </c>
      <c r="AF942" s="358" t="s">
        <v>1243</v>
      </c>
      <c r="AG942" s="475">
        <v>0</v>
      </c>
    </row>
    <row r="943" spans="2:33" ht="99">
      <c r="B943" s="358"/>
      <c r="C943" s="358" t="s">
        <v>5289</v>
      </c>
      <c r="D943" s="358" t="s">
        <v>5424</v>
      </c>
      <c r="E943" s="358" t="s">
        <v>1934</v>
      </c>
      <c r="F943" s="358" t="s">
        <v>1287</v>
      </c>
      <c r="G943" s="358" t="s">
        <v>5423</v>
      </c>
      <c r="H943" s="358" t="s">
        <v>5291</v>
      </c>
      <c r="I943" s="358" t="s">
        <v>1759</v>
      </c>
      <c r="J943" s="358" t="s">
        <v>5288</v>
      </c>
      <c r="K943" s="358" t="s">
        <v>5291</v>
      </c>
      <c r="L943" s="358" t="s">
        <v>5292</v>
      </c>
      <c r="M943" s="358" t="s">
        <v>5293</v>
      </c>
      <c r="N943" s="358" t="s">
        <v>1939</v>
      </c>
      <c r="O943" s="358" t="s">
        <v>1306</v>
      </c>
      <c r="P943" s="358" t="s">
        <v>5407</v>
      </c>
      <c r="Q943" s="358"/>
      <c r="R943" s="358"/>
      <c r="S943" s="358" t="s">
        <v>5295</v>
      </c>
      <c r="T943" s="358">
        <v>89</v>
      </c>
      <c r="U943" s="358" t="s">
        <v>1937</v>
      </c>
      <c r="V943" s="358" t="s">
        <v>2010</v>
      </c>
      <c r="W943" s="358"/>
      <c r="X943" s="358" t="s">
        <v>4655</v>
      </c>
      <c r="Y943" s="358" t="s">
        <v>1247</v>
      </c>
      <c r="Z943" s="358" t="s">
        <v>5406</v>
      </c>
      <c r="AA943" s="358" t="s">
        <v>5290</v>
      </c>
      <c r="AB943" s="358"/>
      <c r="AC943" s="358" t="s">
        <v>1937</v>
      </c>
      <c r="AD943" s="358" t="s">
        <v>4861</v>
      </c>
      <c r="AE943" s="358" t="s">
        <v>1309</v>
      </c>
      <c r="AF943" s="358"/>
      <c r="AG943" s="475">
        <v>0</v>
      </c>
    </row>
    <row r="944" spans="2:33" ht="33">
      <c r="B944" s="358"/>
      <c r="C944" s="358" t="s">
        <v>4214</v>
      </c>
      <c r="D944" s="358" t="s">
        <v>7645</v>
      </c>
      <c r="E944" s="358" t="s">
        <v>1934</v>
      </c>
      <c r="F944" s="358" t="s">
        <v>1242</v>
      </c>
      <c r="G944" s="358" t="s">
        <v>7644</v>
      </c>
      <c r="H944" s="358" t="s">
        <v>4216</v>
      </c>
      <c r="I944" s="358" t="s">
        <v>1750</v>
      </c>
      <c r="J944" s="358" t="s">
        <v>4213</v>
      </c>
      <c r="K944" s="358" t="s">
        <v>4216</v>
      </c>
      <c r="L944" s="358" t="s">
        <v>1937</v>
      </c>
      <c r="M944" s="358" t="s">
        <v>4217</v>
      </c>
      <c r="N944" s="358" t="s">
        <v>1939</v>
      </c>
      <c r="O944" s="358" t="s">
        <v>1264</v>
      </c>
      <c r="P944" s="358" t="s">
        <v>7634</v>
      </c>
      <c r="Q944" s="358"/>
      <c r="R944" s="358"/>
      <c r="S944" s="358" t="s">
        <v>7137</v>
      </c>
      <c r="T944" s="358">
        <v>89</v>
      </c>
      <c r="U944" s="358" t="s">
        <v>1937</v>
      </c>
      <c r="V944" s="358" t="s">
        <v>1947</v>
      </c>
      <c r="W944" s="358"/>
      <c r="X944" s="358" t="s">
        <v>2182</v>
      </c>
      <c r="Y944" s="358" t="s">
        <v>1274</v>
      </c>
      <c r="Z944" s="358" t="s">
        <v>7633</v>
      </c>
      <c r="AA944" s="358" t="s">
        <v>4215</v>
      </c>
      <c r="AB944" s="358"/>
      <c r="AC944" s="358" t="s">
        <v>4666</v>
      </c>
      <c r="AD944" s="358" t="s">
        <v>4218</v>
      </c>
      <c r="AE944" s="358" t="s">
        <v>1323</v>
      </c>
      <c r="AF944" s="358" t="s">
        <v>1223</v>
      </c>
      <c r="AG944" s="475">
        <v>0</v>
      </c>
    </row>
    <row r="945" spans="2:33" ht="33">
      <c r="B945" s="358" t="s">
        <v>4015</v>
      </c>
      <c r="C945" s="358" t="s">
        <v>3331</v>
      </c>
      <c r="D945" s="358" t="s">
        <v>4017</v>
      </c>
      <c r="E945" s="358" t="s">
        <v>1934</v>
      </c>
      <c r="F945" s="358" t="s">
        <v>1242</v>
      </c>
      <c r="G945" s="358" t="s">
        <v>4016</v>
      </c>
      <c r="H945" s="358" t="s">
        <v>3333</v>
      </c>
      <c r="I945" s="358" t="s">
        <v>3954</v>
      </c>
      <c r="J945" s="358" t="s">
        <v>3330</v>
      </c>
      <c r="K945" s="358" t="s">
        <v>3333</v>
      </c>
      <c r="L945" s="358" t="s">
        <v>3334</v>
      </c>
      <c r="M945" s="358" t="s">
        <v>3335</v>
      </c>
      <c r="N945" s="358" t="s">
        <v>3209</v>
      </c>
      <c r="O945" s="358" t="s">
        <v>1330</v>
      </c>
      <c r="P945" s="358" t="s">
        <v>4005</v>
      </c>
      <c r="Q945" s="358"/>
      <c r="R945" s="358"/>
      <c r="S945" s="358" t="s">
        <v>3335</v>
      </c>
      <c r="T945" s="358">
        <v>90</v>
      </c>
      <c r="U945" s="358" t="s">
        <v>1937</v>
      </c>
      <c r="V945" s="358" t="s">
        <v>1965</v>
      </c>
      <c r="W945" s="358"/>
      <c r="X945" s="358" t="s">
        <v>3211</v>
      </c>
      <c r="Y945" s="358" t="s">
        <v>1261</v>
      </c>
      <c r="Z945" s="358"/>
      <c r="AA945" s="358"/>
      <c r="AB945" s="358"/>
      <c r="AC945" s="358" t="s">
        <v>1937</v>
      </c>
      <c r="AD945" s="358" t="s">
        <v>3337</v>
      </c>
      <c r="AE945" s="358" t="s">
        <v>1333</v>
      </c>
      <c r="AF945" s="358" t="s">
        <v>3210</v>
      </c>
      <c r="AG945" s="475">
        <v>0</v>
      </c>
    </row>
    <row r="946" spans="2:33" ht="33">
      <c r="B946" s="358"/>
      <c r="C946" s="358" t="s">
        <v>1779</v>
      </c>
      <c r="D946" s="358" t="s">
        <v>7647</v>
      </c>
      <c r="E946" s="358" t="s">
        <v>1934</v>
      </c>
      <c r="F946" s="358" t="s">
        <v>1242</v>
      </c>
      <c r="G946" s="358" t="s">
        <v>7646</v>
      </c>
      <c r="H946" s="358" t="s">
        <v>4230</v>
      </c>
      <c r="I946" s="358" t="s">
        <v>1750</v>
      </c>
      <c r="J946" s="358" t="s">
        <v>1778</v>
      </c>
      <c r="K946" s="358" t="s">
        <v>4230</v>
      </c>
      <c r="L946" s="358" t="s">
        <v>1937</v>
      </c>
      <c r="M946" s="358" t="s">
        <v>7097</v>
      </c>
      <c r="N946" s="358" t="s">
        <v>1939</v>
      </c>
      <c r="O946" s="358" t="s">
        <v>1264</v>
      </c>
      <c r="P946" s="358" t="s">
        <v>7634</v>
      </c>
      <c r="Q946" s="358"/>
      <c r="R946" s="358"/>
      <c r="S946" s="358" t="s">
        <v>7097</v>
      </c>
      <c r="T946" s="358">
        <v>90</v>
      </c>
      <c r="U946" s="358" t="s">
        <v>1937</v>
      </c>
      <c r="V946" s="358" t="s">
        <v>1947</v>
      </c>
      <c r="W946" s="358"/>
      <c r="X946" s="358" t="s">
        <v>2182</v>
      </c>
      <c r="Y946" s="358" t="s">
        <v>1274</v>
      </c>
      <c r="Z946" s="358" t="s">
        <v>7633</v>
      </c>
      <c r="AA946" s="358" t="s">
        <v>6706</v>
      </c>
      <c r="AB946" s="358"/>
      <c r="AC946" s="358" t="s">
        <v>1937</v>
      </c>
      <c r="AD946" s="358" t="s">
        <v>4233</v>
      </c>
      <c r="AE946" s="358" t="s">
        <v>1323</v>
      </c>
      <c r="AF946" s="358" t="s">
        <v>1223</v>
      </c>
      <c r="AG946" s="475">
        <v>0</v>
      </c>
    </row>
    <row r="947" spans="2:33" ht="49.5">
      <c r="B947" s="358"/>
      <c r="C947" s="358" t="s">
        <v>1238</v>
      </c>
      <c r="D947" s="358" t="s">
        <v>6328</v>
      </c>
      <c r="E947" s="358" t="s">
        <v>1934</v>
      </c>
      <c r="F947" s="358" t="s">
        <v>1242</v>
      </c>
      <c r="G947" s="358" t="s">
        <v>6327</v>
      </c>
      <c r="H947" s="358" t="s">
        <v>6208</v>
      </c>
      <c r="I947" s="358" t="s">
        <v>1739</v>
      </c>
      <c r="J947" s="358" t="s">
        <v>1239</v>
      </c>
      <c r="K947" s="358" t="s">
        <v>6208</v>
      </c>
      <c r="L947" s="358" t="s">
        <v>1937</v>
      </c>
      <c r="M947" s="358" t="s">
        <v>6209</v>
      </c>
      <c r="N947" s="358" t="s">
        <v>1939</v>
      </c>
      <c r="O947" s="358" t="s">
        <v>1240</v>
      </c>
      <c r="P947" s="358" t="s">
        <v>6323</v>
      </c>
      <c r="Q947" s="358"/>
      <c r="R947" s="358" t="s">
        <v>5957</v>
      </c>
      <c r="S947" s="358" t="s">
        <v>6209</v>
      </c>
      <c r="T947" s="358">
        <v>90</v>
      </c>
      <c r="U947" s="358" t="s">
        <v>6209</v>
      </c>
      <c r="V947" s="358" t="s">
        <v>1965</v>
      </c>
      <c r="W947" s="358"/>
      <c r="X947" s="358" t="s">
        <v>5774</v>
      </c>
      <c r="Y947" s="358" t="s">
        <v>1255</v>
      </c>
      <c r="Z947" s="358" t="s">
        <v>6322</v>
      </c>
      <c r="AA947" s="358" t="s">
        <v>6207</v>
      </c>
      <c r="AB947" s="358"/>
      <c r="AC947" s="358" t="s">
        <v>1937</v>
      </c>
      <c r="AD947" s="358" t="s">
        <v>6210</v>
      </c>
      <c r="AE947" s="358" t="s">
        <v>1241</v>
      </c>
      <c r="AF947" s="358" t="s">
        <v>1243</v>
      </c>
      <c r="AG947" s="475">
        <v>0</v>
      </c>
    </row>
    <row r="948" spans="2:33" ht="99">
      <c r="B948" s="358"/>
      <c r="C948" s="358" t="s">
        <v>5298</v>
      </c>
      <c r="D948" s="358" t="s">
        <v>5426</v>
      </c>
      <c r="E948" s="358" t="s">
        <v>1934</v>
      </c>
      <c r="F948" s="358" t="s">
        <v>1287</v>
      </c>
      <c r="G948" s="358" t="s">
        <v>5425</v>
      </c>
      <c r="H948" s="358" t="s">
        <v>5300</v>
      </c>
      <c r="I948" s="358" t="s">
        <v>1759</v>
      </c>
      <c r="J948" s="358" t="s">
        <v>5297</v>
      </c>
      <c r="K948" s="358" t="s">
        <v>5300</v>
      </c>
      <c r="L948" s="358" t="s">
        <v>5301</v>
      </c>
      <c r="M948" s="358" t="s">
        <v>5302</v>
      </c>
      <c r="N948" s="358" t="s">
        <v>1939</v>
      </c>
      <c r="O948" s="358" t="s">
        <v>1306</v>
      </c>
      <c r="P948" s="358" t="s">
        <v>5407</v>
      </c>
      <c r="Q948" s="358"/>
      <c r="R948" s="358"/>
      <c r="S948" s="358" t="s">
        <v>5304</v>
      </c>
      <c r="T948" s="358">
        <v>90</v>
      </c>
      <c r="U948" s="358" t="s">
        <v>1937</v>
      </c>
      <c r="V948" s="358" t="s">
        <v>2010</v>
      </c>
      <c r="W948" s="358"/>
      <c r="X948" s="358" t="s">
        <v>4655</v>
      </c>
      <c r="Y948" s="358" t="s">
        <v>1247</v>
      </c>
      <c r="Z948" s="358" t="s">
        <v>5406</v>
      </c>
      <c r="AA948" s="358" t="s">
        <v>5299</v>
      </c>
      <c r="AB948" s="358"/>
      <c r="AC948" s="358" t="s">
        <v>1937</v>
      </c>
      <c r="AD948" s="358" t="s">
        <v>4731</v>
      </c>
      <c r="AE948" s="358" t="s">
        <v>1309</v>
      </c>
      <c r="AF948" s="358"/>
      <c r="AG948" s="475">
        <v>0</v>
      </c>
    </row>
    <row r="949" spans="2:33" ht="47.25">
      <c r="B949" s="358" t="s">
        <v>4018</v>
      </c>
      <c r="C949" s="358" t="s">
        <v>3339</v>
      </c>
      <c r="D949" s="358" t="s">
        <v>4020</v>
      </c>
      <c r="E949" s="358" t="s">
        <v>1934</v>
      </c>
      <c r="F949" s="358" t="s">
        <v>1242</v>
      </c>
      <c r="G949" s="358" t="s">
        <v>4019</v>
      </c>
      <c r="H949" s="358" t="s">
        <v>3341</v>
      </c>
      <c r="I949" s="358" t="s">
        <v>3954</v>
      </c>
      <c r="J949" s="358" t="s">
        <v>3338</v>
      </c>
      <c r="K949" s="358" t="s">
        <v>3341</v>
      </c>
      <c r="L949" s="358" t="s">
        <v>3342</v>
      </c>
      <c r="M949" s="358" t="s">
        <v>3343</v>
      </c>
      <c r="N949" s="358" t="s">
        <v>3209</v>
      </c>
      <c r="O949" s="358" t="s">
        <v>1330</v>
      </c>
      <c r="P949" s="358" t="s">
        <v>4005</v>
      </c>
      <c r="Q949" s="358"/>
      <c r="R949" s="358"/>
      <c r="S949" s="358" t="s">
        <v>3343</v>
      </c>
      <c r="T949" s="358">
        <v>91</v>
      </c>
      <c r="U949" s="358" t="s">
        <v>1937</v>
      </c>
      <c r="V949" s="358" t="s">
        <v>2492</v>
      </c>
      <c r="W949" s="358"/>
      <c r="X949" s="358" t="s">
        <v>3211</v>
      </c>
      <c r="Y949" s="358" t="s">
        <v>1261</v>
      </c>
      <c r="Z949" s="358"/>
      <c r="AA949" s="358"/>
      <c r="AB949" s="358"/>
      <c r="AC949" s="358" t="s">
        <v>1937</v>
      </c>
      <c r="AD949" s="358" t="s">
        <v>3345</v>
      </c>
      <c r="AE949" s="358" t="s">
        <v>1333</v>
      </c>
      <c r="AF949" s="358" t="s">
        <v>3210</v>
      </c>
      <c r="AG949" s="475">
        <v>0</v>
      </c>
    </row>
    <row r="950" spans="2:33" ht="33">
      <c r="B950" s="358"/>
      <c r="C950" s="358" t="s">
        <v>7427</v>
      </c>
      <c r="D950" s="358" t="s">
        <v>7650</v>
      </c>
      <c r="E950" s="358" t="s">
        <v>1934</v>
      </c>
      <c r="F950" s="358" t="s">
        <v>1242</v>
      </c>
      <c r="G950" s="358" t="s">
        <v>7649</v>
      </c>
      <c r="H950" s="358" t="s">
        <v>7429</v>
      </c>
      <c r="I950" s="358" t="s">
        <v>1750</v>
      </c>
      <c r="J950" s="358" t="s">
        <v>7426</v>
      </c>
      <c r="K950" s="358" t="s">
        <v>7429</v>
      </c>
      <c r="L950" s="358" t="s">
        <v>1937</v>
      </c>
      <c r="M950" s="358" t="s">
        <v>7430</v>
      </c>
      <c r="N950" s="358" t="s">
        <v>1939</v>
      </c>
      <c r="O950" s="358" t="s">
        <v>1264</v>
      </c>
      <c r="P950" s="358" t="s">
        <v>7634</v>
      </c>
      <c r="Q950" s="358"/>
      <c r="R950" s="358"/>
      <c r="S950" s="358" t="s">
        <v>7430</v>
      </c>
      <c r="T950" s="358">
        <v>91</v>
      </c>
      <c r="U950" s="358" t="s">
        <v>1937</v>
      </c>
      <c r="V950" s="358" t="s">
        <v>7648</v>
      </c>
      <c r="W950" s="358"/>
      <c r="X950" s="358" t="s">
        <v>2182</v>
      </c>
      <c r="Y950" s="358" t="s">
        <v>1274</v>
      </c>
      <c r="Z950" s="358" t="s">
        <v>7633</v>
      </c>
      <c r="AA950" s="358" t="s">
        <v>7428</v>
      </c>
      <c r="AB950" s="358"/>
      <c r="AC950" s="358" t="s">
        <v>1937</v>
      </c>
      <c r="AD950" s="358" t="s">
        <v>7432</v>
      </c>
      <c r="AE950" s="358" t="s">
        <v>1323</v>
      </c>
      <c r="AF950" s="358" t="s">
        <v>1223</v>
      </c>
      <c r="AG950" s="475">
        <v>1</v>
      </c>
    </row>
    <row r="951" spans="2:33" ht="99">
      <c r="B951" s="358"/>
      <c r="C951" s="358" t="s">
        <v>5307</v>
      </c>
      <c r="D951" s="358" t="s">
        <v>5428</v>
      </c>
      <c r="E951" s="358" t="s">
        <v>1934</v>
      </c>
      <c r="F951" s="358" t="s">
        <v>1287</v>
      </c>
      <c r="G951" s="358" t="s">
        <v>5427</v>
      </c>
      <c r="H951" s="358" t="s">
        <v>5309</v>
      </c>
      <c r="I951" s="358" t="s">
        <v>1759</v>
      </c>
      <c r="J951" s="358" t="s">
        <v>5306</v>
      </c>
      <c r="K951" s="358" t="s">
        <v>5309</v>
      </c>
      <c r="L951" s="358" t="s">
        <v>5310</v>
      </c>
      <c r="M951" s="358" t="s">
        <v>5311</v>
      </c>
      <c r="N951" s="358" t="s">
        <v>1939</v>
      </c>
      <c r="O951" s="358" t="s">
        <v>1306</v>
      </c>
      <c r="P951" s="358" t="s">
        <v>5407</v>
      </c>
      <c r="Q951" s="358"/>
      <c r="R951" s="358"/>
      <c r="S951" s="358" t="s">
        <v>5313</v>
      </c>
      <c r="T951" s="358">
        <v>91</v>
      </c>
      <c r="U951" s="358" t="s">
        <v>1937</v>
      </c>
      <c r="V951" s="358" t="s">
        <v>2010</v>
      </c>
      <c r="W951" s="358"/>
      <c r="X951" s="358" t="s">
        <v>4655</v>
      </c>
      <c r="Y951" s="358" t="s">
        <v>1247</v>
      </c>
      <c r="Z951" s="358" t="s">
        <v>5406</v>
      </c>
      <c r="AA951" s="358" t="s">
        <v>5308</v>
      </c>
      <c r="AB951" s="358"/>
      <c r="AC951" s="358" t="s">
        <v>1937</v>
      </c>
      <c r="AD951" s="358" t="s">
        <v>4731</v>
      </c>
      <c r="AE951" s="358" t="s">
        <v>1309</v>
      </c>
      <c r="AF951" s="358"/>
      <c r="AG951" s="475">
        <v>0</v>
      </c>
    </row>
    <row r="952" spans="2:33" ht="66">
      <c r="B952" s="358"/>
      <c r="C952" s="358" t="s">
        <v>6214</v>
      </c>
      <c r="D952" s="358" t="s">
        <v>6330</v>
      </c>
      <c r="E952" s="358" t="s">
        <v>1934</v>
      </c>
      <c r="F952" s="358" t="s">
        <v>1242</v>
      </c>
      <c r="G952" s="358" t="s">
        <v>6329</v>
      </c>
      <c r="H952" s="358" t="s">
        <v>6216</v>
      </c>
      <c r="I952" s="358" t="s">
        <v>1739</v>
      </c>
      <c r="J952" s="358" t="s">
        <v>6213</v>
      </c>
      <c r="K952" s="358" t="s">
        <v>6216</v>
      </c>
      <c r="L952" s="358" t="s">
        <v>1937</v>
      </c>
      <c r="M952" s="358" t="s">
        <v>6217</v>
      </c>
      <c r="N952" s="358" t="s">
        <v>1939</v>
      </c>
      <c r="O952" s="358" t="s">
        <v>1240</v>
      </c>
      <c r="P952" s="358" t="s">
        <v>6323</v>
      </c>
      <c r="Q952" s="358"/>
      <c r="R952" s="358" t="s">
        <v>5957</v>
      </c>
      <c r="S952" s="358" t="s">
        <v>6217</v>
      </c>
      <c r="T952" s="358">
        <v>91</v>
      </c>
      <c r="U952" s="358" t="s">
        <v>6217</v>
      </c>
      <c r="V952" s="358" t="s">
        <v>1965</v>
      </c>
      <c r="W952" s="358"/>
      <c r="X952" s="358" t="s">
        <v>5774</v>
      </c>
      <c r="Y952" s="358" t="s">
        <v>1255</v>
      </c>
      <c r="Z952" s="358" t="s">
        <v>6322</v>
      </c>
      <c r="AA952" s="358" t="s">
        <v>6215</v>
      </c>
      <c r="AB952" s="358"/>
      <c r="AC952" s="358" t="s">
        <v>1937</v>
      </c>
      <c r="AD952" s="358" t="s">
        <v>6218</v>
      </c>
      <c r="AE952" s="358" t="s">
        <v>1241</v>
      </c>
      <c r="AF952" s="358" t="s">
        <v>1243</v>
      </c>
      <c r="AG952" s="475">
        <v>0</v>
      </c>
    </row>
    <row r="953" spans="2:33" ht="47.25">
      <c r="B953" s="358" t="s">
        <v>4021</v>
      </c>
      <c r="C953" s="358" t="s">
        <v>5842</v>
      </c>
      <c r="D953" s="358" t="s">
        <v>6333</v>
      </c>
      <c r="E953" s="358" t="s">
        <v>1934</v>
      </c>
      <c r="F953" s="358" t="s">
        <v>1242</v>
      </c>
      <c r="G953" s="358" t="s">
        <v>6332</v>
      </c>
      <c r="H953" s="358" t="s">
        <v>5844</v>
      </c>
      <c r="I953" s="358" t="s">
        <v>1739</v>
      </c>
      <c r="J953" s="358" t="s">
        <v>5841</v>
      </c>
      <c r="K953" s="358" t="s">
        <v>5844</v>
      </c>
      <c r="L953" s="358" t="s">
        <v>1937</v>
      </c>
      <c r="M953" s="358" t="s">
        <v>6331</v>
      </c>
      <c r="N953" s="358" t="s">
        <v>1939</v>
      </c>
      <c r="O953" s="358" t="s">
        <v>1240</v>
      </c>
      <c r="P953" s="358" t="s">
        <v>6323</v>
      </c>
      <c r="Q953" s="358"/>
      <c r="R953" s="358" t="s">
        <v>5957</v>
      </c>
      <c r="S953" s="358" t="s">
        <v>6331</v>
      </c>
      <c r="T953" s="358">
        <v>92</v>
      </c>
      <c r="U953" s="358" t="s">
        <v>1937</v>
      </c>
      <c r="V953" s="358" t="s">
        <v>1947</v>
      </c>
      <c r="W953" s="358"/>
      <c r="X953" s="358" t="s">
        <v>5774</v>
      </c>
      <c r="Y953" s="358" t="s">
        <v>1255</v>
      </c>
      <c r="Z953" s="358" t="s">
        <v>6322</v>
      </c>
      <c r="AA953" s="358" t="s">
        <v>5843</v>
      </c>
      <c r="AB953" s="358"/>
      <c r="AC953" s="358" t="s">
        <v>1937</v>
      </c>
      <c r="AD953" s="358" t="s">
        <v>5847</v>
      </c>
      <c r="AE953" s="358" t="s">
        <v>1241</v>
      </c>
      <c r="AF953" s="358" t="s">
        <v>1243</v>
      </c>
      <c r="AG953" s="475">
        <v>0</v>
      </c>
    </row>
    <row r="954" spans="2:33" ht="47.25">
      <c r="B954" s="358"/>
      <c r="C954" s="358" t="s">
        <v>3347</v>
      </c>
      <c r="D954" s="358" t="s">
        <v>4023</v>
      </c>
      <c r="E954" s="358" t="s">
        <v>1934</v>
      </c>
      <c r="F954" s="358" t="s">
        <v>1242</v>
      </c>
      <c r="G954" s="358" t="s">
        <v>4022</v>
      </c>
      <c r="H954" s="358" t="s">
        <v>3349</v>
      </c>
      <c r="I954" s="358" t="s">
        <v>3954</v>
      </c>
      <c r="J954" s="358" t="s">
        <v>3346</v>
      </c>
      <c r="K954" s="358" t="s">
        <v>3349</v>
      </c>
      <c r="L954" s="358" t="s">
        <v>3350</v>
      </c>
      <c r="M954" s="358" t="s">
        <v>3351</v>
      </c>
      <c r="N954" s="358" t="s">
        <v>3209</v>
      </c>
      <c r="O954" s="358" t="s">
        <v>1330</v>
      </c>
      <c r="P954" s="358" t="s">
        <v>4005</v>
      </c>
      <c r="Q954" s="358"/>
      <c r="R954" s="358"/>
      <c r="S954" s="358" t="s">
        <v>3351</v>
      </c>
      <c r="T954" s="358">
        <v>92</v>
      </c>
      <c r="U954" s="358" t="s">
        <v>1937</v>
      </c>
      <c r="V954" s="358" t="s">
        <v>1974</v>
      </c>
      <c r="W954" s="358"/>
      <c r="X954" s="358" t="s">
        <v>3211</v>
      </c>
      <c r="Y954" s="358" t="s">
        <v>1261</v>
      </c>
      <c r="Z954" s="358"/>
      <c r="AA954" s="358"/>
      <c r="AB954" s="358"/>
      <c r="AC954" s="358" t="s">
        <v>1937</v>
      </c>
      <c r="AD954" s="358" t="s">
        <v>3353</v>
      </c>
      <c r="AE954" s="358" t="s">
        <v>1333</v>
      </c>
      <c r="AF954" s="358" t="s">
        <v>3210</v>
      </c>
      <c r="AG954" s="475">
        <v>0</v>
      </c>
    </row>
    <row r="955" spans="2:33" ht="47.25">
      <c r="B955" s="358"/>
      <c r="C955" s="358" t="s">
        <v>7652</v>
      </c>
      <c r="D955" s="358" t="s">
        <v>7657</v>
      </c>
      <c r="E955" s="358" t="s">
        <v>1934</v>
      </c>
      <c r="F955" s="358" t="s">
        <v>1287</v>
      </c>
      <c r="G955" s="358" t="s">
        <v>7656</v>
      </c>
      <c r="H955" s="358" t="s">
        <v>7654</v>
      </c>
      <c r="I955" s="358" t="s">
        <v>1750</v>
      </c>
      <c r="J955" s="358" t="s">
        <v>7651</v>
      </c>
      <c r="K955" s="358" t="s">
        <v>7654</v>
      </c>
      <c r="L955" s="358" t="s">
        <v>1937</v>
      </c>
      <c r="M955" s="358" t="s">
        <v>7655</v>
      </c>
      <c r="N955" s="358" t="s">
        <v>1939</v>
      </c>
      <c r="O955" s="358" t="s">
        <v>1264</v>
      </c>
      <c r="P955" s="358" t="s">
        <v>7634</v>
      </c>
      <c r="Q955" s="358"/>
      <c r="R955" s="358"/>
      <c r="S955" s="358" t="s">
        <v>7655</v>
      </c>
      <c r="T955" s="358">
        <v>92</v>
      </c>
      <c r="U955" s="358" t="s">
        <v>1937</v>
      </c>
      <c r="V955" s="358" t="s">
        <v>2031</v>
      </c>
      <c r="W955" s="358"/>
      <c r="X955" s="358" t="s">
        <v>2182</v>
      </c>
      <c r="Y955" s="358" t="s">
        <v>1274</v>
      </c>
      <c r="Z955" s="358" t="s">
        <v>7633</v>
      </c>
      <c r="AA955" s="358" t="s">
        <v>7653</v>
      </c>
      <c r="AB955" s="358"/>
      <c r="AC955" s="358" t="s">
        <v>1937</v>
      </c>
      <c r="AD955" s="358" t="s">
        <v>7599</v>
      </c>
      <c r="AE955" s="358" t="s">
        <v>1323</v>
      </c>
      <c r="AF955" s="358" t="s">
        <v>1223</v>
      </c>
      <c r="AG955" s="475">
        <v>0</v>
      </c>
    </row>
    <row r="956" spans="2:33" ht="132">
      <c r="B956" s="358"/>
      <c r="C956" s="358" t="s">
        <v>5316</v>
      </c>
      <c r="D956" s="358" t="s">
        <v>5430</v>
      </c>
      <c r="E956" s="358" t="s">
        <v>1934</v>
      </c>
      <c r="F956" s="358" t="s">
        <v>1287</v>
      </c>
      <c r="G956" s="358" t="s">
        <v>5429</v>
      </c>
      <c r="H956" s="358" t="s">
        <v>5318</v>
      </c>
      <c r="I956" s="358" t="s">
        <v>1759</v>
      </c>
      <c r="J956" s="358" t="s">
        <v>5315</v>
      </c>
      <c r="K956" s="358" t="s">
        <v>5318</v>
      </c>
      <c r="L956" s="358" t="s">
        <v>5319</v>
      </c>
      <c r="M956" s="358" t="s">
        <v>5320</v>
      </c>
      <c r="N956" s="358" t="s">
        <v>1939</v>
      </c>
      <c r="O956" s="358" t="s">
        <v>1306</v>
      </c>
      <c r="P956" s="358" t="s">
        <v>5407</v>
      </c>
      <c r="Q956" s="358" t="s">
        <v>5321</v>
      </c>
      <c r="R956" s="358"/>
      <c r="S956" s="358" t="s">
        <v>5323</v>
      </c>
      <c r="T956" s="358">
        <v>92</v>
      </c>
      <c r="U956" s="358" t="s">
        <v>1937</v>
      </c>
      <c r="V956" s="358" t="s">
        <v>2010</v>
      </c>
      <c r="W956" s="358"/>
      <c r="X956" s="358" t="s">
        <v>4655</v>
      </c>
      <c r="Y956" s="358" t="s">
        <v>1247</v>
      </c>
      <c r="Z956" s="358" t="s">
        <v>5406</v>
      </c>
      <c r="AA956" s="358" t="s">
        <v>5317</v>
      </c>
      <c r="AB956" s="358"/>
      <c r="AC956" s="358" t="s">
        <v>1937</v>
      </c>
      <c r="AD956" s="358" t="s">
        <v>4934</v>
      </c>
      <c r="AE956" s="358" t="s">
        <v>1309</v>
      </c>
      <c r="AF956" s="358"/>
      <c r="AG956" s="475">
        <v>0</v>
      </c>
    </row>
    <row r="957" spans="2:33" ht="47.25">
      <c r="B957" s="358" t="s">
        <v>4024</v>
      </c>
      <c r="C957" s="358" t="s">
        <v>3355</v>
      </c>
      <c r="D957" s="358" t="s">
        <v>4026</v>
      </c>
      <c r="E957" s="358" t="s">
        <v>1934</v>
      </c>
      <c r="F957" s="358" t="s">
        <v>1242</v>
      </c>
      <c r="G957" s="358" t="s">
        <v>4025</v>
      </c>
      <c r="H957" s="358" t="s">
        <v>3357</v>
      </c>
      <c r="I957" s="358" t="s">
        <v>3954</v>
      </c>
      <c r="J957" s="358" t="s">
        <v>3354</v>
      </c>
      <c r="K957" s="358" t="s">
        <v>3357</v>
      </c>
      <c r="L957" s="358" t="s">
        <v>3358</v>
      </c>
      <c r="M957" s="358" t="s">
        <v>3359</v>
      </c>
      <c r="N957" s="358" t="s">
        <v>3209</v>
      </c>
      <c r="O957" s="358" t="s">
        <v>1330</v>
      </c>
      <c r="P957" s="358" t="s">
        <v>4005</v>
      </c>
      <c r="Q957" s="358"/>
      <c r="R957" s="358"/>
      <c r="S957" s="358" t="s">
        <v>3359</v>
      </c>
      <c r="T957" s="358">
        <v>93</v>
      </c>
      <c r="U957" s="358" t="s">
        <v>1937</v>
      </c>
      <c r="V957" s="358" t="s">
        <v>1974</v>
      </c>
      <c r="W957" s="358"/>
      <c r="X957" s="358" t="s">
        <v>3211</v>
      </c>
      <c r="Y957" s="358" t="s">
        <v>1261</v>
      </c>
      <c r="Z957" s="358"/>
      <c r="AA957" s="358"/>
      <c r="AB957" s="358"/>
      <c r="AC957" s="358" t="s">
        <v>1937</v>
      </c>
      <c r="AD957" s="358" t="s">
        <v>3361</v>
      </c>
      <c r="AE957" s="358" t="s">
        <v>1333</v>
      </c>
      <c r="AF957" s="358" t="s">
        <v>3210</v>
      </c>
      <c r="AG957" s="475">
        <v>0</v>
      </c>
    </row>
    <row r="958" spans="2:33" ht="47.25">
      <c r="B958" s="358"/>
      <c r="C958" s="358" t="s">
        <v>5360</v>
      </c>
      <c r="D958" s="358" t="s">
        <v>7659</v>
      </c>
      <c r="E958" s="358" t="s">
        <v>1934</v>
      </c>
      <c r="F958" s="358" t="s">
        <v>1287</v>
      </c>
      <c r="G958" s="358" t="s">
        <v>7658</v>
      </c>
      <c r="H958" s="358" t="s">
        <v>5361</v>
      </c>
      <c r="I958" s="358" t="s">
        <v>1750</v>
      </c>
      <c r="J958" s="358" t="s">
        <v>5359</v>
      </c>
      <c r="K958" s="358" t="s">
        <v>5361</v>
      </c>
      <c r="L958" s="358" t="s">
        <v>1937</v>
      </c>
      <c r="M958" s="358" t="s">
        <v>5362</v>
      </c>
      <c r="N958" s="358" t="s">
        <v>1939</v>
      </c>
      <c r="O958" s="358" t="s">
        <v>1264</v>
      </c>
      <c r="P958" s="358" t="s">
        <v>7634</v>
      </c>
      <c r="Q958" s="358"/>
      <c r="R958" s="358"/>
      <c r="S958" s="358" t="s">
        <v>5362</v>
      </c>
      <c r="T958" s="358">
        <v>93</v>
      </c>
      <c r="U958" s="358" t="s">
        <v>1937</v>
      </c>
      <c r="V958" s="358" t="s">
        <v>2031</v>
      </c>
      <c r="W958" s="358"/>
      <c r="X958" s="358" t="s">
        <v>2182</v>
      </c>
      <c r="Y958" s="358" t="s">
        <v>1274</v>
      </c>
      <c r="Z958" s="358" t="s">
        <v>7633</v>
      </c>
      <c r="AA958" s="358" t="s">
        <v>7353</v>
      </c>
      <c r="AB958" s="358"/>
      <c r="AC958" s="358" t="s">
        <v>1937</v>
      </c>
      <c r="AD958" s="358" t="s">
        <v>4780</v>
      </c>
      <c r="AE958" s="358" t="s">
        <v>1323</v>
      </c>
      <c r="AF958" s="358" t="s">
        <v>1223</v>
      </c>
      <c r="AG958" s="475">
        <v>0</v>
      </c>
    </row>
    <row r="959" spans="2:33" ht="47.25">
      <c r="B959" s="358"/>
      <c r="C959" s="358" t="s">
        <v>1285</v>
      </c>
      <c r="D959" s="358" t="s">
        <v>6340</v>
      </c>
      <c r="E959" s="358" t="s">
        <v>1934</v>
      </c>
      <c r="F959" s="358" t="s">
        <v>1287</v>
      </c>
      <c r="G959" s="358" t="s">
        <v>6338</v>
      </c>
      <c r="H959" s="358" t="s">
        <v>6335</v>
      </c>
      <c r="I959" s="358" t="s">
        <v>1739</v>
      </c>
      <c r="J959" s="358" t="s">
        <v>1286</v>
      </c>
      <c r="K959" s="358" t="s">
        <v>6335</v>
      </c>
      <c r="L959" s="358" t="s">
        <v>1937</v>
      </c>
      <c r="M959" s="358" t="s">
        <v>6336</v>
      </c>
      <c r="N959" s="358" t="s">
        <v>1939</v>
      </c>
      <c r="O959" s="358" t="s">
        <v>1240</v>
      </c>
      <c r="P959" s="358" t="s">
        <v>6323</v>
      </c>
      <c r="Q959" s="358"/>
      <c r="R959" s="358" t="s">
        <v>5957</v>
      </c>
      <c r="S959" s="358" t="s">
        <v>6339</v>
      </c>
      <c r="T959" s="358">
        <v>93</v>
      </c>
      <c r="U959" s="358" t="s">
        <v>6209</v>
      </c>
      <c r="V959" s="358" t="s">
        <v>1965</v>
      </c>
      <c r="W959" s="358"/>
      <c r="X959" s="358" t="s">
        <v>5774</v>
      </c>
      <c r="Y959" s="358" t="s">
        <v>1255</v>
      </c>
      <c r="Z959" s="358" t="s">
        <v>6322</v>
      </c>
      <c r="AA959" s="358" t="s">
        <v>6334</v>
      </c>
      <c r="AB959" s="358"/>
      <c r="AC959" s="358" t="s">
        <v>1937</v>
      </c>
      <c r="AD959" s="358" t="s">
        <v>6337</v>
      </c>
      <c r="AE959" s="358" t="s">
        <v>1241</v>
      </c>
      <c r="AF959" s="358" t="s">
        <v>1243</v>
      </c>
      <c r="AG959" s="475">
        <v>0</v>
      </c>
    </row>
    <row r="960" spans="2:33" ht="132">
      <c r="B960" s="358"/>
      <c r="C960" s="358" t="s">
        <v>5326</v>
      </c>
      <c r="D960" s="358" t="s">
        <v>5432</v>
      </c>
      <c r="E960" s="358" t="s">
        <v>1934</v>
      </c>
      <c r="F960" s="358" t="s">
        <v>1287</v>
      </c>
      <c r="G960" s="358" t="s">
        <v>5431</v>
      </c>
      <c r="H960" s="358" t="s">
        <v>5328</v>
      </c>
      <c r="I960" s="358" t="s">
        <v>1759</v>
      </c>
      <c r="J960" s="358" t="s">
        <v>5325</v>
      </c>
      <c r="K960" s="358" t="s">
        <v>5328</v>
      </c>
      <c r="L960" s="358" t="s">
        <v>5329</v>
      </c>
      <c r="M960" s="358" t="s">
        <v>5330</v>
      </c>
      <c r="N960" s="358" t="s">
        <v>1939</v>
      </c>
      <c r="O960" s="358" t="s">
        <v>1306</v>
      </c>
      <c r="P960" s="358" t="s">
        <v>5407</v>
      </c>
      <c r="Q960" s="358" t="s">
        <v>5321</v>
      </c>
      <c r="R960" s="358"/>
      <c r="S960" s="358" t="s">
        <v>5332</v>
      </c>
      <c r="T960" s="358">
        <v>93</v>
      </c>
      <c r="U960" s="358" t="s">
        <v>1937</v>
      </c>
      <c r="V960" s="358" t="s">
        <v>2010</v>
      </c>
      <c r="W960" s="358"/>
      <c r="X960" s="358" t="s">
        <v>4655</v>
      </c>
      <c r="Y960" s="358" t="s">
        <v>1247</v>
      </c>
      <c r="Z960" s="358" t="s">
        <v>5406</v>
      </c>
      <c r="AA960" s="358" t="s">
        <v>5327</v>
      </c>
      <c r="AB960" s="358"/>
      <c r="AC960" s="358" t="s">
        <v>1937</v>
      </c>
      <c r="AD960" s="358" t="s">
        <v>4945</v>
      </c>
      <c r="AE960" s="358" t="s">
        <v>1309</v>
      </c>
      <c r="AF960" s="358"/>
      <c r="AG960" s="475">
        <v>0</v>
      </c>
    </row>
    <row r="961" spans="2:33" ht="33">
      <c r="B961" s="358" t="s">
        <v>4029</v>
      </c>
      <c r="C961" s="358" t="s">
        <v>3363</v>
      </c>
      <c r="D961" s="358" t="s">
        <v>4031</v>
      </c>
      <c r="E961" s="358" t="s">
        <v>1934</v>
      </c>
      <c r="F961" s="358" t="s">
        <v>1268</v>
      </c>
      <c r="G961" s="358" t="s">
        <v>4030</v>
      </c>
      <c r="H961" s="358" t="s">
        <v>3365</v>
      </c>
      <c r="I961" s="358" t="s">
        <v>3954</v>
      </c>
      <c r="J961" s="358" t="s">
        <v>3362</v>
      </c>
      <c r="K961" s="358" t="s">
        <v>3365</v>
      </c>
      <c r="L961" s="358" t="s">
        <v>3366</v>
      </c>
      <c r="M961" s="358" t="s">
        <v>4028</v>
      </c>
      <c r="N961" s="358" t="s">
        <v>3209</v>
      </c>
      <c r="O961" s="358" t="s">
        <v>1330</v>
      </c>
      <c r="P961" s="358" t="s">
        <v>4005</v>
      </c>
      <c r="Q961" s="358"/>
      <c r="R961" s="358"/>
      <c r="S961" s="358" t="s">
        <v>4028</v>
      </c>
      <c r="T961" s="358">
        <v>94</v>
      </c>
      <c r="U961" s="358" t="s">
        <v>1937</v>
      </c>
      <c r="V961" s="358" t="s">
        <v>1965</v>
      </c>
      <c r="W961" s="358"/>
      <c r="X961" s="358" t="s">
        <v>3211</v>
      </c>
      <c r="Y961" s="358" t="s">
        <v>1261</v>
      </c>
      <c r="Z961" s="358"/>
      <c r="AA961" s="358"/>
      <c r="AB961" s="358"/>
      <c r="AC961" s="358" t="s">
        <v>1937</v>
      </c>
      <c r="AD961" s="358"/>
      <c r="AE961" s="358" t="s">
        <v>1333</v>
      </c>
      <c r="AF961" s="358" t="s">
        <v>3210</v>
      </c>
      <c r="AG961" s="475">
        <v>0</v>
      </c>
    </row>
    <row r="962" spans="2:33" ht="33">
      <c r="B962" s="358"/>
      <c r="C962" s="358" t="s">
        <v>7661</v>
      </c>
      <c r="D962" s="358" t="s">
        <v>7663</v>
      </c>
      <c r="E962" s="358" t="s">
        <v>1934</v>
      </c>
      <c r="F962" s="358" t="s">
        <v>1279</v>
      </c>
      <c r="G962" s="358" t="s">
        <v>7665</v>
      </c>
      <c r="H962" s="358" t="s">
        <v>7663</v>
      </c>
      <c r="I962" s="358" t="s">
        <v>1750</v>
      </c>
      <c r="J962" s="358" t="s">
        <v>7660</v>
      </c>
      <c r="K962" s="358" t="s">
        <v>7663</v>
      </c>
      <c r="L962" s="358" t="s">
        <v>1937</v>
      </c>
      <c r="M962" s="358" t="s">
        <v>7664</v>
      </c>
      <c r="N962" s="358" t="s">
        <v>1939</v>
      </c>
      <c r="O962" s="358" t="s">
        <v>1264</v>
      </c>
      <c r="P962" s="358"/>
      <c r="Q962" s="358"/>
      <c r="R962" s="358"/>
      <c r="S962" s="358" t="s">
        <v>7664</v>
      </c>
      <c r="T962" s="358">
        <v>94</v>
      </c>
      <c r="U962" s="358" t="s">
        <v>1937</v>
      </c>
      <c r="V962" s="358" t="s">
        <v>902</v>
      </c>
      <c r="W962" s="358"/>
      <c r="X962" s="358" t="s">
        <v>2182</v>
      </c>
      <c r="Y962" s="358" t="s">
        <v>1274</v>
      </c>
      <c r="Z962" s="358" t="s">
        <v>7662</v>
      </c>
      <c r="AA962" s="358"/>
      <c r="AB962" s="358"/>
      <c r="AC962" s="358" t="s">
        <v>1940</v>
      </c>
      <c r="AD962" s="358"/>
      <c r="AE962" s="358" t="s">
        <v>1323</v>
      </c>
      <c r="AF962" s="358" t="s">
        <v>1223</v>
      </c>
      <c r="AG962" s="475">
        <v>0</v>
      </c>
    </row>
    <row r="963" spans="2:33" ht="132">
      <c r="B963" s="358"/>
      <c r="C963" s="358" t="s">
        <v>5335</v>
      </c>
      <c r="D963" s="358" t="s">
        <v>5434</v>
      </c>
      <c r="E963" s="358" t="s">
        <v>1934</v>
      </c>
      <c r="F963" s="358" t="s">
        <v>1287</v>
      </c>
      <c r="G963" s="358" t="s">
        <v>5433</v>
      </c>
      <c r="H963" s="358" t="s">
        <v>5337</v>
      </c>
      <c r="I963" s="358" t="s">
        <v>1759</v>
      </c>
      <c r="J963" s="358" t="s">
        <v>5334</v>
      </c>
      <c r="K963" s="358" t="s">
        <v>5337</v>
      </c>
      <c r="L963" s="358" t="s">
        <v>5338</v>
      </c>
      <c r="M963" s="358" t="s">
        <v>5339</v>
      </c>
      <c r="N963" s="358" t="s">
        <v>1939</v>
      </c>
      <c r="O963" s="358" t="s">
        <v>1306</v>
      </c>
      <c r="P963" s="358" t="s">
        <v>5407</v>
      </c>
      <c r="Q963" s="358" t="s">
        <v>5340</v>
      </c>
      <c r="R963" s="358"/>
      <c r="S963" s="358" t="s">
        <v>5342</v>
      </c>
      <c r="T963" s="358">
        <v>94</v>
      </c>
      <c r="U963" s="358" t="s">
        <v>1937</v>
      </c>
      <c r="V963" s="358" t="s">
        <v>2492</v>
      </c>
      <c r="W963" s="358"/>
      <c r="X963" s="358" t="s">
        <v>4655</v>
      </c>
      <c r="Y963" s="358" t="s">
        <v>1247</v>
      </c>
      <c r="Z963" s="358" t="s">
        <v>5406</v>
      </c>
      <c r="AA963" s="358" t="s">
        <v>5336</v>
      </c>
      <c r="AB963" s="358"/>
      <c r="AC963" s="358" t="s">
        <v>1937</v>
      </c>
      <c r="AD963" s="358" t="s">
        <v>4955</v>
      </c>
      <c r="AE963" s="358" t="s">
        <v>1309</v>
      </c>
      <c r="AF963" s="358"/>
      <c r="AG963" s="475">
        <v>0</v>
      </c>
    </row>
    <row r="964" spans="2:33" ht="33">
      <c r="B964" s="358"/>
      <c r="C964" s="358" t="s">
        <v>6342</v>
      </c>
      <c r="D964" s="358" t="s">
        <v>6344</v>
      </c>
      <c r="E964" s="358" t="s">
        <v>1934</v>
      </c>
      <c r="F964" s="358" t="s">
        <v>1279</v>
      </c>
      <c r="G964" s="358" t="s">
        <v>6345</v>
      </c>
      <c r="H964" s="358" t="s">
        <v>6344</v>
      </c>
      <c r="I964" s="358" t="s">
        <v>1739</v>
      </c>
      <c r="J964" s="358" t="s">
        <v>6341</v>
      </c>
      <c r="K964" s="358" t="s">
        <v>6344</v>
      </c>
      <c r="L964" s="358" t="s">
        <v>1937</v>
      </c>
      <c r="M964" s="358" t="s">
        <v>1937</v>
      </c>
      <c r="N964" s="358" t="s">
        <v>1939</v>
      </c>
      <c r="O964" s="358" t="s">
        <v>1240</v>
      </c>
      <c r="P964" s="358"/>
      <c r="Q964" s="358"/>
      <c r="R964" s="358" t="s">
        <v>5957</v>
      </c>
      <c r="S964" s="358" t="s">
        <v>1937</v>
      </c>
      <c r="T964" s="358">
        <v>94</v>
      </c>
      <c r="U964" s="358" t="s">
        <v>1937</v>
      </c>
      <c r="V964" s="358"/>
      <c r="W964" s="358"/>
      <c r="X964" s="358" t="s">
        <v>5774</v>
      </c>
      <c r="Y964" s="358" t="s">
        <v>1255</v>
      </c>
      <c r="Z964" s="358" t="s">
        <v>6343</v>
      </c>
      <c r="AA964" s="358"/>
      <c r="AB964" s="358"/>
      <c r="AC964" s="358" t="s">
        <v>1937</v>
      </c>
      <c r="AD964" s="358"/>
      <c r="AE964" s="358" t="s">
        <v>1241</v>
      </c>
      <c r="AF964" s="358" t="s">
        <v>1243</v>
      </c>
      <c r="AG964" s="475">
        <v>0</v>
      </c>
    </row>
    <row r="965" spans="2:33" ht="47.25">
      <c r="B965" s="358" t="s">
        <v>4033</v>
      </c>
      <c r="C965" s="358" t="s">
        <v>1762</v>
      </c>
      <c r="D965" s="358" t="s">
        <v>7667</v>
      </c>
      <c r="E965" s="358" t="s">
        <v>1934</v>
      </c>
      <c r="F965" s="358" t="s">
        <v>1242</v>
      </c>
      <c r="G965" s="358" t="s">
        <v>7666</v>
      </c>
      <c r="H965" s="358" t="s">
        <v>1945</v>
      </c>
      <c r="I965" s="358" t="s">
        <v>1750</v>
      </c>
      <c r="J965" s="358" t="s">
        <v>1761</v>
      </c>
      <c r="K965" s="358" t="s">
        <v>1945</v>
      </c>
      <c r="L965" s="358" t="s">
        <v>1937</v>
      </c>
      <c r="M965" s="358" t="s">
        <v>2186</v>
      </c>
      <c r="N965" s="358" t="s">
        <v>1939</v>
      </c>
      <c r="O965" s="358" t="s">
        <v>1264</v>
      </c>
      <c r="P965" s="358" t="s">
        <v>7663</v>
      </c>
      <c r="Q965" s="358"/>
      <c r="R965" s="358"/>
      <c r="S965" s="358" t="s">
        <v>2186</v>
      </c>
      <c r="T965" s="358">
        <v>95</v>
      </c>
      <c r="U965" s="358" t="s">
        <v>1937</v>
      </c>
      <c r="V965" s="358" t="s">
        <v>1947</v>
      </c>
      <c r="W965" s="358"/>
      <c r="X965" s="358" t="s">
        <v>2182</v>
      </c>
      <c r="Y965" s="358" t="s">
        <v>1274</v>
      </c>
      <c r="Z965" s="358" t="s">
        <v>7662</v>
      </c>
      <c r="AA965" s="358" t="s">
        <v>1948</v>
      </c>
      <c r="AB965" s="358"/>
      <c r="AC965" s="358" t="s">
        <v>7185</v>
      </c>
      <c r="AD965" s="358" t="s">
        <v>1950</v>
      </c>
      <c r="AE965" s="358" t="s">
        <v>1323</v>
      </c>
      <c r="AF965" s="358" t="s">
        <v>1223</v>
      </c>
      <c r="AG965" s="475">
        <v>0</v>
      </c>
    </row>
    <row r="966" spans="2:33" ht="33">
      <c r="B966" s="358"/>
      <c r="C966" s="358" t="s">
        <v>3606</v>
      </c>
      <c r="D966" s="358" t="s">
        <v>3607</v>
      </c>
      <c r="E966" s="358" t="s">
        <v>1934</v>
      </c>
      <c r="F966" s="358" t="s">
        <v>1279</v>
      </c>
      <c r="G966" s="358" t="s">
        <v>4034</v>
      </c>
      <c r="H966" s="358" t="s">
        <v>3607</v>
      </c>
      <c r="I966" s="358" t="s">
        <v>3954</v>
      </c>
      <c r="J966" s="358" t="s">
        <v>3605</v>
      </c>
      <c r="K966" s="358" t="s">
        <v>3607</v>
      </c>
      <c r="L966" s="358" t="s">
        <v>4032</v>
      </c>
      <c r="M966" s="358" t="s">
        <v>3608</v>
      </c>
      <c r="N966" s="358" t="s">
        <v>3209</v>
      </c>
      <c r="O966" s="358" t="s">
        <v>1330</v>
      </c>
      <c r="P966" s="358"/>
      <c r="Q966" s="358"/>
      <c r="R966" s="358"/>
      <c r="S966" s="358" t="s">
        <v>3608</v>
      </c>
      <c r="T966" s="358">
        <v>95</v>
      </c>
      <c r="U966" s="358" t="s">
        <v>1937</v>
      </c>
      <c r="V966" s="358" t="s">
        <v>902</v>
      </c>
      <c r="W966" s="358"/>
      <c r="X966" s="358" t="s">
        <v>3211</v>
      </c>
      <c r="Y966" s="358" t="s">
        <v>1261</v>
      </c>
      <c r="Z966" s="358"/>
      <c r="AA966" s="358"/>
      <c r="AB966" s="358"/>
      <c r="AC966" s="358" t="s">
        <v>1937</v>
      </c>
      <c r="AD966" s="358"/>
      <c r="AE966" s="358" t="s">
        <v>1333</v>
      </c>
      <c r="AF966" s="358" t="s">
        <v>3210</v>
      </c>
      <c r="AG966" s="475">
        <v>1</v>
      </c>
    </row>
    <row r="967" spans="2:33" ht="47.25">
      <c r="B967" s="358"/>
      <c r="C967" s="358" t="s">
        <v>1238</v>
      </c>
      <c r="D967" s="358" t="s">
        <v>6347</v>
      </c>
      <c r="E967" s="358" t="s">
        <v>1934</v>
      </c>
      <c r="F967" s="358" t="s">
        <v>1242</v>
      </c>
      <c r="G967" s="358" t="s">
        <v>6346</v>
      </c>
      <c r="H967" s="358" t="s">
        <v>6208</v>
      </c>
      <c r="I967" s="358" t="s">
        <v>1739</v>
      </c>
      <c r="J967" s="358" t="s">
        <v>1239</v>
      </c>
      <c r="K967" s="358" t="s">
        <v>6208</v>
      </c>
      <c r="L967" s="358" t="s">
        <v>1937</v>
      </c>
      <c r="M967" s="358" t="s">
        <v>6208</v>
      </c>
      <c r="N967" s="358" t="s">
        <v>1939</v>
      </c>
      <c r="O967" s="358" t="s">
        <v>1240</v>
      </c>
      <c r="P967" s="358" t="s">
        <v>6344</v>
      </c>
      <c r="Q967" s="358"/>
      <c r="R967" s="358" t="s">
        <v>5957</v>
      </c>
      <c r="S967" s="358" t="s">
        <v>6208</v>
      </c>
      <c r="T967" s="358">
        <v>95</v>
      </c>
      <c r="U967" s="358" t="s">
        <v>1937</v>
      </c>
      <c r="V967" s="358" t="s">
        <v>1965</v>
      </c>
      <c r="W967" s="358"/>
      <c r="X967" s="358" t="s">
        <v>5774</v>
      </c>
      <c r="Y967" s="358" t="s">
        <v>1255</v>
      </c>
      <c r="Z967" s="358" t="s">
        <v>6343</v>
      </c>
      <c r="AA967" s="358" t="s">
        <v>6207</v>
      </c>
      <c r="AB967" s="358"/>
      <c r="AC967" s="358" t="s">
        <v>1937</v>
      </c>
      <c r="AD967" s="358" t="s">
        <v>6210</v>
      </c>
      <c r="AE967" s="358" t="s">
        <v>1241</v>
      </c>
      <c r="AF967" s="358" t="s">
        <v>1243</v>
      </c>
      <c r="AG967" s="475">
        <v>0</v>
      </c>
    </row>
    <row r="968" spans="2:33" ht="132">
      <c r="B968" s="358"/>
      <c r="C968" s="358" t="s">
        <v>5345</v>
      </c>
      <c r="D968" s="358" t="s">
        <v>5436</v>
      </c>
      <c r="E968" s="358" t="s">
        <v>1934</v>
      </c>
      <c r="F968" s="358" t="s">
        <v>1287</v>
      </c>
      <c r="G968" s="358" t="s">
        <v>5435</v>
      </c>
      <c r="H968" s="358" t="s">
        <v>5347</v>
      </c>
      <c r="I968" s="358" t="s">
        <v>1759</v>
      </c>
      <c r="J968" s="358" t="s">
        <v>5344</v>
      </c>
      <c r="K968" s="358" t="s">
        <v>5347</v>
      </c>
      <c r="L968" s="358" t="s">
        <v>5348</v>
      </c>
      <c r="M968" s="358" t="s">
        <v>5349</v>
      </c>
      <c r="N968" s="358" t="s">
        <v>1939</v>
      </c>
      <c r="O968" s="358" t="s">
        <v>1306</v>
      </c>
      <c r="P968" s="358" t="s">
        <v>5407</v>
      </c>
      <c r="Q968" s="358" t="s">
        <v>5340</v>
      </c>
      <c r="R968" s="358"/>
      <c r="S968" s="358" t="s">
        <v>5351</v>
      </c>
      <c r="T968" s="358">
        <v>95</v>
      </c>
      <c r="U968" s="358" t="s">
        <v>1937</v>
      </c>
      <c r="V968" s="358" t="s">
        <v>2492</v>
      </c>
      <c r="W968" s="358"/>
      <c r="X968" s="358" t="s">
        <v>4655</v>
      </c>
      <c r="Y968" s="358" t="s">
        <v>1247</v>
      </c>
      <c r="Z968" s="358" t="s">
        <v>5406</v>
      </c>
      <c r="AA968" s="358" t="s">
        <v>5346</v>
      </c>
      <c r="AB968" s="358"/>
      <c r="AC968" s="358" t="s">
        <v>1937</v>
      </c>
      <c r="AD968" s="358" t="s">
        <v>4965</v>
      </c>
      <c r="AE968" s="358" t="s">
        <v>1309</v>
      </c>
      <c r="AF968" s="358"/>
      <c r="AG968" s="475">
        <v>0</v>
      </c>
    </row>
    <row r="969" spans="2:33" ht="33">
      <c r="B969" s="358" t="s">
        <v>4035</v>
      </c>
      <c r="C969" s="358" t="s">
        <v>3217</v>
      </c>
      <c r="D969" s="358" t="s">
        <v>3611</v>
      </c>
      <c r="E969" s="358" t="s">
        <v>1934</v>
      </c>
      <c r="F969" s="358" t="s">
        <v>1242</v>
      </c>
      <c r="G969" s="358" t="s">
        <v>4036</v>
      </c>
      <c r="H969" s="358" t="s">
        <v>3219</v>
      </c>
      <c r="I969" s="358" t="s">
        <v>3954</v>
      </c>
      <c r="J969" s="358" t="s">
        <v>3216</v>
      </c>
      <c r="K969" s="358" t="s">
        <v>3219</v>
      </c>
      <c r="L969" s="358" t="s">
        <v>1937</v>
      </c>
      <c r="M969" s="358" t="s">
        <v>3220</v>
      </c>
      <c r="N969" s="358" t="s">
        <v>3209</v>
      </c>
      <c r="O969" s="358" t="s">
        <v>1330</v>
      </c>
      <c r="P969" s="358" t="s">
        <v>3607</v>
      </c>
      <c r="Q969" s="358"/>
      <c r="R969" s="358"/>
      <c r="S969" s="358" t="s">
        <v>3220</v>
      </c>
      <c r="T969" s="358">
        <v>96</v>
      </c>
      <c r="U969" s="358" t="s">
        <v>1937</v>
      </c>
      <c r="V969" s="358" t="s">
        <v>3223</v>
      </c>
      <c r="W969" s="358"/>
      <c r="X969" s="358" t="s">
        <v>3211</v>
      </c>
      <c r="Y969" s="358" t="s">
        <v>1261</v>
      </c>
      <c r="Z969" s="358"/>
      <c r="AA969" s="358"/>
      <c r="AB969" s="358"/>
      <c r="AC969" s="358" t="s">
        <v>1937</v>
      </c>
      <c r="AD969" s="358" t="s">
        <v>3224</v>
      </c>
      <c r="AE969" s="358" t="s">
        <v>1333</v>
      </c>
      <c r="AF969" s="358" t="s">
        <v>3210</v>
      </c>
      <c r="AG969" s="475">
        <v>0</v>
      </c>
    </row>
    <row r="970" spans="2:33" ht="47.25">
      <c r="B970" s="358"/>
      <c r="C970" s="358" t="s">
        <v>4214</v>
      </c>
      <c r="D970" s="358" t="s">
        <v>7669</v>
      </c>
      <c r="E970" s="358" t="s">
        <v>1934</v>
      </c>
      <c r="F970" s="358" t="s">
        <v>1242</v>
      </c>
      <c r="G970" s="358" t="s">
        <v>7668</v>
      </c>
      <c r="H970" s="358" t="s">
        <v>4216</v>
      </c>
      <c r="I970" s="358" t="s">
        <v>1750</v>
      </c>
      <c r="J970" s="358" t="s">
        <v>4213</v>
      </c>
      <c r="K970" s="358" t="s">
        <v>4216</v>
      </c>
      <c r="L970" s="358" t="s">
        <v>1937</v>
      </c>
      <c r="M970" s="358" t="s">
        <v>4217</v>
      </c>
      <c r="N970" s="358" t="s">
        <v>1939</v>
      </c>
      <c r="O970" s="358" t="s">
        <v>1264</v>
      </c>
      <c r="P970" s="358" t="s">
        <v>7663</v>
      </c>
      <c r="Q970" s="358"/>
      <c r="R970" s="358"/>
      <c r="S970" s="358" t="s">
        <v>7137</v>
      </c>
      <c r="T970" s="358">
        <v>96</v>
      </c>
      <c r="U970" s="358" t="s">
        <v>1937</v>
      </c>
      <c r="V970" s="358" t="s">
        <v>1947</v>
      </c>
      <c r="W970" s="358"/>
      <c r="X970" s="358" t="s">
        <v>2182</v>
      </c>
      <c r="Y970" s="358" t="s">
        <v>1274</v>
      </c>
      <c r="Z970" s="358" t="s">
        <v>7662</v>
      </c>
      <c r="AA970" s="358" t="s">
        <v>4215</v>
      </c>
      <c r="AB970" s="358"/>
      <c r="AC970" s="358" t="s">
        <v>4666</v>
      </c>
      <c r="AD970" s="358" t="s">
        <v>4218</v>
      </c>
      <c r="AE970" s="358" t="s">
        <v>1323</v>
      </c>
      <c r="AF970" s="358" t="s">
        <v>1223</v>
      </c>
      <c r="AG970" s="475">
        <v>0</v>
      </c>
    </row>
    <row r="971" spans="2:33" ht="49.5">
      <c r="B971" s="358"/>
      <c r="C971" s="358" t="s">
        <v>5354</v>
      </c>
      <c r="D971" s="358" t="s">
        <v>5438</v>
      </c>
      <c r="E971" s="358" t="s">
        <v>1934</v>
      </c>
      <c r="F971" s="358" t="s">
        <v>1287</v>
      </c>
      <c r="G971" s="358" t="s">
        <v>5437</v>
      </c>
      <c r="H971" s="358" t="s">
        <v>5355</v>
      </c>
      <c r="I971" s="358" t="s">
        <v>1759</v>
      </c>
      <c r="J971" s="358" t="s">
        <v>5353</v>
      </c>
      <c r="K971" s="358" t="s">
        <v>5355</v>
      </c>
      <c r="L971" s="358" t="s">
        <v>4766</v>
      </c>
      <c r="M971" s="358" t="s">
        <v>5356</v>
      </c>
      <c r="N971" s="358" t="s">
        <v>1939</v>
      </c>
      <c r="O971" s="358" t="s">
        <v>1306</v>
      </c>
      <c r="P971" s="358" t="s">
        <v>5407</v>
      </c>
      <c r="Q971" s="358"/>
      <c r="R971" s="358"/>
      <c r="S971" s="358" t="s">
        <v>2217</v>
      </c>
      <c r="T971" s="358">
        <v>96</v>
      </c>
      <c r="U971" s="358" t="s">
        <v>1937</v>
      </c>
      <c r="V971" s="358" t="s">
        <v>2010</v>
      </c>
      <c r="W971" s="358"/>
      <c r="X971" s="358" t="s">
        <v>4655</v>
      </c>
      <c r="Y971" s="358" t="s">
        <v>1247</v>
      </c>
      <c r="Z971" s="358" t="s">
        <v>5406</v>
      </c>
      <c r="AA971" s="358" t="s">
        <v>4764</v>
      </c>
      <c r="AB971" s="358"/>
      <c r="AC971" s="358" t="s">
        <v>1937</v>
      </c>
      <c r="AD971" s="358" t="s">
        <v>4770</v>
      </c>
      <c r="AE971" s="358" t="s">
        <v>1309</v>
      </c>
      <c r="AF971" s="358"/>
      <c r="AG971" s="475">
        <v>0</v>
      </c>
    </row>
    <row r="972" spans="2:33" ht="47.25">
      <c r="B972" s="358"/>
      <c r="C972" s="358" t="s">
        <v>6214</v>
      </c>
      <c r="D972" s="358" t="s">
        <v>6349</v>
      </c>
      <c r="E972" s="358" t="s">
        <v>1934</v>
      </c>
      <c r="F972" s="358" t="s">
        <v>1242</v>
      </c>
      <c r="G972" s="358" t="s">
        <v>6348</v>
      </c>
      <c r="H972" s="358" t="s">
        <v>6216</v>
      </c>
      <c r="I972" s="358" t="s">
        <v>1739</v>
      </c>
      <c r="J972" s="358" t="s">
        <v>6213</v>
      </c>
      <c r="K972" s="358" t="s">
        <v>6216</v>
      </c>
      <c r="L972" s="358" t="s">
        <v>1937</v>
      </c>
      <c r="M972" s="358" t="s">
        <v>6216</v>
      </c>
      <c r="N972" s="358" t="s">
        <v>1939</v>
      </c>
      <c r="O972" s="358" t="s">
        <v>1240</v>
      </c>
      <c r="P972" s="358" t="s">
        <v>6344</v>
      </c>
      <c r="Q972" s="358"/>
      <c r="R972" s="358" t="s">
        <v>5957</v>
      </c>
      <c r="S972" s="358" t="s">
        <v>6216</v>
      </c>
      <c r="T972" s="358">
        <v>96</v>
      </c>
      <c r="U972" s="358" t="s">
        <v>1937</v>
      </c>
      <c r="V972" s="358" t="s">
        <v>1965</v>
      </c>
      <c r="W972" s="358"/>
      <c r="X972" s="358" t="s">
        <v>5774</v>
      </c>
      <c r="Y972" s="358" t="s">
        <v>1255</v>
      </c>
      <c r="Z972" s="358" t="s">
        <v>6343</v>
      </c>
      <c r="AA972" s="358" t="s">
        <v>6215</v>
      </c>
      <c r="AB972" s="358"/>
      <c r="AC972" s="358" t="s">
        <v>1937</v>
      </c>
      <c r="AD972" s="358" t="s">
        <v>6218</v>
      </c>
      <c r="AE972" s="358" t="s">
        <v>1241</v>
      </c>
      <c r="AF972" s="358" t="s">
        <v>1243</v>
      </c>
      <c r="AG972" s="475">
        <v>0</v>
      </c>
    </row>
    <row r="973" spans="2:33" ht="47.25">
      <c r="B973" s="358" t="s">
        <v>4037</v>
      </c>
      <c r="C973" s="358" t="s">
        <v>5842</v>
      </c>
      <c r="D973" s="358" t="s">
        <v>6351</v>
      </c>
      <c r="E973" s="358" t="s">
        <v>1934</v>
      </c>
      <c r="F973" s="358" t="s">
        <v>1242</v>
      </c>
      <c r="G973" s="358" t="s">
        <v>6350</v>
      </c>
      <c r="H973" s="358" t="s">
        <v>5844</v>
      </c>
      <c r="I973" s="358" t="s">
        <v>1739</v>
      </c>
      <c r="J973" s="358" t="s">
        <v>5841</v>
      </c>
      <c r="K973" s="358" t="s">
        <v>5844</v>
      </c>
      <c r="L973" s="358" t="s">
        <v>1937</v>
      </c>
      <c r="M973" s="358" t="s">
        <v>6331</v>
      </c>
      <c r="N973" s="358" t="s">
        <v>1939</v>
      </c>
      <c r="O973" s="358" t="s">
        <v>1240</v>
      </c>
      <c r="P973" s="358" t="s">
        <v>6344</v>
      </c>
      <c r="Q973" s="358"/>
      <c r="R973" s="358" t="s">
        <v>5957</v>
      </c>
      <c r="S973" s="358" t="s">
        <v>6331</v>
      </c>
      <c r="T973" s="358">
        <v>97</v>
      </c>
      <c r="U973" s="358" t="s">
        <v>1937</v>
      </c>
      <c r="V973" s="358" t="s">
        <v>1947</v>
      </c>
      <c r="W973" s="358"/>
      <c r="X973" s="358" t="s">
        <v>5774</v>
      </c>
      <c r="Y973" s="358" t="s">
        <v>1255</v>
      </c>
      <c r="Z973" s="358" t="s">
        <v>6343</v>
      </c>
      <c r="AA973" s="358" t="s">
        <v>5843</v>
      </c>
      <c r="AB973" s="358"/>
      <c r="AC973" s="358" t="s">
        <v>1937</v>
      </c>
      <c r="AD973" s="358" t="s">
        <v>5847</v>
      </c>
      <c r="AE973" s="358" t="s">
        <v>1241</v>
      </c>
      <c r="AF973" s="358" t="s">
        <v>1243</v>
      </c>
      <c r="AG973" s="475">
        <v>0</v>
      </c>
    </row>
    <row r="974" spans="2:33" ht="47.25">
      <c r="B974" s="358"/>
      <c r="C974" s="358" t="s">
        <v>1767</v>
      </c>
      <c r="D974" s="358" t="s">
        <v>7672</v>
      </c>
      <c r="E974" s="358" t="s">
        <v>1934</v>
      </c>
      <c r="F974" s="358" t="s">
        <v>1242</v>
      </c>
      <c r="G974" s="358" t="s">
        <v>7670</v>
      </c>
      <c r="H974" s="358" t="s">
        <v>1953</v>
      </c>
      <c r="I974" s="358" t="s">
        <v>1750</v>
      </c>
      <c r="J974" s="358" t="s">
        <v>1766</v>
      </c>
      <c r="K974" s="358" t="s">
        <v>1953</v>
      </c>
      <c r="L974" s="358" t="s">
        <v>1937</v>
      </c>
      <c r="M974" s="358" t="s">
        <v>2191</v>
      </c>
      <c r="N974" s="358" t="s">
        <v>1939</v>
      </c>
      <c r="O974" s="358" t="s">
        <v>1264</v>
      </c>
      <c r="P974" s="358" t="s">
        <v>7663</v>
      </c>
      <c r="Q974" s="358"/>
      <c r="R974" s="358"/>
      <c r="S974" s="358" t="s">
        <v>2191</v>
      </c>
      <c r="T974" s="358">
        <v>97</v>
      </c>
      <c r="U974" s="358" t="s">
        <v>1937</v>
      </c>
      <c r="V974" s="358" t="s">
        <v>1947</v>
      </c>
      <c r="W974" s="358"/>
      <c r="X974" s="358" t="s">
        <v>2182</v>
      </c>
      <c r="Y974" s="358" t="s">
        <v>1274</v>
      </c>
      <c r="Z974" s="358" t="s">
        <v>7662</v>
      </c>
      <c r="AA974" s="358" t="s">
        <v>1956</v>
      </c>
      <c r="AB974" s="358"/>
      <c r="AC974" s="358" t="s">
        <v>7671</v>
      </c>
      <c r="AD974" s="358" t="s">
        <v>1958</v>
      </c>
      <c r="AE974" s="358" t="s">
        <v>1323</v>
      </c>
      <c r="AF974" s="358" t="s">
        <v>1223</v>
      </c>
      <c r="AG974" s="475">
        <v>0</v>
      </c>
    </row>
    <row r="975" spans="2:33" ht="33">
      <c r="B975" s="358"/>
      <c r="C975" s="358" t="s">
        <v>3617</v>
      </c>
      <c r="D975" s="358" t="s">
        <v>3624</v>
      </c>
      <c r="E975" s="358" t="s">
        <v>1934</v>
      </c>
      <c r="F975" s="358" t="s">
        <v>1242</v>
      </c>
      <c r="G975" s="358" t="s">
        <v>4038</v>
      </c>
      <c r="H975" s="358" t="s">
        <v>3619</v>
      </c>
      <c r="I975" s="358" t="s">
        <v>3954</v>
      </c>
      <c r="J975" s="358" t="s">
        <v>3616</v>
      </c>
      <c r="K975" s="358" t="s">
        <v>3619</v>
      </c>
      <c r="L975" s="358" t="s">
        <v>3620</v>
      </c>
      <c r="M975" s="358" t="s">
        <v>3621</v>
      </c>
      <c r="N975" s="358" t="s">
        <v>3209</v>
      </c>
      <c r="O975" s="358" t="s">
        <v>1330</v>
      </c>
      <c r="P975" s="358" t="s">
        <v>3607</v>
      </c>
      <c r="Q975" s="358"/>
      <c r="R975" s="358"/>
      <c r="S975" s="358" t="s">
        <v>3621</v>
      </c>
      <c r="T975" s="358">
        <v>97</v>
      </c>
      <c r="U975" s="358" t="s">
        <v>1937</v>
      </c>
      <c r="V975" s="358" t="s">
        <v>1965</v>
      </c>
      <c r="W975" s="358"/>
      <c r="X975" s="358" t="s">
        <v>3211</v>
      </c>
      <c r="Y975" s="358" t="s">
        <v>1261</v>
      </c>
      <c r="Z975" s="358"/>
      <c r="AA975" s="358"/>
      <c r="AB975" s="358"/>
      <c r="AC975" s="358" t="s">
        <v>1937</v>
      </c>
      <c r="AD975" s="358" t="s">
        <v>3624</v>
      </c>
      <c r="AE975" s="358" t="s">
        <v>1333</v>
      </c>
      <c r="AF975" s="358" t="s">
        <v>3210</v>
      </c>
      <c r="AG975" s="475">
        <v>1</v>
      </c>
    </row>
    <row r="976" spans="2:33" ht="49.5">
      <c r="B976" s="358"/>
      <c r="C976" s="358" t="s">
        <v>5360</v>
      </c>
      <c r="D976" s="358" t="s">
        <v>5440</v>
      </c>
      <c r="E976" s="358" t="s">
        <v>1934</v>
      </c>
      <c r="F976" s="358" t="s">
        <v>1287</v>
      </c>
      <c r="G976" s="358" t="s">
        <v>5439</v>
      </c>
      <c r="H976" s="358" t="s">
        <v>5361</v>
      </c>
      <c r="I976" s="358" t="s">
        <v>1759</v>
      </c>
      <c r="J976" s="358" t="s">
        <v>5359</v>
      </c>
      <c r="K976" s="358" t="s">
        <v>5361</v>
      </c>
      <c r="L976" s="358" t="s">
        <v>4776</v>
      </c>
      <c r="M976" s="358" t="s">
        <v>5362</v>
      </c>
      <c r="N976" s="358" t="s">
        <v>1939</v>
      </c>
      <c r="O976" s="358" t="s">
        <v>1306</v>
      </c>
      <c r="P976" s="358" t="s">
        <v>5407</v>
      </c>
      <c r="Q976" s="358"/>
      <c r="R976" s="358"/>
      <c r="S976" s="358" t="s">
        <v>2217</v>
      </c>
      <c r="T976" s="358">
        <v>97</v>
      </c>
      <c r="U976" s="358" t="s">
        <v>1937</v>
      </c>
      <c r="V976" s="358" t="s">
        <v>2010</v>
      </c>
      <c r="W976" s="358"/>
      <c r="X976" s="358" t="s">
        <v>4655</v>
      </c>
      <c r="Y976" s="358" t="s">
        <v>1247</v>
      </c>
      <c r="Z976" s="358" t="s">
        <v>5406</v>
      </c>
      <c r="AA976" s="358" t="s">
        <v>4774</v>
      </c>
      <c r="AB976" s="358"/>
      <c r="AC976" s="358" t="s">
        <v>1937</v>
      </c>
      <c r="AD976" s="358" t="s">
        <v>4780</v>
      </c>
      <c r="AE976" s="358" t="s">
        <v>1309</v>
      </c>
      <c r="AF976" s="358"/>
      <c r="AG976" s="475">
        <v>0</v>
      </c>
    </row>
    <row r="977" spans="2:33" ht="33">
      <c r="B977" s="358" t="s">
        <v>4039</v>
      </c>
      <c r="C977" s="358" t="s">
        <v>3626</v>
      </c>
      <c r="D977" s="358" t="s">
        <v>3632</v>
      </c>
      <c r="E977" s="358" t="s">
        <v>1934</v>
      </c>
      <c r="F977" s="358" t="s">
        <v>1242</v>
      </c>
      <c r="G977" s="358" t="s">
        <v>4040</v>
      </c>
      <c r="H977" s="358" t="s">
        <v>3628</v>
      </c>
      <c r="I977" s="358" t="s">
        <v>3954</v>
      </c>
      <c r="J977" s="358" t="s">
        <v>3625</v>
      </c>
      <c r="K977" s="358" t="s">
        <v>3628</v>
      </c>
      <c r="L977" s="358" t="s">
        <v>3629</v>
      </c>
      <c r="M977" s="358" t="s">
        <v>3630</v>
      </c>
      <c r="N977" s="358" t="s">
        <v>3209</v>
      </c>
      <c r="O977" s="358" t="s">
        <v>1330</v>
      </c>
      <c r="P977" s="358" t="s">
        <v>3607</v>
      </c>
      <c r="Q977" s="358"/>
      <c r="R977" s="358"/>
      <c r="S977" s="358" t="s">
        <v>3630</v>
      </c>
      <c r="T977" s="358">
        <v>98</v>
      </c>
      <c r="U977" s="358" t="s">
        <v>1937</v>
      </c>
      <c r="V977" s="358" t="s">
        <v>1947</v>
      </c>
      <c r="W977" s="358"/>
      <c r="X977" s="358" t="s">
        <v>3211</v>
      </c>
      <c r="Y977" s="358" t="s">
        <v>1261</v>
      </c>
      <c r="Z977" s="358"/>
      <c r="AA977" s="358"/>
      <c r="AB977" s="358"/>
      <c r="AC977" s="358" t="s">
        <v>3623</v>
      </c>
      <c r="AD977" s="358" t="s">
        <v>3632</v>
      </c>
      <c r="AE977" s="358" t="s">
        <v>1333</v>
      </c>
      <c r="AF977" s="358" t="s">
        <v>3210</v>
      </c>
      <c r="AG977" s="475">
        <v>1</v>
      </c>
    </row>
    <row r="978" spans="2:33" ht="47.25">
      <c r="B978" s="358"/>
      <c r="C978" s="358" t="s">
        <v>7384</v>
      </c>
      <c r="D978" s="358" t="s">
        <v>7674</v>
      </c>
      <c r="E978" s="358" t="s">
        <v>1934</v>
      </c>
      <c r="F978" s="358" t="s">
        <v>1242</v>
      </c>
      <c r="G978" s="358" t="s">
        <v>7673</v>
      </c>
      <c r="H978" s="358" t="s">
        <v>7387</v>
      </c>
      <c r="I978" s="358" t="s">
        <v>1750</v>
      </c>
      <c r="J978" s="358" t="s">
        <v>7383</v>
      </c>
      <c r="K978" s="358" t="s">
        <v>7387</v>
      </c>
      <c r="L978" s="358" t="s">
        <v>1937</v>
      </c>
      <c r="M978" s="358" t="s">
        <v>7388</v>
      </c>
      <c r="N978" s="358" t="s">
        <v>1939</v>
      </c>
      <c r="O978" s="358" t="s">
        <v>1264</v>
      </c>
      <c r="P978" s="358" t="s">
        <v>7663</v>
      </c>
      <c r="Q978" s="358"/>
      <c r="R978" s="358"/>
      <c r="S978" s="358" t="s">
        <v>7388</v>
      </c>
      <c r="T978" s="358">
        <v>98</v>
      </c>
      <c r="U978" s="358" t="s">
        <v>1937</v>
      </c>
      <c r="V978" s="358" t="s">
        <v>2031</v>
      </c>
      <c r="W978" s="358"/>
      <c r="X978" s="358" t="s">
        <v>2182</v>
      </c>
      <c r="Y978" s="358" t="s">
        <v>1274</v>
      </c>
      <c r="Z978" s="358" t="s">
        <v>7662</v>
      </c>
      <c r="AA978" s="358" t="s">
        <v>7385</v>
      </c>
      <c r="AB978" s="358"/>
      <c r="AC978" s="358" t="s">
        <v>1937</v>
      </c>
      <c r="AD978" s="358" t="s">
        <v>7390</v>
      </c>
      <c r="AE978" s="358" t="s">
        <v>1323</v>
      </c>
      <c r="AF978" s="358" t="s">
        <v>1223</v>
      </c>
      <c r="AG978" s="475">
        <v>0</v>
      </c>
    </row>
    <row r="979" spans="2:33" ht="115.5">
      <c r="B979" s="358"/>
      <c r="C979" s="358" t="s">
        <v>5366</v>
      </c>
      <c r="D979" s="358" t="s">
        <v>5442</v>
      </c>
      <c r="E979" s="358" t="s">
        <v>1934</v>
      </c>
      <c r="F979" s="358" t="s">
        <v>1287</v>
      </c>
      <c r="G979" s="358" t="s">
        <v>5441</v>
      </c>
      <c r="H979" s="358" t="s">
        <v>5368</v>
      </c>
      <c r="I979" s="358" t="s">
        <v>1759</v>
      </c>
      <c r="J979" s="358" t="s">
        <v>5365</v>
      </c>
      <c r="K979" s="358" t="s">
        <v>5368</v>
      </c>
      <c r="L979" s="358" t="s">
        <v>5369</v>
      </c>
      <c r="M979" s="358" t="s">
        <v>5370</v>
      </c>
      <c r="N979" s="358" t="s">
        <v>1939</v>
      </c>
      <c r="O979" s="358" t="s">
        <v>1306</v>
      </c>
      <c r="P979" s="358" t="s">
        <v>5407</v>
      </c>
      <c r="Q979" s="358" t="s">
        <v>5371</v>
      </c>
      <c r="R979" s="358"/>
      <c r="S979" s="358" t="s">
        <v>5373</v>
      </c>
      <c r="T979" s="358">
        <v>98</v>
      </c>
      <c r="U979" s="358" t="s">
        <v>1937</v>
      </c>
      <c r="V979" s="358" t="s">
        <v>2010</v>
      </c>
      <c r="W979" s="358"/>
      <c r="X979" s="358" t="s">
        <v>4655</v>
      </c>
      <c r="Y979" s="358" t="s">
        <v>1247</v>
      </c>
      <c r="Z979" s="358" t="s">
        <v>5406</v>
      </c>
      <c r="AA979" s="358" t="s">
        <v>5367</v>
      </c>
      <c r="AB979" s="358"/>
      <c r="AC979" s="358" t="s">
        <v>1937</v>
      </c>
      <c r="AD979" s="358" t="s">
        <v>4994</v>
      </c>
      <c r="AE979" s="358" t="s">
        <v>1309</v>
      </c>
      <c r="AF979" s="358"/>
      <c r="AG979" s="475">
        <v>0</v>
      </c>
    </row>
    <row r="980" spans="2:33" ht="49.5">
      <c r="B980" s="358"/>
      <c r="C980" s="358" t="s">
        <v>5831</v>
      </c>
      <c r="D980" s="358" t="s">
        <v>6353</v>
      </c>
      <c r="E980" s="358" t="s">
        <v>1934</v>
      </c>
      <c r="F980" s="358" t="s">
        <v>1242</v>
      </c>
      <c r="G980" s="358" t="s">
        <v>6352</v>
      </c>
      <c r="H980" s="358" t="s">
        <v>5833</v>
      </c>
      <c r="I980" s="358" t="s">
        <v>1739</v>
      </c>
      <c r="J980" s="358" t="s">
        <v>5830</v>
      </c>
      <c r="K980" s="358" t="s">
        <v>5833</v>
      </c>
      <c r="L980" s="358" t="s">
        <v>1937</v>
      </c>
      <c r="M980" s="358" t="s">
        <v>5834</v>
      </c>
      <c r="N980" s="358" t="s">
        <v>1939</v>
      </c>
      <c r="O980" s="358" t="s">
        <v>1311</v>
      </c>
      <c r="P980" s="358" t="s">
        <v>6344</v>
      </c>
      <c r="Q980" s="358"/>
      <c r="R980" s="358" t="s">
        <v>5809</v>
      </c>
      <c r="S980" s="358" t="s">
        <v>5837</v>
      </c>
      <c r="T980" s="358">
        <v>98</v>
      </c>
      <c r="U980" s="358" t="s">
        <v>5839</v>
      </c>
      <c r="V980" s="358" t="s">
        <v>1947</v>
      </c>
      <c r="W980" s="358"/>
      <c r="X980" s="358" t="s">
        <v>5774</v>
      </c>
      <c r="Y980" s="358" t="s">
        <v>1255</v>
      </c>
      <c r="Z980" s="358" t="s">
        <v>6343</v>
      </c>
      <c r="AA980" s="358" t="s">
        <v>5832</v>
      </c>
      <c r="AB980" s="358"/>
      <c r="AC980" s="358" t="s">
        <v>5838</v>
      </c>
      <c r="AD980" s="358" t="s">
        <v>5835</v>
      </c>
      <c r="AE980" s="358" t="s">
        <v>1241</v>
      </c>
      <c r="AF980" s="358" t="s">
        <v>1243</v>
      </c>
      <c r="AG980" s="475">
        <v>0</v>
      </c>
    </row>
    <row r="981" spans="2:33" ht="33">
      <c r="B981" s="358" t="s">
        <v>4041</v>
      </c>
      <c r="C981" s="358" t="s">
        <v>3634</v>
      </c>
      <c r="D981" s="358" t="s">
        <v>3642</v>
      </c>
      <c r="E981" s="358" t="s">
        <v>1934</v>
      </c>
      <c r="F981" s="358" t="s">
        <v>1242</v>
      </c>
      <c r="G981" s="358" t="s">
        <v>4042</v>
      </c>
      <c r="H981" s="358" t="s">
        <v>3636</v>
      </c>
      <c r="I981" s="358" t="s">
        <v>3954</v>
      </c>
      <c r="J981" s="358" t="s">
        <v>3633</v>
      </c>
      <c r="K981" s="358" t="s">
        <v>3636</v>
      </c>
      <c r="L981" s="358" t="s">
        <v>3637</v>
      </c>
      <c r="M981" s="358" t="s">
        <v>3638</v>
      </c>
      <c r="N981" s="358" t="s">
        <v>3209</v>
      </c>
      <c r="O981" s="358" t="s">
        <v>1330</v>
      </c>
      <c r="P981" s="358" t="s">
        <v>3607</v>
      </c>
      <c r="Q981" s="358"/>
      <c r="R981" s="358"/>
      <c r="S981" s="358" t="s">
        <v>3640</v>
      </c>
      <c r="T981" s="358">
        <v>99</v>
      </c>
      <c r="U981" s="358" t="s">
        <v>1937</v>
      </c>
      <c r="V981" s="358" t="s">
        <v>1947</v>
      </c>
      <c r="W981" s="358"/>
      <c r="X981" s="358" t="s">
        <v>3211</v>
      </c>
      <c r="Y981" s="358" t="s">
        <v>1261</v>
      </c>
      <c r="Z981" s="358"/>
      <c r="AA981" s="358"/>
      <c r="AB981" s="358"/>
      <c r="AC981" s="358" t="s">
        <v>3641</v>
      </c>
      <c r="AD981" s="358" t="s">
        <v>3642</v>
      </c>
      <c r="AE981" s="358" t="s">
        <v>1333</v>
      </c>
      <c r="AF981" s="358" t="s">
        <v>3210</v>
      </c>
      <c r="AG981" s="475">
        <v>0</v>
      </c>
    </row>
    <row r="982" spans="2:33" ht="47.25">
      <c r="B982" s="358"/>
      <c r="C982" s="358" t="s">
        <v>7119</v>
      </c>
      <c r="D982" s="358" t="s">
        <v>7676</v>
      </c>
      <c r="E982" s="358" t="s">
        <v>1934</v>
      </c>
      <c r="F982" s="358" t="s">
        <v>1242</v>
      </c>
      <c r="G982" s="358" t="s">
        <v>7675</v>
      </c>
      <c r="H982" s="358" t="s">
        <v>7121</v>
      </c>
      <c r="I982" s="358" t="s">
        <v>1750</v>
      </c>
      <c r="J982" s="358" t="s">
        <v>7118</v>
      </c>
      <c r="K982" s="358" t="s">
        <v>7121</v>
      </c>
      <c r="L982" s="358" t="s">
        <v>1937</v>
      </c>
      <c r="M982" s="358" t="s">
        <v>7122</v>
      </c>
      <c r="N982" s="358" t="s">
        <v>1939</v>
      </c>
      <c r="O982" s="358" t="s">
        <v>1264</v>
      </c>
      <c r="P982" s="358" t="s">
        <v>7663</v>
      </c>
      <c r="Q982" s="358"/>
      <c r="R982" s="358"/>
      <c r="S982" s="358" t="s">
        <v>7122</v>
      </c>
      <c r="T982" s="358">
        <v>99</v>
      </c>
      <c r="U982" s="358" t="s">
        <v>1937</v>
      </c>
      <c r="V982" s="358" t="s">
        <v>1947</v>
      </c>
      <c r="W982" s="358"/>
      <c r="X982" s="358" t="s">
        <v>2182</v>
      </c>
      <c r="Y982" s="358" t="s">
        <v>1274</v>
      </c>
      <c r="Z982" s="358" t="s">
        <v>7662</v>
      </c>
      <c r="AA982" s="358" t="s">
        <v>7120</v>
      </c>
      <c r="AB982" s="358"/>
      <c r="AC982" s="358" t="s">
        <v>7640</v>
      </c>
      <c r="AD982" s="358" t="s">
        <v>7125</v>
      </c>
      <c r="AE982" s="358" t="s">
        <v>1323</v>
      </c>
      <c r="AF982" s="358" t="s">
        <v>1223</v>
      </c>
      <c r="AG982" s="475">
        <v>0</v>
      </c>
    </row>
    <row r="983" spans="2:33" ht="115.5">
      <c r="B983" s="358"/>
      <c r="C983" s="358" t="s">
        <v>5376</v>
      </c>
      <c r="D983" s="358" t="s">
        <v>5444</v>
      </c>
      <c r="E983" s="358" t="s">
        <v>1934</v>
      </c>
      <c r="F983" s="358" t="s">
        <v>1287</v>
      </c>
      <c r="G983" s="358" t="s">
        <v>5443</v>
      </c>
      <c r="H983" s="358" t="s">
        <v>5378</v>
      </c>
      <c r="I983" s="358" t="s">
        <v>1759</v>
      </c>
      <c r="J983" s="358" t="s">
        <v>5375</v>
      </c>
      <c r="K983" s="358" t="s">
        <v>5378</v>
      </c>
      <c r="L983" s="358" t="s">
        <v>5379</v>
      </c>
      <c r="M983" s="358" t="s">
        <v>5380</v>
      </c>
      <c r="N983" s="358" t="s">
        <v>1939</v>
      </c>
      <c r="O983" s="358" t="s">
        <v>1306</v>
      </c>
      <c r="P983" s="358" t="s">
        <v>5407</v>
      </c>
      <c r="Q983" s="358" t="s">
        <v>5371</v>
      </c>
      <c r="R983" s="358"/>
      <c r="S983" s="358" t="s">
        <v>5382</v>
      </c>
      <c r="T983" s="358">
        <v>99</v>
      </c>
      <c r="U983" s="358" t="s">
        <v>1937</v>
      </c>
      <c r="V983" s="358" t="s">
        <v>2010</v>
      </c>
      <c r="W983" s="358"/>
      <c r="X983" s="358" t="s">
        <v>4655</v>
      </c>
      <c r="Y983" s="358" t="s">
        <v>1247</v>
      </c>
      <c r="Z983" s="358" t="s">
        <v>5406</v>
      </c>
      <c r="AA983" s="358" t="s">
        <v>5377</v>
      </c>
      <c r="AB983" s="358"/>
      <c r="AC983" s="358" t="s">
        <v>1937</v>
      </c>
      <c r="AD983" s="358" t="s">
        <v>5004</v>
      </c>
      <c r="AE983" s="358" t="s">
        <v>1309</v>
      </c>
      <c r="AF983" s="358"/>
      <c r="AG983" s="475">
        <v>0</v>
      </c>
    </row>
    <row r="984" spans="2:33" ht="47.25">
      <c r="B984" s="358"/>
      <c r="C984" s="358" t="s">
        <v>6355</v>
      </c>
      <c r="D984" s="358" t="s">
        <v>6362</v>
      </c>
      <c r="E984" s="358" t="s">
        <v>1934</v>
      </c>
      <c r="F984" s="358" t="s">
        <v>1242</v>
      </c>
      <c r="G984" s="358" t="s">
        <v>6360</v>
      </c>
      <c r="H984" s="358" t="s">
        <v>6357</v>
      </c>
      <c r="I984" s="358" t="s">
        <v>1739</v>
      </c>
      <c r="J984" s="358" t="s">
        <v>6354</v>
      </c>
      <c r="K984" s="358" t="s">
        <v>6357</v>
      </c>
      <c r="L984" s="358" t="s">
        <v>1937</v>
      </c>
      <c r="M984" s="358" t="s">
        <v>6358</v>
      </c>
      <c r="N984" s="358" t="s">
        <v>3209</v>
      </c>
      <c r="O984" s="358" t="s">
        <v>1311</v>
      </c>
      <c r="P984" s="358" t="s">
        <v>6344</v>
      </c>
      <c r="Q984" s="358"/>
      <c r="R984" s="358" t="s">
        <v>5872</v>
      </c>
      <c r="S984" s="358" t="s">
        <v>6361</v>
      </c>
      <c r="T984" s="358">
        <v>99</v>
      </c>
      <c r="U984" s="358" t="s">
        <v>1937</v>
      </c>
      <c r="V984" s="358" t="s">
        <v>1965</v>
      </c>
      <c r="W984" s="358"/>
      <c r="X984" s="358" t="s">
        <v>5774</v>
      </c>
      <c r="Y984" s="358" t="s">
        <v>1255</v>
      </c>
      <c r="Z984" s="358" t="s">
        <v>6343</v>
      </c>
      <c r="AA984" s="358" t="s">
        <v>6356</v>
      </c>
      <c r="AB984" s="358"/>
      <c r="AC984" s="358" t="s">
        <v>1937</v>
      </c>
      <c r="AD984" s="358" t="s">
        <v>6359</v>
      </c>
      <c r="AE984" s="358" t="s">
        <v>1241</v>
      </c>
      <c r="AF984" s="358" t="s">
        <v>1243</v>
      </c>
      <c r="AG984" s="475">
        <v>0</v>
      </c>
    </row>
    <row r="985" spans="2:33" ht="47.25">
      <c r="B985" s="358" t="s">
        <v>4043</v>
      </c>
      <c r="C985" s="358" t="s">
        <v>6078</v>
      </c>
      <c r="D985" s="358" t="s">
        <v>6364</v>
      </c>
      <c r="E985" s="358" t="s">
        <v>1934</v>
      </c>
      <c r="F985" s="358" t="s">
        <v>1242</v>
      </c>
      <c r="G985" s="358" t="s">
        <v>6363</v>
      </c>
      <c r="H985" s="358" t="s">
        <v>6081</v>
      </c>
      <c r="I985" s="358" t="s">
        <v>1739</v>
      </c>
      <c r="J985" s="358" t="s">
        <v>6077</v>
      </c>
      <c r="K985" s="358" t="s">
        <v>6081</v>
      </c>
      <c r="L985" s="358" t="s">
        <v>6082</v>
      </c>
      <c r="M985" s="358" t="s">
        <v>6083</v>
      </c>
      <c r="N985" s="358" t="s">
        <v>3957</v>
      </c>
      <c r="O985" s="358" t="s">
        <v>1311</v>
      </c>
      <c r="P985" s="358" t="s">
        <v>6344</v>
      </c>
      <c r="Q985" s="358"/>
      <c r="R985" s="358" t="s">
        <v>5872</v>
      </c>
      <c r="S985" s="358" t="s">
        <v>6086</v>
      </c>
      <c r="T985" s="358">
        <v>100</v>
      </c>
      <c r="U985" s="358" t="s">
        <v>1937</v>
      </c>
      <c r="V985" s="358" t="s">
        <v>1947</v>
      </c>
      <c r="W985" s="358"/>
      <c r="X985" s="358" t="s">
        <v>6079</v>
      </c>
      <c r="Y985" s="358" t="s">
        <v>1255</v>
      </c>
      <c r="Z985" s="358" t="s">
        <v>6343</v>
      </c>
      <c r="AA985" s="358" t="s">
        <v>6080</v>
      </c>
      <c r="AB985" s="358"/>
      <c r="AC985" s="358" t="s">
        <v>6087</v>
      </c>
      <c r="AD985" s="358" t="s">
        <v>6084</v>
      </c>
      <c r="AE985" s="358" t="s">
        <v>1241</v>
      </c>
      <c r="AF985" s="358" t="s">
        <v>1243</v>
      </c>
      <c r="AG985" s="475">
        <v>0</v>
      </c>
    </row>
    <row r="986" spans="2:33" ht="33">
      <c r="B986" s="358"/>
      <c r="C986" s="358" t="s">
        <v>3644</v>
      </c>
      <c r="D986" s="358" t="s">
        <v>3651</v>
      </c>
      <c r="E986" s="358" t="s">
        <v>1934</v>
      </c>
      <c r="F986" s="358" t="s">
        <v>1242</v>
      </c>
      <c r="G986" s="358" t="s">
        <v>4044</v>
      </c>
      <c r="H986" s="358" t="s">
        <v>3646</v>
      </c>
      <c r="I986" s="358" t="s">
        <v>3954</v>
      </c>
      <c r="J986" s="358" t="s">
        <v>3643</v>
      </c>
      <c r="K986" s="358" t="s">
        <v>3646</v>
      </c>
      <c r="L986" s="358" t="s">
        <v>3647</v>
      </c>
      <c r="M986" s="358" t="s">
        <v>3648</v>
      </c>
      <c r="N986" s="358" t="s">
        <v>3209</v>
      </c>
      <c r="O986" s="358" t="s">
        <v>1330</v>
      </c>
      <c r="P986" s="358" t="s">
        <v>3607</v>
      </c>
      <c r="Q986" s="358"/>
      <c r="R986" s="358"/>
      <c r="S986" s="358" t="s">
        <v>3650</v>
      </c>
      <c r="T986" s="358">
        <v>100</v>
      </c>
      <c r="U986" s="358" t="s">
        <v>1937</v>
      </c>
      <c r="V986" s="358" t="s">
        <v>2492</v>
      </c>
      <c r="W986" s="358"/>
      <c r="X986" s="358" t="s">
        <v>3211</v>
      </c>
      <c r="Y986" s="358" t="s">
        <v>1261</v>
      </c>
      <c r="Z986" s="358"/>
      <c r="AA986" s="358"/>
      <c r="AB986" s="358"/>
      <c r="AC986" s="358" t="s">
        <v>1937</v>
      </c>
      <c r="AD986" s="358" t="s">
        <v>3651</v>
      </c>
      <c r="AE986" s="358" t="s">
        <v>1333</v>
      </c>
      <c r="AF986" s="358" t="s">
        <v>3210</v>
      </c>
      <c r="AG986" s="475">
        <v>0</v>
      </c>
    </row>
    <row r="987" spans="2:33" ht="47.25">
      <c r="B987" s="358"/>
      <c r="C987" s="358" t="s">
        <v>7373</v>
      </c>
      <c r="D987" s="358" t="s">
        <v>7678</v>
      </c>
      <c r="E987" s="358" t="s">
        <v>1934</v>
      </c>
      <c r="F987" s="358" t="s">
        <v>1242</v>
      </c>
      <c r="G987" s="358" t="s">
        <v>7677</v>
      </c>
      <c r="H987" s="358" t="s">
        <v>7375</v>
      </c>
      <c r="I987" s="358" t="s">
        <v>1750</v>
      </c>
      <c r="J987" s="358" t="s">
        <v>7372</v>
      </c>
      <c r="K987" s="358" t="s">
        <v>7375</v>
      </c>
      <c r="L987" s="358" t="s">
        <v>1937</v>
      </c>
      <c r="M987" s="358" t="s">
        <v>7376</v>
      </c>
      <c r="N987" s="358" t="s">
        <v>1939</v>
      </c>
      <c r="O987" s="358" t="s">
        <v>1264</v>
      </c>
      <c r="P987" s="358" t="s">
        <v>7663</v>
      </c>
      <c r="Q987" s="358"/>
      <c r="R987" s="358"/>
      <c r="S987" s="358" t="s">
        <v>7376</v>
      </c>
      <c r="T987" s="358">
        <v>100</v>
      </c>
      <c r="U987" s="358" t="s">
        <v>1937</v>
      </c>
      <c r="V987" s="358" t="s">
        <v>1947</v>
      </c>
      <c r="W987" s="358"/>
      <c r="X987" s="358" t="s">
        <v>2182</v>
      </c>
      <c r="Y987" s="358" t="s">
        <v>1274</v>
      </c>
      <c r="Z987" s="358" t="s">
        <v>7662</v>
      </c>
      <c r="AA987" s="358" t="s">
        <v>7374</v>
      </c>
      <c r="AB987" s="358"/>
      <c r="AC987" s="358" t="s">
        <v>7379</v>
      </c>
      <c r="AD987" s="358" t="s">
        <v>7377</v>
      </c>
      <c r="AE987" s="358" t="s">
        <v>1323</v>
      </c>
      <c r="AF987" s="358" t="s">
        <v>1223</v>
      </c>
      <c r="AG987" s="475">
        <v>0</v>
      </c>
    </row>
    <row r="988" spans="2:33" ht="115.5">
      <c r="B988" s="358"/>
      <c r="C988" s="358" t="s">
        <v>5385</v>
      </c>
      <c r="D988" s="358" t="s">
        <v>5446</v>
      </c>
      <c r="E988" s="358" t="s">
        <v>1934</v>
      </c>
      <c r="F988" s="358" t="s">
        <v>1287</v>
      </c>
      <c r="G988" s="358" t="s">
        <v>5445</v>
      </c>
      <c r="H988" s="358" t="s">
        <v>5387</v>
      </c>
      <c r="I988" s="358" t="s">
        <v>1759</v>
      </c>
      <c r="J988" s="358" t="s">
        <v>5384</v>
      </c>
      <c r="K988" s="358" t="s">
        <v>5387</v>
      </c>
      <c r="L988" s="358" t="s">
        <v>5388</v>
      </c>
      <c r="M988" s="358" t="s">
        <v>5389</v>
      </c>
      <c r="N988" s="358" t="s">
        <v>1939</v>
      </c>
      <c r="O988" s="358" t="s">
        <v>1306</v>
      </c>
      <c r="P988" s="358" t="s">
        <v>5407</v>
      </c>
      <c r="Q988" s="358" t="s">
        <v>5371</v>
      </c>
      <c r="R988" s="358"/>
      <c r="S988" s="358" t="s">
        <v>5391</v>
      </c>
      <c r="T988" s="358">
        <v>100</v>
      </c>
      <c r="U988" s="358" t="s">
        <v>1937</v>
      </c>
      <c r="V988" s="358" t="s">
        <v>2492</v>
      </c>
      <c r="W988" s="358"/>
      <c r="X988" s="358" t="s">
        <v>4655</v>
      </c>
      <c r="Y988" s="358" t="s">
        <v>1247</v>
      </c>
      <c r="Z988" s="358" t="s">
        <v>5406</v>
      </c>
      <c r="AA988" s="358" t="s">
        <v>5386</v>
      </c>
      <c r="AB988" s="358"/>
      <c r="AC988" s="358" t="s">
        <v>1937</v>
      </c>
      <c r="AD988" s="358" t="s">
        <v>4881</v>
      </c>
      <c r="AE988" s="358" t="s">
        <v>1309</v>
      </c>
      <c r="AF988" s="358"/>
      <c r="AG988" s="475">
        <v>0</v>
      </c>
    </row>
    <row r="989" spans="2:33" ht="47.25">
      <c r="B989" s="358" t="s">
        <v>4045</v>
      </c>
      <c r="C989" s="358" t="s">
        <v>7336</v>
      </c>
      <c r="D989" s="358" t="s">
        <v>7680</v>
      </c>
      <c r="E989" s="358" t="s">
        <v>1934</v>
      </c>
      <c r="F989" s="358" t="s">
        <v>1242</v>
      </c>
      <c r="G989" s="358" t="s">
        <v>7679</v>
      </c>
      <c r="H989" s="358" t="s">
        <v>7338</v>
      </c>
      <c r="I989" s="358" t="s">
        <v>1750</v>
      </c>
      <c r="J989" s="358" t="s">
        <v>7335</v>
      </c>
      <c r="K989" s="358" t="s">
        <v>7338</v>
      </c>
      <c r="L989" s="358" t="s">
        <v>1937</v>
      </c>
      <c r="M989" s="358" t="s">
        <v>7339</v>
      </c>
      <c r="N989" s="358" t="s">
        <v>1939</v>
      </c>
      <c r="O989" s="358" t="s">
        <v>1264</v>
      </c>
      <c r="P989" s="358" t="s">
        <v>7663</v>
      </c>
      <c r="Q989" s="358"/>
      <c r="R989" s="358"/>
      <c r="S989" s="358" t="s">
        <v>7339</v>
      </c>
      <c r="T989" s="358">
        <v>101</v>
      </c>
      <c r="U989" s="358" t="s">
        <v>1937</v>
      </c>
      <c r="V989" s="358" t="s">
        <v>1947</v>
      </c>
      <c r="W989" s="358"/>
      <c r="X989" s="358" t="s">
        <v>2182</v>
      </c>
      <c r="Y989" s="358" t="s">
        <v>1274</v>
      </c>
      <c r="Z989" s="358" t="s">
        <v>7662</v>
      </c>
      <c r="AA989" s="358" t="s">
        <v>7337</v>
      </c>
      <c r="AB989" s="358"/>
      <c r="AC989" s="358" t="s">
        <v>7341</v>
      </c>
      <c r="AD989" s="358" t="s">
        <v>7342</v>
      </c>
      <c r="AE989" s="358" t="s">
        <v>1323</v>
      </c>
      <c r="AF989" s="358" t="s">
        <v>1223</v>
      </c>
      <c r="AG989" s="475">
        <v>0</v>
      </c>
    </row>
    <row r="990" spans="2:33" ht="33">
      <c r="B990" s="358"/>
      <c r="C990" s="358" t="s">
        <v>3653</v>
      </c>
      <c r="D990" s="358" t="s">
        <v>3659</v>
      </c>
      <c r="E990" s="358" t="s">
        <v>1934</v>
      </c>
      <c r="F990" s="358" t="s">
        <v>1242</v>
      </c>
      <c r="G990" s="358" t="s">
        <v>4046</v>
      </c>
      <c r="H990" s="358" t="s">
        <v>3655</v>
      </c>
      <c r="I990" s="358" t="s">
        <v>3954</v>
      </c>
      <c r="J990" s="358" t="s">
        <v>3652</v>
      </c>
      <c r="K990" s="358" t="s">
        <v>3655</v>
      </c>
      <c r="L990" s="358" t="s">
        <v>3656</v>
      </c>
      <c r="M990" s="358" t="s">
        <v>3657</v>
      </c>
      <c r="N990" s="358" t="s">
        <v>3209</v>
      </c>
      <c r="O990" s="358" t="s">
        <v>1330</v>
      </c>
      <c r="P990" s="358" t="s">
        <v>3607</v>
      </c>
      <c r="Q990" s="358"/>
      <c r="R990" s="358"/>
      <c r="S990" s="358" t="s">
        <v>3264</v>
      </c>
      <c r="T990" s="358">
        <v>101</v>
      </c>
      <c r="U990" s="358" t="s">
        <v>1937</v>
      </c>
      <c r="V990" s="358" t="s">
        <v>1974</v>
      </c>
      <c r="W990" s="358"/>
      <c r="X990" s="358" t="s">
        <v>3211</v>
      </c>
      <c r="Y990" s="358" t="s">
        <v>1261</v>
      </c>
      <c r="Z990" s="358"/>
      <c r="AA990" s="358"/>
      <c r="AB990" s="358"/>
      <c r="AC990" s="358" t="s">
        <v>1937</v>
      </c>
      <c r="AD990" s="358" t="s">
        <v>3659</v>
      </c>
      <c r="AE990" s="358" t="s">
        <v>1333</v>
      </c>
      <c r="AF990" s="358" t="s">
        <v>3210</v>
      </c>
      <c r="AG990" s="475">
        <v>0</v>
      </c>
    </row>
    <row r="991" spans="2:33" ht="47.25">
      <c r="B991" s="358"/>
      <c r="C991" s="358" t="s">
        <v>6090</v>
      </c>
      <c r="D991" s="358" t="s">
        <v>6366</v>
      </c>
      <c r="E991" s="358" t="s">
        <v>1934</v>
      </c>
      <c r="F991" s="358" t="s">
        <v>1242</v>
      </c>
      <c r="G991" s="358" t="s">
        <v>6365</v>
      </c>
      <c r="H991" s="358" t="s">
        <v>6092</v>
      </c>
      <c r="I991" s="358" t="s">
        <v>1739</v>
      </c>
      <c r="J991" s="358" t="s">
        <v>6089</v>
      </c>
      <c r="K991" s="358" t="s">
        <v>6092</v>
      </c>
      <c r="L991" s="358" t="s">
        <v>6093</v>
      </c>
      <c r="M991" s="358" t="s">
        <v>6094</v>
      </c>
      <c r="N991" s="358" t="s">
        <v>3957</v>
      </c>
      <c r="O991" s="358" t="s">
        <v>1311</v>
      </c>
      <c r="P991" s="358" t="s">
        <v>6344</v>
      </c>
      <c r="Q991" s="358"/>
      <c r="R991" s="358" t="s">
        <v>5872</v>
      </c>
      <c r="S991" s="358" t="s">
        <v>6094</v>
      </c>
      <c r="T991" s="358">
        <v>101</v>
      </c>
      <c r="U991" s="358" t="s">
        <v>1937</v>
      </c>
      <c r="V991" s="358" t="s">
        <v>1947</v>
      </c>
      <c r="W991" s="358"/>
      <c r="X991" s="358" t="s">
        <v>6079</v>
      </c>
      <c r="Y991" s="358" t="s">
        <v>1255</v>
      </c>
      <c r="Z991" s="358" t="s">
        <v>6343</v>
      </c>
      <c r="AA991" s="358" t="s">
        <v>6091</v>
      </c>
      <c r="AB991" s="358"/>
      <c r="AC991" s="358" t="s">
        <v>6097</v>
      </c>
      <c r="AD991" s="358" t="s">
        <v>6095</v>
      </c>
      <c r="AE991" s="358" t="s">
        <v>1241</v>
      </c>
      <c r="AF991" s="358" t="s">
        <v>1243</v>
      </c>
      <c r="AG991" s="475">
        <v>0</v>
      </c>
    </row>
    <row r="992" spans="2:33" ht="115.5">
      <c r="B992" s="358"/>
      <c r="C992" s="358" t="s">
        <v>5394</v>
      </c>
      <c r="D992" s="358" t="s">
        <v>5448</v>
      </c>
      <c r="E992" s="358" t="s">
        <v>1934</v>
      </c>
      <c r="F992" s="358" t="s">
        <v>1287</v>
      </c>
      <c r="G992" s="358" t="s">
        <v>5447</v>
      </c>
      <c r="H992" s="358" t="s">
        <v>5396</v>
      </c>
      <c r="I992" s="358" t="s">
        <v>1759</v>
      </c>
      <c r="J992" s="358" t="s">
        <v>5393</v>
      </c>
      <c r="K992" s="358" t="s">
        <v>5396</v>
      </c>
      <c r="L992" s="358" t="s">
        <v>5397</v>
      </c>
      <c r="M992" s="358" t="s">
        <v>5398</v>
      </c>
      <c r="N992" s="358" t="s">
        <v>1939</v>
      </c>
      <c r="O992" s="358" t="s">
        <v>1306</v>
      </c>
      <c r="P992" s="358" t="s">
        <v>5407</v>
      </c>
      <c r="Q992" s="358" t="s">
        <v>5371</v>
      </c>
      <c r="R992" s="358"/>
      <c r="S992" s="358" t="s">
        <v>5400</v>
      </c>
      <c r="T992" s="358">
        <v>101</v>
      </c>
      <c r="U992" s="358" t="s">
        <v>1937</v>
      </c>
      <c r="V992" s="358" t="s">
        <v>2492</v>
      </c>
      <c r="W992" s="358"/>
      <c r="X992" s="358" t="s">
        <v>4655</v>
      </c>
      <c r="Y992" s="358" t="s">
        <v>1247</v>
      </c>
      <c r="Z992" s="358" t="s">
        <v>5406</v>
      </c>
      <c r="AA992" s="358" t="s">
        <v>5395</v>
      </c>
      <c r="AB992" s="358"/>
      <c r="AC992" s="358" t="s">
        <v>1937</v>
      </c>
      <c r="AD992" s="358" t="s">
        <v>4892</v>
      </c>
      <c r="AE992" s="358" t="s">
        <v>1309</v>
      </c>
      <c r="AF992" s="358"/>
      <c r="AG992" s="475">
        <v>0</v>
      </c>
    </row>
    <row r="993" spans="2:33" ht="33">
      <c r="B993" s="358" t="s">
        <v>4047</v>
      </c>
      <c r="C993" s="358" t="s">
        <v>3661</v>
      </c>
      <c r="D993" s="358" t="s">
        <v>3668</v>
      </c>
      <c r="E993" s="358" t="s">
        <v>1934</v>
      </c>
      <c r="F993" s="358" t="s">
        <v>1242</v>
      </c>
      <c r="G993" s="358" t="s">
        <v>4048</v>
      </c>
      <c r="H993" s="358" t="s">
        <v>3663</v>
      </c>
      <c r="I993" s="358" t="s">
        <v>3954</v>
      </c>
      <c r="J993" s="358" t="s">
        <v>3660</v>
      </c>
      <c r="K993" s="358" t="s">
        <v>3663</v>
      </c>
      <c r="L993" s="358" t="s">
        <v>3664</v>
      </c>
      <c r="M993" s="358" t="s">
        <v>3665</v>
      </c>
      <c r="N993" s="358" t="s">
        <v>3209</v>
      </c>
      <c r="O993" s="358" t="s">
        <v>1330</v>
      </c>
      <c r="P993" s="358" t="s">
        <v>3607</v>
      </c>
      <c r="Q993" s="358"/>
      <c r="R993" s="358"/>
      <c r="S993" s="358" t="s">
        <v>3264</v>
      </c>
      <c r="T993" s="358">
        <v>102</v>
      </c>
      <c r="U993" s="358" t="s">
        <v>1937</v>
      </c>
      <c r="V993" s="358" t="s">
        <v>1974</v>
      </c>
      <c r="W993" s="358"/>
      <c r="X993" s="358" t="s">
        <v>3211</v>
      </c>
      <c r="Y993" s="358" t="s">
        <v>1261</v>
      </c>
      <c r="Z993" s="358"/>
      <c r="AA993" s="358"/>
      <c r="AB993" s="358"/>
      <c r="AC993" s="358" t="s">
        <v>1937</v>
      </c>
      <c r="AD993" s="358" t="s">
        <v>3668</v>
      </c>
      <c r="AE993" s="358" t="s">
        <v>1333</v>
      </c>
      <c r="AF993" s="358" t="s">
        <v>3210</v>
      </c>
      <c r="AG993" s="475">
        <v>0</v>
      </c>
    </row>
    <row r="994" spans="2:33" ht="47.25">
      <c r="B994" s="358"/>
      <c r="C994" s="358" t="s">
        <v>1779</v>
      </c>
      <c r="D994" s="358" t="s">
        <v>7682</v>
      </c>
      <c r="E994" s="358" t="s">
        <v>1934</v>
      </c>
      <c r="F994" s="358" t="s">
        <v>1242</v>
      </c>
      <c r="G994" s="358" t="s">
        <v>7681</v>
      </c>
      <c r="H994" s="358" t="s">
        <v>4230</v>
      </c>
      <c r="I994" s="358" t="s">
        <v>1750</v>
      </c>
      <c r="J994" s="358" t="s">
        <v>1778</v>
      </c>
      <c r="K994" s="358" t="s">
        <v>4230</v>
      </c>
      <c r="L994" s="358" t="s">
        <v>1937</v>
      </c>
      <c r="M994" s="358" t="s">
        <v>7097</v>
      </c>
      <c r="N994" s="358" t="s">
        <v>1939</v>
      </c>
      <c r="O994" s="358" t="s">
        <v>1264</v>
      </c>
      <c r="P994" s="358" t="s">
        <v>7663</v>
      </c>
      <c r="Q994" s="358"/>
      <c r="R994" s="358"/>
      <c r="S994" s="358" t="s">
        <v>7097</v>
      </c>
      <c r="T994" s="358">
        <v>102</v>
      </c>
      <c r="U994" s="358" t="s">
        <v>1937</v>
      </c>
      <c r="V994" s="358" t="s">
        <v>1947</v>
      </c>
      <c r="W994" s="358"/>
      <c r="X994" s="358" t="s">
        <v>2182</v>
      </c>
      <c r="Y994" s="358" t="s">
        <v>1274</v>
      </c>
      <c r="Z994" s="358" t="s">
        <v>7662</v>
      </c>
      <c r="AA994" s="358" t="s">
        <v>6706</v>
      </c>
      <c r="AB994" s="358"/>
      <c r="AC994" s="358" t="s">
        <v>1937</v>
      </c>
      <c r="AD994" s="358" t="s">
        <v>4233</v>
      </c>
      <c r="AE994" s="358" t="s">
        <v>1323</v>
      </c>
      <c r="AF994" s="358" t="s">
        <v>1223</v>
      </c>
      <c r="AG994" s="475">
        <v>0</v>
      </c>
    </row>
    <row r="995" spans="2:33" ht="115.5">
      <c r="B995" s="358"/>
      <c r="C995" s="358" t="s">
        <v>5254</v>
      </c>
      <c r="D995" s="358" t="s">
        <v>5450</v>
      </c>
      <c r="E995" s="358" t="s">
        <v>1934</v>
      </c>
      <c r="F995" s="358" t="s">
        <v>1287</v>
      </c>
      <c r="G995" s="358" t="s">
        <v>5449</v>
      </c>
      <c r="H995" s="358" t="s">
        <v>5255</v>
      </c>
      <c r="I995" s="358" t="s">
        <v>1759</v>
      </c>
      <c r="J995" s="358" t="s">
        <v>4829</v>
      </c>
      <c r="K995" s="358" t="s">
        <v>5255</v>
      </c>
      <c r="L995" s="358" t="s">
        <v>4833</v>
      </c>
      <c r="M995" s="358" t="s">
        <v>4834</v>
      </c>
      <c r="N995" s="358" t="s">
        <v>1939</v>
      </c>
      <c r="O995" s="358" t="s">
        <v>1306</v>
      </c>
      <c r="P995" s="358" t="s">
        <v>5407</v>
      </c>
      <c r="Q995" s="358" t="s">
        <v>5371</v>
      </c>
      <c r="R995" s="358"/>
      <c r="S995" s="358" t="s">
        <v>1937</v>
      </c>
      <c r="T995" s="358">
        <v>102</v>
      </c>
      <c r="U995" s="358" t="s">
        <v>1937</v>
      </c>
      <c r="V995" s="358" t="s">
        <v>2492</v>
      </c>
      <c r="W995" s="358"/>
      <c r="X995" s="358" t="s">
        <v>4655</v>
      </c>
      <c r="Y995" s="358" t="s">
        <v>1247</v>
      </c>
      <c r="Z995" s="358" t="s">
        <v>5406</v>
      </c>
      <c r="AA995" s="358" t="s">
        <v>4831</v>
      </c>
      <c r="AB995" s="358"/>
      <c r="AC995" s="358" t="s">
        <v>1937</v>
      </c>
      <c r="AD995" s="358" t="s">
        <v>4881</v>
      </c>
      <c r="AE995" s="358" t="s">
        <v>1309</v>
      </c>
      <c r="AF995" s="358"/>
      <c r="AG995" s="475">
        <v>0</v>
      </c>
    </row>
    <row r="996" spans="2:33" ht="47.25">
      <c r="B996" s="358"/>
      <c r="C996" s="358" t="s">
        <v>6368</v>
      </c>
      <c r="D996" s="358" t="s">
        <v>6375</v>
      </c>
      <c r="E996" s="358" t="s">
        <v>1934</v>
      </c>
      <c r="F996" s="358" t="s">
        <v>1242</v>
      </c>
      <c r="G996" s="358" t="s">
        <v>6374</v>
      </c>
      <c r="H996" s="358" t="s">
        <v>6371</v>
      </c>
      <c r="I996" s="358" t="s">
        <v>1739</v>
      </c>
      <c r="J996" s="358" t="s">
        <v>6367</v>
      </c>
      <c r="K996" s="358" t="s">
        <v>6371</v>
      </c>
      <c r="L996" s="358" t="s">
        <v>6093</v>
      </c>
      <c r="M996" s="358" t="s">
        <v>6372</v>
      </c>
      <c r="N996" s="358" t="s">
        <v>3957</v>
      </c>
      <c r="O996" s="358" t="s">
        <v>1311</v>
      </c>
      <c r="P996" s="358" t="s">
        <v>6344</v>
      </c>
      <c r="Q996" s="358"/>
      <c r="R996" s="358" t="s">
        <v>6369</v>
      </c>
      <c r="S996" s="358" t="s">
        <v>6372</v>
      </c>
      <c r="T996" s="358">
        <v>102</v>
      </c>
      <c r="U996" s="358" t="s">
        <v>1937</v>
      </c>
      <c r="V996" s="358" t="s">
        <v>1965</v>
      </c>
      <c r="W996" s="358"/>
      <c r="X996" s="358" t="s">
        <v>6079</v>
      </c>
      <c r="Y996" s="358" t="s">
        <v>1255</v>
      </c>
      <c r="Z996" s="358" t="s">
        <v>6343</v>
      </c>
      <c r="AA996" s="358" t="s">
        <v>6370</v>
      </c>
      <c r="AB996" s="358"/>
      <c r="AC996" s="358" t="s">
        <v>6097</v>
      </c>
      <c r="AD996" s="358" t="s">
        <v>6373</v>
      </c>
      <c r="AE996" s="358" t="s">
        <v>1241</v>
      </c>
      <c r="AF996" s="358" t="s">
        <v>1243</v>
      </c>
      <c r="AG996" s="475">
        <v>0</v>
      </c>
    </row>
    <row r="997" spans="2:33" ht="47.25">
      <c r="B997" s="358" t="s">
        <v>4049</v>
      </c>
      <c r="C997" s="358" t="s">
        <v>7083</v>
      </c>
      <c r="D997" s="358" t="s">
        <v>7684</v>
      </c>
      <c r="E997" s="358" t="s">
        <v>1934</v>
      </c>
      <c r="F997" s="358" t="s">
        <v>1242</v>
      </c>
      <c r="G997" s="358" t="s">
        <v>7683</v>
      </c>
      <c r="H997" s="358" t="s">
        <v>7085</v>
      </c>
      <c r="I997" s="358" t="s">
        <v>1750</v>
      </c>
      <c r="J997" s="358" t="s">
        <v>7082</v>
      </c>
      <c r="K997" s="358" t="s">
        <v>7085</v>
      </c>
      <c r="L997" s="358" t="s">
        <v>1937</v>
      </c>
      <c r="M997" s="358" t="s">
        <v>7086</v>
      </c>
      <c r="N997" s="358" t="s">
        <v>1939</v>
      </c>
      <c r="O997" s="358" t="s">
        <v>1264</v>
      </c>
      <c r="P997" s="358" t="s">
        <v>7663</v>
      </c>
      <c r="Q997" s="358"/>
      <c r="R997" s="358"/>
      <c r="S997" s="358" t="s">
        <v>7086</v>
      </c>
      <c r="T997" s="358">
        <v>103</v>
      </c>
      <c r="U997" s="358" t="s">
        <v>1937</v>
      </c>
      <c r="V997" s="358" t="s">
        <v>1947</v>
      </c>
      <c r="W997" s="358"/>
      <c r="X997" s="358" t="s">
        <v>2182</v>
      </c>
      <c r="Y997" s="358" t="s">
        <v>1274</v>
      </c>
      <c r="Z997" s="358" t="s">
        <v>7662</v>
      </c>
      <c r="AA997" s="358" t="s">
        <v>7084</v>
      </c>
      <c r="AB997" s="358"/>
      <c r="AC997" s="358" t="s">
        <v>7370</v>
      </c>
      <c r="AD997" s="358" t="s">
        <v>7090</v>
      </c>
      <c r="AE997" s="358" t="s">
        <v>1323</v>
      </c>
      <c r="AF997" s="358" t="s">
        <v>1223</v>
      </c>
      <c r="AG997" s="475">
        <v>1</v>
      </c>
    </row>
    <row r="998" spans="2:33" ht="33">
      <c r="B998" s="358"/>
      <c r="C998" s="358" t="s">
        <v>3670</v>
      </c>
      <c r="D998" s="358" t="s">
        <v>3676</v>
      </c>
      <c r="E998" s="358" t="s">
        <v>1934</v>
      </c>
      <c r="F998" s="358" t="s">
        <v>1242</v>
      </c>
      <c r="G998" s="358" t="s">
        <v>4050</v>
      </c>
      <c r="H998" s="358" t="s">
        <v>3672</v>
      </c>
      <c r="I998" s="358" t="s">
        <v>3954</v>
      </c>
      <c r="J998" s="358" t="s">
        <v>3669</v>
      </c>
      <c r="K998" s="358" t="s">
        <v>3672</v>
      </c>
      <c r="L998" s="358" t="s">
        <v>3366</v>
      </c>
      <c r="M998" s="358" t="s">
        <v>4028</v>
      </c>
      <c r="N998" s="358" t="s">
        <v>3209</v>
      </c>
      <c r="O998" s="358" t="s">
        <v>1330</v>
      </c>
      <c r="P998" s="358" t="s">
        <v>3607</v>
      </c>
      <c r="Q998" s="358"/>
      <c r="R998" s="358"/>
      <c r="S998" s="358" t="s">
        <v>4028</v>
      </c>
      <c r="T998" s="358">
        <v>103</v>
      </c>
      <c r="U998" s="358" t="s">
        <v>1937</v>
      </c>
      <c r="V998" s="358" t="s">
        <v>1965</v>
      </c>
      <c r="W998" s="358"/>
      <c r="X998" s="358" t="s">
        <v>3211</v>
      </c>
      <c r="Y998" s="358" t="s">
        <v>1261</v>
      </c>
      <c r="Z998" s="358"/>
      <c r="AA998" s="358"/>
      <c r="AB998" s="358"/>
      <c r="AC998" s="358" t="s">
        <v>1937</v>
      </c>
      <c r="AD998" s="358" t="s">
        <v>3676</v>
      </c>
      <c r="AE998" s="358" t="s">
        <v>1333</v>
      </c>
      <c r="AF998" s="358" t="s">
        <v>3210</v>
      </c>
      <c r="AG998" s="475">
        <v>0</v>
      </c>
    </row>
    <row r="999" spans="2:33" ht="49.5">
      <c r="B999" s="358"/>
      <c r="C999" s="358" t="s">
        <v>5452</v>
      </c>
      <c r="D999" s="358" t="s">
        <v>5454</v>
      </c>
      <c r="E999" s="358" t="s">
        <v>1934</v>
      </c>
      <c r="F999" s="358" t="s">
        <v>1279</v>
      </c>
      <c r="G999" s="358" t="s">
        <v>5457</v>
      </c>
      <c r="H999" s="358" t="s">
        <v>5454</v>
      </c>
      <c r="I999" s="358" t="s">
        <v>1759</v>
      </c>
      <c r="J999" s="358" t="s">
        <v>5451</v>
      </c>
      <c r="K999" s="358" t="s">
        <v>5454</v>
      </c>
      <c r="L999" s="358" t="s">
        <v>5455</v>
      </c>
      <c r="M999" s="358" t="s">
        <v>5456</v>
      </c>
      <c r="N999" s="358" t="s">
        <v>1939</v>
      </c>
      <c r="O999" s="358" t="s">
        <v>1306</v>
      </c>
      <c r="P999" s="358"/>
      <c r="Q999" s="358"/>
      <c r="R999" s="358"/>
      <c r="S999" s="358" t="s">
        <v>1940</v>
      </c>
      <c r="T999" s="358">
        <v>103</v>
      </c>
      <c r="U999" s="358" t="s">
        <v>1937</v>
      </c>
      <c r="V999" s="358" t="s">
        <v>902</v>
      </c>
      <c r="W999" s="358"/>
      <c r="X999" s="358" t="s">
        <v>4655</v>
      </c>
      <c r="Y999" s="358" t="s">
        <v>1247</v>
      </c>
      <c r="Z999" s="358" t="s">
        <v>5453</v>
      </c>
      <c r="AA999" s="358"/>
      <c r="AB999" s="358"/>
      <c r="AC999" s="358" t="s">
        <v>1940</v>
      </c>
      <c r="AD999" s="358"/>
      <c r="AE999" s="358" t="s">
        <v>1309</v>
      </c>
      <c r="AF999" s="358"/>
      <c r="AG999" s="475">
        <v>0</v>
      </c>
    </row>
    <row r="1000" spans="2:33" ht="47.25">
      <c r="B1000" s="358"/>
      <c r="C1000" s="358" t="s">
        <v>6377</v>
      </c>
      <c r="D1000" s="358" t="s">
        <v>6387</v>
      </c>
      <c r="E1000" s="358" t="s">
        <v>1934</v>
      </c>
      <c r="F1000" s="358" t="s">
        <v>1242</v>
      </c>
      <c r="G1000" s="358" t="s">
        <v>6385</v>
      </c>
      <c r="H1000" s="358" t="s">
        <v>6381</v>
      </c>
      <c r="I1000" s="358" t="s">
        <v>1739</v>
      </c>
      <c r="J1000" s="358" t="s">
        <v>6376</v>
      </c>
      <c r="K1000" s="358" t="s">
        <v>6381</v>
      </c>
      <c r="L1000" s="358" t="s">
        <v>6382</v>
      </c>
      <c r="M1000" s="358" t="s">
        <v>6383</v>
      </c>
      <c r="N1000" s="358" t="s">
        <v>3209</v>
      </c>
      <c r="O1000" s="358" t="s">
        <v>1311</v>
      </c>
      <c r="P1000" s="358" t="s">
        <v>6344</v>
      </c>
      <c r="Q1000" s="358"/>
      <c r="R1000" s="358" t="s">
        <v>6379</v>
      </c>
      <c r="S1000" s="358" t="s">
        <v>6383</v>
      </c>
      <c r="T1000" s="358">
        <v>103</v>
      </c>
      <c r="U1000" s="358" t="s">
        <v>1937</v>
      </c>
      <c r="V1000" s="358" t="s">
        <v>2031</v>
      </c>
      <c r="W1000" s="358"/>
      <c r="X1000" s="358" t="s">
        <v>6378</v>
      </c>
      <c r="Y1000" s="358" t="s">
        <v>1255</v>
      </c>
      <c r="Z1000" s="358" t="s">
        <v>6343</v>
      </c>
      <c r="AA1000" s="358" t="s">
        <v>6380</v>
      </c>
      <c r="AB1000" s="358"/>
      <c r="AC1000" s="358" t="s">
        <v>6386</v>
      </c>
      <c r="AD1000" s="358" t="s">
        <v>6384</v>
      </c>
      <c r="AE1000" s="358" t="s">
        <v>1241</v>
      </c>
      <c r="AF1000" s="358" t="s">
        <v>1243</v>
      </c>
      <c r="AG1000" s="475">
        <v>0</v>
      </c>
    </row>
    <row r="1001" spans="2:33" ht="49.5">
      <c r="B1001" s="358" t="s">
        <v>4052</v>
      </c>
      <c r="C1001" s="358" t="s">
        <v>1762</v>
      </c>
      <c r="D1001" s="358" t="s">
        <v>5459</v>
      </c>
      <c r="E1001" s="358" t="s">
        <v>1934</v>
      </c>
      <c r="F1001" s="358" t="s">
        <v>1242</v>
      </c>
      <c r="G1001" s="358" t="s">
        <v>5458</v>
      </c>
      <c r="H1001" s="358" t="s">
        <v>1945</v>
      </c>
      <c r="I1001" s="358" t="s">
        <v>1759</v>
      </c>
      <c r="J1001" s="358" t="s">
        <v>1761</v>
      </c>
      <c r="K1001" s="358" t="s">
        <v>1945</v>
      </c>
      <c r="L1001" s="358" t="s">
        <v>2138</v>
      </c>
      <c r="M1001" s="358" t="s">
        <v>2186</v>
      </c>
      <c r="N1001" s="358" t="s">
        <v>1939</v>
      </c>
      <c r="O1001" s="358" t="s">
        <v>1306</v>
      </c>
      <c r="P1001" s="358" t="s">
        <v>5454</v>
      </c>
      <c r="Q1001" s="358"/>
      <c r="R1001" s="358"/>
      <c r="S1001" s="358" t="s">
        <v>1940</v>
      </c>
      <c r="T1001" s="358">
        <v>104</v>
      </c>
      <c r="U1001" s="358" t="s">
        <v>1937</v>
      </c>
      <c r="V1001" s="358" t="s">
        <v>1947</v>
      </c>
      <c r="W1001" s="358"/>
      <c r="X1001" s="358" t="s">
        <v>4655</v>
      </c>
      <c r="Y1001" s="358" t="s">
        <v>1247</v>
      </c>
      <c r="Z1001" s="358" t="s">
        <v>5453</v>
      </c>
      <c r="AA1001" s="358" t="s">
        <v>2187</v>
      </c>
      <c r="AB1001" s="358"/>
      <c r="AC1001" s="358" t="s">
        <v>2188</v>
      </c>
      <c r="AD1001" s="358" t="s">
        <v>1950</v>
      </c>
      <c r="AE1001" s="358" t="s">
        <v>1309</v>
      </c>
      <c r="AF1001" s="358"/>
      <c r="AG1001" s="475">
        <v>0</v>
      </c>
    </row>
    <row r="1002" spans="2:33" ht="33">
      <c r="B1002" s="358"/>
      <c r="C1002" s="358" t="s">
        <v>3678</v>
      </c>
      <c r="D1002" s="358" t="s">
        <v>3684</v>
      </c>
      <c r="E1002" s="358" t="s">
        <v>1934</v>
      </c>
      <c r="F1002" s="358" t="s">
        <v>1242</v>
      </c>
      <c r="G1002" s="358" t="s">
        <v>4053</v>
      </c>
      <c r="H1002" s="358" t="s">
        <v>3680</v>
      </c>
      <c r="I1002" s="358" t="s">
        <v>3954</v>
      </c>
      <c r="J1002" s="358" t="s">
        <v>3677</v>
      </c>
      <c r="K1002" s="358" t="s">
        <v>3680</v>
      </c>
      <c r="L1002" s="358" t="s">
        <v>3288</v>
      </c>
      <c r="M1002" s="358" t="s">
        <v>4051</v>
      </c>
      <c r="N1002" s="358" t="s">
        <v>3209</v>
      </c>
      <c r="O1002" s="358" t="s">
        <v>1330</v>
      </c>
      <c r="P1002" s="358" t="s">
        <v>3607</v>
      </c>
      <c r="Q1002" s="358"/>
      <c r="R1002" s="358"/>
      <c r="S1002" s="358" t="s">
        <v>3264</v>
      </c>
      <c r="T1002" s="358">
        <v>104</v>
      </c>
      <c r="U1002" s="358" t="s">
        <v>1937</v>
      </c>
      <c r="V1002" s="358" t="s">
        <v>1974</v>
      </c>
      <c r="W1002" s="358"/>
      <c r="X1002" s="358" t="s">
        <v>3211</v>
      </c>
      <c r="Y1002" s="358" t="s">
        <v>1261</v>
      </c>
      <c r="Z1002" s="358"/>
      <c r="AA1002" s="358"/>
      <c r="AB1002" s="358"/>
      <c r="AC1002" s="358" t="s">
        <v>1937</v>
      </c>
      <c r="AD1002" s="358" t="s">
        <v>3684</v>
      </c>
      <c r="AE1002" s="358" t="s">
        <v>1333</v>
      </c>
      <c r="AF1002" s="358" t="s">
        <v>3210</v>
      </c>
      <c r="AG1002" s="475">
        <v>0</v>
      </c>
    </row>
    <row r="1003" spans="2:33" ht="47.25">
      <c r="B1003" s="358"/>
      <c r="C1003" s="358" t="s">
        <v>7392</v>
      </c>
      <c r="D1003" s="358" t="s">
        <v>7686</v>
      </c>
      <c r="E1003" s="358" t="s">
        <v>1934</v>
      </c>
      <c r="F1003" s="358" t="s">
        <v>1287</v>
      </c>
      <c r="G1003" s="358" t="s">
        <v>7685</v>
      </c>
      <c r="H1003" s="358" t="s">
        <v>7395</v>
      </c>
      <c r="I1003" s="358" t="s">
        <v>1750</v>
      </c>
      <c r="J1003" s="358" t="s">
        <v>7391</v>
      </c>
      <c r="K1003" s="358" t="s">
        <v>7395</v>
      </c>
      <c r="L1003" s="358" t="s">
        <v>1937</v>
      </c>
      <c r="M1003" s="358" t="s">
        <v>7396</v>
      </c>
      <c r="N1003" s="358" t="s">
        <v>1939</v>
      </c>
      <c r="O1003" s="358" t="s">
        <v>1264</v>
      </c>
      <c r="P1003" s="358" t="s">
        <v>7663</v>
      </c>
      <c r="Q1003" s="358"/>
      <c r="R1003" s="358"/>
      <c r="S1003" s="358" t="s">
        <v>7396</v>
      </c>
      <c r="T1003" s="358">
        <v>104</v>
      </c>
      <c r="U1003" s="358" t="s">
        <v>1937</v>
      </c>
      <c r="V1003" s="358" t="s">
        <v>1974</v>
      </c>
      <c r="W1003" s="358"/>
      <c r="X1003" s="358" t="s">
        <v>2182</v>
      </c>
      <c r="Y1003" s="358" t="s">
        <v>1274</v>
      </c>
      <c r="Z1003" s="358" t="s">
        <v>7662</v>
      </c>
      <c r="AA1003" s="358" t="s">
        <v>7393</v>
      </c>
      <c r="AB1003" s="358"/>
      <c r="AC1003" s="358" t="s">
        <v>1937</v>
      </c>
      <c r="AD1003" s="358" t="s">
        <v>7394</v>
      </c>
      <c r="AE1003" s="358" t="s">
        <v>1323</v>
      </c>
      <c r="AF1003" s="358" t="s">
        <v>1223</v>
      </c>
      <c r="AG1003" s="475">
        <v>0</v>
      </c>
    </row>
    <row r="1004" spans="2:33" ht="47.25">
      <c r="B1004" s="358"/>
      <c r="C1004" s="358" t="s">
        <v>6389</v>
      </c>
      <c r="D1004" s="358" t="s">
        <v>6396</v>
      </c>
      <c r="E1004" s="358" t="s">
        <v>1934</v>
      </c>
      <c r="F1004" s="358" t="s">
        <v>1287</v>
      </c>
      <c r="G1004" s="358" t="s">
        <v>6395</v>
      </c>
      <c r="H1004" s="358" t="s">
        <v>6391</v>
      </c>
      <c r="I1004" s="358" t="s">
        <v>1739</v>
      </c>
      <c r="J1004" s="358" t="s">
        <v>6388</v>
      </c>
      <c r="K1004" s="358" t="s">
        <v>6391</v>
      </c>
      <c r="L1004" s="358" t="s">
        <v>6392</v>
      </c>
      <c r="M1004" s="358" t="s">
        <v>6393</v>
      </c>
      <c r="N1004" s="358" t="s">
        <v>3209</v>
      </c>
      <c r="O1004" s="358" t="s">
        <v>1311</v>
      </c>
      <c r="P1004" s="358" t="s">
        <v>6344</v>
      </c>
      <c r="Q1004" s="358"/>
      <c r="R1004" s="358" t="s">
        <v>6379</v>
      </c>
      <c r="S1004" s="358" t="s">
        <v>6393</v>
      </c>
      <c r="T1004" s="358">
        <v>104</v>
      </c>
      <c r="U1004" s="358" t="s">
        <v>1937</v>
      </c>
      <c r="V1004" s="358" t="s">
        <v>2031</v>
      </c>
      <c r="W1004" s="358"/>
      <c r="X1004" s="358" t="s">
        <v>6378</v>
      </c>
      <c r="Y1004" s="358" t="s">
        <v>1255</v>
      </c>
      <c r="Z1004" s="358" t="s">
        <v>6343</v>
      </c>
      <c r="AA1004" s="358" t="s">
        <v>6390</v>
      </c>
      <c r="AB1004" s="358"/>
      <c r="AC1004" s="358" t="s">
        <v>6386</v>
      </c>
      <c r="AD1004" s="358" t="s">
        <v>6394</v>
      </c>
      <c r="AE1004" s="358" t="s">
        <v>1241</v>
      </c>
      <c r="AF1004" s="358" t="s">
        <v>1243</v>
      </c>
      <c r="AG1004" s="475">
        <v>0</v>
      </c>
    </row>
    <row r="1005" spans="2:33" ht="33">
      <c r="B1005" s="358" t="s">
        <v>4054</v>
      </c>
      <c r="C1005" s="358" t="s">
        <v>3552</v>
      </c>
      <c r="D1005" s="358" t="s">
        <v>3553</v>
      </c>
      <c r="E1005" s="358" t="s">
        <v>1934</v>
      </c>
      <c r="F1005" s="358" t="s">
        <v>1279</v>
      </c>
      <c r="G1005" s="358" t="s">
        <v>4055</v>
      </c>
      <c r="H1005" s="358" t="s">
        <v>3553</v>
      </c>
      <c r="I1005" s="358" t="s">
        <v>3954</v>
      </c>
      <c r="J1005" s="358" t="s">
        <v>3551</v>
      </c>
      <c r="K1005" s="358" t="s">
        <v>3553</v>
      </c>
      <c r="L1005" s="358" t="s">
        <v>1937</v>
      </c>
      <c r="M1005" s="358" t="s">
        <v>3554</v>
      </c>
      <c r="N1005" s="358" t="s">
        <v>3209</v>
      </c>
      <c r="O1005" s="358" t="s">
        <v>1330</v>
      </c>
      <c r="P1005" s="358"/>
      <c r="Q1005" s="358"/>
      <c r="R1005" s="358"/>
      <c r="S1005" s="358" t="s">
        <v>3554</v>
      </c>
      <c r="T1005" s="358">
        <v>105</v>
      </c>
      <c r="U1005" s="358" t="s">
        <v>1937</v>
      </c>
      <c r="V1005" s="358" t="s">
        <v>902</v>
      </c>
      <c r="W1005" s="358"/>
      <c r="X1005" s="358" t="s">
        <v>3211</v>
      </c>
      <c r="Y1005" s="358" t="s">
        <v>1261</v>
      </c>
      <c r="Z1005" s="358"/>
      <c r="AA1005" s="358"/>
      <c r="AB1005" s="358"/>
      <c r="AC1005" s="358" t="s">
        <v>1937</v>
      </c>
      <c r="AD1005" s="358"/>
      <c r="AE1005" s="358" t="s">
        <v>1333</v>
      </c>
      <c r="AF1005" s="358" t="s">
        <v>3210</v>
      </c>
      <c r="AG1005" s="475">
        <v>1</v>
      </c>
    </row>
    <row r="1006" spans="2:33" ht="47.25">
      <c r="B1006" s="358"/>
      <c r="C1006" s="358" t="s">
        <v>7400</v>
      </c>
      <c r="D1006" s="358" t="s">
        <v>7688</v>
      </c>
      <c r="E1006" s="358" t="s">
        <v>1934</v>
      </c>
      <c r="F1006" s="358" t="s">
        <v>1287</v>
      </c>
      <c r="G1006" s="358" t="s">
        <v>7687</v>
      </c>
      <c r="H1006" s="358" t="s">
        <v>7403</v>
      </c>
      <c r="I1006" s="358" t="s">
        <v>1750</v>
      </c>
      <c r="J1006" s="358" t="s">
        <v>7399</v>
      </c>
      <c r="K1006" s="358" t="s">
        <v>7403</v>
      </c>
      <c r="L1006" s="358" t="s">
        <v>1937</v>
      </c>
      <c r="M1006" s="358" t="s">
        <v>7404</v>
      </c>
      <c r="N1006" s="358" t="s">
        <v>1939</v>
      </c>
      <c r="O1006" s="358" t="s">
        <v>1264</v>
      </c>
      <c r="P1006" s="358" t="s">
        <v>7663</v>
      </c>
      <c r="Q1006" s="358"/>
      <c r="R1006" s="358"/>
      <c r="S1006" s="358" t="s">
        <v>7404</v>
      </c>
      <c r="T1006" s="358">
        <v>105</v>
      </c>
      <c r="U1006" s="358" t="s">
        <v>1937</v>
      </c>
      <c r="V1006" s="358" t="s">
        <v>1974</v>
      </c>
      <c r="W1006" s="358"/>
      <c r="X1006" s="358" t="s">
        <v>2182</v>
      </c>
      <c r="Y1006" s="358" t="s">
        <v>1274</v>
      </c>
      <c r="Z1006" s="358" t="s">
        <v>7662</v>
      </c>
      <c r="AA1006" s="358" t="s">
        <v>7401</v>
      </c>
      <c r="AB1006" s="358"/>
      <c r="AC1006" s="358" t="s">
        <v>1937</v>
      </c>
      <c r="AD1006" s="358" t="s">
        <v>7402</v>
      </c>
      <c r="AE1006" s="358" t="s">
        <v>1323</v>
      </c>
      <c r="AF1006" s="358" t="s">
        <v>1223</v>
      </c>
      <c r="AG1006" s="475">
        <v>0</v>
      </c>
    </row>
    <row r="1007" spans="2:33" ht="49.5">
      <c r="B1007" s="358"/>
      <c r="C1007" s="358" t="s">
        <v>4214</v>
      </c>
      <c r="D1007" s="358" t="s">
        <v>5461</v>
      </c>
      <c r="E1007" s="358" t="s">
        <v>1934</v>
      </c>
      <c r="F1007" s="358" t="s">
        <v>1242</v>
      </c>
      <c r="G1007" s="358" t="s">
        <v>5460</v>
      </c>
      <c r="H1007" s="358" t="s">
        <v>4216</v>
      </c>
      <c r="I1007" s="358" t="s">
        <v>1759</v>
      </c>
      <c r="J1007" s="358" t="s">
        <v>4213</v>
      </c>
      <c r="K1007" s="358" t="s">
        <v>4216</v>
      </c>
      <c r="L1007" s="358" t="s">
        <v>4664</v>
      </c>
      <c r="M1007" s="358" t="s">
        <v>4217</v>
      </c>
      <c r="N1007" s="358" t="s">
        <v>1939</v>
      </c>
      <c r="O1007" s="358" t="s">
        <v>1306</v>
      </c>
      <c r="P1007" s="358" t="s">
        <v>5454</v>
      </c>
      <c r="Q1007" s="358"/>
      <c r="R1007" s="358"/>
      <c r="S1007" s="358" t="s">
        <v>1940</v>
      </c>
      <c r="T1007" s="358">
        <v>105</v>
      </c>
      <c r="U1007" s="358" t="s">
        <v>1937</v>
      </c>
      <c r="V1007" s="358" t="s">
        <v>1947</v>
      </c>
      <c r="W1007" s="358"/>
      <c r="X1007" s="358" t="s">
        <v>4655</v>
      </c>
      <c r="Y1007" s="358" t="s">
        <v>1247</v>
      </c>
      <c r="Z1007" s="358" t="s">
        <v>5453</v>
      </c>
      <c r="AA1007" s="358" t="s">
        <v>4663</v>
      </c>
      <c r="AB1007" s="358"/>
      <c r="AC1007" s="358" t="s">
        <v>4666</v>
      </c>
      <c r="AD1007" s="358" t="s">
        <v>4218</v>
      </c>
      <c r="AE1007" s="358" t="s">
        <v>1309</v>
      </c>
      <c r="AF1007" s="358"/>
      <c r="AG1007" s="475">
        <v>0</v>
      </c>
    </row>
    <row r="1008" spans="2:33" ht="49.5">
      <c r="B1008" s="358"/>
      <c r="C1008" s="358" t="s">
        <v>6398</v>
      </c>
      <c r="D1008" s="358" t="s">
        <v>6405</v>
      </c>
      <c r="E1008" s="358" t="s">
        <v>1934</v>
      </c>
      <c r="F1008" s="358" t="s">
        <v>1242</v>
      </c>
      <c r="G1008" s="358" t="s">
        <v>6403</v>
      </c>
      <c r="H1008" s="358" t="s">
        <v>6400</v>
      </c>
      <c r="I1008" s="358" t="s">
        <v>1739</v>
      </c>
      <c r="J1008" s="358" t="s">
        <v>6397</v>
      </c>
      <c r="K1008" s="358" t="s">
        <v>6400</v>
      </c>
      <c r="L1008" s="358" t="s">
        <v>1937</v>
      </c>
      <c r="M1008" s="358" t="s">
        <v>6401</v>
      </c>
      <c r="N1008" s="358" t="s">
        <v>3209</v>
      </c>
      <c r="O1008" s="358" t="s">
        <v>1311</v>
      </c>
      <c r="P1008" s="358" t="s">
        <v>6344</v>
      </c>
      <c r="Q1008" s="358"/>
      <c r="R1008" s="358" t="s">
        <v>6379</v>
      </c>
      <c r="S1008" s="358" t="s">
        <v>6404</v>
      </c>
      <c r="T1008" s="358">
        <v>105</v>
      </c>
      <c r="U1008" s="358" t="s">
        <v>1937</v>
      </c>
      <c r="V1008" s="358" t="s">
        <v>1947</v>
      </c>
      <c r="W1008" s="358"/>
      <c r="X1008" s="358" t="s">
        <v>6378</v>
      </c>
      <c r="Y1008" s="358" t="s">
        <v>1255</v>
      </c>
      <c r="Z1008" s="358" t="s">
        <v>6343</v>
      </c>
      <c r="AA1008" s="358" t="s">
        <v>6399</v>
      </c>
      <c r="AB1008" s="358"/>
      <c r="AC1008" s="358" t="s">
        <v>6087</v>
      </c>
      <c r="AD1008" s="358" t="s">
        <v>6402</v>
      </c>
      <c r="AE1008" s="358" t="s">
        <v>1241</v>
      </c>
      <c r="AF1008" s="358" t="s">
        <v>1243</v>
      </c>
      <c r="AG1008" s="475">
        <v>0</v>
      </c>
    </row>
    <row r="1009" spans="2:33" ht="49.5">
      <c r="B1009" s="358" t="s">
        <v>4056</v>
      </c>
      <c r="C1009" s="358" t="s">
        <v>1767</v>
      </c>
      <c r="D1009" s="358" t="s">
        <v>5463</v>
      </c>
      <c r="E1009" s="358" t="s">
        <v>1934</v>
      </c>
      <c r="F1009" s="358" t="s">
        <v>1242</v>
      </c>
      <c r="G1009" s="358" t="s">
        <v>5462</v>
      </c>
      <c r="H1009" s="358" t="s">
        <v>1953</v>
      </c>
      <c r="I1009" s="358" t="s">
        <v>1759</v>
      </c>
      <c r="J1009" s="358" t="s">
        <v>1766</v>
      </c>
      <c r="K1009" s="358" t="s">
        <v>1953</v>
      </c>
      <c r="L1009" s="358" t="s">
        <v>1954</v>
      </c>
      <c r="M1009" s="358" t="s">
        <v>2191</v>
      </c>
      <c r="N1009" s="358" t="s">
        <v>1939</v>
      </c>
      <c r="O1009" s="358" t="s">
        <v>1306</v>
      </c>
      <c r="P1009" s="358" t="s">
        <v>5454</v>
      </c>
      <c r="Q1009" s="358"/>
      <c r="R1009" s="358"/>
      <c r="S1009" s="358" t="s">
        <v>1940</v>
      </c>
      <c r="T1009" s="358">
        <v>106</v>
      </c>
      <c r="U1009" s="358" t="s">
        <v>1937</v>
      </c>
      <c r="V1009" s="358" t="s">
        <v>1947</v>
      </c>
      <c r="W1009" s="358"/>
      <c r="X1009" s="358" t="s">
        <v>4655</v>
      </c>
      <c r="Y1009" s="358" t="s">
        <v>1247</v>
      </c>
      <c r="Z1009" s="358" t="s">
        <v>5453</v>
      </c>
      <c r="AA1009" s="358" t="s">
        <v>2192</v>
      </c>
      <c r="AB1009" s="358"/>
      <c r="AC1009" s="358" t="s">
        <v>2193</v>
      </c>
      <c r="AD1009" s="358" t="s">
        <v>1958</v>
      </c>
      <c r="AE1009" s="358" t="s">
        <v>1309</v>
      </c>
      <c r="AF1009" s="358"/>
      <c r="AG1009" s="475">
        <v>0</v>
      </c>
    </row>
    <row r="1010" spans="2:33" ht="33">
      <c r="B1010" s="358"/>
      <c r="C1010" s="358" t="s">
        <v>3217</v>
      </c>
      <c r="D1010" s="358" t="s">
        <v>3557</v>
      </c>
      <c r="E1010" s="358" t="s">
        <v>1934</v>
      </c>
      <c r="F1010" s="358" t="s">
        <v>1242</v>
      </c>
      <c r="G1010" s="358" t="s">
        <v>4057</v>
      </c>
      <c r="H1010" s="358" t="s">
        <v>3219</v>
      </c>
      <c r="I1010" s="358" t="s">
        <v>3954</v>
      </c>
      <c r="J1010" s="358" t="s">
        <v>3216</v>
      </c>
      <c r="K1010" s="358" t="s">
        <v>3219</v>
      </c>
      <c r="L1010" s="358" t="s">
        <v>1937</v>
      </c>
      <c r="M1010" s="358" t="s">
        <v>3220</v>
      </c>
      <c r="N1010" s="358" t="s">
        <v>3209</v>
      </c>
      <c r="O1010" s="358" t="s">
        <v>1330</v>
      </c>
      <c r="P1010" s="358" t="s">
        <v>3553</v>
      </c>
      <c r="Q1010" s="358"/>
      <c r="R1010" s="358"/>
      <c r="S1010" s="358" t="s">
        <v>3220</v>
      </c>
      <c r="T1010" s="358">
        <v>106</v>
      </c>
      <c r="U1010" s="358" t="s">
        <v>1937</v>
      </c>
      <c r="V1010" s="358" t="s">
        <v>3223</v>
      </c>
      <c r="W1010" s="358"/>
      <c r="X1010" s="358" t="s">
        <v>3211</v>
      </c>
      <c r="Y1010" s="358" t="s">
        <v>1261</v>
      </c>
      <c r="Z1010" s="358"/>
      <c r="AA1010" s="358"/>
      <c r="AB1010" s="358"/>
      <c r="AC1010" s="358" t="s">
        <v>1937</v>
      </c>
      <c r="AD1010" s="358" t="s">
        <v>3224</v>
      </c>
      <c r="AE1010" s="358" t="s">
        <v>1333</v>
      </c>
      <c r="AF1010" s="358" t="s">
        <v>3210</v>
      </c>
      <c r="AG1010" s="475">
        <v>0</v>
      </c>
    </row>
    <row r="1011" spans="2:33" ht="49.5">
      <c r="B1011" s="358"/>
      <c r="C1011" s="358" t="s">
        <v>6407</v>
      </c>
      <c r="D1011" s="358" t="s">
        <v>6410</v>
      </c>
      <c r="E1011" s="358" t="s">
        <v>1934</v>
      </c>
      <c r="F1011" s="358" t="s">
        <v>1279</v>
      </c>
      <c r="G1011" s="358" t="s">
        <v>6413</v>
      </c>
      <c r="H1011" s="358" t="s">
        <v>6410</v>
      </c>
      <c r="I1011" s="358" t="s">
        <v>1255</v>
      </c>
      <c r="J1011" s="358" t="s">
        <v>6406</v>
      </c>
      <c r="K1011" s="358" t="s">
        <v>6410</v>
      </c>
      <c r="L1011" s="358" t="s">
        <v>6411</v>
      </c>
      <c r="M1011" s="358" t="s">
        <v>6412</v>
      </c>
      <c r="N1011" s="358" t="s">
        <v>3957</v>
      </c>
      <c r="O1011" s="358" t="s">
        <v>1311</v>
      </c>
      <c r="P1011" s="358"/>
      <c r="Q1011" s="358"/>
      <c r="R1011" s="358" t="s">
        <v>5775</v>
      </c>
      <c r="S1011" s="358" t="s">
        <v>5781</v>
      </c>
      <c r="T1011" s="358">
        <v>106</v>
      </c>
      <c r="U1011" s="358" t="s">
        <v>5782</v>
      </c>
      <c r="V1011" s="358"/>
      <c r="W1011" s="358"/>
      <c r="X1011" s="358" t="s">
        <v>5774</v>
      </c>
      <c r="Y1011" s="358" t="s">
        <v>1255</v>
      </c>
      <c r="Z1011" s="358" t="s">
        <v>6408</v>
      </c>
      <c r="AA1011" s="358"/>
      <c r="AB1011" s="358"/>
      <c r="AC1011" s="358" t="s">
        <v>1937</v>
      </c>
      <c r="AD1011" s="358"/>
      <c r="AE1011" s="358" t="s">
        <v>1267</v>
      </c>
      <c r="AF1011" s="358" t="s">
        <v>1243</v>
      </c>
      <c r="AG1011" s="475">
        <v>0</v>
      </c>
    </row>
    <row r="1012" spans="2:33" ht="33">
      <c r="B1012" s="358"/>
      <c r="C1012" s="358" t="s">
        <v>7690</v>
      </c>
      <c r="D1012" s="358" t="s">
        <v>7692</v>
      </c>
      <c r="E1012" s="358" t="s">
        <v>1934</v>
      </c>
      <c r="F1012" s="358" t="s">
        <v>1279</v>
      </c>
      <c r="G1012" s="358" t="s">
        <v>7694</v>
      </c>
      <c r="H1012" s="358" t="s">
        <v>7692</v>
      </c>
      <c r="I1012" s="358" t="s">
        <v>1750</v>
      </c>
      <c r="J1012" s="358" t="s">
        <v>7689</v>
      </c>
      <c r="K1012" s="358" t="s">
        <v>7692</v>
      </c>
      <c r="L1012" s="358" t="s">
        <v>1937</v>
      </c>
      <c r="M1012" s="358" t="s">
        <v>7693</v>
      </c>
      <c r="N1012" s="358" t="s">
        <v>1939</v>
      </c>
      <c r="O1012" s="358" t="s">
        <v>1264</v>
      </c>
      <c r="P1012" s="358"/>
      <c r="Q1012" s="358"/>
      <c r="R1012" s="358"/>
      <c r="S1012" s="358" t="s">
        <v>7693</v>
      </c>
      <c r="T1012" s="358">
        <v>106</v>
      </c>
      <c r="U1012" s="358" t="s">
        <v>1937</v>
      </c>
      <c r="V1012" s="358" t="s">
        <v>902</v>
      </c>
      <c r="W1012" s="358"/>
      <c r="X1012" s="358" t="s">
        <v>2182</v>
      </c>
      <c r="Y1012" s="358" t="s">
        <v>1274</v>
      </c>
      <c r="Z1012" s="358" t="s">
        <v>7691</v>
      </c>
      <c r="AA1012" s="358"/>
      <c r="AB1012" s="358"/>
      <c r="AC1012" s="358" t="s">
        <v>1940</v>
      </c>
      <c r="AD1012" s="358"/>
      <c r="AE1012" s="358" t="s">
        <v>1323</v>
      </c>
      <c r="AF1012" s="358" t="s">
        <v>1223</v>
      </c>
      <c r="AG1012" s="475">
        <v>0</v>
      </c>
    </row>
    <row r="1013" spans="2:33" ht="33">
      <c r="B1013" s="358" t="s">
        <v>4058</v>
      </c>
      <c r="C1013" s="358" t="s">
        <v>1762</v>
      </c>
      <c r="D1013" s="358" t="s">
        <v>7696</v>
      </c>
      <c r="E1013" s="358" t="s">
        <v>1934</v>
      </c>
      <c r="F1013" s="358" t="s">
        <v>1242</v>
      </c>
      <c r="G1013" s="358" t="s">
        <v>7695</v>
      </c>
      <c r="H1013" s="358" t="s">
        <v>1945</v>
      </c>
      <c r="I1013" s="358" t="s">
        <v>1750</v>
      </c>
      <c r="J1013" s="358" t="s">
        <v>1761</v>
      </c>
      <c r="K1013" s="358" t="s">
        <v>1945</v>
      </c>
      <c r="L1013" s="358" t="s">
        <v>1937</v>
      </c>
      <c r="M1013" s="358" t="s">
        <v>2186</v>
      </c>
      <c r="N1013" s="358" t="s">
        <v>1939</v>
      </c>
      <c r="O1013" s="358" t="s">
        <v>1264</v>
      </c>
      <c r="P1013" s="358" t="s">
        <v>7692</v>
      </c>
      <c r="Q1013" s="358"/>
      <c r="R1013" s="358"/>
      <c r="S1013" s="358" t="s">
        <v>2186</v>
      </c>
      <c r="T1013" s="358">
        <v>107</v>
      </c>
      <c r="U1013" s="358" t="s">
        <v>1937</v>
      </c>
      <c r="V1013" s="358" t="s">
        <v>1947</v>
      </c>
      <c r="W1013" s="358"/>
      <c r="X1013" s="358" t="s">
        <v>2182</v>
      </c>
      <c r="Y1013" s="358" t="s">
        <v>1274</v>
      </c>
      <c r="Z1013" s="358" t="s">
        <v>7691</v>
      </c>
      <c r="AA1013" s="358" t="s">
        <v>1948</v>
      </c>
      <c r="AB1013" s="358"/>
      <c r="AC1013" s="358" t="s">
        <v>7185</v>
      </c>
      <c r="AD1013" s="358" t="s">
        <v>1950</v>
      </c>
      <c r="AE1013" s="358" t="s">
        <v>1323</v>
      </c>
      <c r="AF1013" s="358" t="s">
        <v>1223</v>
      </c>
      <c r="AG1013" s="475">
        <v>0</v>
      </c>
    </row>
    <row r="1014" spans="2:33" ht="99">
      <c r="B1014" s="358"/>
      <c r="C1014" s="358" t="s">
        <v>2068</v>
      </c>
      <c r="D1014" s="358" t="s">
        <v>6415</v>
      </c>
      <c r="E1014" s="358" t="s">
        <v>1934</v>
      </c>
      <c r="F1014" s="358" t="s">
        <v>1272</v>
      </c>
      <c r="G1014" s="358" t="s">
        <v>6414</v>
      </c>
      <c r="H1014" s="358" t="s">
        <v>2071</v>
      </c>
      <c r="I1014" s="358" t="s">
        <v>1255</v>
      </c>
      <c r="J1014" s="358" t="s">
        <v>2072</v>
      </c>
      <c r="K1014" s="358" t="s">
        <v>2071</v>
      </c>
      <c r="L1014" s="358" t="s">
        <v>5784</v>
      </c>
      <c r="M1014" s="358" t="s">
        <v>5785</v>
      </c>
      <c r="N1014" s="358" t="s">
        <v>1939</v>
      </c>
      <c r="O1014" s="358" t="s">
        <v>1311</v>
      </c>
      <c r="P1014" s="358" t="s">
        <v>6410</v>
      </c>
      <c r="Q1014" s="358"/>
      <c r="R1014" s="358" t="s">
        <v>5783</v>
      </c>
      <c r="S1014" s="358" t="s">
        <v>2074</v>
      </c>
      <c r="T1014" s="358">
        <v>107</v>
      </c>
      <c r="U1014" s="358" t="s">
        <v>5787</v>
      </c>
      <c r="V1014" s="358" t="s">
        <v>1947</v>
      </c>
      <c r="W1014" s="358"/>
      <c r="X1014" s="358" t="s">
        <v>5774</v>
      </c>
      <c r="Y1014" s="358" t="s">
        <v>1255</v>
      </c>
      <c r="Z1014" s="358" t="s">
        <v>6408</v>
      </c>
      <c r="AA1014" s="358" t="s">
        <v>2075</v>
      </c>
      <c r="AB1014" s="358"/>
      <c r="AC1014" s="358" t="s">
        <v>2074</v>
      </c>
      <c r="AD1014" s="358" t="s">
        <v>2076</v>
      </c>
      <c r="AE1014" s="358" t="s">
        <v>1267</v>
      </c>
      <c r="AF1014" s="358" t="s">
        <v>1243</v>
      </c>
      <c r="AG1014" s="475">
        <v>0</v>
      </c>
    </row>
    <row r="1015" spans="2:33" ht="33">
      <c r="B1015" s="358"/>
      <c r="C1015" s="358" t="s">
        <v>3569</v>
      </c>
      <c r="D1015" s="358" t="s">
        <v>3574</v>
      </c>
      <c r="E1015" s="358" t="s">
        <v>1934</v>
      </c>
      <c r="F1015" s="358" t="s">
        <v>1242</v>
      </c>
      <c r="G1015" s="358" t="s">
        <v>4059</v>
      </c>
      <c r="H1015" s="358" t="s">
        <v>3571</v>
      </c>
      <c r="I1015" s="358" t="s">
        <v>3954</v>
      </c>
      <c r="J1015" s="358" t="s">
        <v>3568</v>
      </c>
      <c r="K1015" s="358" t="s">
        <v>3571</v>
      </c>
      <c r="L1015" s="358" t="s">
        <v>3514</v>
      </c>
      <c r="M1015" s="358" t="s">
        <v>3572</v>
      </c>
      <c r="N1015" s="358" t="s">
        <v>3209</v>
      </c>
      <c r="O1015" s="358" t="s">
        <v>1330</v>
      </c>
      <c r="P1015" s="358" t="s">
        <v>3553</v>
      </c>
      <c r="Q1015" s="358"/>
      <c r="R1015" s="358"/>
      <c r="S1015" s="358" t="s">
        <v>4060</v>
      </c>
      <c r="T1015" s="358">
        <v>107</v>
      </c>
      <c r="U1015" s="358" t="s">
        <v>1937</v>
      </c>
      <c r="V1015" s="358" t="s">
        <v>2031</v>
      </c>
      <c r="W1015" s="358"/>
      <c r="X1015" s="358" t="s">
        <v>3211</v>
      </c>
      <c r="Y1015" s="358" t="s">
        <v>1261</v>
      </c>
      <c r="Z1015" s="358"/>
      <c r="AA1015" s="358"/>
      <c r="AB1015" s="358"/>
      <c r="AC1015" s="358" t="s">
        <v>1937</v>
      </c>
      <c r="AD1015" s="358" t="s">
        <v>3574</v>
      </c>
      <c r="AE1015" s="358" t="s">
        <v>1333</v>
      </c>
      <c r="AF1015" s="358" t="s">
        <v>3210</v>
      </c>
      <c r="AG1015" s="475">
        <v>0</v>
      </c>
    </row>
    <row r="1016" spans="2:33" ht="49.5">
      <c r="B1016" s="358"/>
      <c r="C1016" s="358" t="s">
        <v>5272</v>
      </c>
      <c r="D1016" s="358" t="s">
        <v>5465</v>
      </c>
      <c r="E1016" s="358" t="s">
        <v>1934</v>
      </c>
      <c r="F1016" s="358" t="s">
        <v>1242</v>
      </c>
      <c r="G1016" s="358" t="s">
        <v>5464</v>
      </c>
      <c r="H1016" s="358" t="s">
        <v>5274</v>
      </c>
      <c r="I1016" s="358" t="s">
        <v>1759</v>
      </c>
      <c r="J1016" s="358" t="s">
        <v>5271</v>
      </c>
      <c r="K1016" s="358" t="s">
        <v>5274</v>
      </c>
      <c r="L1016" s="358" t="s">
        <v>5275</v>
      </c>
      <c r="M1016" s="358" t="s">
        <v>5276</v>
      </c>
      <c r="N1016" s="358" t="s">
        <v>1939</v>
      </c>
      <c r="O1016" s="358" t="s">
        <v>1306</v>
      </c>
      <c r="P1016" s="358" t="s">
        <v>5454</v>
      </c>
      <c r="Q1016" s="358"/>
      <c r="R1016" s="358"/>
      <c r="S1016" s="358" t="s">
        <v>1940</v>
      </c>
      <c r="T1016" s="358">
        <v>107</v>
      </c>
      <c r="U1016" s="358" t="s">
        <v>1937</v>
      </c>
      <c r="V1016" s="358" t="s">
        <v>1974</v>
      </c>
      <c r="W1016" s="358"/>
      <c r="X1016" s="358" t="s">
        <v>4655</v>
      </c>
      <c r="Y1016" s="358" t="s">
        <v>1247</v>
      </c>
      <c r="Z1016" s="358" t="s">
        <v>5453</v>
      </c>
      <c r="AA1016" s="358" t="s">
        <v>5273</v>
      </c>
      <c r="AB1016" s="358"/>
      <c r="AC1016" s="358" t="s">
        <v>1937</v>
      </c>
      <c r="AD1016" s="358" t="s">
        <v>4853</v>
      </c>
      <c r="AE1016" s="358" t="s">
        <v>1309</v>
      </c>
      <c r="AF1016" s="358"/>
      <c r="AG1016" s="475">
        <v>0</v>
      </c>
    </row>
    <row r="1017" spans="2:33" ht="115.5">
      <c r="B1017" s="358" t="s">
        <v>4061</v>
      </c>
      <c r="C1017" s="358" t="s">
        <v>1767</v>
      </c>
      <c r="D1017" s="358" t="s">
        <v>6417</v>
      </c>
      <c r="E1017" s="358" t="s">
        <v>1934</v>
      </c>
      <c r="F1017" s="358" t="s">
        <v>1272</v>
      </c>
      <c r="G1017" s="358" t="s">
        <v>6416</v>
      </c>
      <c r="H1017" s="358" t="s">
        <v>1953</v>
      </c>
      <c r="I1017" s="358" t="s">
        <v>1255</v>
      </c>
      <c r="J1017" s="358" t="s">
        <v>1766</v>
      </c>
      <c r="K1017" s="358" t="s">
        <v>1953</v>
      </c>
      <c r="L1017" s="358" t="s">
        <v>5789</v>
      </c>
      <c r="M1017" s="358" t="s">
        <v>5790</v>
      </c>
      <c r="N1017" s="358" t="s">
        <v>3957</v>
      </c>
      <c r="O1017" s="358" t="s">
        <v>1311</v>
      </c>
      <c r="P1017" s="358" t="s">
        <v>6410</v>
      </c>
      <c r="Q1017" s="358"/>
      <c r="R1017" s="358" t="s">
        <v>5775</v>
      </c>
      <c r="S1017" s="358" t="s">
        <v>5792</v>
      </c>
      <c r="T1017" s="358">
        <v>108</v>
      </c>
      <c r="U1017" s="358" t="s">
        <v>5792</v>
      </c>
      <c r="V1017" s="358" t="s">
        <v>1947</v>
      </c>
      <c r="W1017" s="358"/>
      <c r="X1017" s="358" t="s">
        <v>5774</v>
      </c>
      <c r="Y1017" s="358" t="s">
        <v>1255</v>
      </c>
      <c r="Z1017" s="358" t="s">
        <v>6408</v>
      </c>
      <c r="AA1017" s="358" t="s">
        <v>1956</v>
      </c>
      <c r="AB1017" s="358"/>
      <c r="AC1017" s="358" t="s">
        <v>5793</v>
      </c>
      <c r="AD1017" s="358" t="s">
        <v>1958</v>
      </c>
      <c r="AE1017" s="358" t="s">
        <v>1267</v>
      </c>
      <c r="AF1017" s="358" t="s">
        <v>1243</v>
      </c>
      <c r="AG1017" s="475">
        <v>0</v>
      </c>
    </row>
    <row r="1018" spans="2:33" ht="33">
      <c r="B1018" s="358"/>
      <c r="C1018" s="358" t="s">
        <v>3576</v>
      </c>
      <c r="D1018" s="358" t="s">
        <v>3581</v>
      </c>
      <c r="E1018" s="358" t="s">
        <v>1934</v>
      </c>
      <c r="F1018" s="358" t="s">
        <v>1242</v>
      </c>
      <c r="G1018" s="358" t="s">
        <v>4062</v>
      </c>
      <c r="H1018" s="358" t="s">
        <v>3578</v>
      </c>
      <c r="I1018" s="358" t="s">
        <v>3954</v>
      </c>
      <c r="J1018" s="358" t="s">
        <v>3575</v>
      </c>
      <c r="K1018" s="358" t="s">
        <v>3578</v>
      </c>
      <c r="L1018" s="358" t="s">
        <v>3523</v>
      </c>
      <c r="M1018" s="358" t="s">
        <v>3579</v>
      </c>
      <c r="N1018" s="358" t="s">
        <v>3209</v>
      </c>
      <c r="O1018" s="358" t="s">
        <v>1330</v>
      </c>
      <c r="P1018" s="358" t="s">
        <v>3553</v>
      </c>
      <c r="Q1018" s="358"/>
      <c r="R1018" s="358"/>
      <c r="S1018" s="358" t="s">
        <v>4063</v>
      </c>
      <c r="T1018" s="358">
        <v>108</v>
      </c>
      <c r="U1018" s="358" t="s">
        <v>1937</v>
      </c>
      <c r="V1018" s="358" t="s">
        <v>2031</v>
      </c>
      <c r="W1018" s="358"/>
      <c r="X1018" s="358" t="s">
        <v>3211</v>
      </c>
      <c r="Y1018" s="358" t="s">
        <v>1261</v>
      </c>
      <c r="Z1018" s="358"/>
      <c r="AA1018" s="358"/>
      <c r="AB1018" s="358"/>
      <c r="AC1018" s="358" t="s">
        <v>1937</v>
      </c>
      <c r="AD1018" s="358" t="s">
        <v>3581</v>
      </c>
      <c r="AE1018" s="358" t="s">
        <v>1333</v>
      </c>
      <c r="AF1018" s="358" t="s">
        <v>3210</v>
      </c>
      <c r="AG1018" s="475">
        <v>0</v>
      </c>
    </row>
    <row r="1019" spans="2:33" ht="33">
      <c r="B1019" s="358"/>
      <c r="C1019" s="358" t="s">
        <v>4214</v>
      </c>
      <c r="D1019" s="358" t="s">
        <v>7698</v>
      </c>
      <c r="E1019" s="358" t="s">
        <v>1934</v>
      </c>
      <c r="F1019" s="358" t="s">
        <v>1242</v>
      </c>
      <c r="G1019" s="358" t="s">
        <v>7697</v>
      </c>
      <c r="H1019" s="358" t="s">
        <v>4216</v>
      </c>
      <c r="I1019" s="358" t="s">
        <v>1750</v>
      </c>
      <c r="J1019" s="358" t="s">
        <v>4213</v>
      </c>
      <c r="K1019" s="358" t="s">
        <v>4216</v>
      </c>
      <c r="L1019" s="358" t="s">
        <v>1937</v>
      </c>
      <c r="M1019" s="358" t="s">
        <v>4217</v>
      </c>
      <c r="N1019" s="358" t="s">
        <v>1939</v>
      </c>
      <c r="O1019" s="358" t="s">
        <v>1264</v>
      </c>
      <c r="P1019" s="358" t="s">
        <v>7692</v>
      </c>
      <c r="Q1019" s="358"/>
      <c r="R1019" s="358"/>
      <c r="S1019" s="358" t="s">
        <v>7137</v>
      </c>
      <c r="T1019" s="358">
        <v>108</v>
      </c>
      <c r="U1019" s="358" t="s">
        <v>1937</v>
      </c>
      <c r="V1019" s="358" t="s">
        <v>1947</v>
      </c>
      <c r="W1019" s="358"/>
      <c r="X1019" s="358" t="s">
        <v>2182</v>
      </c>
      <c r="Y1019" s="358" t="s">
        <v>1274</v>
      </c>
      <c r="Z1019" s="358" t="s">
        <v>7691</v>
      </c>
      <c r="AA1019" s="358" t="s">
        <v>4215</v>
      </c>
      <c r="AB1019" s="358"/>
      <c r="AC1019" s="358" t="s">
        <v>4666</v>
      </c>
      <c r="AD1019" s="358" t="s">
        <v>4218</v>
      </c>
      <c r="AE1019" s="358" t="s">
        <v>1323</v>
      </c>
      <c r="AF1019" s="358" t="s">
        <v>1223</v>
      </c>
      <c r="AG1019" s="475">
        <v>0</v>
      </c>
    </row>
    <row r="1020" spans="2:33" ht="66">
      <c r="B1020" s="358"/>
      <c r="C1020" s="358" t="s">
        <v>5467</v>
      </c>
      <c r="D1020" s="358" t="s">
        <v>5474</v>
      </c>
      <c r="E1020" s="358" t="s">
        <v>1934</v>
      </c>
      <c r="F1020" s="358" t="s">
        <v>1287</v>
      </c>
      <c r="G1020" s="358" t="s">
        <v>5472</v>
      </c>
      <c r="H1020" s="358" t="s">
        <v>5469</v>
      </c>
      <c r="I1020" s="358" t="s">
        <v>1759</v>
      </c>
      <c r="J1020" s="358" t="s">
        <v>5466</v>
      </c>
      <c r="K1020" s="358" t="s">
        <v>5469</v>
      </c>
      <c r="L1020" s="358" t="s">
        <v>5470</v>
      </c>
      <c r="M1020" s="358" t="s">
        <v>5471</v>
      </c>
      <c r="N1020" s="358" t="s">
        <v>1939</v>
      </c>
      <c r="O1020" s="358" t="s">
        <v>1306</v>
      </c>
      <c r="P1020" s="358" t="s">
        <v>5454</v>
      </c>
      <c r="Q1020" s="358"/>
      <c r="R1020" s="358"/>
      <c r="S1020" s="358" t="s">
        <v>5473</v>
      </c>
      <c r="T1020" s="358">
        <v>108</v>
      </c>
      <c r="U1020" s="358" t="s">
        <v>1937</v>
      </c>
      <c r="V1020" s="358" t="s">
        <v>2010</v>
      </c>
      <c r="W1020" s="358"/>
      <c r="X1020" s="358" t="s">
        <v>4655</v>
      </c>
      <c r="Y1020" s="358" t="s">
        <v>1247</v>
      </c>
      <c r="Z1020" s="358" t="s">
        <v>5453</v>
      </c>
      <c r="AA1020" s="358" t="s">
        <v>5468</v>
      </c>
      <c r="AB1020" s="358"/>
      <c r="AC1020" s="358" t="s">
        <v>1937</v>
      </c>
      <c r="AD1020" s="358" t="s">
        <v>4861</v>
      </c>
      <c r="AE1020" s="358" t="s">
        <v>1309</v>
      </c>
      <c r="AF1020" s="358"/>
      <c r="AG1020" s="475">
        <v>0</v>
      </c>
    </row>
    <row r="1021" spans="2:33" ht="33">
      <c r="B1021" s="358" t="s">
        <v>4066</v>
      </c>
      <c r="C1021" s="358" t="s">
        <v>1767</v>
      </c>
      <c r="D1021" s="358" t="s">
        <v>7700</v>
      </c>
      <c r="E1021" s="358" t="s">
        <v>1934</v>
      </c>
      <c r="F1021" s="358" t="s">
        <v>1242</v>
      </c>
      <c r="G1021" s="358" t="s">
        <v>7699</v>
      </c>
      <c r="H1021" s="358" t="s">
        <v>1953</v>
      </c>
      <c r="I1021" s="358" t="s">
        <v>1750</v>
      </c>
      <c r="J1021" s="358" t="s">
        <v>1766</v>
      </c>
      <c r="K1021" s="358" t="s">
        <v>1953</v>
      </c>
      <c r="L1021" s="358" t="s">
        <v>1937</v>
      </c>
      <c r="M1021" s="358" t="s">
        <v>2191</v>
      </c>
      <c r="N1021" s="358" t="s">
        <v>1939</v>
      </c>
      <c r="O1021" s="358" t="s">
        <v>1264</v>
      </c>
      <c r="P1021" s="358" t="s">
        <v>7692</v>
      </c>
      <c r="Q1021" s="358"/>
      <c r="R1021" s="358"/>
      <c r="S1021" s="358" t="s">
        <v>2191</v>
      </c>
      <c r="T1021" s="358">
        <v>109</v>
      </c>
      <c r="U1021" s="358" t="s">
        <v>1937</v>
      </c>
      <c r="V1021" s="358" t="s">
        <v>1947</v>
      </c>
      <c r="W1021" s="358"/>
      <c r="X1021" s="358" t="s">
        <v>2182</v>
      </c>
      <c r="Y1021" s="358" t="s">
        <v>1274</v>
      </c>
      <c r="Z1021" s="358" t="s">
        <v>7691</v>
      </c>
      <c r="AA1021" s="358" t="s">
        <v>1956</v>
      </c>
      <c r="AB1021" s="358"/>
      <c r="AC1021" s="358" t="s">
        <v>7671</v>
      </c>
      <c r="AD1021" s="358" t="s">
        <v>1958</v>
      </c>
      <c r="AE1021" s="358" t="s">
        <v>1323</v>
      </c>
      <c r="AF1021" s="358" t="s">
        <v>1223</v>
      </c>
      <c r="AG1021" s="475">
        <v>0</v>
      </c>
    </row>
    <row r="1022" spans="2:33" ht="66">
      <c r="B1022" s="358"/>
      <c r="C1022" s="358" t="s">
        <v>3528</v>
      </c>
      <c r="D1022" s="358" t="s">
        <v>4069</v>
      </c>
      <c r="E1022" s="358" t="s">
        <v>1934</v>
      </c>
      <c r="F1022" s="358" t="s">
        <v>1287</v>
      </c>
      <c r="G1022" s="358" t="s">
        <v>4067</v>
      </c>
      <c r="H1022" s="358" t="s">
        <v>3530</v>
      </c>
      <c r="I1022" s="358" t="s">
        <v>3954</v>
      </c>
      <c r="J1022" s="358" t="s">
        <v>3527</v>
      </c>
      <c r="K1022" s="358" t="s">
        <v>3530</v>
      </c>
      <c r="L1022" s="358" t="s">
        <v>3531</v>
      </c>
      <c r="M1022" s="358" t="s">
        <v>4064</v>
      </c>
      <c r="N1022" s="358" t="s">
        <v>3209</v>
      </c>
      <c r="O1022" s="358" t="s">
        <v>1330</v>
      </c>
      <c r="P1022" s="358" t="s">
        <v>3553</v>
      </c>
      <c r="Q1022" s="358" t="s">
        <v>4065</v>
      </c>
      <c r="R1022" s="358"/>
      <c r="S1022" s="358" t="s">
        <v>4068</v>
      </c>
      <c r="T1022" s="358">
        <v>109</v>
      </c>
      <c r="U1022" s="358" t="s">
        <v>1937</v>
      </c>
      <c r="V1022" s="358" t="s">
        <v>2010</v>
      </c>
      <c r="W1022" s="358"/>
      <c r="X1022" s="358" t="s">
        <v>3211</v>
      </c>
      <c r="Y1022" s="358" t="s">
        <v>1261</v>
      </c>
      <c r="Z1022" s="358"/>
      <c r="AA1022" s="358"/>
      <c r="AB1022" s="358"/>
      <c r="AC1022" s="358" t="s">
        <v>1937</v>
      </c>
      <c r="AD1022" s="358" t="s">
        <v>3534</v>
      </c>
      <c r="AE1022" s="358" t="s">
        <v>1333</v>
      </c>
      <c r="AF1022" s="358" t="s">
        <v>3210</v>
      </c>
      <c r="AG1022" s="475">
        <v>0</v>
      </c>
    </row>
    <row r="1023" spans="2:33" ht="99">
      <c r="B1023" s="358"/>
      <c r="C1023" s="358" t="s">
        <v>5796</v>
      </c>
      <c r="D1023" s="358" t="s">
        <v>6420</v>
      </c>
      <c r="E1023" s="358" t="s">
        <v>1934</v>
      </c>
      <c r="F1023" s="358" t="s">
        <v>1272</v>
      </c>
      <c r="G1023" s="358" t="s">
        <v>6418</v>
      </c>
      <c r="H1023" s="358" t="s">
        <v>5799</v>
      </c>
      <c r="I1023" s="358" t="s">
        <v>1255</v>
      </c>
      <c r="J1023" s="358" t="s">
        <v>5795</v>
      </c>
      <c r="K1023" s="358" t="s">
        <v>5799</v>
      </c>
      <c r="L1023" s="358" t="s">
        <v>5800</v>
      </c>
      <c r="M1023" s="358" t="s">
        <v>5801</v>
      </c>
      <c r="N1023" s="358" t="s">
        <v>3957</v>
      </c>
      <c r="O1023" s="358" t="s">
        <v>1311</v>
      </c>
      <c r="P1023" s="358" t="s">
        <v>6410</v>
      </c>
      <c r="Q1023" s="358"/>
      <c r="R1023" s="358" t="s">
        <v>5775</v>
      </c>
      <c r="S1023" s="358" t="s">
        <v>6419</v>
      </c>
      <c r="T1023" s="358">
        <v>109</v>
      </c>
      <c r="U1023" s="358" t="s">
        <v>5804</v>
      </c>
      <c r="V1023" s="358" t="s">
        <v>1947</v>
      </c>
      <c r="W1023" s="358"/>
      <c r="X1023" s="358" t="s">
        <v>5774</v>
      </c>
      <c r="Y1023" s="358" t="s">
        <v>1255</v>
      </c>
      <c r="Z1023" s="358" t="s">
        <v>6408</v>
      </c>
      <c r="AA1023" s="358" t="s">
        <v>5797</v>
      </c>
      <c r="AB1023" s="358"/>
      <c r="AC1023" s="358" t="s">
        <v>5805</v>
      </c>
      <c r="AD1023" s="358" t="s">
        <v>5802</v>
      </c>
      <c r="AE1023" s="358" t="s">
        <v>1267</v>
      </c>
      <c r="AF1023" s="358" t="s">
        <v>1243</v>
      </c>
      <c r="AG1023" s="475">
        <v>0</v>
      </c>
    </row>
    <row r="1024" spans="2:33" ht="66">
      <c r="B1024" s="358"/>
      <c r="C1024" s="358" t="s">
        <v>5476</v>
      </c>
      <c r="D1024" s="358" t="s">
        <v>5483</v>
      </c>
      <c r="E1024" s="358" t="s">
        <v>1934</v>
      </c>
      <c r="F1024" s="358" t="s">
        <v>1287</v>
      </c>
      <c r="G1024" s="358" t="s">
        <v>5481</v>
      </c>
      <c r="H1024" s="358" t="s">
        <v>5478</v>
      </c>
      <c r="I1024" s="358" t="s">
        <v>1759</v>
      </c>
      <c r="J1024" s="358" t="s">
        <v>5475</v>
      </c>
      <c r="K1024" s="358" t="s">
        <v>5478</v>
      </c>
      <c r="L1024" s="358" t="s">
        <v>5479</v>
      </c>
      <c r="M1024" s="358" t="s">
        <v>5480</v>
      </c>
      <c r="N1024" s="358" t="s">
        <v>1939</v>
      </c>
      <c r="O1024" s="358" t="s">
        <v>1306</v>
      </c>
      <c r="P1024" s="358" t="s">
        <v>5454</v>
      </c>
      <c r="Q1024" s="358"/>
      <c r="R1024" s="358"/>
      <c r="S1024" s="358" t="s">
        <v>5482</v>
      </c>
      <c r="T1024" s="358">
        <v>109</v>
      </c>
      <c r="U1024" s="358" t="s">
        <v>1937</v>
      </c>
      <c r="V1024" s="358" t="s">
        <v>2010</v>
      </c>
      <c r="W1024" s="358"/>
      <c r="X1024" s="358" t="s">
        <v>4655</v>
      </c>
      <c r="Y1024" s="358" t="s">
        <v>1247</v>
      </c>
      <c r="Z1024" s="358" t="s">
        <v>5453</v>
      </c>
      <c r="AA1024" s="358" t="s">
        <v>5477</v>
      </c>
      <c r="AB1024" s="358"/>
      <c r="AC1024" s="358" t="s">
        <v>1937</v>
      </c>
      <c r="AD1024" s="358" t="s">
        <v>4870</v>
      </c>
      <c r="AE1024" s="358" t="s">
        <v>1309</v>
      </c>
      <c r="AF1024" s="358"/>
      <c r="AG1024" s="475">
        <v>0</v>
      </c>
    </row>
    <row r="1025" spans="2:33" ht="49.5">
      <c r="B1025" s="358" t="s">
        <v>4071</v>
      </c>
      <c r="C1025" s="358" t="s">
        <v>3583</v>
      </c>
      <c r="D1025" s="358" t="s">
        <v>3589</v>
      </c>
      <c r="E1025" s="358" t="s">
        <v>1934</v>
      </c>
      <c r="F1025" s="358" t="s">
        <v>1287</v>
      </c>
      <c r="G1025" s="358" t="s">
        <v>4072</v>
      </c>
      <c r="H1025" s="358" t="s">
        <v>3585</v>
      </c>
      <c r="I1025" s="358" t="s">
        <v>3954</v>
      </c>
      <c r="J1025" s="358" t="s">
        <v>3582</v>
      </c>
      <c r="K1025" s="358" t="s">
        <v>3585</v>
      </c>
      <c r="L1025" s="358" t="s">
        <v>3586</v>
      </c>
      <c r="M1025" s="358" t="s">
        <v>4070</v>
      </c>
      <c r="N1025" s="358" t="s">
        <v>3209</v>
      </c>
      <c r="O1025" s="358" t="s">
        <v>1330</v>
      </c>
      <c r="P1025" s="358" t="s">
        <v>3553</v>
      </c>
      <c r="Q1025" s="358" t="s">
        <v>3307</v>
      </c>
      <c r="R1025" s="358"/>
      <c r="S1025" s="358" t="s">
        <v>4073</v>
      </c>
      <c r="T1025" s="358">
        <v>110</v>
      </c>
      <c r="U1025" s="358" t="s">
        <v>1937</v>
      </c>
      <c r="V1025" s="358" t="s">
        <v>2010</v>
      </c>
      <c r="W1025" s="358"/>
      <c r="X1025" s="358" t="s">
        <v>3211</v>
      </c>
      <c r="Y1025" s="358" t="s">
        <v>1261</v>
      </c>
      <c r="Z1025" s="358"/>
      <c r="AA1025" s="358"/>
      <c r="AB1025" s="358"/>
      <c r="AC1025" s="358" t="s">
        <v>1937</v>
      </c>
      <c r="AD1025" s="358" t="s">
        <v>3589</v>
      </c>
      <c r="AE1025" s="358" t="s">
        <v>1333</v>
      </c>
      <c r="AF1025" s="358" t="s">
        <v>3210</v>
      </c>
      <c r="AG1025" s="475">
        <v>0</v>
      </c>
    </row>
    <row r="1026" spans="2:33" ht="47.25">
      <c r="B1026" s="358"/>
      <c r="C1026" s="358" t="s">
        <v>5808</v>
      </c>
      <c r="D1026" s="358" t="s">
        <v>6423</v>
      </c>
      <c r="E1026" s="358" t="s">
        <v>1934</v>
      </c>
      <c r="F1026" s="358" t="s">
        <v>1272</v>
      </c>
      <c r="G1026" s="358" t="s">
        <v>6422</v>
      </c>
      <c r="H1026" s="358" t="s">
        <v>5811</v>
      </c>
      <c r="I1026" s="358" t="s">
        <v>1255</v>
      </c>
      <c r="J1026" s="358" t="s">
        <v>5807</v>
      </c>
      <c r="K1026" s="358" t="s">
        <v>5811</v>
      </c>
      <c r="L1026" s="358" t="s">
        <v>5812</v>
      </c>
      <c r="M1026" s="358" t="s">
        <v>6421</v>
      </c>
      <c r="N1026" s="358" t="s">
        <v>1939</v>
      </c>
      <c r="O1026" s="358" t="s">
        <v>1311</v>
      </c>
      <c r="P1026" s="358" t="s">
        <v>6410</v>
      </c>
      <c r="Q1026" s="358"/>
      <c r="R1026" s="358" t="s">
        <v>5809</v>
      </c>
      <c r="S1026" s="358" t="s">
        <v>5816</v>
      </c>
      <c r="T1026" s="358">
        <v>110</v>
      </c>
      <c r="U1026" s="358" t="s">
        <v>5816</v>
      </c>
      <c r="V1026" s="358" t="s">
        <v>1947</v>
      </c>
      <c r="W1026" s="358"/>
      <c r="X1026" s="358" t="s">
        <v>5774</v>
      </c>
      <c r="Y1026" s="358" t="s">
        <v>1255</v>
      </c>
      <c r="Z1026" s="358" t="s">
        <v>6408</v>
      </c>
      <c r="AA1026" s="358" t="s">
        <v>5810</v>
      </c>
      <c r="AB1026" s="358"/>
      <c r="AC1026" s="358" t="s">
        <v>5817</v>
      </c>
      <c r="AD1026" s="358" t="s">
        <v>5814</v>
      </c>
      <c r="AE1026" s="358" t="s">
        <v>1267</v>
      </c>
      <c r="AF1026" s="358" t="s">
        <v>1243</v>
      </c>
      <c r="AG1026" s="475">
        <v>0</v>
      </c>
    </row>
    <row r="1027" spans="2:33" ht="33">
      <c r="B1027" s="358"/>
      <c r="C1027" s="358" t="s">
        <v>7119</v>
      </c>
      <c r="D1027" s="358" t="s">
        <v>7702</v>
      </c>
      <c r="E1027" s="358" t="s">
        <v>1934</v>
      </c>
      <c r="F1027" s="358" t="s">
        <v>1242</v>
      </c>
      <c r="G1027" s="358" t="s">
        <v>7701</v>
      </c>
      <c r="H1027" s="358" t="s">
        <v>7121</v>
      </c>
      <c r="I1027" s="358" t="s">
        <v>1750</v>
      </c>
      <c r="J1027" s="358" t="s">
        <v>7118</v>
      </c>
      <c r="K1027" s="358" t="s">
        <v>7121</v>
      </c>
      <c r="L1027" s="358" t="s">
        <v>1937</v>
      </c>
      <c r="M1027" s="358" t="s">
        <v>7122</v>
      </c>
      <c r="N1027" s="358" t="s">
        <v>1939</v>
      </c>
      <c r="O1027" s="358" t="s">
        <v>1264</v>
      </c>
      <c r="P1027" s="358" t="s">
        <v>7692</v>
      </c>
      <c r="Q1027" s="358"/>
      <c r="R1027" s="358"/>
      <c r="S1027" s="358" t="s">
        <v>7122</v>
      </c>
      <c r="T1027" s="358">
        <v>110</v>
      </c>
      <c r="U1027" s="358" t="s">
        <v>1937</v>
      </c>
      <c r="V1027" s="358" t="s">
        <v>1947</v>
      </c>
      <c r="W1027" s="358"/>
      <c r="X1027" s="358" t="s">
        <v>2182</v>
      </c>
      <c r="Y1027" s="358" t="s">
        <v>1274</v>
      </c>
      <c r="Z1027" s="358" t="s">
        <v>7691</v>
      </c>
      <c r="AA1027" s="358" t="s">
        <v>7120</v>
      </c>
      <c r="AB1027" s="358"/>
      <c r="AC1027" s="358" t="s">
        <v>7640</v>
      </c>
      <c r="AD1027" s="358" t="s">
        <v>7125</v>
      </c>
      <c r="AE1027" s="358" t="s">
        <v>1323</v>
      </c>
      <c r="AF1027" s="358" t="s">
        <v>1223</v>
      </c>
      <c r="AG1027" s="475">
        <v>0</v>
      </c>
    </row>
    <row r="1028" spans="2:33" ht="82.5">
      <c r="B1028" s="358"/>
      <c r="C1028" s="358" t="s">
        <v>5485</v>
      </c>
      <c r="D1028" s="358" t="s">
        <v>5492</v>
      </c>
      <c r="E1028" s="358" t="s">
        <v>1934</v>
      </c>
      <c r="F1028" s="358" t="s">
        <v>1287</v>
      </c>
      <c r="G1028" s="358" t="s">
        <v>5490</v>
      </c>
      <c r="H1028" s="358" t="s">
        <v>5487</v>
      </c>
      <c r="I1028" s="358" t="s">
        <v>1759</v>
      </c>
      <c r="J1028" s="358" t="s">
        <v>5484</v>
      </c>
      <c r="K1028" s="358" t="s">
        <v>5487</v>
      </c>
      <c r="L1028" s="358" t="s">
        <v>5488</v>
      </c>
      <c r="M1028" s="358" t="s">
        <v>5489</v>
      </c>
      <c r="N1028" s="358" t="s">
        <v>1939</v>
      </c>
      <c r="O1028" s="358" t="s">
        <v>1306</v>
      </c>
      <c r="P1028" s="358" t="s">
        <v>5454</v>
      </c>
      <c r="Q1028" s="358"/>
      <c r="R1028" s="358"/>
      <c r="S1028" s="358" t="s">
        <v>5491</v>
      </c>
      <c r="T1028" s="358">
        <v>110</v>
      </c>
      <c r="U1028" s="358" t="s">
        <v>1937</v>
      </c>
      <c r="V1028" s="358" t="s">
        <v>2010</v>
      </c>
      <c r="W1028" s="358"/>
      <c r="X1028" s="358" t="s">
        <v>4655</v>
      </c>
      <c r="Y1028" s="358" t="s">
        <v>1247</v>
      </c>
      <c r="Z1028" s="358" t="s">
        <v>5453</v>
      </c>
      <c r="AA1028" s="358" t="s">
        <v>5486</v>
      </c>
      <c r="AB1028" s="358"/>
      <c r="AC1028" s="358" t="s">
        <v>1937</v>
      </c>
      <c r="AD1028" s="358" t="s">
        <v>4731</v>
      </c>
      <c r="AE1028" s="358" t="s">
        <v>1309</v>
      </c>
      <c r="AF1028" s="358"/>
      <c r="AG1028" s="475">
        <v>0</v>
      </c>
    </row>
    <row r="1029" spans="2:33" ht="47.25">
      <c r="B1029" s="358" t="s">
        <v>4076</v>
      </c>
      <c r="C1029" s="358" t="s">
        <v>5820</v>
      </c>
      <c r="D1029" s="358" t="s">
        <v>6425</v>
      </c>
      <c r="E1029" s="358" t="s">
        <v>1934</v>
      </c>
      <c r="F1029" s="358" t="s">
        <v>1272</v>
      </c>
      <c r="G1029" s="358" t="s">
        <v>6424</v>
      </c>
      <c r="H1029" s="358" t="s">
        <v>5822</v>
      </c>
      <c r="I1029" s="358" t="s">
        <v>1255</v>
      </c>
      <c r="J1029" s="358" t="s">
        <v>5819</v>
      </c>
      <c r="K1029" s="358" t="s">
        <v>5822</v>
      </c>
      <c r="L1029" s="358" t="s">
        <v>5823</v>
      </c>
      <c r="M1029" s="358" t="s">
        <v>5824</v>
      </c>
      <c r="N1029" s="358" t="s">
        <v>1939</v>
      </c>
      <c r="O1029" s="358" t="s">
        <v>1311</v>
      </c>
      <c r="P1029" s="358" t="s">
        <v>6410</v>
      </c>
      <c r="Q1029" s="358"/>
      <c r="R1029" s="358" t="s">
        <v>5809</v>
      </c>
      <c r="S1029" s="358" t="s">
        <v>5827</v>
      </c>
      <c r="T1029" s="358">
        <v>111</v>
      </c>
      <c r="U1029" s="358" t="s">
        <v>5827</v>
      </c>
      <c r="V1029" s="358" t="s">
        <v>1947</v>
      </c>
      <c r="W1029" s="358"/>
      <c r="X1029" s="358" t="s">
        <v>5774</v>
      </c>
      <c r="Y1029" s="358" t="s">
        <v>1255</v>
      </c>
      <c r="Z1029" s="358" t="s">
        <v>6408</v>
      </c>
      <c r="AA1029" s="358" t="s">
        <v>5821</v>
      </c>
      <c r="AB1029" s="358"/>
      <c r="AC1029" s="358" t="s">
        <v>5828</v>
      </c>
      <c r="AD1029" s="358" t="s">
        <v>5825</v>
      </c>
      <c r="AE1029" s="358" t="s">
        <v>1267</v>
      </c>
      <c r="AF1029" s="358" t="s">
        <v>1243</v>
      </c>
      <c r="AG1029" s="475">
        <v>0</v>
      </c>
    </row>
    <row r="1030" spans="2:33" ht="66">
      <c r="B1030" s="358"/>
      <c r="C1030" s="358" t="s">
        <v>3536</v>
      </c>
      <c r="D1030" s="358" t="s">
        <v>4079</v>
      </c>
      <c r="E1030" s="358" t="s">
        <v>1934</v>
      </c>
      <c r="F1030" s="358" t="s">
        <v>1287</v>
      </c>
      <c r="G1030" s="358" t="s">
        <v>4077</v>
      </c>
      <c r="H1030" s="358" t="s">
        <v>3538</v>
      </c>
      <c r="I1030" s="358" t="s">
        <v>3954</v>
      </c>
      <c r="J1030" s="358" t="s">
        <v>3535</v>
      </c>
      <c r="K1030" s="358" t="s">
        <v>3538</v>
      </c>
      <c r="L1030" s="358" t="s">
        <v>3539</v>
      </c>
      <c r="M1030" s="358" t="s">
        <v>4074</v>
      </c>
      <c r="N1030" s="358" t="s">
        <v>3209</v>
      </c>
      <c r="O1030" s="358" t="s">
        <v>1330</v>
      </c>
      <c r="P1030" s="358" t="s">
        <v>3553</v>
      </c>
      <c r="Q1030" s="358" t="s">
        <v>4075</v>
      </c>
      <c r="R1030" s="358"/>
      <c r="S1030" s="358" t="s">
        <v>4078</v>
      </c>
      <c r="T1030" s="358">
        <v>111</v>
      </c>
      <c r="U1030" s="358" t="s">
        <v>1937</v>
      </c>
      <c r="V1030" s="358" t="s">
        <v>2010</v>
      </c>
      <c r="W1030" s="358"/>
      <c r="X1030" s="358" t="s">
        <v>3211</v>
      </c>
      <c r="Y1030" s="358" t="s">
        <v>1261</v>
      </c>
      <c r="Z1030" s="358"/>
      <c r="AA1030" s="358"/>
      <c r="AB1030" s="358"/>
      <c r="AC1030" s="358" t="s">
        <v>1937</v>
      </c>
      <c r="AD1030" s="358" t="s">
        <v>3542</v>
      </c>
      <c r="AE1030" s="358" t="s">
        <v>1333</v>
      </c>
      <c r="AF1030" s="358" t="s">
        <v>3210</v>
      </c>
      <c r="AG1030" s="475">
        <v>0</v>
      </c>
    </row>
    <row r="1031" spans="2:33" ht="33">
      <c r="B1031" s="358"/>
      <c r="C1031" s="358" t="s">
        <v>1779</v>
      </c>
      <c r="D1031" s="358" t="s">
        <v>7704</v>
      </c>
      <c r="E1031" s="358" t="s">
        <v>1934</v>
      </c>
      <c r="F1031" s="358" t="s">
        <v>1242</v>
      </c>
      <c r="G1031" s="358" t="s">
        <v>7703</v>
      </c>
      <c r="H1031" s="358" t="s">
        <v>4230</v>
      </c>
      <c r="I1031" s="358" t="s">
        <v>1750</v>
      </c>
      <c r="J1031" s="358" t="s">
        <v>1778</v>
      </c>
      <c r="K1031" s="358" t="s">
        <v>4230</v>
      </c>
      <c r="L1031" s="358" t="s">
        <v>1937</v>
      </c>
      <c r="M1031" s="358" t="s">
        <v>7097</v>
      </c>
      <c r="N1031" s="358" t="s">
        <v>1939</v>
      </c>
      <c r="O1031" s="358" t="s">
        <v>1264</v>
      </c>
      <c r="P1031" s="358" t="s">
        <v>7692</v>
      </c>
      <c r="Q1031" s="358"/>
      <c r="R1031" s="358"/>
      <c r="S1031" s="358" t="s">
        <v>7097</v>
      </c>
      <c r="T1031" s="358">
        <v>111</v>
      </c>
      <c r="U1031" s="358" t="s">
        <v>1937</v>
      </c>
      <c r="V1031" s="358" t="s">
        <v>1947</v>
      </c>
      <c r="W1031" s="358"/>
      <c r="X1031" s="358" t="s">
        <v>2182</v>
      </c>
      <c r="Y1031" s="358" t="s">
        <v>1274</v>
      </c>
      <c r="Z1031" s="358" t="s">
        <v>7691</v>
      </c>
      <c r="AA1031" s="358" t="s">
        <v>6706</v>
      </c>
      <c r="AB1031" s="358"/>
      <c r="AC1031" s="358" t="s">
        <v>1937</v>
      </c>
      <c r="AD1031" s="358" t="s">
        <v>4233</v>
      </c>
      <c r="AE1031" s="358" t="s">
        <v>1323</v>
      </c>
      <c r="AF1031" s="358" t="s">
        <v>1223</v>
      </c>
      <c r="AG1031" s="475">
        <v>0</v>
      </c>
    </row>
    <row r="1032" spans="2:33" ht="82.5">
      <c r="B1032" s="358"/>
      <c r="C1032" s="358" t="s">
        <v>5494</v>
      </c>
      <c r="D1032" s="358" t="s">
        <v>5501</v>
      </c>
      <c r="E1032" s="358" t="s">
        <v>1934</v>
      </c>
      <c r="F1032" s="358" t="s">
        <v>1287</v>
      </c>
      <c r="G1032" s="358" t="s">
        <v>5499</v>
      </c>
      <c r="H1032" s="358" t="s">
        <v>5496</v>
      </c>
      <c r="I1032" s="358" t="s">
        <v>1759</v>
      </c>
      <c r="J1032" s="358" t="s">
        <v>5493</v>
      </c>
      <c r="K1032" s="358" t="s">
        <v>5496</v>
      </c>
      <c r="L1032" s="358" t="s">
        <v>5497</v>
      </c>
      <c r="M1032" s="358" t="s">
        <v>5498</v>
      </c>
      <c r="N1032" s="358" t="s">
        <v>1939</v>
      </c>
      <c r="O1032" s="358" t="s">
        <v>1306</v>
      </c>
      <c r="P1032" s="358" t="s">
        <v>5454</v>
      </c>
      <c r="Q1032" s="358"/>
      <c r="R1032" s="358"/>
      <c r="S1032" s="358" t="s">
        <v>5500</v>
      </c>
      <c r="T1032" s="358">
        <v>111</v>
      </c>
      <c r="U1032" s="358" t="s">
        <v>1937</v>
      </c>
      <c r="V1032" s="358" t="s">
        <v>2010</v>
      </c>
      <c r="W1032" s="358"/>
      <c r="X1032" s="358" t="s">
        <v>4655</v>
      </c>
      <c r="Y1032" s="358" t="s">
        <v>1247</v>
      </c>
      <c r="Z1032" s="358" t="s">
        <v>5453</v>
      </c>
      <c r="AA1032" s="358" t="s">
        <v>5495</v>
      </c>
      <c r="AB1032" s="358"/>
      <c r="AC1032" s="358" t="s">
        <v>1937</v>
      </c>
      <c r="AD1032" s="358" t="s">
        <v>4740</v>
      </c>
      <c r="AE1032" s="358" t="s">
        <v>1309</v>
      </c>
      <c r="AF1032" s="358"/>
      <c r="AG1032" s="475">
        <v>0</v>
      </c>
    </row>
    <row r="1033" spans="2:33" ht="33">
      <c r="B1033" s="358" t="s">
        <v>4082</v>
      </c>
      <c r="C1033" s="358" t="s">
        <v>7083</v>
      </c>
      <c r="D1033" s="358" t="s">
        <v>7706</v>
      </c>
      <c r="E1033" s="358" t="s">
        <v>1934</v>
      </c>
      <c r="F1033" s="358" t="s">
        <v>1242</v>
      </c>
      <c r="G1033" s="358" t="s">
        <v>7705</v>
      </c>
      <c r="H1033" s="358" t="s">
        <v>7085</v>
      </c>
      <c r="I1033" s="358" t="s">
        <v>1750</v>
      </c>
      <c r="J1033" s="358" t="s">
        <v>7082</v>
      </c>
      <c r="K1033" s="358" t="s">
        <v>7085</v>
      </c>
      <c r="L1033" s="358" t="s">
        <v>1937</v>
      </c>
      <c r="M1033" s="358" t="s">
        <v>7086</v>
      </c>
      <c r="N1033" s="358" t="s">
        <v>1939</v>
      </c>
      <c r="O1033" s="358" t="s">
        <v>1264</v>
      </c>
      <c r="P1033" s="358" t="s">
        <v>7692</v>
      </c>
      <c r="Q1033" s="358"/>
      <c r="R1033" s="358"/>
      <c r="S1033" s="358" t="s">
        <v>7086</v>
      </c>
      <c r="T1033" s="358">
        <v>112</v>
      </c>
      <c r="U1033" s="358" t="s">
        <v>1937</v>
      </c>
      <c r="V1033" s="358" t="s">
        <v>1947</v>
      </c>
      <c r="W1033" s="358"/>
      <c r="X1033" s="358" t="s">
        <v>2182</v>
      </c>
      <c r="Y1033" s="358" t="s">
        <v>1274</v>
      </c>
      <c r="Z1033" s="358" t="s">
        <v>7691</v>
      </c>
      <c r="AA1033" s="358" t="s">
        <v>7084</v>
      </c>
      <c r="AB1033" s="358"/>
      <c r="AC1033" s="358" t="s">
        <v>7370</v>
      </c>
      <c r="AD1033" s="358" t="s">
        <v>7090</v>
      </c>
      <c r="AE1033" s="358" t="s">
        <v>1323</v>
      </c>
      <c r="AF1033" s="358" t="s">
        <v>1223</v>
      </c>
      <c r="AG1033" s="475">
        <v>1</v>
      </c>
    </row>
    <row r="1034" spans="2:33" ht="49.5">
      <c r="B1034" s="358"/>
      <c r="C1034" s="358" t="s">
        <v>3591</v>
      </c>
      <c r="D1034" s="358" t="s">
        <v>3597</v>
      </c>
      <c r="E1034" s="358" t="s">
        <v>1934</v>
      </c>
      <c r="F1034" s="358" t="s">
        <v>1287</v>
      </c>
      <c r="G1034" s="358" t="s">
        <v>4083</v>
      </c>
      <c r="H1034" s="358" t="s">
        <v>3593</v>
      </c>
      <c r="I1034" s="358" t="s">
        <v>3954</v>
      </c>
      <c r="J1034" s="358" t="s">
        <v>3590</v>
      </c>
      <c r="K1034" s="358" t="s">
        <v>3593</v>
      </c>
      <c r="L1034" s="358" t="s">
        <v>3594</v>
      </c>
      <c r="M1034" s="358" t="s">
        <v>4080</v>
      </c>
      <c r="N1034" s="358" t="s">
        <v>3209</v>
      </c>
      <c r="O1034" s="358" t="s">
        <v>1330</v>
      </c>
      <c r="P1034" s="358" t="s">
        <v>3553</v>
      </c>
      <c r="Q1034" s="358" t="s">
        <v>4081</v>
      </c>
      <c r="R1034" s="358"/>
      <c r="S1034" s="358" t="s">
        <v>4084</v>
      </c>
      <c r="T1034" s="358">
        <v>112</v>
      </c>
      <c r="U1034" s="358" t="s">
        <v>1937</v>
      </c>
      <c r="V1034" s="358" t="s">
        <v>2010</v>
      </c>
      <c r="W1034" s="358"/>
      <c r="X1034" s="358" t="s">
        <v>3211</v>
      </c>
      <c r="Y1034" s="358" t="s">
        <v>1261</v>
      </c>
      <c r="Z1034" s="358"/>
      <c r="AA1034" s="358"/>
      <c r="AB1034" s="358"/>
      <c r="AC1034" s="358" t="s">
        <v>1937</v>
      </c>
      <c r="AD1034" s="358" t="s">
        <v>3597</v>
      </c>
      <c r="AE1034" s="358" t="s">
        <v>1333</v>
      </c>
      <c r="AF1034" s="358" t="s">
        <v>3210</v>
      </c>
      <c r="AG1034" s="475">
        <v>0</v>
      </c>
    </row>
    <row r="1035" spans="2:33" ht="132">
      <c r="B1035" s="358"/>
      <c r="C1035" s="358" t="s">
        <v>5503</v>
      </c>
      <c r="D1035" s="358" t="s">
        <v>5511</v>
      </c>
      <c r="E1035" s="358" t="s">
        <v>1934</v>
      </c>
      <c r="F1035" s="358" t="s">
        <v>1287</v>
      </c>
      <c r="G1035" s="358" t="s">
        <v>5509</v>
      </c>
      <c r="H1035" s="358" t="s">
        <v>5505</v>
      </c>
      <c r="I1035" s="358" t="s">
        <v>1759</v>
      </c>
      <c r="J1035" s="358" t="s">
        <v>5502</v>
      </c>
      <c r="K1035" s="358" t="s">
        <v>5505</v>
      </c>
      <c r="L1035" s="358" t="s">
        <v>5506</v>
      </c>
      <c r="M1035" s="358" t="s">
        <v>5507</v>
      </c>
      <c r="N1035" s="358" t="s">
        <v>1939</v>
      </c>
      <c r="O1035" s="358" t="s">
        <v>1306</v>
      </c>
      <c r="P1035" s="358" t="s">
        <v>5454</v>
      </c>
      <c r="Q1035" s="358" t="s">
        <v>5508</v>
      </c>
      <c r="R1035" s="358"/>
      <c r="S1035" s="358" t="s">
        <v>5510</v>
      </c>
      <c r="T1035" s="358">
        <v>112</v>
      </c>
      <c r="U1035" s="358" t="s">
        <v>1937</v>
      </c>
      <c r="V1035" s="358" t="s">
        <v>2010</v>
      </c>
      <c r="W1035" s="358"/>
      <c r="X1035" s="358" t="s">
        <v>4655</v>
      </c>
      <c r="Y1035" s="358" t="s">
        <v>1247</v>
      </c>
      <c r="Z1035" s="358" t="s">
        <v>5453</v>
      </c>
      <c r="AA1035" s="358" t="s">
        <v>5504</v>
      </c>
      <c r="AB1035" s="358"/>
      <c r="AC1035" s="358" t="s">
        <v>1937</v>
      </c>
      <c r="AD1035" s="358" t="s">
        <v>4934</v>
      </c>
      <c r="AE1035" s="358" t="s">
        <v>1309</v>
      </c>
      <c r="AF1035" s="358"/>
      <c r="AG1035" s="475">
        <v>0</v>
      </c>
    </row>
    <row r="1036" spans="2:33" ht="49.5">
      <c r="B1036" s="358"/>
      <c r="C1036" s="358" t="s">
        <v>5831</v>
      </c>
      <c r="D1036" s="358" t="s">
        <v>6427</v>
      </c>
      <c r="E1036" s="358" t="s">
        <v>1934</v>
      </c>
      <c r="F1036" s="358" t="s">
        <v>1272</v>
      </c>
      <c r="G1036" s="358" t="s">
        <v>6426</v>
      </c>
      <c r="H1036" s="358" t="s">
        <v>5833</v>
      </c>
      <c r="I1036" s="358" t="s">
        <v>1255</v>
      </c>
      <c r="J1036" s="358" t="s">
        <v>5830</v>
      </c>
      <c r="K1036" s="358" t="s">
        <v>5833</v>
      </c>
      <c r="L1036" s="358" t="s">
        <v>5833</v>
      </c>
      <c r="M1036" s="358" t="s">
        <v>5834</v>
      </c>
      <c r="N1036" s="358" t="s">
        <v>1939</v>
      </c>
      <c r="O1036" s="358" t="s">
        <v>1311</v>
      </c>
      <c r="P1036" s="358" t="s">
        <v>6410</v>
      </c>
      <c r="Q1036" s="358"/>
      <c r="R1036" s="358" t="s">
        <v>5809</v>
      </c>
      <c r="S1036" s="358" t="s">
        <v>5837</v>
      </c>
      <c r="T1036" s="358">
        <v>112</v>
      </c>
      <c r="U1036" s="358" t="s">
        <v>5839</v>
      </c>
      <c r="V1036" s="358" t="s">
        <v>1947</v>
      </c>
      <c r="W1036" s="358"/>
      <c r="X1036" s="358" t="s">
        <v>5774</v>
      </c>
      <c r="Y1036" s="358" t="s">
        <v>1255</v>
      </c>
      <c r="Z1036" s="358" t="s">
        <v>6408</v>
      </c>
      <c r="AA1036" s="358" t="s">
        <v>5832</v>
      </c>
      <c r="AB1036" s="358"/>
      <c r="AC1036" s="358" t="s">
        <v>5838</v>
      </c>
      <c r="AD1036" s="358" t="s">
        <v>5835</v>
      </c>
      <c r="AE1036" s="358" t="s">
        <v>1267</v>
      </c>
      <c r="AF1036" s="358" t="s">
        <v>1243</v>
      </c>
      <c r="AG1036" s="475">
        <v>0</v>
      </c>
    </row>
    <row r="1037" spans="2:33" ht="49.5">
      <c r="B1037" s="358" t="s">
        <v>5519</v>
      </c>
      <c r="C1037" s="358" t="s">
        <v>5842</v>
      </c>
      <c r="D1037" s="358" t="s">
        <v>6429</v>
      </c>
      <c r="E1037" s="358" t="s">
        <v>1934</v>
      </c>
      <c r="F1037" s="358" t="s">
        <v>1272</v>
      </c>
      <c r="G1037" s="358" t="s">
        <v>6428</v>
      </c>
      <c r="H1037" s="358" t="s">
        <v>5844</v>
      </c>
      <c r="I1037" s="358" t="s">
        <v>1255</v>
      </c>
      <c r="J1037" s="358" t="s">
        <v>5841</v>
      </c>
      <c r="K1037" s="358" t="s">
        <v>5844</v>
      </c>
      <c r="L1037" s="358" t="s">
        <v>5845</v>
      </c>
      <c r="M1037" s="358" t="s">
        <v>5846</v>
      </c>
      <c r="N1037" s="358" t="s">
        <v>1939</v>
      </c>
      <c r="O1037" s="358" t="s">
        <v>1311</v>
      </c>
      <c r="P1037" s="358" t="s">
        <v>6410</v>
      </c>
      <c r="Q1037" s="358"/>
      <c r="R1037" s="358" t="s">
        <v>5809</v>
      </c>
      <c r="S1037" s="358" t="s">
        <v>5849</v>
      </c>
      <c r="T1037" s="358">
        <v>113</v>
      </c>
      <c r="U1037" s="358" t="s">
        <v>5849</v>
      </c>
      <c r="V1037" s="358" t="s">
        <v>1947</v>
      </c>
      <c r="W1037" s="358"/>
      <c r="X1037" s="358" t="s">
        <v>5774</v>
      </c>
      <c r="Y1037" s="358" t="s">
        <v>1255</v>
      </c>
      <c r="Z1037" s="358" t="s">
        <v>6408</v>
      </c>
      <c r="AA1037" s="358" t="s">
        <v>5843</v>
      </c>
      <c r="AB1037" s="358"/>
      <c r="AC1037" s="358" t="s">
        <v>5850</v>
      </c>
      <c r="AD1037" s="358" t="s">
        <v>5847</v>
      </c>
      <c r="AE1037" s="358" t="s">
        <v>1267</v>
      </c>
      <c r="AF1037" s="358" t="s">
        <v>1243</v>
      </c>
      <c r="AG1037" s="475">
        <v>0</v>
      </c>
    </row>
    <row r="1038" spans="2:33" ht="47.25">
      <c r="B1038" s="358"/>
      <c r="C1038" s="358" t="s">
        <v>7456</v>
      </c>
      <c r="D1038" s="358" t="s">
        <v>7708</v>
      </c>
      <c r="E1038" s="358" t="s">
        <v>1934</v>
      </c>
      <c r="F1038" s="358" t="s">
        <v>1287</v>
      </c>
      <c r="G1038" s="358" t="s">
        <v>7707</v>
      </c>
      <c r="H1038" s="358" t="s">
        <v>7458</v>
      </c>
      <c r="I1038" s="358" t="s">
        <v>1750</v>
      </c>
      <c r="J1038" s="358" t="s">
        <v>7455</v>
      </c>
      <c r="K1038" s="358" t="s">
        <v>7458</v>
      </c>
      <c r="L1038" s="358" t="s">
        <v>1937</v>
      </c>
      <c r="M1038" s="358" t="s">
        <v>7459</v>
      </c>
      <c r="N1038" s="358" t="s">
        <v>1939</v>
      </c>
      <c r="O1038" s="358" t="s">
        <v>1264</v>
      </c>
      <c r="P1038" s="358" t="s">
        <v>7692</v>
      </c>
      <c r="Q1038" s="358"/>
      <c r="R1038" s="358"/>
      <c r="S1038" s="358" t="s">
        <v>7459</v>
      </c>
      <c r="T1038" s="358">
        <v>113</v>
      </c>
      <c r="U1038" s="358" t="s">
        <v>1937</v>
      </c>
      <c r="V1038" s="358" t="s">
        <v>2010</v>
      </c>
      <c r="W1038" s="358"/>
      <c r="X1038" s="358" t="s">
        <v>2182</v>
      </c>
      <c r="Y1038" s="358" t="s">
        <v>1274</v>
      </c>
      <c r="Z1038" s="358" t="s">
        <v>7691</v>
      </c>
      <c r="AA1038" s="358" t="s">
        <v>7457</v>
      </c>
      <c r="AB1038" s="358"/>
      <c r="AC1038" s="358" t="s">
        <v>1937</v>
      </c>
      <c r="AD1038" s="358" t="s">
        <v>7462</v>
      </c>
      <c r="AE1038" s="358" t="s">
        <v>1323</v>
      </c>
      <c r="AF1038" s="358" t="s">
        <v>1223</v>
      </c>
      <c r="AG1038" s="475">
        <v>0</v>
      </c>
    </row>
    <row r="1039" spans="2:33" ht="132">
      <c r="B1039" s="358"/>
      <c r="C1039" s="358" t="s">
        <v>5513</v>
      </c>
      <c r="D1039" s="358" t="s">
        <v>5522</v>
      </c>
      <c r="E1039" s="358" t="s">
        <v>1934</v>
      </c>
      <c r="F1039" s="358" t="s">
        <v>1287</v>
      </c>
      <c r="G1039" s="358" t="s">
        <v>5520</v>
      </c>
      <c r="H1039" s="358" t="s">
        <v>5515</v>
      </c>
      <c r="I1039" s="358" t="s">
        <v>1759</v>
      </c>
      <c r="J1039" s="358" t="s">
        <v>5512</v>
      </c>
      <c r="K1039" s="358" t="s">
        <v>5515</v>
      </c>
      <c r="L1039" s="358" t="s">
        <v>5516</v>
      </c>
      <c r="M1039" s="358" t="s">
        <v>5517</v>
      </c>
      <c r="N1039" s="358" t="s">
        <v>1939</v>
      </c>
      <c r="O1039" s="358" t="s">
        <v>1306</v>
      </c>
      <c r="P1039" s="358" t="s">
        <v>5454</v>
      </c>
      <c r="Q1039" s="358" t="s">
        <v>5518</v>
      </c>
      <c r="R1039" s="358"/>
      <c r="S1039" s="358" t="s">
        <v>5521</v>
      </c>
      <c r="T1039" s="358">
        <v>113</v>
      </c>
      <c r="U1039" s="358" t="s">
        <v>1937</v>
      </c>
      <c r="V1039" s="358" t="s">
        <v>2010</v>
      </c>
      <c r="W1039" s="358"/>
      <c r="X1039" s="358" t="s">
        <v>4655</v>
      </c>
      <c r="Y1039" s="358" t="s">
        <v>1247</v>
      </c>
      <c r="Z1039" s="358" t="s">
        <v>5453</v>
      </c>
      <c r="AA1039" s="358" t="s">
        <v>5514</v>
      </c>
      <c r="AB1039" s="358"/>
      <c r="AC1039" s="358" t="s">
        <v>1937</v>
      </c>
      <c r="AD1039" s="358" t="s">
        <v>4945</v>
      </c>
      <c r="AE1039" s="358" t="s">
        <v>1309</v>
      </c>
      <c r="AF1039" s="358"/>
      <c r="AG1039" s="475">
        <v>0</v>
      </c>
    </row>
    <row r="1040" spans="2:33" ht="47.25">
      <c r="B1040" s="358" t="s">
        <v>5529</v>
      </c>
      <c r="C1040" s="358" t="s">
        <v>7464</v>
      </c>
      <c r="D1040" s="358" t="s">
        <v>7710</v>
      </c>
      <c r="E1040" s="358" t="s">
        <v>1934</v>
      </c>
      <c r="F1040" s="358" t="s">
        <v>1287</v>
      </c>
      <c r="G1040" s="358" t="s">
        <v>7709</v>
      </c>
      <c r="H1040" s="358" t="s">
        <v>7466</v>
      </c>
      <c r="I1040" s="358" t="s">
        <v>1750</v>
      </c>
      <c r="J1040" s="358" t="s">
        <v>7463</v>
      </c>
      <c r="K1040" s="358" t="s">
        <v>7466</v>
      </c>
      <c r="L1040" s="358" t="s">
        <v>1937</v>
      </c>
      <c r="M1040" s="358" t="s">
        <v>7467</v>
      </c>
      <c r="N1040" s="358" t="s">
        <v>1939</v>
      </c>
      <c r="O1040" s="358" t="s">
        <v>1264</v>
      </c>
      <c r="P1040" s="358" t="s">
        <v>7692</v>
      </c>
      <c r="Q1040" s="358"/>
      <c r="R1040" s="358"/>
      <c r="S1040" s="358" t="s">
        <v>7467</v>
      </c>
      <c r="T1040" s="358">
        <v>114</v>
      </c>
      <c r="U1040" s="358" t="s">
        <v>1937</v>
      </c>
      <c r="V1040" s="358" t="s">
        <v>2031</v>
      </c>
      <c r="W1040" s="358"/>
      <c r="X1040" s="358" t="s">
        <v>2182</v>
      </c>
      <c r="Y1040" s="358" t="s">
        <v>1274</v>
      </c>
      <c r="Z1040" s="358" t="s">
        <v>7691</v>
      </c>
      <c r="AA1040" s="358" t="s">
        <v>7465</v>
      </c>
      <c r="AB1040" s="358"/>
      <c r="AC1040" s="358" t="s">
        <v>1937</v>
      </c>
      <c r="AD1040" s="358" t="s">
        <v>7470</v>
      </c>
      <c r="AE1040" s="358" t="s">
        <v>1323</v>
      </c>
      <c r="AF1040" s="358" t="s">
        <v>1223</v>
      </c>
      <c r="AG1040" s="475">
        <v>0</v>
      </c>
    </row>
    <row r="1041" spans="2:33" ht="132">
      <c r="B1041" s="358"/>
      <c r="C1041" s="358" t="s">
        <v>5524</v>
      </c>
      <c r="D1041" s="358" t="s">
        <v>5532</v>
      </c>
      <c r="E1041" s="358" t="s">
        <v>1934</v>
      </c>
      <c r="F1041" s="358" t="s">
        <v>1287</v>
      </c>
      <c r="G1041" s="358" t="s">
        <v>5530</v>
      </c>
      <c r="H1041" s="358" t="s">
        <v>5526</v>
      </c>
      <c r="I1041" s="358" t="s">
        <v>1759</v>
      </c>
      <c r="J1041" s="358" t="s">
        <v>5523</v>
      </c>
      <c r="K1041" s="358" t="s">
        <v>5526</v>
      </c>
      <c r="L1041" s="358" t="s">
        <v>5527</v>
      </c>
      <c r="M1041" s="358" t="s">
        <v>5528</v>
      </c>
      <c r="N1041" s="358" t="s">
        <v>1939</v>
      </c>
      <c r="O1041" s="358" t="s">
        <v>1306</v>
      </c>
      <c r="P1041" s="358" t="s">
        <v>5454</v>
      </c>
      <c r="Q1041" s="358" t="s">
        <v>5508</v>
      </c>
      <c r="R1041" s="358"/>
      <c r="S1041" s="358" t="s">
        <v>5531</v>
      </c>
      <c r="T1041" s="358">
        <v>114</v>
      </c>
      <c r="U1041" s="358" t="s">
        <v>1937</v>
      </c>
      <c r="V1041" s="358" t="s">
        <v>2492</v>
      </c>
      <c r="W1041" s="358"/>
      <c r="X1041" s="358" t="s">
        <v>4655</v>
      </c>
      <c r="Y1041" s="358" t="s">
        <v>1247</v>
      </c>
      <c r="Z1041" s="358" t="s">
        <v>5453</v>
      </c>
      <c r="AA1041" s="358" t="s">
        <v>5525</v>
      </c>
      <c r="AB1041" s="358"/>
      <c r="AC1041" s="358" t="s">
        <v>1937</v>
      </c>
      <c r="AD1041" s="358" t="s">
        <v>4934</v>
      </c>
      <c r="AE1041" s="358" t="s">
        <v>1309</v>
      </c>
      <c r="AF1041" s="358"/>
      <c r="AG1041" s="475">
        <v>0</v>
      </c>
    </row>
    <row r="1042" spans="2:33" ht="47.25">
      <c r="B1042" s="358"/>
      <c r="C1042" s="358" t="s">
        <v>6431</v>
      </c>
      <c r="D1042" s="358" t="s">
        <v>6436</v>
      </c>
      <c r="E1042" s="358" t="s">
        <v>1934</v>
      </c>
      <c r="F1042" s="358" t="s">
        <v>1268</v>
      </c>
      <c r="G1042" s="358" t="s">
        <v>6435</v>
      </c>
      <c r="H1042" s="358" t="s">
        <v>6434</v>
      </c>
      <c r="I1042" s="358" t="s">
        <v>1255</v>
      </c>
      <c r="J1042" s="358" t="s">
        <v>6430</v>
      </c>
      <c r="K1042" s="358" t="s">
        <v>6434</v>
      </c>
      <c r="L1042" s="358" t="s">
        <v>1937</v>
      </c>
      <c r="M1042" s="358" t="s">
        <v>5857</v>
      </c>
      <c r="N1042" s="358" t="s">
        <v>1939</v>
      </c>
      <c r="O1042" s="358" t="s">
        <v>1311</v>
      </c>
      <c r="P1042" s="358" t="s">
        <v>6410</v>
      </c>
      <c r="Q1042" s="358"/>
      <c r="R1042" s="358" t="s">
        <v>5775</v>
      </c>
      <c r="S1042" s="358" t="s">
        <v>5859</v>
      </c>
      <c r="T1042" s="358">
        <v>114</v>
      </c>
      <c r="U1042" s="358" t="s">
        <v>5859</v>
      </c>
      <c r="V1042" s="358" t="s">
        <v>1974</v>
      </c>
      <c r="W1042" s="358"/>
      <c r="X1042" s="358" t="s">
        <v>5774</v>
      </c>
      <c r="Y1042" s="358" t="s">
        <v>1255</v>
      </c>
      <c r="Z1042" s="358" t="s">
        <v>6408</v>
      </c>
      <c r="AA1042" s="358" t="s">
        <v>6432</v>
      </c>
      <c r="AB1042" s="358"/>
      <c r="AC1042" s="358" t="s">
        <v>5860</v>
      </c>
      <c r="AD1042" s="358"/>
      <c r="AE1042" s="358" t="s">
        <v>1267</v>
      </c>
      <c r="AF1042" s="358" t="s">
        <v>1243</v>
      </c>
      <c r="AG1042" s="475">
        <v>0</v>
      </c>
    </row>
    <row r="1043" spans="2:33" ht="47.25">
      <c r="B1043" s="358" t="s">
        <v>5539</v>
      </c>
      <c r="C1043" s="358" t="s">
        <v>7472</v>
      </c>
      <c r="D1043" s="358" t="s">
        <v>7712</v>
      </c>
      <c r="E1043" s="358" t="s">
        <v>1934</v>
      </c>
      <c r="F1043" s="358" t="s">
        <v>1287</v>
      </c>
      <c r="G1043" s="358" t="s">
        <v>7711</v>
      </c>
      <c r="H1043" s="358" t="s">
        <v>7474</v>
      </c>
      <c r="I1043" s="358" t="s">
        <v>1750</v>
      </c>
      <c r="J1043" s="358" t="s">
        <v>7471</v>
      </c>
      <c r="K1043" s="358" t="s">
        <v>7474</v>
      </c>
      <c r="L1043" s="358" t="s">
        <v>1937</v>
      </c>
      <c r="M1043" s="358" t="s">
        <v>7475</v>
      </c>
      <c r="N1043" s="358" t="s">
        <v>1939</v>
      </c>
      <c r="O1043" s="358" t="s">
        <v>1264</v>
      </c>
      <c r="P1043" s="358" t="s">
        <v>7692</v>
      </c>
      <c r="Q1043" s="358"/>
      <c r="R1043" s="358"/>
      <c r="S1043" s="358" t="s">
        <v>7475</v>
      </c>
      <c r="T1043" s="358">
        <v>115</v>
      </c>
      <c r="U1043" s="358" t="s">
        <v>1937</v>
      </c>
      <c r="V1043" s="358" t="s">
        <v>2010</v>
      </c>
      <c r="W1043" s="358"/>
      <c r="X1043" s="358" t="s">
        <v>2182</v>
      </c>
      <c r="Y1043" s="358" t="s">
        <v>1274</v>
      </c>
      <c r="Z1043" s="358" t="s">
        <v>7691</v>
      </c>
      <c r="AA1043" s="358" t="s">
        <v>7473</v>
      </c>
      <c r="AB1043" s="358"/>
      <c r="AC1043" s="358" t="s">
        <v>1937</v>
      </c>
      <c r="AD1043" s="358" t="s">
        <v>7477</v>
      </c>
      <c r="AE1043" s="358" t="s">
        <v>1323</v>
      </c>
      <c r="AF1043" s="358" t="s">
        <v>1223</v>
      </c>
      <c r="AG1043" s="475">
        <v>0</v>
      </c>
    </row>
    <row r="1044" spans="2:33" ht="132">
      <c r="B1044" s="358"/>
      <c r="C1044" s="358" t="s">
        <v>5534</v>
      </c>
      <c r="D1044" s="358" t="s">
        <v>5542</v>
      </c>
      <c r="E1044" s="358" t="s">
        <v>1934</v>
      </c>
      <c r="F1044" s="358" t="s">
        <v>1287</v>
      </c>
      <c r="G1044" s="358" t="s">
        <v>5540</v>
      </c>
      <c r="H1044" s="358" t="s">
        <v>5536</v>
      </c>
      <c r="I1044" s="358" t="s">
        <v>1759</v>
      </c>
      <c r="J1044" s="358" t="s">
        <v>5533</v>
      </c>
      <c r="K1044" s="358" t="s">
        <v>5536</v>
      </c>
      <c r="L1044" s="358" t="s">
        <v>5537</v>
      </c>
      <c r="M1044" s="358" t="s">
        <v>5538</v>
      </c>
      <c r="N1044" s="358" t="s">
        <v>1939</v>
      </c>
      <c r="O1044" s="358" t="s">
        <v>1306</v>
      </c>
      <c r="P1044" s="358" t="s">
        <v>5454</v>
      </c>
      <c r="Q1044" s="358" t="s">
        <v>5518</v>
      </c>
      <c r="R1044" s="358"/>
      <c r="S1044" s="358" t="s">
        <v>5541</v>
      </c>
      <c r="T1044" s="358">
        <v>115</v>
      </c>
      <c r="U1044" s="358" t="s">
        <v>1937</v>
      </c>
      <c r="V1044" s="358" t="s">
        <v>2492</v>
      </c>
      <c r="W1044" s="358"/>
      <c r="X1044" s="358" t="s">
        <v>4655</v>
      </c>
      <c r="Y1044" s="358" t="s">
        <v>1247</v>
      </c>
      <c r="Z1044" s="358" t="s">
        <v>5453</v>
      </c>
      <c r="AA1044" s="358" t="s">
        <v>5535</v>
      </c>
      <c r="AB1044" s="358"/>
      <c r="AC1044" s="358" t="s">
        <v>1937</v>
      </c>
      <c r="AD1044" s="358" t="s">
        <v>4965</v>
      </c>
      <c r="AE1044" s="358" t="s">
        <v>1309</v>
      </c>
      <c r="AF1044" s="358"/>
      <c r="AG1044" s="475">
        <v>0</v>
      </c>
    </row>
    <row r="1045" spans="2:33" ht="47.25">
      <c r="B1045" s="358"/>
      <c r="C1045" s="358" t="s">
        <v>5863</v>
      </c>
      <c r="D1045" s="358" t="s">
        <v>5867</v>
      </c>
      <c r="E1045" s="358" t="s">
        <v>1934</v>
      </c>
      <c r="F1045" s="358" t="s">
        <v>1268</v>
      </c>
      <c r="G1045" s="358" t="s">
        <v>6437</v>
      </c>
      <c r="H1045" s="358" t="s">
        <v>5865</v>
      </c>
      <c r="I1045" s="358" t="s">
        <v>1255</v>
      </c>
      <c r="J1045" s="358" t="s">
        <v>5862</v>
      </c>
      <c r="K1045" s="358" t="s">
        <v>5865</v>
      </c>
      <c r="L1045" s="358" t="s">
        <v>1937</v>
      </c>
      <c r="M1045" s="358" t="s">
        <v>5857</v>
      </c>
      <c r="N1045" s="358" t="s">
        <v>1939</v>
      </c>
      <c r="O1045" s="358" t="s">
        <v>1311</v>
      </c>
      <c r="P1045" s="358" t="s">
        <v>6410</v>
      </c>
      <c r="Q1045" s="358"/>
      <c r="R1045" s="358" t="s">
        <v>5775</v>
      </c>
      <c r="S1045" s="358" t="s">
        <v>5859</v>
      </c>
      <c r="T1045" s="358">
        <v>115</v>
      </c>
      <c r="U1045" s="358" t="s">
        <v>1937</v>
      </c>
      <c r="V1045" s="358" t="s">
        <v>1974</v>
      </c>
      <c r="W1045" s="358"/>
      <c r="X1045" s="358" t="s">
        <v>5774</v>
      </c>
      <c r="Y1045" s="358" t="s">
        <v>1255</v>
      </c>
      <c r="Z1045" s="358" t="s">
        <v>6408</v>
      </c>
      <c r="AA1045" s="358" t="s">
        <v>5864</v>
      </c>
      <c r="AB1045" s="358"/>
      <c r="AC1045" s="358" t="s">
        <v>5860</v>
      </c>
      <c r="AD1045" s="358"/>
      <c r="AE1045" s="358" t="s">
        <v>1267</v>
      </c>
      <c r="AF1045" s="358" t="s">
        <v>1243</v>
      </c>
      <c r="AG1045" s="475">
        <v>0</v>
      </c>
    </row>
    <row r="1046" spans="2:33" ht="33">
      <c r="B1046" s="358" t="s">
        <v>5549</v>
      </c>
      <c r="C1046" s="358" t="s">
        <v>7714</v>
      </c>
      <c r="D1046" s="358" t="s">
        <v>7716</v>
      </c>
      <c r="E1046" s="358" t="s">
        <v>1934</v>
      </c>
      <c r="F1046" s="358" t="s">
        <v>1279</v>
      </c>
      <c r="G1046" s="358" t="s">
        <v>7718</v>
      </c>
      <c r="H1046" s="358" t="s">
        <v>7716</v>
      </c>
      <c r="I1046" s="358" t="s">
        <v>1750</v>
      </c>
      <c r="J1046" s="358" t="s">
        <v>7713</v>
      </c>
      <c r="K1046" s="358" t="s">
        <v>7716</v>
      </c>
      <c r="L1046" s="358" t="s">
        <v>1937</v>
      </c>
      <c r="M1046" s="358" t="s">
        <v>7717</v>
      </c>
      <c r="N1046" s="358" t="s">
        <v>1939</v>
      </c>
      <c r="O1046" s="358" t="s">
        <v>1264</v>
      </c>
      <c r="P1046" s="358"/>
      <c r="Q1046" s="358"/>
      <c r="R1046" s="358"/>
      <c r="S1046" s="358" t="s">
        <v>7717</v>
      </c>
      <c r="T1046" s="358">
        <v>116</v>
      </c>
      <c r="U1046" s="358" t="s">
        <v>1937</v>
      </c>
      <c r="V1046" s="358" t="s">
        <v>902</v>
      </c>
      <c r="W1046" s="358"/>
      <c r="X1046" s="358" t="s">
        <v>2182</v>
      </c>
      <c r="Y1046" s="358" t="s">
        <v>1274</v>
      </c>
      <c r="Z1046" s="358" t="s">
        <v>7715</v>
      </c>
      <c r="AA1046" s="358"/>
      <c r="AB1046" s="358"/>
      <c r="AC1046" s="358" t="s">
        <v>1940</v>
      </c>
      <c r="AD1046" s="358"/>
      <c r="AE1046" s="358" t="s">
        <v>1323</v>
      </c>
      <c r="AF1046" s="358" t="s">
        <v>1223</v>
      </c>
      <c r="AG1046" s="475">
        <v>0</v>
      </c>
    </row>
    <row r="1047" spans="2:33" ht="49.5">
      <c r="B1047" s="358"/>
      <c r="C1047" s="358" t="s">
        <v>5544</v>
      </c>
      <c r="D1047" s="358" t="s">
        <v>5551</v>
      </c>
      <c r="E1047" s="358" t="s">
        <v>1934</v>
      </c>
      <c r="F1047" s="358" t="s">
        <v>1287</v>
      </c>
      <c r="G1047" s="358" t="s">
        <v>5550</v>
      </c>
      <c r="H1047" s="358" t="s">
        <v>5546</v>
      </c>
      <c r="I1047" s="358" t="s">
        <v>1759</v>
      </c>
      <c r="J1047" s="358" t="s">
        <v>5543</v>
      </c>
      <c r="K1047" s="358" t="s">
        <v>5546</v>
      </c>
      <c r="L1047" s="358" t="s">
        <v>5547</v>
      </c>
      <c r="M1047" s="358" t="s">
        <v>5548</v>
      </c>
      <c r="N1047" s="358" t="s">
        <v>1939</v>
      </c>
      <c r="O1047" s="358" t="s">
        <v>1306</v>
      </c>
      <c r="P1047" s="358" t="s">
        <v>5454</v>
      </c>
      <c r="Q1047" s="358"/>
      <c r="R1047" s="358"/>
      <c r="S1047" s="358" t="s">
        <v>2217</v>
      </c>
      <c r="T1047" s="358">
        <v>116</v>
      </c>
      <c r="U1047" s="358" t="s">
        <v>1937</v>
      </c>
      <c r="V1047" s="358" t="s">
        <v>2010</v>
      </c>
      <c r="W1047" s="358"/>
      <c r="X1047" s="358" t="s">
        <v>4655</v>
      </c>
      <c r="Y1047" s="358" t="s">
        <v>1247</v>
      </c>
      <c r="Z1047" s="358" t="s">
        <v>5453</v>
      </c>
      <c r="AA1047" s="358" t="s">
        <v>5545</v>
      </c>
      <c r="AB1047" s="358"/>
      <c r="AC1047" s="358" t="s">
        <v>1937</v>
      </c>
      <c r="AD1047" s="358" t="s">
        <v>4770</v>
      </c>
      <c r="AE1047" s="358" t="s">
        <v>1309</v>
      </c>
      <c r="AF1047" s="358"/>
      <c r="AG1047" s="475">
        <v>0</v>
      </c>
    </row>
    <row r="1048" spans="2:33" ht="47.25">
      <c r="B1048" s="358"/>
      <c r="C1048" s="358" t="s">
        <v>5884</v>
      </c>
      <c r="D1048" s="358" t="s">
        <v>6439</v>
      </c>
      <c r="E1048" s="358" t="s">
        <v>1934</v>
      </c>
      <c r="F1048" s="358" t="s">
        <v>1272</v>
      </c>
      <c r="G1048" s="358" t="s">
        <v>6438</v>
      </c>
      <c r="H1048" s="358" t="s">
        <v>5886</v>
      </c>
      <c r="I1048" s="358" t="s">
        <v>1255</v>
      </c>
      <c r="J1048" s="358" t="s">
        <v>5883</v>
      </c>
      <c r="K1048" s="358" t="s">
        <v>5886</v>
      </c>
      <c r="L1048" s="358" t="s">
        <v>1937</v>
      </c>
      <c r="M1048" s="358" t="s">
        <v>5887</v>
      </c>
      <c r="N1048" s="358" t="s">
        <v>3957</v>
      </c>
      <c r="O1048" s="358" t="s">
        <v>1311</v>
      </c>
      <c r="P1048" s="358" t="s">
        <v>6410</v>
      </c>
      <c r="Q1048" s="358"/>
      <c r="R1048" s="358" t="s">
        <v>5872</v>
      </c>
      <c r="S1048" s="358" t="s">
        <v>5890</v>
      </c>
      <c r="T1048" s="358">
        <v>116</v>
      </c>
      <c r="U1048" s="358" t="s">
        <v>5890</v>
      </c>
      <c r="V1048" s="358" t="s">
        <v>1947</v>
      </c>
      <c r="W1048" s="358"/>
      <c r="X1048" s="358" t="s">
        <v>5774</v>
      </c>
      <c r="Y1048" s="358" t="s">
        <v>1255</v>
      </c>
      <c r="Z1048" s="358" t="s">
        <v>6408</v>
      </c>
      <c r="AA1048" s="358" t="s">
        <v>5885</v>
      </c>
      <c r="AB1048" s="358"/>
      <c r="AC1048" s="358" t="s">
        <v>5891</v>
      </c>
      <c r="AD1048" s="358" t="s">
        <v>5888</v>
      </c>
      <c r="AE1048" s="358" t="s">
        <v>1267</v>
      </c>
      <c r="AF1048" s="358" t="s">
        <v>1243</v>
      </c>
      <c r="AG1048" s="475">
        <v>0</v>
      </c>
    </row>
    <row r="1049" spans="2:33" ht="33">
      <c r="B1049" s="358" t="s">
        <v>5558</v>
      </c>
      <c r="C1049" s="358" t="s">
        <v>1762</v>
      </c>
      <c r="D1049" s="358" t="s">
        <v>7720</v>
      </c>
      <c r="E1049" s="358" t="s">
        <v>1934</v>
      </c>
      <c r="F1049" s="358" t="s">
        <v>1242</v>
      </c>
      <c r="G1049" s="358" t="s">
        <v>7719</v>
      </c>
      <c r="H1049" s="358" t="s">
        <v>1945</v>
      </c>
      <c r="I1049" s="358" t="s">
        <v>1750</v>
      </c>
      <c r="J1049" s="358" t="s">
        <v>1761</v>
      </c>
      <c r="K1049" s="358" t="s">
        <v>1945</v>
      </c>
      <c r="L1049" s="358" t="s">
        <v>1937</v>
      </c>
      <c r="M1049" s="358" t="s">
        <v>2186</v>
      </c>
      <c r="N1049" s="358" t="s">
        <v>1939</v>
      </c>
      <c r="O1049" s="358" t="s">
        <v>1264</v>
      </c>
      <c r="P1049" s="358" t="s">
        <v>7716</v>
      </c>
      <c r="Q1049" s="358"/>
      <c r="R1049" s="358"/>
      <c r="S1049" s="358" t="s">
        <v>2186</v>
      </c>
      <c r="T1049" s="358">
        <v>117</v>
      </c>
      <c r="U1049" s="358" t="s">
        <v>1937</v>
      </c>
      <c r="V1049" s="358" t="s">
        <v>1947</v>
      </c>
      <c r="W1049" s="358"/>
      <c r="X1049" s="358" t="s">
        <v>2182</v>
      </c>
      <c r="Y1049" s="358" t="s">
        <v>1274</v>
      </c>
      <c r="Z1049" s="358" t="s">
        <v>7715</v>
      </c>
      <c r="AA1049" s="358" t="s">
        <v>1948</v>
      </c>
      <c r="AB1049" s="358"/>
      <c r="AC1049" s="358" t="s">
        <v>7185</v>
      </c>
      <c r="AD1049" s="358" t="s">
        <v>1950</v>
      </c>
      <c r="AE1049" s="358" t="s">
        <v>1323</v>
      </c>
      <c r="AF1049" s="358" t="s">
        <v>1223</v>
      </c>
      <c r="AG1049" s="475">
        <v>0</v>
      </c>
    </row>
    <row r="1050" spans="2:33" ht="47.25">
      <c r="B1050" s="358"/>
      <c r="C1050" s="358" t="s">
        <v>5894</v>
      </c>
      <c r="D1050" s="358" t="s">
        <v>6441</v>
      </c>
      <c r="E1050" s="358" t="s">
        <v>1934</v>
      </c>
      <c r="F1050" s="358" t="s">
        <v>1272</v>
      </c>
      <c r="G1050" s="358" t="s">
        <v>6440</v>
      </c>
      <c r="H1050" s="358" t="s">
        <v>5896</v>
      </c>
      <c r="I1050" s="358" t="s">
        <v>1255</v>
      </c>
      <c r="J1050" s="358" t="s">
        <v>5893</v>
      </c>
      <c r="K1050" s="358" t="s">
        <v>5896</v>
      </c>
      <c r="L1050" s="358" t="s">
        <v>1937</v>
      </c>
      <c r="M1050" s="358" t="s">
        <v>5897</v>
      </c>
      <c r="N1050" s="358" t="s">
        <v>3957</v>
      </c>
      <c r="O1050" s="358" t="s">
        <v>1311</v>
      </c>
      <c r="P1050" s="358" t="s">
        <v>6410</v>
      </c>
      <c r="Q1050" s="358"/>
      <c r="R1050" s="358" t="s">
        <v>5872</v>
      </c>
      <c r="S1050" s="358" t="s">
        <v>5890</v>
      </c>
      <c r="T1050" s="358">
        <v>117</v>
      </c>
      <c r="U1050" s="358" t="s">
        <v>5890</v>
      </c>
      <c r="V1050" s="358" t="s">
        <v>1965</v>
      </c>
      <c r="W1050" s="358"/>
      <c r="X1050" s="358" t="s">
        <v>5774</v>
      </c>
      <c r="Y1050" s="358" t="s">
        <v>1255</v>
      </c>
      <c r="Z1050" s="358" t="s">
        <v>6408</v>
      </c>
      <c r="AA1050" s="358" t="s">
        <v>5895</v>
      </c>
      <c r="AB1050" s="358"/>
      <c r="AC1050" s="358" t="s">
        <v>5891</v>
      </c>
      <c r="AD1050" s="358" t="s">
        <v>5898</v>
      </c>
      <c r="AE1050" s="358" t="s">
        <v>1267</v>
      </c>
      <c r="AF1050" s="358" t="s">
        <v>1243</v>
      </c>
      <c r="AG1050" s="475">
        <v>0</v>
      </c>
    </row>
    <row r="1051" spans="2:33" ht="49.5">
      <c r="B1051" s="358"/>
      <c r="C1051" s="358" t="s">
        <v>5553</v>
      </c>
      <c r="D1051" s="358" t="s">
        <v>5560</v>
      </c>
      <c r="E1051" s="358" t="s">
        <v>1934</v>
      </c>
      <c r="F1051" s="358" t="s">
        <v>1287</v>
      </c>
      <c r="G1051" s="358" t="s">
        <v>5559</v>
      </c>
      <c r="H1051" s="358" t="s">
        <v>5555</v>
      </c>
      <c r="I1051" s="358" t="s">
        <v>1759</v>
      </c>
      <c r="J1051" s="358" t="s">
        <v>5552</v>
      </c>
      <c r="K1051" s="358" t="s">
        <v>5555</v>
      </c>
      <c r="L1051" s="358" t="s">
        <v>5556</v>
      </c>
      <c r="M1051" s="358" t="s">
        <v>5557</v>
      </c>
      <c r="N1051" s="358" t="s">
        <v>1939</v>
      </c>
      <c r="O1051" s="358" t="s">
        <v>1306</v>
      </c>
      <c r="P1051" s="358" t="s">
        <v>5454</v>
      </c>
      <c r="Q1051" s="358"/>
      <c r="R1051" s="358"/>
      <c r="S1051" s="358" t="s">
        <v>4695</v>
      </c>
      <c r="T1051" s="358">
        <v>117</v>
      </c>
      <c r="U1051" s="358" t="s">
        <v>1937</v>
      </c>
      <c r="V1051" s="358" t="s">
        <v>2010</v>
      </c>
      <c r="W1051" s="358"/>
      <c r="X1051" s="358" t="s">
        <v>4655</v>
      </c>
      <c r="Y1051" s="358" t="s">
        <v>1247</v>
      </c>
      <c r="Z1051" s="358" t="s">
        <v>5453</v>
      </c>
      <c r="AA1051" s="358" t="s">
        <v>5554</v>
      </c>
      <c r="AB1051" s="358"/>
      <c r="AC1051" s="358" t="s">
        <v>1937</v>
      </c>
      <c r="AD1051" s="358" t="s">
        <v>4780</v>
      </c>
      <c r="AE1051" s="358" t="s">
        <v>1309</v>
      </c>
      <c r="AF1051" s="358"/>
      <c r="AG1051" s="475">
        <v>0</v>
      </c>
    </row>
    <row r="1052" spans="2:33" ht="33">
      <c r="B1052" s="358" t="s">
        <v>5568</v>
      </c>
      <c r="C1052" s="358" t="s">
        <v>4214</v>
      </c>
      <c r="D1052" s="358" t="s">
        <v>7722</v>
      </c>
      <c r="E1052" s="358" t="s">
        <v>1934</v>
      </c>
      <c r="F1052" s="358" t="s">
        <v>1242</v>
      </c>
      <c r="G1052" s="358" t="s">
        <v>7721</v>
      </c>
      <c r="H1052" s="358" t="s">
        <v>4216</v>
      </c>
      <c r="I1052" s="358" t="s">
        <v>1750</v>
      </c>
      <c r="J1052" s="358" t="s">
        <v>4213</v>
      </c>
      <c r="K1052" s="358" t="s">
        <v>4216</v>
      </c>
      <c r="L1052" s="358" t="s">
        <v>1937</v>
      </c>
      <c r="M1052" s="358" t="s">
        <v>4217</v>
      </c>
      <c r="N1052" s="358" t="s">
        <v>1939</v>
      </c>
      <c r="O1052" s="358" t="s">
        <v>1264</v>
      </c>
      <c r="P1052" s="358" t="s">
        <v>7716</v>
      </c>
      <c r="Q1052" s="358"/>
      <c r="R1052" s="358"/>
      <c r="S1052" s="358" t="s">
        <v>7137</v>
      </c>
      <c r="T1052" s="358">
        <v>118</v>
      </c>
      <c r="U1052" s="358" t="s">
        <v>1937</v>
      </c>
      <c r="V1052" s="358" t="s">
        <v>1947</v>
      </c>
      <c r="W1052" s="358"/>
      <c r="X1052" s="358" t="s">
        <v>2182</v>
      </c>
      <c r="Y1052" s="358" t="s">
        <v>1274</v>
      </c>
      <c r="Z1052" s="358" t="s">
        <v>7715</v>
      </c>
      <c r="AA1052" s="358" t="s">
        <v>4215</v>
      </c>
      <c r="AB1052" s="358"/>
      <c r="AC1052" s="358" t="s">
        <v>4666</v>
      </c>
      <c r="AD1052" s="358" t="s">
        <v>4218</v>
      </c>
      <c r="AE1052" s="358" t="s">
        <v>1323</v>
      </c>
      <c r="AF1052" s="358" t="s">
        <v>1223</v>
      </c>
      <c r="AG1052" s="475">
        <v>0</v>
      </c>
    </row>
    <row r="1053" spans="2:33" ht="115.5">
      <c r="B1053" s="358"/>
      <c r="C1053" s="358" t="s">
        <v>5562</v>
      </c>
      <c r="D1053" s="358" t="s">
        <v>5571</v>
      </c>
      <c r="E1053" s="358" t="s">
        <v>1934</v>
      </c>
      <c r="F1053" s="358" t="s">
        <v>1287</v>
      </c>
      <c r="G1053" s="358" t="s">
        <v>5569</v>
      </c>
      <c r="H1053" s="358" t="s">
        <v>5564</v>
      </c>
      <c r="I1053" s="358" t="s">
        <v>1759</v>
      </c>
      <c r="J1053" s="358" t="s">
        <v>5561</v>
      </c>
      <c r="K1053" s="358" t="s">
        <v>5564</v>
      </c>
      <c r="L1053" s="358" t="s">
        <v>5565</v>
      </c>
      <c r="M1053" s="358" t="s">
        <v>5566</v>
      </c>
      <c r="N1053" s="358" t="s">
        <v>1939</v>
      </c>
      <c r="O1053" s="358" t="s">
        <v>1306</v>
      </c>
      <c r="P1053" s="358" t="s">
        <v>5454</v>
      </c>
      <c r="Q1053" s="358" t="s">
        <v>5567</v>
      </c>
      <c r="R1053" s="358"/>
      <c r="S1053" s="358" t="s">
        <v>5570</v>
      </c>
      <c r="T1053" s="358">
        <v>118</v>
      </c>
      <c r="U1053" s="358" t="s">
        <v>1937</v>
      </c>
      <c r="V1053" s="358" t="s">
        <v>2010</v>
      </c>
      <c r="W1053" s="358"/>
      <c r="X1053" s="358" t="s">
        <v>4655</v>
      </c>
      <c r="Y1053" s="358" t="s">
        <v>1247</v>
      </c>
      <c r="Z1053" s="358" t="s">
        <v>5453</v>
      </c>
      <c r="AA1053" s="358" t="s">
        <v>5563</v>
      </c>
      <c r="AB1053" s="358"/>
      <c r="AC1053" s="358" t="s">
        <v>1937</v>
      </c>
      <c r="AD1053" s="358" t="s">
        <v>4994</v>
      </c>
      <c r="AE1053" s="358" t="s">
        <v>1309</v>
      </c>
      <c r="AF1053" s="358"/>
      <c r="AG1053" s="475">
        <v>0</v>
      </c>
    </row>
    <row r="1054" spans="2:33" ht="49.5">
      <c r="B1054" s="358"/>
      <c r="C1054" s="358" t="s">
        <v>6443</v>
      </c>
      <c r="D1054" s="358" t="s">
        <v>6451</v>
      </c>
      <c r="E1054" s="358" t="s">
        <v>1934</v>
      </c>
      <c r="F1054" s="358" t="s">
        <v>1272</v>
      </c>
      <c r="G1054" s="358" t="s">
        <v>6450</v>
      </c>
      <c r="H1054" s="358" t="s">
        <v>6446</v>
      </c>
      <c r="I1054" s="358" t="s">
        <v>1255</v>
      </c>
      <c r="J1054" s="358" t="s">
        <v>6442</v>
      </c>
      <c r="K1054" s="358" t="s">
        <v>6446</v>
      </c>
      <c r="L1054" s="358" t="s">
        <v>6447</v>
      </c>
      <c r="M1054" s="358" t="s">
        <v>6448</v>
      </c>
      <c r="N1054" s="358" t="s">
        <v>3957</v>
      </c>
      <c r="O1054" s="358" t="s">
        <v>1311</v>
      </c>
      <c r="P1054" s="358" t="s">
        <v>6410</v>
      </c>
      <c r="Q1054" s="358"/>
      <c r="R1054" s="358" t="s">
        <v>5872</v>
      </c>
      <c r="S1054" s="358" t="s">
        <v>5879</v>
      </c>
      <c r="T1054" s="358">
        <v>118</v>
      </c>
      <c r="U1054" s="358" t="s">
        <v>5881</v>
      </c>
      <c r="V1054" s="358" t="s">
        <v>1947</v>
      </c>
      <c r="W1054" s="358"/>
      <c r="X1054" s="358" t="s">
        <v>5774</v>
      </c>
      <c r="Y1054" s="358" t="s">
        <v>1255</v>
      </c>
      <c r="Z1054" s="358" t="s">
        <v>6408</v>
      </c>
      <c r="AA1054" s="358" t="s">
        <v>6444</v>
      </c>
      <c r="AB1054" s="358"/>
      <c r="AC1054" s="358" t="s">
        <v>5880</v>
      </c>
      <c r="AD1054" s="358" t="s">
        <v>6449</v>
      </c>
      <c r="AE1054" s="358" t="s">
        <v>1267</v>
      </c>
      <c r="AF1054" s="358" t="s">
        <v>1243</v>
      </c>
      <c r="AG1054" s="475">
        <v>0</v>
      </c>
    </row>
    <row r="1055" spans="2:33" ht="33">
      <c r="B1055" s="358" t="s">
        <v>5579</v>
      </c>
      <c r="C1055" s="358" t="s">
        <v>1767</v>
      </c>
      <c r="D1055" s="358" t="s">
        <v>7724</v>
      </c>
      <c r="E1055" s="358" t="s">
        <v>1934</v>
      </c>
      <c r="F1055" s="358" t="s">
        <v>1242</v>
      </c>
      <c r="G1055" s="358" t="s">
        <v>7723</v>
      </c>
      <c r="H1055" s="358" t="s">
        <v>1953</v>
      </c>
      <c r="I1055" s="358" t="s">
        <v>1750</v>
      </c>
      <c r="J1055" s="358" t="s">
        <v>1766</v>
      </c>
      <c r="K1055" s="358" t="s">
        <v>1953</v>
      </c>
      <c r="L1055" s="358" t="s">
        <v>1937</v>
      </c>
      <c r="M1055" s="358" t="s">
        <v>2191</v>
      </c>
      <c r="N1055" s="358" t="s">
        <v>1939</v>
      </c>
      <c r="O1055" s="358" t="s">
        <v>1264</v>
      </c>
      <c r="P1055" s="358" t="s">
        <v>7716</v>
      </c>
      <c r="Q1055" s="358"/>
      <c r="R1055" s="358"/>
      <c r="S1055" s="358" t="s">
        <v>2191</v>
      </c>
      <c r="T1055" s="358">
        <v>119</v>
      </c>
      <c r="U1055" s="358" t="s">
        <v>1937</v>
      </c>
      <c r="V1055" s="358" t="s">
        <v>1947</v>
      </c>
      <c r="W1055" s="358"/>
      <c r="X1055" s="358" t="s">
        <v>2182</v>
      </c>
      <c r="Y1055" s="358" t="s">
        <v>1274</v>
      </c>
      <c r="Z1055" s="358" t="s">
        <v>7715</v>
      </c>
      <c r="AA1055" s="358" t="s">
        <v>1956</v>
      </c>
      <c r="AB1055" s="358"/>
      <c r="AC1055" s="358" t="s">
        <v>7671</v>
      </c>
      <c r="AD1055" s="358" t="s">
        <v>1958</v>
      </c>
      <c r="AE1055" s="358" t="s">
        <v>1323</v>
      </c>
      <c r="AF1055" s="358" t="s">
        <v>1223</v>
      </c>
      <c r="AG1055" s="475">
        <v>0</v>
      </c>
    </row>
    <row r="1056" spans="2:33" ht="66">
      <c r="B1056" s="358"/>
      <c r="C1056" s="358" t="s">
        <v>5871</v>
      </c>
      <c r="D1056" s="358" t="s">
        <v>6455</v>
      </c>
      <c r="E1056" s="358" t="s">
        <v>1934</v>
      </c>
      <c r="F1056" s="358" t="s">
        <v>1272</v>
      </c>
      <c r="G1056" s="358" t="s">
        <v>6453</v>
      </c>
      <c r="H1056" s="358" t="s">
        <v>5874</v>
      </c>
      <c r="I1056" s="358" t="s">
        <v>1255</v>
      </c>
      <c r="J1056" s="358" t="s">
        <v>5870</v>
      </c>
      <c r="K1056" s="358" t="s">
        <v>5874</v>
      </c>
      <c r="L1056" s="358" t="s">
        <v>5875</v>
      </c>
      <c r="M1056" s="358" t="s">
        <v>6452</v>
      </c>
      <c r="N1056" s="358" t="s">
        <v>3957</v>
      </c>
      <c r="O1056" s="358" t="s">
        <v>1311</v>
      </c>
      <c r="P1056" s="358" t="s">
        <v>6410</v>
      </c>
      <c r="Q1056" s="358"/>
      <c r="R1056" s="358" t="s">
        <v>5872</v>
      </c>
      <c r="S1056" s="358" t="s">
        <v>6454</v>
      </c>
      <c r="T1056" s="358">
        <v>119</v>
      </c>
      <c r="U1056" s="358" t="s">
        <v>5881</v>
      </c>
      <c r="V1056" s="358" t="s">
        <v>1947</v>
      </c>
      <c r="W1056" s="358"/>
      <c r="X1056" s="358" t="s">
        <v>5774</v>
      </c>
      <c r="Y1056" s="358" t="s">
        <v>1255</v>
      </c>
      <c r="Z1056" s="358" t="s">
        <v>6408</v>
      </c>
      <c r="AA1056" s="358" t="s">
        <v>5873</v>
      </c>
      <c r="AB1056" s="358"/>
      <c r="AC1056" s="358" t="s">
        <v>5880</v>
      </c>
      <c r="AD1056" s="358" t="s">
        <v>5877</v>
      </c>
      <c r="AE1056" s="358" t="s">
        <v>1267</v>
      </c>
      <c r="AF1056" s="358" t="s">
        <v>1243</v>
      </c>
      <c r="AG1056" s="475">
        <v>0</v>
      </c>
    </row>
    <row r="1057" spans="2:33" ht="115.5">
      <c r="B1057" s="358"/>
      <c r="C1057" s="358" t="s">
        <v>5573</v>
      </c>
      <c r="D1057" s="358" t="s">
        <v>5582</v>
      </c>
      <c r="E1057" s="358" t="s">
        <v>1934</v>
      </c>
      <c r="F1057" s="358" t="s">
        <v>1287</v>
      </c>
      <c r="G1057" s="358" t="s">
        <v>5580</v>
      </c>
      <c r="H1057" s="358" t="s">
        <v>5575</v>
      </c>
      <c r="I1057" s="358" t="s">
        <v>1759</v>
      </c>
      <c r="J1057" s="358" t="s">
        <v>5572</v>
      </c>
      <c r="K1057" s="358" t="s">
        <v>5575</v>
      </c>
      <c r="L1057" s="358" t="s">
        <v>5576</v>
      </c>
      <c r="M1057" s="358" t="s">
        <v>5577</v>
      </c>
      <c r="N1057" s="358" t="s">
        <v>1939</v>
      </c>
      <c r="O1057" s="358" t="s">
        <v>1306</v>
      </c>
      <c r="P1057" s="358" t="s">
        <v>5454</v>
      </c>
      <c r="Q1057" s="358" t="s">
        <v>5578</v>
      </c>
      <c r="R1057" s="358"/>
      <c r="S1057" s="358" t="s">
        <v>5581</v>
      </c>
      <c r="T1057" s="358">
        <v>119</v>
      </c>
      <c r="U1057" s="358" t="s">
        <v>1937</v>
      </c>
      <c r="V1057" s="358" t="s">
        <v>2010</v>
      </c>
      <c r="W1057" s="358"/>
      <c r="X1057" s="358" t="s">
        <v>4655</v>
      </c>
      <c r="Y1057" s="358" t="s">
        <v>1247</v>
      </c>
      <c r="Z1057" s="358" t="s">
        <v>5453</v>
      </c>
      <c r="AA1057" s="358" t="s">
        <v>5574</v>
      </c>
      <c r="AB1057" s="358"/>
      <c r="AC1057" s="358" t="s">
        <v>1937</v>
      </c>
      <c r="AD1057" s="358" t="s">
        <v>5004</v>
      </c>
      <c r="AE1057" s="358" t="s">
        <v>1309</v>
      </c>
      <c r="AF1057" s="358"/>
      <c r="AG1057" s="475">
        <v>0</v>
      </c>
    </row>
    <row r="1058" spans="2:33" ht="47.25">
      <c r="B1058" s="358" t="s">
        <v>5589</v>
      </c>
      <c r="C1058" s="358" t="s">
        <v>6078</v>
      </c>
      <c r="D1058" s="358" t="s">
        <v>6457</v>
      </c>
      <c r="E1058" s="358" t="s">
        <v>1934</v>
      </c>
      <c r="F1058" s="358" t="s">
        <v>1272</v>
      </c>
      <c r="G1058" s="358" t="s">
        <v>6456</v>
      </c>
      <c r="H1058" s="358" t="s">
        <v>6081</v>
      </c>
      <c r="I1058" s="358" t="s">
        <v>1255</v>
      </c>
      <c r="J1058" s="358" t="s">
        <v>6077</v>
      </c>
      <c r="K1058" s="358" t="s">
        <v>6081</v>
      </c>
      <c r="L1058" s="358" t="s">
        <v>6082</v>
      </c>
      <c r="M1058" s="358" t="s">
        <v>6083</v>
      </c>
      <c r="N1058" s="358" t="s">
        <v>3957</v>
      </c>
      <c r="O1058" s="358" t="s">
        <v>1311</v>
      </c>
      <c r="P1058" s="358" t="s">
        <v>6410</v>
      </c>
      <c r="Q1058" s="358"/>
      <c r="R1058" s="358" t="s">
        <v>5775</v>
      </c>
      <c r="S1058" s="358" t="s">
        <v>6086</v>
      </c>
      <c r="T1058" s="358">
        <v>120</v>
      </c>
      <c r="U1058" s="358" t="s">
        <v>1937</v>
      </c>
      <c r="V1058" s="358" t="s">
        <v>1947</v>
      </c>
      <c r="W1058" s="358"/>
      <c r="X1058" s="358" t="s">
        <v>5774</v>
      </c>
      <c r="Y1058" s="358" t="s">
        <v>1255</v>
      </c>
      <c r="Z1058" s="358" t="s">
        <v>6408</v>
      </c>
      <c r="AA1058" s="358" t="s">
        <v>6080</v>
      </c>
      <c r="AB1058" s="358"/>
      <c r="AC1058" s="358" t="s">
        <v>1937</v>
      </c>
      <c r="AD1058" s="358" t="s">
        <v>6084</v>
      </c>
      <c r="AE1058" s="358" t="s">
        <v>1267</v>
      </c>
      <c r="AF1058" s="358" t="s">
        <v>1243</v>
      </c>
      <c r="AG1058" s="475">
        <v>0</v>
      </c>
    </row>
    <row r="1059" spans="2:33" ht="33">
      <c r="B1059" s="358"/>
      <c r="C1059" s="358" t="s">
        <v>7119</v>
      </c>
      <c r="D1059" s="358" t="s">
        <v>7726</v>
      </c>
      <c r="E1059" s="358" t="s">
        <v>1934</v>
      </c>
      <c r="F1059" s="358" t="s">
        <v>1242</v>
      </c>
      <c r="G1059" s="358" t="s">
        <v>7725</v>
      </c>
      <c r="H1059" s="358" t="s">
        <v>7121</v>
      </c>
      <c r="I1059" s="358" t="s">
        <v>1750</v>
      </c>
      <c r="J1059" s="358" t="s">
        <v>7118</v>
      </c>
      <c r="K1059" s="358" t="s">
        <v>7121</v>
      </c>
      <c r="L1059" s="358" t="s">
        <v>1937</v>
      </c>
      <c r="M1059" s="358" t="s">
        <v>7122</v>
      </c>
      <c r="N1059" s="358" t="s">
        <v>1939</v>
      </c>
      <c r="O1059" s="358" t="s">
        <v>1264</v>
      </c>
      <c r="P1059" s="358" t="s">
        <v>7716</v>
      </c>
      <c r="Q1059" s="358"/>
      <c r="R1059" s="358"/>
      <c r="S1059" s="358" t="s">
        <v>7122</v>
      </c>
      <c r="T1059" s="358">
        <v>120</v>
      </c>
      <c r="U1059" s="358" t="s">
        <v>1937</v>
      </c>
      <c r="V1059" s="358" t="s">
        <v>1947</v>
      </c>
      <c r="W1059" s="358"/>
      <c r="X1059" s="358" t="s">
        <v>2182</v>
      </c>
      <c r="Y1059" s="358" t="s">
        <v>1274</v>
      </c>
      <c r="Z1059" s="358" t="s">
        <v>7715</v>
      </c>
      <c r="AA1059" s="358" t="s">
        <v>7120</v>
      </c>
      <c r="AB1059" s="358"/>
      <c r="AC1059" s="358" t="s">
        <v>7640</v>
      </c>
      <c r="AD1059" s="358" t="s">
        <v>7125</v>
      </c>
      <c r="AE1059" s="358" t="s">
        <v>1323</v>
      </c>
      <c r="AF1059" s="358" t="s">
        <v>1223</v>
      </c>
      <c r="AG1059" s="475">
        <v>0</v>
      </c>
    </row>
    <row r="1060" spans="2:33" ht="115.5">
      <c r="B1060" s="358"/>
      <c r="C1060" s="358" t="s">
        <v>5584</v>
      </c>
      <c r="D1060" s="358" t="s">
        <v>5592</v>
      </c>
      <c r="E1060" s="358" t="s">
        <v>1934</v>
      </c>
      <c r="F1060" s="358" t="s">
        <v>1287</v>
      </c>
      <c r="G1060" s="358" t="s">
        <v>5590</v>
      </c>
      <c r="H1060" s="358" t="s">
        <v>5586</v>
      </c>
      <c r="I1060" s="358" t="s">
        <v>1759</v>
      </c>
      <c r="J1060" s="358" t="s">
        <v>5583</v>
      </c>
      <c r="K1060" s="358" t="s">
        <v>5586</v>
      </c>
      <c r="L1060" s="358" t="s">
        <v>5587</v>
      </c>
      <c r="M1060" s="358" t="s">
        <v>5588</v>
      </c>
      <c r="N1060" s="358" t="s">
        <v>1939</v>
      </c>
      <c r="O1060" s="358" t="s">
        <v>1306</v>
      </c>
      <c r="P1060" s="358" t="s">
        <v>5454</v>
      </c>
      <c r="Q1060" s="358" t="s">
        <v>5567</v>
      </c>
      <c r="R1060" s="358"/>
      <c r="S1060" s="358" t="s">
        <v>5591</v>
      </c>
      <c r="T1060" s="358">
        <v>120</v>
      </c>
      <c r="U1060" s="358" t="s">
        <v>1937</v>
      </c>
      <c r="V1060" s="358" t="s">
        <v>2492</v>
      </c>
      <c r="W1060" s="358"/>
      <c r="X1060" s="358" t="s">
        <v>4655</v>
      </c>
      <c r="Y1060" s="358" t="s">
        <v>1247</v>
      </c>
      <c r="Z1060" s="358" t="s">
        <v>5453</v>
      </c>
      <c r="AA1060" s="358" t="s">
        <v>5585</v>
      </c>
      <c r="AB1060" s="358"/>
      <c r="AC1060" s="358" t="s">
        <v>1937</v>
      </c>
      <c r="AD1060" s="358" t="s">
        <v>4881</v>
      </c>
      <c r="AE1060" s="358" t="s">
        <v>1309</v>
      </c>
      <c r="AF1060" s="358"/>
      <c r="AG1060" s="475">
        <v>0</v>
      </c>
    </row>
    <row r="1061" spans="2:33" ht="33">
      <c r="B1061" s="358" t="s">
        <v>5599</v>
      </c>
      <c r="C1061" s="358" t="s">
        <v>1779</v>
      </c>
      <c r="D1061" s="358" t="s">
        <v>7728</v>
      </c>
      <c r="E1061" s="358" t="s">
        <v>1934</v>
      </c>
      <c r="F1061" s="358" t="s">
        <v>1242</v>
      </c>
      <c r="G1061" s="358" t="s">
        <v>7727</v>
      </c>
      <c r="H1061" s="358" t="s">
        <v>4230</v>
      </c>
      <c r="I1061" s="358" t="s">
        <v>1750</v>
      </c>
      <c r="J1061" s="358" t="s">
        <v>1778</v>
      </c>
      <c r="K1061" s="358" t="s">
        <v>4230</v>
      </c>
      <c r="L1061" s="358" t="s">
        <v>1937</v>
      </c>
      <c r="M1061" s="358" t="s">
        <v>7097</v>
      </c>
      <c r="N1061" s="358" t="s">
        <v>1939</v>
      </c>
      <c r="O1061" s="358" t="s">
        <v>1264</v>
      </c>
      <c r="P1061" s="358" t="s">
        <v>7716</v>
      </c>
      <c r="Q1061" s="358"/>
      <c r="R1061" s="358"/>
      <c r="S1061" s="358" t="s">
        <v>7097</v>
      </c>
      <c r="T1061" s="358">
        <v>121</v>
      </c>
      <c r="U1061" s="358" t="s">
        <v>1937</v>
      </c>
      <c r="V1061" s="358" t="s">
        <v>1947</v>
      </c>
      <c r="W1061" s="358"/>
      <c r="X1061" s="358" t="s">
        <v>2182</v>
      </c>
      <c r="Y1061" s="358" t="s">
        <v>1274</v>
      </c>
      <c r="Z1061" s="358" t="s">
        <v>7715</v>
      </c>
      <c r="AA1061" s="358" t="s">
        <v>6706</v>
      </c>
      <c r="AB1061" s="358"/>
      <c r="AC1061" s="358" t="s">
        <v>1937</v>
      </c>
      <c r="AD1061" s="358" t="s">
        <v>4233</v>
      </c>
      <c r="AE1061" s="358" t="s">
        <v>1323</v>
      </c>
      <c r="AF1061" s="358" t="s">
        <v>1223</v>
      </c>
      <c r="AG1061" s="475">
        <v>0</v>
      </c>
    </row>
    <row r="1062" spans="2:33" ht="47.25">
      <c r="B1062" s="358"/>
      <c r="C1062" s="358" t="s">
        <v>5902</v>
      </c>
      <c r="D1062" s="358" t="s">
        <v>5906</v>
      </c>
      <c r="E1062" s="358" t="s">
        <v>1934</v>
      </c>
      <c r="F1062" s="358" t="s">
        <v>1268</v>
      </c>
      <c r="G1062" s="358" t="s">
        <v>6458</v>
      </c>
      <c r="H1062" s="358" t="s">
        <v>5904</v>
      </c>
      <c r="I1062" s="358" t="s">
        <v>1255</v>
      </c>
      <c r="J1062" s="358" t="s">
        <v>5901</v>
      </c>
      <c r="K1062" s="358" t="s">
        <v>5904</v>
      </c>
      <c r="L1062" s="358" t="s">
        <v>1937</v>
      </c>
      <c r="M1062" s="358" t="s">
        <v>6045</v>
      </c>
      <c r="N1062" s="358" t="s">
        <v>3957</v>
      </c>
      <c r="O1062" s="358" t="s">
        <v>1311</v>
      </c>
      <c r="P1062" s="358" t="s">
        <v>6410</v>
      </c>
      <c r="Q1062" s="358"/>
      <c r="R1062" s="358" t="s">
        <v>5775</v>
      </c>
      <c r="S1062" s="358" t="s">
        <v>5908</v>
      </c>
      <c r="T1062" s="358">
        <v>121</v>
      </c>
      <c r="U1062" s="358" t="s">
        <v>1937</v>
      </c>
      <c r="V1062" s="358" t="s">
        <v>2010</v>
      </c>
      <c r="W1062" s="358"/>
      <c r="X1062" s="358" t="s">
        <v>5774</v>
      </c>
      <c r="Y1062" s="358" t="s">
        <v>1255</v>
      </c>
      <c r="Z1062" s="358" t="s">
        <v>6408</v>
      </c>
      <c r="AA1062" s="358" t="s">
        <v>5903</v>
      </c>
      <c r="AB1062" s="358"/>
      <c r="AC1062" s="358" t="s">
        <v>1937</v>
      </c>
      <c r="AD1062" s="358"/>
      <c r="AE1062" s="358" t="s">
        <v>1267</v>
      </c>
      <c r="AF1062" s="358" t="s">
        <v>1243</v>
      </c>
      <c r="AG1062" s="475">
        <v>0</v>
      </c>
    </row>
    <row r="1063" spans="2:33" ht="115.5">
      <c r="B1063" s="358"/>
      <c r="C1063" s="358" t="s">
        <v>5594</v>
      </c>
      <c r="D1063" s="358" t="s">
        <v>5602</v>
      </c>
      <c r="E1063" s="358" t="s">
        <v>1934</v>
      </c>
      <c r="F1063" s="358" t="s">
        <v>1287</v>
      </c>
      <c r="G1063" s="358" t="s">
        <v>5600</v>
      </c>
      <c r="H1063" s="358" t="s">
        <v>5596</v>
      </c>
      <c r="I1063" s="358" t="s">
        <v>1759</v>
      </c>
      <c r="J1063" s="358" t="s">
        <v>5593</v>
      </c>
      <c r="K1063" s="358" t="s">
        <v>5596</v>
      </c>
      <c r="L1063" s="358" t="s">
        <v>5597</v>
      </c>
      <c r="M1063" s="358" t="s">
        <v>5598</v>
      </c>
      <c r="N1063" s="358" t="s">
        <v>1939</v>
      </c>
      <c r="O1063" s="358" t="s">
        <v>1306</v>
      </c>
      <c r="P1063" s="358" t="s">
        <v>5454</v>
      </c>
      <c r="Q1063" s="358" t="s">
        <v>5578</v>
      </c>
      <c r="R1063" s="358"/>
      <c r="S1063" s="358" t="s">
        <v>5601</v>
      </c>
      <c r="T1063" s="358">
        <v>121</v>
      </c>
      <c r="U1063" s="358" t="s">
        <v>1937</v>
      </c>
      <c r="V1063" s="358" t="s">
        <v>2492</v>
      </c>
      <c r="W1063" s="358"/>
      <c r="X1063" s="358" t="s">
        <v>4655</v>
      </c>
      <c r="Y1063" s="358" t="s">
        <v>1247</v>
      </c>
      <c r="Z1063" s="358" t="s">
        <v>5453</v>
      </c>
      <c r="AA1063" s="358" t="s">
        <v>5595</v>
      </c>
      <c r="AB1063" s="358"/>
      <c r="AC1063" s="358" t="s">
        <v>1937</v>
      </c>
      <c r="AD1063" s="358" t="s">
        <v>4892</v>
      </c>
      <c r="AE1063" s="358" t="s">
        <v>1309</v>
      </c>
      <c r="AF1063" s="358"/>
      <c r="AG1063" s="475">
        <v>0</v>
      </c>
    </row>
    <row r="1064" spans="2:33" ht="33">
      <c r="B1064" s="358" t="s">
        <v>5603</v>
      </c>
      <c r="C1064" s="358" t="s">
        <v>7442</v>
      </c>
      <c r="D1064" s="358" t="s">
        <v>7732</v>
      </c>
      <c r="E1064" s="358" t="s">
        <v>1934</v>
      </c>
      <c r="F1064" s="358" t="s">
        <v>1242</v>
      </c>
      <c r="G1064" s="358" t="s">
        <v>7731</v>
      </c>
      <c r="H1064" s="358" t="s">
        <v>7444</v>
      </c>
      <c r="I1064" s="358" t="s">
        <v>1750</v>
      </c>
      <c r="J1064" s="358" t="s">
        <v>7441</v>
      </c>
      <c r="K1064" s="358" t="s">
        <v>7444</v>
      </c>
      <c r="L1064" s="358" t="s">
        <v>7730</v>
      </c>
      <c r="M1064" s="358" t="s">
        <v>7445</v>
      </c>
      <c r="N1064" s="358" t="s">
        <v>1939</v>
      </c>
      <c r="O1064" s="358" t="s">
        <v>1264</v>
      </c>
      <c r="P1064" s="358" t="s">
        <v>7716</v>
      </c>
      <c r="Q1064" s="358"/>
      <c r="R1064" s="358"/>
      <c r="S1064" s="358" t="s">
        <v>7445</v>
      </c>
      <c r="T1064" s="358">
        <v>122</v>
      </c>
      <c r="U1064" s="358" t="s">
        <v>1937</v>
      </c>
      <c r="V1064" s="358" t="s">
        <v>2031</v>
      </c>
      <c r="W1064" s="358"/>
      <c r="X1064" s="358" t="s">
        <v>2182</v>
      </c>
      <c r="Y1064" s="358" t="s">
        <v>1274</v>
      </c>
      <c r="Z1064" s="358" t="s">
        <v>7715</v>
      </c>
      <c r="AA1064" s="358" t="s">
        <v>7729</v>
      </c>
      <c r="AB1064" s="358"/>
      <c r="AC1064" s="358" t="s">
        <v>1937</v>
      </c>
      <c r="AD1064" s="358" t="s">
        <v>7447</v>
      </c>
      <c r="AE1064" s="358" t="s">
        <v>1323</v>
      </c>
      <c r="AF1064" s="358" t="s">
        <v>1223</v>
      </c>
      <c r="AG1064" s="475">
        <v>0</v>
      </c>
    </row>
    <row r="1065" spans="2:33" ht="47.25">
      <c r="B1065" s="358"/>
      <c r="C1065" s="358" t="s">
        <v>5911</v>
      </c>
      <c r="D1065" s="358" t="s">
        <v>5916</v>
      </c>
      <c r="E1065" s="358" t="s">
        <v>1934</v>
      </c>
      <c r="F1065" s="358" t="s">
        <v>1268</v>
      </c>
      <c r="G1065" s="358" t="s">
        <v>6459</v>
      </c>
      <c r="H1065" s="358" t="s">
        <v>5913</v>
      </c>
      <c r="I1065" s="358" t="s">
        <v>1255</v>
      </c>
      <c r="J1065" s="358" t="s">
        <v>5910</v>
      </c>
      <c r="K1065" s="358" t="s">
        <v>5913</v>
      </c>
      <c r="L1065" s="358" t="s">
        <v>5914</v>
      </c>
      <c r="M1065" s="358" t="s">
        <v>5915</v>
      </c>
      <c r="N1065" s="358" t="s">
        <v>3957</v>
      </c>
      <c r="O1065" s="358" t="s">
        <v>1311</v>
      </c>
      <c r="P1065" s="358" t="s">
        <v>6410</v>
      </c>
      <c r="Q1065" s="358"/>
      <c r="R1065" s="358" t="s">
        <v>5775</v>
      </c>
      <c r="S1065" s="358" t="s">
        <v>5918</v>
      </c>
      <c r="T1065" s="358">
        <v>122</v>
      </c>
      <c r="U1065" s="358" t="s">
        <v>1937</v>
      </c>
      <c r="V1065" s="358" t="s">
        <v>2010</v>
      </c>
      <c r="W1065" s="358"/>
      <c r="X1065" s="358" t="s">
        <v>5774</v>
      </c>
      <c r="Y1065" s="358" t="s">
        <v>1255</v>
      </c>
      <c r="Z1065" s="358" t="s">
        <v>6408</v>
      </c>
      <c r="AA1065" s="358" t="s">
        <v>5912</v>
      </c>
      <c r="AB1065" s="358"/>
      <c r="AC1065" s="358" t="s">
        <v>1937</v>
      </c>
      <c r="AD1065" s="358"/>
      <c r="AE1065" s="358" t="s">
        <v>1267</v>
      </c>
      <c r="AF1065" s="358" t="s">
        <v>1243</v>
      </c>
      <c r="AG1065" s="475">
        <v>0</v>
      </c>
    </row>
    <row r="1066" spans="2:33" ht="115.5">
      <c r="B1066" s="358"/>
      <c r="C1066" s="358" t="s">
        <v>5254</v>
      </c>
      <c r="D1066" s="358" t="s">
        <v>5605</v>
      </c>
      <c r="E1066" s="358" t="s">
        <v>1934</v>
      </c>
      <c r="F1066" s="358" t="s">
        <v>1287</v>
      </c>
      <c r="G1066" s="358" t="s">
        <v>5604</v>
      </c>
      <c r="H1066" s="358" t="s">
        <v>5255</v>
      </c>
      <c r="I1066" s="358" t="s">
        <v>1759</v>
      </c>
      <c r="J1066" s="358" t="s">
        <v>4829</v>
      </c>
      <c r="K1066" s="358" t="s">
        <v>5255</v>
      </c>
      <c r="L1066" s="358" t="s">
        <v>4833</v>
      </c>
      <c r="M1066" s="358" t="s">
        <v>4834</v>
      </c>
      <c r="N1066" s="358" t="s">
        <v>1939</v>
      </c>
      <c r="O1066" s="358" t="s">
        <v>1306</v>
      </c>
      <c r="P1066" s="358" t="s">
        <v>5454</v>
      </c>
      <c r="Q1066" s="358" t="s">
        <v>5578</v>
      </c>
      <c r="R1066" s="358"/>
      <c r="S1066" s="358" t="s">
        <v>1937</v>
      </c>
      <c r="T1066" s="358">
        <v>122</v>
      </c>
      <c r="U1066" s="358" t="s">
        <v>1937</v>
      </c>
      <c r="V1066" s="358" t="s">
        <v>2492</v>
      </c>
      <c r="W1066" s="358"/>
      <c r="X1066" s="358" t="s">
        <v>4655</v>
      </c>
      <c r="Y1066" s="358" t="s">
        <v>1247</v>
      </c>
      <c r="Z1066" s="358" t="s">
        <v>5453</v>
      </c>
      <c r="AA1066" s="358" t="s">
        <v>4831</v>
      </c>
      <c r="AB1066" s="358"/>
      <c r="AC1066" s="358" t="s">
        <v>1937</v>
      </c>
      <c r="AD1066" s="358" t="s">
        <v>4892</v>
      </c>
      <c r="AE1066" s="358" t="s">
        <v>1309</v>
      </c>
      <c r="AF1066" s="358"/>
      <c r="AG1066" s="475">
        <v>0</v>
      </c>
    </row>
    <row r="1067" spans="2:33" ht="33">
      <c r="B1067" s="358" t="s">
        <v>5612</v>
      </c>
      <c r="C1067" s="358" t="s">
        <v>6461</v>
      </c>
      <c r="D1067" s="358" t="s">
        <v>6464</v>
      </c>
      <c r="E1067" s="358" t="s">
        <v>1934</v>
      </c>
      <c r="F1067" s="358" t="s">
        <v>1279</v>
      </c>
      <c r="G1067" s="358" t="s">
        <v>6466</v>
      </c>
      <c r="H1067" s="358" t="s">
        <v>6464</v>
      </c>
      <c r="I1067" s="358" t="s">
        <v>1255</v>
      </c>
      <c r="J1067" s="358" t="s">
        <v>6460</v>
      </c>
      <c r="K1067" s="358" t="s">
        <v>6464</v>
      </c>
      <c r="L1067" s="358" t="s">
        <v>1937</v>
      </c>
      <c r="M1067" s="358" t="s">
        <v>6465</v>
      </c>
      <c r="N1067" s="358" t="s">
        <v>3209</v>
      </c>
      <c r="O1067" s="358" t="s">
        <v>1311</v>
      </c>
      <c r="P1067" s="358"/>
      <c r="Q1067" s="358"/>
      <c r="R1067" s="358" t="s">
        <v>5783</v>
      </c>
      <c r="S1067" s="358" t="s">
        <v>5927</v>
      </c>
      <c r="T1067" s="358">
        <v>123</v>
      </c>
      <c r="U1067" s="358" t="s">
        <v>5927</v>
      </c>
      <c r="V1067" s="358" t="s">
        <v>2031</v>
      </c>
      <c r="W1067" s="358"/>
      <c r="X1067" s="358" t="s">
        <v>5774</v>
      </c>
      <c r="Y1067" s="358" t="s">
        <v>1255</v>
      </c>
      <c r="Z1067" s="358" t="s">
        <v>6462</v>
      </c>
      <c r="AA1067" s="358"/>
      <c r="AB1067" s="358"/>
      <c r="AC1067" s="358" t="s">
        <v>1937</v>
      </c>
      <c r="AD1067" s="358"/>
      <c r="AE1067" s="358" t="s">
        <v>1267</v>
      </c>
      <c r="AF1067" s="358" t="s">
        <v>1243</v>
      </c>
      <c r="AG1067" s="475">
        <v>0</v>
      </c>
    </row>
    <row r="1068" spans="2:33" ht="49.5">
      <c r="B1068" s="358"/>
      <c r="C1068" s="358" t="s">
        <v>5607</v>
      </c>
      <c r="D1068" s="358" t="s">
        <v>5609</v>
      </c>
      <c r="E1068" s="358" t="s">
        <v>1934</v>
      </c>
      <c r="F1068" s="358" t="s">
        <v>1279</v>
      </c>
      <c r="G1068" s="358" t="s">
        <v>5613</v>
      </c>
      <c r="H1068" s="358" t="s">
        <v>5609</v>
      </c>
      <c r="I1068" s="358" t="s">
        <v>1759</v>
      </c>
      <c r="J1068" s="358" t="s">
        <v>5606</v>
      </c>
      <c r="K1068" s="358" t="s">
        <v>5609</v>
      </c>
      <c r="L1068" s="358" t="s">
        <v>5610</v>
      </c>
      <c r="M1068" s="358" t="s">
        <v>5611</v>
      </c>
      <c r="N1068" s="358" t="s">
        <v>1939</v>
      </c>
      <c r="O1068" s="358" t="s">
        <v>1306</v>
      </c>
      <c r="P1068" s="358"/>
      <c r="Q1068" s="358"/>
      <c r="R1068" s="358"/>
      <c r="S1068" s="358" t="s">
        <v>1940</v>
      </c>
      <c r="T1068" s="358">
        <v>123</v>
      </c>
      <c r="U1068" s="358" t="s">
        <v>1937</v>
      </c>
      <c r="V1068" s="358" t="s">
        <v>902</v>
      </c>
      <c r="W1068" s="358"/>
      <c r="X1068" s="358" t="s">
        <v>4655</v>
      </c>
      <c r="Y1068" s="358" t="s">
        <v>1247</v>
      </c>
      <c r="Z1068" s="358" t="s">
        <v>5608</v>
      </c>
      <c r="AA1068" s="358"/>
      <c r="AB1068" s="358"/>
      <c r="AC1068" s="358" t="s">
        <v>1940</v>
      </c>
      <c r="AD1068" s="358"/>
      <c r="AE1068" s="358" t="s">
        <v>1309</v>
      </c>
      <c r="AF1068" s="358"/>
      <c r="AG1068" s="475">
        <v>0</v>
      </c>
    </row>
    <row r="1069" spans="2:33" ht="115.5">
      <c r="B1069" s="358"/>
      <c r="C1069" s="358" t="s">
        <v>7558</v>
      </c>
      <c r="D1069" s="358" t="s">
        <v>7735</v>
      </c>
      <c r="E1069" s="358" t="s">
        <v>1934</v>
      </c>
      <c r="F1069" s="358" t="s">
        <v>1287</v>
      </c>
      <c r="G1069" s="358" t="s">
        <v>7734</v>
      </c>
      <c r="H1069" s="358" t="s">
        <v>7560</v>
      </c>
      <c r="I1069" s="358" t="s">
        <v>1750</v>
      </c>
      <c r="J1069" s="358" t="s">
        <v>7557</v>
      </c>
      <c r="K1069" s="358" t="s">
        <v>7560</v>
      </c>
      <c r="L1069" s="358" t="s">
        <v>1937</v>
      </c>
      <c r="M1069" s="358" t="s">
        <v>7561</v>
      </c>
      <c r="N1069" s="358" t="s">
        <v>1939</v>
      </c>
      <c r="O1069" s="358" t="s">
        <v>1264</v>
      </c>
      <c r="P1069" s="358" t="s">
        <v>7716</v>
      </c>
      <c r="Q1069" s="358" t="s">
        <v>7733</v>
      </c>
      <c r="R1069" s="358"/>
      <c r="S1069" s="358" t="s">
        <v>7564</v>
      </c>
      <c r="T1069" s="358">
        <v>123</v>
      </c>
      <c r="U1069" s="358" t="s">
        <v>1937</v>
      </c>
      <c r="V1069" s="358" t="s">
        <v>2492</v>
      </c>
      <c r="W1069" s="358"/>
      <c r="X1069" s="358" t="s">
        <v>2182</v>
      </c>
      <c r="Y1069" s="358" t="s">
        <v>1274</v>
      </c>
      <c r="Z1069" s="358" t="s">
        <v>7715</v>
      </c>
      <c r="AA1069" s="358" t="s">
        <v>7559</v>
      </c>
      <c r="AB1069" s="358"/>
      <c r="AC1069" s="358" t="s">
        <v>1937</v>
      </c>
      <c r="AD1069" s="358" t="s">
        <v>7565</v>
      </c>
      <c r="AE1069" s="358" t="s">
        <v>1323</v>
      </c>
      <c r="AF1069" s="358" t="s">
        <v>1223</v>
      </c>
      <c r="AG1069" s="475">
        <v>0</v>
      </c>
    </row>
    <row r="1070" spans="2:33" ht="49.5">
      <c r="B1070" s="358" t="s">
        <v>5614</v>
      </c>
      <c r="C1070" s="358" t="s">
        <v>1762</v>
      </c>
      <c r="D1070" s="358" t="s">
        <v>5616</v>
      </c>
      <c r="E1070" s="358" t="s">
        <v>1934</v>
      </c>
      <c r="F1070" s="358" t="s">
        <v>1242</v>
      </c>
      <c r="G1070" s="358" t="s">
        <v>5615</v>
      </c>
      <c r="H1070" s="358" t="s">
        <v>1945</v>
      </c>
      <c r="I1070" s="358" t="s">
        <v>1759</v>
      </c>
      <c r="J1070" s="358" t="s">
        <v>1761</v>
      </c>
      <c r="K1070" s="358" t="s">
        <v>1945</v>
      </c>
      <c r="L1070" s="358" t="s">
        <v>2138</v>
      </c>
      <c r="M1070" s="358" t="s">
        <v>2186</v>
      </c>
      <c r="N1070" s="358" t="s">
        <v>1939</v>
      </c>
      <c r="O1070" s="358" t="s">
        <v>1306</v>
      </c>
      <c r="P1070" s="358" t="s">
        <v>5609</v>
      </c>
      <c r="Q1070" s="358"/>
      <c r="R1070" s="358"/>
      <c r="S1070" s="358" t="s">
        <v>1940</v>
      </c>
      <c r="T1070" s="358">
        <v>124</v>
      </c>
      <c r="U1070" s="358" t="s">
        <v>1937</v>
      </c>
      <c r="V1070" s="358" t="s">
        <v>1947</v>
      </c>
      <c r="W1070" s="358"/>
      <c r="X1070" s="358" t="s">
        <v>4655</v>
      </c>
      <c r="Y1070" s="358" t="s">
        <v>1247</v>
      </c>
      <c r="Z1070" s="358" t="s">
        <v>5608</v>
      </c>
      <c r="AA1070" s="358" t="s">
        <v>2187</v>
      </c>
      <c r="AB1070" s="358"/>
      <c r="AC1070" s="358" t="s">
        <v>2188</v>
      </c>
      <c r="AD1070" s="358" t="s">
        <v>1950</v>
      </c>
      <c r="AE1070" s="358" t="s">
        <v>1309</v>
      </c>
      <c r="AF1070" s="358"/>
      <c r="AG1070" s="475">
        <v>0</v>
      </c>
    </row>
    <row r="1071" spans="2:33" ht="47.25">
      <c r="B1071" s="358"/>
      <c r="C1071" s="358" t="s">
        <v>7456</v>
      </c>
      <c r="D1071" s="358" t="s">
        <v>7737</v>
      </c>
      <c r="E1071" s="358" t="s">
        <v>1934</v>
      </c>
      <c r="F1071" s="358" t="s">
        <v>1287</v>
      </c>
      <c r="G1071" s="358" t="s">
        <v>7736</v>
      </c>
      <c r="H1071" s="358" t="s">
        <v>7458</v>
      </c>
      <c r="I1071" s="358" t="s">
        <v>1750</v>
      </c>
      <c r="J1071" s="358" t="s">
        <v>7455</v>
      </c>
      <c r="K1071" s="358" t="s">
        <v>7458</v>
      </c>
      <c r="L1071" s="358" t="s">
        <v>1937</v>
      </c>
      <c r="M1071" s="358" t="s">
        <v>7459</v>
      </c>
      <c r="N1071" s="358" t="s">
        <v>1939</v>
      </c>
      <c r="O1071" s="358" t="s">
        <v>1264</v>
      </c>
      <c r="P1071" s="358" t="s">
        <v>7716</v>
      </c>
      <c r="Q1071" s="358"/>
      <c r="R1071" s="358"/>
      <c r="S1071" s="358" t="s">
        <v>7459</v>
      </c>
      <c r="T1071" s="358">
        <v>124</v>
      </c>
      <c r="U1071" s="358" t="s">
        <v>1937</v>
      </c>
      <c r="V1071" s="358" t="s">
        <v>2010</v>
      </c>
      <c r="W1071" s="358"/>
      <c r="X1071" s="358" t="s">
        <v>2182</v>
      </c>
      <c r="Y1071" s="358" t="s">
        <v>1274</v>
      </c>
      <c r="Z1071" s="358" t="s">
        <v>7715</v>
      </c>
      <c r="AA1071" s="358" t="s">
        <v>7457</v>
      </c>
      <c r="AB1071" s="358"/>
      <c r="AC1071" s="358" t="s">
        <v>1937</v>
      </c>
      <c r="AD1071" s="358" t="s">
        <v>7462</v>
      </c>
      <c r="AE1071" s="358" t="s">
        <v>1323</v>
      </c>
      <c r="AF1071" s="358" t="s">
        <v>1223</v>
      </c>
      <c r="AG1071" s="475">
        <v>0</v>
      </c>
    </row>
    <row r="1072" spans="2:33" ht="33">
      <c r="B1072" s="358"/>
      <c r="C1072" s="358" t="s">
        <v>5884</v>
      </c>
      <c r="D1072" s="358" t="s">
        <v>5888</v>
      </c>
      <c r="E1072" s="358" t="s">
        <v>1934</v>
      </c>
      <c r="F1072" s="358" t="s">
        <v>1268</v>
      </c>
      <c r="G1072" s="358" t="s">
        <v>6467</v>
      </c>
      <c r="H1072" s="358" t="s">
        <v>5886</v>
      </c>
      <c r="I1072" s="358" t="s">
        <v>1255</v>
      </c>
      <c r="J1072" s="358" t="s">
        <v>5883</v>
      </c>
      <c r="K1072" s="358" t="s">
        <v>5886</v>
      </c>
      <c r="L1072" s="358" t="s">
        <v>1937</v>
      </c>
      <c r="M1072" s="358" t="s">
        <v>5887</v>
      </c>
      <c r="N1072" s="358" t="s">
        <v>3957</v>
      </c>
      <c r="O1072" s="358" t="s">
        <v>1311</v>
      </c>
      <c r="P1072" s="358" t="s">
        <v>6464</v>
      </c>
      <c r="Q1072" s="358"/>
      <c r="R1072" s="358" t="s">
        <v>5872</v>
      </c>
      <c r="S1072" s="358" t="s">
        <v>5890</v>
      </c>
      <c r="T1072" s="358">
        <v>124</v>
      </c>
      <c r="U1072" s="358" t="s">
        <v>5890</v>
      </c>
      <c r="V1072" s="358" t="s">
        <v>1947</v>
      </c>
      <c r="W1072" s="358"/>
      <c r="X1072" s="358" t="s">
        <v>5774</v>
      </c>
      <c r="Y1072" s="358" t="s">
        <v>1255</v>
      </c>
      <c r="Z1072" s="358" t="s">
        <v>6462</v>
      </c>
      <c r="AA1072" s="358" t="s">
        <v>5885</v>
      </c>
      <c r="AB1072" s="358"/>
      <c r="AC1072" s="358" t="s">
        <v>5891</v>
      </c>
      <c r="AD1072" s="358"/>
      <c r="AE1072" s="358" t="s">
        <v>1267</v>
      </c>
      <c r="AF1072" s="358" t="s">
        <v>1243</v>
      </c>
      <c r="AG1072" s="475">
        <v>0</v>
      </c>
    </row>
    <row r="1073" spans="2:33" ht="33">
      <c r="B1073" s="358" t="s">
        <v>5617</v>
      </c>
      <c r="C1073" s="358" t="s">
        <v>5894</v>
      </c>
      <c r="D1073" s="358" t="s">
        <v>5898</v>
      </c>
      <c r="E1073" s="358" t="s">
        <v>1934</v>
      </c>
      <c r="F1073" s="358" t="s">
        <v>1268</v>
      </c>
      <c r="G1073" s="358" t="s">
        <v>6468</v>
      </c>
      <c r="H1073" s="358" t="s">
        <v>5896</v>
      </c>
      <c r="I1073" s="358" t="s">
        <v>1255</v>
      </c>
      <c r="J1073" s="358" t="s">
        <v>5893</v>
      </c>
      <c r="K1073" s="358" t="s">
        <v>5896</v>
      </c>
      <c r="L1073" s="358" t="s">
        <v>1937</v>
      </c>
      <c r="M1073" s="358" t="s">
        <v>5897</v>
      </c>
      <c r="N1073" s="358" t="s">
        <v>3957</v>
      </c>
      <c r="O1073" s="358" t="s">
        <v>1311</v>
      </c>
      <c r="P1073" s="358" t="s">
        <v>6464</v>
      </c>
      <c r="Q1073" s="358"/>
      <c r="R1073" s="358" t="s">
        <v>5872</v>
      </c>
      <c r="S1073" s="358" t="s">
        <v>5890</v>
      </c>
      <c r="T1073" s="358">
        <v>125</v>
      </c>
      <c r="U1073" s="358" t="s">
        <v>5890</v>
      </c>
      <c r="V1073" s="358" t="s">
        <v>1965</v>
      </c>
      <c r="W1073" s="358"/>
      <c r="X1073" s="358" t="s">
        <v>5774</v>
      </c>
      <c r="Y1073" s="358" t="s">
        <v>1255</v>
      </c>
      <c r="Z1073" s="358" t="s">
        <v>6462</v>
      </c>
      <c r="AA1073" s="358" t="s">
        <v>5895</v>
      </c>
      <c r="AB1073" s="358"/>
      <c r="AC1073" s="358" t="s">
        <v>5891</v>
      </c>
      <c r="AD1073" s="358"/>
      <c r="AE1073" s="358" t="s">
        <v>1267</v>
      </c>
      <c r="AF1073" s="358" t="s">
        <v>1243</v>
      </c>
      <c r="AG1073" s="475">
        <v>0</v>
      </c>
    </row>
    <row r="1074" spans="2:33" ht="49.5">
      <c r="B1074" s="358"/>
      <c r="C1074" s="358" t="s">
        <v>4214</v>
      </c>
      <c r="D1074" s="358" t="s">
        <v>5619</v>
      </c>
      <c r="E1074" s="358" t="s">
        <v>1934</v>
      </c>
      <c r="F1074" s="358" t="s">
        <v>1242</v>
      </c>
      <c r="G1074" s="358" t="s">
        <v>5618</v>
      </c>
      <c r="H1074" s="358" t="s">
        <v>4216</v>
      </c>
      <c r="I1074" s="358" t="s">
        <v>1759</v>
      </c>
      <c r="J1074" s="358" t="s">
        <v>4213</v>
      </c>
      <c r="K1074" s="358" t="s">
        <v>4216</v>
      </c>
      <c r="L1074" s="358" t="s">
        <v>4664</v>
      </c>
      <c r="M1074" s="358" t="s">
        <v>4217</v>
      </c>
      <c r="N1074" s="358" t="s">
        <v>1939</v>
      </c>
      <c r="O1074" s="358" t="s">
        <v>1306</v>
      </c>
      <c r="P1074" s="358" t="s">
        <v>5609</v>
      </c>
      <c r="Q1074" s="358"/>
      <c r="R1074" s="358"/>
      <c r="S1074" s="358" t="s">
        <v>1940</v>
      </c>
      <c r="T1074" s="358">
        <v>125</v>
      </c>
      <c r="U1074" s="358" t="s">
        <v>1937</v>
      </c>
      <c r="V1074" s="358" t="s">
        <v>1947</v>
      </c>
      <c r="W1074" s="358"/>
      <c r="X1074" s="358" t="s">
        <v>4655</v>
      </c>
      <c r="Y1074" s="358" t="s">
        <v>1247</v>
      </c>
      <c r="Z1074" s="358" t="s">
        <v>5608</v>
      </c>
      <c r="AA1074" s="358" t="s">
        <v>4663</v>
      </c>
      <c r="AB1074" s="358"/>
      <c r="AC1074" s="358" t="s">
        <v>4666</v>
      </c>
      <c r="AD1074" s="358" t="s">
        <v>4218</v>
      </c>
      <c r="AE1074" s="358" t="s">
        <v>1309</v>
      </c>
      <c r="AF1074" s="358"/>
      <c r="AG1074" s="475">
        <v>0</v>
      </c>
    </row>
    <row r="1075" spans="2:33" ht="47.25">
      <c r="B1075" s="358"/>
      <c r="C1075" s="358" t="s">
        <v>7265</v>
      </c>
      <c r="D1075" s="358" t="s">
        <v>7739</v>
      </c>
      <c r="E1075" s="358" t="s">
        <v>1934</v>
      </c>
      <c r="F1075" s="358" t="s">
        <v>1287</v>
      </c>
      <c r="G1075" s="358" t="s">
        <v>7738</v>
      </c>
      <c r="H1075" s="358" t="s">
        <v>7267</v>
      </c>
      <c r="I1075" s="358" t="s">
        <v>1750</v>
      </c>
      <c r="J1075" s="358" t="s">
        <v>7264</v>
      </c>
      <c r="K1075" s="358" t="s">
        <v>7267</v>
      </c>
      <c r="L1075" s="358" t="s">
        <v>1937</v>
      </c>
      <c r="M1075" s="358" t="s">
        <v>7268</v>
      </c>
      <c r="N1075" s="358" t="s">
        <v>1939</v>
      </c>
      <c r="O1075" s="358" t="s">
        <v>1264</v>
      </c>
      <c r="P1075" s="358" t="s">
        <v>7716</v>
      </c>
      <c r="Q1075" s="358"/>
      <c r="R1075" s="358"/>
      <c r="S1075" s="358" t="s">
        <v>7268</v>
      </c>
      <c r="T1075" s="358">
        <v>125</v>
      </c>
      <c r="U1075" s="358" t="s">
        <v>1937</v>
      </c>
      <c r="V1075" s="358" t="s">
        <v>2010</v>
      </c>
      <c r="W1075" s="358"/>
      <c r="X1075" s="358" t="s">
        <v>2182</v>
      </c>
      <c r="Y1075" s="358" t="s">
        <v>1274</v>
      </c>
      <c r="Z1075" s="358" t="s">
        <v>7715</v>
      </c>
      <c r="AA1075" s="358" t="s">
        <v>7266</v>
      </c>
      <c r="AB1075" s="358"/>
      <c r="AC1075" s="358" t="s">
        <v>1937</v>
      </c>
      <c r="AD1075" s="358" t="s">
        <v>7271</v>
      </c>
      <c r="AE1075" s="358" t="s">
        <v>1323</v>
      </c>
      <c r="AF1075" s="358" t="s">
        <v>1223</v>
      </c>
      <c r="AG1075" s="475">
        <v>0</v>
      </c>
    </row>
    <row r="1076" spans="2:33" ht="49.5">
      <c r="B1076" s="358" t="s">
        <v>5620</v>
      </c>
      <c r="C1076" s="358" t="s">
        <v>1767</v>
      </c>
      <c r="D1076" s="358" t="s">
        <v>5622</v>
      </c>
      <c r="E1076" s="358" t="s">
        <v>1934</v>
      </c>
      <c r="F1076" s="358" t="s">
        <v>1242</v>
      </c>
      <c r="G1076" s="358" t="s">
        <v>5621</v>
      </c>
      <c r="H1076" s="358" t="s">
        <v>1953</v>
      </c>
      <c r="I1076" s="358" t="s">
        <v>1759</v>
      </c>
      <c r="J1076" s="358" t="s">
        <v>1766</v>
      </c>
      <c r="K1076" s="358" t="s">
        <v>1953</v>
      </c>
      <c r="L1076" s="358" t="s">
        <v>1954</v>
      </c>
      <c r="M1076" s="358" t="s">
        <v>2191</v>
      </c>
      <c r="N1076" s="358" t="s">
        <v>1939</v>
      </c>
      <c r="O1076" s="358" t="s">
        <v>1306</v>
      </c>
      <c r="P1076" s="358" t="s">
        <v>5609</v>
      </c>
      <c r="Q1076" s="358"/>
      <c r="R1076" s="358"/>
      <c r="S1076" s="358" t="s">
        <v>1940</v>
      </c>
      <c r="T1076" s="358">
        <v>126</v>
      </c>
      <c r="U1076" s="358" t="s">
        <v>1937</v>
      </c>
      <c r="V1076" s="358" t="s">
        <v>1947</v>
      </c>
      <c r="W1076" s="358"/>
      <c r="X1076" s="358" t="s">
        <v>4655</v>
      </c>
      <c r="Y1076" s="358" t="s">
        <v>1247</v>
      </c>
      <c r="Z1076" s="358" t="s">
        <v>5608</v>
      </c>
      <c r="AA1076" s="358" t="s">
        <v>2192</v>
      </c>
      <c r="AB1076" s="358"/>
      <c r="AC1076" s="358" t="s">
        <v>2193</v>
      </c>
      <c r="AD1076" s="358" t="s">
        <v>1958</v>
      </c>
      <c r="AE1076" s="358" t="s">
        <v>1309</v>
      </c>
      <c r="AF1076" s="358"/>
      <c r="AG1076" s="475">
        <v>0</v>
      </c>
    </row>
    <row r="1077" spans="2:33" ht="47.25">
      <c r="B1077" s="358"/>
      <c r="C1077" s="358" t="s">
        <v>7464</v>
      </c>
      <c r="D1077" s="358" t="s">
        <v>7741</v>
      </c>
      <c r="E1077" s="358" t="s">
        <v>1934</v>
      </c>
      <c r="F1077" s="358" t="s">
        <v>1287</v>
      </c>
      <c r="G1077" s="358" t="s">
        <v>7740</v>
      </c>
      <c r="H1077" s="358" t="s">
        <v>7466</v>
      </c>
      <c r="I1077" s="358" t="s">
        <v>1750</v>
      </c>
      <c r="J1077" s="358" t="s">
        <v>7463</v>
      </c>
      <c r="K1077" s="358" t="s">
        <v>7466</v>
      </c>
      <c r="L1077" s="358" t="s">
        <v>1937</v>
      </c>
      <c r="M1077" s="358" t="s">
        <v>7467</v>
      </c>
      <c r="N1077" s="358" t="s">
        <v>1939</v>
      </c>
      <c r="O1077" s="358" t="s">
        <v>1264</v>
      </c>
      <c r="P1077" s="358" t="s">
        <v>7716</v>
      </c>
      <c r="Q1077" s="358"/>
      <c r="R1077" s="358"/>
      <c r="S1077" s="358" t="s">
        <v>7467</v>
      </c>
      <c r="T1077" s="358">
        <v>126</v>
      </c>
      <c r="U1077" s="358" t="s">
        <v>1937</v>
      </c>
      <c r="V1077" s="358" t="s">
        <v>2031</v>
      </c>
      <c r="W1077" s="358"/>
      <c r="X1077" s="358" t="s">
        <v>2182</v>
      </c>
      <c r="Y1077" s="358" t="s">
        <v>1274</v>
      </c>
      <c r="Z1077" s="358" t="s">
        <v>7715</v>
      </c>
      <c r="AA1077" s="358" t="s">
        <v>7465</v>
      </c>
      <c r="AB1077" s="358"/>
      <c r="AC1077" s="358" t="s">
        <v>1937</v>
      </c>
      <c r="AD1077" s="358" t="s">
        <v>7470</v>
      </c>
      <c r="AE1077" s="358" t="s">
        <v>1323</v>
      </c>
      <c r="AF1077" s="358" t="s">
        <v>1223</v>
      </c>
      <c r="AG1077" s="475">
        <v>0</v>
      </c>
    </row>
    <row r="1078" spans="2:33" ht="49.5">
      <c r="B1078" s="358"/>
      <c r="C1078" s="358" t="s">
        <v>6443</v>
      </c>
      <c r="D1078" s="358" t="s">
        <v>6449</v>
      </c>
      <c r="E1078" s="358" t="s">
        <v>1934</v>
      </c>
      <c r="F1078" s="358" t="s">
        <v>1268</v>
      </c>
      <c r="G1078" s="358" t="s">
        <v>6469</v>
      </c>
      <c r="H1078" s="358" t="s">
        <v>6446</v>
      </c>
      <c r="I1078" s="358" t="s">
        <v>1255</v>
      </c>
      <c r="J1078" s="358" t="s">
        <v>6442</v>
      </c>
      <c r="K1078" s="358" t="s">
        <v>6446</v>
      </c>
      <c r="L1078" s="358" t="s">
        <v>6447</v>
      </c>
      <c r="M1078" s="358" t="s">
        <v>6448</v>
      </c>
      <c r="N1078" s="358" t="s">
        <v>3957</v>
      </c>
      <c r="O1078" s="358" t="s">
        <v>1311</v>
      </c>
      <c r="P1078" s="358" t="s">
        <v>6464</v>
      </c>
      <c r="Q1078" s="358"/>
      <c r="R1078" s="358" t="s">
        <v>5872</v>
      </c>
      <c r="S1078" s="358" t="s">
        <v>5879</v>
      </c>
      <c r="T1078" s="358">
        <v>126</v>
      </c>
      <c r="U1078" s="358" t="s">
        <v>5881</v>
      </c>
      <c r="V1078" s="358" t="s">
        <v>1947</v>
      </c>
      <c r="W1078" s="358"/>
      <c r="X1078" s="358" t="s">
        <v>5774</v>
      </c>
      <c r="Y1078" s="358" t="s">
        <v>1255</v>
      </c>
      <c r="Z1078" s="358" t="s">
        <v>6462</v>
      </c>
      <c r="AA1078" s="358" t="s">
        <v>6444</v>
      </c>
      <c r="AB1078" s="358"/>
      <c r="AC1078" s="358" t="s">
        <v>5880</v>
      </c>
      <c r="AD1078" s="358"/>
      <c r="AE1078" s="358" t="s">
        <v>1267</v>
      </c>
      <c r="AF1078" s="358" t="s">
        <v>1243</v>
      </c>
      <c r="AG1078" s="475">
        <v>0</v>
      </c>
    </row>
    <row r="1079" spans="2:33" ht="66">
      <c r="B1079" s="358" t="s">
        <v>5623</v>
      </c>
      <c r="C1079" s="358" t="s">
        <v>5871</v>
      </c>
      <c r="D1079" s="358" t="s">
        <v>5877</v>
      </c>
      <c r="E1079" s="358" t="s">
        <v>1934</v>
      </c>
      <c r="F1079" s="358" t="s">
        <v>1268</v>
      </c>
      <c r="G1079" s="358" t="s">
        <v>6470</v>
      </c>
      <c r="H1079" s="358" t="s">
        <v>5874</v>
      </c>
      <c r="I1079" s="358" t="s">
        <v>1255</v>
      </c>
      <c r="J1079" s="358" t="s">
        <v>5870</v>
      </c>
      <c r="K1079" s="358" t="s">
        <v>5874</v>
      </c>
      <c r="L1079" s="358" t="s">
        <v>5875</v>
      </c>
      <c r="M1079" s="358" t="s">
        <v>6452</v>
      </c>
      <c r="N1079" s="358" t="s">
        <v>3957</v>
      </c>
      <c r="O1079" s="358" t="s">
        <v>1311</v>
      </c>
      <c r="P1079" s="358" t="s">
        <v>6464</v>
      </c>
      <c r="Q1079" s="358"/>
      <c r="R1079" s="358" t="s">
        <v>5872</v>
      </c>
      <c r="S1079" s="358" t="s">
        <v>6454</v>
      </c>
      <c r="T1079" s="358">
        <v>127</v>
      </c>
      <c r="U1079" s="358" t="s">
        <v>5881</v>
      </c>
      <c r="V1079" s="358" t="s">
        <v>1947</v>
      </c>
      <c r="W1079" s="358"/>
      <c r="X1079" s="358" t="s">
        <v>5774</v>
      </c>
      <c r="Y1079" s="358" t="s">
        <v>1255</v>
      </c>
      <c r="Z1079" s="358" t="s">
        <v>6462</v>
      </c>
      <c r="AA1079" s="358" t="s">
        <v>5873</v>
      </c>
      <c r="AB1079" s="358"/>
      <c r="AC1079" s="358" t="s">
        <v>5880</v>
      </c>
      <c r="AD1079" s="358"/>
      <c r="AE1079" s="358" t="s">
        <v>1267</v>
      </c>
      <c r="AF1079" s="358" t="s">
        <v>1243</v>
      </c>
      <c r="AG1079" s="475">
        <v>0</v>
      </c>
    </row>
    <row r="1080" spans="2:33" ht="49.5">
      <c r="B1080" s="358"/>
      <c r="C1080" s="358" t="s">
        <v>1773</v>
      </c>
      <c r="D1080" s="358" t="s">
        <v>5625</v>
      </c>
      <c r="E1080" s="358" t="s">
        <v>1934</v>
      </c>
      <c r="F1080" s="358" t="s">
        <v>1242</v>
      </c>
      <c r="G1080" s="358" t="s">
        <v>5624</v>
      </c>
      <c r="H1080" s="358" t="s">
        <v>4223</v>
      </c>
      <c r="I1080" s="358" t="s">
        <v>1759</v>
      </c>
      <c r="J1080" s="358" t="s">
        <v>1772</v>
      </c>
      <c r="K1080" s="358" t="s">
        <v>4223</v>
      </c>
      <c r="L1080" s="358" t="s">
        <v>4671</v>
      </c>
      <c r="M1080" s="358" t="s">
        <v>4672</v>
      </c>
      <c r="N1080" s="358" t="s">
        <v>1939</v>
      </c>
      <c r="O1080" s="358" t="s">
        <v>1306</v>
      </c>
      <c r="P1080" s="358" t="s">
        <v>5609</v>
      </c>
      <c r="Q1080" s="358"/>
      <c r="R1080" s="358"/>
      <c r="S1080" s="358" t="s">
        <v>1940</v>
      </c>
      <c r="T1080" s="358">
        <v>127</v>
      </c>
      <c r="U1080" s="358" t="s">
        <v>1937</v>
      </c>
      <c r="V1080" s="358" t="s">
        <v>1947</v>
      </c>
      <c r="W1080" s="358"/>
      <c r="X1080" s="358" t="s">
        <v>4655</v>
      </c>
      <c r="Y1080" s="358" t="s">
        <v>1247</v>
      </c>
      <c r="Z1080" s="358" t="s">
        <v>5608</v>
      </c>
      <c r="AA1080" s="358" t="s">
        <v>4670</v>
      </c>
      <c r="AB1080" s="358"/>
      <c r="AC1080" s="358" t="s">
        <v>5202</v>
      </c>
      <c r="AD1080" s="358" t="s">
        <v>4225</v>
      </c>
      <c r="AE1080" s="358" t="s">
        <v>1309</v>
      </c>
      <c r="AF1080" s="358"/>
      <c r="AG1080" s="475">
        <v>0</v>
      </c>
    </row>
    <row r="1081" spans="2:33" ht="63">
      <c r="B1081" s="358"/>
      <c r="C1081" s="358" t="s">
        <v>7257</v>
      </c>
      <c r="D1081" s="358" t="s">
        <v>7743</v>
      </c>
      <c r="E1081" s="358" t="s">
        <v>1934</v>
      </c>
      <c r="F1081" s="358" t="s">
        <v>1287</v>
      </c>
      <c r="G1081" s="358" t="s">
        <v>7742</v>
      </c>
      <c r="H1081" s="358" t="s">
        <v>7259</v>
      </c>
      <c r="I1081" s="358" t="s">
        <v>1750</v>
      </c>
      <c r="J1081" s="358" t="s">
        <v>7256</v>
      </c>
      <c r="K1081" s="358" t="s">
        <v>7259</v>
      </c>
      <c r="L1081" s="358" t="s">
        <v>1937</v>
      </c>
      <c r="M1081" s="358" t="s">
        <v>7260</v>
      </c>
      <c r="N1081" s="358" t="s">
        <v>1939</v>
      </c>
      <c r="O1081" s="358" t="s">
        <v>1264</v>
      </c>
      <c r="P1081" s="358" t="s">
        <v>7716</v>
      </c>
      <c r="Q1081" s="358"/>
      <c r="R1081" s="358"/>
      <c r="S1081" s="358" t="s">
        <v>7260</v>
      </c>
      <c r="T1081" s="358">
        <v>127</v>
      </c>
      <c r="U1081" s="358" t="s">
        <v>1937</v>
      </c>
      <c r="V1081" s="358" t="s">
        <v>2031</v>
      </c>
      <c r="W1081" s="358"/>
      <c r="X1081" s="358" t="s">
        <v>2182</v>
      </c>
      <c r="Y1081" s="358" t="s">
        <v>1274</v>
      </c>
      <c r="Z1081" s="358" t="s">
        <v>7715</v>
      </c>
      <c r="AA1081" s="358" t="s">
        <v>7258</v>
      </c>
      <c r="AB1081" s="358"/>
      <c r="AC1081" s="358" t="s">
        <v>1937</v>
      </c>
      <c r="AD1081" s="358" t="s">
        <v>7263</v>
      </c>
      <c r="AE1081" s="358" t="s">
        <v>1323</v>
      </c>
      <c r="AF1081" s="358" t="s">
        <v>1223</v>
      </c>
      <c r="AG1081" s="475">
        <v>0</v>
      </c>
    </row>
    <row r="1082" spans="2:33" ht="49.5">
      <c r="B1082" s="358" t="s">
        <v>5626</v>
      </c>
      <c r="C1082" s="358" t="s">
        <v>5272</v>
      </c>
      <c r="D1082" s="358" t="s">
        <v>5628</v>
      </c>
      <c r="E1082" s="358" t="s">
        <v>1934</v>
      </c>
      <c r="F1082" s="358" t="s">
        <v>1242</v>
      </c>
      <c r="G1082" s="358" t="s">
        <v>5627</v>
      </c>
      <c r="H1082" s="358" t="s">
        <v>5274</v>
      </c>
      <c r="I1082" s="358" t="s">
        <v>1759</v>
      </c>
      <c r="J1082" s="358" t="s">
        <v>5271</v>
      </c>
      <c r="K1082" s="358" t="s">
        <v>5274</v>
      </c>
      <c r="L1082" s="358" t="s">
        <v>5275</v>
      </c>
      <c r="M1082" s="358" t="s">
        <v>5276</v>
      </c>
      <c r="N1082" s="358" t="s">
        <v>1939</v>
      </c>
      <c r="O1082" s="358" t="s">
        <v>1306</v>
      </c>
      <c r="P1082" s="358" t="s">
        <v>5609</v>
      </c>
      <c r="Q1082" s="358"/>
      <c r="R1082" s="358"/>
      <c r="S1082" s="358" t="s">
        <v>1940</v>
      </c>
      <c r="T1082" s="358">
        <v>128</v>
      </c>
      <c r="U1082" s="358" t="s">
        <v>1937</v>
      </c>
      <c r="V1082" s="358" t="s">
        <v>1974</v>
      </c>
      <c r="W1082" s="358"/>
      <c r="X1082" s="358" t="s">
        <v>4655</v>
      </c>
      <c r="Y1082" s="358" t="s">
        <v>1247</v>
      </c>
      <c r="Z1082" s="358" t="s">
        <v>5608</v>
      </c>
      <c r="AA1082" s="358" t="s">
        <v>5273</v>
      </c>
      <c r="AB1082" s="358"/>
      <c r="AC1082" s="358" t="s">
        <v>1937</v>
      </c>
      <c r="AD1082" s="358" t="s">
        <v>4853</v>
      </c>
      <c r="AE1082" s="358" t="s">
        <v>1309</v>
      </c>
      <c r="AF1082" s="358"/>
      <c r="AG1082" s="475">
        <v>0</v>
      </c>
    </row>
    <row r="1083" spans="2:33" ht="47.25">
      <c r="B1083" s="358"/>
      <c r="C1083" s="358" t="s">
        <v>7472</v>
      </c>
      <c r="D1083" s="358" t="s">
        <v>7745</v>
      </c>
      <c r="E1083" s="358" t="s">
        <v>1934</v>
      </c>
      <c r="F1083" s="358" t="s">
        <v>1287</v>
      </c>
      <c r="G1083" s="358" t="s">
        <v>7744</v>
      </c>
      <c r="H1083" s="358" t="s">
        <v>7474</v>
      </c>
      <c r="I1083" s="358" t="s">
        <v>1750</v>
      </c>
      <c r="J1083" s="358" t="s">
        <v>7471</v>
      </c>
      <c r="K1083" s="358" t="s">
        <v>7474</v>
      </c>
      <c r="L1083" s="358" t="s">
        <v>1937</v>
      </c>
      <c r="M1083" s="358" t="s">
        <v>7475</v>
      </c>
      <c r="N1083" s="358" t="s">
        <v>1939</v>
      </c>
      <c r="O1083" s="358" t="s">
        <v>1264</v>
      </c>
      <c r="P1083" s="358" t="s">
        <v>7716</v>
      </c>
      <c r="Q1083" s="358"/>
      <c r="R1083" s="358"/>
      <c r="S1083" s="358" t="s">
        <v>7475</v>
      </c>
      <c r="T1083" s="358">
        <v>128</v>
      </c>
      <c r="U1083" s="358" t="s">
        <v>1937</v>
      </c>
      <c r="V1083" s="358" t="s">
        <v>2010</v>
      </c>
      <c r="W1083" s="358"/>
      <c r="X1083" s="358" t="s">
        <v>2182</v>
      </c>
      <c r="Y1083" s="358" t="s">
        <v>1274</v>
      </c>
      <c r="Z1083" s="358" t="s">
        <v>7715</v>
      </c>
      <c r="AA1083" s="358" t="s">
        <v>7473</v>
      </c>
      <c r="AB1083" s="358"/>
      <c r="AC1083" s="358" t="s">
        <v>1937</v>
      </c>
      <c r="AD1083" s="358" t="s">
        <v>7477</v>
      </c>
      <c r="AE1083" s="358" t="s">
        <v>1323</v>
      </c>
      <c r="AF1083" s="358" t="s">
        <v>1223</v>
      </c>
      <c r="AG1083" s="475">
        <v>0</v>
      </c>
    </row>
    <row r="1084" spans="2:33" ht="33">
      <c r="B1084" s="358"/>
      <c r="C1084" s="358" t="s">
        <v>6472</v>
      </c>
      <c r="D1084" s="358" t="s">
        <v>6475</v>
      </c>
      <c r="E1084" s="358" t="s">
        <v>1934</v>
      </c>
      <c r="F1084" s="358" t="s">
        <v>1279</v>
      </c>
      <c r="G1084" s="358" t="s">
        <v>6477</v>
      </c>
      <c r="H1084" s="358" t="s">
        <v>6475</v>
      </c>
      <c r="I1084" s="358" t="s">
        <v>1255</v>
      </c>
      <c r="J1084" s="358" t="s">
        <v>6471</v>
      </c>
      <c r="K1084" s="358" t="s">
        <v>6475</v>
      </c>
      <c r="L1084" s="358" t="s">
        <v>1937</v>
      </c>
      <c r="M1084" s="358" t="s">
        <v>6476</v>
      </c>
      <c r="N1084" s="358" t="s">
        <v>3209</v>
      </c>
      <c r="O1084" s="358" t="s">
        <v>1311</v>
      </c>
      <c r="P1084" s="358"/>
      <c r="Q1084" s="358"/>
      <c r="R1084" s="358" t="s">
        <v>5783</v>
      </c>
      <c r="S1084" s="358" t="s">
        <v>5927</v>
      </c>
      <c r="T1084" s="358">
        <v>128</v>
      </c>
      <c r="U1084" s="358" t="s">
        <v>5927</v>
      </c>
      <c r="V1084" s="358" t="s">
        <v>2031</v>
      </c>
      <c r="W1084" s="358"/>
      <c r="X1084" s="358" t="s">
        <v>5774</v>
      </c>
      <c r="Y1084" s="358" t="s">
        <v>1255</v>
      </c>
      <c r="Z1084" s="358" t="s">
        <v>6473</v>
      </c>
      <c r="AA1084" s="358"/>
      <c r="AB1084" s="358"/>
      <c r="AC1084" s="358" t="s">
        <v>1937</v>
      </c>
      <c r="AD1084" s="358"/>
      <c r="AE1084" s="358" t="s">
        <v>1267</v>
      </c>
      <c r="AF1084" s="358" t="s">
        <v>1243</v>
      </c>
      <c r="AG1084" s="475">
        <v>0</v>
      </c>
    </row>
    <row r="1085" spans="2:33" ht="49.5">
      <c r="B1085" s="358" t="s">
        <v>5629</v>
      </c>
      <c r="C1085" s="358" t="s">
        <v>6479</v>
      </c>
      <c r="D1085" s="358" t="s">
        <v>6486</v>
      </c>
      <c r="E1085" s="358" t="s">
        <v>1934</v>
      </c>
      <c r="F1085" s="358" t="s">
        <v>1268</v>
      </c>
      <c r="G1085" s="358" t="s">
        <v>6484</v>
      </c>
      <c r="H1085" s="358" t="s">
        <v>6482</v>
      </c>
      <c r="I1085" s="358" t="s">
        <v>1255</v>
      </c>
      <c r="J1085" s="358" t="s">
        <v>6478</v>
      </c>
      <c r="K1085" s="358" t="s">
        <v>6482</v>
      </c>
      <c r="L1085" s="358" t="s">
        <v>1937</v>
      </c>
      <c r="M1085" s="358" t="s">
        <v>6483</v>
      </c>
      <c r="N1085" s="358" t="s">
        <v>3957</v>
      </c>
      <c r="O1085" s="358" t="s">
        <v>1311</v>
      </c>
      <c r="P1085" s="358" t="s">
        <v>6475</v>
      </c>
      <c r="Q1085" s="358"/>
      <c r="R1085" s="358" t="s">
        <v>5872</v>
      </c>
      <c r="S1085" s="358" t="s">
        <v>6485</v>
      </c>
      <c r="T1085" s="358">
        <v>129</v>
      </c>
      <c r="U1085" s="358" t="s">
        <v>5881</v>
      </c>
      <c r="V1085" s="358" t="s">
        <v>1974</v>
      </c>
      <c r="W1085" s="358"/>
      <c r="X1085" s="358" t="s">
        <v>5774</v>
      </c>
      <c r="Y1085" s="358" t="s">
        <v>1255</v>
      </c>
      <c r="Z1085" s="358" t="s">
        <v>6473</v>
      </c>
      <c r="AA1085" s="358" t="s">
        <v>6480</v>
      </c>
      <c r="AB1085" s="358"/>
      <c r="AC1085" s="358" t="s">
        <v>5935</v>
      </c>
      <c r="AD1085" s="358"/>
      <c r="AE1085" s="358" t="s">
        <v>1267</v>
      </c>
      <c r="AF1085" s="358" t="s">
        <v>1243</v>
      </c>
      <c r="AG1085" s="475">
        <v>0</v>
      </c>
    </row>
    <row r="1086" spans="2:33" ht="66">
      <c r="B1086" s="358"/>
      <c r="C1086" s="358" t="s">
        <v>5467</v>
      </c>
      <c r="D1086" s="358" t="s">
        <v>5631</v>
      </c>
      <c r="E1086" s="358" t="s">
        <v>1934</v>
      </c>
      <c r="F1086" s="358" t="s">
        <v>1287</v>
      </c>
      <c r="G1086" s="358" t="s">
        <v>5630</v>
      </c>
      <c r="H1086" s="358" t="s">
        <v>5469</v>
      </c>
      <c r="I1086" s="358" t="s">
        <v>1759</v>
      </c>
      <c r="J1086" s="358" t="s">
        <v>5466</v>
      </c>
      <c r="K1086" s="358" t="s">
        <v>5469</v>
      </c>
      <c r="L1086" s="358" t="s">
        <v>5470</v>
      </c>
      <c r="M1086" s="358" t="s">
        <v>5471</v>
      </c>
      <c r="N1086" s="358" t="s">
        <v>1939</v>
      </c>
      <c r="O1086" s="358" t="s">
        <v>1306</v>
      </c>
      <c r="P1086" s="358" t="s">
        <v>5609</v>
      </c>
      <c r="Q1086" s="358"/>
      <c r="R1086" s="358"/>
      <c r="S1086" s="358" t="s">
        <v>5473</v>
      </c>
      <c r="T1086" s="358">
        <v>129</v>
      </c>
      <c r="U1086" s="358" t="s">
        <v>1937</v>
      </c>
      <c r="V1086" s="358" t="s">
        <v>2010</v>
      </c>
      <c r="W1086" s="358"/>
      <c r="X1086" s="358" t="s">
        <v>4655</v>
      </c>
      <c r="Y1086" s="358" t="s">
        <v>1247</v>
      </c>
      <c r="Z1086" s="358" t="s">
        <v>5608</v>
      </c>
      <c r="AA1086" s="358" t="s">
        <v>5468</v>
      </c>
      <c r="AB1086" s="358"/>
      <c r="AC1086" s="358" t="s">
        <v>1937</v>
      </c>
      <c r="AD1086" s="358" t="s">
        <v>4861</v>
      </c>
      <c r="AE1086" s="358" t="s">
        <v>1309</v>
      </c>
      <c r="AF1086" s="358"/>
      <c r="AG1086" s="475">
        <v>0</v>
      </c>
    </row>
    <row r="1087" spans="2:33" ht="47.25">
      <c r="B1087" s="358"/>
      <c r="C1087" s="358" t="s">
        <v>7304</v>
      </c>
      <c r="D1087" s="358" t="s">
        <v>7747</v>
      </c>
      <c r="E1087" s="358" t="s">
        <v>1934</v>
      </c>
      <c r="F1087" s="358" t="s">
        <v>1287</v>
      </c>
      <c r="G1087" s="358" t="s">
        <v>7746</v>
      </c>
      <c r="H1087" s="358" t="s">
        <v>7306</v>
      </c>
      <c r="I1087" s="358" t="s">
        <v>1750</v>
      </c>
      <c r="J1087" s="358" t="s">
        <v>7303</v>
      </c>
      <c r="K1087" s="358" t="s">
        <v>7306</v>
      </c>
      <c r="L1087" s="358" t="s">
        <v>1937</v>
      </c>
      <c r="M1087" s="358" t="s">
        <v>7307</v>
      </c>
      <c r="N1087" s="358" t="s">
        <v>1939</v>
      </c>
      <c r="O1087" s="358" t="s">
        <v>1264</v>
      </c>
      <c r="P1087" s="358" t="s">
        <v>7716</v>
      </c>
      <c r="Q1087" s="358"/>
      <c r="R1087" s="358"/>
      <c r="S1087" s="358" t="s">
        <v>7307</v>
      </c>
      <c r="T1087" s="358">
        <v>129</v>
      </c>
      <c r="U1087" s="358" t="s">
        <v>1937</v>
      </c>
      <c r="V1087" s="358" t="s">
        <v>2492</v>
      </c>
      <c r="W1087" s="358"/>
      <c r="X1087" s="358" t="s">
        <v>2182</v>
      </c>
      <c r="Y1087" s="358" t="s">
        <v>1274</v>
      </c>
      <c r="Z1087" s="358" t="s">
        <v>7715</v>
      </c>
      <c r="AA1087" s="358" t="s">
        <v>7305</v>
      </c>
      <c r="AB1087" s="358"/>
      <c r="AC1087" s="358" t="s">
        <v>1937</v>
      </c>
      <c r="AD1087" s="358" t="s">
        <v>7310</v>
      </c>
      <c r="AE1087" s="358" t="s">
        <v>1323</v>
      </c>
      <c r="AF1087" s="358" t="s">
        <v>1223</v>
      </c>
      <c r="AG1087" s="475">
        <v>0</v>
      </c>
    </row>
    <row r="1088" spans="2:33" ht="33">
      <c r="B1088" s="358" t="s">
        <v>5632</v>
      </c>
      <c r="C1088" s="358" t="s">
        <v>7749</v>
      </c>
      <c r="D1088" s="358" t="s">
        <v>7751</v>
      </c>
      <c r="E1088" s="358" t="s">
        <v>1934</v>
      </c>
      <c r="F1088" s="358" t="s">
        <v>1279</v>
      </c>
      <c r="G1088" s="358" t="s">
        <v>7753</v>
      </c>
      <c r="H1088" s="358" t="s">
        <v>7751</v>
      </c>
      <c r="I1088" s="358" t="s">
        <v>1750</v>
      </c>
      <c r="J1088" s="358" t="s">
        <v>7748</v>
      </c>
      <c r="K1088" s="358" t="s">
        <v>7751</v>
      </c>
      <c r="L1088" s="358" t="s">
        <v>1937</v>
      </c>
      <c r="M1088" s="358" t="s">
        <v>7752</v>
      </c>
      <c r="N1088" s="358" t="s">
        <v>1939</v>
      </c>
      <c r="O1088" s="358" t="s">
        <v>1264</v>
      </c>
      <c r="P1088" s="358"/>
      <c r="Q1088" s="358"/>
      <c r="R1088" s="358"/>
      <c r="S1088" s="358" t="s">
        <v>7752</v>
      </c>
      <c r="T1088" s="358">
        <v>130</v>
      </c>
      <c r="U1088" s="358" t="s">
        <v>1937</v>
      </c>
      <c r="V1088" s="358" t="s">
        <v>902</v>
      </c>
      <c r="W1088" s="358"/>
      <c r="X1088" s="358" t="s">
        <v>2182</v>
      </c>
      <c r="Y1088" s="358" t="s">
        <v>1274</v>
      </c>
      <c r="Z1088" s="358" t="s">
        <v>7750</v>
      </c>
      <c r="AA1088" s="358"/>
      <c r="AB1088" s="358"/>
      <c r="AC1088" s="358" t="s">
        <v>1940</v>
      </c>
      <c r="AD1088" s="358"/>
      <c r="AE1088" s="358" t="s">
        <v>1323</v>
      </c>
      <c r="AF1088" s="358" t="s">
        <v>1223</v>
      </c>
      <c r="AG1088" s="475">
        <v>0</v>
      </c>
    </row>
    <row r="1089" spans="2:33" ht="66">
      <c r="B1089" s="358"/>
      <c r="C1089" s="358" t="s">
        <v>5476</v>
      </c>
      <c r="D1089" s="358" t="s">
        <v>5634</v>
      </c>
      <c r="E1089" s="358" t="s">
        <v>1934</v>
      </c>
      <c r="F1089" s="358" t="s">
        <v>1287</v>
      </c>
      <c r="G1089" s="358" t="s">
        <v>5633</v>
      </c>
      <c r="H1089" s="358" t="s">
        <v>5478</v>
      </c>
      <c r="I1089" s="358" t="s">
        <v>1759</v>
      </c>
      <c r="J1089" s="358" t="s">
        <v>5475</v>
      </c>
      <c r="K1089" s="358" t="s">
        <v>5478</v>
      </c>
      <c r="L1089" s="358" t="s">
        <v>5479</v>
      </c>
      <c r="M1089" s="358" t="s">
        <v>5480</v>
      </c>
      <c r="N1089" s="358" t="s">
        <v>1939</v>
      </c>
      <c r="O1089" s="358" t="s">
        <v>1306</v>
      </c>
      <c r="P1089" s="358" t="s">
        <v>5609</v>
      </c>
      <c r="Q1089" s="358"/>
      <c r="R1089" s="358"/>
      <c r="S1089" s="358" t="s">
        <v>5482</v>
      </c>
      <c r="T1089" s="358">
        <v>130</v>
      </c>
      <c r="U1089" s="358" t="s">
        <v>1937</v>
      </c>
      <c r="V1089" s="358" t="s">
        <v>2010</v>
      </c>
      <c r="W1089" s="358"/>
      <c r="X1089" s="358" t="s">
        <v>4655</v>
      </c>
      <c r="Y1089" s="358" t="s">
        <v>1247</v>
      </c>
      <c r="Z1089" s="358" t="s">
        <v>5608</v>
      </c>
      <c r="AA1089" s="358" t="s">
        <v>5477</v>
      </c>
      <c r="AB1089" s="358"/>
      <c r="AC1089" s="358" t="s">
        <v>1937</v>
      </c>
      <c r="AD1089" s="358" t="s">
        <v>4870</v>
      </c>
      <c r="AE1089" s="358" t="s">
        <v>1309</v>
      </c>
      <c r="AF1089" s="358"/>
      <c r="AG1089" s="475">
        <v>0</v>
      </c>
    </row>
    <row r="1090" spans="2:33" ht="47.25">
      <c r="B1090" s="358"/>
      <c r="C1090" s="358" t="s">
        <v>5884</v>
      </c>
      <c r="D1090" s="358" t="s">
        <v>6488</v>
      </c>
      <c r="E1090" s="358" t="s">
        <v>1934</v>
      </c>
      <c r="F1090" s="358" t="s">
        <v>1272</v>
      </c>
      <c r="G1090" s="358" t="s">
        <v>6487</v>
      </c>
      <c r="H1090" s="358" t="s">
        <v>5886</v>
      </c>
      <c r="I1090" s="358" t="s">
        <v>1255</v>
      </c>
      <c r="J1090" s="358" t="s">
        <v>5883</v>
      </c>
      <c r="K1090" s="358" t="s">
        <v>5886</v>
      </c>
      <c r="L1090" s="358" t="s">
        <v>1937</v>
      </c>
      <c r="M1090" s="358" t="s">
        <v>5887</v>
      </c>
      <c r="N1090" s="358" t="s">
        <v>3957</v>
      </c>
      <c r="O1090" s="358" t="s">
        <v>1311</v>
      </c>
      <c r="P1090" s="358" t="s">
        <v>6475</v>
      </c>
      <c r="Q1090" s="358"/>
      <c r="R1090" s="358" t="s">
        <v>5872</v>
      </c>
      <c r="S1090" s="358" t="s">
        <v>5890</v>
      </c>
      <c r="T1090" s="358">
        <v>130</v>
      </c>
      <c r="U1090" s="358" t="s">
        <v>5890</v>
      </c>
      <c r="V1090" s="358" t="s">
        <v>1947</v>
      </c>
      <c r="W1090" s="358"/>
      <c r="X1090" s="358" t="s">
        <v>5774</v>
      </c>
      <c r="Y1090" s="358" t="s">
        <v>1255</v>
      </c>
      <c r="Z1090" s="358" t="s">
        <v>6473</v>
      </c>
      <c r="AA1090" s="358" t="s">
        <v>5885</v>
      </c>
      <c r="AB1090" s="358"/>
      <c r="AC1090" s="358" t="s">
        <v>5891</v>
      </c>
      <c r="AD1090" s="358" t="s">
        <v>5888</v>
      </c>
      <c r="AE1090" s="358" t="s">
        <v>1267</v>
      </c>
      <c r="AF1090" s="358" t="s">
        <v>1243</v>
      </c>
      <c r="AG1090" s="475">
        <v>0</v>
      </c>
    </row>
    <row r="1091" spans="2:33" ht="33">
      <c r="B1091" s="358" t="s">
        <v>5635</v>
      </c>
      <c r="C1091" s="358" t="s">
        <v>1762</v>
      </c>
      <c r="D1091" s="358" t="s">
        <v>7755</v>
      </c>
      <c r="E1091" s="358" t="s">
        <v>1934</v>
      </c>
      <c r="F1091" s="358" t="s">
        <v>1242</v>
      </c>
      <c r="G1091" s="358" t="s">
        <v>7754</v>
      </c>
      <c r="H1091" s="358" t="s">
        <v>1945</v>
      </c>
      <c r="I1091" s="358" t="s">
        <v>1750</v>
      </c>
      <c r="J1091" s="358" t="s">
        <v>1761</v>
      </c>
      <c r="K1091" s="358" t="s">
        <v>1945</v>
      </c>
      <c r="L1091" s="358" t="s">
        <v>1937</v>
      </c>
      <c r="M1091" s="358" t="s">
        <v>2186</v>
      </c>
      <c r="N1091" s="358" t="s">
        <v>1939</v>
      </c>
      <c r="O1091" s="358" t="s">
        <v>1264</v>
      </c>
      <c r="P1091" s="358" t="s">
        <v>7751</v>
      </c>
      <c r="Q1091" s="358"/>
      <c r="R1091" s="358"/>
      <c r="S1091" s="358" t="s">
        <v>2186</v>
      </c>
      <c r="T1091" s="358">
        <v>131</v>
      </c>
      <c r="U1091" s="358" t="s">
        <v>1937</v>
      </c>
      <c r="V1091" s="358" t="s">
        <v>1947</v>
      </c>
      <c r="W1091" s="358"/>
      <c r="X1091" s="358" t="s">
        <v>2182</v>
      </c>
      <c r="Y1091" s="358" t="s">
        <v>1274</v>
      </c>
      <c r="Z1091" s="358" t="s">
        <v>7750</v>
      </c>
      <c r="AA1091" s="358" t="s">
        <v>1948</v>
      </c>
      <c r="AB1091" s="358"/>
      <c r="AC1091" s="358" t="s">
        <v>7185</v>
      </c>
      <c r="AD1091" s="358" t="s">
        <v>1950</v>
      </c>
      <c r="AE1091" s="358" t="s">
        <v>1323</v>
      </c>
      <c r="AF1091" s="358" t="s">
        <v>1223</v>
      </c>
      <c r="AG1091" s="475">
        <v>0</v>
      </c>
    </row>
    <row r="1092" spans="2:33" ht="99">
      <c r="B1092" s="358"/>
      <c r="C1092" s="358" t="s">
        <v>5956</v>
      </c>
      <c r="D1092" s="358" t="s">
        <v>5962</v>
      </c>
      <c r="E1092" s="358" t="s">
        <v>1934</v>
      </c>
      <c r="F1092" s="358" t="s">
        <v>1268</v>
      </c>
      <c r="G1092" s="358" t="s">
        <v>6491</v>
      </c>
      <c r="H1092" s="358" t="s">
        <v>5959</v>
      </c>
      <c r="I1092" s="358" t="s">
        <v>1255</v>
      </c>
      <c r="J1092" s="358" t="s">
        <v>5955</v>
      </c>
      <c r="K1092" s="358" t="s">
        <v>5959</v>
      </c>
      <c r="L1092" s="358" t="s">
        <v>6490</v>
      </c>
      <c r="M1092" s="358" t="s">
        <v>5961</v>
      </c>
      <c r="N1092" s="358" t="s">
        <v>3957</v>
      </c>
      <c r="O1092" s="358" t="s">
        <v>1311</v>
      </c>
      <c r="P1092" s="358" t="s">
        <v>6475</v>
      </c>
      <c r="Q1092" s="358"/>
      <c r="R1092" s="358" t="s">
        <v>6489</v>
      </c>
      <c r="S1092" s="358" t="s">
        <v>5964</v>
      </c>
      <c r="T1092" s="358">
        <v>131</v>
      </c>
      <c r="U1092" s="358" t="s">
        <v>5964</v>
      </c>
      <c r="V1092" s="358" t="s">
        <v>2031</v>
      </c>
      <c r="W1092" s="358"/>
      <c r="X1092" s="358" t="s">
        <v>5774</v>
      </c>
      <c r="Y1092" s="358" t="s">
        <v>1255</v>
      </c>
      <c r="Z1092" s="358" t="s">
        <v>6473</v>
      </c>
      <c r="AA1092" s="358" t="s">
        <v>5958</v>
      </c>
      <c r="AB1092" s="358"/>
      <c r="AC1092" s="358" t="s">
        <v>1937</v>
      </c>
      <c r="AD1092" s="358"/>
      <c r="AE1092" s="358" t="s">
        <v>1267</v>
      </c>
      <c r="AF1092" s="358" t="s">
        <v>1243</v>
      </c>
      <c r="AG1092" s="475">
        <v>0</v>
      </c>
    </row>
    <row r="1093" spans="2:33" ht="82.5">
      <c r="B1093" s="358"/>
      <c r="C1093" s="358" t="s">
        <v>5485</v>
      </c>
      <c r="D1093" s="358" t="s">
        <v>5637</v>
      </c>
      <c r="E1093" s="358" t="s">
        <v>1934</v>
      </c>
      <c r="F1093" s="358" t="s">
        <v>1287</v>
      </c>
      <c r="G1093" s="358" t="s">
        <v>5636</v>
      </c>
      <c r="H1093" s="358" t="s">
        <v>5487</v>
      </c>
      <c r="I1093" s="358" t="s">
        <v>1759</v>
      </c>
      <c r="J1093" s="358" t="s">
        <v>5484</v>
      </c>
      <c r="K1093" s="358" t="s">
        <v>5487</v>
      </c>
      <c r="L1093" s="358" t="s">
        <v>5488</v>
      </c>
      <c r="M1093" s="358" t="s">
        <v>5489</v>
      </c>
      <c r="N1093" s="358" t="s">
        <v>1939</v>
      </c>
      <c r="O1093" s="358" t="s">
        <v>1306</v>
      </c>
      <c r="P1093" s="358" t="s">
        <v>5609</v>
      </c>
      <c r="Q1093" s="358"/>
      <c r="R1093" s="358"/>
      <c r="S1093" s="358" t="s">
        <v>5491</v>
      </c>
      <c r="T1093" s="358">
        <v>131</v>
      </c>
      <c r="U1093" s="358" t="s">
        <v>1937</v>
      </c>
      <c r="V1093" s="358" t="s">
        <v>2010</v>
      </c>
      <c r="W1093" s="358"/>
      <c r="X1093" s="358" t="s">
        <v>4655</v>
      </c>
      <c r="Y1093" s="358" t="s">
        <v>1247</v>
      </c>
      <c r="Z1093" s="358" t="s">
        <v>5608</v>
      </c>
      <c r="AA1093" s="358" t="s">
        <v>5486</v>
      </c>
      <c r="AB1093" s="358"/>
      <c r="AC1093" s="358" t="s">
        <v>1937</v>
      </c>
      <c r="AD1093" s="358" t="s">
        <v>4731</v>
      </c>
      <c r="AE1093" s="358" t="s">
        <v>1309</v>
      </c>
      <c r="AF1093" s="358"/>
      <c r="AG1093" s="475">
        <v>0</v>
      </c>
    </row>
    <row r="1094" spans="2:33" ht="82.5">
      <c r="B1094" s="358" t="s">
        <v>5638</v>
      </c>
      <c r="C1094" s="358" t="s">
        <v>5494</v>
      </c>
      <c r="D1094" s="358" t="s">
        <v>5640</v>
      </c>
      <c r="E1094" s="358" t="s">
        <v>1934</v>
      </c>
      <c r="F1094" s="358" t="s">
        <v>1287</v>
      </c>
      <c r="G1094" s="358" t="s">
        <v>5639</v>
      </c>
      <c r="H1094" s="358" t="s">
        <v>5496</v>
      </c>
      <c r="I1094" s="358" t="s">
        <v>1759</v>
      </c>
      <c r="J1094" s="358" t="s">
        <v>5493</v>
      </c>
      <c r="K1094" s="358" t="s">
        <v>5496</v>
      </c>
      <c r="L1094" s="358" t="s">
        <v>5497</v>
      </c>
      <c r="M1094" s="358" t="s">
        <v>5498</v>
      </c>
      <c r="N1094" s="358" t="s">
        <v>1939</v>
      </c>
      <c r="O1094" s="358" t="s">
        <v>1306</v>
      </c>
      <c r="P1094" s="358" t="s">
        <v>5609</v>
      </c>
      <c r="Q1094" s="358"/>
      <c r="R1094" s="358"/>
      <c r="S1094" s="358" t="s">
        <v>5500</v>
      </c>
      <c r="T1094" s="358">
        <v>132</v>
      </c>
      <c r="U1094" s="358" t="s">
        <v>1937</v>
      </c>
      <c r="V1094" s="358" t="s">
        <v>2010</v>
      </c>
      <c r="W1094" s="358"/>
      <c r="X1094" s="358" t="s">
        <v>4655</v>
      </c>
      <c r="Y1094" s="358" t="s">
        <v>1247</v>
      </c>
      <c r="Z1094" s="358" t="s">
        <v>5608</v>
      </c>
      <c r="AA1094" s="358" t="s">
        <v>5495</v>
      </c>
      <c r="AB1094" s="358"/>
      <c r="AC1094" s="358" t="s">
        <v>1937</v>
      </c>
      <c r="AD1094" s="358" t="s">
        <v>4740</v>
      </c>
      <c r="AE1094" s="358" t="s">
        <v>1309</v>
      </c>
      <c r="AF1094" s="358"/>
      <c r="AG1094" s="475">
        <v>0</v>
      </c>
    </row>
    <row r="1095" spans="2:33" ht="33">
      <c r="B1095" s="358"/>
      <c r="C1095" s="358" t="s">
        <v>4214</v>
      </c>
      <c r="D1095" s="358" t="s">
        <v>7757</v>
      </c>
      <c r="E1095" s="358" t="s">
        <v>1934</v>
      </c>
      <c r="F1095" s="358" t="s">
        <v>1242</v>
      </c>
      <c r="G1095" s="358" t="s">
        <v>7756</v>
      </c>
      <c r="H1095" s="358" t="s">
        <v>4216</v>
      </c>
      <c r="I1095" s="358" t="s">
        <v>1750</v>
      </c>
      <c r="J1095" s="358" t="s">
        <v>4213</v>
      </c>
      <c r="K1095" s="358" t="s">
        <v>4216</v>
      </c>
      <c r="L1095" s="358" t="s">
        <v>1937</v>
      </c>
      <c r="M1095" s="358" t="s">
        <v>4217</v>
      </c>
      <c r="N1095" s="358" t="s">
        <v>1939</v>
      </c>
      <c r="O1095" s="358" t="s">
        <v>1264</v>
      </c>
      <c r="P1095" s="358" t="s">
        <v>7751</v>
      </c>
      <c r="Q1095" s="358"/>
      <c r="R1095" s="358"/>
      <c r="S1095" s="358" t="s">
        <v>7137</v>
      </c>
      <c r="T1095" s="358">
        <v>132</v>
      </c>
      <c r="U1095" s="358" t="s">
        <v>1937</v>
      </c>
      <c r="V1095" s="358" t="s">
        <v>1947</v>
      </c>
      <c r="W1095" s="358"/>
      <c r="X1095" s="358" t="s">
        <v>2182</v>
      </c>
      <c r="Y1095" s="358" t="s">
        <v>1274</v>
      </c>
      <c r="Z1095" s="358" t="s">
        <v>7750</v>
      </c>
      <c r="AA1095" s="358" t="s">
        <v>4215</v>
      </c>
      <c r="AB1095" s="358"/>
      <c r="AC1095" s="358" t="s">
        <v>4666</v>
      </c>
      <c r="AD1095" s="358" t="s">
        <v>4218</v>
      </c>
      <c r="AE1095" s="358" t="s">
        <v>1323</v>
      </c>
      <c r="AF1095" s="358" t="s">
        <v>1223</v>
      </c>
      <c r="AG1095" s="475">
        <v>0</v>
      </c>
    </row>
    <row r="1096" spans="2:33" ht="66">
      <c r="B1096" s="358"/>
      <c r="C1096" s="358" t="s">
        <v>5967</v>
      </c>
      <c r="D1096" s="358" t="s">
        <v>5972</v>
      </c>
      <c r="E1096" s="358" t="s">
        <v>1934</v>
      </c>
      <c r="F1096" s="358" t="s">
        <v>1268</v>
      </c>
      <c r="G1096" s="358" t="s">
        <v>6493</v>
      </c>
      <c r="H1096" s="358" t="s">
        <v>5969</v>
      </c>
      <c r="I1096" s="358" t="s">
        <v>1255</v>
      </c>
      <c r="J1096" s="358" t="s">
        <v>5966</v>
      </c>
      <c r="K1096" s="358" t="s">
        <v>5969</v>
      </c>
      <c r="L1096" s="358" t="s">
        <v>5970</v>
      </c>
      <c r="M1096" s="358" t="s">
        <v>5971</v>
      </c>
      <c r="N1096" s="358" t="s">
        <v>3957</v>
      </c>
      <c r="O1096" s="358" t="s">
        <v>1311</v>
      </c>
      <c r="P1096" s="358" t="s">
        <v>6475</v>
      </c>
      <c r="Q1096" s="358"/>
      <c r="R1096" s="358" t="s">
        <v>6492</v>
      </c>
      <c r="S1096" s="358" t="s">
        <v>5974</v>
      </c>
      <c r="T1096" s="358">
        <v>132</v>
      </c>
      <c r="U1096" s="358" t="s">
        <v>5975</v>
      </c>
      <c r="V1096" s="358" t="s">
        <v>2031</v>
      </c>
      <c r="W1096" s="358"/>
      <c r="X1096" s="358" t="s">
        <v>5774</v>
      </c>
      <c r="Y1096" s="358" t="s">
        <v>1255</v>
      </c>
      <c r="Z1096" s="358" t="s">
        <v>6473</v>
      </c>
      <c r="AA1096" s="358" t="s">
        <v>5968</v>
      </c>
      <c r="AB1096" s="358"/>
      <c r="AC1096" s="358" t="s">
        <v>1937</v>
      </c>
      <c r="AD1096" s="358"/>
      <c r="AE1096" s="358" t="s">
        <v>1267</v>
      </c>
      <c r="AF1096" s="358" t="s">
        <v>1243</v>
      </c>
      <c r="AG1096" s="475">
        <v>0</v>
      </c>
    </row>
    <row r="1097" spans="2:33" ht="33">
      <c r="B1097" s="358" t="s">
        <v>5641</v>
      </c>
      <c r="C1097" s="358" t="s">
        <v>1767</v>
      </c>
      <c r="D1097" s="358" t="s">
        <v>7759</v>
      </c>
      <c r="E1097" s="358" t="s">
        <v>1934</v>
      </c>
      <c r="F1097" s="358" t="s">
        <v>1242</v>
      </c>
      <c r="G1097" s="358" t="s">
        <v>7758</v>
      </c>
      <c r="H1097" s="358" t="s">
        <v>1953</v>
      </c>
      <c r="I1097" s="358" t="s">
        <v>1750</v>
      </c>
      <c r="J1097" s="358" t="s">
        <v>1766</v>
      </c>
      <c r="K1097" s="358" t="s">
        <v>1953</v>
      </c>
      <c r="L1097" s="358" t="s">
        <v>1937</v>
      </c>
      <c r="M1097" s="358" t="s">
        <v>2191</v>
      </c>
      <c r="N1097" s="358" t="s">
        <v>1939</v>
      </c>
      <c r="O1097" s="358" t="s">
        <v>1264</v>
      </c>
      <c r="P1097" s="358" t="s">
        <v>7751</v>
      </c>
      <c r="Q1097" s="358"/>
      <c r="R1097" s="358"/>
      <c r="S1097" s="358" t="s">
        <v>2191</v>
      </c>
      <c r="T1097" s="358">
        <v>133</v>
      </c>
      <c r="U1097" s="358" t="s">
        <v>1937</v>
      </c>
      <c r="V1097" s="358" t="s">
        <v>1947</v>
      </c>
      <c r="W1097" s="358"/>
      <c r="X1097" s="358" t="s">
        <v>2182</v>
      </c>
      <c r="Y1097" s="358" t="s">
        <v>1274</v>
      </c>
      <c r="Z1097" s="358" t="s">
        <v>7750</v>
      </c>
      <c r="AA1097" s="358" t="s">
        <v>1956</v>
      </c>
      <c r="AB1097" s="358"/>
      <c r="AC1097" s="358" t="s">
        <v>7671</v>
      </c>
      <c r="AD1097" s="358" t="s">
        <v>1958</v>
      </c>
      <c r="AE1097" s="358" t="s">
        <v>1323</v>
      </c>
      <c r="AF1097" s="358" t="s">
        <v>1223</v>
      </c>
      <c r="AG1097" s="475">
        <v>0</v>
      </c>
    </row>
    <row r="1098" spans="2:33" ht="82.5">
      <c r="B1098" s="358"/>
      <c r="C1098" s="358" t="s">
        <v>5978</v>
      </c>
      <c r="D1098" s="358" t="s">
        <v>5983</v>
      </c>
      <c r="E1098" s="358" t="s">
        <v>1934</v>
      </c>
      <c r="F1098" s="358" t="s">
        <v>1268</v>
      </c>
      <c r="G1098" s="358" t="s">
        <v>6494</v>
      </c>
      <c r="H1098" s="358" t="s">
        <v>5980</v>
      </c>
      <c r="I1098" s="358" t="s">
        <v>1255</v>
      </c>
      <c r="J1098" s="358" t="s">
        <v>5977</v>
      </c>
      <c r="K1098" s="358" t="s">
        <v>5980</v>
      </c>
      <c r="L1098" s="358" t="s">
        <v>5981</v>
      </c>
      <c r="M1098" s="358" t="s">
        <v>5982</v>
      </c>
      <c r="N1098" s="358" t="s">
        <v>3957</v>
      </c>
      <c r="O1098" s="358" t="s">
        <v>1311</v>
      </c>
      <c r="P1098" s="358" t="s">
        <v>6475</v>
      </c>
      <c r="Q1098" s="358"/>
      <c r="R1098" s="358" t="s">
        <v>6489</v>
      </c>
      <c r="S1098" s="358" t="s">
        <v>5964</v>
      </c>
      <c r="T1098" s="358">
        <v>133</v>
      </c>
      <c r="U1098" s="358" t="s">
        <v>5964</v>
      </c>
      <c r="V1098" s="358" t="s">
        <v>2031</v>
      </c>
      <c r="W1098" s="358"/>
      <c r="X1098" s="358" t="s">
        <v>5774</v>
      </c>
      <c r="Y1098" s="358" t="s">
        <v>1255</v>
      </c>
      <c r="Z1098" s="358" t="s">
        <v>6473</v>
      </c>
      <c r="AA1098" s="358" t="s">
        <v>5979</v>
      </c>
      <c r="AB1098" s="358"/>
      <c r="AC1098" s="358" t="s">
        <v>1937</v>
      </c>
      <c r="AD1098" s="358"/>
      <c r="AE1098" s="358" t="s">
        <v>1267</v>
      </c>
      <c r="AF1098" s="358" t="s">
        <v>1243</v>
      </c>
      <c r="AG1098" s="475">
        <v>0</v>
      </c>
    </row>
    <row r="1099" spans="2:33" ht="132">
      <c r="B1099" s="358"/>
      <c r="C1099" s="358" t="s">
        <v>5503</v>
      </c>
      <c r="D1099" s="358" t="s">
        <v>5643</v>
      </c>
      <c r="E1099" s="358" t="s">
        <v>1934</v>
      </c>
      <c r="F1099" s="358" t="s">
        <v>1287</v>
      </c>
      <c r="G1099" s="358" t="s">
        <v>5642</v>
      </c>
      <c r="H1099" s="358" t="s">
        <v>5505</v>
      </c>
      <c r="I1099" s="358" t="s">
        <v>1759</v>
      </c>
      <c r="J1099" s="358" t="s">
        <v>5502</v>
      </c>
      <c r="K1099" s="358" t="s">
        <v>5505</v>
      </c>
      <c r="L1099" s="358" t="s">
        <v>5506</v>
      </c>
      <c r="M1099" s="358" t="s">
        <v>5507</v>
      </c>
      <c r="N1099" s="358" t="s">
        <v>1939</v>
      </c>
      <c r="O1099" s="358" t="s">
        <v>1306</v>
      </c>
      <c r="P1099" s="358" t="s">
        <v>5609</v>
      </c>
      <c r="Q1099" s="358" t="s">
        <v>5508</v>
      </c>
      <c r="R1099" s="358"/>
      <c r="S1099" s="358" t="s">
        <v>5510</v>
      </c>
      <c r="T1099" s="358">
        <v>133</v>
      </c>
      <c r="U1099" s="358" t="s">
        <v>1937</v>
      </c>
      <c r="V1099" s="358" t="s">
        <v>2010</v>
      </c>
      <c r="W1099" s="358"/>
      <c r="X1099" s="358" t="s">
        <v>4655</v>
      </c>
      <c r="Y1099" s="358" t="s">
        <v>1247</v>
      </c>
      <c r="Z1099" s="358" t="s">
        <v>5608</v>
      </c>
      <c r="AA1099" s="358" t="s">
        <v>5504</v>
      </c>
      <c r="AB1099" s="358"/>
      <c r="AC1099" s="358" t="s">
        <v>1937</v>
      </c>
      <c r="AD1099" s="358" t="s">
        <v>4934</v>
      </c>
      <c r="AE1099" s="358" t="s">
        <v>1309</v>
      </c>
      <c r="AF1099" s="358"/>
      <c r="AG1099" s="475">
        <v>0</v>
      </c>
    </row>
    <row r="1100" spans="2:33" ht="99">
      <c r="B1100" s="358" t="s">
        <v>5644</v>
      </c>
      <c r="C1100" s="358" t="s">
        <v>5987</v>
      </c>
      <c r="D1100" s="358" t="s">
        <v>5992</v>
      </c>
      <c r="E1100" s="358" t="s">
        <v>1934</v>
      </c>
      <c r="F1100" s="358" t="s">
        <v>1268</v>
      </c>
      <c r="G1100" s="358" t="s">
        <v>6495</v>
      </c>
      <c r="H1100" s="358" t="s">
        <v>5989</v>
      </c>
      <c r="I1100" s="358" t="s">
        <v>1255</v>
      </c>
      <c r="J1100" s="358" t="s">
        <v>5986</v>
      </c>
      <c r="K1100" s="358" t="s">
        <v>5989</v>
      </c>
      <c r="L1100" s="358" t="s">
        <v>5990</v>
      </c>
      <c r="M1100" s="358" t="s">
        <v>5991</v>
      </c>
      <c r="N1100" s="358" t="s">
        <v>3957</v>
      </c>
      <c r="O1100" s="358" t="s">
        <v>1311</v>
      </c>
      <c r="P1100" s="358" t="s">
        <v>6475</v>
      </c>
      <c r="Q1100" s="358"/>
      <c r="R1100" s="358" t="s">
        <v>5798</v>
      </c>
      <c r="S1100" s="358" t="s">
        <v>5994</v>
      </c>
      <c r="T1100" s="358">
        <v>134</v>
      </c>
      <c r="U1100" s="358" t="s">
        <v>5995</v>
      </c>
      <c r="V1100" s="358" t="s">
        <v>2031</v>
      </c>
      <c r="W1100" s="358"/>
      <c r="X1100" s="358" t="s">
        <v>5774</v>
      </c>
      <c r="Y1100" s="358" t="s">
        <v>1255</v>
      </c>
      <c r="Z1100" s="358" t="s">
        <v>6473</v>
      </c>
      <c r="AA1100" s="358" t="s">
        <v>5988</v>
      </c>
      <c r="AB1100" s="358"/>
      <c r="AC1100" s="358" t="s">
        <v>1937</v>
      </c>
      <c r="AD1100" s="358"/>
      <c r="AE1100" s="358" t="s">
        <v>1267</v>
      </c>
      <c r="AF1100" s="358" t="s">
        <v>1243</v>
      </c>
      <c r="AG1100" s="475">
        <v>0</v>
      </c>
    </row>
    <row r="1101" spans="2:33" ht="33">
      <c r="B1101" s="358"/>
      <c r="C1101" s="358" t="s">
        <v>7119</v>
      </c>
      <c r="D1101" s="358" t="s">
        <v>7761</v>
      </c>
      <c r="E1101" s="358" t="s">
        <v>1934</v>
      </c>
      <c r="F1101" s="358" t="s">
        <v>1242</v>
      </c>
      <c r="G1101" s="358" t="s">
        <v>7760</v>
      </c>
      <c r="H1101" s="358" t="s">
        <v>7121</v>
      </c>
      <c r="I1101" s="358" t="s">
        <v>1750</v>
      </c>
      <c r="J1101" s="358" t="s">
        <v>7118</v>
      </c>
      <c r="K1101" s="358" t="s">
        <v>7121</v>
      </c>
      <c r="L1101" s="358" t="s">
        <v>1937</v>
      </c>
      <c r="M1101" s="358" t="s">
        <v>7122</v>
      </c>
      <c r="N1101" s="358" t="s">
        <v>1939</v>
      </c>
      <c r="O1101" s="358" t="s">
        <v>1264</v>
      </c>
      <c r="P1101" s="358" t="s">
        <v>7751</v>
      </c>
      <c r="Q1101" s="358"/>
      <c r="R1101" s="358"/>
      <c r="S1101" s="358" t="s">
        <v>7122</v>
      </c>
      <c r="T1101" s="358">
        <v>134</v>
      </c>
      <c r="U1101" s="358" t="s">
        <v>1937</v>
      </c>
      <c r="V1101" s="358" t="s">
        <v>1947</v>
      </c>
      <c r="W1101" s="358"/>
      <c r="X1101" s="358" t="s">
        <v>2182</v>
      </c>
      <c r="Y1101" s="358" t="s">
        <v>1274</v>
      </c>
      <c r="Z1101" s="358" t="s">
        <v>7750</v>
      </c>
      <c r="AA1101" s="358" t="s">
        <v>7120</v>
      </c>
      <c r="AB1101" s="358"/>
      <c r="AC1101" s="358" t="s">
        <v>7640</v>
      </c>
      <c r="AD1101" s="358" t="s">
        <v>7125</v>
      </c>
      <c r="AE1101" s="358" t="s">
        <v>1323</v>
      </c>
      <c r="AF1101" s="358" t="s">
        <v>1223</v>
      </c>
      <c r="AG1101" s="475">
        <v>0</v>
      </c>
    </row>
    <row r="1102" spans="2:33" ht="132">
      <c r="B1102" s="358"/>
      <c r="C1102" s="358" t="s">
        <v>5513</v>
      </c>
      <c r="D1102" s="358" t="s">
        <v>5646</v>
      </c>
      <c r="E1102" s="358" t="s">
        <v>1934</v>
      </c>
      <c r="F1102" s="358" t="s">
        <v>1287</v>
      </c>
      <c r="G1102" s="358" t="s">
        <v>5645</v>
      </c>
      <c r="H1102" s="358" t="s">
        <v>5515</v>
      </c>
      <c r="I1102" s="358" t="s">
        <v>1759</v>
      </c>
      <c r="J1102" s="358" t="s">
        <v>5512</v>
      </c>
      <c r="K1102" s="358" t="s">
        <v>5515</v>
      </c>
      <c r="L1102" s="358" t="s">
        <v>5516</v>
      </c>
      <c r="M1102" s="358" t="s">
        <v>5517</v>
      </c>
      <c r="N1102" s="358" t="s">
        <v>1939</v>
      </c>
      <c r="O1102" s="358" t="s">
        <v>1306</v>
      </c>
      <c r="P1102" s="358" t="s">
        <v>5609</v>
      </c>
      <c r="Q1102" s="358" t="s">
        <v>5518</v>
      </c>
      <c r="R1102" s="358"/>
      <c r="S1102" s="358" t="s">
        <v>5521</v>
      </c>
      <c r="T1102" s="358">
        <v>134</v>
      </c>
      <c r="U1102" s="358" t="s">
        <v>1937</v>
      </c>
      <c r="V1102" s="358" t="s">
        <v>2010</v>
      </c>
      <c r="W1102" s="358"/>
      <c r="X1102" s="358" t="s">
        <v>4655</v>
      </c>
      <c r="Y1102" s="358" t="s">
        <v>1247</v>
      </c>
      <c r="Z1102" s="358" t="s">
        <v>5608</v>
      </c>
      <c r="AA1102" s="358" t="s">
        <v>5514</v>
      </c>
      <c r="AB1102" s="358"/>
      <c r="AC1102" s="358" t="s">
        <v>1937</v>
      </c>
      <c r="AD1102" s="358" t="s">
        <v>4945</v>
      </c>
      <c r="AE1102" s="358" t="s">
        <v>1309</v>
      </c>
      <c r="AF1102" s="358"/>
      <c r="AG1102" s="475">
        <v>0</v>
      </c>
    </row>
    <row r="1103" spans="2:33" ht="33">
      <c r="B1103" s="358" t="s">
        <v>5647</v>
      </c>
      <c r="C1103" s="358" t="s">
        <v>1779</v>
      </c>
      <c r="D1103" s="358" t="s">
        <v>7763</v>
      </c>
      <c r="E1103" s="358" t="s">
        <v>1934</v>
      </c>
      <c r="F1103" s="358" t="s">
        <v>1242</v>
      </c>
      <c r="G1103" s="358" t="s">
        <v>7762</v>
      </c>
      <c r="H1103" s="358" t="s">
        <v>4230</v>
      </c>
      <c r="I1103" s="358" t="s">
        <v>1750</v>
      </c>
      <c r="J1103" s="358" t="s">
        <v>1778</v>
      </c>
      <c r="K1103" s="358" t="s">
        <v>4230</v>
      </c>
      <c r="L1103" s="358" t="s">
        <v>1937</v>
      </c>
      <c r="M1103" s="358" t="s">
        <v>7097</v>
      </c>
      <c r="N1103" s="358" t="s">
        <v>1939</v>
      </c>
      <c r="O1103" s="358" t="s">
        <v>1264</v>
      </c>
      <c r="P1103" s="358" t="s">
        <v>7751</v>
      </c>
      <c r="Q1103" s="358"/>
      <c r="R1103" s="358"/>
      <c r="S1103" s="358" t="s">
        <v>7097</v>
      </c>
      <c r="T1103" s="358">
        <v>135</v>
      </c>
      <c r="U1103" s="358" t="s">
        <v>1937</v>
      </c>
      <c r="V1103" s="358" t="s">
        <v>1947</v>
      </c>
      <c r="W1103" s="358"/>
      <c r="X1103" s="358" t="s">
        <v>2182</v>
      </c>
      <c r="Y1103" s="358" t="s">
        <v>1274</v>
      </c>
      <c r="Z1103" s="358" t="s">
        <v>7750</v>
      </c>
      <c r="AA1103" s="358" t="s">
        <v>6706</v>
      </c>
      <c r="AB1103" s="358"/>
      <c r="AC1103" s="358" t="s">
        <v>1937</v>
      </c>
      <c r="AD1103" s="358" t="s">
        <v>4233</v>
      </c>
      <c r="AE1103" s="358" t="s">
        <v>1323</v>
      </c>
      <c r="AF1103" s="358" t="s">
        <v>1223</v>
      </c>
      <c r="AG1103" s="475">
        <v>0</v>
      </c>
    </row>
    <row r="1104" spans="2:33" ht="99">
      <c r="B1104" s="358"/>
      <c r="C1104" s="358" t="s">
        <v>5998</v>
      </c>
      <c r="D1104" s="358" t="s">
        <v>6004</v>
      </c>
      <c r="E1104" s="358" t="s">
        <v>1934</v>
      </c>
      <c r="F1104" s="358" t="s">
        <v>1268</v>
      </c>
      <c r="G1104" s="358" t="s">
        <v>6496</v>
      </c>
      <c r="H1104" s="358" t="s">
        <v>6001</v>
      </c>
      <c r="I1104" s="358" t="s">
        <v>1255</v>
      </c>
      <c r="J1104" s="358" t="s">
        <v>5997</v>
      </c>
      <c r="K1104" s="358" t="s">
        <v>6001</v>
      </c>
      <c r="L1104" s="358" t="s">
        <v>6002</v>
      </c>
      <c r="M1104" s="358" t="s">
        <v>6003</v>
      </c>
      <c r="N1104" s="358" t="s">
        <v>3957</v>
      </c>
      <c r="O1104" s="358" t="s">
        <v>1311</v>
      </c>
      <c r="P1104" s="358" t="s">
        <v>6475</v>
      </c>
      <c r="Q1104" s="358"/>
      <c r="R1104" s="358" t="s">
        <v>5999</v>
      </c>
      <c r="S1104" s="358" t="s">
        <v>6497</v>
      </c>
      <c r="T1104" s="358">
        <v>135</v>
      </c>
      <c r="U1104" s="358" t="s">
        <v>1937</v>
      </c>
      <c r="V1104" s="358" t="s">
        <v>2031</v>
      </c>
      <c r="W1104" s="358"/>
      <c r="X1104" s="358" t="s">
        <v>5774</v>
      </c>
      <c r="Y1104" s="358" t="s">
        <v>1255</v>
      </c>
      <c r="Z1104" s="358" t="s">
        <v>6473</v>
      </c>
      <c r="AA1104" s="358" t="s">
        <v>6000</v>
      </c>
      <c r="AB1104" s="358"/>
      <c r="AC1104" s="358" t="s">
        <v>1937</v>
      </c>
      <c r="AD1104" s="358"/>
      <c r="AE1104" s="358" t="s">
        <v>1267</v>
      </c>
      <c r="AF1104" s="358" t="s">
        <v>1243</v>
      </c>
      <c r="AG1104" s="475">
        <v>0</v>
      </c>
    </row>
    <row r="1105" spans="2:33" ht="132">
      <c r="B1105" s="358"/>
      <c r="C1105" s="358" t="s">
        <v>5524</v>
      </c>
      <c r="D1105" s="358" t="s">
        <v>5649</v>
      </c>
      <c r="E1105" s="358" t="s">
        <v>1934</v>
      </c>
      <c r="F1105" s="358" t="s">
        <v>1287</v>
      </c>
      <c r="G1105" s="358" t="s">
        <v>5648</v>
      </c>
      <c r="H1105" s="358" t="s">
        <v>5526</v>
      </c>
      <c r="I1105" s="358" t="s">
        <v>1759</v>
      </c>
      <c r="J1105" s="358" t="s">
        <v>5523</v>
      </c>
      <c r="K1105" s="358" t="s">
        <v>5526</v>
      </c>
      <c r="L1105" s="358" t="s">
        <v>5527</v>
      </c>
      <c r="M1105" s="358" t="s">
        <v>5528</v>
      </c>
      <c r="N1105" s="358" t="s">
        <v>1939</v>
      </c>
      <c r="O1105" s="358" t="s">
        <v>1306</v>
      </c>
      <c r="P1105" s="358" t="s">
        <v>5609</v>
      </c>
      <c r="Q1105" s="358" t="s">
        <v>5508</v>
      </c>
      <c r="R1105" s="358"/>
      <c r="S1105" s="358" t="s">
        <v>5531</v>
      </c>
      <c r="T1105" s="358">
        <v>135</v>
      </c>
      <c r="U1105" s="358" t="s">
        <v>1937</v>
      </c>
      <c r="V1105" s="358" t="s">
        <v>2492</v>
      </c>
      <c r="W1105" s="358"/>
      <c r="X1105" s="358" t="s">
        <v>4655</v>
      </c>
      <c r="Y1105" s="358" t="s">
        <v>1247</v>
      </c>
      <c r="Z1105" s="358" t="s">
        <v>5608</v>
      </c>
      <c r="AA1105" s="358" t="s">
        <v>5525</v>
      </c>
      <c r="AB1105" s="358"/>
      <c r="AC1105" s="358" t="s">
        <v>1937</v>
      </c>
      <c r="AD1105" s="358" t="s">
        <v>4934</v>
      </c>
      <c r="AE1105" s="358" t="s">
        <v>1309</v>
      </c>
      <c r="AF1105" s="358"/>
      <c r="AG1105" s="475">
        <v>0</v>
      </c>
    </row>
    <row r="1106" spans="2:33" ht="33">
      <c r="B1106" s="358" t="s">
        <v>5650</v>
      </c>
      <c r="C1106" s="358" t="s">
        <v>7083</v>
      </c>
      <c r="D1106" s="358" t="s">
        <v>7765</v>
      </c>
      <c r="E1106" s="358" t="s">
        <v>1934</v>
      </c>
      <c r="F1106" s="358" t="s">
        <v>1242</v>
      </c>
      <c r="G1106" s="358" t="s">
        <v>7764</v>
      </c>
      <c r="H1106" s="358" t="s">
        <v>7085</v>
      </c>
      <c r="I1106" s="358" t="s">
        <v>1750</v>
      </c>
      <c r="J1106" s="358" t="s">
        <v>7082</v>
      </c>
      <c r="K1106" s="358" t="s">
        <v>7085</v>
      </c>
      <c r="L1106" s="358" t="s">
        <v>1937</v>
      </c>
      <c r="M1106" s="358" t="s">
        <v>7086</v>
      </c>
      <c r="N1106" s="358" t="s">
        <v>1939</v>
      </c>
      <c r="O1106" s="358" t="s">
        <v>1264</v>
      </c>
      <c r="P1106" s="358" t="s">
        <v>7751</v>
      </c>
      <c r="Q1106" s="358"/>
      <c r="R1106" s="358"/>
      <c r="S1106" s="358" t="s">
        <v>7086</v>
      </c>
      <c r="T1106" s="358">
        <v>136</v>
      </c>
      <c r="U1106" s="358" t="s">
        <v>1937</v>
      </c>
      <c r="V1106" s="358" t="s">
        <v>1947</v>
      </c>
      <c r="W1106" s="358"/>
      <c r="X1106" s="358" t="s">
        <v>2182</v>
      </c>
      <c r="Y1106" s="358" t="s">
        <v>1274</v>
      </c>
      <c r="Z1106" s="358" t="s">
        <v>7750</v>
      </c>
      <c r="AA1106" s="358" t="s">
        <v>7084</v>
      </c>
      <c r="AB1106" s="358"/>
      <c r="AC1106" s="358" t="s">
        <v>7370</v>
      </c>
      <c r="AD1106" s="358" t="s">
        <v>7090</v>
      </c>
      <c r="AE1106" s="358" t="s">
        <v>1323</v>
      </c>
      <c r="AF1106" s="358" t="s">
        <v>1223</v>
      </c>
      <c r="AG1106" s="475">
        <v>1</v>
      </c>
    </row>
    <row r="1107" spans="2:33" ht="115.5">
      <c r="B1107" s="358"/>
      <c r="C1107" s="358" t="s">
        <v>6009</v>
      </c>
      <c r="D1107" s="358" t="s">
        <v>6014</v>
      </c>
      <c r="E1107" s="358" t="s">
        <v>1934</v>
      </c>
      <c r="F1107" s="358" t="s">
        <v>1268</v>
      </c>
      <c r="G1107" s="358" t="s">
        <v>6499</v>
      </c>
      <c r="H1107" s="358" t="s">
        <v>6011</v>
      </c>
      <c r="I1107" s="358" t="s">
        <v>1255</v>
      </c>
      <c r="J1107" s="358" t="s">
        <v>6008</v>
      </c>
      <c r="K1107" s="358" t="s">
        <v>6011</v>
      </c>
      <c r="L1107" s="358" t="s">
        <v>6012</v>
      </c>
      <c r="M1107" s="358" t="s">
        <v>6498</v>
      </c>
      <c r="N1107" s="358" t="s">
        <v>3957</v>
      </c>
      <c r="O1107" s="358" t="s">
        <v>1311</v>
      </c>
      <c r="P1107" s="358" t="s">
        <v>6475</v>
      </c>
      <c r="Q1107" s="358"/>
      <c r="R1107" s="358" t="s">
        <v>5999</v>
      </c>
      <c r="S1107" s="358" t="s">
        <v>6500</v>
      </c>
      <c r="T1107" s="358">
        <v>136</v>
      </c>
      <c r="U1107" s="358" t="s">
        <v>6016</v>
      </c>
      <c r="V1107" s="358" t="s">
        <v>2031</v>
      </c>
      <c r="W1107" s="358"/>
      <c r="X1107" s="358" t="s">
        <v>5774</v>
      </c>
      <c r="Y1107" s="358" t="s">
        <v>1255</v>
      </c>
      <c r="Z1107" s="358" t="s">
        <v>6473</v>
      </c>
      <c r="AA1107" s="358" t="s">
        <v>6010</v>
      </c>
      <c r="AB1107" s="358"/>
      <c r="AC1107" s="358" t="s">
        <v>1937</v>
      </c>
      <c r="AD1107" s="358"/>
      <c r="AE1107" s="358" t="s">
        <v>1267</v>
      </c>
      <c r="AF1107" s="358" t="s">
        <v>1243</v>
      </c>
      <c r="AG1107" s="475">
        <v>0</v>
      </c>
    </row>
    <row r="1108" spans="2:33" ht="132">
      <c r="B1108" s="358"/>
      <c r="C1108" s="358" t="s">
        <v>5534</v>
      </c>
      <c r="D1108" s="358" t="s">
        <v>5652</v>
      </c>
      <c r="E1108" s="358" t="s">
        <v>1934</v>
      </c>
      <c r="F1108" s="358" t="s">
        <v>1287</v>
      </c>
      <c r="G1108" s="358" t="s">
        <v>5651</v>
      </c>
      <c r="H1108" s="358" t="s">
        <v>5536</v>
      </c>
      <c r="I1108" s="358" t="s">
        <v>1759</v>
      </c>
      <c r="J1108" s="358" t="s">
        <v>5533</v>
      </c>
      <c r="K1108" s="358" t="s">
        <v>5536</v>
      </c>
      <c r="L1108" s="358" t="s">
        <v>5537</v>
      </c>
      <c r="M1108" s="358" t="s">
        <v>5538</v>
      </c>
      <c r="N1108" s="358" t="s">
        <v>1939</v>
      </c>
      <c r="O1108" s="358" t="s">
        <v>1306</v>
      </c>
      <c r="P1108" s="358" t="s">
        <v>5609</v>
      </c>
      <c r="Q1108" s="358" t="s">
        <v>5518</v>
      </c>
      <c r="R1108" s="358"/>
      <c r="S1108" s="358" t="s">
        <v>5541</v>
      </c>
      <c r="T1108" s="358">
        <v>136</v>
      </c>
      <c r="U1108" s="358" t="s">
        <v>1937</v>
      </c>
      <c r="V1108" s="358" t="s">
        <v>2492</v>
      </c>
      <c r="W1108" s="358"/>
      <c r="X1108" s="358" t="s">
        <v>4655</v>
      </c>
      <c r="Y1108" s="358" t="s">
        <v>1247</v>
      </c>
      <c r="Z1108" s="358" t="s">
        <v>5608</v>
      </c>
      <c r="AA1108" s="358" t="s">
        <v>5535</v>
      </c>
      <c r="AB1108" s="358"/>
      <c r="AC1108" s="358" t="s">
        <v>1937</v>
      </c>
      <c r="AD1108" s="358" t="s">
        <v>4965</v>
      </c>
      <c r="AE1108" s="358" t="s">
        <v>1309</v>
      </c>
      <c r="AF1108" s="358"/>
      <c r="AG1108" s="475">
        <v>0</v>
      </c>
    </row>
    <row r="1109" spans="2:33" ht="66">
      <c r="B1109" s="358" t="s">
        <v>5653</v>
      </c>
      <c r="C1109" s="358" t="s">
        <v>6019</v>
      </c>
      <c r="D1109" s="358" t="s">
        <v>6024</v>
      </c>
      <c r="E1109" s="358" t="s">
        <v>1934</v>
      </c>
      <c r="F1109" s="358" t="s">
        <v>1268</v>
      </c>
      <c r="G1109" s="358" t="s">
        <v>6502</v>
      </c>
      <c r="H1109" s="358" t="s">
        <v>6021</v>
      </c>
      <c r="I1109" s="358" t="s">
        <v>1255</v>
      </c>
      <c r="J1109" s="358" t="s">
        <v>6018</v>
      </c>
      <c r="K1109" s="358" t="s">
        <v>6021</v>
      </c>
      <c r="L1109" s="358" t="s">
        <v>6022</v>
      </c>
      <c r="M1109" s="358" t="s">
        <v>6501</v>
      </c>
      <c r="N1109" s="358" t="s">
        <v>3209</v>
      </c>
      <c r="O1109" s="358" t="s">
        <v>1311</v>
      </c>
      <c r="P1109" s="358" t="s">
        <v>6475</v>
      </c>
      <c r="Q1109" s="358"/>
      <c r="R1109" s="358" t="s">
        <v>5798</v>
      </c>
      <c r="S1109" s="358" t="s">
        <v>6503</v>
      </c>
      <c r="T1109" s="358">
        <v>137</v>
      </c>
      <c r="U1109" s="358" t="s">
        <v>1937</v>
      </c>
      <c r="V1109" s="358" t="s">
        <v>2031</v>
      </c>
      <c r="W1109" s="358"/>
      <c r="X1109" s="358" t="s">
        <v>5774</v>
      </c>
      <c r="Y1109" s="358" t="s">
        <v>1255</v>
      </c>
      <c r="Z1109" s="358" t="s">
        <v>6473</v>
      </c>
      <c r="AA1109" s="358" t="s">
        <v>6020</v>
      </c>
      <c r="AB1109" s="358"/>
      <c r="AC1109" s="358" t="s">
        <v>1937</v>
      </c>
      <c r="AD1109" s="358"/>
      <c r="AE1109" s="358" t="s">
        <v>1267</v>
      </c>
      <c r="AF1109" s="358" t="s">
        <v>1243</v>
      </c>
      <c r="AG1109" s="475">
        <v>0</v>
      </c>
    </row>
    <row r="1110" spans="2:33" ht="33">
      <c r="B1110" s="358"/>
      <c r="C1110" s="358" t="s">
        <v>7442</v>
      </c>
      <c r="D1110" s="358" t="s">
        <v>7769</v>
      </c>
      <c r="E1110" s="358" t="s">
        <v>1934</v>
      </c>
      <c r="F1110" s="358" t="s">
        <v>1242</v>
      </c>
      <c r="G1110" s="358" t="s">
        <v>7768</v>
      </c>
      <c r="H1110" s="358" t="s">
        <v>7444</v>
      </c>
      <c r="I1110" s="358" t="s">
        <v>1750</v>
      </c>
      <c r="J1110" s="358" t="s">
        <v>7441</v>
      </c>
      <c r="K1110" s="358" t="s">
        <v>7444</v>
      </c>
      <c r="L1110" s="358" t="s">
        <v>7767</v>
      </c>
      <c r="M1110" s="358" t="s">
        <v>7445</v>
      </c>
      <c r="N1110" s="358" t="s">
        <v>1939</v>
      </c>
      <c r="O1110" s="358" t="s">
        <v>1264</v>
      </c>
      <c r="P1110" s="358" t="s">
        <v>7751</v>
      </c>
      <c r="Q1110" s="358"/>
      <c r="R1110" s="358"/>
      <c r="S1110" s="358" t="s">
        <v>7445</v>
      </c>
      <c r="T1110" s="358">
        <v>137</v>
      </c>
      <c r="U1110" s="358" t="s">
        <v>1937</v>
      </c>
      <c r="V1110" s="358" t="s">
        <v>2031</v>
      </c>
      <c r="W1110" s="358"/>
      <c r="X1110" s="358" t="s">
        <v>2182</v>
      </c>
      <c r="Y1110" s="358" t="s">
        <v>1274</v>
      </c>
      <c r="Z1110" s="358" t="s">
        <v>7750</v>
      </c>
      <c r="AA1110" s="358" t="s">
        <v>7766</v>
      </c>
      <c r="AB1110" s="358"/>
      <c r="AC1110" s="358" t="s">
        <v>1937</v>
      </c>
      <c r="AD1110" s="358" t="s">
        <v>7447</v>
      </c>
      <c r="AE1110" s="358" t="s">
        <v>1323</v>
      </c>
      <c r="AF1110" s="358" t="s">
        <v>1223</v>
      </c>
      <c r="AG1110" s="475">
        <v>0</v>
      </c>
    </row>
    <row r="1111" spans="2:33" ht="49.5">
      <c r="B1111" s="358"/>
      <c r="C1111" s="358" t="s">
        <v>5544</v>
      </c>
      <c r="D1111" s="358" t="s">
        <v>5655</v>
      </c>
      <c r="E1111" s="358" t="s">
        <v>1934</v>
      </c>
      <c r="F1111" s="358" t="s">
        <v>1287</v>
      </c>
      <c r="G1111" s="358" t="s">
        <v>5654</v>
      </c>
      <c r="H1111" s="358" t="s">
        <v>5546</v>
      </c>
      <c r="I1111" s="358" t="s">
        <v>1759</v>
      </c>
      <c r="J1111" s="358" t="s">
        <v>5543</v>
      </c>
      <c r="K1111" s="358" t="s">
        <v>5546</v>
      </c>
      <c r="L1111" s="358" t="s">
        <v>5547</v>
      </c>
      <c r="M1111" s="358" t="s">
        <v>5548</v>
      </c>
      <c r="N1111" s="358" t="s">
        <v>1939</v>
      </c>
      <c r="O1111" s="358" t="s">
        <v>1306</v>
      </c>
      <c r="P1111" s="358" t="s">
        <v>5609</v>
      </c>
      <c r="Q1111" s="358"/>
      <c r="R1111" s="358"/>
      <c r="S1111" s="358" t="s">
        <v>2217</v>
      </c>
      <c r="T1111" s="358">
        <v>137</v>
      </c>
      <c r="U1111" s="358" t="s">
        <v>1937</v>
      </c>
      <c r="V1111" s="358" t="s">
        <v>2010</v>
      </c>
      <c r="W1111" s="358"/>
      <c r="X1111" s="358" t="s">
        <v>4655</v>
      </c>
      <c r="Y1111" s="358" t="s">
        <v>1247</v>
      </c>
      <c r="Z1111" s="358" t="s">
        <v>5608</v>
      </c>
      <c r="AA1111" s="358" t="s">
        <v>5545</v>
      </c>
      <c r="AB1111" s="358"/>
      <c r="AC1111" s="358" t="s">
        <v>1937</v>
      </c>
      <c r="AD1111" s="358" t="s">
        <v>4770</v>
      </c>
      <c r="AE1111" s="358" t="s">
        <v>1309</v>
      </c>
      <c r="AF1111" s="358"/>
      <c r="AG1111" s="475">
        <v>0</v>
      </c>
    </row>
    <row r="1112" spans="2:33" ht="49.5">
      <c r="B1112" s="358" t="s">
        <v>5656</v>
      </c>
      <c r="C1112" s="358" t="s">
        <v>5553</v>
      </c>
      <c r="D1112" s="358" t="s">
        <v>5658</v>
      </c>
      <c r="E1112" s="358" t="s">
        <v>1934</v>
      </c>
      <c r="F1112" s="358" t="s">
        <v>1287</v>
      </c>
      <c r="G1112" s="358" t="s">
        <v>5657</v>
      </c>
      <c r="H1112" s="358" t="s">
        <v>5555</v>
      </c>
      <c r="I1112" s="358" t="s">
        <v>1759</v>
      </c>
      <c r="J1112" s="358" t="s">
        <v>5552</v>
      </c>
      <c r="K1112" s="358" t="s">
        <v>5555</v>
      </c>
      <c r="L1112" s="358" t="s">
        <v>5556</v>
      </c>
      <c r="M1112" s="358" t="s">
        <v>5557</v>
      </c>
      <c r="N1112" s="358" t="s">
        <v>1939</v>
      </c>
      <c r="O1112" s="358" t="s">
        <v>1306</v>
      </c>
      <c r="P1112" s="358" t="s">
        <v>5609</v>
      </c>
      <c r="Q1112" s="358"/>
      <c r="R1112" s="358"/>
      <c r="S1112" s="358" t="s">
        <v>4695</v>
      </c>
      <c r="T1112" s="358">
        <v>138</v>
      </c>
      <c r="U1112" s="358" t="s">
        <v>1937</v>
      </c>
      <c r="V1112" s="358" t="s">
        <v>2010</v>
      </c>
      <c r="W1112" s="358"/>
      <c r="X1112" s="358" t="s">
        <v>4655</v>
      </c>
      <c r="Y1112" s="358" t="s">
        <v>1247</v>
      </c>
      <c r="Z1112" s="358" t="s">
        <v>5608</v>
      </c>
      <c r="AA1112" s="358" t="s">
        <v>5554</v>
      </c>
      <c r="AB1112" s="358"/>
      <c r="AC1112" s="358" t="s">
        <v>1937</v>
      </c>
      <c r="AD1112" s="358" t="s">
        <v>4780</v>
      </c>
      <c r="AE1112" s="358" t="s">
        <v>1309</v>
      </c>
      <c r="AF1112" s="358"/>
      <c r="AG1112" s="475">
        <v>0</v>
      </c>
    </row>
    <row r="1113" spans="2:33" ht="66">
      <c r="B1113" s="358"/>
      <c r="C1113" s="358" t="s">
        <v>6028</v>
      </c>
      <c r="D1113" s="358" t="s">
        <v>6033</v>
      </c>
      <c r="E1113" s="358" t="s">
        <v>1934</v>
      </c>
      <c r="F1113" s="358" t="s">
        <v>1268</v>
      </c>
      <c r="G1113" s="358" t="s">
        <v>6505</v>
      </c>
      <c r="H1113" s="358" t="s">
        <v>6030</v>
      </c>
      <c r="I1113" s="358" t="s">
        <v>1255</v>
      </c>
      <c r="J1113" s="358" t="s">
        <v>6027</v>
      </c>
      <c r="K1113" s="358" t="s">
        <v>6030</v>
      </c>
      <c r="L1113" s="358" t="s">
        <v>6031</v>
      </c>
      <c r="M1113" s="358" t="s">
        <v>6504</v>
      </c>
      <c r="N1113" s="358" t="s">
        <v>3209</v>
      </c>
      <c r="O1113" s="358" t="s">
        <v>1311</v>
      </c>
      <c r="P1113" s="358" t="s">
        <v>6475</v>
      </c>
      <c r="Q1113" s="358"/>
      <c r="R1113" s="358" t="s">
        <v>5798</v>
      </c>
      <c r="S1113" s="358" t="s">
        <v>6506</v>
      </c>
      <c r="T1113" s="358">
        <v>138</v>
      </c>
      <c r="U1113" s="358" t="s">
        <v>1937</v>
      </c>
      <c r="V1113" s="358" t="s">
        <v>2031</v>
      </c>
      <c r="W1113" s="358"/>
      <c r="X1113" s="358" t="s">
        <v>5774</v>
      </c>
      <c r="Y1113" s="358" t="s">
        <v>1255</v>
      </c>
      <c r="Z1113" s="358" t="s">
        <v>6473</v>
      </c>
      <c r="AA1113" s="358" t="s">
        <v>6029</v>
      </c>
      <c r="AB1113" s="358"/>
      <c r="AC1113" s="358" t="s">
        <v>1937</v>
      </c>
      <c r="AD1113" s="358"/>
      <c r="AE1113" s="358" t="s">
        <v>1267</v>
      </c>
      <c r="AF1113" s="358" t="s">
        <v>1243</v>
      </c>
      <c r="AG1113" s="475">
        <v>0</v>
      </c>
    </row>
    <row r="1114" spans="2:33" ht="99">
      <c r="B1114" s="358"/>
      <c r="C1114" s="358" t="s">
        <v>7524</v>
      </c>
      <c r="D1114" s="358" t="s">
        <v>7771</v>
      </c>
      <c r="E1114" s="358" t="s">
        <v>1934</v>
      </c>
      <c r="F1114" s="358" t="s">
        <v>1287</v>
      </c>
      <c r="G1114" s="358" t="s">
        <v>7770</v>
      </c>
      <c r="H1114" s="358" t="s">
        <v>7526</v>
      </c>
      <c r="I1114" s="358" t="s">
        <v>1750</v>
      </c>
      <c r="J1114" s="358" t="s">
        <v>7523</v>
      </c>
      <c r="K1114" s="358" t="s">
        <v>7526</v>
      </c>
      <c r="L1114" s="358" t="s">
        <v>1937</v>
      </c>
      <c r="M1114" s="358" t="s">
        <v>7527</v>
      </c>
      <c r="N1114" s="358" t="s">
        <v>1939</v>
      </c>
      <c r="O1114" s="358" t="s">
        <v>1264</v>
      </c>
      <c r="P1114" s="358" t="s">
        <v>7751</v>
      </c>
      <c r="Q1114" s="358"/>
      <c r="R1114" s="358"/>
      <c r="S1114" s="358" t="s">
        <v>7529</v>
      </c>
      <c r="T1114" s="358">
        <v>138</v>
      </c>
      <c r="U1114" s="358" t="s">
        <v>1937</v>
      </c>
      <c r="V1114" s="358" t="s">
        <v>1947</v>
      </c>
      <c r="W1114" s="358"/>
      <c r="X1114" s="358" t="s">
        <v>2182</v>
      </c>
      <c r="Y1114" s="358" t="s">
        <v>1274</v>
      </c>
      <c r="Z1114" s="358" t="s">
        <v>7750</v>
      </c>
      <c r="AA1114" s="358" t="s">
        <v>7525</v>
      </c>
      <c r="AB1114" s="358"/>
      <c r="AC1114" s="358" t="s">
        <v>7530</v>
      </c>
      <c r="AD1114" s="358" t="s">
        <v>7531</v>
      </c>
      <c r="AE1114" s="358" t="s">
        <v>1323</v>
      </c>
      <c r="AF1114" s="358" t="s">
        <v>1223</v>
      </c>
      <c r="AG1114" s="475">
        <v>0</v>
      </c>
    </row>
    <row r="1115" spans="2:33" ht="82.5">
      <c r="B1115" s="358" t="s">
        <v>5659</v>
      </c>
      <c r="C1115" s="358" t="s">
        <v>6037</v>
      </c>
      <c r="D1115" s="358" t="s">
        <v>6042</v>
      </c>
      <c r="E1115" s="358" t="s">
        <v>1934</v>
      </c>
      <c r="F1115" s="358" t="s">
        <v>1268</v>
      </c>
      <c r="G1115" s="358" t="s">
        <v>6507</v>
      </c>
      <c r="H1115" s="358" t="s">
        <v>6039</v>
      </c>
      <c r="I1115" s="358" t="s">
        <v>1255</v>
      </c>
      <c r="J1115" s="358" t="s">
        <v>6036</v>
      </c>
      <c r="K1115" s="358" t="s">
        <v>6039</v>
      </c>
      <c r="L1115" s="358" t="s">
        <v>6040</v>
      </c>
      <c r="M1115" s="358" t="s">
        <v>6041</v>
      </c>
      <c r="N1115" s="358" t="s">
        <v>3209</v>
      </c>
      <c r="O1115" s="358" t="s">
        <v>1311</v>
      </c>
      <c r="P1115" s="358" t="s">
        <v>6475</v>
      </c>
      <c r="Q1115" s="358"/>
      <c r="R1115" s="358" t="s">
        <v>5798</v>
      </c>
      <c r="S1115" s="358" t="s">
        <v>6508</v>
      </c>
      <c r="T1115" s="358">
        <v>139</v>
      </c>
      <c r="U1115" s="358" t="s">
        <v>1937</v>
      </c>
      <c r="V1115" s="358" t="s">
        <v>2031</v>
      </c>
      <c r="W1115" s="358"/>
      <c r="X1115" s="358" t="s">
        <v>5774</v>
      </c>
      <c r="Y1115" s="358" t="s">
        <v>1255</v>
      </c>
      <c r="Z1115" s="358" t="s">
        <v>6473</v>
      </c>
      <c r="AA1115" s="358" t="s">
        <v>6038</v>
      </c>
      <c r="AB1115" s="358"/>
      <c r="AC1115" s="358" t="s">
        <v>1937</v>
      </c>
      <c r="AD1115" s="358"/>
      <c r="AE1115" s="358" t="s">
        <v>1267</v>
      </c>
      <c r="AF1115" s="358" t="s">
        <v>1243</v>
      </c>
      <c r="AG1115" s="475">
        <v>0</v>
      </c>
    </row>
    <row r="1116" spans="2:33" ht="47.25">
      <c r="B1116" s="358"/>
      <c r="C1116" s="358" t="s">
        <v>7456</v>
      </c>
      <c r="D1116" s="358" t="s">
        <v>7773</v>
      </c>
      <c r="E1116" s="358" t="s">
        <v>1934</v>
      </c>
      <c r="F1116" s="358" t="s">
        <v>1287</v>
      </c>
      <c r="G1116" s="358" t="s">
        <v>7772</v>
      </c>
      <c r="H1116" s="358" t="s">
        <v>7458</v>
      </c>
      <c r="I1116" s="358" t="s">
        <v>1750</v>
      </c>
      <c r="J1116" s="358" t="s">
        <v>7455</v>
      </c>
      <c r="K1116" s="358" t="s">
        <v>7458</v>
      </c>
      <c r="L1116" s="358" t="s">
        <v>1937</v>
      </c>
      <c r="M1116" s="358" t="s">
        <v>7459</v>
      </c>
      <c r="N1116" s="358" t="s">
        <v>1939</v>
      </c>
      <c r="O1116" s="358" t="s">
        <v>1264</v>
      </c>
      <c r="P1116" s="358" t="s">
        <v>7751</v>
      </c>
      <c r="Q1116" s="358"/>
      <c r="R1116" s="358"/>
      <c r="S1116" s="358" t="s">
        <v>7461</v>
      </c>
      <c r="T1116" s="358">
        <v>139</v>
      </c>
      <c r="U1116" s="358" t="s">
        <v>1937</v>
      </c>
      <c r="V1116" s="358" t="s">
        <v>2010</v>
      </c>
      <c r="W1116" s="358"/>
      <c r="X1116" s="358" t="s">
        <v>2182</v>
      </c>
      <c r="Y1116" s="358" t="s">
        <v>1274</v>
      </c>
      <c r="Z1116" s="358" t="s">
        <v>7750</v>
      </c>
      <c r="AA1116" s="358" t="s">
        <v>7457</v>
      </c>
      <c r="AB1116" s="358"/>
      <c r="AC1116" s="358" t="s">
        <v>1937</v>
      </c>
      <c r="AD1116" s="358" t="s">
        <v>7462</v>
      </c>
      <c r="AE1116" s="358" t="s">
        <v>1323</v>
      </c>
      <c r="AF1116" s="358" t="s">
        <v>1223</v>
      </c>
      <c r="AG1116" s="475">
        <v>0</v>
      </c>
    </row>
    <row r="1117" spans="2:33" ht="115.5">
      <c r="B1117" s="358"/>
      <c r="C1117" s="358" t="s">
        <v>5562</v>
      </c>
      <c r="D1117" s="358" t="s">
        <v>5661</v>
      </c>
      <c r="E1117" s="358" t="s">
        <v>1934</v>
      </c>
      <c r="F1117" s="358" t="s">
        <v>1287</v>
      </c>
      <c r="G1117" s="358" t="s">
        <v>5660</v>
      </c>
      <c r="H1117" s="358" t="s">
        <v>5564</v>
      </c>
      <c r="I1117" s="358" t="s">
        <v>1759</v>
      </c>
      <c r="J1117" s="358" t="s">
        <v>5561</v>
      </c>
      <c r="K1117" s="358" t="s">
        <v>5564</v>
      </c>
      <c r="L1117" s="358" t="s">
        <v>5565</v>
      </c>
      <c r="M1117" s="358" t="s">
        <v>5566</v>
      </c>
      <c r="N1117" s="358" t="s">
        <v>1939</v>
      </c>
      <c r="O1117" s="358" t="s">
        <v>1306</v>
      </c>
      <c r="P1117" s="358" t="s">
        <v>5609</v>
      </c>
      <c r="Q1117" s="358" t="s">
        <v>5567</v>
      </c>
      <c r="R1117" s="358"/>
      <c r="S1117" s="358" t="s">
        <v>5570</v>
      </c>
      <c r="T1117" s="358">
        <v>139</v>
      </c>
      <c r="U1117" s="358" t="s">
        <v>1937</v>
      </c>
      <c r="V1117" s="358" t="s">
        <v>2010</v>
      </c>
      <c r="W1117" s="358"/>
      <c r="X1117" s="358" t="s">
        <v>4655</v>
      </c>
      <c r="Y1117" s="358" t="s">
        <v>1247</v>
      </c>
      <c r="Z1117" s="358" t="s">
        <v>5608</v>
      </c>
      <c r="AA1117" s="358" t="s">
        <v>5563</v>
      </c>
      <c r="AB1117" s="358"/>
      <c r="AC1117" s="358" t="s">
        <v>1937</v>
      </c>
      <c r="AD1117" s="358" t="s">
        <v>4994</v>
      </c>
      <c r="AE1117" s="358" t="s">
        <v>1309</v>
      </c>
      <c r="AF1117" s="358"/>
      <c r="AG1117" s="475">
        <v>0</v>
      </c>
    </row>
    <row r="1118" spans="2:33" ht="47.25">
      <c r="B1118" s="358" t="s">
        <v>5662</v>
      </c>
      <c r="C1118" s="358" t="s">
        <v>7464</v>
      </c>
      <c r="D1118" s="358" t="s">
        <v>7775</v>
      </c>
      <c r="E1118" s="358" t="s">
        <v>1934</v>
      </c>
      <c r="F1118" s="358" t="s">
        <v>1287</v>
      </c>
      <c r="G1118" s="358" t="s">
        <v>7774</v>
      </c>
      <c r="H1118" s="358" t="s">
        <v>7466</v>
      </c>
      <c r="I1118" s="358" t="s">
        <v>1750</v>
      </c>
      <c r="J1118" s="358" t="s">
        <v>7463</v>
      </c>
      <c r="K1118" s="358" t="s">
        <v>7466</v>
      </c>
      <c r="L1118" s="358" t="s">
        <v>1937</v>
      </c>
      <c r="M1118" s="358" t="s">
        <v>7467</v>
      </c>
      <c r="N1118" s="358" t="s">
        <v>1939</v>
      </c>
      <c r="O1118" s="358" t="s">
        <v>1264</v>
      </c>
      <c r="P1118" s="358" t="s">
        <v>7751</v>
      </c>
      <c r="Q1118" s="358"/>
      <c r="R1118" s="358"/>
      <c r="S1118" s="358" t="s">
        <v>7233</v>
      </c>
      <c r="T1118" s="358">
        <v>140</v>
      </c>
      <c r="U1118" s="358" t="s">
        <v>1937</v>
      </c>
      <c r="V1118" s="358" t="s">
        <v>2031</v>
      </c>
      <c r="W1118" s="358"/>
      <c r="X1118" s="358" t="s">
        <v>2182</v>
      </c>
      <c r="Y1118" s="358" t="s">
        <v>1274</v>
      </c>
      <c r="Z1118" s="358" t="s">
        <v>7750</v>
      </c>
      <c r="AA1118" s="358" t="s">
        <v>7465</v>
      </c>
      <c r="AB1118" s="358"/>
      <c r="AC1118" s="358" t="s">
        <v>1937</v>
      </c>
      <c r="AD1118" s="358" t="s">
        <v>7470</v>
      </c>
      <c r="AE1118" s="358" t="s">
        <v>1323</v>
      </c>
      <c r="AF1118" s="358" t="s">
        <v>1223</v>
      </c>
      <c r="AG1118" s="475">
        <v>0</v>
      </c>
    </row>
    <row r="1119" spans="2:33" ht="115.5">
      <c r="B1119" s="358"/>
      <c r="C1119" s="358" t="s">
        <v>5573</v>
      </c>
      <c r="D1119" s="358" t="s">
        <v>5664</v>
      </c>
      <c r="E1119" s="358" t="s">
        <v>1934</v>
      </c>
      <c r="F1119" s="358" t="s">
        <v>1287</v>
      </c>
      <c r="G1119" s="358" t="s">
        <v>5663</v>
      </c>
      <c r="H1119" s="358" t="s">
        <v>5575</v>
      </c>
      <c r="I1119" s="358" t="s">
        <v>1759</v>
      </c>
      <c r="J1119" s="358" t="s">
        <v>5572</v>
      </c>
      <c r="K1119" s="358" t="s">
        <v>5575</v>
      </c>
      <c r="L1119" s="358" t="s">
        <v>5576</v>
      </c>
      <c r="M1119" s="358" t="s">
        <v>5577</v>
      </c>
      <c r="N1119" s="358" t="s">
        <v>1939</v>
      </c>
      <c r="O1119" s="358" t="s">
        <v>1306</v>
      </c>
      <c r="P1119" s="358" t="s">
        <v>5609</v>
      </c>
      <c r="Q1119" s="358" t="s">
        <v>5578</v>
      </c>
      <c r="R1119" s="358"/>
      <c r="S1119" s="358" t="s">
        <v>5581</v>
      </c>
      <c r="T1119" s="358">
        <v>140</v>
      </c>
      <c r="U1119" s="358" t="s">
        <v>1937</v>
      </c>
      <c r="V1119" s="358" t="s">
        <v>2010</v>
      </c>
      <c r="W1119" s="358"/>
      <c r="X1119" s="358" t="s">
        <v>4655</v>
      </c>
      <c r="Y1119" s="358" t="s">
        <v>1247</v>
      </c>
      <c r="Z1119" s="358" t="s">
        <v>5608</v>
      </c>
      <c r="AA1119" s="358" t="s">
        <v>5574</v>
      </c>
      <c r="AB1119" s="358"/>
      <c r="AC1119" s="358" t="s">
        <v>1937</v>
      </c>
      <c r="AD1119" s="358" t="s">
        <v>5004</v>
      </c>
      <c r="AE1119" s="358" t="s">
        <v>1309</v>
      </c>
      <c r="AF1119" s="358"/>
      <c r="AG1119" s="475">
        <v>0</v>
      </c>
    </row>
    <row r="1120" spans="2:33" ht="47.25">
      <c r="B1120" s="358"/>
      <c r="C1120" s="358" t="s">
        <v>6049</v>
      </c>
      <c r="D1120" s="358" t="s">
        <v>6053</v>
      </c>
      <c r="E1120" s="358" t="s">
        <v>1934</v>
      </c>
      <c r="F1120" s="358" t="s">
        <v>1268</v>
      </c>
      <c r="G1120" s="358" t="s">
        <v>6509</v>
      </c>
      <c r="H1120" s="358" t="s">
        <v>6051</v>
      </c>
      <c r="I1120" s="358" t="s">
        <v>1255</v>
      </c>
      <c r="J1120" s="358" t="s">
        <v>6048</v>
      </c>
      <c r="K1120" s="358" t="s">
        <v>6051</v>
      </c>
      <c r="L1120" s="358" t="s">
        <v>1937</v>
      </c>
      <c r="M1120" s="358" t="s">
        <v>6052</v>
      </c>
      <c r="N1120" s="358" t="s">
        <v>3209</v>
      </c>
      <c r="O1120" s="358" t="s">
        <v>1311</v>
      </c>
      <c r="P1120" s="358" t="s">
        <v>6475</v>
      </c>
      <c r="Q1120" s="358"/>
      <c r="R1120" s="358" t="s">
        <v>5798</v>
      </c>
      <c r="S1120" s="358" t="s">
        <v>6055</v>
      </c>
      <c r="T1120" s="358">
        <v>140</v>
      </c>
      <c r="U1120" s="358" t="s">
        <v>1937</v>
      </c>
      <c r="V1120" s="358" t="s">
        <v>1965</v>
      </c>
      <c r="W1120" s="358"/>
      <c r="X1120" s="358" t="s">
        <v>5774</v>
      </c>
      <c r="Y1120" s="358" t="s">
        <v>1255</v>
      </c>
      <c r="Z1120" s="358" t="s">
        <v>6473</v>
      </c>
      <c r="AA1120" s="358" t="s">
        <v>6050</v>
      </c>
      <c r="AB1120" s="358"/>
      <c r="AC1120" s="358" t="s">
        <v>1937</v>
      </c>
      <c r="AD1120" s="358"/>
      <c r="AE1120" s="358" t="s">
        <v>1267</v>
      </c>
      <c r="AF1120" s="358" t="s">
        <v>1243</v>
      </c>
      <c r="AG1120" s="475">
        <v>0</v>
      </c>
    </row>
    <row r="1121" spans="2:33" ht="33">
      <c r="B1121" s="358" t="s">
        <v>5665</v>
      </c>
      <c r="C1121" s="358" t="s">
        <v>6511</v>
      </c>
      <c r="D1121" s="358" t="s">
        <v>6514</v>
      </c>
      <c r="E1121" s="358" t="s">
        <v>1934</v>
      </c>
      <c r="F1121" s="358" t="s">
        <v>1279</v>
      </c>
      <c r="G1121" s="358" t="s">
        <v>6516</v>
      </c>
      <c r="H1121" s="358" t="s">
        <v>6514</v>
      </c>
      <c r="I1121" s="358" t="s">
        <v>1255</v>
      </c>
      <c r="J1121" s="358" t="s">
        <v>6510</v>
      </c>
      <c r="K1121" s="358" t="s">
        <v>6514</v>
      </c>
      <c r="L1121" s="358" t="s">
        <v>1937</v>
      </c>
      <c r="M1121" s="358" t="s">
        <v>6515</v>
      </c>
      <c r="N1121" s="358" t="s">
        <v>3209</v>
      </c>
      <c r="O1121" s="358" t="s">
        <v>1311</v>
      </c>
      <c r="P1121" s="358"/>
      <c r="Q1121" s="358"/>
      <c r="R1121" s="358" t="s">
        <v>5783</v>
      </c>
      <c r="S1121" s="358" t="s">
        <v>6066</v>
      </c>
      <c r="T1121" s="358">
        <v>141</v>
      </c>
      <c r="U1121" s="358" t="s">
        <v>6067</v>
      </c>
      <c r="V1121" s="358"/>
      <c r="W1121" s="358"/>
      <c r="X1121" s="358" t="s">
        <v>5774</v>
      </c>
      <c r="Y1121" s="358" t="s">
        <v>1255</v>
      </c>
      <c r="Z1121" s="358" t="s">
        <v>6512</v>
      </c>
      <c r="AA1121" s="358"/>
      <c r="AB1121" s="358"/>
      <c r="AC1121" s="358" t="s">
        <v>1937</v>
      </c>
      <c r="AD1121" s="358"/>
      <c r="AE1121" s="358" t="s">
        <v>1267</v>
      </c>
      <c r="AF1121" s="358" t="s">
        <v>1243</v>
      </c>
      <c r="AG1121" s="475">
        <v>0</v>
      </c>
    </row>
    <row r="1122" spans="2:33" ht="47.25">
      <c r="B1122" s="358"/>
      <c r="C1122" s="358" t="s">
        <v>7472</v>
      </c>
      <c r="D1122" s="358" t="s">
        <v>7777</v>
      </c>
      <c r="E1122" s="358" t="s">
        <v>1934</v>
      </c>
      <c r="F1122" s="358" t="s">
        <v>1287</v>
      </c>
      <c r="G1122" s="358" t="s">
        <v>7776</v>
      </c>
      <c r="H1122" s="358" t="s">
        <v>7474</v>
      </c>
      <c r="I1122" s="358" t="s">
        <v>1750</v>
      </c>
      <c r="J1122" s="358" t="s">
        <v>7471</v>
      </c>
      <c r="K1122" s="358" t="s">
        <v>7474</v>
      </c>
      <c r="L1122" s="358" t="s">
        <v>1937</v>
      </c>
      <c r="M1122" s="358" t="s">
        <v>7475</v>
      </c>
      <c r="N1122" s="358" t="s">
        <v>1939</v>
      </c>
      <c r="O1122" s="358" t="s">
        <v>1264</v>
      </c>
      <c r="P1122" s="358" t="s">
        <v>7751</v>
      </c>
      <c r="Q1122" s="358"/>
      <c r="R1122" s="358"/>
      <c r="S1122" s="358" t="s">
        <v>7461</v>
      </c>
      <c r="T1122" s="358">
        <v>141</v>
      </c>
      <c r="U1122" s="358" t="s">
        <v>1937</v>
      </c>
      <c r="V1122" s="358" t="s">
        <v>2010</v>
      </c>
      <c r="W1122" s="358"/>
      <c r="X1122" s="358" t="s">
        <v>2182</v>
      </c>
      <c r="Y1122" s="358" t="s">
        <v>1274</v>
      </c>
      <c r="Z1122" s="358" t="s">
        <v>7750</v>
      </c>
      <c r="AA1122" s="358" t="s">
        <v>7473</v>
      </c>
      <c r="AB1122" s="358"/>
      <c r="AC1122" s="358" t="s">
        <v>1937</v>
      </c>
      <c r="AD1122" s="358" t="s">
        <v>7477</v>
      </c>
      <c r="AE1122" s="358" t="s">
        <v>1323</v>
      </c>
      <c r="AF1122" s="358" t="s">
        <v>1223</v>
      </c>
      <c r="AG1122" s="475">
        <v>0</v>
      </c>
    </row>
    <row r="1123" spans="2:33" ht="115.5">
      <c r="B1123" s="358"/>
      <c r="C1123" s="358" t="s">
        <v>5584</v>
      </c>
      <c r="D1123" s="358" t="s">
        <v>5667</v>
      </c>
      <c r="E1123" s="358" t="s">
        <v>1934</v>
      </c>
      <c r="F1123" s="358" t="s">
        <v>1287</v>
      </c>
      <c r="G1123" s="358" t="s">
        <v>5666</v>
      </c>
      <c r="H1123" s="358" t="s">
        <v>5586</v>
      </c>
      <c r="I1123" s="358" t="s">
        <v>1759</v>
      </c>
      <c r="J1123" s="358" t="s">
        <v>5583</v>
      </c>
      <c r="K1123" s="358" t="s">
        <v>5586</v>
      </c>
      <c r="L1123" s="358" t="s">
        <v>5587</v>
      </c>
      <c r="M1123" s="358" t="s">
        <v>5588</v>
      </c>
      <c r="N1123" s="358" t="s">
        <v>1939</v>
      </c>
      <c r="O1123" s="358" t="s">
        <v>1306</v>
      </c>
      <c r="P1123" s="358" t="s">
        <v>5609</v>
      </c>
      <c r="Q1123" s="358" t="s">
        <v>5567</v>
      </c>
      <c r="R1123" s="358"/>
      <c r="S1123" s="358" t="s">
        <v>5591</v>
      </c>
      <c r="T1123" s="358">
        <v>141</v>
      </c>
      <c r="U1123" s="358" t="s">
        <v>1937</v>
      </c>
      <c r="V1123" s="358" t="s">
        <v>2492</v>
      </c>
      <c r="W1123" s="358"/>
      <c r="X1123" s="358" t="s">
        <v>4655</v>
      </c>
      <c r="Y1123" s="358" t="s">
        <v>1247</v>
      </c>
      <c r="Z1123" s="358" t="s">
        <v>5608</v>
      </c>
      <c r="AA1123" s="358" t="s">
        <v>5585</v>
      </c>
      <c r="AB1123" s="358"/>
      <c r="AC1123" s="358" t="s">
        <v>1937</v>
      </c>
      <c r="AD1123" s="358" t="s">
        <v>4881</v>
      </c>
      <c r="AE1123" s="358" t="s">
        <v>1309</v>
      </c>
      <c r="AF1123" s="358"/>
      <c r="AG1123" s="475">
        <v>0</v>
      </c>
    </row>
    <row r="1124" spans="2:33" ht="49.5">
      <c r="B1124" s="358" t="s">
        <v>5668</v>
      </c>
      <c r="C1124" s="358" t="s">
        <v>6518</v>
      </c>
      <c r="D1124" s="358" t="s">
        <v>6526</v>
      </c>
      <c r="E1124" s="358" t="s">
        <v>1934</v>
      </c>
      <c r="F1124" s="358" t="s">
        <v>1268</v>
      </c>
      <c r="G1124" s="358" t="s">
        <v>6523</v>
      </c>
      <c r="H1124" s="358" t="s">
        <v>6521</v>
      </c>
      <c r="I1124" s="358" t="s">
        <v>1255</v>
      </c>
      <c r="J1124" s="358" t="s">
        <v>6517</v>
      </c>
      <c r="K1124" s="358" t="s">
        <v>6521</v>
      </c>
      <c r="L1124" s="358" t="s">
        <v>1937</v>
      </c>
      <c r="M1124" s="358" t="s">
        <v>6522</v>
      </c>
      <c r="N1124" s="358" t="s">
        <v>1939</v>
      </c>
      <c r="O1124" s="358" t="s">
        <v>1311</v>
      </c>
      <c r="P1124" s="358" t="s">
        <v>6514</v>
      </c>
      <c r="Q1124" s="358"/>
      <c r="R1124" s="358" t="s">
        <v>5775</v>
      </c>
      <c r="S1124" s="358" t="s">
        <v>6524</v>
      </c>
      <c r="T1124" s="358">
        <v>142</v>
      </c>
      <c r="U1124" s="358" t="s">
        <v>6525</v>
      </c>
      <c r="V1124" s="358" t="s">
        <v>1974</v>
      </c>
      <c r="W1124" s="358"/>
      <c r="X1124" s="358" t="s">
        <v>5774</v>
      </c>
      <c r="Y1124" s="358" t="s">
        <v>1255</v>
      </c>
      <c r="Z1124" s="358" t="s">
        <v>6512</v>
      </c>
      <c r="AA1124" s="358" t="s">
        <v>6519</v>
      </c>
      <c r="AB1124" s="358"/>
      <c r="AC1124" s="358" t="s">
        <v>5935</v>
      </c>
      <c r="AD1124" s="358"/>
      <c r="AE1124" s="358" t="s">
        <v>1267</v>
      </c>
      <c r="AF1124" s="358" t="s">
        <v>1243</v>
      </c>
      <c r="AG1124" s="475">
        <v>0</v>
      </c>
    </row>
    <row r="1125" spans="2:33" ht="115.5">
      <c r="B1125" s="358"/>
      <c r="C1125" s="358" t="s">
        <v>5594</v>
      </c>
      <c r="D1125" s="358" t="s">
        <v>5670</v>
      </c>
      <c r="E1125" s="358" t="s">
        <v>1934</v>
      </c>
      <c r="F1125" s="358" t="s">
        <v>1287</v>
      </c>
      <c r="G1125" s="358" t="s">
        <v>5669</v>
      </c>
      <c r="H1125" s="358" t="s">
        <v>5596</v>
      </c>
      <c r="I1125" s="358" t="s">
        <v>1759</v>
      </c>
      <c r="J1125" s="358" t="s">
        <v>5593</v>
      </c>
      <c r="K1125" s="358" t="s">
        <v>5596</v>
      </c>
      <c r="L1125" s="358" t="s">
        <v>5597</v>
      </c>
      <c r="M1125" s="358" t="s">
        <v>5598</v>
      </c>
      <c r="N1125" s="358" t="s">
        <v>1939</v>
      </c>
      <c r="O1125" s="358" t="s">
        <v>1306</v>
      </c>
      <c r="P1125" s="358" t="s">
        <v>5609</v>
      </c>
      <c r="Q1125" s="358" t="s">
        <v>5578</v>
      </c>
      <c r="R1125" s="358"/>
      <c r="S1125" s="358" t="s">
        <v>5601</v>
      </c>
      <c r="T1125" s="358">
        <v>142</v>
      </c>
      <c r="U1125" s="358" t="s">
        <v>1937</v>
      </c>
      <c r="V1125" s="358" t="s">
        <v>2492</v>
      </c>
      <c r="W1125" s="358"/>
      <c r="X1125" s="358" t="s">
        <v>4655</v>
      </c>
      <c r="Y1125" s="358" t="s">
        <v>1247</v>
      </c>
      <c r="Z1125" s="358" t="s">
        <v>5608</v>
      </c>
      <c r="AA1125" s="358" t="s">
        <v>5595</v>
      </c>
      <c r="AB1125" s="358"/>
      <c r="AC1125" s="358" t="s">
        <v>1937</v>
      </c>
      <c r="AD1125" s="358" t="s">
        <v>4892</v>
      </c>
      <c r="AE1125" s="358" t="s">
        <v>1309</v>
      </c>
      <c r="AF1125" s="358"/>
      <c r="AG1125" s="475">
        <v>0</v>
      </c>
    </row>
    <row r="1126" spans="2:33" ht="47.25">
      <c r="B1126" s="358" t="s">
        <v>5671</v>
      </c>
      <c r="C1126" s="358" t="s">
        <v>5884</v>
      </c>
      <c r="D1126" s="358" t="s">
        <v>6528</v>
      </c>
      <c r="E1126" s="358" t="s">
        <v>1934</v>
      </c>
      <c r="F1126" s="358" t="s">
        <v>1272</v>
      </c>
      <c r="G1126" s="358" t="s">
        <v>6527</v>
      </c>
      <c r="H1126" s="358" t="s">
        <v>5886</v>
      </c>
      <c r="I1126" s="358" t="s">
        <v>1255</v>
      </c>
      <c r="J1126" s="358" t="s">
        <v>5883</v>
      </c>
      <c r="K1126" s="358" t="s">
        <v>5886</v>
      </c>
      <c r="L1126" s="358" t="s">
        <v>1937</v>
      </c>
      <c r="M1126" s="358" t="s">
        <v>5887</v>
      </c>
      <c r="N1126" s="358" t="s">
        <v>3957</v>
      </c>
      <c r="O1126" s="358" t="s">
        <v>1311</v>
      </c>
      <c r="P1126" s="358" t="s">
        <v>6514</v>
      </c>
      <c r="Q1126" s="358"/>
      <c r="R1126" s="358" t="s">
        <v>5872</v>
      </c>
      <c r="S1126" s="358" t="s">
        <v>5890</v>
      </c>
      <c r="T1126" s="358">
        <v>143</v>
      </c>
      <c r="U1126" s="358" t="s">
        <v>5890</v>
      </c>
      <c r="V1126" s="358" t="s">
        <v>1947</v>
      </c>
      <c r="W1126" s="358"/>
      <c r="X1126" s="358" t="s">
        <v>5774</v>
      </c>
      <c r="Y1126" s="358" t="s">
        <v>1255</v>
      </c>
      <c r="Z1126" s="358" t="s">
        <v>6512</v>
      </c>
      <c r="AA1126" s="358" t="s">
        <v>5885</v>
      </c>
      <c r="AB1126" s="358"/>
      <c r="AC1126" s="358" t="s">
        <v>5891</v>
      </c>
      <c r="AD1126" s="358" t="s">
        <v>5888</v>
      </c>
      <c r="AE1126" s="358" t="s">
        <v>1267</v>
      </c>
      <c r="AF1126" s="358" t="s">
        <v>1243</v>
      </c>
      <c r="AG1126" s="475">
        <v>0</v>
      </c>
    </row>
    <row r="1127" spans="2:33" ht="115.5">
      <c r="B1127" s="358"/>
      <c r="C1127" s="358" t="s">
        <v>5254</v>
      </c>
      <c r="D1127" s="358" t="s">
        <v>5673</v>
      </c>
      <c r="E1127" s="358" t="s">
        <v>1934</v>
      </c>
      <c r="F1127" s="358" t="s">
        <v>1287</v>
      </c>
      <c r="G1127" s="358" t="s">
        <v>5672</v>
      </c>
      <c r="H1127" s="358" t="s">
        <v>5255</v>
      </c>
      <c r="I1127" s="358" t="s">
        <v>1759</v>
      </c>
      <c r="J1127" s="358" t="s">
        <v>4829</v>
      </c>
      <c r="K1127" s="358" t="s">
        <v>5255</v>
      </c>
      <c r="L1127" s="358" t="s">
        <v>4833</v>
      </c>
      <c r="M1127" s="358" t="s">
        <v>4834</v>
      </c>
      <c r="N1127" s="358" t="s">
        <v>1939</v>
      </c>
      <c r="O1127" s="358" t="s">
        <v>1306</v>
      </c>
      <c r="P1127" s="358" t="s">
        <v>5609</v>
      </c>
      <c r="Q1127" s="358" t="s">
        <v>5578</v>
      </c>
      <c r="R1127" s="358"/>
      <c r="S1127" s="358" t="s">
        <v>1937</v>
      </c>
      <c r="T1127" s="358">
        <v>143</v>
      </c>
      <c r="U1127" s="358" t="s">
        <v>1937</v>
      </c>
      <c r="V1127" s="358" t="s">
        <v>2492</v>
      </c>
      <c r="W1127" s="358"/>
      <c r="X1127" s="358" t="s">
        <v>4655</v>
      </c>
      <c r="Y1127" s="358" t="s">
        <v>1247</v>
      </c>
      <c r="Z1127" s="358" t="s">
        <v>5608</v>
      </c>
      <c r="AA1127" s="358" t="s">
        <v>4831</v>
      </c>
      <c r="AB1127" s="358"/>
      <c r="AC1127" s="358" t="s">
        <v>1937</v>
      </c>
      <c r="AD1127" s="358"/>
      <c r="AE1127" s="358" t="s">
        <v>1309</v>
      </c>
      <c r="AF1127" s="358"/>
      <c r="AG1127" s="475">
        <v>0</v>
      </c>
    </row>
    <row r="1128" spans="2:33" ht="47.25">
      <c r="B1128" s="358" t="s">
        <v>5680</v>
      </c>
      <c r="C1128" s="358" t="s">
        <v>5894</v>
      </c>
      <c r="D1128" s="358" t="s">
        <v>6530</v>
      </c>
      <c r="E1128" s="358" t="s">
        <v>1934</v>
      </c>
      <c r="F1128" s="358" t="s">
        <v>1272</v>
      </c>
      <c r="G1128" s="358" t="s">
        <v>6529</v>
      </c>
      <c r="H1128" s="358" t="s">
        <v>5896</v>
      </c>
      <c r="I1128" s="358" t="s">
        <v>1255</v>
      </c>
      <c r="J1128" s="358" t="s">
        <v>5893</v>
      </c>
      <c r="K1128" s="358" t="s">
        <v>5896</v>
      </c>
      <c r="L1128" s="358" t="s">
        <v>1937</v>
      </c>
      <c r="M1128" s="358" t="s">
        <v>5897</v>
      </c>
      <c r="N1128" s="358" t="s">
        <v>3957</v>
      </c>
      <c r="O1128" s="358" t="s">
        <v>1311</v>
      </c>
      <c r="P1128" s="358" t="s">
        <v>6514</v>
      </c>
      <c r="Q1128" s="358"/>
      <c r="R1128" s="358" t="s">
        <v>5872</v>
      </c>
      <c r="S1128" s="358" t="s">
        <v>5890</v>
      </c>
      <c r="T1128" s="358">
        <v>144</v>
      </c>
      <c r="U1128" s="358" t="s">
        <v>5890</v>
      </c>
      <c r="V1128" s="358" t="s">
        <v>1965</v>
      </c>
      <c r="W1128" s="358"/>
      <c r="X1128" s="358" t="s">
        <v>5774</v>
      </c>
      <c r="Y1128" s="358" t="s">
        <v>1255</v>
      </c>
      <c r="Z1128" s="358" t="s">
        <v>6512</v>
      </c>
      <c r="AA1128" s="358" t="s">
        <v>5895</v>
      </c>
      <c r="AB1128" s="358"/>
      <c r="AC1128" s="358" t="s">
        <v>5891</v>
      </c>
      <c r="AD1128" s="358" t="s">
        <v>5898</v>
      </c>
      <c r="AE1128" s="358" t="s">
        <v>1267</v>
      </c>
      <c r="AF1128" s="358" t="s">
        <v>1243</v>
      </c>
      <c r="AG1128" s="475">
        <v>0</v>
      </c>
    </row>
    <row r="1129" spans="2:33" ht="49.5">
      <c r="B1129" s="358"/>
      <c r="C1129" s="358" t="s">
        <v>5675</v>
      </c>
      <c r="D1129" s="358" t="s">
        <v>5677</v>
      </c>
      <c r="E1129" s="358" t="s">
        <v>1934</v>
      </c>
      <c r="F1129" s="358" t="s">
        <v>1279</v>
      </c>
      <c r="G1129" s="358" t="s">
        <v>5681</v>
      </c>
      <c r="H1129" s="358" t="s">
        <v>5677</v>
      </c>
      <c r="I1129" s="358" t="s">
        <v>1759</v>
      </c>
      <c r="J1129" s="358" t="s">
        <v>5674</v>
      </c>
      <c r="K1129" s="358" t="s">
        <v>5677</v>
      </c>
      <c r="L1129" s="358" t="s">
        <v>5678</v>
      </c>
      <c r="M1129" s="358" t="s">
        <v>5679</v>
      </c>
      <c r="N1129" s="358" t="s">
        <v>1939</v>
      </c>
      <c r="O1129" s="358" t="s">
        <v>1306</v>
      </c>
      <c r="P1129" s="358"/>
      <c r="Q1129" s="358"/>
      <c r="R1129" s="358"/>
      <c r="S1129" s="358" t="s">
        <v>1940</v>
      </c>
      <c r="T1129" s="358">
        <v>144</v>
      </c>
      <c r="U1129" s="358" t="s">
        <v>1937</v>
      </c>
      <c r="V1129" s="358" t="s">
        <v>902</v>
      </c>
      <c r="W1129" s="358"/>
      <c r="X1129" s="358" t="s">
        <v>4655</v>
      </c>
      <c r="Y1129" s="358" t="s">
        <v>1247</v>
      </c>
      <c r="Z1129" s="358" t="s">
        <v>5676</v>
      </c>
      <c r="AA1129" s="358"/>
      <c r="AB1129" s="358"/>
      <c r="AC1129" s="358" t="s">
        <v>1940</v>
      </c>
      <c r="AD1129" s="358"/>
      <c r="AE1129" s="358" t="s">
        <v>1309</v>
      </c>
      <c r="AF1129" s="358"/>
      <c r="AG1129" s="475">
        <v>0</v>
      </c>
    </row>
    <row r="1130" spans="2:33" ht="49.5">
      <c r="B1130" s="358" t="s">
        <v>5682</v>
      </c>
      <c r="C1130" s="358" t="s">
        <v>1762</v>
      </c>
      <c r="D1130" s="358" t="s">
        <v>5684</v>
      </c>
      <c r="E1130" s="358" t="s">
        <v>1934</v>
      </c>
      <c r="F1130" s="358" t="s">
        <v>1242</v>
      </c>
      <c r="G1130" s="358" t="s">
        <v>5683</v>
      </c>
      <c r="H1130" s="358" t="s">
        <v>1945</v>
      </c>
      <c r="I1130" s="358" t="s">
        <v>1759</v>
      </c>
      <c r="J1130" s="358" t="s">
        <v>1761</v>
      </c>
      <c r="K1130" s="358" t="s">
        <v>1945</v>
      </c>
      <c r="L1130" s="358" t="s">
        <v>2138</v>
      </c>
      <c r="M1130" s="358" t="s">
        <v>2186</v>
      </c>
      <c r="N1130" s="358" t="s">
        <v>1939</v>
      </c>
      <c r="O1130" s="358" t="s">
        <v>1306</v>
      </c>
      <c r="P1130" s="358" t="s">
        <v>5677</v>
      </c>
      <c r="Q1130" s="358"/>
      <c r="R1130" s="358"/>
      <c r="S1130" s="358" t="s">
        <v>1940</v>
      </c>
      <c r="T1130" s="358">
        <v>145</v>
      </c>
      <c r="U1130" s="358" t="s">
        <v>1937</v>
      </c>
      <c r="V1130" s="358" t="s">
        <v>1947</v>
      </c>
      <c r="W1130" s="358"/>
      <c r="X1130" s="358" t="s">
        <v>4655</v>
      </c>
      <c r="Y1130" s="358" t="s">
        <v>1247</v>
      </c>
      <c r="Z1130" s="358" t="s">
        <v>5676</v>
      </c>
      <c r="AA1130" s="358" t="s">
        <v>2187</v>
      </c>
      <c r="AB1130" s="358"/>
      <c r="AC1130" s="358" t="s">
        <v>2188</v>
      </c>
      <c r="AD1130" s="358" t="s">
        <v>1950</v>
      </c>
      <c r="AE1130" s="358" t="s">
        <v>1309</v>
      </c>
      <c r="AF1130" s="358"/>
      <c r="AG1130" s="475">
        <v>0</v>
      </c>
    </row>
    <row r="1131" spans="2:33" ht="49.5">
      <c r="B1131" s="358"/>
      <c r="C1131" s="358" t="s">
        <v>6078</v>
      </c>
      <c r="D1131" s="358" t="s">
        <v>6532</v>
      </c>
      <c r="E1131" s="358" t="s">
        <v>1934</v>
      </c>
      <c r="F1131" s="358" t="s">
        <v>1272</v>
      </c>
      <c r="G1131" s="358" t="s">
        <v>6531</v>
      </c>
      <c r="H1131" s="358" t="s">
        <v>6081</v>
      </c>
      <c r="I1131" s="358" t="s">
        <v>1255</v>
      </c>
      <c r="J1131" s="358" t="s">
        <v>6077</v>
      </c>
      <c r="K1131" s="358" t="s">
        <v>6081</v>
      </c>
      <c r="L1131" s="358" t="s">
        <v>1937</v>
      </c>
      <c r="M1131" s="358" t="s">
        <v>6083</v>
      </c>
      <c r="N1131" s="358" t="s">
        <v>3957</v>
      </c>
      <c r="O1131" s="358" t="s">
        <v>1311</v>
      </c>
      <c r="P1131" s="358" t="s">
        <v>6514</v>
      </c>
      <c r="Q1131" s="358"/>
      <c r="R1131" s="358" t="s">
        <v>5775</v>
      </c>
      <c r="S1131" s="358" t="s">
        <v>6086</v>
      </c>
      <c r="T1131" s="358">
        <v>145</v>
      </c>
      <c r="U1131" s="358" t="s">
        <v>5804</v>
      </c>
      <c r="V1131" s="358" t="s">
        <v>1947</v>
      </c>
      <c r="W1131" s="358"/>
      <c r="X1131" s="358" t="s">
        <v>5774</v>
      </c>
      <c r="Y1131" s="358" t="s">
        <v>1255</v>
      </c>
      <c r="Z1131" s="358" t="s">
        <v>6512</v>
      </c>
      <c r="AA1131" s="358" t="s">
        <v>6080</v>
      </c>
      <c r="AB1131" s="358"/>
      <c r="AC1131" s="358" t="s">
        <v>5805</v>
      </c>
      <c r="AD1131" s="358" t="s">
        <v>6084</v>
      </c>
      <c r="AE1131" s="358" t="s">
        <v>1267</v>
      </c>
      <c r="AF1131" s="358" t="s">
        <v>1243</v>
      </c>
      <c r="AG1131" s="475">
        <v>0</v>
      </c>
    </row>
    <row r="1132" spans="2:33" ht="99">
      <c r="B1132" s="358" t="s">
        <v>5685</v>
      </c>
      <c r="C1132" s="358" t="s">
        <v>2068</v>
      </c>
      <c r="D1132" s="358" t="s">
        <v>6534</v>
      </c>
      <c r="E1132" s="358" t="s">
        <v>1934</v>
      </c>
      <c r="F1132" s="358" t="s">
        <v>1272</v>
      </c>
      <c r="G1132" s="358" t="s">
        <v>6533</v>
      </c>
      <c r="H1132" s="358" t="s">
        <v>2071</v>
      </c>
      <c r="I1132" s="358" t="s">
        <v>1255</v>
      </c>
      <c r="J1132" s="358" t="s">
        <v>2072</v>
      </c>
      <c r="K1132" s="358" t="s">
        <v>2071</v>
      </c>
      <c r="L1132" s="358" t="s">
        <v>5784</v>
      </c>
      <c r="M1132" s="358" t="s">
        <v>5785</v>
      </c>
      <c r="N1132" s="358" t="s">
        <v>1939</v>
      </c>
      <c r="O1132" s="358" t="s">
        <v>1311</v>
      </c>
      <c r="P1132" s="358" t="s">
        <v>6514</v>
      </c>
      <c r="Q1132" s="358"/>
      <c r="R1132" s="358" t="s">
        <v>5783</v>
      </c>
      <c r="S1132" s="358" t="s">
        <v>2074</v>
      </c>
      <c r="T1132" s="358">
        <v>146</v>
      </c>
      <c r="U1132" s="358" t="s">
        <v>5787</v>
      </c>
      <c r="V1132" s="358" t="s">
        <v>1947</v>
      </c>
      <c r="W1132" s="358"/>
      <c r="X1132" s="358" t="s">
        <v>5774</v>
      </c>
      <c r="Y1132" s="358" t="s">
        <v>1255</v>
      </c>
      <c r="Z1132" s="358" t="s">
        <v>6512</v>
      </c>
      <c r="AA1132" s="358" t="s">
        <v>2075</v>
      </c>
      <c r="AB1132" s="358"/>
      <c r="AC1132" s="358" t="s">
        <v>2074</v>
      </c>
      <c r="AD1132" s="358" t="s">
        <v>2076</v>
      </c>
      <c r="AE1132" s="358" t="s">
        <v>1267</v>
      </c>
      <c r="AF1132" s="358" t="s">
        <v>1243</v>
      </c>
      <c r="AG1132" s="475">
        <v>0</v>
      </c>
    </row>
    <row r="1133" spans="2:33" ht="49.5">
      <c r="B1133" s="358"/>
      <c r="C1133" s="358" t="s">
        <v>4214</v>
      </c>
      <c r="D1133" s="358" t="s">
        <v>5687</v>
      </c>
      <c r="E1133" s="358" t="s">
        <v>1934</v>
      </c>
      <c r="F1133" s="358" t="s">
        <v>1242</v>
      </c>
      <c r="G1133" s="358" t="s">
        <v>5686</v>
      </c>
      <c r="H1133" s="358" t="s">
        <v>4216</v>
      </c>
      <c r="I1133" s="358" t="s">
        <v>1759</v>
      </c>
      <c r="J1133" s="358" t="s">
        <v>4213</v>
      </c>
      <c r="K1133" s="358" t="s">
        <v>4216</v>
      </c>
      <c r="L1133" s="358" t="s">
        <v>4664</v>
      </c>
      <c r="M1133" s="358" t="s">
        <v>4217</v>
      </c>
      <c r="N1133" s="358" t="s">
        <v>1939</v>
      </c>
      <c r="O1133" s="358" t="s">
        <v>1306</v>
      </c>
      <c r="P1133" s="358" t="s">
        <v>5677</v>
      </c>
      <c r="Q1133" s="358"/>
      <c r="R1133" s="358"/>
      <c r="S1133" s="358" t="s">
        <v>1940</v>
      </c>
      <c r="T1133" s="358">
        <v>146</v>
      </c>
      <c r="U1133" s="358" t="s">
        <v>1937</v>
      </c>
      <c r="V1133" s="358" t="s">
        <v>1947</v>
      </c>
      <c r="W1133" s="358"/>
      <c r="X1133" s="358" t="s">
        <v>4655</v>
      </c>
      <c r="Y1133" s="358" t="s">
        <v>1247</v>
      </c>
      <c r="Z1133" s="358" t="s">
        <v>5676</v>
      </c>
      <c r="AA1133" s="358" t="s">
        <v>4663</v>
      </c>
      <c r="AB1133" s="358"/>
      <c r="AC1133" s="358" t="s">
        <v>4666</v>
      </c>
      <c r="AD1133" s="358" t="s">
        <v>4218</v>
      </c>
      <c r="AE1133" s="358" t="s">
        <v>1309</v>
      </c>
      <c r="AF1133" s="358"/>
      <c r="AG1133" s="475">
        <v>0</v>
      </c>
    </row>
    <row r="1134" spans="2:33" ht="49.5">
      <c r="B1134" s="358" t="s">
        <v>5688</v>
      </c>
      <c r="C1134" s="358" t="s">
        <v>1767</v>
      </c>
      <c r="D1134" s="358" t="s">
        <v>5690</v>
      </c>
      <c r="E1134" s="358" t="s">
        <v>1934</v>
      </c>
      <c r="F1134" s="358" t="s">
        <v>1242</v>
      </c>
      <c r="G1134" s="358" t="s">
        <v>5689</v>
      </c>
      <c r="H1134" s="358" t="s">
        <v>1953</v>
      </c>
      <c r="I1134" s="358" t="s">
        <v>1759</v>
      </c>
      <c r="J1134" s="358" t="s">
        <v>1766</v>
      </c>
      <c r="K1134" s="358" t="s">
        <v>1953</v>
      </c>
      <c r="L1134" s="358" t="s">
        <v>1954</v>
      </c>
      <c r="M1134" s="358" t="s">
        <v>2191</v>
      </c>
      <c r="N1134" s="358" t="s">
        <v>1939</v>
      </c>
      <c r="O1134" s="358" t="s">
        <v>1306</v>
      </c>
      <c r="P1134" s="358" t="s">
        <v>5677</v>
      </c>
      <c r="Q1134" s="358"/>
      <c r="R1134" s="358"/>
      <c r="S1134" s="358" t="s">
        <v>1940</v>
      </c>
      <c r="T1134" s="358">
        <v>147</v>
      </c>
      <c r="U1134" s="358" t="s">
        <v>1937</v>
      </c>
      <c r="V1134" s="358" t="s">
        <v>1947</v>
      </c>
      <c r="W1134" s="358"/>
      <c r="X1134" s="358" t="s">
        <v>4655</v>
      </c>
      <c r="Y1134" s="358" t="s">
        <v>1247</v>
      </c>
      <c r="Z1134" s="358" t="s">
        <v>5676</v>
      </c>
      <c r="AA1134" s="358" t="s">
        <v>2192</v>
      </c>
      <c r="AB1134" s="358"/>
      <c r="AC1134" s="358" t="s">
        <v>2193</v>
      </c>
      <c r="AD1134" s="358" t="s">
        <v>1958</v>
      </c>
      <c r="AE1134" s="358" t="s">
        <v>1309</v>
      </c>
      <c r="AF1134" s="358"/>
      <c r="AG1134" s="475">
        <v>0</v>
      </c>
    </row>
    <row r="1135" spans="2:33" ht="49.5">
      <c r="B1135" s="358"/>
      <c r="C1135" s="358" t="s">
        <v>6536</v>
      </c>
      <c r="D1135" s="358" t="s">
        <v>6544</v>
      </c>
      <c r="E1135" s="358" t="s">
        <v>1934</v>
      </c>
      <c r="F1135" s="358" t="s">
        <v>1268</v>
      </c>
      <c r="G1135" s="358" t="s">
        <v>6541</v>
      </c>
      <c r="H1135" s="358" t="s">
        <v>6539</v>
      </c>
      <c r="I1135" s="358" t="s">
        <v>1255</v>
      </c>
      <c r="J1135" s="358" t="s">
        <v>6535</v>
      </c>
      <c r="K1135" s="358" t="s">
        <v>6539</v>
      </c>
      <c r="L1135" s="358" t="s">
        <v>1937</v>
      </c>
      <c r="M1135" s="358" t="s">
        <v>6540</v>
      </c>
      <c r="N1135" s="358" t="s">
        <v>3209</v>
      </c>
      <c r="O1135" s="358" t="s">
        <v>1311</v>
      </c>
      <c r="P1135" s="358" t="s">
        <v>6514</v>
      </c>
      <c r="Q1135" s="358"/>
      <c r="R1135" s="358" t="s">
        <v>5783</v>
      </c>
      <c r="S1135" s="358" t="s">
        <v>6542</v>
      </c>
      <c r="T1135" s="358">
        <v>147</v>
      </c>
      <c r="U1135" s="358" t="s">
        <v>6543</v>
      </c>
      <c r="V1135" s="358" t="s">
        <v>1947</v>
      </c>
      <c r="W1135" s="358"/>
      <c r="X1135" s="358" t="s">
        <v>5774</v>
      </c>
      <c r="Y1135" s="358" t="s">
        <v>1255</v>
      </c>
      <c r="Z1135" s="358" t="s">
        <v>6512</v>
      </c>
      <c r="AA1135" s="358" t="s">
        <v>6537</v>
      </c>
      <c r="AB1135" s="358"/>
      <c r="AC1135" s="358" t="s">
        <v>1937</v>
      </c>
      <c r="AD1135" s="358"/>
      <c r="AE1135" s="358" t="s">
        <v>1267</v>
      </c>
      <c r="AF1135" s="358" t="s">
        <v>1243</v>
      </c>
      <c r="AG1135" s="475">
        <v>0</v>
      </c>
    </row>
    <row r="1136" spans="2:33" ht="49.5">
      <c r="B1136" s="358" t="s">
        <v>5691</v>
      </c>
      <c r="C1136" s="358" t="s">
        <v>5272</v>
      </c>
      <c r="D1136" s="358" t="s">
        <v>5693</v>
      </c>
      <c r="E1136" s="358" t="s">
        <v>1934</v>
      </c>
      <c r="F1136" s="358" t="s">
        <v>1242</v>
      </c>
      <c r="G1136" s="358" t="s">
        <v>5692</v>
      </c>
      <c r="H1136" s="358" t="s">
        <v>5274</v>
      </c>
      <c r="I1136" s="358" t="s">
        <v>1759</v>
      </c>
      <c r="J1136" s="358" t="s">
        <v>5271</v>
      </c>
      <c r="K1136" s="358" t="s">
        <v>5274</v>
      </c>
      <c r="L1136" s="358" t="s">
        <v>5275</v>
      </c>
      <c r="M1136" s="358" t="s">
        <v>5276</v>
      </c>
      <c r="N1136" s="358" t="s">
        <v>1939</v>
      </c>
      <c r="O1136" s="358" t="s">
        <v>1306</v>
      </c>
      <c r="P1136" s="358" t="s">
        <v>5677</v>
      </c>
      <c r="Q1136" s="358"/>
      <c r="R1136" s="358"/>
      <c r="S1136" s="358" t="s">
        <v>1940</v>
      </c>
      <c r="T1136" s="358">
        <v>148</v>
      </c>
      <c r="U1136" s="358" t="s">
        <v>1937</v>
      </c>
      <c r="V1136" s="358" t="s">
        <v>1974</v>
      </c>
      <c r="W1136" s="358"/>
      <c r="X1136" s="358" t="s">
        <v>4655</v>
      </c>
      <c r="Y1136" s="358" t="s">
        <v>1247</v>
      </c>
      <c r="Z1136" s="358" t="s">
        <v>5676</v>
      </c>
      <c r="AA1136" s="358" t="s">
        <v>5273</v>
      </c>
      <c r="AB1136" s="358"/>
      <c r="AC1136" s="358" t="s">
        <v>1937</v>
      </c>
      <c r="AD1136" s="358" t="s">
        <v>4853</v>
      </c>
      <c r="AE1136" s="358" t="s">
        <v>1309</v>
      </c>
      <c r="AF1136" s="358"/>
      <c r="AG1136" s="475">
        <v>0</v>
      </c>
    </row>
    <row r="1137" spans="2:33" ht="47.25">
      <c r="B1137" s="358"/>
      <c r="C1137" s="358" t="s">
        <v>6104</v>
      </c>
      <c r="D1137" s="358" t="s">
        <v>6109</v>
      </c>
      <c r="E1137" s="358" t="s">
        <v>1934</v>
      </c>
      <c r="F1137" s="358" t="s">
        <v>1268</v>
      </c>
      <c r="G1137" s="358" t="s">
        <v>6545</v>
      </c>
      <c r="H1137" s="358" t="s">
        <v>6106</v>
      </c>
      <c r="I1137" s="358" t="s">
        <v>1255</v>
      </c>
      <c r="J1137" s="358" t="s">
        <v>6103</v>
      </c>
      <c r="K1137" s="358" t="s">
        <v>6106</v>
      </c>
      <c r="L1137" s="358" t="s">
        <v>6107</v>
      </c>
      <c r="M1137" s="358" t="s">
        <v>6108</v>
      </c>
      <c r="N1137" s="358" t="s">
        <v>3209</v>
      </c>
      <c r="O1137" s="358" t="s">
        <v>1311</v>
      </c>
      <c r="P1137" s="358" t="s">
        <v>6514</v>
      </c>
      <c r="Q1137" s="358"/>
      <c r="R1137" s="358" t="s">
        <v>5783</v>
      </c>
      <c r="S1137" s="358" t="s">
        <v>6111</v>
      </c>
      <c r="T1137" s="358">
        <v>148</v>
      </c>
      <c r="U1137" s="358" t="s">
        <v>6112</v>
      </c>
      <c r="V1137" s="358" t="s">
        <v>2031</v>
      </c>
      <c r="W1137" s="358"/>
      <c r="X1137" s="358" t="s">
        <v>5774</v>
      </c>
      <c r="Y1137" s="358" t="s">
        <v>1255</v>
      </c>
      <c r="Z1137" s="358" t="s">
        <v>6512</v>
      </c>
      <c r="AA1137" s="358" t="s">
        <v>6105</v>
      </c>
      <c r="AB1137" s="358"/>
      <c r="AC1137" s="358" t="s">
        <v>1937</v>
      </c>
      <c r="AD1137" s="358"/>
      <c r="AE1137" s="358" t="s">
        <v>1267</v>
      </c>
      <c r="AF1137" s="358" t="s">
        <v>1243</v>
      </c>
      <c r="AG1137" s="475">
        <v>0</v>
      </c>
    </row>
    <row r="1138" spans="2:33" ht="165">
      <c r="B1138" s="358" t="s">
        <v>5699</v>
      </c>
      <c r="C1138" s="358" t="s">
        <v>5695</v>
      </c>
      <c r="D1138" s="358" t="s">
        <v>5702</v>
      </c>
      <c r="E1138" s="358" t="s">
        <v>1934</v>
      </c>
      <c r="F1138" s="358" t="s">
        <v>1287</v>
      </c>
      <c r="G1138" s="358" t="s">
        <v>5700</v>
      </c>
      <c r="H1138" s="358" t="s">
        <v>5697</v>
      </c>
      <c r="I1138" s="358" t="s">
        <v>1759</v>
      </c>
      <c r="J1138" s="358" t="s">
        <v>5694</v>
      </c>
      <c r="K1138" s="358" t="s">
        <v>5697</v>
      </c>
      <c r="L1138" s="358" t="s">
        <v>5283</v>
      </c>
      <c r="M1138" s="358" t="s">
        <v>5698</v>
      </c>
      <c r="N1138" s="358" t="s">
        <v>1939</v>
      </c>
      <c r="O1138" s="358" t="s">
        <v>1306</v>
      </c>
      <c r="P1138" s="358" t="s">
        <v>5677</v>
      </c>
      <c r="Q1138" s="358"/>
      <c r="R1138" s="358"/>
      <c r="S1138" s="358" t="s">
        <v>5701</v>
      </c>
      <c r="T1138" s="358">
        <v>149</v>
      </c>
      <c r="U1138" s="358" t="s">
        <v>1937</v>
      </c>
      <c r="V1138" s="358" t="s">
        <v>2010</v>
      </c>
      <c r="W1138" s="358"/>
      <c r="X1138" s="358" t="s">
        <v>4655</v>
      </c>
      <c r="Y1138" s="358" t="s">
        <v>1247</v>
      </c>
      <c r="Z1138" s="358" t="s">
        <v>5676</v>
      </c>
      <c r="AA1138" s="358" t="s">
        <v>5696</v>
      </c>
      <c r="AB1138" s="358"/>
      <c r="AC1138" s="358" t="s">
        <v>1937</v>
      </c>
      <c r="AD1138" s="358" t="s">
        <v>4861</v>
      </c>
      <c r="AE1138" s="358" t="s">
        <v>1309</v>
      </c>
      <c r="AF1138" s="358"/>
      <c r="AG1138" s="475">
        <v>0</v>
      </c>
    </row>
    <row r="1139" spans="2:33" ht="47.25">
      <c r="B1139" s="358"/>
      <c r="C1139" s="358" t="s">
        <v>6115</v>
      </c>
      <c r="D1139" s="358" t="s">
        <v>6119</v>
      </c>
      <c r="E1139" s="358" t="s">
        <v>1934</v>
      </c>
      <c r="F1139" s="358" t="s">
        <v>1268</v>
      </c>
      <c r="G1139" s="358" t="s">
        <v>6546</v>
      </c>
      <c r="H1139" s="358" t="s">
        <v>6117</v>
      </c>
      <c r="I1139" s="358" t="s">
        <v>1255</v>
      </c>
      <c r="J1139" s="358" t="s">
        <v>6114</v>
      </c>
      <c r="K1139" s="358" t="s">
        <v>6117</v>
      </c>
      <c r="L1139" s="358" t="s">
        <v>5914</v>
      </c>
      <c r="M1139" s="358" t="s">
        <v>6118</v>
      </c>
      <c r="N1139" s="358" t="s">
        <v>3209</v>
      </c>
      <c r="O1139" s="358" t="s">
        <v>1311</v>
      </c>
      <c r="P1139" s="358" t="s">
        <v>6514</v>
      </c>
      <c r="Q1139" s="358"/>
      <c r="R1139" s="358" t="s">
        <v>5775</v>
      </c>
      <c r="S1139" s="358" t="s">
        <v>5918</v>
      </c>
      <c r="T1139" s="358">
        <v>149</v>
      </c>
      <c r="U1139" s="358" t="s">
        <v>1937</v>
      </c>
      <c r="V1139" s="358" t="s">
        <v>2031</v>
      </c>
      <c r="W1139" s="358"/>
      <c r="X1139" s="358" t="s">
        <v>5774</v>
      </c>
      <c r="Y1139" s="358" t="s">
        <v>1255</v>
      </c>
      <c r="Z1139" s="358" t="s">
        <v>6512</v>
      </c>
      <c r="AA1139" s="358" t="s">
        <v>6116</v>
      </c>
      <c r="AB1139" s="358"/>
      <c r="AC1139" s="358" t="s">
        <v>1937</v>
      </c>
      <c r="AD1139" s="358"/>
      <c r="AE1139" s="358" t="s">
        <v>1267</v>
      </c>
      <c r="AF1139" s="358" t="s">
        <v>1243</v>
      </c>
      <c r="AG1139" s="475">
        <v>0</v>
      </c>
    </row>
    <row r="1140" spans="2:33" ht="47.25">
      <c r="B1140" s="358" t="s">
        <v>5708</v>
      </c>
      <c r="C1140" s="358" t="s">
        <v>6137</v>
      </c>
      <c r="D1140" s="358" t="s">
        <v>6141</v>
      </c>
      <c r="E1140" s="358" t="s">
        <v>1934</v>
      </c>
      <c r="F1140" s="358" t="s">
        <v>1268</v>
      </c>
      <c r="G1140" s="358" t="s">
        <v>6547</v>
      </c>
      <c r="H1140" s="358" t="s">
        <v>6139</v>
      </c>
      <c r="I1140" s="358" t="s">
        <v>1255</v>
      </c>
      <c r="J1140" s="358" t="s">
        <v>6136</v>
      </c>
      <c r="K1140" s="358" t="s">
        <v>6139</v>
      </c>
      <c r="L1140" s="358" t="s">
        <v>1937</v>
      </c>
      <c r="M1140" s="358" t="s">
        <v>6140</v>
      </c>
      <c r="N1140" s="358" t="s">
        <v>3209</v>
      </c>
      <c r="O1140" s="358" t="s">
        <v>1311</v>
      </c>
      <c r="P1140" s="358" t="s">
        <v>6514</v>
      </c>
      <c r="Q1140" s="358"/>
      <c r="R1140" s="358" t="s">
        <v>5783</v>
      </c>
      <c r="S1140" s="358" t="s">
        <v>6143</v>
      </c>
      <c r="T1140" s="358">
        <v>150</v>
      </c>
      <c r="U1140" s="358" t="s">
        <v>6144</v>
      </c>
      <c r="V1140" s="358" t="s">
        <v>2492</v>
      </c>
      <c r="W1140" s="358"/>
      <c r="X1140" s="358" t="s">
        <v>5774</v>
      </c>
      <c r="Y1140" s="358" t="s">
        <v>1255</v>
      </c>
      <c r="Z1140" s="358" t="s">
        <v>6512</v>
      </c>
      <c r="AA1140" s="358" t="s">
        <v>6138</v>
      </c>
      <c r="AB1140" s="358"/>
      <c r="AC1140" s="358" t="s">
        <v>1937</v>
      </c>
      <c r="AD1140" s="358"/>
      <c r="AE1140" s="358" t="s">
        <v>1267</v>
      </c>
      <c r="AF1140" s="358" t="s">
        <v>1243</v>
      </c>
      <c r="AG1140" s="475">
        <v>0</v>
      </c>
    </row>
    <row r="1141" spans="2:33" ht="165">
      <c r="B1141" s="358"/>
      <c r="C1141" s="358" t="s">
        <v>5704</v>
      </c>
      <c r="D1141" s="358" t="s">
        <v>5711</v>
      </c>
      <c r="E1141" s="358" t="s">
        <v>1934</v>
      </c>
      <c r="F1141" s="358" t="s">
        <v>1287</v>
      </c>
      <c r="G1141" s="358" t="s">
        <v>5709</v>
      </c>
      <c r="H1141" s="358" t="s">
        <v>5706</v>
      </c>
      <c r="I1141" s="358" t="s">
        <v>1759</v>
      </c>
      <c r="J1141" s="358" t="s">
        <v>5703</v>
      </c>
      <c r="K1141" s="358" t="s">
        <v>5706</v>
      </c>
      <c r="L1141" s="358" t="s">
        <v>5292</v>
      </c>
      <c r="M1141" s="358" t="s">
        <v>5707</v>
      </c>
      <c r="N1141" s="358" t="s">
        <v>1939</v>
      </c>
      <c r="O1141" s="358" t="s">
        <v>1306</v>
      </c>
      <c r="P1141" s="358" t="s">
        <v>5677</v>
      </c>
      <c r="Q1141" s="358"/>
      <c r="R1141" s="358"/>
      <c r="S1141" s="358" t="s">
        <v>5710</v>
      </c>
      <c r="T1141" s="358">
        <v>150</v>
      </c>
      <c r="U1141" s="358" t="s">
        <v>1937</v>
      </c>
      <c r="V1141" s="358" t="s">
        <v>2010</v>
      </c>
      <c r="W1141" s="358"/>
      <c r="X1141" s="358" t="s">
        <v>4655</v>
      </c>
      <c r="Y1141" s="358" t="s">
        <v>1247</v>
      </c>
      <c r="Z1141" s="358" t="s">
        <v>5676</v>
      </c>
      <c r="AA1141" s="358" t="s">
        <v>5705</v>
      </c>
      <c r="AB1141" s="358"/>
      <c r="AC1141" s="358" t="s">
        <v>1937</v>
      </c>
      <c r="AD1141" s="358" t="s">
        <v>4870</v>
      </c>
      <c r="AE1141" s="358" t="s">
        <v>1309</v>
      </c>
      <c r="AF1141" s="358"/>
      <c r="AG1141" s="475">
        <v>0</v>
      </c>
    </row>
    <row r="1142" spans="2:33" ht="115.5">
      <c r="B1142" s="358" t="s">
        <v>5713</v>
      </c>
      <c r="C1142" s="358" t="s">
        <v>5048</v>
      </c>
      <c r="D1142" s="358" t="s">
        <v>5716</v>
      </c>
      <c r="E1142" s="358" t="s">
        <v>1934</v>
      </c>
      <c r="F1142" s="358" t="s">
        <v>1287</v>
      </c>
      <c r="G1142" s="358" t="s">
        <v>5714</v>
      </c>
      <c r="H1142" s="358" t="s">
        <v>5050</v>
      </c>
      <c r="I1142" s="358" t="s">
        <v>1759</v>
      </c>
      <c r="J1142" s="358" t="s">
        <v>5047</v>
      </c>
      <c r="K1142" s="358" t="s">
        <v>5050</v>
      </c>
      <c r="L1142" s="358" t="s">
        <v>5051</v>
      </c>
      <c r="M1142" s="358" t="s">
        <v>5052</v>
      </c>
      <c r="N1142" s="358" t="s">
        <v>1939</v>
      </c>
      <c r="O1142" s="358" t="s">
        <v>1306</v>
      </c>
      <c r="P1142" s="358" t="s">
        <v>5677</v>
      </c>
      <c r="Q1142" s="358" t="s">
        <v>5702</v>
      </c>
      <c r="R1142" s="358"/>
      <c r="S1142" s="358" t="s">
        <v>5715</v>
      </c>
      <c r="T1142" s="358">
        <v>151</v>
      </c>
      <c r="U1142" s="358" t="s">
        <v>1937</v>
      </c>
      <c r="V1142" s="358" t="s">
        <v>2010</v>
      </c>
      <c r="W1142" s="358"/>
      <c r="X1142" s="358" t="s">
        <v>4655</v>
      </c>
      <c r="Y1142" s="358" t="s">
        <v>1247</v>
      </c>
      <c r="Z1142" s="358" t="s">
        <v>5676</v>
      </c>
      <c r="AA1142" s="358" t="s">
        <v>5712</v>
      </c>
      <c r="AB1142" s="358"/>
      <c r="AC1142" s="358" t="s">
        <v>1937</v>
      </c>
      <c r="AD1142" s="358" t="s">
        <v>5055</v>
      </c>
      <c r="AE1142" s="358" t="s">
        <v>1309</v>
      </c>
      <c r="AF1142" s="358"/>
      <c r="AG1142" s="475">
        <v>0</v>
      </c>
    </row>
    <row r="1143" spans="2:33" ht="33">
      <c r="B1143" s="358"/>
      <c r="C1143" s="358" t="s">
        <v>1295</v>
      </c>
      <c r="D1143" s="358" t="s">
        <v>6550</v>
      </c>
      <c r="E1143" s="358" t="s">
        <v>1934</v>
      </c>
      <c r="F1143" s="358" t="s">
        <v>1279</v>
      </c>
      <c r="G1143" s="358" t="s">
        <v>6552</v>
      </c>
      <c r="H1143" s="358" t="s">
        <v>6550</v>
      </c>
      <c r="I1143" s="358" t="s">
        <v>1255</v>
      </c>
      <c r="J1143" s="358" t="s">
        <v>1296</v>
      </c>
      <c r="K1143" s="358" t="s">
        <v>6550</v>
      </c>
      <c r="L1143" s="358" t="s">
        <v>1937</v>
      </c>
      <c r="M1143" s="358" t="s">
        <v>6551</v>
      </c>
      <c r="N1143" s="358" t="s">
        <v>1939</v>
      </c>
      <c r="O1143" s="358" t="s">
        <v>1240</v>
      </c>
      <c r="P1143" s="358"/>
      <c r="Q1143" s="358"/>
      <c r="R1143" s="358" t="s">
        <v>5957</v>
      </c>
      <c r="S1143" s="358" t="s">
        <v>1937</v>
      </c>
      <c r="T1143" s="358">
        <v>151</v>
      </c>
      <c r="U1143" s="358" t="s">
        <v>6209</v>
      </c>
      <c r="V1143" s="358"/>
      <c r="W1143" s="358"/>
      <c r="X1143" s="358" t="s">
        <v>5774</v>
      </c>
      <c r="Y1143" s="358" t="s">
        <v>1255</v>
      </c>
      <c r="Z1143" s="358" t="s">
        <v>6548</v>
      </c>
      <c r="AA1143" s="358"/>
      <c r="AB1143" s="358"/>
      <c r="AC1143" s="358" t="s">
        <v>1937</v>
      </c>
      <c r="AD1143" s="358"/>
      <c r="AE1143" s="358" t="s">
        <v>1267</v>
      </c>
      <c r="AF1143" s="358" t="s">
        <v>1243</v>
      </c>
      <c r="AG1143" s="475">
        <v>0</v>
      </c>
    </row>
    <row r="1144" spans="2:33" ht="66">
      <c r="B1144" s="358" t="s">
        <v>5718</v>
      </c>
      <c r="C1144" s="358" t="s">
        <v>1238</v>
      </c>
      <c r="D1144" s="358" t="s">
        <v>6210</v>
      </c>
      <c r="E1144" s="358" t="s">
        <v>1934</v>
      </c>
      <c r="F1144" s="358" t="s">
        <v>1268</v>
      </c>
      <c r="G1144" s="358" t="s">
        <v>6553</v>
      </c>
      <c r="H1144" s="358" t="s">
        <v>6208</v>
      </c>
      <c r="I1144" s="358" t="s">
        <v>1255</v>
      </c>
      <c r="J1144" s="358" t="s">
        <v>1239</v>
      </c>
      <c r="K1144" s="358" t="s">
        <v>6208</v>
      </c>
      <c r="L1144" s="358" t="s">
        <v>1937</v>
      </c>
      <c r="M1144" s="358" t="s">
        <v>6217</v>
      </c>
      <c r="N1144" s="358" t="s">
        <v>1939</v>
      </c>
      <c r="O1144" s="358" t="s">
        <v>1240</v>
      </c>
      <c r="P1144" s="358" t="s">
        <v>6550</v>
      </c>
      <c r="Q1144" s="358"/>
      <c r="R1144" s="358" t="s">
        <v>5957</v>
      </c>
      <c r="S1144" s="358" t="s">
        <v>6217</v>
      </c>
      <c r="T1144" s="358">
        <v>152</v>
      </c>
      <c r="U1144" s="358" t="s">
        <v>6209</v>
      </c>
      <c r="V1144" s="358" t="s">
        <v>1965</v>
      </c>
      <c r="W1144" s="358"/>
      <c r="X1144" s="358" t="s">
        <v>5774</v>
      </c>
      <c r="Y1144" s="358" t="s">
        <v>1255</v>
      </c>
      <c r="Z1144" s="358" t="s">
        <v>6548</v>
      </c>
      <c r="AA1144" s="358" t="s">
        <v>6207</v>
      </c>
      <c r="AB1144" s="358"/>
      <c r="AC1144" s="358" t="s">
        <v>1937</v>
      </c>
      <c r="AD1144" s="358"/>
      <c r="AE1144" s="358" t="s">
        <v>1267</v>
      </c>
      <c r="AF1144" s="358" t="s">
        <v>1243</v>
      </c>
      <c r="AG1144" s="475">
        <v>0</v>
      </c>
    </row>
    <row r="1145" spans="2:33" ht="115.5">
      <c r="B1145" s="358"/>
      <c r="C1145" s="358" t="s">
        <v>5058</v>
      </c>
      <c r="D1145" s="358" t="s">
        <v>5721</v>
      </c>
      <c r="E1145" s="358" t="s">
        <v>1934</v>
      </c>
      <c r="F1145" s="358" t="s">
        <v>1287</v>
      </c>
      <c r="G1145" s="358" t="s">
        <v>5719</v>
      </c>
      <c r="H1145" s="358" t="s">
        <v>5060</v>
      </c>
      <c r="I1145" s="358" t="s">
        <v>1759</v>
      </c>
      <c r="J1145" s="358" t="s">
        <v>5057</v>
      </c>
      <c r="K1145" s="358" t="s">
        <v>5060</v>
      </c>
      <c r="L1145" s="358" t="s">
        <v>5061</v>
      </c>
      <c r="M1145" s="358" t="s">
        <v>5062</v>
      </c>
      <c r="N1145" s="358" t="s">
        <v>1939</v>
      </c>
      <c r="O1145" s="358" t="s">
        <v>1306</v>
      </c>
      <c r="P1145" s="358" t="s">
        <v>5677</v>
      </c>
      <c r="Q1145" s="358" t="s">
        <v>5711</v>
      </c>
      <c r="R1145" s="358"/>
      <c r="S1145" s="358" t="s">
        <v>5720</v>
      </c>
      <c r="T1145" s="358">
        <v>152</v>
      </c>
      <c r="U1145" s="358" t="s">
        <v>1937</v>
      </c>
      <c r="V1145" s="358" t="s">
        <v>2010</v>
      </c>
      <c r="W1145" s="358"/>
      <c r="X1145" s="358" t="s">
        <v>4655</v>
      </c>
      <c r="Y1145" s="358" t="s">
        <v>1247</v>
      </c>
      <c r="Z1145" s="358" t="s">
        <v>5676</v>
      </c>
      <c r="AA1145" s="358" t="s">
        <v>5717</v>
      </c>
      <c r="AB1145" s="358"/>
      <c r="AC1145" s="358" t="s">
        <v>1937</v>
      </c>
      <c r="AD1145" s="358" t="s">
        <v>5065</v>
      </c>
      <c r="AE1145" s="358" t="s">
        <v>1309</v>
      </c>
      <c r="AF1145" s="358"/>
      <c r="AG1145" s="475">
        <v>0</v>
      </c>
    </row>
    <row r="1146" spans="2:33" ht="132">
      <c r="B1146" s="358" t="s">
        <v>5722</v>
      </c>
      <c r="C1146" s="358" t="s">
        <v>5068</v>
      </c>
      <c r="D1146" s="358" t="s">
        <v>5725</v>
      </c>
      <c r="E1146" s="358" t="s">
        <v>1934</v>
      </c>
      <c r="F1146" s="358" t="s">
        <v>1287</v>
      </c>
      <c r="G1146" s="358" t="s">
        <v>5723</v>
      </c>
      <c r="H1146" s="358" t="s">
        <v>5070</v>
      </c>
      <c r="I1146" s="358" t="s">
        <v>1759</v>
      </c>
      <c r="J1146" s="358" t="s">
        <v>5067</v>
      </c>
      <c r="K1146" s="358" t="s">
        <v>5070</v>
      </c>
      <c r="L1146" s="358" t="s">
        <v>5030</v>
      </c>
      <c r="M1146" s="358" t="s">
        <v>5071</v>
      </c>
      <c r="N1146" s="358" t="s">
        <v>1939</v>
      </c>
      <c r="O1146" s="358" t="s">
        <v>1306</v>
      </c>
      <c r="P1146" s="358" t="s">
        <v>5677</v>
      </c>
      <c r="Q1146" s="358" t="s">
        <v>5702</v>
      </c>
      <c r="R1146" s="358"/>
      <c r="S1146" s="358" t="s">
        <v>5724</v>
      </c>
      <c r="T1146" s="358">
        <v>153</v>
      </c>
      <c r="U1146" s="358" t="s">
        <v>1937</v>
      </c>
      <c r="V1146" s="358" t="s">
        <v>2492</v>
      </c>
      <c r="W1146" s="358"/>
      <c r="X1146" s="358" t="s">
        <v>4655</v>
      </c>
      <c r="Y1146" s="358" t="s">
        <v>1247</v>
      </c>
      <c r="Z1146" s="358" t="s">
        <v>5676</v>
      </c>
      <c r="AA1146" s="358" t="s">
        <v>5069</v>
      </c>
      <c r="AB1146" s="358"/>
      <c r="AC1146" s="358" t="s">
        <v>1937</v>
      </c>
      <c r="AD1146" s="358" t="s">
        <v>5074</v>
      </c>
      <c r="AE1146" s="358" t="s">
        <v>1309</v>
      </c>
      <c r="AF1146" s="358"/>
      <c r="AG1146" s="475">
        <v>0</v>
      </c>
    </row>
    <row r="1147" spans="2:33" ht="66">
      <c r="B1147" s="358"/>
      <c r="C1147" s="358" t="s">
        <v>6214</v>
      </c>
      <c r="D1147" s="358" t="s">
        <v>6555</v>
      </c>
      <c r="E1147" s="358" t="s">
        <v>1934</v>
      </c>
      <c r="F1147" s="358" t="s">
        <v>1272</v>
      </c>
      <c r="G1147" s="358" t="s">
        <v>6554</v>
      </c>
      <c r="H1147" s="358" t="s">
        <v>6216</v>
      </c>
      <c r="I1147" s="358" t="s">
        <v>1255</v>
      </c>
      <c r="J1147" s="358" t="s">
        <v>6213</v>
      </c>
      <c r="K1147" s="358" t="s">
        <v>6216</v>
      </c>
      <c r="L1147" s="358" t="s">
        <v>1937</v>
      </c>
      <c r="M1147" s="358" t="s">
        <v>6217</v>
      </c>
      <c r="N1147" s="358" t="s">
        <v>1939</v>
      </c>
      <c r="O1147" s="358" t="s">
        <v>1240</v>
      </c>
      <c r="P1147" s="358" t="s">
        <v>6550</v>
      </c>
      <c r="Q1147" s="358"/>
      <c r="R1147" s="358" t="s">
        <v>5957</v>
      </c>
      <c r="S1147" s="358" t="s">
        <v>6217</v>
      </c>
      <c r="T1147" s="358">
        <v>153</v>
      </c>
      <c r="U1147" s="358" t="s">
        <v>6217</v>
      </c>
      <c r="V1147" s="358" t="s">
        <v>1965</v>
      </c>
      <c r="W1147" s="358"/>
      <c r="X1147" s="358" t="s">
        <v>5774</v>
      </c>
      <c r="Y1147" s="358" t="s">
        <v>1255</v>
      </c>
      <c r="Z1147" s="358" t="s">
        <v>6548</v>
      </c>
      <c r="AA1147" s="358" t="s">
        <v>6215</v>
      </c>
      <c r="AB1147" s="358"/>
      <c r="AC1147" s="358" t="s">
        <v>1937</v>
      </c>
      <c r="AD1147" s="358" t="s">
        <v>6218</v>
      </c>
      <c r="AE1147" s="358" t="s">
        <v>1267</v>
      </c>
      <c r="AF1147" s="358" t="s">
        <v>1243</v>
      </c>
      <c r="AG1147" s="475">
        <v>0</v>
      </c>
    </row>
    <row r="1148" spans="2:33" ht="49.5">
      <c r="B1148" s="358" t="s">
        <v>5726</v>
      </c>
      <c r="C1148" s="358" t="s">
        <v>5842</v>
      </c>
      <c r="D1148" s="358" t="s">
        <v>6558</v>
      </c>
      <c r="E1148" s="358" t="s">
        <v>1934</v>
      </c>
      <c r="F1148" s="358" t="s">
        <v>1272</v>
      </c>
      <c r="G1148" s="358" t="s">
        <v>6556</v>
      </c>
      <c r="H1148" s="358" t="s">
        <v>5844</v>
      </c>
      <c r="I1148" s="358" t="s">
        <v>1255</v>
      </c>
      <c r="J1148" s="358" t="s">
        <v>5841</v>
      </c>
      <c r="K1148" s="358" t="s">
        <v>5844</v>
      </c>
      <c r="L1148" s="358" t="s">
        <v>1937</v>
      </c>
      <c r="M1148" s="358" t="s">
        <v>6331</v>
      </c>
      <c r="N1148" s="358" t="s">
        <v>1939</v>
      </c>
      <c r="O1148" s="358" t="s">
        <v>1240</v>
      </c>
      <c r="P1148" s="358" t="s">
        <v>6550</v>
      </c>
      <c r="Q1148" s="358"/>
      <c r="R1148" s="358" t="s">
        <v>5957</v>
      </c>
      <c r="S1148" s="358" t="s">
        <v>1937</v>
      </c>
      <c r="T1148" s="358">
        <v>154</v>
      </c>
      <c r="U1148" s="358" t="s">
        <v>6557</v>
      </c>
      <c r="V1148" s="358" t="s">
        <v>1947</v>
      </c>
      <c r="W1148" s="358"/>
      <c r="X1148" s="358" t="s">
        <v>5774</v>
      </c>
      <c r="Y1148" s="358" t="s">
        <v>1255</v>
      </c>
      <c r="Z1148" s="358" t="s">
        <v>6548</v>
      </c>
      <c r="AA1148" s="358" t="s">
        <v>5843</v>
      </c>
      <c r="AB1148" s="358"/>
      <c r="AC1148" s="358" t="s">
        <v>1937</v>
      </c>
      <c r="AD1148" s="358" t="s">
        <v>5847</v>
      </c>
      <c r="AE1148" s="358" t="s">
        <v>1267</v>
      </c>
      <c r="AF1148" s="358" t="s">
        <v>1243</v>
      </c>
      <c r="AG1148" s="475">
        <v>0</v>
      </c>
    </row>
    <row r="1149" spans="2:33" ht="132">
      <c r="B1149" s="358"/>
      <c r="C1149" s="358" t="s">
        <v>5077</v>
      </c>
      <c r="D1149" s="358" t="s">
        <v>5729</v>
      </c>
      <c r="E1149" s="358" t="s">
        <v>1934</v>
      </c>
      <c r="F1149" s="358" t="s">
        <v>1287</v>
      </c>
      <c r="G1149" s="358" t="s">
        <v>5727</v>
      </c>
      <c r="H1149" s="358" t="s">
        <v>5079</v>
      </c>
      <c r="I1149" s="358" t="s">
        <v>1759</v>
      </c>
      <c r="J1149" s="358" t="s">
        <v>5076</v>
      </c>
      <c r="K1149" s="358" t="s">
        <v>5079</v>
      </c>
      <c r="L1149" s="358" t="s">
        <v>5080</v>
      </c>
      <c r="M1149" s="358" t="s">
        <v>5081</v>
      </c>
      <c r="N1149" s="358" t="s">
        <v>1939</v>
      </c>
      <c r="O1149" s="358" t="s">
        <v>1306</v>
      </c>
      <c r="P1149" s="358" t="s">
        <v>5677</v>
      </c>
      <c r="Q1149" s="358" t="s">
        <v>5711</v>
      </c>
      <c r="R1149" s="358"/>
      <c r="S1149" s="358" t="s">
        <v>5728</v>
      </c>
      <c r="T1149" s="358">
        <v>154</v>
      </c>
      <c r="U1149" s="358" t="s">
        <v>1937</v>
      </c>
      <c r="V1149" s="358" t="s">
        <v>2492</v>
      </c>
      <c r="W1149" s="358"/>
      <c r="X1149" s="358" t="s">
        <v>4655</v>
      </c>
      <c r="Y1149" s="358" t="s">
        <v>1247</v>
      </c>
      <c r="Z1149" s="358" t="s">
        <v>5676</v>
      </c>
      <c r="AA1149" s="358" t="s">
        <v>5078</v>
      </c>
      <c r="AB1149" s="358"/>
      <c r="AC1149" s="358" t="s">
        <v>1937</v>
      </c>
      <c r="AD1149" s="358" t="s">
        <v>5084</v>
      </c>
      <c r="AE1149" s="358" t="s">
        <v>1309</v>
      </c>
      <c r="AF1149" s="358"/>
      <c r="AG1149" s="475">
        <v>0</v>
      </c>
    </row>
    <row r="1150" spans="2:33" ht="49.5">
      <c r="B1150" s="358" t="s">
        <v>5736</v>
      </c>
      <c r="C1150" s="358" t="s">
        <v>5731</v>
      </c>
      <c r="D1150" s="358" t="s">
        <v>5733</v>
      </c>
      <c r="E1150" s="358" t="s">
        <v>1934</v>
      </c>
      <c r="F1150" s="358" t="s">
        <v>1279</v>
      </c>
      <c r="G1150" s="358" t="s">
        <v>5737</v>
      </c>
      <c r="H1150" s="358" t="s">
        <v>5733</v>
      </c>
      <c r="I1150" s="358" t="s">
        <v>1759</v>
      </c>
      <c r="J1150" s="358" t="s">
        <v>5730</v>
      </c>
      <c r="K1150" s="358" t="s">
        <v>5733</v>
      </c>
      <c r="L1150" s="358" t="s">
        <v>5734</v>
      </c>
      <c r="M1150" s="358" t="s">
        <v>5735</v>
      </c>
      <c r="N1150" s="358" t="s">
        <v>1939</v>
      </c>
      <c r="O1150" s="358" t="s">
        <v>1306</v>
      </c>
      <c r="P1150" s="358"/>
      <c r="Q1150" s="358"/>
      <c r="R1150" s="358"/>
      <c r="S1150" s="358" t="s">
        <v>1940</v>
      </c>
      <c r="T1150" s="358">
        <v>155</v>
      </c>
      <c r="U1150" s="358" t="s">
        <v>1937</v>
      </c>
      <c r="V1150" s="358" t="s">
        <v>902</v>
      </c>
      <c r="W1150" s="358"/>
      <c r="X1150" s="358" t="s">
        <v>4655</v>
      </c>
      <c r="Y1150" s="358" t="s">
        <v>1247</v>
      </c>
      <c r="Z1150" s="358" t="s">
        <v>5732</v>
      </c>
      <c r="AA1150" s="358"/>
      <c r="AB1150" s="358"/>
      <c r="AC1150" s="358" t="s">
        <v>1940</v>
      </c>
      <c r="AD1150" s="358"/>
      <c r="AE1150" s="358" t="s">
        <v>1309</v>
      </c>
      <c r="AF1150" s="358"/>
      <c r="AG1150" s="475">
        <v>0</v>
      </c>
    </row>
    <row r="1151" spans="2:33" ht="33">
      <c r="B1151" s="358"/>
      <c r="C1151" s="358" t="s">
        <v>6560</v>
      </c>
      <c r="D1151" s="358" t="s">
        <v>6564</v>
      </c>
      <c r="E1151" s="358" t="s">
        <v>1934</v>
      </c>
      <c r="F1151" s="358" t="s">
        <v>1279</v>
      </c>
      <c r="G1151" s="358" t="s">
        <v>6566</v>
      </c>
      <c r="H1151" s="358" t="s">
        <v>6564</v>
      </c>
      <c r="I1151" s="358" t="s">
        <v>1255</v>
      </c>
      <c r="J1151" s="358" t="s">
        <v>6559</v>
      </c>
      <c r="K1151" s="358" t="s">
        <v>6564</v>
      </c>
      <c r="L1151" s="358" t="s">
        <v>1937</v>
      </c>
      <c r="M1151" s="358" t="s">
        <v>6565</v>
      </c>
      <c r="N1151" s="358" t="s">
        <v>1939</v>
      </c>
      <c r="O1151" s="358" t="s">
        <v>1240</v>
      </c>
      <c r="P1151" s="358"/>
      <c r="Q1151" s="358"/>
      <c r="R1151" s="358" t="s">
        <v>6369</v>
      </c>
      <c r="S1151" s="358" t="s">
        <v>1937</v>
      </c>
      <c r="T1151" s="358">
        <v>155</v>
      </c>
      <c r="U1151" s="358" t="s">
        <v>1937</v>
      </c>
      <c r="V1151" s="358"/>
      <c r="W1151" s="358"/>
      <c r="X1151" s="358" t="s">
        <v>6561</v>
      </c>
      <c r="Y1151" s="358" t="s">
        <v>1255</v>
      </c>
      <c r="Z1151" s="358" t="s">
        <v>6562</v>
      </c>
      <c r="AA1151" s="358"/>
      <c r="AB1151" s="358"/>
      <c r="AC1151" s="358" t="s">
        <v>1937</v>
      </c>
      <c r="AD1151" s="358"/>
      <c r="AE1151" s="358" t="s">
        <v>1267</v>
      </c>
      <c r="AF1151" s="358" t="s">
        <v>1243</v>
      </c>
      <c r="AG1151" s="475">
        <v>0</v>
      </c>
    </row>
    <row r="1152" spans="2:33" ht="49.5">
      <c r="B1152" s="358" t="s">
        <v>5738</v>
      </c>
      <c r="C1152" s="358" t="s">
        <v>1762</v>
      </c>
      <c r="D1152" s="358" t="s">
        <v>5740</v>
      </c>
      <c r="E1152" s="358" t="s">
        <v>1934</v>
      </c>
      <c r="F1152" s="358" t="s">
        <v>1242</v>
      </c>
      <c r="G1152" s="358" t="s">
        <v>5739</v>
      </c>
      <c r="H1152" s="358" t="s">
        <v>1945</v>
      </c>
      <c r="I1152" s="358" t="s">
        <v>1759</v>
      </c>
      <c r="J1152" s="358" t="s">
        <v>1761</v>
      </c>
      <c r="K1152" s="358" t="s">
        <v>1945</v>
      </c>
      <c r="L1152" s="358" t="s">
        <v>2138</v>
      </c>
      <c r="M1152" s="358" t="s">
        <v>2186</v>
      </c>
      <c r="N1152" s="358" t="s">
        <v>1939</v>
      </c>
      <c r="O1152" s="358" t="s">
        <v>1306</v>
      </c>
      <c r="P1152" s="358" t="s">
        <v>5733</v>
      </c>
      <c r="Q1152" s="358"/>
      <c r="R1152" s="358"/>
      <c r="S1152" s="358" t="s">
        <v>1940</v>
      </c>
      <c r="T1152" s="358">
        <v>156</v>
      </c>
      <c r="U1152" s="358" t="s">
        <v>1937</v>
      </c>
      <c r="V1152" s="358" t="s">
        <v>1947</v>
      </c>
      <c r="W1152" s="358"/>
      <c r="X1152" s="358" t="s">
        <v>4655</v>
      </c>
      <c r="Y1152" s="358" t="s">
        <v>1247</v>
      </c>
      <c r="Z1152" s="358" t="s">
        <v>5732</v>
      </c>
      <c r="AA1152" s="358" t="s">
        <v>2187</v>
      </c>
      <c r="AB1152" s="358"/>
      <c r="AC1152" s="358" t="s">
        <v>2188</v>
      </c>
      <c r="AD1152" s="358" t="s">
        <v>1950</v>
      </c>
      <c r="AE1152" s="358" t="s">
        <v>1309</v>
      </c>
      <c r="AF1152" s="358"/>
      <c r="AG1152" s="475">
        <v>0</v>
      </c>
    </row>
    <row r="1153" spans="2:33" ht="47.25">
      <c r="B1153" s="358"/>
      <c r="C1153" s="358" t="s">
        <v>6078</v>
      </c>
      <c r="D1153" s="358" t="s">
        <v>6568</v>
      </c>
      <c r="E1153" s="358" t="s">
        <v>1934</v>
      </c>
      <c r="F1153" s="358" t="s">
        <v>1272</v>
      </c>
      <c r="G1153" s="358" t="s">
        <v>6567</v>
      </c>
      <c r="H1153" s="358" t="s">
        <v>6081</v>
      </c>
      <c r="I1153" s="358" t="s">
        <v>1255</v>
      </c>
      <c r="J1153" s="358" t="s">
        <v>6077</v>
      </c>
      <c r="K1153" s="358" t="s">
        <v>6081</v>
      </c>
      <c r="L1153" s="358" t="s">
        <v>1937</v>
      </c>
      <c r="M1153" s="358" t="s">
        <v>6083</v>
      </c>
      <c r="N1153" s="358" t="s">
        <v>3957</v>
      </c>
      <c r="O1153" s="358" t="s">
        <v>1311</v>
      </c>
      <c r="P1153" s="358" t="s">
        <v>6564</v>
      </c>
      <c r="Q1153" s="358"/>
      <c r="R1153" s="358" t="s">
        <v>6369</v>
      </c>
      <c r="S1153" s="358" t="s">
        <v>1937</v>
      </c>
      <c r="T1153" s="358">
        <v>156</v>
      </c>
      <c r="U1153" s="358" t="s">
        <v>1937</v>
      </c>
      <c r="V1153" s="358" t="s">
        <v>1947</v>
      </c>
      <c r="W1153" s="358"/>
      <c r="X1153" s="358" t="s">
        <v>6561</v>
      </c>
      <c r="Y1153" s="358" t="s">
        <v>1255</v>
      </c>
      <c r="Z1153" s="358" t="s">
        <v>6562</v>
      </c>
      <c r="AA1153" s="358" t="s">
        <v>6080</v>
      </c>
      <c r="AB1153" s="358"/>
      <c r="AC1153" s="358" t="s">
        <v>1937</v>
      </c>
      <c r="AD1153" s="358" t="s">
        <v>6084</v>
      </c>
      <c r="AE1153" s="358" t="s">
        <v>1267</v>
      </c>
      <c r="AF1153" s="358" t="s">
        <v>1243</v>
      </c>
      <c r="AG1153" s="475">
        <v>0</v>
      </c>
    </row>
    <row r="1154" spans="2:33" ht="33">
      <c r="B1154" s="358" t="s">
        <v>5741</v>
      </c>
      <c r="C1154" s="358" t="s">
        <v>2068</v>
      </c>
      <c r="D1154" s="358" t="s">
        <v>6570</v>
      </c>
      <c r="E1154" s="358" t="s">
        <v>1934</v>
      </c>
      <c r="F1154" s="358" t="s">
        <v>1272</v>
      </c>
      <c r="G1154" s="358" t="s">
        <v>6569</v>
      </c>
      <c r="H1154" s="358" t="s">
        <v>2071</v>
      </c>
      <c r="I1154" s="358" t="s">
        <v>1255</v>
      </c>
      <c r="J1154" s="358" t="s">
        <v>2072</v>
      </c>
      <c r="K1154" s="358" t="s">
        <v>2071</v>
      </c>
      <c r="L1154" s="358" t="s">
        <v>5784</v>
      </c>
      <c r="M1154" s="358" t="s">
        <v>1937</v>
      </c>
      <c r="N1154" s="358" t="s">
        <v>1939</v>
      </c>
      <c r="O1154" s="358" t="s">
        <v>1311</v>
      </c>
      <c r="P1154" s="358" t="s">
        <v>6564</v>
      </c>
      <c r="Q1154" s="358"/>
      <c r="R1154" s="358" t="s">
        <v>6369</v>
      </c>
      <c r="S1154" s="358" t="s">
        <v>1937</v>
      </c>
      <c r="T1154" s="358">
        <v>157</v>
      </c>
      <c r="U1154" s="358" t="s">
        <v>1937</v>
      </c>
      <c r="V1154" s="358" t="s">
        <v>1947</v>
      </c>
      <c r="W1154" s="358"/>
      <c r="X1154" s="358" t="s">
        <v>6561</v>
      </c>
      <c r="Y1154" s="358" t="s">
        <v>1255</v>
      </c>
      <c r="Z1154" s="358" t="s">
        <v>6562</v>
      </c>
      <c r="AA1154" s="358" t="s">
        <v>2075</v>
      </c>
      <c r="AB1154" s="358"/>
      <c r="AC1154" s="358" t="s">
        <v>1937</v>
      </c>
      <c r="AD1154" s="358" t="s">
        <v>2076</v>
      </c>
      <c r="AE1154" s="358" t="s">
        <v>1267</v>
      </c>
      <c r="AF1154" s="358" t="s">
        <v>1243</v>
      </c>
      <c r="AG1154" s="475">
        <v>0</v>
      </c>
    </row>
    <row r="1155" spans="2:33" ht="49.5">
      <c r="B1155" s="358"/>
      <c r="C1155" s="358" t="s">
        <v>4214</v>
      </c>
      <c r="D1155" s="358" t="s">
        <v>5743</v>
      </c>
      <c r="E1155" s="358" t="s">
        <v>1934</v>
      </c>
      <c r="F1155" s="358" t="s">
        <v>1242</v>
      </c>
      <c r="G1155" s="358" t="s">
        <v>5742</v>
      </c>
      <c r="H1155" s="358" t="s">
        <v>4216</v>
      </c>
      <c r="I1155" s="358" t="s">
        <v>1759</v>
      </c>
      <c r="J1155" s="358" t="s">
        <v>4213</v>
      </c>
      <c r="K1155" s="358" t="s">
        <v>4216</v>
      </c>
      <c r="L1155" s="358" t="s">
        <v>4664</v>
      </c>
      <c r="M1155" s="358" t="s">
        <v>4217</v>
      </c>
      <c r="N1155" s="358" t="s">
        <v>1939</v>
      </c>
      <c r="O1155" s="358" t="s">
        <v>1306</v>
      </c>
      <c r="P1155" s="358" t="s">
        <v>5733</v>
      </c>
      <c r="Q1155" s="358"/>
      <c r="R1155" s="358"/>
      <c r="S1155" s="358" t="s">
        <v>1940</v>
      </c>
      <c r="T1155" s="358">
        <v>157</v>
      </c>
      <c r="U1155" s="358" t="s">
        <v>1937</v>
      </c>
      <c r="V1155" s="358" t="s">
        <v>1947</v>
      </c>
      <c r="W1155" s="358"/>
      <c r="X1155" s="358" t="s">
        <v>4655</v>
      </c>
      <c r="Y1155" s="358" t="s">
        <v>1247</v>
      </c>
      <c r="Z1155" s="358" t="s">
        <v>5732</v>
      </c>
      <c r="AA1155" s="358" t="s">
        <v>4663</v>
      </c>
      <c r="AB1155" s="358"/>
      <c r="AC1155" s="358" t="s">
        <v>4666</v>
      </c>
      <c r="AD1155" s="358" t="s">
        <v>4218</v>
      </c>
      <c r="AE1155" s="358" t="s">
        <v>1309</v>
      </c>
      <c r="AF1155" s="358"/>
      <c r="AG1155" s="475">
        <v>0</v>
      </c>
    </row>
    <row r="1156" spans="2:33" ht="49.5">
      <c r="B1156" s="358" t="s">
        <v>5744</v>
      </c>
      <c r="C1156" s="358" t="s">
        <v>1767</v>
      </c>
      <c r="D1156" s="358" t="s">
        <v>5746</v>
      </c>
      <c r="E1156" s="358" t="s">
        <v>1934</v>
      </c>
      <c r="F1156" s="358" t="s">
        <v>1242</v>
      </c>
      <c r="G1156" s="358" t="s">
        <v>5745</v>
      </c>
      <c r="H1156" s="358" t="s">
        <v>1953</v>
      </c>
      <c r="I1156" s="358" t="s">
        <v>1759</v>
      </c>
      <c r="J1156" s="358" t="s">
        <v>1766</v>
      </c>
      <c r="K1156" s="358" t="s">
        <v>1953</v>
      </c>
      <c r="L1156" s="358" t="s">
        <v>1954</v>
      </c>
      <c r="M1156" s="358" t="s">
        <v>2191</v>
      </c>
      <c r="N1156" s="358" t="s">
        <v>1939</v>
      </c>
      <c r="O1156" s="358" t="s">
        <v>1306</v>
      </c>
      <c r="P1156" s="358" t="s">
        <v>5733</v>
      </c>
      <c r="Q1156" s="358"/>
      <c r="R1156" s="358"/>
      <c r="S1156" s="358" t="s">
        <v>1940</v>
      </c>
      <c r="T1156" s="358">
        <v>158</v>
      </c>
      <c r="U1156" s="358" t="s">
        <v>1937</v>
      </c>
      <c r="V1156" s="358" t="s">
        <v>1947</v>
      </c>
      <c r="W1156" s="358"/>
      <c r="X1156" s="358" t="s">
        <v>4655</v>
      </c>
      <c r="Y1156" s="358" t="s">
        <v>1247</v>
      </c>
      <c r="Z1156" s="358" t="s">
        <v>5732</v>
      </c>
      <c r="AA1156" s="358" t="s">
        <v>2192</v>
      </c>
      <c r="AB1156" s="358"/>
      <c r="AC1156" s="358" t="s">
        <v>2193</v>
      </c>
      <c r="AD1156" s="358" t="s">
        <v>1958</v>
      </c>
      <c r="AE1156" s="358" t="s">
        <v>1309</v>
      </c>
      <c r="AF1156" s="358"/>
      <c r="AG1156" s="475">
        <v>0</v>
      </c>
    </row>
    <row r="1157" spans="2:33" ht="33">
      <c r="B1157" s="358"/>
      <c r="C1157" s="358" t="s">
        <v>6368</v>
      </c>
      <c r="D1157" s="358" t="s">
        <v>6373</v>
      </c>
      <c r="E1157" s="358" t="s">
        <v>1934</v>
      </c>
      <c r="F1157" s="358" t="s">
        <v>1268</v>
      </c>
      <c r="G1157" s="358" t="s">
        <v>6571</v>
      </c>
      <c r="H1157" s="358" t="s">
        <v>6371</v>
      </c>
      <c r="I1157" s="358" t="s">
        <v>1255</v>
      </c>
      <c r="J1157" s="358" t="s">
        <v>6367</v>
      </c>
      <c r="K1157" s="358" t="s">
        <v>6371</v>
      </c>
      <c r="L1157" s="358" t="s">
        <v>6093</v>
      </c>
      <c r="M1157" s="358" t="s">
        <v>6372</v>
      </c>
      <c r="N1157" s="358" t="s">
        <v>3957</v>
      </c>
      <c r="O1157" s="358" t="s">
        <v>1240</v>
      </c>
      <c r="P1157" s="358" t="s">
        <v>6564</v>
      </c>
      <c r="Q1157" s="358"/>
      <c r="R1157" s="358" t="s">
        <v>6369</v>
      </c>
      <c r="S1157" s="358" t="s">
        <v>6372</v>
      </c>
      <c r="T1157" s="358">
        <v>158</v>
      </c>
      <c r="U1157" s="358" t="s">
        <v>1937</v>
      </c>
      <c r="V1157" s="358" t="s">
        <v>1965</v>
      </c>
      <c r="W1157" s="358"/>
      <c r="X1157" s="358" t="s">
        <v>6561</v>
      </c>
      <c r="Y1157" s="358" t="s">
        <v>1255</v>
      </c>
      <c r="Z1157" s="358" t="s">
        <v>6562</v>
      </c>
      <c r="AA1157" s="358" t="s">
        <v>6370</v>
      </c>
      <c r="AB1157" s="358"/>
      <c r="AC1157" s="358" t="s">
        <v>1937</v>
      </c>
      <c r="AD1157" s="358"/>
      <c r="AE1157" s="358" t="s">
        <v>1267</v>
      </c>
      <c r="AF1157" s="358" t="s">
        <v>1243</v>
      </c>
      <c r="AG1157" s="475">
        <v>0</v>
      </c>
    </row>
    <row r="1158" spans="2:33" ht="49.5">
      <c r="B1158" s="358" t="s">
        <v>5747</v>
      </c>
      <c r="C1158" s="358" t="s">
        <v>1773</v>
      </c>
      <c r="D1158" s="358" t="s">
        <v>5749</v>
      </c>
      <c r="E1158" s="358" t="s">
        <v>1934</v>
      </c>
      <c r="F1158" s="358" t="s">
        <v>1242</v>
      </c>
      <c r="G1158" s="358" t="s">
        <v>5748</v>
      </c>
      <c r="H1158" s="358" t="s">
        <v>4223</v>
      </c>
      <c r="I1158" s="358" t="s">
        <v>1759</v>
      </c>
      <c r="J1158" s="358" t="s">
        <v>1772</v>
      </c>
      <c r="K1158" s="358" t="s">
        <v>4223</v>
      </c>
      <c r="L1158" s="358" t="s">
        <v>4671</v>
      </c>
      <c r="M1158" s="358" t="s">
        <v>4672</v>
      </c>
      <c r="N1158" s="358" t="s">
        <v>1939</v>
      </c>
      <c r="O1158" s="358" t="s">
        <v>1306</v>
      </c>
      <c r="P1158" s="358" t="s">
        <v>5733</v>
      </c>
      <c r="Q1158" s="358"/>
      <c r="R1158" s="358"/>
      <c r="S1158" s="358" t="s">
        <v>1940</v>
      </c>
      <c r="T1158" s="358">
        <v>159</v>
      </c>
      <c r="U1158" s="358" t="s">
        <v>1937</v>
      </c>
      <c r="V1158" s="358" t="s">
        <v>1947</v>
      </c>
      <c r="W1158" s="358"/>
      <c r="X1158" s="358" t="s">
        <v>4655</v>
      </c>
      <c r="Y1158" s="358" t="s">
        <v>1247</v>
      </c>
      <c r="Z1158" s="358" t="s">
        <v>5732</v>
      </c>
      <c r="AA1158" s="358" t="s">
        <v>4670</v>
      </c>
      <c r="AB1158" s="358"/>
      <c r="AC1158" s="358" t="s">
        <v>5202</v>
      </c>
      <c r="AD1158" s="358" t="s">
        <v>4225</v>
      </c>
      <c r="AE1158" s="358" t="s">
        <v>1309</v>
      </c>
      <c r="AF1158" s="358"/>
      <c r="AG1158" s="475">
        <v>0</v>
      </c>
    </row>
    <row r="1159" spans="2:33" ht="49.5">
      <c r="B1159" s="358"/>
      <c r="C1159" s="358" t="s">
        <v>6573</v>
      </c>
      <c r="D1159" s="358" t="s">
        <v>6576</v>
      </c>
      <c r="E1159" s="358" t="s">
        <v>1934</v>
      </c>
      <c r="F1159" s="358" t="s">
        <v>1279</v>
      </c>
      <c r="G1159" s="358" t="s">
        <v>6577</v>
      </c>
      <c r="H1159" s="358" t="s">
        <v>6576</v>
      </c>
      <c r="I1159" s="358" t="s">
        <v>1255</v>
      </c>
      <c r="J1159" s="358" t="s">
        <v>6572</v>
      </c>
      <c r="K1159" s="358" t="s">
        <v>6576</v>
      </c>
      <c r="L1159" s="358" t="s">
        <v>6196</v>
      </c>
      <c r="M1159" s="358" t="s">
        <v>6197</v>
      </c>
      <c r="N1159" s="358" t="s">
        <v>3957</v>
      </c>
      <c r="O1159" s="358" t="s">
        <v>1240</v>
      </c>
      <c r="P1159" s="358"/>
      <c r="Q1159" s="358"/>
      <c r="R1159" s="358" t="s">
        <v>5957</v>
      </c>
      <c r="S1159" s="358" t="s">
        <v>1937</v>
      </c>
      <c r="T1159" s="358">
        <v>159</v>
      </c>
      <c r="U1159" s="358" t="s">
        <v>1937</v>
      </c>
      <c r="V1159" s="358"/>
      <c r="W1159" s="358"/>
      <c r="X1159" s="358" t="s">
        <v>5774</v>
      </c>
      <c r="Y1159" s="358" t="s">
        <v>1255</v>
      </c>
      <c r="Z1159" s="358" t="s">
        <v>6574</v>
      </c>
      <c r="AA1159" s="358"/>
      <c r="AB1159" s="358"/>
      <c r="AC1159" s="358" t="s">
        <v>1937</v>
      </c>
      <c r="AD1159" s="358"/>
      <c r="AE1159" s="358" t="s">
        <v>1267</v>
      </c>
      <c r="AF1159" s="358" t="s">
        <v>1243</v>
      </c>
      <c r="AG1159" s="475">
        <v>0</v>
      </c>
    </row>
    <row r="1160" spans="2:33" ht="47.25">
      <c r="B1160" s="358" t="s">
        <v>5750</v>
      </c>
      <c r="C1160" s="358" t="s">
        <v>6200</v>
      </c>
      <c r="D1160" s="358" t="s">
        <v>6204</v>
      </c>
      <c r="E1160" s="358" t="s">
        <v>1934</v>
      </c>
      <c r="F1160" s="358" t="s">
        <v>1268</v>
      </c>
      <c r="G1160" s="358" t="s">
        <v>6578</v>
      </c>
      <c r="H1160" s="358" t="s">
        <v>6202</v>
      </c>
      <c r="I1160" s="358" t="s">
        <v>1255</v>
      </c>
      <c r="J1160" s="358" t="s">
        <v>6199</v>
      </c>
      <c r="K1160" s="358" t="s">
        <v>6202</v>
      </c>
      <c r="L1160" s="358" t="s">
        <v>1937</v>
      </c>
      <c r="M1160" s="358" t="s">
        <v>6203</v>
      </c>
      <c r="N1160" s="358" t="s">
        <v>1939</v>
      </c>
      <c r="O1160" s="358" t="s">
        <v>1240</v>
      </c>
      <c r="P1160" s="358" t="s">
        <v>6576</v>
      </c>
      <c r="Q1160" s="358"/>
      <c r="R1160" s="358" t="s">
        <v>5957</v>
      </c>
      <c r="S1160" s="358" t="s">
        <v>1937</v>
      </c>
      <c r="T1160" s="358">
        <v>160</v>
      </c>
      <c r="U1160" s="358" t="s">
        <v>1937</v>
      </c>
      <c r="V1160" s="358" t="s">
        <v>1974</v>
      </c>
      <c r="W1160" s="358"/>
      <c r="X1160" s="358" t="s">
        <v>5774</v>
      </c>
      <c r="Y1160" s="358" t="s">
        <v>1255</v>
      </c>
      <c r="Z1160" s="358" t="s">
        <v>6574</v>
      </c>
      <c r="AA1160" s="358" t="s">
        <v>6201</v>
      </c>
      <c r="AB1160" s="358"/>
      <c r="AC1160" s="358" t="s">
        <v>1937</v>
      </c>
      <c r="AD1160" s="358"/>
      <c r="AE1160" s="358" t="s">
        <v>1267</v>
      </c>
      <c r="AF1160" s="358" t="s">
        <v>1243</v>
      </c>
      <c r="AG1160" s="475">
        <v>0</v>
      </c>
    </row>
    <row r="1161" spans="2:33" ht="49.5">
      <c r="B1161" s="358"/>
      <c r="C1161" s="358" t="s">
        <v>5272</v>
      </c>
      <c r="D1161" s="358" t="s">
        <v>5752</v>
      </c>
      <c r="E1161" s="358" t="s">
        <v>1934</v>
      </c>
      <c r="F1161" s="358" t="s">
        <v>1242</v>
      </c>
      <c r="G1161" s="358" t="s">
        <v>5751</v>
      </c>
      <c r="H1161" s="358" t="s">
        <v>5274</v>
      </c>
      <c r="I1161" s="358" t="s">
        <v>1759</v>
      </c>
      <c r="J1161" s="358" t="s">
        <v>5271</v>
      </c>
      <c r="K1161" s="358" t="s">
        <v>5274</v>
      </c>
      <c r="L1161" s="358" t="s">
        <v>5275</v>
      </c>
      <c r="M1161" s="358" t="s">
        <v>5276</v>
      </c>
      <c r="N1161" s="358" t="s">
        <v>1939</v>
      </c>
      <c r="O1161" s="358" t="s">
        <v>1306</v>
      </c>
      <c r="P1161" s="358" t="s">
        <v>5733</v>
      </c>
      <c r="Q1161" s="358"/>
      <c r="R1161" s="358"/>
      <c r="S1161" s="358" t="s">
        <v>1940</v>
      </c>
      <c r="T1161" s="358">
        <v>160</v>
      </c>
      <c r="U1161" s="358" t="s">
        <v>1937</v>
      </c>
      <c r="V1161" s="358" t="s">
        <v>1974</v>
      </c>
      <c r="W1161" s="358"/>
      <c r="X1161" s="358" t="s">
        <v>4655</v>
      </c>
      <c r="Y1161" s="358" t="s">
        <v>1247</v>
      </c>
      <c r="Z1161" s="358" t="s">
        <v>5732</v>
      </c>
      <c r="AA1161" s="358" t="s">
        <v>5273</v>
      </c>
      <c r="AB1161" s="358"/>
      <c r="AC1161" s="358" t="s">
        <v>1937</v>
      </c>
      <c r="AD1161" s="358" t="s">
        <v>4853</v>
      </c>
      <c r="AE1161" s="358" t="s">
        <v>1309</v>
      </c>
      <c r="AF1161" s="358"/>
      <c r="AG1161" s="475">
        <v>0</v>
      </c>
    </row>
    <row r="1162" spans="2:33" ht="132">
      <c r="B1162" s="358" t="s">
        <v>5753</v>
      </c>
      <c r="C1162" s="358" t="s">
        <v>5695</v>
      </c>
      <c r="D1162" s="358" t="s">
        <v>5756</v>
      </c>
      <c r="E1162" s="358" t="s">
        <v>1934</v>
      </c>
      <c r="F1162" s="358" t="s">
        <v>1287</v>
      </c>
      <c r="G1162" s="358" t="s">
        <v>5754</v>
      </c>
      <c r="H1162" s="358" t="s">
        <v>5697</v>
      </c>
      <c r="I1162" s="358" t="s">
        <v>1759</v>
      </c>
      <c r="J1162" s="358" t="s">
        <v>5694</v>
      </c>
      <c r="K1162" s="358" t="s">
        <v>5697</v>
      </c>
      <c r="L1162" s="358" t="s">
        <v>5283</v>
      </c>
      <c r="M1162" s="358" t="s">
        <v>5698</v>
      </c>
      <c r="N1162" s="358" t="s">
        <v>1939</v>
      </c>
      <c r="O1162" s="358" t="s">
        <v>1306</v>
      </c>
      <c r="P1162" s="358" t="s">
        <v>5733</v>
      </c>
      <c r="Q1162" s="358"/>
      <c r="R1162" s="358"/>
      <c r="S1162" s="358" t="s">
        <v>5755</v>
      </c>
      <c r="T1162" s="358">
        <v>161</v>
      </c>
      <c r="U1162" s="358" t="s">
        <v>1937</v>
      </c>
      <c r="V1162" s="358" t="s">
        <v>2010</v>
      </c>
      <c r="W1162" s="358"/>
      <c r="X1162" s="358" t="s">
        <v>4655</v>
      </c>
      <c r="Y1162" s="358" t="s">
        <v>1247</v>
      </c>
      <c r="Z1162" s="358" t="s">
        <v>5732</v>
      </c>
      <c r="AA1162" s="358" t="s">
        <v>5696</v>
      </c>
      <c r="AB1162" s="358"/>
      <c r="AC1162" s="358" t="s">
        <v>1937</v>
      </c>
      <c r="AD1162" s="358" t="s">
        <v>4861</v>
      </c>
      <c r="AE1162" s="358" t="s">
        <v>1309</v>
      </c>
      <c r="AF1162" s="358"/>
      <c r="AG1162" s="475">
        <v>0</v>
      </c>
    </row>
    <row r="1163" spans="2:33" ht="66">
      <c r="B1163" s="358"/>
      <c r="C1163" s="358" t="s">
        <v>6214</v>
      </c>
      <c r="D1163" s="358" t="s">
        <v>6218</v>
      </c>
      <c r="E1163" s="358" t="s">
        <v>1934</v>
      </c>
      <c r="F1163" s="358" t="s">
        <v>1268</v>
      </c>
      <c r="G1163" s="358" t="s">
        <v>6579</v>
      </c>
      <c r="H1163" s="358" t="s">
        <v>6216</v>
      </c>
      <c r="I1163" s="358" t="s">
        <v>1255</v>
      </c>
      <c r="J1163" s="358" t="s">
        <v>6213</v>
      </c>
      <c r="K1163" s="358" t="s">
        <v>6216</v>
      </c>
      <c r="L1163" s="358" t="s">
        <v>1937</v>
      </c>
      <c r="M1163" s="358" t="s">
        <v>6217</v>
      </c>
      <c r="N1163" s="358" t="s">
        <v>1939</v>
      </c>
      <c r="O1163" s="358" t="s">
        <v>1240</v>
      </c>
      <c r="P1163" s="358" t="s">
        <v>6576</v>
      </c>
      <c r="Q1163" s="358"/>
      <c r="R1163" s="358" t="s">
        <v>5957</v>
      </c>
      <c r="S1163" s="358" t="s">
        <v>6217</v>
      </c>
      <c r="T1163" s="358">
        <v>161</v>
      </c>
      <c r="U1163" s="358" t="s">
        <v>6217</v>
      </c>
      <c r="V1163" s="358" t="s">
        <v>1965</v>
      </c>
      <c r="W1163" s="358"/>
      <c r="X1163" s="358" t="s">
        <v>5774</v>
      </c>
      <c r="Y1163" s="358" t="s">
        <v>1255</v>
      </c>
      <c r="Z1163" s="358" t="s">
        <v>6574</v>
      </c>
      <c r="AA1163" s="358" t="s">
        <v>6215</v>
      </c>
      <c r="AB1163" s="358"/>
      <c r="AC1163" s="358" t="s">
        <v>1937</v>
      </c>
      <c r="AD1163" s="358"/>
      <c r="AE1163" s="358" t="s">
        <v>1267</v>
      </c>
      <c r="AF1163" s="358" t="s">
        <v>1243</v>
      </c>
      <c r="AG1163" s="475">
        <v>0</v>
      </c>
    </row>
    <row r="1164" spans="2:33" ht="165">
      <c r="B1164" s="358" t="s">
        <v>5757</v>
      </c>
      <c r="C1164" s="358" t="s">
        <v>5704</v>
      </c>
      <c r="D1164" s="358" t="s">
        <v>5759</v>
      </c>
      <c r="E1164" s="358" t="s">
        <v>1934</v>
      </c>
      <c r="F1164" s="358" t="s">
        <v>1287</v>
      </c>
      <c r="G1164" s="358" t="s">
        <v>5758</v>
      </c>
      <c r="H1164" s="358" t="s">
        <v>5706</v>
      </c>
      <c r="I1164" s="358" t="s">
        <v>1759</v>
      </c>
      <c r="J1164" s="358" t="s">
        <v>5703</v>
      </c>
      <c r="K1164" s="358" t="s">
        <v>5706</v>
      </c>
      <c r="L1164" s="358" t="s">
        <v>5292</v>
      </c>
      <c r="M1164" s="358" t="s">
        <v>5707</v>
      </c>
      <c r="N1164" s="358" t="s">
        <v>1939</v>
      </c>
      <c r="O1164" s="358" t="s">
        <v>1306</v>
      </c>
      <c r="P1164" s="358" t="s">
        <v>5733</v>
      </c>
      <c r="Q1164" s="358"/>
      <c r="R1164" s="358"/>
      <c r="S1164" s="358" t="s">
        <v>5710</v>
      </c>
      <c r="T1164" s="358">
        <v>162</v>
      </c>
      <c r="U1164" s="358" t="s">
        <v>1937</v>
      </c>
      <c r="V1164" s="358" t="s">
        <v>2010</v>
      </c>
      <c r="W1164" s="358"/>
      <c r="X1164" s="358" t="s">
        <v>4655</v>
      </c>
      <c r="Y1164" s="358" t="s">
        <v>1247</v>
      </c>
      <c r="Z1164" s="358" t="s">
        <v>5732</v>
      </c>
      <c r="AA1164" s="358" t="s">
        <v>5705</v>
      </c>
      <c r="AB1164" s="358"/>
      <c r="AC1164" s="358" t="s">
        <v>1937</v>
      </c>
      <c r="AD1164" s="358" t="s">
        <v>4870</v>
      </c>
      <c r="AE1164" s="358" t="s">
        <v>1309</v>
      </c>
      <c r="AF1164" s="358"/>
      <c r="AG1164" s="475">
        <v>0</v>
      </c>
    </row>
    <row r="1165" spans="2:33" ht="47.25">
      <c r="B1165" s="358"/>
      <c r="C1165" s="358" t="s">
        <v>6222</v>
      </c>
      <c r="D1165" s="358" t="s">
        <v>6226</v>
      </c>
      <c r="E1165" s="358" t="s">
        <v>1934</v>
      </c>
      <c r="F1165" s="358" t="s">
        <v>1268</v>
      </c>
      <c r="G1165" s="358" t="s">
        <v>6580</v>
      </c>
      <c r="H1165" s="358" t="s">
        <v>6224</v>
      </c>
      <c r="I1165" s="358" t="s">
        <v>1255</v>
      </c>
      <c r="J1165" s="358" t="s">
        <v>6221</v>
      </c>
      <c r="K1165" s="358" t="s">
        <v>6224</v>
      </c>
      <c r="L1165" s="358" t="s">
        <v>1937</v>
      </c>
      <c r="M1165" s="358" t="s">
        <v>6225</v>
      </c>
      <c r="N1165" s="358" t="s">
        <v>1939</v>
      </c>
      <c r="O1165" s="358" t="s">
        <v>1240</v>
      </c>
      <c r="P1165" s="358" t="s">
        <v>6576</v>
      </c>
      <c r="Q1165" s="358"/>
      <c r="R1165" s="358" t="s">
        <v>5957</v>
      </c>
      <c r="S1165" s="358" t="s">
        <v>6228</v>
      </c>
      <c r="T1165" s="358">
        <v>162</v>
      </c>
      <c r="U1165" s="358" t="s">
        <v>1937</v>
      </c>
      <c r="V1165" s="358" t="s">
        <v>1965</v>
      </c>
      <c r="W1165" s="358"/>
      <c r="X1165" s="358" t="s">
        <v>5774</v>
      </c>
      <c r="Y1165" s="358" t="s">
        <v>1255</v>
      </c>
      <c r="Z1165" s="358" t="s">
        <v>6574</v>
      </c>
      <c r="AA1165" s="358" t="s">
        <v>6223</v>
      </c>
      <c r="AB1165" s="358"/>
      <c r="AC1165" s="358" t="s">
        <v>1937</v>
      </c>
      <c r="AD1165" s="358"/>
      <c r="AE1165" s="358" t="s">
        <v>1267</v>
      </c>
      <c r="AF1165" s="358" t="s">
        <v>1243</v>
      </c>
      <c r="AG1165" s="475">
        <v>0</v>
      </c>
    </row>
    <row r="1166" spans="2:33" ht="115.5">
      <c r="B1166" s="358" t="s">
        <v>5760</v>
      </c>
      <c r="C1166" s="358" t="s">
        <v>5048</v>
      </c>
      <c r="D1166" s="358" t="s">
        <v>5762</v>
      </c>
      <c r="E1166" s="358" t="s">
        <v>1934</v>
      </c>
      <c r="F1166" s="358" t="s">
        <v>1287</v>
      </c>
      <c r="G1166" s="358" t="s">
        <v>5761</v>
      </c>
      <c r="H1166" s="358" t="s">
        <v>5050</v>
      </c>
      <c r="I1166" s="358" t="s">
        <v>1759</v>
      </c>
      <c r="J1166" s="358" t="s">
        <v>5047</v>
      </c>
      <c r="K1166" s="358" t="s">
        <v>5050</v>
      </c>
      <c r="L1166" s="358" t="s">
        <v>5051</v>
      </c>
      <c r="M1166" s="358" t="s">
        <v>5052</v>
      </c>
      <c r="N1166" s="358" t="s">
        <v>1939</v>
      </c>
      <c r="O1166" s="358" t="s">
        <v>1306</v>
      </c>
      <c r="P1166" s="358" t="s">
        <v>5733</v>
      </c>
      <c r="Q1166" s="358" t="s">
        <v>5702</v>
      </c>
      <c r="R1166" s="358"/>
      <c r="S1166" s="358" t="s">
        <v>5715</v>
      </c>
      <c r="T1166" s="358">
        <v>163</v>
      </c>
      <c r="U1166" s="358" t="s">
        <v>1937</v>
      </c>
      <c r="V1166" s="358" t="s">
        <v>2010</v>
      </c>
      <c r="W1166" s="358"/>
      <c r="X1166" s="358" t="s">
        <v>4655</v>
      </c>
      <c r="Y1166" s="358" t="s">
        <v>1247</v>
      </c>
      <c r="Z1166" s="358" t="s">
        <v>5732</v>
      </c>
      <c r="AA1166" s="358" t="s">
        <v>5712</v>
      </c>
      <c r="AB1166" s="358"/>
      <c r="AC1166" s="358" t="s">
        <v>1937</v>
      </c>
      <c r="AD1166" s="358" t="s">
        <v>5055</v>
      </c>
      <c r="AE1166" s="358" t="s">
        <v>1309</v>
      </c>
      <c r="AF1166" s="358"/>
      <c r="AG1166" s="475">
        <v>0</v>
      </c>
    </row>
    <row r="1167" spans="2:33" ht="47.25">
      <c r="B1167" s="358"/>
      <c r="C1167" s="358" t="s">
        <v>6231</v>
      </c>
      <c r="D1167" s="358" t="s">
        <v>6235</v>
      </c>
      <c r="E1167" s="358" t="s">
        <v>1934</v>
      </c>
      <c r="F1167" s="358" t="s">
        <v>1268</v>
      </c>
      <c r="G1167" s="358" t="s">
        <v>6581</v>
      </c>
      <c r="H1167" s="358" t="s">
        <v>6233</v>
      </c>
      <c r="I1167" s="358" t="s">
        <v>1255</v>
      </c>
      <c r="J1167" s="358" t="s">
        <v>6230</v>
      </c>
      <c r="K1167" s="358" t="s">
        <v>6233</v>
      </c>
      <c r="L1167" s="358" t="s">
        <v>1937</v>
      </c>
      <c r="M1167" s="358" t="s">
        <v>6234</v>
      </c>
      <c r="N1167" s="358" t="s">
        <v>1939</v>
      </c>
      <c r="O1167" s="358" t="s">
        <v>1240</v>
      </c>
      <c r="P1167" s="358" t="s">
        <v>6576</v>
      </c>
      <c r="Q1167" s="358"/>
      <c r="R1167" s="358" t="s">
        <v>5957</v>
      </c>
      <c r="S1167" s="358" t="s">
        <v>1937</v>
      </c>
      <c r="T1167" s="358">
        <v>163</v>
      </c>
      <c r="U1167" s="358" t="s">
        <v>1937</v>
      </c>
      <c r="V1167" s="358" t="s">
        <v>2492</v>
      </c>
      <c r="W1167" s="358"/>
      <c r="X1167" s="358" t="s">
        <v>5774</v>
      </c>
      <c r="Y1167" s="358" t="s">
        <v>1255</v>
      </c>
      <c r="Z1167" s="358" t="s">
        <v>6574</v>
      </c>
      <c r="AA1167" s="358" t="s">
        <v>6232</v>
      </c>
      <c r="AB1167" s="358"/>
      <c r="AC1167" s="358" t="s">
        <v>1937</v>
      </c>
      <c r="AD1167" s="358"/>
      <c r="AE1167" s="358" t="s">
        <v>1267</v>
      </c>
      <c r="AF1167" s="358" t="s">
        <v>1243</v>
      </c>
      <c r="AG1167" s="475">
        <v>0</v>
      </c>
    </row>
    <row r="1168" spans="2:33" ht="115.5">
      <c r="B1168" s="358" t="s">
        <v>5763</v>
      </c>
      <c r="C1168" s="358" t="s">
        <v>5058</v>
      </c>
      <c r="D1168" s="358" t="s">
        <v>5765</v>
      </c>
      <c r="E1168" s="358" t="s">
        <v>1934</v>
      </c>
      <c r="F1168" s="358" t="s">
        <v>1287</v>
      </c>
      <c r="G1168" s="358" t="s">
        <v>5764</v>
      </c>
      <c r="H1168" s="358" t="s">
        <v>5060</v>
      </c>
      <c r="I1168" s="358" t="s">
        <v>1759</v>
      </c>
      <c r="J1168" s="358" t="s">
        <v>5057</v>
      </c>
      <c r="K1168" s="358" t="s">
        <v>5060</v>
      </c>
      <c r="L1168" s="358" t="s">
        <v>5061</v>
      </c>
      <c r="M1168" s="358" t="s">
        <v>5062</v>
      </c>
      <c r="N1168" s="358" t="s">
        <v>1939</v>
      </c>
      <c r="O1168" s="358" t="s">
        <v>1306</v>
      </c>
      <c r="P1168" s="358" t="s">
        <v>5733</v>
      </c>
      <c r="Q1168" s="358" t="s">
        <v>5759</v>
      </c>
      <c r="R1168" s="358"/>
      <c r="S1168" s="358" t="s">
        <v>5720</v>
      </c>
      <c r="T1168" s="358">
        <v>164</v>
      </c>
      <c r="U1168" s="358" t="s">
        <v>1937</v>
      </c>
      <c r="V1168" s="358" t="s">
        <v>2010</v>
      </c>
      <c r="W1168" s="358"/>
      <c r="X1168" s="358" t="s">
        <v>4655</v>
      </c>
      <c r="Y1168" s="358" t="s">
        <v>1247</v>
      </c>
      <c r="Z1168" s="358" t="s">
        <v>5732</v>
      </c>
      <c r="AA1168" s="358" t="s">
        <v>5717</v>
      </c>
      <c r="AB1168" s="358"/>
      <c r="AC1168" s="358" t="s">
        <v>1937</v>
      </c>
      <c r="AD1168" s="358" t="s">
        <v>5065</v>
      </c>
      <c r="AE1168" s="358" t="s">
        <v>1309</v>
      </c>
      <c r="AF1168" s="358"/>
      <c r="AG1168" s="475">
        <v>0</v>
      </c>
    </row>
    <row r="1169" spans="2:33" ht="49.5">
      <c r="B1169" s="358"/>
      <c r="C1169" s="358" t="s">
        <v>6239</v>
      </c>
      <c r="D1169" s="358" t="s">
        <v>6243</v>
      </c>
      <c r="E1169" s="358" t="s">
        <v>1934</v>
      </c>
      <c r="F1169" s="358" t="s">
        <v>1268</v>
      </c>
      <c r="G1169" s="358" t="s">
        <v>6582</v>
      </c>
      <c r="H1169" s="358" t="s">
        <v>6241</v>
      </c>
      <c r="I1169" s="358" t="s">
        <v>1255</v>
      </c>
      <c r="J1169" s="358" t="s">
        <v>6238</v>
      </c>
      <c r="K1169" s="358" t="s">
        <v>6241</v>
      </c>
      <c r="L1169" s="358" t="s">
        <v>1937</v>
      </c>
      <c r="M1169" s="358" t="s">
        <v>6242</v>
      </c>
      <c r="N1169" s="358" t="s">
        <v>1939</v>
      </c>
      <c r="O1169" s="358" t="s">
        <v>1240</v>
      </c>
      <c r="P1169" s="358" t="s">
        <v>6576</v>
      </c>
      <c r="Q1169" s="358"/>
      <c r="R1169" s="358" t="s">
        <v>5957</v>
      </c>
      <c r="S1169" s="358" t="s">
        <v>6245</v>
      </c>
      <c r="T1169" s="358">
        <v>164</v>
      </c>
      <c r="U1169" s="358" t="s">
        <v>6217</v>
      </c>
      <c r="V1169" s="358" t="s">
        <v>1965</v>
      </c>
      <c r="W1169" s="358"/>
      <c r="X1169" s="358" t="s">
        <v>5774</v>
      </c>
      <c r="Y1169" s="358" t="s">
        <v>1255</v>
      </c>
      <c r="Z1169" s="358" t="s">
        <v>6574</v>
      </c>
      <c r="AA1169" s="358" t="s">
        <v>6240</v>
      </c>
      <c r="AB1169" s="358"/>
      <c r="AC1169" s="358" t="s">
        <v>1937</v>
      </c>
      <c r="AD1169" s="358"/>
      <c r="AE1169" s="358" t="s">
        <v>1267</v>
      </c>
      <c r="AF1169" s="358" t="s">
        <v>1243</v>
      </c>
      <c r="AG1169" s="475">
        <v>0</v>
      </c>
    </row>
    <row r="1170" spans="2:33" ht="132">
      <c r="B1170" s="358" t="s">
        <v>5766</v>
      </c>
      <c r="C1170" s="358" t="s">
        <v>5068</v>
      </c>
      <c r="D1170" s="358" t="s">
        <v>5768</v>
      </c>
      <c r="E1170" s="358" t="s">
        <v>1934</v>
      </c>
      <c r="F1170" s="358" t="s">
        <v>1287</v>
      </c>
      <c r="G1170" s="358" t="s">
        <v>5767</v>
      </c>
      <c r="H1170" s="358" t="s">
        <v>5070</v>
      </c>
      <c r="I1170" s="358" t="s">
        <v>1759</v>
      </c>
      <c r="J1170" s="358" t="s">
        <v>5067</v>
      </c>
      <c r="K1170" s="358" t="s">
        <v>5070</v>
      </c>
      <c r="L1170" s="358" t="s">
        <v>5030</v>
      </c>
      <c r="M1170" s="358" t="s">
        <v>5071</v>
      </c>
      <c r="N1170" s="358" t="s">
        <v>1939</v>
      </c>
      <c r="O1170" s="358" t="s">
        <v>1306</v>
      </c>
      <c r="P1170" s="358" t="s">
        <v>5733</v>
      </c>
      <c r="Q1170" s="358" t="s">
        <v>5702</v>
      </c>
      <c r="R1170" s="358"/>
      <c r="S1170" s="358" t="s">
        <v>5724</v>
      </c>
      <c r="T1170" s="358">
        <v>165</v>
      </c>
      <c r="U1170" s="358" t="s">
        <v>1937</v>
      </c>
      <c r="V1170" s="358" t="s">
        <v>2492</v>
      </c>
      <c r="W1170" s="358"/>
      <c r="X1170" s="358" t="s">
        <v>4655</v>
      </c>
      <c r="Y1170" s="358" t="s">
        <v>1247</v>
      </c>
      <c r="Z1170" s="358" t="s">
        <v>5732</v>
      </c>
      <c r="AA1170" s="358" t="s">
        <v>5069</v>
      </c>
      <c r="AB1170" s="358"/>
      <c r="AC1170" s="358" t="s">
        <v>1937</v>
      </c>
      <c r="AD1170" s="358" t="s">
        <v>5074</v>
      </c>
      <c r="AE1170" s="358" t="s">
        <v>1309</v>
      </c>
      <c r="AF1170" s="358"/>
      <c r="AG1170" s="475">
        <v>0</v>
      </c>
    </row>
    <row r="1171" spans="2:33" ht="47.25">
      <c r="B1171" s="358"/>
      <c r="C1171" s="358" t="s">
        <v>6248</v>
      </c>
      <c r="D1171" s="358" t="s">
        <v>6252</v>
      </c>
      <c r="E1171" s="358" t="s">
        <v>1934</v>
      </c>
      <c r="F1171" s="358" t="s">
        <v>1268</v>
      </c>
      <c r="G1171" s="358" t="s">
        <v>6583</v>
      </c>
      <c r="H1171" s="358" t="s">
        <v>6250</v>
      </c>
      <c r="I1171" s="358" t="s">
        <v>1255</v>
      </c>
      <c r="J1171" s="358" t="s">
        <v>6247</v>
      </c>
      <c r="K1171" s="358" t="s">
        <v>6250</v>
      </c>
      <c r="L1171" s="358" t="s">
        <v>1937</v>
      </c>
      <c r="M1171" s="358" t="s">
        <v>6251</v>
      </c>
      <c r="N1171" s="358" t="s">
        <v>1939</v>
      </c>
      <c r="O1171" s="358" t="s">
        <v>1240</v>
      </c>
      <c r="P1171" s="358" t="s">
        <v>6576</v>
      </c>
      <c r="Q1171" s="358"/>
      <c r="R1171" s="358" t="s">
        <v>5957</v>
      </c>
      <c r="S1171" s="358" t="s">
        <v>6254</v>
      </c>
      <c r="T1171" s="358">
        <v>165</v>
      </c>
      <c r="U1171" s="358" t="s">
        <v>1937</v>
      </c>
      <c r="V1171" s="358" t="s">
        <v>2492</v>
      </c>
      <c r="W1171" s="358"/>
      <c r="X1171" s="358" t="s">
        <v>5774</v>
      </c>
      <c r="Y1171" s="358" t="s">
        <v>1255</v>
      </c>
      <c r="Z1171" s="358" t="s">
        <v>6574</v>
      </c>
      <c r="AA1171" s="358" t="s">
        <v>6249</v>
      </c>
      <c r="AB1171" s="358"/>
      <c r="AC1171" s="358" t="s">
        <v>1937</v>
      </c>
      <c r="AD1171" s="358"/>
      <c r="AE1171" s="358" t="s">
        <v>1267</v>
      </c>
      <c r="AF1171" s="358" t="s">
        <v>1243</v>
      </c>
      <c r="AG1171" s="475">
        <v>0</v>
      </c>
    </row>
    <row r="1172" spans="2:33" ht="132">
      <c r="B1172" s="358" t="s">
        <v>5769</v>
      </c>
      <c r="C1172" s="358" t="s">
        <v>5077</v>
      </c>
      <c r="D1172" s="358" t="s">
        <v>5771</v>
      </c>
      <c r="E1172" s="358" t="s">
        <v>1934</v>
      </c>
      <c r="F1172" s="358" t="s">
        <v>1287</v>
      </c>
      <c r="G1172" s="358" t="s">
        <v>5770</v>
      </c>
      <c r="H1172" s="358" t="s">
        <v>5079</v>
      </c>
      <c r="I1172" s="358" t="s">
        <v>1759</v>
      </c>
      <c r="J1172" s="358" t="s">
        <v>5076</v>
      </c>
      <c r="K1172" s="358" t="s">
        <v>5079</v>
      </c>
      <c r="L1172" s="358" t="s">
        <v>5080</v>
      </c>
      <c r="M1172" s="358" t="s">
        <v>5081</v>
      </c>
      <c r="N1172" s="358" t="s">
        <v>1939</v>
      </c>
      <c r="O1172" s="358" t="s">
        <v>1306</v>
      </c>
      <c r="P1172" s="358" t="s">
        <v>5733</v>
      </c>
      <c r="Q1172" s="358" t="s">
        <v>5759</v>
      </c>
      <c r="R1172" s="358"/>
      <c r="S1172" s="358" t="s">
        <v>5728</v>
      </c>
      <c r="T1172" s="358">
        <v>166</v>
      </c>
      <c r="U1172" s="358" t="s">
        <v>1937</v>
      </c>
      <c r="V1172" s="358" t="s">
        <v>2492</v>
      </c>
      <c r="W1172" s="358"/>
      <c r="X1172" s="358" t="s">
        <v>4655</v>
      </c>
      <c r="Y1172" s="358" t="s">
        <v>1247</v>
      </c>
      <c r="Z1172" s="358" t="s">
        <v>5732</v>
      </c>
      <c r="AA1172" s="358" t="s">
        <v>5078</v>
      </c>
      <c r="AB1172" s="358"/>
      <c r="AC1172" s="358" t="s">
        <v>1937</v>
      </c>
      <c r="AD1172" s="358" t="s">
        <v>5084</v>
      </c>
      <c r="AE1172" s="358" t="s">
        <v>1309</v>
      </c>
      <c r="AF1172" s="358"/>
      <c r="AG1172" s="475">
        <v>0</v>
      </c>
    </row>
    <row r="1173" spans="2:33" ht="47.25">
      <c r="B1173" s="358"/>
      <c r="C1173" s="358" t="s">
        <v>6257</v>
      </c>
      <c r="D1173" s="358" t="s">
        <v>6261</v>
      </c>
      <c r="E1173" s="358" t="s">
        <v>1934</v>
      </c>
      <c r="F1173" s="358" t="s">
        <v>1268</v>
      </c>
      <c r="G1173" s="358" t="s">
        <v>6584</v>
      </c>
      <c r="H1173" s="358" t="s">
        <v>6259</v>
      </c>
      <c r="I1173" s="358" t="s">
        <v>1255</v>
      </c>
      <c r="J1173" s="358" t="s">
        <v>6256</v>
      </c>
      <c r="K1173" s="358" t="s">
        <v>6259</v>
      </c>
      <c r="L1173" s="358" t="s">
        <v>1937</v>
      </c>
      <c r="M1173" s="358" t="s">
        <v>6260</v>
      </c>
      <c r="N1173" s="358" t="s">
        <v>1939</v>
      </c>
      <c r="O1173" s="358" t="s">
        <v>1240</v>
      </c>
      <c r="P1173" s="358" t="s">
        <v>6576</v>
      </c>
      <c r="Q1173" s="358"/>
      <c r="R1173" s="358" t="s">
        <v>5957</v>
      </c>
      <c r="S1173" s="358" t="s">
        <v>1937</v>
      </c>
      <c r="T1173" s="358">
        <v>166</v>
      </c>
      <c r="U1173" s="358" t="s">
        <v>1937</v>
      </c>
      <c r="V1173" s="358" t="s">
        <v>2492</v>
      </c>
      <c r="W1173" s="358"/>
      <c r="X1173" s="358" t="s">
        <v>5774</v>
      </c>
      <c r="Y1173" s="358" t="s">
        <v>1255</v>
      </c>
      <c r="Z1173" s="358" t="s">
        <v>6574</v>
      </c>
      <c r="AA1173" s="358" t="s">
        <v>6258</v>
      </c>
      <c r="AB1173" s="358"/>
      <c r="AC1173" s="358" t="s">
        <v>1937</v>
      </c>
      <c r="AD1173" s="358"/>
      <c r="AE1173" s="358" t="s">
        <v>1267</v>
      </c>
      <c r="AF1173" s="358" t="s">
        <v>1243</v>
      </c>
      <c r="AG1173" s="475">
        <v>0</v>
      </c>
    </row>
    <row r="1174" spans="2:33" ht="47.25">
      <c r="B1174" s="358" t="s">
        <v>6585</v>
      </c>
      <c r="C1174" s="358" t="s">
        <v>6265</v>
      </c>
      <c r="D1174" s="358" t="s">
        <v>6269</v>
      </c>
      <c r="E1174" s="358" t="s">
        <v>1934</v>
      </c>
      <c r="F1174" s="358" t="s">
        <v>1268</v>
      </c>
      <c r="G1174" s="358" t="s">
        <v>6586</v>
      </c>
      <c r="H1174" s="358" t="s">
        <v>6267</v>
      </c>
      <c r="I1174" s="358" t="s">
        <v>1255</v>
      </c>
      <c r="J1174" s="358" t="s">
        <v>6264</v>
      </c>
      <c r="K1174" s="358" t="s">
        <v>6267</v>
      </c>
      <c r="L1174" s="358" t="s">
        <v>1937</v>
      </c>
      <c r="M1174" s="358" t="s">
        <v>6268</v>
      </c>
      <c r="N1174" s="358" t="s">
        <v>1939</v>
      </c>
      <c r="O1174" s="358" t="s">
        <v>1240</v>
      </c>
      <c r="P1174" s="358" t="s">
        <v>6576</v>
      </c>
      <c r="Q1174" s="358"/>
      <c r="R1174" s="358" t="s">
        <v>5957</v>
      </c>
      <c r="S1174" s="358" t="s">
        <v>1937</v>
      </c>
      <c r="T1174" s="358">
        <v>167</v>
      </c>
      <c r="U1174" s="358" t="s">
        <v>1937</v>
      </c>
      <c r="V1174" s="358" t="s">
        <v>2492</v>
      </c>
      <c r="W1174" s="358"/>
      <c r="X1174" s="358" t="s">
        <v>5774</v>
      </c>
      <c r="Y1174" s="358" t="s">
        <v>1255</v>
      </c>
      <c r="Z1174" s="358" t="s">
        <v>6574</v>
      </c>
      <c r="AA1174" s="358" t="s">
        <v>6266</v>
      </c>
      <c r="AB1174" s="358"/>
      <c r="AC1174" s="358" t="s">
        <v>1937</v>
      </c>
      <c r="AD1174" s="358"/>
      <c r="AE1174" s="358" t="s">
        <v>1267</v>
      </c>
      <c r="AF1174" s="358" t="s">
        <v>1243</v>
      </c>
      <c r="AG1174" s="475">
        <v>0</v>
      </c>
    </row>
    <row r="1175" spans="2:33" ht="47.25">
      <c r="B1175" s="358" t="s">
        <v>6587</v>
      </c>
      <c r="C1175" s="358" t="s">
        <v>6273</v>
      </c>
      <c r="D1175" s="358" t="s">
        <v>6277</v>
      </c>
      <c r="E1175" s="358" t="s">
        <v>1934</v>
      </c>
      <c r="F1175" s="358" t="s">
        <v>1268</v>
      </c>
      <c r="G1175" s="358" t="s">
        <v>6588</v>
      </c>
      <c r="H1175" s="358" t="s">
        <v>6275</v>
      </c>
      <c r="I1175" s="358" t="s">
        <v>1255</v>
      </c>
      <c r="J1175" s="358" t="s">
        <v>6272</v>
      </c>
      <c r="K1175" s="358" t="s">
        <v>6275</v>
      </c>
      <c r="L1175" s="358" t="s">
        <v>1937</v>
      </c>
      <c r="M1175" s="358" t="s">
        <v>6276</v>
      </c>
      <c r="N1175" s="358" t="s">
        <v>1939</v>
      </c>
      <c r="O1175" s="358" t="s">
        <v>1240</v>
      </c>
      <c r="P1175" s="358" t="s">
        <v>6576</v>
      </c>
      <c r="Q1175" s="358"/>
      <c r="R1175" s="358" t="s">
        <v>5957</v>
      </c>
      <c r="S1175" s="358" t="s">
        <v>1937</v>
      </c>
      <c r="T1175" s="358">
        <v>168</v>
      </c>
      <c r="U1175" s="358" t="s">
        <v>1937</v>
      </c>
      <c r="V1175" s="358" t="s">
        <v>2492</v>
      </c>
      <c r="W1175" s="358"/>
      <c r="X1175" s="358" t="s">
        <v>5774</v>
      </c>
      <c r="Y1175" s="358" t="s">
        <v>1255</v>
      </c>
      <c r="Z1175" s="358" t="s">
        <v>6574</v>
      </c>
      <c r="AA1175" s="358" t="s">
        <v>6274</v>
      </c>
      <c r="AB1175" s="358"/>
      <c r="AC1175" s="358" t="s">
        <v>1937</v>
      </c>
      <c r="AD1175" s="358"/>
      <c r="AE1175" s="358" t="s">
        <v>1267</v>
      </c>
      <c r="AF1175" s="358" t="s">
        <v>1243</v>
      </c>
      <c r="AG1175" s="475">
        <v>0</v>
      </c>
    </row>
    <row r="1176" spans="2:33" ht="47.25">
      <c r="B1176" s="358" t="s">
        <v>6589</v>
      </c>
      <c r="C1176" s="358" t="s">
        <v>6281</v>
      </c>
      <c r="D1176" s="358" t="s">
        <v>6285</v>
      </c>
      <c r="E1176" s="358" t="s">
        <v>1934</v>
      </c>
      <c r="F1176" s="358" t="s">
        <v>1268</v>
      </c>
      <c r="G1176" s="358" t="s">
        <v>6590</v>
      </c>
      <c r="H1176" s="358" t="s">
        <v>6283</v>
      </c>
      <c r="I1176" s="358" t="s">
        <v>1255</v>
      </c>
      <c r="J1176" s="358" t="s">
        <v>6280</v>
      </c>
      <c r="K1176" s="358" t="s">
        <v>6283</v>
      </c>
      <c r="L1176" s="358" t="s">
        <v>1937</v>
      </c>
      <c r="M1176" s="358" t="s">
        <v>6284</v>
      </c>
      <c r="N1176" s="358" t="s">
        <v>1939</v>
      </c>
      <c r="O1176" s="358" t="s">
        <v>1240</v>
      </c>
      <c r="P1176" s="358" t="s">
        <v>6576</v>
      </c>
      <c r="Q1176" s="358"/>
      <c r="R1176" s="358" t="s">
        <v>5957</v>
      </c>
      <c r="S1176" s="358" t="s">
        <v>1937</v>
      </c>
      <c r="T1176" s="358">
        <v>169</v>
      </c>
      <c r="U1176" s="358" t="s">
        <v>1937</v>
      </c>
      <c r="V1176" s="358" t="s">
        <v>2492</v>
      </c>
      <c r="W1176" s="358"/>
      <c r="X1176" s="358" t="s">
        <v>5774</v>
      </c>
      <c r="Y1176" s="358" t="s">
        <v>1255</v>
      </c>
      <c r="Z1176" s="358" t="s">
        <v>6574</v>
      </c>
      <c r="AA1176" s="358" t="s">
        <v>6282</v>
      </c>
      <c r="AB1176" s="358"/>
      <c r="AC1176" s="358" t="s">
        <v>1937</v>
      </c>
      <c r="AD1176" s="358"/>
      <c r="AE1176" s="358" t="s">
        <v>1267</v>
      </c>
      <c r="AF1176" s="358" t="s">
        <v>1243</v>
      </c>
      <c r="AG1176" s="475">
        <v>0</v>
      </c>
    </row>
    <row r="1177" spans="2:33" ht="47.25">
      <c r="B1177" s="358" t="s">
        <v>6591</v>
      </c>
      <c r="C1177" s="358" t="s">
        <v>6289</v>
      </c>
      <c r="D1177" s="358" t="s">
        <v>6293</v>
      </c>
      <c r="E1177" s="358" t="s">
        <v>1934</v>
      </c>
      <c r="F1177" s="358" t="s">
        <v>1268</v>
      </c>
      <c r="G1177" s="358" t="s">
        <v>6592</v>
      </c>
      <c r="H1177" s="358" t="s">
        <v>6291</v>
      </c>
      <c r="I1177" s="358" t="s">
        <v>1255</v>
      </c>
      <c r="J1177" s="358" t="s">
        <v>6288</v>
      </c>
      <c r="K1177" s="358" t="s">
        <v>6291</v>
      </c>
      <c r="L1177" s="358" t="s">
        <v>1937</v>
      </c>
      <c r="M1177" s="358" t="s">
        <v>6292</v>
      </c>
      <c r="N1177" s="358" t="s">
        <v>1939</v>
      </c>
      <c r="O1177" s="358" t="s">
        <v>1240</v>
      </c>
      <c r="P1177" s="358" t="s">
        <v>6576</v>
      </c>
      <c r="Q1177" s="358"/>
      <c r="R1177" s="358" t="s">
        <v>5957</v>
      </c>
      <c r="S1177" s="358" t="s">
        <v>1937</v>
      </c>
      <c r="T1177" s="358">
        <v>170</v>
      </c>
      <c r="U1177" s="358" t="s">
        <v>1937</v>
      </c>
      <c r="V1177" s="358" t="s">
        <v>2492</v>
      </c>
      <c r="W1177" s="358"/>
      <c r="X1177" s="358" t="s">
        <v>5774</v>
      </c>
      <c r="Y1177" s="358" t="s">
        <v>1255</v>
      </c>
      <c r="Z1177" s="358" t="s">
        <v>6574</v>
      </c>
      <c r="AA1177" s="358" t="s">
        <v>6290</v>
      </c>
      <c r="AB1177" s="358"/>
      <c r="AC1177" s="358" t="s">
        <v>1937</v>
      </c>
      <c r="AD1177" s="358"/>
      <c r="AE1177" s="358" t="s">
        <v>1267</v>
      </c>
      <c r="AF1177" s="358" t="s">
        <v>1243</v>
      </c>
      <c r="AG1177" s="475">
        <v>0</v>
      </c>
    </row>
    <row r="1178" spans="2:33" ht="33">
      <c r="B1178" s="358" t="s">
        <v>6599</v>
      </c>
      <c r="C1178" s="358" t="s">
        <v>6594</v>
      </c>
      <c r="D1178" s="358" t="s">
        <v>6597</v>
      </c>
      <c r="E1178" s="358" t="s">
        <v>1934</v>
      </c>
      <c r="F1178" s="358" t="s">
        <v>1279</v>
      </c>
      <c r="G1178" s="358" t="s">
        <v>6600</v>
      </c>
      <c r="H1178" s="358" t="s">
        <v>6597</v>
      </c>
      <c r="I1178" s="358" t="s">
        <v>1255</v>
      </c>
      <c r="J1178" s="358" t="s">
        <v>6593</v>
      </c>
      <c r="K1178" s="358" t="s">
        <v>6597</v>
      </c>
      <c r="L1178" s="358" t="s">
        <v>1937</v>
      </c>
      <c r="M1178" s="358" t="s">
        <v>6598</v>
      </c>
      <c r="N1178" s="358" t="s">
        <v>3957</v>
      </c>
      <c r="O1178" s="358" t="s">
        <v>1240</v>
      </c>
      <c r="P1178" s="358"/>
      <c r="Q1178" s="358"/>
      <c r="R1178" s="358" t="s">
        <v>5957</v>
      </c>
      <c r="S1178" s="358" t="s">
        <v>1937</v>
      </c>
      <c r="T1178" s="358">
        <v>171</v>
      </c>
      <c r="U1178" s="358" t="s">
        <v>1937</v>
      </c>
      <c r="V1178" s="358"/>
      <c r="W1178" s="358"/>
      <c r="X1178" s="358" t="s">
        <v>5774</v>
      </c>
      <c r="Y1178" s="358" t="s">
        <v>1255</v>
      </c>
      <c r="Z1178" s="358" t="s">
        <v>6595</v>
      </c>
      <c r="AA1178" s="358"/>
      <c r="AB1178" s="358"/>
      <c r="AC1178" s="358" t="s">
        <v>1937</v>
      </c>
      <c r="AD1178" s="358"/>
      <c r="AE1178" s="358" t="s">
        <v>1267</v>
      </c>
      <c r="AF1178" s="358" t="s">
        <v>1243</v>
      </c>
      <c r="AG1178" s="475">
        <v>0</v>
      </c>
    </row>
    <row r="1179" spans="2:33" ht="47.25">
      <c r="B1179" s="358" t="s">
        <v>6601</v>
      </c>
      <c r="C1179" s="358" t="s">
        <v>6200</v>
      </c>
      <c r="D1179" s="358" t="s">
        <v>6603</v>
      </c>
      <c r="E1179" s="358" t="s">
        <v>1934</v>
      </c>
      <c r="F1179" s="358" t="s">
        <v>1272</v>
      </c>
      <c r="G1179" s="358" t="s">
        <v>6602</v>
      </c>
      <c r="H1179" s="358" t="s">
        <v>6202</v>
      </c>
      <c r="I1179" s="358" t="s">
        <v>1255</v>
      </c>
      <c r="J1179" s="358" t="s">
        <v>6199</v>
      </c>
      <c r="K1179" s="358" t="s">
        <v>6202</v>
      </c>
      <c r="L1179" s="358" t="s">
        <v>1937</v>
      </c>
      <c r="M1179" s="358" t="s">
        <v>6203</v>
      </c>
      <c r="N1179" s="358" t="s">
        <v>1939</v>
      </c>
      <c r="O1179" s="358" t="s">
        <v>1240</v>
      </c>
      <c r="P1179" s="358" t="s">
        <v>6597</v>
      </c>
      <c r="Q1179" s="358"/>
      <c r="R1179" s="358" t="s">
        <v>5957</v>
      </c>
      <c r="S1179" s="358" t="s">
        <v>1937</v>
      </c>
      <c r="T1179" s="358">
        <v>172</v>
      </c>
      <c r="U1179" s="358" t="s">
        <v>1937</v>
      </c>
      <c r="V1179" s="358" t="s">
        <v>1974</v>
      </c>
      <c r="W1179" s="358"/>
      <c r="X1179" s="358" t="s">
        <v>5774</v>
      </c>
      <c r="Y1179" s="358" t="s">
        <v>1255</v>
      </c>
      <c r="Z1179" s="358" t="s">
        <v>6595</v>
      </c>
      <c r="AA1179" s="358" t="s">
        <v>6201</v>
      </c>
      <c r="AB1179" s="358"/>
      <c r="AC1179" s="358" t="s">
        <v>1937</v>
      </c>
      <c r="AD1179" s="358" t="s">
        <v>6204</v>
      </c>
      <c r="AE1179" s="358" t="s">
        <v>1267</v>
      </c>
      <c r="AF1179" s="358" t="s">
        <v>1243</v>
      </c>
      <c r="AG1179" s="475">
        <v>0</v>
      </c>
    </row>
    <row r="1180" spans="2:33" ht="66">
      <c r="B1180" s="358" t="s">
        <v>6604</v>
      </c>
      <c r="C1180" s="358" t="s">
        <v>6214</v>
      </c>
      <c r="D1180" s="358" t="s">
        <v>6606</v>
      </c>
      <c r="E1180" s="358" t="s">
        <v>1934</v>
      </c>
      <c r="F1180" s="358" t="s">
        <v>1272</v>
      </c>
      <c r="G1180" s="358" t="s">
        <v>6605</v>
      </c>
      <c r="H1180" s="358" t="s">
        <v>6216</v>
      </c>
      <c r="I1180" s="358" t="s">
        <v>1255</v>
      </c>
      <c r="J1180" s="358" t="s">
        <v>6213</v>
      </c>
      <c r="K1180" s="358" t="s">
        <v>6216</v>
      </c>
      <c r="L1180" s="358" t="s">
        <v>1937</v>
      </c>
      <c r="M1180" s="358" t="s">
        <v>6217</v>
      </c>
      <c r="N1180" s="358" t="s">
        <v>1939</v>
      </c>
      <c r="O1180" s="358" t="s">
        <v>1240</v>
      </c>
      <c r="P1180" s="358" t="s">
        <v>6597</v>
      </c>
      <c r="Q1180" s="358"/>
      <c r="R1180" s="358" t="s">
        <v>5957</v>
      </c>
      <c r="S1180" s="358" t="s">
        <v>6217</v>
      </c>
      <c r="T1180" s="358">
        <v>173</v>
      </c>
      <c r="U1180" s="358" t="s">
        <v>6217</v>
      </c>
      <c r="V1180" s="358" t="s">
        <v>1965</v>
      </c>
      <c r="W1180" s="358"/>
      <c r="X1180" s="358" t="s">
        <v>5774</v>
      </c>
      <c r="Y1180" s="358" t="s">
        <v>1255</v>
      </c>
      <c r="Z1180" s="358" t="s">
        <v>6595</v>
      </c>
      <c r="AA1180" s="358" t="s">
        <v>6215</v>
      </c>
      <c r="AB1180" s="358"/>
      <c r="AC1180" s="358" t="s">
        <v>1937</v>
      </c>
      <c r="AD1180" s="358" t="s">
        <v>6218</v>
      </c>
      <c r="AE1180" s="358" t="s">
        <v>1267</v>
      </c>
      <c r="AF1180" s="358" t="s">
        <v>1243</v>
      </c>
      <c r="AG1180" s="475">
        <v>0</v>
      </c>
    </row>
    <row r="1181" spans="2:33" ht="47.25">
      <c r="B1181" s="358" t="s">
        <v>6607</v>
      </c>
      <c r="C1181" s="358" t="s">
        <v>6307</v>
      </c>
      <c r="D1181" s="358" t="s">
        <v>6311</v>
      </c>
      <c r="E1181" s="358" t="s">
        <v>1934</v>
      </c>
      <c r="F1181" s="358" t="s">
        <v>1268</v>
      </c>
      <c r="G1181" s="358" t="s">
        <v>6608</v>
      </c>
      <c r="H1181" s="358" t="s">
        <v>6309</v>
      </c>
      <c r="I1181" s="358" t="s">
        <v>1255</v>
      </c>
      <c r="J1181" s="358" t="s">
        <v>6306</v>
      </c>
      <c r="K1181" s="358" t="s">
        <v>6309</v>
      </c>
      <c r="L1181" s="358" t="s">
        <v>1937</v>
      </c>
      <c r="M1181" s="358" t="s">
        <v>6310</v>
      </c>
      <c r="N1181" s="358" t="s">
        <v>1939</v>
      </c>
      <c r="O1181" s="358" t="s">
        <v>1240</v>
      </c>
      <c r="P1181" s="358" t="s">
        <v>6597</v>
      </c>
      <c r="Q1181" s="358"/>
      <c r="R1181" s="358" t="s">
        <v>5957</v>
      </c>
      <c r="S1181" s="358" t="s">
        <v>1937</v>
      </c>
      <c r="T1181" s="358">
        <v>174</v>
      </c>
      <c r="U1181" s="358" t="s">
        <v>1937</v>
      </c>
      <c r="V1181" s="358" t="s">
        <v>2492</v>
      </c>
      <c r="W1181" s="358"/>
      <c r="X1181" s="358" t="s">
        <v>5774</v>
      </c>
      <c r="Y1181" s="358" t="s">
        <v>1255</v>
      </c>
      <c r="Z1181" s="358" t="s">
        <v>6595</v>
      </c>
      <c r="AA1181" s="358" t="s">
        <v>6308</v>
      </c>
      <c r="AB1181" s="358"/>
      <c r="AC1181" s="358" t="s">
        <v>1937</v>
      </c>
      <c r="AD1181" s="358"/>
      <c r="AE1181" s="358" t="s">
        <v>1267</v>
      </c>
      <c r="AF1181" s="358" t="s">
        <v>1243</v>
      </c>
      <c r="AG1181" s="475">
        <v>0</v>
      </c>
    </row>
    <row r="1182" spans="2:33" ht="47.25">
      <c r="B1182" s="358" t="s">
        <v>6609</v>
      </c>
      <c r="C1182" s="358" t="s">
        <v>6315</v>
      </c>
      <c r="D1182" s="358" t="s">
        <v>6319</v>
      </c>
      <c r="E1182" s="358" t="s">
        <v>1934</v>
      </c>
      <c r="F1182" s="358" t="s">
        <v>1268</v>
      </c>
      <c r="G1182" s="358" t="s">
        <v>6610</v>
      </c>
      <c r="H1182" s="358" t="s">
        <v>6317</v>
      </c>
      <c r="I1182" s="358" t="s">
        <v>1255</v>
      </c>
      <c r="J1182" s="358" t="s">
        <v>6314</v>
      </c>
      <c r="K1182" s="358" t="s">
        <v>6317</v>
      </c>
      <c r="L1182" s="358" t="s">
        <v>1937</v>
      </c>
      <c r="M1182" s="358" t="s">
        <v>6318</v>
      </c>
      <c r="N1182" s="358" t="s">
        <v>1939</v>
      </c>
      <c r="O1182" s="358" t="s">
        <v>1240</v>
      </c>
      <c r="P1182" s="358" t="s">
        <v>6597</v>
      </c>
      <c r="Q1182" s="358"/>
      <c r="R1182" s="358" t="s">
        <v>5957</v>
      </c>
      <c r="S1182" s="358" t="s">
        <v>1937</v>
      </c>
      <c r="T1182" s="358">
        <v>175</v>
      </c>
      <c r="U1182" s="358" t="s">
        <v>1937</v>
      </c>
      <c r="V1182" s="358" t="s">
        <v>2492</v>
      </c>
      <c r="W1182" s="358"/>
      <c r="X1182" s="358" t="s">
        <v>5774</v>
      </c>
      <c r="Y1182" s="358" t="s">
        <v>1255</v>
      </c>
      <c r="Z1182" s="358" t="s">
        <v>6595</v>
      </c>
      <c r="AA1182" s="358" t="s">
        <v>6316</v>
      </c>
      <c r="AB1182" s="358"/>
      <c r="AC1182" s="358" t="s">
        <v>1937</v>
      </c>
      <c r="AD1182" s="358"/>
      <c r="AE1182" s="358" t="s">
        <v>1267</v>
      </c>
      <c r="AF1182" s="358" t="s">
        <v>1243</v>
      </c>
      <c r="AG1182" s="475">
        <v>0</v>
      </c>
    </row>
    <row r="1183" spans="2:33" ht="33">
      <c r="B1183" s="358" t="s">
        <v>6614</v>
      </c>
      <c r="C1183" s="358" t="s">
        <v>1299</v>
      </c>
      <c r="D1183" s="358" t="s">
        <v>6613</v>
      </c>
      <c r="E1183" s="358" t="s">
        <v>1934</v>
      </c>
      <c r="F1183" s="358" t="s">
        <v>1279</v>
      </c>
      <c r="G1183" s="358" t="s">
        <v>6615</v>
      </c>
      <c r="H1183" s="358" t="s">
        <v>6613</v>
      </c>
      <c r="I1183" s="358" t="s">
        <v>1255</v>
      </c>
      <c r="J1183" s="358" t="s">
        <v>1300</v>
      </c>
      <c r="K1183" s="358" t="s">
        <v>6613</v>
      </c>
      <c r="L1183" s="358" t="s">
        <v>1937</v>
      </c>
      <c r="M1183" s="358" t="s">
        <v>1937</v>
      </c>
      <c r="N1183" s="358" t="s">
        <v>3957</v>
      </c>
      <c r="O1183" s="358" t="s">
        <v>1240</v>
      </c>
      <c r="P1183" s="358"/>
      <c r="Q1183" s="358"/>
      <c r="R1183" s="358" t="s">
        <v>5957</v>
      </c>
      <c r="S1183" s="358" t="s">
        <v>1937</v>
      </c>
      <c r="T1183" s="358">
        <v>176</v>
      </c>
      <c r="U1183" s="358" t="s">
        <v>1937</v>
      </c>
      <c r="V1183" s="358"/>
      <c r="W1183" s="358"/>
      <c r="X1183" s="358" t="s">
        <v>5774</v>
      </c>
      <c r="Y1183" s="358" t="s">
        <v>1255</v>
      </c>
      <c r="Z1183" s="358" t="s">
        <v>6611</v>
      </c>
      <c r="AA1183" s="358"/>
      <c r="AB1183" s="358"/>
      <c r="AC1183" s="358" t="s">
        <v>1937</v>
      </c>
      <c r="AD1183" s="358"/>
      <c r="AE1183" s="358" t="s">
        <v>1267</v>
      </c>
      <c r="AF1183" s="358" t="s">
        <v>1243</v>
      </c>
      <c r="AG1183" s="475">
        <v>0</v>
      </c>
    </row>
    <row r="1184" spans="2:33" ht="47.25">
      <c r="B1184" s="358" t="s">
        <v>6616</v>
      </c>
      <c r="C1184" s="358" t="s">
        <v>6200</v>
      </c>
      <c r="D1184" s="358" t="s">
        <v>6618</v>
      </c>
      <c r="E1184" s="358" t="s">
        <v>1934</v>
      </c>
      <c r="F1184" s="358" t="s">
        <v>1272</v>
      </c>
      <c r="G1184" s="358" t="s">
        <v>6617</v>
      </c>
      <c r="H1184" s="358" t="s">
        <v>6202</v>
      </c>
      <c r="I1184" s="358" t="s">
        <v>1255</v>
      </c>
      <c r="J1184" s="358" t="s">
        <v>6199</v>
      </c>
      <c r="K1184" s="358" t="s">
        <v>6202</v>
      </c>
      <c r="L1184" s="358" t="s">
        <v>1937</v>
      </c>
      <c r="M1184" s="358" t="s">
        <v>6203</v>
      </c>
      <c r="N1184" s="358" t="s">
        <v>1939</v>
      </c>
      <c r="O1184" s="358" t="s">
        <v>1240</v>
      </c>
      <c r="P1184" s="358" t="s">
        <v>6613</v>
      </c>
      <c r="Q1184" s="358"/>
      <c r="R1184" s="358" t="s">
        <v>5957</v>
      </c>
      <c r="S1184" s="358" t="s">
        <v>1937</v>
      </c>
      <c r="T1184" s="358">
        <v>177</v>
      </c>
      <c r="U1184" s="358" t="s">
        <v>1937</v>
      </c>
      <c r="V1184" s="358" t="s">
        <v>1974</v>
      </c>
      <c r="W1184" s="358"/>
      <c r="X1184" s="358" t="s">
        <v>5774</v>
      </c>
      <c r="Y1184" s="358" t="s">
        <v>1255</v>
      </c>
      <c r="Z1184" s="358" t="s">
        <v>6611</v>
      </c>
      <c r="AA1184" s="358" t="s">
        <v>6201</v>
      </c>
      <c r="AB1184" s="358"/>
      <c r="AC1184" s="358" t="s">
        <v>1937</v>
      </c>
      <c r="AD1184" s="358" t="s">
        <v>6204</v>
      </c>
      <c r="AE1184" s="358" t="s">
        <v>1267</v>
      </c>
      <c r="AF1184" s="358" t="s">
        <v>1243</v>
      </c>
      <c r="AG1184" s="475">
        <v>0</v>
      </c>
    </row>
    <row r="1185" spans="2:33" ht="49.5">
      <c r="B1185" s="358" t="s">
        <v>6619</v>
      </c>
      <c r="C1185" s="358" t="s">
        <v>1238</v>
      </c>
      <c r="D1185" s="358" t="s">
        <v>6621</v>
      </c>
      <c r="E1185" s="358" t="s">
        <v>1934</v>
      </c>
      <c r="F1185" s="358" t="s">
        <v>1272</v>
      </c>
      <c r="G1185" s="358" t="s">
        <v>6620</v>
      </c>
      <c r="H1185" s="358" t="s">
        <v>6208</v>
      </c>
      <c r="I1185" s="358" t="s">
        <v>1255</v>
      </c>
      <c r="J1185" s="358" t="s">
        <v>1239</v>
      </c>
      <c r="K1185" s="358" t="s">
        <v>6208</v>
      </c>
      <c r="L1185" s="358" t="s">
        <v>1937</v>
      </c>
      <c r="M1185" s="358" t="s">
        <v>6209</v>
      </c>
      <c r="N1185" s="358" t="s">
        <v>1939</v>
      </c>
      <c r="O1185" s="358" t="s">
        <v>1240</v>
      </c>
      <c r="P1185" s="358" t="s">
        <v>6613</v>
      </c>
      <c r="Q1185" s="358"/>
      <c r="R1185" s="358" t="s">
        <v>5957</v>
      </c>
      <c r="S1185" s="358" t="s">
        <v>6209</v>
      </c>
      <c r="T1185" s="358">
        <v>178</v>
      </c>
      <c r="U1185" s="358" t="s">
        <v>6209</v>
      </c>
      <c r="V1185" s="358" t="s">
        <v>1965</v>
      </c>
      <c r="W1185" s="358"/>
      <c r="X1185" s="358" t="s">
        <v>5774</v>
      </c>
      <c r="Y1185" s="358" t="s">
        <v>1255</v>
      </c>
      <c r="Z1185" s="358" t="s">
        <v>6611</v>
      </c>
      <c r="AA1185" s="358" t="s">
        <v>6207</v>
      </c>
      <c r="AB1185" s="358"/>
      <c r="AC1185" s="358" t="s">
        <v>1937</v>
      </c>
      <c r="AD1185" s="358" t="s">
        <v>6210</v>
      </c>
      <c r="AE1185" s="358" t="s">
        <v>1267</v>
      </c>
      <c r="AF1185" s="358" t="s">
        <v>1243</v>
      </c>
      <c r="AG1185" s="475">
        <v>0</v>
      </c>
    </row>
    <row r="1186" spans="2:33" ht="47.25">
      <c r="B1186" s="358" t="s">
        <v>6622</v>
      </c>
      <c r="C1186" s="358" t="s">
        <v>1285</v>
      </c>
      <c r="D1186" s="358" t="s">
        <v>6337</v>
      </c>
      <c r="E1186" s="358" t="s">
        <v>1934</v>
      </c>
      <c r="F1186" s="358" t="s">
        <v>1268</v>
      </c>
      <c r="G1186" s="358" t="s">
        <v>6623</v>
      </c>
      <c r="H1186" s="358" t="s">
        <v>6335</v>
      </c>
      <c r="I1186" s="358" t="s">
        <v>1255</v>
      </c>
      <c r="J1186" s="358" t="s">
        <v>1286</v>
      </c>
      <c r="K1186" s="358" t="s">
        <v>6335</v>
      </c>
      <c r="L1186" s="358" t="s">
        <v>1937</v>
      </c>
      <c r="M1186" s="358" t="s">
        <v>6336</v>
      </c>
      <c r="N1186" s="358" t="s">
        <v>1939</v>
      </c>
      <c r="O1186" s="358" t="s">
        <v>1240</v>
      </c>
      <c r="P1186" s="358" t="s">
        <v>6613</v>
      </c>
      <c r="Q1186" s="358"/>
      <c r="R1186" s="358" t="s">
        <v>5957</v>
      </c>
      <c r="S1186" s="358" t="s">
        <v>6624</v>
      </c>
      <c r="T1186" s="358">
        <v>179</v>
      </c>
      <c r="U1186" s="358" t="s">
        <v>6209</v>
      </c>
      <c r="V1186" s="358" t="s">
        <v>1965</v>
      </c>
      <c r="W1186" s="358"/>
      <c r="X1186" s="358" t="s">
        <v>5774</v>
      </c>
      <c r="Y1186" s="358" t="s">
        <v>1255</v>
      </c>
      <c r="Z1186" s="358" t="s">
        <v>6611</v>
      </c>
      <c r="AA1186" s="358" t="s">
        <v>6334</v>
      </c>
      <c r="AB1186" s="358"/>
      <c r="AC1186" s="358" t="s">
        <v>1937</v>
      </c>
      <c r="AD1186" s="358"/>
      <c r="AE1186" s="358" t="s">
        <v>1267</v>
      </c>
      <c r="AF1186" s="358" t="s">
        <v>1243</v>
      </c>
      <c r="AG1186" s="475">
        <v>0</v>
      </c>
    </row>
    <row r="1187" spans="2:33" ht="33">
      <c r="B1187" s="358" t="s">
        <v>6631</v>
      </c>
      <c r="C1187" s="358" t="s">
        <v>6626</v>
      </c>
      <c r="D1187" s="358" t="s">
        <v>6629</v>
      </c>
      <c r="E1187" s="358" t="s">
        <v>1934</v>
      </c>
      <c r="F1187" s="358" t="s">
        <v>1279</v>
      </c>
      <c r="G1187" s="358" t="s">
        <v>6632</v>
      </c>
      <c r="H1187" s="358" t="s">
        <v>6629</v>
      </c>
      <c r="I1187" s="358" t="s">
        <v>1255</v>
      </c>
      <c r="J1187" s="358" t="s">
        <v>6625</v>
      </c>
      <c r="K1187" s="358" t="s">
        <v>6629</v>
      </c>
      <c r="L1187" s="358" t="s">
        <v>1937</v>
      </c>
      <c r="M1187" s="358" t="s">
        <v>6630</v>
      </c>
      <c r="N1187" s="358" t="s">
        <v>3957</v>
      </c>
      <c r="O1187" s="358" t="s">
        <v>1311</v>
      </c>
      <c r="P1187" s="358"/>
      <c r="Q1187" s="358"/>
      <c r="R1187" s="358" t="s">
        <v>5957</v>
      </c>
      <c r="S1187" s="358" t="s">
        <v>1937</v>
      </c>
      <c r="T1187" s="358">
        <v>180</v>
      </c>
      <c r="U1187" s="358" t="s">
        <v>1937</v>
      </c>
      <c r="V1187" s="358"/>
      <c r="W1187" s="358"/>
      <c r="X1187" s="358" t="s">
        <v>5774</v>
      </c>
      <c r="Y1187" s="358" t="s">
        <v>1255</v>
      </c>
      <c r="Z1187" s="358" t="s">
        <v>6627</v>
      </c>
      <c r="AA1187" s="358"/>
      <c r="AB1187" s="358"/>
      <c r="AC1187" s="358" t="s">
        <v>1937</v>
      </c>
      <c r="AD1187" s="358"/>
      <c r="AE1187" s="358" t="s">
        <v>1267</v>
      </c>
      <c r="AF1187" s="358" t="s">
        <v>1243</v>
      </c>
      <c r="AG1187" s="475">
        <v>0</v>
      </c>
    </row>
    <row r="1188" spans="2:33" ht="49.5">
      <c r="B1188" s="358" t="s">
        <v>6633</v>
      </c>
      <c r="C1188" s="358" t="s">
        <v>6078</v>
      </c>
      <c r="D1188" s="358" t="s">
        <v>6084</v>
      </c>
      <c r="E1188" s="358" t="s">
        <v>1934</v>
      </c>
      <c r="F1188" s="358" t="s">
        <v>1268</v>
      </c>
      <c r="G1188" s="358" t="s">
        <v>6634</v>
      </c>
      <c r="H1188" s="358" t="s">
        <v>6081</v>
      </c>
      <c r="I1188" s="358" t="s">
        <v>1255</v>
      </c>
      <c r="J1188" s="358" t="s">
        <v>6077</v>
      </c>
      <c r="K1188" s="358" t="s">
        <v>6081</v>
      </c>
      <c r="L1188" s="358" t="s">
        <v>1937</v>
      </c>
      <c r="M1188" s="358" t="s">
        <v>6083</v>
      </c>
      <c r="N1188" s="358" t="s">
        <v>3957</v>
      </c>
      <c r="O1188" s="358" t="s">
        <v>1311</v>
      </c>
      <c r="P1188" s="358" t="s">
        <v>6629</v>
      </c>
      <c r="Q1188" s="358"/>
      <c r="R1188" s="358" t="s">
        <v>5775</v>
      </c>
      <c r="S1188" s="358" t="s">
        <v>6086</v>
      </c>
      <c r="T1188" s="358">
        <v>181</v>
      </c>
      <c r="U1188" s="358" t="s">
        <v>5804</v>
      </c>
      <c r="V1188" s="358" t="s">
        <v>1947</v>
      </c>
      <c r="W1188" s="358"/>
      <c r="X1188" s="358" t="s">
        <v>5774</v>
      </c>
      <c r="Y1188" s="358" t="s">
        <v>1255</v>
      </c>
      <c r="Z1188" s="358" t="s">
        <v>6627</v>
      </c>
      <c r="AA1188" s="358" t="s">
        <v>6080</v>
      </c>
      <c r="AB1188" s="358"/>
      <c r="AC1188" s="358" t="s">
        <v>5805</v>
      </c>
      <c r="AD1188" s="358"/>
      <c r="AE1188" s="358" t="s">
        <v>1267</v>
      </c>
      <c r="AF1188" s="358" t="s">
        <v>1243</v>
      </c>
      <c r="AG1188" s="475">
        <v>0</v>
      </c>
    </row>
    <row r="1189" spans="2:33" ht="49.5">
      <c r="B1189" s="358" t="s">
        <v>6635</v>
      </c>
      <c r="C1189" s="358" t="s">
        <v>6090</v>
      </c>
      <c r="D1189" s="358" t="s">
        <v>6095</v>
      </c>
      <c r="E1189" s="358" t="s">
        <v>1934</v>
      </c>
      <c r="F1189" s="358" t="s">
        <v>1268</v>
      </c>
      <c r="G1189" s="358" t="s">
        <v>6636</v>
      </c>
      <c r="H1189" s="358" t="s">
        <v>6092</v>
      </c>
      <c r="I1189" s="358" t="s">
        <v>1255</v>
      </c>
      <c r="J1189" s="358" t="s">
        <v>6089</v>
      </c>
      <c r="K1189" s="358" t="s">
        <v>6092</v>
      </c>
      <c r="L1189" s="358" t="s">
        <v>6093</v>
      </c>
      <c r="M1189" s="358" t="s">
        <v>6094</v>
      </c>
      <c r="N1189" s="358" t="s">
        <v>3957</v>
      </c>
      <c r="O1189" s="358" t="s">
        <v>1311</v>
      </c>
      <c r="P1189" s="358" t="s">
        <v>6629</v>
      </c>
      <c r="Q1189" s="358"/>
      <c r="R1189" s="358" t="s">
        <v>5775</v>
      </c>
      <c r="S1189" s="358" t="s">
        <v>6094</v>
      </c>
      <c r="T1189" s="358">
        <v>182</v>
      </c>
      <c r="U1189" s="358" t="s">
        <v>5804</v>
      </c>
      <c r="V1189" s="358" t="s">
        <v>1947</v>
      </c>
      <c r="W1189" s="358"/>
      <c r="X1189" s="358" t="s">
        <v>5774</v>
      </c>
      <c r="Y1189" s="358" t="s">
        <v>1255</v>
      </c>
      <c r="Z1189" s="358" t="s">
        <v>6627</v>
      </c>
      <c r="AA1189" s="358" t="s">
        <v>6091</v>
      </c>
      <c r="AB1189" s="358"/>
      <c r="AC1189" s="358" t="s">
        <v>5805</v>
      </c>
      <c r="AD1189" s="358"/>
      <c r="AE1189" s="358" t="s">
        <v>1267</v>
      </c>
      <c r="AF1189" s="358" t="s">
        <v>1243</v>
      </c>
      <c r="AG1189" s="475">
        <v>0</v>
      </c>
    </row>
    <row r="1190" spans="2:33" ht="49.5">
      <c r="B1190" s="358" t="s">
        <v>6637</v>
      </c>
      <c r="C1190" s="358" t="s">
        <v>2068</v>
      </c>
      <c r="D1190" s="358" t="s">
        <v>6639</v>
      </c>
      <c r="E1190" s="358" t="s">
        <v>1934</v>
      </c>
      <c r="F1190" s="358" t="s">
        <v>1272</v>
      </c>
      <c r="G1190" s="358" t="s">
        <v>6638</v>
      </c>
      <c r="H1190" s="358" t="s">
        <v>2071</v>
      </c>
      <c r="I1190" s="358" t="s">
        <v>1255</v>
      </c>
      <c r="J1190" s="358" t="s">
        <v>2072</v>
      </c>
      <c r="K1190" s="358" t="s">
        <v>2071</v>
      </c>
      <c r="L1190" s="358" t="s">
        <v>4619</v>
      </c>
      <c r="M1190" s="358" t="s">
        <v>4620</v>
      </c>
      <c r="N1190" s="358" t="s">
        <v>3957</v>
      </c>
      <c r="O1190" s="358" t="s">
        <v>1311</v>
      </c>
      <c r="P1190" s="358" t="s">
        <v>6629</v>
      </c>
      <c r="Q1190" s="358"/>
      <c r="R1190" s="358" t="s">
        <v>5775</v>
      </c>
      <c r="S1190" s="358" t="s">
        <v>4622</v>
      </c>
      <c r="T1190" s="358">
        <v>183</v>
      </c>
      <c r="U1190" s="358" t="s">
        <v>5804</v>
      </c>
      <c r="V1190" s="358" t="s">
        <v>1947</v>
      </c>
      <c r="W1190" s="358"/>
      <c r="X1190" s="358" t="s">
        <v>5774</v>
      </c>
      <c r="Y1190" s="358" t="s">
        <v>1255</v>
      </c>
      <c r="Z1190" s="358" t="s">
        <v>6627</v>
      </c>
      <c r="AA1190" s="358" t="s">
        <v>2075</v>
      </c>
      <c r="AB1190" s="358"/>
      <c r="AC1190" s="358" t="s">
        <v>5805</v>
      </c>
      <c r="AD1190" s="358" t="s">
        <v>2076</v>
      </c>
      <c r="AE1190" s="358" t="s">
        <v>1267</v>
      </c>
      <c r="AF1190" s="358" t="s">
        <v>1243</v>
      </c>
      <c r="AG1190" s="475">
        <v>0</v>
      </c>
    </row>
    <row r="1191" spans="2:33" ht="49.5">
      <c r="B1191" s="358" t="s">
        <v>6640</v>
      </c>
      <c r="C1191" s="358" t="s">
        <v>4624</v>
      </c>
      <c r="D1191" s="358" t="s">
        <v>6642</v>
      </c>
      <c r="E1191" s="358" t="s">
        <v>1934</v>
      </c>
      <c r="F1191" s="358" t="s">
        <v>1272</v>
      </c>
      <c r="G1191" s="358" t="s">
        <v>6641</v>
      </c>
      <c r="H1191" s="358" t="s">
        <v>4628</v>
      </c>
      <c r="I1191" s="358" t="s">
        <v>1255</v>
      </c>
      <c r="J1191" s="358" t="s">
        <v>4623</v>
      </c>
      <c r="K1191" s="358" t="s">
        <v>4628</v>
      </c>
      <c r="L1191" s="358" t="s">
        <v>1962</v>
      </c>
      <c r="M1191" s="358" t="s">
        <v>4629</v>
      </c>
      <c r="N1191" s="358" t="s">
        <v>3957</v>
      </c>
      <c r="O1191" s="358" t="s">
        <v>1311</v>
      </c>
      <c r="P1191" s="358" t="s">
        <v>6629</v>
      </c>
      <c r="Q1191" s="358"/>
      <c r="R1191" s="358" t="s">
        <v>5775</v>
      </c>
      <c r="S1191" s="358" t="s">
        <v>4631</v>
      </c>
      <c r="T1191" s="358">
        <v>184</v>
      </c>
      <c r="U1191" s="358" t="s">
        <v>5804</v>
      </c>
      <c r="V1191" s="358" t="s">
        <v>1965</v>
      </c>
      <c r="W1191" s="358"/>
      <c r="X1191" s="358" t="s">
        <v>5774</v>
      </c>
      <c r="Y1191" s="358" t="s">
        <v>1255</v>
      </c>
      <c r="Z1191" s="358" t="s">
        <v>6627</v>
      </c>
      <c r="AA1191" s="358" t="s">
        <v>4625</v>
      </c>
      <c r="AB1191" s="358"/>
      <c r="AC1191" s="358" t="s">
        <v>5805</v>
      </c>
      <c r="AD1191" s="358" t="s">
        <v>4632</v>
      </c>
      <c r="AE1191" s="358" t="s">
        <v>1267</v>
      </c>
      <c r="AF1191" s="358" t="s">
        <v>1243</v>
      </c>
      <c r="AG1191" s="475">
        <v>0</v>
      </c>
    </row>
    <row r="1192" spans="2:33" ht="49.5">
      <c r="B1192" s="358" t="s">
        <v>6643</v>
      </c>
      <c r="C1192" s="358" t="s">
        <v>5884</v>
      </c>
      <c r="D1192" s="358" t="s">
        <v>6645</v>
      </c>
      <c r="E1192" s="358" t="s">
        <v>1934</v>
      </c>
      <c r="F1192" s="358" t="s">
        <v>1272</v>
      </c>
      <c r="G1192" s="358" t="s">
        <v>6644</v>
      </c>
      <c r="H1192" s="358" t="s">
        <v>5886</v>
      </c>
      <c r="I1192" s="358" t="s">
        <v>1255</v>
      </c>
      <c r="J1192" s="358" t="s">
        <v>5883</v>
      </c>
      <c r="K1192" s="358" t="s">
        <v>5886</v>
      </c>
      <c r="L1192" s="358" t="s">
        <v>1937</v>
      </c>
      <c r="M1192" s="358" t="s">
        <v>5887</v>
      </c>
      <c r="N1192" s="358" t="s">
        <v>3957</v>
      </c>
      <c r="O1192" s="358" t="s">
        <v>1311</v>
      </c>
      <c r="P1192" s="358" t="s">
        <v>6629</v>
      </c>
      <c r="Q1192" s="358"/>
      <c r="R1192" s="358" t="s">
        <v>5775</v>
      </c>
      <c r="S1192" s="358" t="s">
        <v>5890</v>
      </c>
      <c r="T1192" s="358">
        <v>185</v>
      </c>
      <c r="U1192" s="358" t="s">
        <v>5804</v>
      </c>
      <c r="V1192" s="358" t="s">
        <v>1947</v>
      </c>
      <c r="W1192" s="358"/>
      <c r="X1192" s="358" t="s">
        <v>5774</v>
      </c>
      <c r="Y1192" s="358" t="s">
        <v>1255</v>
      </c>
      <c r="Z1192" s="358" t="s">
        <v>6627</v>
      </c>
      <c r="AA1192" s="358" t="s">
        <v>5885</v>
      </c>
      <c r="AB1192" s="358"/>
      <c r="AC1192" s="358" t="s">
        <v>5805</v>
      </c>
      <c r="AD1192" s="358" t="s">
        <v>5888</v>
      </c>
      <c r="AE1192" s="358" t="s">
        <v>1267</v>
      </c>
      <c r="AF1192" s="358" t="s">
        <v>1243</v>
      </c>
      <c r="AG1192" s="475">
        <v>0</v>
      </c>
    </row>
    <row r="1193" spans="2:33" ht="99">
      <c r="B1193" s="358" t="s">
        <v>6646</v>
      </c>
      <c r="C1193" s="358" t="s">
        <v>5796</v>
      </c>
      <c r="D1193" s="358" t="s">
        <v>5802</v>
      </c>
      <c r="E1193" s="358" t="s">
        <v>1934</v>
      </c>
      <c r="F1193" s="358" t="s">
        <v>1268</v>
      </c>
      <c r="G1193" s="358" t="s">
        <v>6647</v>
      </c>
      <c r="H1193" s="358" t="s">
        <v>5799</v>
      </c>
      <c r="I1193" s="358" t="s">
        <v>1255</v>
      </c>
      <c r="J1193" s="358" t="s">
        <v>5795</v>
      </c>
      <c r="K1193" s="358" t="s">
        <v>5799</v>
      </c>
      <c r="L1193" s="358" t="s">
        <v>5800</v>
      </c>
      <c r="M1193" s="358" t="s">
        <v>5801</v>
      </c>
      <c r="N1193" s="358" t="s">
        <v>3957</v>
      </c>
      <c r="O1193" s="358" t="s">
        <v>1311</v>
      </c>
      <c r="P1193" s="358" t="s">
        <v>6629</v>
      </c>
      <c r="Q1193" s="358"/>
      <c r="R1193" s="358" t="s">
        <v>5775</v>
      </c>
      <c r="S1193" s="358" t="s">
        <v>6419</v>
      </c>
      <c r="T1193" s="358">
        <v>186</v>
      </c>
      <c r="U1193" s="358" t="s">
        <v>5804</v>
      </c>
      <c r="V1193" s="358" t="s">
        <v>1947</v>
      </c>
      <c r="W1193" s="358"/>
      <c r="X1193" s="358" t="s">
        <v>5774</v>
      </c>
      <c r="Y1193" s="358" t="s">
        <v>1255</v>
      </c>
      <c r="Z1193" s="358" t="s">
        <v>6627</v>
      </c>
      <c r="AA1193" s="358" t="s">
        <v>5797</v>
      </c>
      <c r="AB1193" s="358"/>
      <c r="AC1193" s="358" t="s">
        <v>5805</v>
      </c>
      <c r="AD1193" s="358"/>
      <c r="AE1193" s="358" t="s">
        <v>1267</v>
      </c>
      <c r="AF1193" s="358" t="s">
        <v>1243</v>
      </c>
      <c r="AG1193" s="475">
        <v>0</v>
      </c>
    </row>
    <row r="1194" spans="2:33" ht="33">
      <c r="B1194" s="358" t="s">
        <v>6648</v>
      </c>
      <c r="C1194" s="358" t="s">
        <v>5808</v>
      </c>
      <c r="D1194" s="358" t="s">
        <v>5814</v>
      </c>
      <c r="E1194" s="358" t="s">
        <v>1934</v>
      </c>
      <c r="F1194" s="358" t="s">
        <v>1268</v>
      </c>
      <c r="G1194" s="358" t="s">
        <v>6649</v>
      </c>
      <c r="H1194" s="358" t="s">
        <v>5811</v>
      </c>
      <c r="I1194" s="358" t="s">
        <v>1255</v>
      </c>
      <c r="J1194" s="358" t="s">
        <v>5807</v>
      </c>
      <c r="K1194" s="358" t="s">
        <v>5811</v>
      </c>
      <c r="L1194" s="358" t="s">
        <v>5812</v>
      </c>
      <c r="M1194" s="358" t="s">
        <v>6421</v>
      </c>
      <c r="N1194" s="358" t="s">
        <v>1939</v>
      </c>
      <c r="O1194" s="358" t="s">
        <v>1311</v>
      </c>
      <c r="P1194" s="358" t="s">
        <v>6629</v>
      </c>
      <c r="Q1194" s="358"/>
      <c r="R1194" s="358" t="s">
        <v>5809</v>
      </c>
      <c r="S1194" s="358" t="s">
        <v>5816</v>
      </c>
      <c r="T1194" s="358">
        <v>187</v>
      </c>
      <c r="U1194" s="358" t="s">
        <v>5816</v>
      </c>
      <c r="V1194" s="358" t="s">
        <v>1947</v>
      </c>
      <c r="W1194" s="358"/>
      <c r="X1194" s="358" t="s">
        <v>5774</v>
      </c>
      <c r="Y1194" s="358" t="s">
        <v>1255</v>
      </c>
      <c r="Z1194" s="358" t="s">
        <v>6627</v>
      </c>
      <c r="AA1194" s="358" t="s">
        <v>5810</v>
      </c>
      <c r="AB1194" s="358"/>
      <c r="AC1194" s="358" t="s">
        <v>5817</v>
      </c>
      <c r="AD1194" s="358"/>
      <c r="AE1194" s="358" t="s">
        <v>1267</v>
      </c>
      <c r="AF1194" s="358" t="s">
        <v>1243</v>
      </c>
      <c r="AG1194" s="475">
        <v>0</v>
      </c>
    </row>
    <row r="1195" spans="2:33" ht="33">
      <c r="B1195" s="358" t="s">
        <v>6650</v>
      </c>
      <c r="C1195" s="358" t="s">
        <v>5820</v>
      </c>
      <c r="D1195" s="358" t="s">
        <v>5825</v>
      </c>
      <c r="E1195" s="358" t="s">
        <v>1934</v>
      </c>
      <c r="F1195" s="358" t="s">
        <v>1268</v>
      </c>
      <c r="G1195" s="358" t="s">
        <v>6651</v>
      </c>
      <c r="H1195" s="358" t="s">
        <v>5822</v>
      </c>
      <c r="I1195" s="358" t="s">
        <v>1255</v>
      </c>
      <c r="J1195" s="358" t="s">
        <v>5819</v>
      </c>
      <c r="K1195" s="358" t="s">
        <v>5822</v>
      </c>
      <c r="L1195" s="358" t="s">
        <v>5823</v>
      </c>
      <c r="M1195" s="358" t="s">
        <v>5824</v>
      </c>
      <c r="N1195" s="358" t="s">
        <v>1939</v>
      </c>
      <c r="O1195" s="358" t="s">
        <v>1311</v>
      </c>
      <c r="P1195" s="358" t="s">
        <v>6629</v>
      </c>
      <c r="Q1195" s="358"/>
      <c r="R1195" s="358" t="s">
        <v>5809</v>
      </c>
      <c r="S1195" s="358" t="s">
        <v>5827</v>
      </c>
      <c r="T1195" s="358">
        <v>188</v>
      </c>
      <c r="U1195" s="358" t="s">
        <v>5827</v>
      </c>
      <c r="V1195" s="358" t="s">
        <v>1947</v>
      </c>
      <c r="W1195" s="358"/>
      <c r="X1195" s="358" t="s">
        <v>5774</v>
      </c>
      <c r="Y1195" s="358" t="s">
        <v>1255</v>
      </c>
      <c r="Z1195" s="358" t="s">
        <v>6627</v>
      </c>
      <c r="AA1195" s="358" t="s">
        <v>5821</v>
      </c>
      <c r="AB1195" s="358"/>
      <c r="AC1195" s="358" t="s">
        <v>5828</v>
      </c>
      <c r="AD1195" s="358"/>
      <c r="AE1195" s="358" t="s">
        <v>1267</v>
      </c>
      <c r="AF1195" s="358" t="s">
        <v>1243</v>
      </c>
      <c r="AG1195" s="475">
        <v>0</v>
      </c>
    </row>
    <row r="1196" spans="2:33" ht="33">
      <c r="B1196" s="358" t="s">
        <v>6658</v>
      </c>
      <c r="C1196" s="358" t="s">
        <v>6653</v>
      </c>
      <c r="D1196" s="358" t="s">
        <v>6662</v>
      </c>
      <c r="E1196" s="358" t="s">
        <v>1934</v>
      </c>
      <c r="F1196" s="358" t="s">
        <v>1268</v>
      </c>
      <c r="G1196" s="358" t="s">
        <v>6659</v>
      </c>
      <c r="H1196" s="358" t="s">
        <v>6656</v>
      </c>
      <c r="I1196" s="358" t="s">
        <v>1255</v>
      </c>
      <c r="J1196" s="358" t="s">
        <v>6652</v>
      </c>
      <c r="K1196" s="358" t="s">
        <v>6656</v>
      </c>
      <c r="L1196" s="358" t="s">
        <v>1937</v>
      </c>
      <c r="M1196" s="358" t="s">
        <v>6657</v>
      </c>
      <c r="N1196" s="358" t="s">
        <v>1939</v>
      </c>
      <c r="O1196" s="358" t="s">
        <v>1311</v>
      </c>
      <c r="P1196" s="358" t="s">
        <v>6629</v>
      </c>
      <c r="Q1196" s="358"/>
      <c r="R1196" s="358" t="s">
        <v>5809</v>
      </c>
      <c r="S1196" s="358" t="s">
        <v>6660</v>
      </c>
      <c r="T1196" s="358">
        <v>189</v>
      </c>
      <c r="U1196" s="358" t="s">
        <v>6661</v>
      </c>
      <c r="V1196" s="358" t="s">
        <v>1947</v>
      </c>
      <c r="W1196" s="358"/>
      <c r="X1196" s="358" t="s">
        <v>5774</v>
      </c>
      <c r="Y1196" s="358" t="s">
        <v>1255</v>
      </c>
      <c r="Z1196" s="358" t="s">
        <v>6627</v>
      </c>
      <c r="AA1196" s="358" t="s">
        <v>6654</v>
      </c>
      <c r="AB1196" s="358"/>
      <c r="AC1196" s="358" t="s">
        <v>6661</v>
      </c>
      <c r="AD1196" s="358"/>
      <c r="AE1196" s="358" t="s">
        <v>1267</v>
      </c>
      <c r="AF1196" s="358" t="s">
        <v>1243</v>
      </c>
      <c r="AG1196" s="475">
        <v>0</v>
      </c>
    </row>
    <row r="1197" spans="2:33" ht="49.5">
      <c r="B1197" s="358" t="s">
        <v>6663</v>
      </c>
      <c r="C1197" s="358" t="s">
        <v>5831</v>
      </c>
      <c r="D1197" s="358" t="s">
        <v>5835</v>
      </c>
      <c r="E1197" s="358" t="s">
        <v>1934</v>
      </c>
      <c r="F1197" s="358" t="s">
        <v>1268</v>
      </c>
      <c r="G1197" s="358" t="s">
        <v>6664</v>
      </c>
      <c r="H1197" s="358" t="s">
        <v>5833</v>
      </c>
      <c r="I1197" s="358" t="s">
        <v>1255</v>
      </c>
      <c r="J1197" s="358" t="s">
        <v>5830</v>
      </c>
      <c r="K1197" s="358" t="s">
        <v>5833</v>
      </c>
      <c r="L1197" s="358" t="s">
        <v>1937</v>
      </c>
      <c r="M1197" s="358" t="s">
        <v>5834</v>
      </c>
      <c r="N1197" s="358" t="s">
        <v>1939</v>
      </c>
      <c r="O1197" s="358" t="s">
        <v>1311</v>
      </c>
      <c r="P1197" s="358" t="s">
        <v>6629</v>
      </c>
      <c r="Q1197" s="358"/>
      <c r="R1197" s="358" t="s">
        <v>5809</v>
      </c>
      <c r="S1197" s="358" t="s">
        <v>5837</v>
      </c>
      <c r="T1197" s="358">
        <v>190</v>
      </c>
      <c r="U1197" s="358" t="s">
        <v>5839</v>
      </c>
      <c r="V1197" s="358" t="s">
        <v>1947</v>
      </c>
      <c r="W1197" s="358"/>
      <c r="X1197" s="358" t="s">
        <v>5774</v>
      </c>
      <c r="Y1197" s="358" t="s">
        <v>1255</v>
      </c>
      <c r="Z1197" s="358" t="s">
        <v>6627</v>
      </c>
      <c r="AA1197" s="358" t="s">
        <v>5832</v>
      </c>
      <c r="AB1197" s="358"/>
      <c r="AC1197" s="358" t="s">
        <v>5838</v>
      </c>
      <c r="AD1197" s="358"/>
      <c r="AE1197" s="358" t="s">
        <v>1267</v>
      </c>
      <c r="AF1197" s="358" t="s">
        <v>1243</v>
      </c>
      <c r="AG1197" s="475">
        <v>0</v>
      </c>
    </row>
    <row r="1198" spans="2:33" ht="49.5">
      <c r="B1198" s="358" t="s">
        <v>6665</v>
      </c>
      <c r="C1198" s="358" t="s">
        <v>5842</v>
      </c>
      <c r="D1198" s="358" t="s">
        <v>5847</v>
      </c>
      <c r="E1198" s="358" t="s">
        <v>1934</v>
      </c>
      <c r="F1198" s="358" t="s">
        <v>1268</v>
      </c>
      <c r="G1198" s="358" t="s">
        <v>6666</v>
      </c>
      <c r="H1198" s="358" t="s">
        <v>5844</v>
      </c>
      <c r="I1198" s="358" t="s">
        <v>1255</v>
      </c>
      <c r="J1198" s="358" t="s">
        <v>5841</v>
      </c>
      <c r="K1198" s="358" t="s">
        <v>5844</v>
      </c>
      <c r="L1198" s="358" t="s">
        <v>5845</v>
      </c>
      <c r="M1198" s="358" t="s">
        <v>5846</v>
      </c>
      <c r="N1198" s="358" t="s">
        <v>1939</v>
      </c>
      <c r="O1198" s="358" t="s">
        <v>1311</v>
      </c>
      <c r="P1198" s="358" t="s">
        <v>6629</v>
      </c>
      <c r="Q1198" s="358"/>
      <c r="R1198" s="358" t="s">
        <v>5809</v>
      </c>
      <c r="S1198" s="358" t="s">
        <v>5849</v>
      </c>
      <c r="T1198" s="358">
        <v>191</v>
      </c>
      <c r="U1198" s="358" t="s">
        <v>5849</v>
      </c>
      <c r="V1198" s="358" t="s">
        <v>1947</v>
      </c>
      <c r="W1198" s="358"/>
      <c r="X1198" s="358" t="s">
        <v>5774</v>
      </c>
      <c r="Y1198" s="358" t="s">
        <v>1255</v>
      </c>
      <c r="Z1198" s="358" t="s">
        <v>6627</v>
      </c>
      <c r="AA1198" s="358" t="s">
        <v>5843</v>
      </c>
      <c r="AB1198" s="358"/>
      <c r="AC1198" s="358" t="s">
        <v>5850</v>
      </c>
      <c r="AD1198" s="358"/>
      <c r="AE1198" s="358" t="s">
        <v>1267</v>
      </c>
      <c r="AF1198" s="358" t="s">
        <v>1243</v>
      </c>
      <c r="AG1198" s="475">
        <v>0</v>
      </c>
    </row>
    <row r="1199" spans="2:33" ht="33">
      <c r="B1199" s="358" t="s">
        <v>6673</v>
      </c>
      <c r="C1199" s="358" t="s">
        <v>6668</v>
      </c>
      <c r="D1199" s="358" t="s">
        <v>6675</v>
      </c>
      <c r="E1199" s="358" t="s">
        <v>1934</v>
      </c>
      <c r="F1199" s="358" t="s">
        <v>1268</v>
      </c>
      <c r="G1199" s="358" t="s">
        <v>6674</v>
      </c>
      <c r="H1199" s="358" t="s">
        <v>6671</v>
      </c>
      <c r="I1199" s="358" t="s">
        <v>1255</v>
      </c>
      <c r="J1199" s="358" t="s">
        <v>6667</v>
      </c>
      <c r="K1199" s="358" t="s">
        <v>6671</v>
      </c>
      <c r="L1199" s="358" t="s">
        <v>1937</v>
      </c>
      <c r="M1199" s="358" t="s">
        <v>6672</v>
      </c>
      <c r="N1199" s="358" t="s">
        <v>1939</v>
      </c>
      <c r="O1199" s="358" t="s">
        <v>1311</v>
      </c>
      <c r="P1199" s="358" t="s">
        <v>6629</v>
      </c>
      <c r="Q1199" s="358"/>
      <c r="R1199" s="358" t="s">
        <v>5809</v>
      </c>
      <c r="S1199" s="358" t="s">
        <v>1937</v>
      </c>
      <c r="T1199" s="358">
        <v>192</v>
      </c>
      <c r="U1199" s="358" t="s">
        <v>5849</v>
      </c>
      <c r="V1199" s="358" t="s">
        <v>1947</v>
      </c>
      <c r="W1199" s="358"/>
      <c r="X1199" s="358" t="s">
        <v>5774</v>
      </c>
      <c r="Y1199" s="358" t="s">
        <v>1255</v>
      </c>
      <c r="Z1199" s="358" t="s">
        <v>6627</v>
      </c>
      <c r="AA1199" s="358" t="s">
        <v>6669</v>
      </c>
      <c r="AB1199" s="358"/>
      <c r="AC1199" s="358" t="s">
        <v>5850</v>
      </c>
      <c r="AD1199" s="358"/>
      <c r="AE1199" s="358" t="s">
        <v>1267</v>
      </c>
      <c r="AF1199" s="358" t="s">
        <v>1243</v>
      </c>
      <c r="AG1199" s="475">
        <v>0</v>
      </c>
    </row>
    <row r="1200" spans="2:33" ht="33">
      <c r="B1200" s="358" t="s">
        <v>6676</v>
      </c>
      <c r="C1200" s="358" t="s">
        <v>6355</v>
      </c>
      <c r="D1200" s="358" t="s">
        <v>6359</v>
      </c>
      <c r="E1200" s="358" t="s">
        <v>1934</v>
      </c>
      <c r="F1200" s="358" t="s">
        <v>1268</v>
      </c>
      <c r="G1200" s="358" t="s">
        <v>6677</v>
      </c>
      <c r="H1200" s="358" t="s">
        <v>6357</v>
      </c>
      <c r="I1200" s="358" t="s">
        <v>1255</v>
      </c>
      <c r="J1200" s="358" t="s">
        <v>6354</v>
      </c>
      <c r="K1200" s="358" t="s">
        <v>6357</v>
      </c>
      <c r="L1200" s="358" t="s">
        <v>1937</v>
      </c>
      <c r="M1200" s="358" t="s">
        <v>6361</v>
      </c>
      <c r="N1200" s="358" t="s">
        <v>3209</v>
      </c>
      <c r="O1200" s="358" t="s">
        <v>1311</v>
      </c>
      <c r="P1200" s="358" t="s">
        <v>6629</v>
      </c>
      <c r="Q1200" s="358"/>
      <c r="R1200" s="358" t="s">
        <v>5809</v>
      </c>
      <c r="S1200" s="358" t="s">
        <v>1937</v>
      </c>
      <c r="T1200" s="358">
        <v>193</v>
      </c>
      <c r="U1200" s="358" t="s">
        <v>1937</v>
      </c>
      <c r="V1200" s="358" t="s">
        <v>1965</v>
      </c>
      <c r="W1200" s="358"/>
      <c r="X1200" s="358" t="s">
        <v>5774</v>
      </c>
      <c r="Y1200" s="358" t="s">
        <v>1255</v>
      </c>
      <c r="Z1200" s="358" t="s">
        <v>6627</v>
      </c>
      <c r="AA1200" s="358" t="s">
        <v>6356</v>
      </c>
      <c r="AB1200" s="358"/>
      <c r="AC1200" s="358" t="s">
        <v>6678</v>
      </c>
      <c r="AD1200" s="358"/>
      <c r="AE1200" s="358" t="s">
        <v>1267</v>
      </c>
      <c r="AF1200" s="358" t="s">
        <v>1243</v>
      </c>
      <c r="AG1200" s="475">
        <v>0</v>
      </c>
    </row>
    <row r="1201" spans="2:33" ht="33">
      <c r="B1201" s="358" t="s">
        <v>6679</v>
      </c>
      <c r="C1201" s="358" t="s">
        <v>6377</v>
      </c>
      <c r="D1201" s="358" t="s">
        <v>6384</v>
      </c>
      <c r="E1201" s="358" t="s">
        <v>1934</v>
      </c>
      <c r="F1201" s="358" t="s">
        <v>1268</v>
      </c>
      <c r="G1201" s="358" t="s">
        <v>6680</v>
      </c>
      <c r="H1201" s="358" t="s">
        <v>6381</v>
      </c>
      <c r="I1201" s="358" t="s">
        <v>1255</v>
      </c>
      <c r="J1201" s="358" t="s">
        <v>6376</v>
      </c>
      <c r="K1201" s="358" t="s">
        <v>6381</v>
      </c>
      <c r="L1201" s="358" t="s">
        <v>6382</v>
      </c>
      <c r="M1201" s="358" t="s">
        <v>6383</v>
      </c>
      <c r="N1201" s="358" t="s">
        <v>3209</v>
      </c>
      <c r="O1201" s="358" t="s">
        <v>1311</v>
      </c>
      <c r="P1201" s="358" t="s">
        <v>6629</v>
      </c>
      <c r="Q1201" s="358"/>
      <c r="R1201" s="358" t="s">
        <v>6379</v>
      </c>
      <c r="S1201" s="358" t="s">
        <v>6383</v>
      </c>
      <c r="T1201" s="358">
        <v>194</v>
      </c>
      <c r="U1201" s="358" t="s">
        <v>1937</v>
      </c>
      <c r="V1201" s="358" t="s">
        <v>2031</v>
      </c>
      <c r="W1201" s="358"/>
      <c r="X1201" s="358" t="s">
        <v>6378</v>
      </c>
      <c r="Y1201" s="358" t="s">
        <v>1255</v>
      </c>
      <c r="Z1201" s="358" t="s">
        <v>6627</v>
      </c>
      <c r="AA1201" s="358" t="s">
        <v>6380</v>
      </c>
      <c r="AB1201" s="358"/>
      <c r="AC1201" s="358" t="s">
        <v>6386</v>
      </c>
      <c r="AD1201" s="358"/>
      <c r="AE1201" s="358" t="s">
        <v>1267</v>
      </c>
      <c r="AF1201" s="358" t="s">
        <v>1243</v>
      </c>
      <c r="AG1201" s="475">
        <v>0</v>
      </c>
    </row>
    <row r="1202" spans="2:33" ht="33">
      <c r="B1202" s="358" t="s">
        <v>6681</v>
      </c>
      <c r="C1202" s="358" t="s">
        <v>6389</v>
      </c>
      <c r="D1202" s="358" t="s">
        <v>6394</v>
      </c>
      <c r="E1202" s="358" t="s">
        <v>1934</v>
      </c>
      <c r="F1202" s="358" t="s">
        <v>1268</v>
      </c>
      <c r="G1202" s="358" t="s">
        <v>6682</v>
      </c>
      <c r="H1202" s="358" t="s">
        <v>6391</v>
      </c>
      <c r="I1202" s="358" t="s">
        <v>1255</v>
      </c>
      <c r="J1202" s="358" t="s">
        <v>6388</v>
      </c>
      <c r="K1202" s="358" t="s">
        <v>6391</v>
      </c>
      <c r="L1202" s="358" t="s">
        <v>6392</v>
      </c>
      <c r="M1202" s="358" t="s">
        <v>6393</v>
      </c>
      <c r="N1202" s="358" t="s">
        <v>3209</v>
      </c>
      <c r="O1202" s="358" t="s">
        <v>1311</v>
      </c>
      <c r="P1202" s="358" t="s">
        <v>6629</v>
      </c>
      <c r="Q1202" s="358"/>
      <c r="R1202" s="358" t="s">
        <v>6379</v>
      </c>
      <c r="S1202" s="358" t="s">
        <v>6393</v>
      </c>
      <c r="T1202" s="358">
        <v>195</v>
      </c>
      <c r="U1202" s="358" t="s">
        <v>1937</v>
      </c>
      <c r="V1202" s="358" t="s">
        <v>2031</v>
      </c>
      <c r="W1202" s="358"/>
      <c r="X1202" s="358" t="s">
        <v>6378</v>
      </c>
      <c r="Y1202" s="358" t="s">
        <v>1255</v>
      </c>
      <c r="Z1202" s="358" t="s">
        <v>6627</v>
      </c>
      <c r="AA1202" s="358" t="s">
        <v>6390</v>
      </c>
      <c r="AB1202" s="358"/>
      <c r="AC1202" s="358" t="s">
        <v>6386</v>
      </c>
      <c r="AD1202" s="358"/>
      <c r="AE1202" s="358" t="s">
        <v>1267</v>
      </c>
      <c r="AF1202" s="358" t="s">
        <v>1243</v>
      </c>
      <c r="AG1202" s="475">
        <v>0</v>
      </c>
    </row>
    <row r="1203" spans="2:33" ht="49.5">
      <c r="B1203" s="358" t="s">
        <v>6683</v>
      </c>
      <c r="C1203" s="358" t="s">
        <v>6398</v>
      </c>
      <c r="D1203" s="358" t="s">
        <v>6402</v>
      </c>
      <c r="E1203" s="358" t="s">
        <v>1934</v>
      </c>
      <c r="F1203" s="358" t="s">
        <v>1268</v>
      </c>
      <c r="G1203" s="358" t="s">
        <v>6684</v>
      </c>
      <c r="H1203" s="358" t="s">
        <v>6400</v>
      </c>
      <c r="I1203" s="358" t="s">
        <v>1255</v>
      </c>
      <c r="J1203" s="358" t="s">
        <v>6397</v>
      </c>
      <c r="K1203" s="358" t="s">
        <v>6400</v>
      </c>
      <c r="L1203" s="358" t="s">
        <v>1937</v>
      </c>
      <c r="M1203" s="358" t="s">
        <v>6401</v>
      </c>
      <c r="N1203" s="358" t="s">
        <v>3209</v>
      </c>
      <c r="O1203" s="358" t="s">
        <v>1311</v>
      </c>
      <c r="P1203" s="358" t="s">
        <v>6629</v>
      </c>
      <c r="Q1203" s="358"/>
      <c r="R1203" s="358" t="s">
        <v>6379</v>
      </c>
      <c r="S1203" s="358" t="s">
        <v>6404</v>
      </c>
      <c r="T1203" s="358">
        <v>196</v>
      </c>
      <c r="U1203" s="358" t="s">
        <v>1937</v>
      </c>
      <c r="V1203" s="358" t="s">
        <v>1947</v>
      </c>
      <c r="W1203" s="358"/>
      <c r="X1203" s="358" t="s">
        <v>6378</v>
      </c>
      <c r="Y1203" s="358" t="s">
        <v>1255</v>
      </c>
      <c r="Z1203" s="358" t="s">
        <v>6627</v>
      </c>
      <c r="AA1203" s="358" t="s">
        <v>6399</v>
      </c>
      <c r="AB1203" s="358"/>
      <c r="AC1203" s="358" t="s">
        <v>6087</v>
      </c>
      <c r="AD1203" s="358"/>
      <c r="AE1203" s="358" t="s">
        <v>1267</v>
      </c>
      <c r="AF1203" s="358" t="s">
        <v>1243</v>
      </c>
      <c r="AG1203" s="475">
        <v>0</v>
      </c>
    </row>
  </sheetData>
  <phoneticPr fontId="4" type="noConversion"/>
  <pageMargins left="0.7" right="0.7" top="0.75" bottom="0.75" header="0.3" footer="0.3"/>
  <pageSetup orientation="portrait"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工作表24"/>
  <dimension ref="A2:AG118"/>
  <sheetViews>
    <sheetView zoomScale="70" zoomScaleNormal="70" workbookViewId="0">
      <selection activeCell="B11" sqref="B11"/>
    </sheetView>
  </sheetViews>
  <sheetFormatPr defaultColWidth="8.5546875" defaultRowHeight="15.75"/>
  <cols>
    <col min="1" max="1" width="15.88671875" customWidth="1"/>
    <col min="2" max="2" width="61.6640625" customWidth="1"/>
    <col min="3" max="3" width="40" customWidth="1"/>
    <col min="4" max="4" width="87.77734375" bestFit="1" customWidth="1"/>
    <col min="5" max="5" width="16.109375" bestFit="1" customWidth="1"/>
    <col min="6" max="29" width="16.5546875" bestFit="1" customWidth="1"/>
    <col min="30" max="30" width="16.5546875" customWidth="1"/>
  </cols>
  <sheetData>
    <row r="2" spans="2:18">
      <c r="B2" s="357" t="s">
        <v>979</v>
      </c>
      <c r="C2" s="358" t="s">
        <v>1185</v>
      </c>
    </row>
    <row r="3" spans="2:18">
      <c r="B3" s="357" t="s">
        <v>1204</v>
      </c>
      <c r="C3" s="358" t="s">
        <v>1185</v>
      </c>
    </row>
    <row r="4" spans="2:18">
      <c r="B4" s="357" t="s">
        <v>1174</v>
      </c>
      <c r="C4" s="358" t="s">
        <v>1185</v>
      </c>
      <c r="R4" s="238"/>
    </row>
    <row r="5" spans="2:18">
      <c r="B5" s="357" t="s">
        <v>99</v>
      </c>
      <c r="C5" s="358" t="s">
        <v>1185</v>
      </c>
    </row>
    <row r="6" spans="2:18">
      <c r="B6" s="357" t="s">
        <v>915</v>
      </c>
      <c r="C6" s="358" t="s">
        <v>1926</v>
      </c>
    </row>
    <row r="8" spans="2:18" ht="33">
      <c r="B8" s="357" t="s">
        <v>975</v>
      </c>
      <c r="C8" s="357" t="s">
        <v>976</v>
      </c>
      <c r="D8" s="357" t="s">
        <v>1150</v>
      </c>
      <c r="E8" s="358" t="s">
        <v>2219</v>
      </c>
    </row>
    <row r="9" spans="2:18" ht="16.5">
      <c r="B9" s="358" t="s">
        <v>1942</v>
      </c>
      <c r="C9" s="358"/>
      <c r="D9" s="358" t="s">
        <v>1933</v>
      </c>
      <c r="E9" s="475">
        <v>1</v>
      </c>
    </row>
    <row r="10" spans="2:18" ht="16.5">
      <c r="B10" s="358" t="s">
        <v>1942</v>
      </c>
      <c r="C10" s="358" t="s">
        <v>1948</v>
      </c>
      <c r="D10" s="358" t="s">
        <v>1943</v>
      </c>
      <c r="E10" s="475">
        <v>1</v>
      </c>
    </row>
    <row r="11" spans="2:18" ht="16.5">
      <c r="B11" s="358" t="s">
        <v>1942</v>
      </c>
      <c r="C11" s="358" t="s">
        <v>1956</v>
      </c>
      <c r="D11" s="358" t="s">
        <v>1951</v>
      </c>
      <c r="E11" s="475">
        <v>1</v>
      </c>
    </row>
    <row r="12" spans="2:18" ht="16.5">
      <c r="B12" s="358" t="s">
        <v>1942</v>
      </c>
      <c r="C12" s="358" t="s">
        <v>1966</v>
      </c>
      <c r="D12" s="358" t="s">
        <v>1959</v>
      </c>
      <c r="E12" s="475">
        <v>1</v>
      </c>
    </row>
    <row r="13" spans="2:18" ht="16.5">
      <c r="B13" s="358" t="s">
        <v>1942</v>
      </c>
      <c r="C13" s="358" t="s">
        <v>1975</v>
      </c>
      <c r="D13" s="358" t="s">
        <v>1969</v>
      </c>
      <c r="E13" s="475">
        <v>1</v>
      </c>
    </row>
    <row r="14" spans="2:18" ht="16.5">
      <c r="B14" s="358" t="s">
        <v>1942</v>
      </c>
      <c r="C14" s="358" t="s">
        <v>1991</v>
      </c>
      <c r="D14" s="358" t="s">
        <v>1986</v>
      </c>
      <c r="E14" s="475">
        <v>1</v>
      </c>
    </row>
    <row r="15" spans="2:18" ht="16.5">
      <c r="B15" s="358" t="s">
        <v>1942</v>
      </c>
      <c r="C15" s="358" t="s">
        <v>1983</v>
      </c>
      <c r="D15" s="358" t="s">
        <v>1978</v>
      </c>
      <c r="E15" s="475">
        <v>1</v>
      </c>
    </row>
    <row r="16" spans="2:18" ht="16.5">
      <c r="B16" s="358" t="s">
        <v>1942</v>
      </c>
      <c r="C16" s="358" t="s">
        <v>2000</v>
      </c>
      <c r="D16" s="358" t="s">
        <v>1995</v>
      </c>
      <c r="E16" s="475">
        <v>1</v>
      </c>
    </row>
    <row r="17" spans="2:5" ht="16.5">
      <c r="B17" s="358" t="s">
        <v>1942</v>
      </c>
      <c r="C17" s="358" t="s">
        <v>2011</v>
      </c>
      <c r="D17" s="358" t="s">
        <v>2003</v>
      </c>
      <c r="E17" s="475">
        <v>1</v>
      </c>
    </row>
    <row r="18" spans="2:5" ht="16.5">
      <c r="B18" s="358" t="s">
        <v>1942</v>
      </c>
      <c r="C18" s="358" t="s">
        <v>2032</v>
      </c>
      <c r="D18" s="358" t="s">
        <v>2023</v>
      </c>
      <c r="E18" s="475">
        <v>1</v>
      </c>
    </row>
    <row r="19" spans="2:5" ht="33">
      <c r="B19" s="358" t="s">
        <v>1942</v>
      </c>
      <c r="C19" s="358" t="s">
        <v>2020</v>
      </c>
      <c r="D19" s="358" t="s">
        <v>2014</v>
      </c>
      <c r="E19" s="475">
        <v>1</v>
      </c>
    </row>
    <row r="20" spans="2:5" ht="16.5">
      <c r="B20" s="358" t="s">
        <v>2038</v>
      </c>
      <c r="C20" s="358"/>
      <c r="D20" s="358" t="s">
        <v>2034</v>
      </c>
      <c r="E20" s="475">
        <v>1</v>
      </c>
    </row>
    <row r="21" spans="2:5" ht="16.5">
      <c r="B21" s="358" t="s">
        <v>2038</v>
      </c>
      <c r="C21" s="358" t="s">
        <v>1948</v>
      </c>
      <c r="D21" s="358" t="s">
        <v>2040</v>
      </c>
      <c r="E21" s="475">
        <v>1</v>
      </c>
    </row>
    <row r="22" spans="2:5" ht="16.5">
      <c r="B22" s="358" t="s">
        <v>2038</v>
      </c>
      <c r="C22" s="358" t="s">
        <v>1956</v>
      </c>
      <c r="D22" s="358" t="s">
        <v>2043</v>
      </c>
      <c r="E22" s="475">
        <v>1</v>
      </c>
    </row>
    <row r="23" spans="2:5" ht="16.5">
      <c r="B23" s="358" t="s">
        <v>2038</v>
      </c>
      <c r="C23" s="358" t="s">
        <v>2054</v>
      </c>
      <c r="D23" s="358" t="s">
        <v>2047</v>
      </c>
      <c r="E23" s="475">
        <v>1</v>
      </c>
    </row>
    <row r="24" spans="2:5" ht="16.5">
      <c r="B24" s="358" t="s">
        <v>2060</v>
      </c>
      <c r="C24" s="358"/>
      <c r="D24" s="358" t="s">
        <v>2056</v>
      </c>
      <c r="E24" s="475">
        <v>1</v>
      </c>
    </row>
    <row r="25" spans="2:5" ht="16.5">
      <c r="B25" s="358" t="s">
        <v>2060</v>
      </c>
      <c r="C25" s="358" t="s">
        <v>1948</v>
      </c>
      <c r="D25" s="358" t="s">
        <v>2061</v>
      </c>
      <c r="E25" s="475">
        <v>1</v>
      </c>
    </row>
    <row r="26" spans="2:5" ht="16.5">
      <c r="B26" s="358" t="s">
        <v>2060</v>
      </c>
      <c r="C26" s="358" t="s">
        <v>1956</v>
      </c>
      <c r="D26" s="358" t="s">
        <v>2064</v>
      </c>
      <c r="E26" s="475">
        <v>1</v>
      </c>
    </row>
    <row r="27" spans="2:5" ht="16.5">
      <c r="B27" s="358" t="s">
        <v>2060</v>
      </c>
      <c r="C27" s="358" t="s">
        <v>2075</v>
      </c>
      <c r="D27" s="358" t="s">
        <v>2069</v>
      </c>
      <c r="E27" s="475">
        <v>1</v>
      </c>
    </row>
    <row r="28" spans="2:5" ht="16.5">
      <c r="B28" s="358" t="s">
        <v>2060</v>
      </c>
      <c r="C28" s="358" t="s">
        <v>1966</v>
      </c>
      <c r="D28" s="358" t="s">
        <v>2066</v>
      </c>
      <c r="E28" s="475">
        <v>1</v>
      </c>
    </row>
    <row r="29" spans="2:5" ht="16.5">
      <c r="B29" s="358" t="s">
        <v>2060</v>
      </c>
      <c r="C29" s="358" t="s">
        <v>1975</v>
      </c>
      <c r="D29" s="358" t="s">
        <v>1976</v>
      </c>
      <c r="E29" s="475">
        <v>1</v>
      </c>
    </row>
    <row r="30" spans="2:5" ht="16.5">
      <c r="B30" s="358" t="s">
        <v>2060</v>
      </c>
      <c r="C30" s="358" t="s">
        <v>1991</v>
      </c>
      <c r="D30" s="358" t="s">
        <v>1993</v>
      </c>
      <c r="E30" s="475">
        <v>1</v>
      </c>
    </row>
    <row r="31" spans="2:5" ht="16.5">
      <c r="B31" s="358" t="s">
        <v>2060</v>
      </c>
      <c r="C31" s="358" t="s">
        <v>2000</v>
      </c>
      <c r="D31" s="358" t="s">
        <v>2001</v>
      </c>
      <c r="E31" s="475">
        <v>1</v>
      </c>
    </row>
    <row r="32" spans="2:5" ht="16.5">
      <c r="B32" s="358" t="s">
        <v>2060</v>
      </c>
      <c r="C32" s="358" t="s">
        <v>2011</v>
      </c>
      <c r="D32" s="358" t="s">
        <v>2012</v>
      </c>
      <c r="E32" s="475">
        <v>1</v>
      </c>
    </row>
    <row r="33" spans="2:5" ht="16.5">
      <c r="B33" s="358" t="s">
        <v>2086</v>
      </c>
      <c r="C33" s="358"/>
      <c r="D33" s="358" t="s">
        <v>2082</v>
      </c>
      <c r="E33" s="475">
        <v>1</v>
      </c>
    </row>
    <row r="34" spans="2:5" ht="16.5">
      <c r="B34" s="358" t="s">
        <v>2086</v>
      </c>
      <c r="C34" s="358" t="s">
        <v>2094</v>
      </c>
      <c r="D34" s="358" t="s">
        <v>2089</v>
      </c>
      <c r="E34" s="475">
        <v>1</v>
      </c>
    </row>
    <row r="35" spans="2:5" ht="16.5">
      <c r="B35" s="358" t="s">
        <v>2086</v>
      </c>
      <c r="C35" s="358" t="s">
        <v>2101</v>
      </c>
      <c r="D35" s="358" t="s">
        <v>2096</v>
      </c>
      <c r="E35" s="475">
        <v>1</v>
      </c>
    </row>
    <row r="36" spans="2:5" ht="16.5">
      <c r="B36" s="358" t="s">
        <v>2086</v>
      </c>
      <c r="C36" s="358" t="s">
        <v>2108</v>
      </c>
      <c r="D36" s="358" t="s">
        <v>2103</v>
      </c>
      <c r="E36" s="475">
        <v>1</v>
      </c>
    </row>
    <row r="37" spans="2:5" ht="16.5">
      <c r="B37" s="358" t="s">
        <v>2086</v>
      </c>
      <c r="C37" s="358" t="s">
        <v>2115</v>
      </c>
      <c r="D37" s="358" t="s">
        <v>2110</v>
      </c>
      <c r="E37" s="475">
        <v>1</v>
      </c>
    </row>
    <row r="38" spans="2:5" ht="16.5">
      <c r="B38" s="358" t="s">
        <v>2086</v>
      </c>
      <c r="C38" s="358" t="s">
        <v>2122</v>
      </c>
      <c r="D38" s="358" t="s">
        <v>2117</v>
      </c>
      <c r="E38" s="475">
        <v>1</v>
      </c>
    </row>
    <row r="39" spans="2:5" ht="16.5">
      <c r="B39" s="358" t="s">
        <v>2086</v>
      </c>
      <c r="C39" s="358" t="s">
        <v>2129</v>
      </c>
      <c r="D39" s="358" t="s">
        <v>2124</v>
      </c>
      <c r="E39" s="475">
        <v>1</v>
      </c>
    </row>
    <row r="40" spans="2:5" ht="16.5">
      <c r="B40" s="358" t="s">
        <v>2135</v>
      </c>
      <c r="C40" s="358"/>
      <c r="D40" s="358" t="s">
        <v>2131</v>
      </c>
      <c r="E40" s="475">
        <v>1</v>
      </c>
    </row>
    <row r="41" spans="2:5" ht="16.5">
      <c r="B41" s="358" t="s">
        <v>2135</v>
      </c>
      <c r="C41" s="358" t="s">
        <v>1948</v>
      </c>
      <c r="D41" s="358" t="s">
        <v>2136</v>
      </c>
      <c r="E41" s="475">
        <v>1</v>
      </c>
    </row>
    <row r="42" spans="2:5" ht="16.5">
      <c r="B42" s="358" t="s">
        <v>2135</v>
      </c>
      <c r="C42" s="358" t="s">
        <v>1956</v>
      </c>
      <c r="D42" s="358" t="s">
        <v>2139</v>
      </c>
      <c r="E42" s="475">
        <v>1</v>
      </c>
    </row>
    <row r="43" spans="2:5" ht="16.5">
      <c r="B43" s="358" t="s">
        <v>2135</v>
      </c>
      <c r="C43" s="358" t="s">
        <v>1966</v>
      </c>
      <c r="D43" s="358" t="s">
        <v>2141</v>
      </c>
      <c r="E43" s="475">
        <v>1</v>
      </c>
    </row>
    <row r="44" spans="2:5" ht="16.5">
      <c r="B44" s="358" t="s">
        <v>2135</v>
      </c>
      <c r="C44" s="358" t="s">
        <v>1975</v>
      </c>
      <c r="D44" s="358" t="s">
        <v>2143</v>
      </c>
      <c r="E44" s="475">
        <v>1</v>
      </c>
    </row>
    <row r="45" spans="2:5" ht="16.5">
      <c r="B45" s="358" t="s">
        <v>2135</v>
      </c>
      <c r="C45" s="358" t="s">
        <v>1983</v>
      </c>
      <c r="D45" s="358" t="s">
        <v>2145</v>
      </c>
      <c r="E45" s="475">
        <v>1</v>
      </c>
    </row>
    <row r="46" spans="2:5" ht="16.5">
      <c r="B46" s="358" t="s">
        <v>2135</v>
      </c>
      <c r="C46" s="358" t="s">
        <v>2011</v>
      </c>
      <c r="D46" s="358" t="s">
        <v>2147</v>
      </c>
      <c r="E46" s="475">
        <v>1</v>
      </c>
    </row>
    <row r="47" spans="2:5" ht="16.5">
      <c r="B47" s="358" t="s">
        <v>2135</v>
      </c>
      <c r="C47" s="358" t="s">
        <v>2032</v>
      </c>
      <c r="D47" s="358" t="s">
        <v>2154</v>
      </c>
      <c r="E47" s="475">
        <v>1</v>
      </c>
    </row>
    <row r="48" spans="2:5" ht="16.5">
      <c r="B48" s="358" t="s">
        <v>2135</v>
      </c>
      <c r="C48" s="358" t="s">
        <v>2054</v>
      </c>
      <c r="D48" s="358" t="s">
        <v>2152</v>
      </c>
      <c r="E48" s="475">
        <v>1</v>
      </c>
    </row>
    <row r="49" spans="2:5" ht="33">
      <c r="B49" s="358" t="s">
        <v>2135</v>
      </c>
      <c r="C49" s="358" t="s">
        <v>2020</v>
      </c>
      <c r="D49" s="358" t="s">
        <v>2149</v>
      </c>
      <c r="E49" s="475">
        <v>1</v>
      </c>
    </row>
    <row r="50" spans="2:5" ht="16.5">
      <c r="B50" s="358" t="s">
        <v>2161</v>
      </c>
      <c r="C50" s="358"/>
      <c r="D50" s="358" t="s">
        <v>2157</v>
      </c>
      <c r="E50" s="475">
        <v>1</v>
      </c>
    </row>
    <row r="51" spans="2:5" ht="16.5">
      <c r="B51" s="358" t="s">
        <v>2161</v>
      </c>
      <c r="C51" s="358" t="s">
        <v>1948</v>
      </c>
      <c r="D51" s="358" t="s">
        <v>2162</v>
      </c>
      <c r="E51" s="475">
        <v>1</v>
      </c>
    </row>
    <row r="52" spans="2:5" ht="16.5">
      <c r="B52" s="358" t="s">
        <v>2161</v>
      </c>
      <c r="C52" s="358" t="s">
        <v>1956</v>
      </c>
      <c r="D52" s="358" t="s">
        <v>2164</v>
      </c>
      <c r="E52" s="475">
        <v>1</v>
      </c>
    </row>
    <row r="53" spans="2:5" ht="16.5">
      <c r="B53" s="358" t="s">
        <v>2161</v>
      </c>
      <c r="C53" s="358" t="s">
        <v>1966</v>
      </c>
      <c r="D53" s="358" t="s">
        <v>2166</v>
      </c>
      <c r="E53" s="475">
        <v>1</v>
      </c>
    </row>
    <row r="54" spans="2:5" ht="16.5">
      <c r="B54" s="358" t="s">
        <v>2161</v>
      </c>
      <c r="C54" s="358" t="s">
        <v>1975</v>
      </c>
      <c r="D54" s="358" t="s">
        <v>2168</v>
      </c>
      <c r="E54" s="475">
        <v>1</v>
      </c>
    </row>
    <row r="55" spans="2:5" ht="16.5">
      <c r="B55" s="358" t="s">
        <v>2161</v>
      </c>
      <c r="C55" s="358" t="s">
        <v>1991</v>
      </c>
      <c r="D55" s="358" t="s">
        <v>2172</v>
      </c>
      <c r="E55" s="475">
        <v>1</v>
      </c>
    </row>
    <row r="56" spans="2:5" ht="16.5">
      <c r="B56" s="358" t="s">
        <v>2161</v>
      </c>
      <c r="C56" s="358" t="s">
        <v>1983</v>
      </c>
      <c r="D56" s="358" t="s">
        <v>2170</v>
      </c>
      <c r="E56" s="475">
        <v>1</v>
      </c>
    </row>
    <row r="57" spans="2:5" ht="16.5">
      <c r="B57" s="358" t="s">
        <v>2161</v>
      </c>
      <c r="C57" s="358" t="s">
        <v>2011</v>
      </c>
      <c r="D57" s="358" t="s">
        <v>2174</v>
      </c>
      <c r="E57" s="475">
        <v>1</v>
      </c>
    </row>
    <row r="58" spans="2:5" ht="16.5">
      <c r="B58" s="358" t="s">
        <v>2183</v>
      </c>
      <c r="C58" s="358"/>
      <c r="D58" s="358" t="s">
        <v>2178</v>
      </c>
      <c r="E58" s="475">
        <v>1</v>
      </c>
    </row>
    <row r="59" spans="2:5" ht="16.5">
      <c r="B59" s="358" t="s">
        <v>2183</v>
      </c>
      <c r="C59" s="358" t="s">
        <v>2187</v>
      </c>
      <c r="D59" s="358" t="s">
        <v>2184</v>
      </c>
      <c r="E59" s="475">
        <v>1</v>
      </c>
    </row>
    <row r="60" spans="2:5" ht="16.5">
      <c r="B60" s="358" t="s">
        <v>2183</v>
      </c>
      <c r="C60" s="358" t="s">
        <v>2192</v>
      </c>
      <c r="D60" s="358" t="s">
        <v>2189</v>
      </c>
      <c r="E60" s="475">
        <v>1</v>
      </c>
    </row>
    <row r="61" spans="2:5" ht="16.5">
      <c r="B61" s="358" t="s">
        <v>2183</v>
      </c>
      <c r="C61" s="358" t="s">
        <v>2202</v>
      </c>
      <c r="D61" s="358" t="s">
        <v>2195</v>
      </c>
      <c r="E61" s="475">
        <v>1</v>
      </c>
    </row>
    <row r="62" spans="2:5" ht="16.5">
      <c r="B62" s="358" t="s">
        <v>2183</v>
      </c>
      <c r="C62" s="358" t="s">
        <v>2212</v>
      </c>
      <c r="D62" s="358" t="s">
        <v>2205</v>
      </c>
      <c r="E62" s="475">
        <v>1</v>
      </c>
    </row>
    <row r="63" spans="2:5" ht="16.5">
      <c r="B63" s="358" t="s">
        <v>2183</v>
      </c>
      <c r="C63" s="358" t="s">
        <v>2218</v>
      </c>
      <c r="D63" s="358" t="s">
        <v>2214</v>
      </c>
      <c r="E63" s="475">
        <v>1</v>
      </c>
    </row>
    <row r="118" spans="1:33">
      <c r="A118" s="238"/>
      <c r="AE118" s="238"/>
      <c r="AF118" s="238"/>
      <c r="AG118" s="238"/>
    </row>
  </sheetData>
  <phoneticPr fontId="40"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工作表3"/>
  <dimension ref="A1:EM2098"/>
  <sheetViews>
    <sheetView zoomScale="98" zoomScaleNormal="98" workbookViewId="0">
      <pane xSplit="5" ySplit="1" topLeftCell="P2" activePane="bottomRight" state="frozen"/>
      <selection pane="topRight" activeCell="F1" sqref="F1"/>
      <selection pane="bottomLeft" activeCell="A2" sqref="A2"/>
      <selection pane="bottomRight" activeCell="AR2" sqref="AR2:EM3"/>
    </sheetView>
  </sheetViews>
  <sheetFormatPr defaultColWidth="16.88671875" defaultRowHeight="16.5"/>
  <cols>
    <col min="1" max="1" width="9.5546875" style="1" customWidth="1"/>
    <col min="2" max="2" width="8.88671875" style="1" customWidth="1"/>
    <col min="3" max="3" width="10" style="2" customWidth="1"/>
    <col min="4" max="4" width="10" style="3" customWidth="1"/>
    <col min="5" max="5" width="10" style="207" customWidth="1"/>
    <col min="6" max="6" width="25.44140625" style="207" customWidth="1"/>
    <col min="7" max="7" width="24.109375" style="207" customWidth="1"/>
    <col min="8" max="8" width="35.44140625" style="207" customWidth="1"/>
    <col min="9" max="9" width="11" style="207" customWidth="1"/>
    <col min="10" max="10" width="12.109375" style="4" customWidth="1"/>
    <col min="11" max="11" width="8.6640625" style="4" customWidth="1"/>
    <col min="12" max="12" width="10.109375" style="207" customWidth="1"/>
    <col min="13" max="13" width="10.33203125" style="6" customWidth="1"/>
    <col min="14" max="14" width="11.109375" style="1" customWidth="1"/>
    <col min="15" max="15" width="8.6640625" style="1" customWidth="1"/>
    <col min="16" max="16" width="13.5546875" style="1" customWidth="1"/>
    <col min="17" max="17" width="27.44140625" style="6" customWidth="1"/>
    <col min="18" max="18" width="26.44140625" style="207" customWidth="1"/>
    <col min="19" max="19" width="27.109375" style="207" customWidth="1"/>
    <col min="20" max="20" width="14.109375" style="207" customWidth="1"/>
    <col min="21" max="21" width="27.5546875" style="207" customWidth="1"/>
    <col min="22" max="22" width="38.33203125" style="1" customWidth="1"/>
    <col min="23" max="23" width="20.5546875" style="1" customWidth="1"/>
    <col min="24" max="24" width="13.5546875" style="1" customWidth="1"/>
    <col min="25" max="25" width="16.88671875" style="1" customWidth="1"/>
    <col min="26" max="27" width="6.5546875" style="1" customWidth="1"/>
    <col min="28" max="28" width="23.21875" style="1" customWidth="1"/>
    <col min="29" max="40" width="16.88671875" style="1" customWidth="1"/>
    <col min="41" max="41" width="10.77734375" style="1" customWidth="1"/>
    <col min="42" max="42" width="22.88671875" style="1" customWidth="1"/>
    <col min="43" max="43" width="8.88671875" style="1" customWidth="1"/>
    <col min="44" max="44" width="29.33203125" style="1" customWidth="1"/>
    <col min="45" max="45" width="9.44140625" style="1" customWidth="1"/>
    <col min="46" max="46" width="25.33203125" style="1" customWidth="1"/>
    <col min="47" max="47" width="20.109375" style="1" customWidth="1"/>
    <col min="48" max="48" width="20.33203125" style="1" customWidth="1"/>
    <col min="49" max="50" width="16.88671875" style="1" customWidth="1"/>
    <col min="51" max="51" width="25.109375" style="1" customWidth="1"/>
    <col min="52" max="52" width="14.5546875" style="1" customWidth="1"/>
    <col min="53" max="53" width="41.5546875" style="1" customWidth="1"/>
    <col min="54" max="54" width="16.88671875" style="1" customWidth="1"/>
    <col min="55" max="55" width="13.5546875" style="1" bestFit="1" customWidth="1"/>
    <col min="56" max="56" width="23.6640625" style="1" customWidth="1"/>
    <col min="57" max="57" width="6.44140625" style="1" customWidth="1"/>
    <col min="58" max="58" width="8.44140625" style="1" customWidth="1"/>
    <col min="59" max="59" width="8.88671875" style="1" customWidth="1"/>
    <col min="60" max="60" width="14.6640625" style="1" customWidth="1"/>
    <col min="61" max="61" width="12.109375" style="1" customWidth="1"/>
    <col min="62" max="62" width="11.88671875" style="1" customWidth="1"/>
    <col min="63" max="63" width="10.5546875" style="1" customWidth="1"/>
    <col min="64" max="64" width="10.88671875" style="1" customWidth="1"/>
    <col min="65" max="66" width="16.109375" style="1" customWidth="1"/>
    <col min="67" max="67" width="12.77734375" style="1" customWidth="1"/>
    <col min="68" max="68" width="11.109375" style="1" customWidth="1"/>
    <col min="69" max="70" width="9.5546875" style="1" customWidth="1"/>
    <col min="71" max="71" width="18.88671875" style="1" customWidth="1"/>
    <col min="72" max="72" width="27.77734375" style="1" customWidth="1"/>
    <col min="73" max="73" width="19" style="1" customWidth="1"/>
    <col min="74" max="74" width="24.33203125" style="1" customWidth="1"/>
    <col min="75" max="75" width="27.33203125" style="1" customWidth="1"/>
    <col min="76" max="76" width="25.6640625" style="1" customWidth="1"/>
    <col min="77" max="77" width="17.33203125" style="1" customWidth="1"/>
    <col min="78" max="78" width="13.6640625" style="1" customWidth="1"/>
    <col min="79" max="79" width="11.77734375" style="1" customWidth="1"/>
    <col min="80" max="80" width="12.6640625" style="1" customWidth="1"/>
    <col min="81" max="81" width="11.77734375" style="1" customWidth="1"/>
    <col min="82" max="82" width="11" style="1" customWidth="1"/>
    <col min="83" max="83" width="24.88671875" style="1" customWidth="1"/>
    <col min="84" max="84" width="28" style="1" customWidth="1"/>
    <col min="85" max="85" width="11.33203125" style="1" customWidth="1"/>
    <col min="86" max="86" width="12" style="1" customWidth="1"/>
    <col min="87" max="87" width="20.109375" style="1" customWidth="1"/>
    <col min="88" max="88" width="10.88671875" style="1" customWidth="1"/>
    <col min="89" max="89" width="15.33203125" style="1" customWidth="1"/>
    <col min="90" max="90" width="13.33203125" style="1" customWidth="1"/>
    <col min="91" max="91" width="17.33203125" style="1" customWidth="1"/>
    <col min="92" max="92" width="19.109375" style="1" customWidth="1"/>
    <col min="93" max="93" width="15.5546875" style="1" customWidth="1"/>
    <col min="94" max="94" width="19.109375" style="1" customWidth="1"/>
    <col min="95" max="99" width="16.5546875" style="1" customWidth="1"/>
    <col min="100" max="101" width="12.109375" style="1" customWidth="1"/>
    <col min="102" max="102" width="10.5546875" style="1" customWidth="1"/>
    <col min="103" max="103" width="8.44140625" style="1" customWidth="1"/>
    <col min="104" max="104" width="12.109375" style="1" customWidth="1"/>
    <col min="105" max="105" width="11.6640625" style="1" customWidth="1"/>
    <col min="106" max="106" width="17.33203125" style="1" customWidth="1"/>
    <col min="107" max="108" width="16.88671875" style="1" customWidth="1"/>
    <col min="109" max="109" width="14.109375" style="1" customWidth="1"/>
    <col min="110" max="111" width="9.6640625" style="1" customWidth="1"/>
    <col min="112" max="112" width="13.109375" style="1" customWidth="1"/>
    <col min="113" max="113" width="30.44140625" style="1" customWidth="1"/>
    <col min="114" max="114" width="16.88671875" style="1" customWidth="1"/>
    <col min="115" max="118" width="6.6640625" style="1" customWidth="1"/>
    <col min="119" max="119" width="10.6640625" style="1" customWidth="1"/>
    <col min="120" max="120" width="7.88671875" style="1" customWidth="1"/>
    <col min="121" max="121" width="13.33203125" style="1" customWidth="1"/>
    <col min="122" max="122" width="10.21875" style="1" customWidth="1"/>
    <col min="123" max="123" width="13.33203125" style="1" customWidth="1"/>
    <col min="124" max="124" width="10.6640625" style="1" customWidth="1"/>
    <col min="125" max="125" width="10.88671875" style="1" customWidth="1"/>
    <col min="126" max="126" width="10.5546875" style="1" customWidth="1"/>
    <col min="127" max="127" width="11.21875" style="1" customWidth="1"/>
    <col min="128" max="128" width="12.44140625" style="1" customWidth="1"/>
    <col min="129" max="129" width="13.5546875" style="1" customWidth="1"/>
    <col min="130" max="130" width="14.88671875" style="1" customWidth="1"/>
    <col min="131" max="131" width="12.6640625" style="1" customWidth="1"/>
    <col min="132" max="132" width="25.5546875" style="1" hidden="1" customWidth="1"/>
    <col min="133" max="133" width="17.33203125" style="1" hidden="1" customWidth="1"/>
    <col min="134" max="134" width="14.77734375" style="1" hidden="1" customWidth="1"/>
    <col min="135" max="136" width="12.109375" style="1" customWidth="1"/>
    <col min="137" max="137" width="21.109375" style="1" customWidth="1"/>
    <col min="138" max="138" width="16.88671875" style="1"/>
    <col min="139" max="139" width="15" style="1" customWidth="1"/>
    <col min="140" max="140" width="13.44140625" style="1" customWidth="1"/>
    <col min="141" max="141" width="8.44140625" style="1" customWidth="1"/>
    <col min="142" max="142" width="10" style="1" customWidth="1"/>
    <col min="143" max="143" width="12.88671875" style="1" customWidth="1"/>
    <col min="144" max="16384" width="16.88671875" style="1"/>
  </cols>
  <sheetData>
    <row r="1" spans="1:143" s="5" customFormat="1" ht="56.25">
      <c r="A1" s="255" t="s">
        <v>829</v>
      </c>
      <c r="B1" s="255" t="s">
        <v>2220</v>
      </c>
      <c r="C1" s="256" t="s">
        <v>1732</v>
      </c>
      <c r="D1" s="255" t="s">
        <v>835</v>
      </c>
      <c r="E1" s="256" t="s">
        <v>838</v>
      </c>
      <c r="F1" s="256" t="s">
        <v>842</v>
      </c>
      <c r="G1" s="256" t="s">
        <v>845</v>
      </c>
      <c r="H1" s="255" t="s">
        <v>847</v>
      </c>
      <c r="I1" s="255" t="s">
        <v>849</v>
      </c>
      <c r="J1" s="477" t="s">
        <v>53</v>
      </c>
      <c r="K1" s="256" t="s">
        <v>856</v>
      </c>
      <c r="L1" s="256" t="s">
        <v>860</v>
      </c>
      <c r="M1" s="256" t="s">
        <v>864</v>
      </c>
      <c r="N1" s="256" t="s">
        <v>869</v>
      </c>
      <c r="O1" s="257" t="s">
        <v>871</v>
      </c>
      <c r="P1" s="257" t="s">
        <v>872</v>
      </c>
      <c r="Q1" s="256" t="s">
        <v>877</v>
      </c>
      <c r="R1" s="256" t="s">
        <v>882</v>
      </c>
      <c r="S1" s="257" t="s">
        <v>883</v>
      </c>
      <c r="T1" s="256" t="s">
        <v>885</v>
      </c>
      <c r="U1" s="256" t="s">
        <v>888</v>
      </c>
      <c r="V1" s="256" t="s">
        <v>890</v>
      </c>
      <c r="W1" s="258" t="s">
        <v>190</v>
      </c>
      <c r="X1" s="259" t="s">
        <v>895</v>
      </c>
      <c r="Y1" s="260" t="s">
        <v>898</v>
      </c>
      <c r="Z1" s="341" t="s">
        <v>203</v>
      </c>
      <c r="AA1" s="341" t="s">
        <v>206</v>
      </c>
      <c r="AB1" s="251" t="s">
        <v>8733</v>
      </c>
      <c r="AC1" s="251" t="s">
        <v>2221</v>
      </c>
      <c r="AD1" s="251" t="s">
        <v>2222</v>
      </c>
      <c r="AE1" s="251" t="s">
        <v>2223</v>
      </c>
      <c r="AF1" s="251" t="s">
        <v>2224</v>
      </c>
      <c r="AG1" s="251" t="s">
        <v>2225</v>
      </c>
      <c r="AH1" s="251" t="s">
        <v>2226</v>
      </c>
      <c r="AI1" s="251" t="s">
        <v>2227</v>
      </c>
      <c r="AJ1" s="251" t="s">
        <v>2228</v>
      </c>
      <c r="AK1" s="251" t="s">
        <v>2229</v>
      </c>
      <c r="AL1" s="251" t="s">
        <v>2230</v>
      </c>
      <c r="AM1" s="251" t="s">
        <v>2231</v>
      </c>
      <c r="AN1" s="251" t="s">
        <v>2232</v>
      </c>
      <c r="AO1" s="110" t="s">
        <v>2233</v>
      </c>
      <c r="AP1" s="110" t="s">
        <v>2234</v>
      </c>
      <c r="AQ1" s="110" t="s">
        <v>2235</v>
      </c>
      <c r="AR1" s="16" t="s">
        <v>2236</v>
      </c>
      <c r="AS1" s="16" t="s">
        <v>2237</v>
      </c>
      <c r="AT1" s="16" t="s">
        <v>2238</v>
      </c>
      <c r="AU1" s="16" t="s">
        <v>2239</v>
      </c>
      <c r="AV1" s="16" t="s">
        <v>2240</v>
      </c>
      <c r="AW1" s="16" t="s">
        <v>2241</v>
      </c>
      <c r="AX1" s="16" t="s">
        <v>2242</v>
      </c>
      <c r="AY1" s="63" t="s">
        <v>2243</v>
      </c>
      <c r="AZ1" s="63" t="s">
        <v>1578</v>
      </c>
      <c r="BA1" s="63" t="s">
        <v>2244</v>
      </c>
      <c r="BB1" s="63" t="s">
        <v>1125</v>
      </c>
      <c r="BC1" s="63" t="s">
        <v>2245</v>
      </c>
      <c r="BD1" s="400" t="s">
        <v>2246</v>
      </c>
      <c r="BE1" s="130" t="s">
        <v>2247</v>
      </c>
      <c r="BF1" s="130" t="s">
        <v>2248</v>
      </c>
      <c r="BG1" s="130" t="s">
        <v>2249</v>
      </c>
      <c r="BH1" s="394" t="s">
        <v>2250</v>
      </c>
      <c r="BI1" s="394" t="s">
        <v>2251</v>
      </c>
      <c r="BJ1" s="413" t="s">
        <v>2252</v>
      </c>
      <c r="BK1" s="413" t="s">
        <v>2253</v>
      </c>
      <c r="BL1" s="63" t="s">
        <v>1136</v>
      </c>
      <c r="BM1" s="63" t="s">
        <v>2254</v>
      </c>
      <c r="BN1" s="63" t="s">
        <v>1131</v>
      </c>
      <c r="BO1" s="130" t="s">
        <v>2255</v>
      </c>
      <c r="BP1" s="130" t="s">
        <v>1132</v>
      </c>
      <c r="BQ1" s="125" t="s">
        <v>2256</v>
      </c>
      <c r="BR1" s="125" t="s">
        <v>2257</v>
      </c>
      <c r="BS1" s="125" t="s">
        <v>1928</v>
      </c>
      <c r="BT1" s="63" t="str">
        <f>"custom_"&amp; "TermID"</f>
        <v>custom_TermID</v>
      </c>
      <c r="BU1" s="63" t="str">
        <f>"custom_"&amp; "LocalName"</f>
        <v>custom_LocalName</v>
      </c>
      <c r="BV1" s="63" t="str">
        <f>"custom_"&amp;"EnglishName"</f>
        <v>custom_EnglishName</v>
      </c>
      <c r="BW1" s="63" t="str">
        <f>"custom_"&amp;"BusinessRule"</f>
        <v>custom_BusinessRule</v>
      </c>
      <c r="BX1" s="63" t="str">
        <f>"custom_"&amp;"ReferenceData"</f>
        <v>custom_ReferenceData</v>
      </c>
      <c r="BY1" s="63" t="str">
        <f>"custom_"&amp;"SourceSystem"</f>
        <v>custom_SourceSystem</v>
      </c>
      <c r="BZ1" s="63" t="s">
        <v>2258</v>
      </c>
      <c r="CA1" s="63" t="s">
        <v>2259</v>
      </c>
      <c r="CB1" s="63" t="s">
        <v>2260</v>
      </c>
      <c r="CC1" s="63" t="s">
        <v>2261</v>
      </c>
      <c r="CD1" s="63" t="s">
        <v>2262</v>
      </c>
      <c r="CE1" s="63" t="s">
        <v>2263</v>
      </c>
      <c r="CF1" s="63" t="s">
        <v>2264</v>
      </c>
      <c r="CG1" s="297" t="s">
        <v>1009</v>
      </c>
      <c r="CH1" s="297" t="s">
        <v>892</v>
      </c>
      <c r="CI1" s="297" t="s">
        <v>880</v>
      </c>
      <c r="CJ1" s="297" t="s">
        <v>974</v>
      </c>
      <c r="CK1" s="61" t="s">
        <v>2265</v>
      </c>
      <c r="CL1" s="61" t="s">
        <v>2266</v>
      </c>
      <c r="CM1" s="342" t="s">
        <v>2267</v>
      </c>
      <c r="CN1" s="343" t="s">
        <v>2268</v>
      </c>
      <c r="CO1" s="342" t="s">
        <v>2269</v>
      </c>
      <c r="CP1" s="343" t="s">
        <v>2270</v>
      </c>
      <c r="CQ1" s="343" t="s">
        <v>977</v>
      </c>
      <c r="CR1" s="343" t="s">
        <v>2271</v>
      </c>
      <c r="CS1" s="343" t="s">
        <v>915</v>
      </c>
      <c r="CT1" s="343" t="s">
        <v>1138</v>
      </c>
      <c r="CU1" s="343" t="s">
        <v>1212</v>
      </c>
      <c r="CV1" s="131" t="s">
        <v>2272</v>
      </c>
      <c r="CW1" s="131" t="s">
        <v>2273</v>
      </c>
      <c r="CX1" s="131" t="s">
        <v>2274</v>
      </c>
      <c r="CY1" s="131" t="s">
        <v>2275</v>
      </c>
      <c r="CZ1" s="114" t="s">
        <v>2276</v>
      </c>
      <c r="DA1" s="114" t="s">
        <v>2277</v>
      </c>
      <c r="DB1" s="42" t="s">
        <v>2278</v>
      </c>
      <c r="DC1" s="42" t="s">
        <v>2279</v>
      </c>
      <c r="DD1" s="42" t="s">
        <v>2280</v>
      </c>
      <c r="DE1" s="42" t="s">
        <v>2281</v>
      </c>
      <c r="DF1" s="116" t="s">
        <v>2282</v>
      </c>
      <c r="DG1" s="116" t="s">
        <v>2283</v>
      </c>
      <c r="DH1" s="117" t="s">
        <v>2284</v>
      </c>
      <c r="DI1" s="117" t="s">
        <v>2285</v>
      </c>
      <c r="DJ1" s="116" t="s">
        <v>2286</v>
      </c>
      <c r="DK1" s="116" t="s">
        <v>2287</v>
      </c>
      <c r="DL1" s="116" t="s">
        <v>2288</v>
      </c>
      <c r="DM1" s="117" t="s">
        <v>1147</v>
      </c>
      <c r="DN1" s="255" t="s">
        <v>1731</v>
      </c>
      <c r="DO1" s="255" t="s">
        <v>2289</v>
      </c>
      <c r="DP1" s="255" t="s">
        <v>2290</v>
      </c>
      <c r="DQ1" s="240" t="s">
        <v>2291</v>
      </c>
      <c r="DR1" s="240" t="s">
        <v>2292</v>
      </c>
      <c r="DS1" s="240" t="s">
        <v>2293</v>
      </c>
      <c r="DT1" s="240" t="s">
        <v>1215</v>
      </c>
      <c r="DU1" s="240" t="s">
        <v>1727</v>
      </c>
      <c r="DV1" s="240" t="s">
        <v>2294</v>
      </c>
      <c r="DW1" s="115" t="s">
        <v>2295</v>
      </c>
      <c r="DX1" s="115" t="s">
        <v>2296</v>
      </c>
      <c r="DY1" s="115" t="s">
        <v>2297</v>
      </c>
      <c r="DZ1" s="118" t="s">
        <v>2298</v>
      </c>
      <c r="EA1" s="118" t="s">
        <v>2299</v>
      </c>
      <c r="EB1" s="118" t="s">
        <v>248</v>
      </c>
      <c r="EC1" s="118" t="s">
        <v>2300</v>
      </c>
      <c r="ED1" s="115" t="s">
        <v>75</v>
      </c>
      <c r="EE1" s="115" t="s">
        <v>251</v>
      </c>
      <c r="EF1" s="115" t="s">
        <v>2301</v>
      </c>
      <c r="EG1" s="115" t="s">
        <v>245</v>
      </c>
      <c r="EH1" s="115" t="s">
        <v>242</v>
      </c>
      <c r="EI1" s="115" t="s">
        <v>2302</v>
      </c>
      <c r="EJ1" s="111" t="s">
        <v>2303</v>
      </c>
      <c r="EK1" s="111" t="s">
        <v>2304</v>
      </c>
      <c r="EL1" s="433" t="s">
        <v>2305</v>
      </c>
      <c r="EM1" s="433" t="s">
        <v>1736</v>
      </c>
    </row>
    <row r="2" spans="1:143" ht="27.6" customHeight="1">
      <c r="A2"/>
      <c r="B2"/>
      <c r="C2"/>
      <c r="D2"/>
      <c r="E2"/>
      <c r="F2"/>
      <c r="G2"/>
      <c r="H2"/>
      <c r="I2"/>
      <c r="J2"/>
      <c r="K2"/>
      <c r="L2"/>
      <c r="M2"/>
      <c r="N2"/>
      <c r="O2"/>
      <c r="P2"/>
      <c r="Q2"/>
      <c r="R2"/>
      <c r="S2"/>
      <c r="T2"/>
      <c r="U2"/>
      <c r="V2"/>
      <c r="W2"/>
      <c r="X2"/>
      <c r="Y2"/>
      <c r="Z2"/>
      <c r="AA2"/>
      <c r="AB2"/>
      <c r="AC2"/>
      <c r="AD2"/>
      <c r="AE2"/>
      <c r="AF2"/>
      <c r="AG2"/>
      <c r="AH2"/>
      <c r="AI2"/>
      <c r="AJ2"/>
      <c r="AK2"/>
      <c r="AL2"/>
      <c r="AM2"/>
      <c r="AN2"/>
      <c r="AO2"/>
      <c r="AP2"/>
      <c r="AQ2"/>
      <c r="AR2" s="1" t="s">
        <v>1592</v>
      </c>
      <c r="AS2" s="1" t="s">
        <v>1592</v>
      </c>
      <c r="AT2" s="1" t="e">
        <v>#N/A</v>
      </c>
      <c r="AU2" s="1" t="s">
        <v>1592</v>
      </c>
      <c r="AV2" s="359" t="s">
        <v>1937</v>
      </c>
      <c r="AW2" s="359" t="s">
        <v>1937</v>
      </c>
      <c r="AX2" s="130" t="s">
        <v>1934</v>
      </c>
      <c r="AY2" s="359" t="s">
        <v>1937</v>
      </c>
      <c r="AZ2" s="1" t="s">
        <v>1592</v>
      </c>
      <c r="BA2" s="130" t="s">
        <v>7778</v>
      </c>
      <c r="BB2" s="1" t="s">
        <v>1592</v>
      </c>
      <c r="BC2" t="s">
        <v>1592</v>
      </c>
      <c r="BD2" t="s">
        <v>1592</v>
      </c>
      <c r="BE2" s="1">
        <v>2</v>
      </c>
      <c r="BF2" s="1">
        <v>0</v>
      </c>
      <c r="BG2" s="1">
        <v>0</v>
      </c>
      <c r="BH2" s="1" t="s">
        <v>1592</v>
      </c>
      <c r="BI2" s="1">
        <v>0</v>
      </c>
      <c r="BJ2" s="1">
        <v>0</v>
      </c>
      <c r="BK2" s="1">
        <v>2</v>
      </c>
      <c r="BL2" s="1" t="s">
        <v>1937</v>
      </c>
      <c r="BM2" s="351" t="s">
        <v>1592</v>
      </c>
      <c r="BN2" s="351" t="s">
        <v>1592</v>
      </c>
      <c r="BO2" s="1" t="s" cm="1">
        <v>1592</v>
      </c>
      <c r="BP2" s="1" t="s">
        <v>1592</v>
      </c>
      <c r="BQ2" s="1" t="s">
        <v>7779</v>
      </c>
      <c r="BR2" s="1">
        <v>1</v>
      </c>
      <c r="BS2" s="1" t="s">
        <v>1931</v>
      </c>
      <c r="BT2" s="1" t="s">
        <v>8739</v>
      </c>
      <c r="BU2" s="1">
        <v>0</v>
      </c>
      <c r="BV2" s="359" t="s">
        <v>1937</v>
      </c>
      <c r="BW2" s="359" t="s">
        <v>1937</v>
      </c>
      <c r="BX2" s="359" t="s">
        <v>1937</v>
      </c>
      <c r="BY2" t="s">
        <v>1592</v>
      </c>
      <c r="BZ2" t="s">
        <v>1937</v>
      </c>
      <c r="CA2" t="s">
        <v>1592</v>
      </c>
      <c r="CC2" s="130" t="s">
        <v>2310</v>
      </c>
      <c r="CD2" s="1">
        <v>0</v>
      </c>
      <c r="CE2" s="1" t="s">
        <v>1592</v>
      </c>
      <c r="CF2" s="1" t="s">
        <v>1937</v>
      </c>
      <c r="CG2" s="1">
        <v>0</v>
      </c>
      <c r="CH2" s="1" t="s">
        <v>1592</v>
      </c>
      <c r="CI2" s="130" t="s">
        <v>1592</v>
      </c>
      <c r="CJ2" s="130">
        <v>0</v>
      </c>
      <c r="CM2" s="130" t="s">
        <v>1592</v>
      </c>
      <c r="CN2" s="130" t="s">
        <v>1592</v>
      </c>
      <c r="CO2" s="130" t="s">
        <v>1592</v>
      </c>
      <c r="CP2" s="130" t="s">
        <v>1592</v>
      </c>
      <c r="CQ2" s="130" t="s">
        <v>1592</v>
      </c>
      <c r="CR2" s="130">
        <v>0</v>
      </c>
      <c r="CS2" s="130" t="s">
        <v>1592</v>
      </c>
      <c r="CT2" s="130" t="s">
        <v>1592</v>
      </c>
      <c r="CU2" s="130" t="s">
        <v>1592</v>
      </c>
      <c r="CV2" s="1" t="s">
        <v>1592</v>
      </c>
      <c r="CW2" s="1" t="s">
        <v>1592</v>
      </c>
      <c r="CX2" s="1">
        <v>0</v>
      </c>
      <c r="CY2" s="1" t="s">
        <v>1592</v>
      </c>
      <c r="CZ2" s="1" t="s">
        <v>1592</v>
      </c>
      <c r="DA2" s="130" t="s">
        <v>2311</v>
      </c>
      <c r="DB2" s="1" t="s">
        <v>2312</v>
      </c>
      <c r="DC2" s="1" t="s">
        <v>1592</v>
      </c>
      <c r="DD2" s="1" t="s">
        <v>1592</v>
      </c>
      <c r="DE2" s="1">
        <v>0</v>
      </c>
      <c r="DF2" s="1" t="s">
        <v>1592</v>
      </c>
      <c r="DG2" s="1" t="s">
        <v>1592</v>
      </c>
      <c r="DH2" s="1" t="s">
        <v>2325</v>
      </c>
      <c r="DI2" s="1" t="e">
        <v>#N/A</v>
      </c>
      <c r="DK2" s="1" t="s">
        <v>2325</v>
      </c>
      <c r="DL2" s="1">
        <v>9</v>
      </c>
      <c r="DM2" s="1" t="s">
        <v>2313</v>
      </c>
      <c r="DN2" s="1">
        <v>0</v>
      </c>
      <c r="DO2" s="1" t="b">
        <v>0</v>
      </c>
      <c r="DP2" s="1" t="b">
        <v>0</v>
      </c>
      <c r="DQ2" s="1" t="b">
        <v>1</v>
      </c>
      <c r="DR2" s="1" t="b">
        <v>1</v>
      </c>
      <c r="DS2" s="1" t="b">
        <v>1</v>
      </c>
      <c r="DT2" s="1" t="b">
        <v>1</v>
      </c>
      <c r="DU2" s="1" t="b">
        <v>0</v>
      </c>
      <c r="DV2" s="1">
        <v>0</v>
      </c>
      <c r="DW2" s="1" t="b">
        <v>0</v>
      </c>
      <c r="DX2" s="1" t="b">
        <v>0</v>
      </c>
      <c r="DY2" s="1" t="b">
        <v>0</v>
      </c>
      <c r="DZ2" s="1" t="b">
        <v>0</v>
      </c>
      <c r="EA2" s="1" t="b">
        <v>0</v>
      </c>
      <c r="EB2" s="1" t="b">
        <v>0</v>
      </c>
      <c r="EC2" s="1" t="b">
        <v>0</v>
      </c>
      <c r="ED2" s="130" t="b">
        <v>1</v>
      </c>
      <c r="EE2" s="1" t="b">
        <v>0</v>
      </c>
      <c r="EF2" s="1" t="b" cm="1">
        <v>0</v>
      </c>
      <c r="EG2" s="1" t="b">
        <v>0</v>
      </c>
      <c r="EH2" s="1" t="b">
        <v>0</v>
      </c>
      <c r="EI2" s="1" t="b">
        <v>1</v>
      </c>
      <c r="EJ2" s="1" t="s">
        <v>7780</v>
      </c>
      <c r="EK2">
        <v>1</v>
      </c>
      <c r="EL2" s="1">
        <v>0</v>
      </c>
      <c r="EM2" s="1" t="b">
        <v>1</v>
      </c>
    </row>
    <row r="3" spans="1:143" ht="27" customHeight="1">
      <c r="A3"/>
      <c r="B3"/>
      <c r="C3"/>
      <c r="D3"/>
      <c r="E3"/>
      <c r="F3"/>
      <c r="G3"/>
      <c r="H3"/>
      <c r="I3"/>
      <c r="J3"/>
      <c r="K3"/>
      <c r="L3"/>
      <c r="M3"/>
      <c r="N3"/>
      <c r="O3"/>
      <c r="P3"/>
      <c r="Q3"/>
      <c r="R3"/>
      <c r="S3"/>
      <c r="T3"/>
      <c r="U3"/>
      <c r="V3"/>
      <c r="W3"/>
      <c r="X3"/>
      <c r="Y3"/>
      <c r="Z3"/>
      <c r="AA3"/>
      <c r="AB3"/>
      <c r="AC3"/>
      <c r="AD3"/>
      <c r="AE3"/>
      <c r="AF3"/>
      <c r="AG3"/>
      <c r="AH3"/>
      <c r="AI3"/>
      <c r="AJ3"/>
      <c r="AK3"/>
      <c r="AL3"/>
      <c r="AM3"/>
      <c r="AN3"/>
      <c r="AO3"/>
      <c r="AP3"/>
      <c r="AQ3"/>
      <c r="AR3" t="s">
        <v>1592</v>
      </c>
      <c r="AS3" t="s">
        <v>1592</v>
      </c>
      <c r="AT3" t="e">
        <v>#N/A</v>
      </c>
      <c r="AU3" t="s">
        <v>1592</v>
      </c>
      <c r="AV3" t="s">
        <v>1937</v>
      </c>
      <c r="AW3" t="s">
        <v>1937</v>
      </c>
      <c r="AX3" t="s">
        <v>1934</v>
      </c>
      <c r="AY3" t="s">
        <v>1937</v>
      </c>
      <c r="AZ3" t="s">
        <v>1592</v>
      </c>
      <c r="BA3" t="s">
        <v>7778</v>
      </c>
      <c r="BB3" t="s">
        <v>1592</v>
      </c>
      <c r="BC3" t="s">
        <v>1592</v>
      </c>
      <c r="BD3" t="s">
        <v>1592</v>
      </c>
      <c r="BE3">
        <v>2</v>
      </c>
      <c r="BF3">
        <v>0</v>
      </c>
      <c r="BG3">
        <v>0</v>
      </c>
      <c r="BH3" t="s">
        <v>1592</v>
      </c>
      <c r="BI3">
        <v>0</v>
      </c>
      <c r="BJ3">
        <v>0</v>
      </c>
      <c r="BK3">
        <v>2</v>
      </c>
      <c r="BL3" t="s">
        <v>1937</v>
      </c>
      <c r="BM3" t="s">
        <v>1592</v>
      </c>
      <c r="BN3" t="s">
        <v>1592</v>
      </c>
      <c r="BO3" t="s" cm="1">
        <v>1592</v>
      </c>
      <c r="BP3" t="s">
        <v>1592</v>
      </c>
      <c r="BQ3" t="s">
        <v>7779</v>
      </c>
      <c r="BR3">
        <v>1</v>
      </c>
      <c r="BS3" t="s">
        <v>1931</v>
      </c>
      <c r="BT3" t="s">
        <v>8739</v>
      </c>
      <c r="BU3">
        <v>0</v>
      </c>
      <c r="BV3" t="s">
        <v>1937</v>
      </c>
      <c r="BW3" t="s">
        <v>1937</v>
      </c>
      <c r="BX3" t="s">
        <v>1937</v>
      </c>
      <c r="BY3" t="s">
        <v>1592</v>
      </c>
      <c r="BZ3" t="s">
        <v>1937</v>
      </c>
      <c r="CA3" t="s">
        <v>1592</v>
      </c>
      <c r="CB3"/>
      <c r="CC3" t="s">
        <v>998</v>
      </c>
      <c r="CD3">
        <v>0</v>
      </c>
      <c r="CE3" t="s">
        <v>1592</v>
      </c>
      <c r="CF3" t="s">
        <v>1937</v>
      </c>
      <c r="CG3">
        <v>0</v>
      </c>
      <c r="CH3" t="s">
        <v>1592</v>
      </c>
      <c r="CI3" t="s">
        <v>1592</v>
      </c>
      <c r="CJ3">
        <v>0</v>
      </c>
      <c r="CK3"/>
      <c r="CL3"/>
      <c r="CM3" t="s">
        <v>1592</v>
      </c>
      <c r="CN3" t="s">
        <v>1592</v>
      </c>
      <c r="CO3" t="s">
        <v>1592</v>
      </c>
      <c r="CP3" t="s">
        <v>1592</v>
      </c>
      <c r="CQ3" t="s">
        <v>1592</v>
      </c>
      <c r="CR3">
        <v>0</v>
      </c>
      <c r="CS3" t="s">
        <v>1592</v>
      </c>
      <c r="CT3" t="s">
        <v>1592</v>
      </c>
      <c r="CU3" t="s">
        <v>1592</v>
      </c>
      <c r="CV3" t="s">
        <v>1592</v>
      </c>
      <c r="CW3" t="s">
        <v>1592</v>
      </c>
      <c r="CX3">
        <v>0</v>
      </c>
      <c r="CY3" t="s">
        <v>1592</v>
      </c>
      <c r="CZ3" t="s">
        <v>1592</v>
      </c>
      <c r="DA3" t="s">
        <v>2311</v>
      </c>
      <c r="DB3" t="s">
        <v>2312</v>
      </c>
      <c r="DC3" t="s">
        <v>1592</v>
      </c>
      <c r="DD3" t="s">
        <v>1592</v>
      </c>
      <c r="DE3">
        <v>0</v>
      </c>
      <c r="DF3" t="s">
        <v>1592</v>
      </c>
      <c r="DG3" t="s">
        <v>1592</v>
      </c>
      <c r="DH3" t="s">
        <v>2325</v>
      </c>
      <c r="DI3" t="e">
        <v>#N/A</v>
      </c>
      <c r="DJ3"/>
      <c r="DK3" t="s">
        <v>2325</v>
      </c>
      <c r="DL3">
        <v>9</v>
      </c>
      <c r="DM3" t="s">
        <v>2313</v>
      </c>
      <c r="DN3">
        <v>0</v>
      </c>
      <c r="DO3" t="b">
        <v>0</v>
      </c>
      <c r="DP3" t="b">
        <v>0</v>
      </c>
      <c r="DQ3" t="b">
        <v>1</v>
      </c>
      <c r="DR3" t="b">
        <v>1</v>
      </c>
      <c r="DS3" t="b">
        <v>1</v>
      </c>
      <c r="DT3" t="b">
        <v>1</v>
      </c>
      <c r="DU3" t="b">
        <v>0</v>
      </c>
      <c r="DV3">
        <v>0</v>
      </c>
      <c r="DW3" t="b">
        <v>0</v>
      </c>
      <c r="DX3" t="b">
        <v>0</v>
      </c>
      <c r="DY3" t="b">
        <v>0</v>
      </c>
      <c r="DZ3" t="b">
        <v>0</v>
      </c>
      <c r="EA3" t="b">
        <v>0</v>
      </c>
      <c r="EB3" t="b">
        <v>0</v>
      </c>
      <c r="EC3" t="b">
        <v>0</v>
      </c>
      <c r="ED3" t="b">
        <v>1</v>
      </c>
      <c r="EE3" t="b">
        <v>0</v>
      </c>
      <c r="EF3" t="b" cm="1">
        <v>0</v>
      </c>
      <c r="EG3" t="b">
        <v>0</v>
      </c>
      <c r="EH3" t="b">
        <v>0</v>
      </c>
      <c r="EI3" t="b">
        <v>1</v>
      </c>
      <c r="EJ3" t="s">
        <v>7780</v>
      </c>
      <c r="EK3">
        <v>1</v>
      </c>
      <c r="EL3">
        <v>0</v>
      </c>
      <c r="EM3" t="b">
        <v>1</v>
      </c>
    </row>
    <row r="4" spans="1:143" ht="15.75">
      <c r="A4"/>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row>
    <row r="5" spans="1:143" ht="15.75">
      <c r="A5"/>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row>
    <row r="6" spans="1:143" s="119" customFormat="1" ht="15.75">
      <c r="A6"/>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row>
    <row r="7" spans="1:143" ht="15.75">
      <c r="A7"/>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row>
    <row r="8" spans="1:143" ht="15.75">
      <c r="A8"/>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row>
    <row r="9" spans="1:143" ht="15.75">
      <c r="A9"/>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row>
    <row r="10" spans="1:143" ht="15.75">
      <c r="A10"/>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row>
    <row r="11" spans="1:143" ht="15.75">
      <c r="A11"/>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row>
    <row r="12" spans="1:143" ht="15.75">
      <c r="A12"/>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row>
    <row r="13" spans="1:143" ht="15.75">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row>
    <row r="14" spans="1:143" ht="15.75">
      <c r="A14"/>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row>
    <row r="15" spans="1:143" ht="15.75">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row>
    <row r="16" spans="1:143" ht="15.75">
      <c r="A16"/>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row>
    <row r="17" spans="1:143" ht="15.75">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row>
    <row r="18" spans="1:143" ht="15.75">
      <c r="A18"/>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row>
    <row r="19" spans="1:143" ht="15.75">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row>
    <row r="20" spans="1:143" ht="15.75">
      <c r="A20"/>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row>
    <row r="21" spans="1:143" ht="15.7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row>
    <row r="22" spans="1:143" ht="15.75">
      <c r="A22"/>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row>
    <row r="23" spans="1:143" ht="15.75">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row>
    <row r="24" spans="1:143" ht="15.75">
      <c r="A24"/>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row>
    <row r="25" spans="1:143" ht="15.75">
      <c r="A25"/>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row>
    <row r="26" spans="1:143" ht="15.75">
      <c r="A26"/>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row>
    <row r="27" spans="1:143" ht="15.75">
      <c r="A27"/>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row>
    <row r="28" spans="1:143" ht="15.75">
      <c r="A28"/>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row>
    <row r="29" spans="1:143" s="119" customFormat="1" ht="15.75">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row>
    <row r="30" spans="1:143" ht="15.75">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row>
    <row r="31" spans="1:143" ht="15.75">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row>
    <row r="32" spans="1:143" ht="15.75">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row>
    <row r="33" spans="1:143" ht="15.75">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row>
    <row r="34" spans="1:143" ht="15.75">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row>
    <row r="35" spans="1:143" ht="15.75">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row>
    <row r="36" spans="1:143" ht="15.75">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row>
    <row r="37" spans="1:143" ht="15.7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row>
    <row r="38" spans="1:143" ht="15.75">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row>
    <row r="39" spans="1:143" ht="15.75">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row>
    <row r="40" spans="1:143" ht="15.75">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row>
    <row r="41" spans="1:143" ht="15.75">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row>
    <row r="42" spans="1:143" ht="15.75">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row>
    <row r="43" spans="1:143" ht="15.7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row>
    <row r="44" spans="1:143" ht="15.7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row>
    <row r="45" spans="1:143" ht="15.7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row>
    <row r="46" spans="1:143" ht="15.7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row>
    <row r="47" spans="1:143" ht="15.7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row>
    <row r="48" spans="1:143" ht="15.7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row>
    <row r="49" spans="1:143" ht="15.75">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row>
    <row r="50" spans="1:143" ht="15.75">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row>
    <row r="51" spans="1:143" ht="15.75">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row>
    <row r="52" spans="1:143" ht="15.75">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row>
    <row r="53" spans="1:143" ht="15.75">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row>
    <row r="54" spans="1:143" ht="81" customHeight="1">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row>
    <row r="55" spans="1:143" ht="15.75">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row>
    <row r="56" spans="1:143" ht="15.75">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row>
    <row r="57" spans="1:143" ht="15.75">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row>
    <row r="58" spans="1:143" ht="15.75">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row>
    <row r="59" spans="1:143" ht="15.7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row>
    <row r="60" spans="1:143" ht="15.7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row>
    <row r="61" spans="1:143" ht="15.7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row>
    <row r="62" spans="1:143" ht="15.7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row>
    <row r="63" spans="1:143" ht="15.7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row>
    <row r="64" spans="1:143" ht="15.7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row>
    <row r="65" spans="1:143" ht="15.7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row>
    <row r="66" spans="1:143" ht="15.7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row>
    <row r="67" spans="1:143" ht="15.7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row>
    <row r="68" spans="1:143" ht="15.7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row>
    <row r="69" spans="1:143" ht="15.7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row>
    <row r="70" spans="1:143" ht="15.7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row>
    <row r="71" spans="1:143" ht="15.7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row>
    <row r="72" spans="1:143" ht="15.7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row>
    <row r="73" spans="1:143" ht="15.7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row>
    <row r="74" spans="1:143" ht="15.7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row>
    <row r="75" spans="1:143" ht="15.7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row>
    <row r="76" spans="1:143" ht="15.7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row>
    <row r="77" spans="1:143" ht="15.7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row>
    <row r="78" spans="1:143" ht="15.7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row>
    <row r="79" spans="1:143" ht="15.7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row>
    <row r="80" spans="1:143" ht="15.7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row>
    <row r="81" spans="1:143" ht="15.7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row>
    <row r="82" spans="1:143" ht="15.7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row>
    <row r="83" spans="1:143" ht="15.7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row>
    <row r="84" spans="1:143" ht="15.7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row>
    <row r="85" spans="1:143" ht="15.7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row>
    <row r="86" spans="1:143" ht="15.7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row>
    <row r="87" spans="1:143" ht="15.7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row>
    <row r="88" spans="1:143" ht="15.7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row>
    <row r="89" spans="1:143" ht="15.7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row>
    <row r="90" spans="1:143" ht="15.7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row>
    <row r="91" spans="1:143" ht="15.7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row>
    <row r="92" spans="1:143" ht="15.7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row>
    <row r="93" spans="1:143" ht="15.7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row>
    <row r="94" spans="1:143" ht="15.7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row>
    <row r="95" spans="1:143" ht="15.7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row>
    <row r="96" spans="1:143" ht="15.7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row>
    <row r="97" spans="1:143" ht="15.7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row>
    <row r="98" spans="1:143" ht="15.7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row>
    <row r="99" spans="1:143" ht="15.7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row>
    <row r="100" spans="1:143" ht="15.7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row>
    <row r="101" spans="1:143" ht="15.7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row>
    <row r="102" spans="1:143" ht="15.7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row>
    <row r="103" spans="1:143" ht="15.7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row>
    <row r="104" spans="1:143" ht="15.7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row>
    <row r="105" spans="1:143" ht="15.7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row>
    <row r="106" spans="1:143" ht="15.7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row>
    <row r="107" spans="1:143" ht="15.7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row>
    <row r="108" spans="1:143" ht="15.7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row>
    <row r="109" spans="1:143" ht="15.7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row>
    <row r="110" spans="1:143" ht="15.7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row>
    <row r="111" spans="1:143" ht="15.7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row>
    <row r="112" spans="1:143" ht="15.7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row>
    <row r="113" spans="1:143" ht="15.7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row>
    <row r="114" spans="1:143" ht="15.7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row>
    <row r="115" spans="1:143" ht="15.7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row>
    <row r="116" spans="1:143" ht="15.7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row>
    <row r="117" spans="1:143" ht="15.7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row>
    <row r="118" spans="1:143" ht="15.7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row>
    <row r="119" spans="1:143" ht="15.7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row>
    <row r="120" spans="1:143" ht="15.7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row>
    <row r="121" spans="1:143" ht="15.7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row>
    <row r="122" spans="1:143" ht="15.7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row>
    <row r="123" spans="1:143" ht="15.7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row>
    <row r="124" spans="1:143" ht="15.7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row>
    <row r="125" spans="1:143" ht="15.7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row>
    <row r="126" spans="1:143" ht="15.7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row>
    <row r="127" spans="1:143" ht="15.7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row>
    <row r="128" spans="1:143" ht="15.7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row>
    <row r="129" spans="1:143" ht="15.7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row>
    <row r="130" spans="1:143" ht="15.7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row>
    <row r="131" spans="1:143" ht="15.7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row>
    <row r="132" spans="1:143" ht="15.7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row>
    <row r="133" spans="1:143" ht="15.7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row>
    <row r="134" spans="1:143" ht="15.7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row>
    <row r="135" spans="1:143" ht="15.7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row>
    <row r="136" spans="1:143" ht="15.7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row>
    <row r="137" spans="1:143" ht="15.7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row>
    <row r="138" spans="1:143" ht="15.7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row>
    <row r="139" spans="1:143" ht="15.7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row>
    <row r="140" spans="1:143" ht="15.7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row>
    <row r="141" spans="1:143" ht="15.7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row>
    <row r="142" spans="1:143" ht="15.7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row>
    <row r="143" spans="1:143" ht="15.7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row>
    <row r="144" spans="1:143" ht="15.7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row>
    <row r="145" spans="1:143" ht="15.7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row>
    <row r="146" spans="1:143" ht="15.7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row>
    <row r="147" spans="1:143" ht="15.7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row>
    <row r="148" spans="1:143" ht="15.7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row>
    <row r="149" spans="1:143" ht="15.7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row>
    <row r="150" spans="1:143" ht="15.7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row>
    <row r="151" spans="1:143" ht="15.7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row>
    <row r="152" spans="1:143" ht="15.7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row>
    <row r="153" spans="1:143" ht="15.7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row>
    <row r="154" spans="1:143" ht="15.7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row>
    <row r="155" spans="1:143" ht="15.7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row>
    <row r="156" spans="1:143" ht="15.7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row>
    <row r="157" spans="1:143" ht="15.7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row>
    <row r="158" spans="1:143" ht="15.7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row>
    <row r="159" spans="1:143" ht="15.7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row>
    <row r="160" spans="1:143" ht="15.7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row>
    <row r="161" spans="1:143" ht="15.7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row>
    <row r="162" spans="1:143" ht="15.7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row>
    <row r="163" spans="1:143" ht="15.7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row>
    <row r="164" spans="1:143" s="119" customFormat="1" ht="15.7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row>
    <row r="165" spans="1:143" ht="15.7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row>
    <row r="166" spans="1:143" ht="15.7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row>
    <row r="167" spans="1:143" s="119" customFormat="1" ht="15.7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row>
    <row r="168" spans="1:143" ht="15.7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row>
    <row r="169" spans="1:143" ht="15.7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row>
    <row r="170" spans="1:143" ht="15.7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row>
    <row r="171" spans="1:143" ht="15.7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row>
    <row r="172" spans="1:143" ht="15.7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row>
    <row r="173" spans="1:143" ht="15.7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row>
    <row r="174" spans="1:143" ht="15.7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row>
    <row r="175" spans="1:143" s="119" customFormat="1" ht="15.7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row>
    <row r="176" spans="1:143" ht="15.7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row>
    <row r="177" spans="1:143" ht="15.7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row>
    <row r="178" spans="1:143" ht="15.7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row>
    <row r="179" spans="1:143" ht="15.7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row>
    <row r="180" spans="1:143" ht="15.7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row>
    <row r="181" spans="1:143" ht="15.7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row>
    <row r="182" spans="1:143" ht="15.7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row>
    <row r="183" spans="1:143" ht="15.7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row>
    <row r="184" spans="1:143" ht="15.7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row>
    <row r="185" spans="1:143" s="119" customFormat="1" ht="15.7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row>
    <row r="186" spans="1:143" ht="15.7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row>
    <row r="187" spans="1:143" ht="15.7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row>
    <row r="188" spans="1:143" ht="15.7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row>
    <row r="189" spans="1:143" ht="15.7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row>
    <row r="190" spans="1:143" ht="15.7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row>
    <row r="191" spans="1:143" ht="15.7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row>
    <row r="192" spans="1:143" ht="15.7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row>
    <row r="193" spans="1:143" ht="15.7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row>
    <row r="194" spans="1:143" s="119" customFormat="1" ht="15.7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row>
    <row r="195" spans="1:143" ht="15.7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row>
    <row r="196" spans="1:143" ht="15.7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row>
    <row r="197" spans="1:143" ht="15.7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row>
    <row r="198" spans="1:143" ht="15.7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row>
    <row r="199" spans="1:143" ht="15.7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row>
    <row r="200" spans="1:143" ht="15.7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row>
    <row r="201" spans="1:143" ht="15.7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row>
    <row r="202" spans="1:143" ht="15.7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row>
    <row r="203" spans="1:143" ht="15.7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row>
    <row r="204" spans="1:143" ht="15.7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row>
    <row r="205" spans="1:143" ht="15.7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row>
    <row r="206" spans="1:143" ht="15.7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row>
    <row r="207" spans="1:143" ht="15.7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row>
    <row r="208" spans="1:143" ht="15.7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row>
    <row r="209" spans="1:143" ht="15.7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row>
    <row r="210" spans="1:143" ht="15.7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row>
    <row r="211" spans="1:143" ht="15.7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row>
    <row r="212" spans="1:143" ht="15.7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row>
    <row r="213" spans="1:143" s="119" customFormat="1" ht="15.7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row>
    <row r="214" spans="1:143" ht="15.7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row>
    <row r="215" spans="1:143" ht="15.7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row>
    <row r="216" spans="1:143" ht="15.7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row>
    <row r="217" spans="1:143" ht="15.7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row>
    <row r="218" spans="1:143" ht="15.7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row>
    <row r="219" spans="1:143" ht="15.7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row>
    <row r="220" spans="1:143" ht="15.7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row>
    <row r="221" spans="1:143" ht="15.7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row>
    <row r="222" spans="1:143" ht="15.7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row>
    <row r="223" spans="1:143" ht="15.7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row>
    <row r="224" spans="1:143" ht="15.7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row>
    <row r="225" spans="1:143" s="119" customFormat="1" ht="15.7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row>
    <row r="226" spans="1:143" ht="15.7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row>
    <row r="227" spans="1:143" s="119" customFormat="1" ht="15.7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row>
    <row r="228" spans="1:143" ht="15.7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row>
    <row r="229" spans="1:143" ht="15.7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row>
    <row r="230" spans="1:143" ht="15.7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row>
    <row r="231" spans="1:143" ht="15.7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row>
    <row r="232" spans="1:143" ht="15.7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row>
    <row r="233" spans="1:143" ht="15.7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row>
    <row r="234" spans="1:143" ht="15.7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row>
    <row r="235" spans="1:143" ht="15.7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row>
    <row r="236" spans="1:143" ht="15.7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row>
    <row r="237" spans="1:143" ht="15.7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row>
    <row r="238" spans="1:143" ht="15.7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row>
    <row r="239" spans="1:143" ht="15.7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row>
    <row r="240" spans="1:143" ht="15.7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row>
    <row r="241" spans="1:143" ht="15.7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row>
    <row r="242" spans="1:143" ht="15.7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row>
    <row r="243" spans="1:143" ht="15.7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row>
    <row r="244" spans="1:143" ht="15.7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row>
    <row r="245" spans="1:143" ht="15.7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row>
    <row r="246" spans="1:143" ht="15.7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row>
    <row r="247" spans="1:143" ht="15.7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row>
    <row r="248" spans="1:143" ht="15.7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row>
    <row r="249" spans="1:143" ht="15.7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row>
    <row r="250" spans="1:143" ht="15.7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row>
    <row r="251" spans="1:143" ht="15.7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row>
    <row r="252" spans="1:143" ht="15.7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row>
    <row r="253" spans="1:143" ht="15.7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row>
    <row r="254" spans="1:143" ht="15.7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row>
    <row r="255" spans="1:143" ht="15.7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row>
    <row r="256" spans="1:143" ht="15.7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row>
    <row r="257" spans="1:143" ht="15.7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row>
    <row r="258" spans="1:143" ht="15.7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row>
    <row r="259" spans="1:143" ht="15.7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row>
    <row r="260" spans="1:143" ht="15.7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row>
    <row r="261" spans="1:143" ht="15.7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row>
    <row r="262" spans="1:143" ht="15.7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row>
    <row r="263" spans="1:143" ht="15.7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row>
    <row r="264" spans="1:143" ht="15.7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row>
    <row r="265" spans="1:143" ht="15.7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row>
    <row r="266" spans="1:143" ht="15.7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row>
    <row r="267" spans="1:143" ht="15.7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row>
    <row r="268" spans="1:143" ht="15.7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row>
    <row r="269" spans="1:143" ht="15.7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row>
    <row r="270" spans="1:143" s="119" customFormat="1" ht="15.7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row>
    <row r="271" spans="1:143" ht="15.7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row>
    <row r="272" spans="1:143" ht="15.7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row>
    <row r="273" spans="1:143" ht="15.7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row>
    <row r="274" spans="1:143" ht="15.7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row>
    <row r="275" spans="1:143" ht="15.7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row>
    <row r="276" spans="1:143" ht="15.7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row>
    <row r="277" spans="1:143" ht="15.7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row>
    <row r="278" spans="1:143" ht="15.7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row>
    <row r="279" spans="1:143" ht="15.7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row>
    <row r="280" spans="1:143" ht="15.7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row>
    <row r="281" spans="1:143" ht="15.7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row>
    <row r="282" spans="1:143" ht="15.7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row>
    <row r="283" spans="1:143" ht="15.7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row>
    <row r="284" spans="1:143" ht="15.7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row>
    <row r="285" spans="1:143" ht="15.7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row>
    <row r="286" spans="1:143" ht="15.7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row>
    <row r="287" spans="1:143" ht="15.7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row>
    <row r="288" spans="1:143" ht="15.7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row>
    <row r="289" spans="1:143" ht="15.7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row>
    <row r="290" spans="1:143" ht="15.7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row>
    <row r="291" spans="1:143" ht="15.7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row>
    <row r="292" spans="1:143" ht="15.7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row>
    <row r="293" spans="1:143" ht="15.7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row>
    <row r="294" spans="1:143" ht="15.7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row>
    <row r="295" spans="1:143" ht="15.7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row>
    <row r="296" spans="1:143" ht="15.7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row>
    <row r="297" spans="1:143" ht="15.7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row>
    <row r="298" spans="1:143" ht="15.7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row>
    <row r="299" spans="1:143" ht="15.7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row>
    <row r="300" spans="1:143" ht="15.7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row>
    <row r="301" spans="1:143" ht="15.7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row>
    <row r="302" spans="1:143" ht="15.7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row>
    <row r="303" spans="1:143" ht="15.7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row>
    <row r="304" spans="1:143" ht="15.7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row>
    <row r="305" spans="1:143" ht="15.7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row>
    <row r="306" spans="1:143" ht="15.7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row>
    <row r="307" spans="1:143" ht="15.7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row>
    <row r="308" spans="1:143" ht="15.7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row>
    <row r="309" spans="1:143" ht="15.7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row>
    <row r="310" spans="1:143" ht="15.7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row>
    <row r="311" spans="1:143" ht="15.7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row>
    <row r="312" spans="1:143" ht="15.7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row>
    <row r="313" spans="1:143" ht="15.7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row>
    <row r="314" spans="1:143" ht="15.7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row>
    <row r="315" spans="1:143" ht="15.7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row>
    <row r="316" spans="1:143" ht="15.7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row>
    <row r="317" spans="1:143" ht="15.7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row>
    <row r="318" spans="1:143" ht="15.7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row>
    <row r="319" spans="1:143" ht="15.7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row>
    <row r="320" spans="1:143" ht="15.7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row>
    <row r="321" spans="1:143" ht="15.7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row>
    <row r="322" spans="1:143" s="360" customFormat="1" ht="15.7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row>
    <row r="323" spans="1:143" s="119" customFormat="1" ht="15.7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row>
    <row r="324" spans="1:143" s="119" customFormat="1" ht="15.7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row>
    <row r="325" spans="1:143" ht="15.7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row>
    <row r="326" spans="1:143" s="360" customFormat="1" ht="15.7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row>
    <row r="327" spans="1:143" ht="15.7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row>
    <row r="328" spans="1:143" ht="15.7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row>
    <row r="329" spans="1:143" s="119" customFormat="1" ht="15.7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row>
    <row r="330" spans="1:143" ht="15.7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row>
    <row r="331" spans="1:143" ht="15.7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row>
    <row r="332" spans="1:143" ht="15.7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row>
    <row r="333" spans="1:143" ht="15.7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row>
    <row r="334" spans="1:143" ht="15.7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row>
    <row r="335" spans="1:143" ht="15.7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row>
    <row r="336" spans="1:143" ht="15.7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row>
    <row r="337" spans="1:143" ht="15.7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row>
    <row r="338" spans="1:143" ht="15.7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row>
    <row r="339" spans="1:143" ht="15.7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row>
    <row r="340" spans="1:143" ht="15.7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row>
    <row r="341" spans="1:143" ht="15.7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row>
    <row r="342" spans="1:143" ht="15.7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row>
    <row r="343" spans="1:143" ht="15.7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row>
    <row r="344" spans="1:143" ht="15.7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row>
    <row r="345" spans="1:143" ht="15.7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row>
    <row r="346" spans="1:143" ht="15.7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row>
    <row r="347" spans="1:143" ht="15.7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row>
    <row r="348" spans="1:143" ht="15.7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row>
    <row r="349" spans="1:143" ht="15.7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row>
    <row r="350" spans="1:143" ht="15.7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row>
    <row r="351" spans="1:143" ht="15.7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row>
    <row r="352" spans="1:143" ht="15.7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row>
    <row r="353" spans="1:143" ht="15.7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row>
    <row r="354" spans="1:143" ht="15.7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row>
    <row r="355" spans="1:143" ht="15.7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row>
    <row r="356" spans="1:143" ht="15.7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row>
    <row r="357" spans="1:143" ht="15.7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row>
    <row r="358" spans="1:143" ht="15.7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row>
    <row r="359" spans="1:143" ht="15.7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row>
    <row r="360" spans="1:143" ht="15.7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row>
    <row r="361" spans="1:143" ht="15.7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row>
    <row r="362" spans="1:143" ht="15.7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row>
    <row r="363" spans="1:143" ht="15.7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row>
    <row r="364" spans="1:143" ht="15.7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row>
    <row r="365" spans="1:143" ht="15.7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row>
    <row r="366" spans="1:143" ht="15.7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row>
    <row r="367" spans="1:143" ht="15.7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row>
    <row r="368" spans="1:143" ht="15.7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row>
    <row r="369" spans="1:143" ht="15.7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row>
    <row r="370" spans="1:143" ht="15.7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row>
    <row r="371" spans="1:143" ht="15.7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row>
    <row r="372" spans="1:143" ht="15.7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row>
    <row r="373" spans="1:143" s="119" customFormat="1" ht="15.7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row>
    <row r="374" spans="1:143" s="119" customFormat="1" ht="15.7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row>
    <row r="375" spans="1:143" s="119" customFormat="1" ht="15.7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row>
    <row r="376" spans="1:143" s="119" customFormat="1" ht="15.7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row>
    <row r="377" spans="1:143" ht="15.7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row>
    <row r="378" spans="1:143" ht="15.7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row>
    <row r="379" spans="1:143" ht="15.7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row>
    <row r="380" spans="1:143" ht="15.7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row>
    <row r="381" spans="1:143" ht="15.7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row>
    <row r="382" spans="1:143" ht="15.7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row>
    <row r="383" spans="1:143" ht="15.7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row>
    <row r="384" spans="1:143" ht="15.7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row>
    <row r="385" spans="1:143" ht="15.7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row>
    <row r="386" spans="1:143" ht="15.7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row>
    <row r="387" spans="1:143" ht="15.7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row>
    <row r="388" spans="1:143" ht="15.7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row>
    <row r="389" spans="1:143" ht="15.7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row>
    <row r="390" spans="1:143" ht="15.7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row>
    <row r="391" spans="1:143" ht="15.7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row>
    <row r="392" spans="1:143" ht="15.7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row>
    <row r="393" spans="1:143" ht="15.7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row>
    <row r="394" spans="1:143" ht="15.7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row>
    <row r="395" spans="1:143" ht="15.7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row>
    <row r="396" spans="1:143" ht="15.7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row>
    <row r="397" spans="1:143" ht="15.7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row>
    <row r="398" spans="1:143" ht="15.7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row>
    <row r="399" spans="1:143" ht="15.7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row>
    <row r="400" spans="1:143" ht="15.7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row>
    <row r="401" spans="1:143" ht="15.7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row>
    <row r="402" spans="1:143" ht="15.7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row>
    <row r="403" spans="1:143" ht="15.7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row>
    <row r="404" spans="1:143" ht="15.7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row>
    <row r="405" spans="1:143" ht="15.7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row>
    <row r="406" spans="1:143" ht="15.7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row>
    <row r="407" spans="1:143" ht="15.7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row>
    <row r="408" spans="1:143" ht="15.7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row>
    <row r="409" spans="1:143" ht="15.7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row>
    <row r="410" spans="1:143" ht="15.7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row>
    <row r="411" spans="1:143" ht="15.7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row>
    <row r="412" spans="1:143" ht="15.7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row>
    <row r="413" spans="1:143" ht="15.7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row>
    <row r="414" spans="1:143" ht="15.7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row>
    <row r="415" spans="1:143" ht="15.7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row>
    <row r="416" spans="1:143" ht="15.7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row>
    <row r="417" spans="1:143" ht="15.7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row>
    <row r="418" spans="1:143" ht="15.7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row>
    <row r="419" spans="1:143" ht="15.7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row>
    <row r="420" spans="1:143" ht="15.7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row>
    <row r="421" spans="1:143" ht="15.7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row>
    <row r="422" spans="1:143" ht="15.7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row>
    <row r="423" spans="1:143" ht="15.7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row>
    <row r="424" spans="1:143" ht="15.7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row>
    <row r="425" spans="1:143" ht="15.7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row>
    <row r="426" spans="1:143" ht="15.7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row>
    <row r="427" spans="1:143" ht="15.7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row>
    <row r="428" spans="1:143" ht="15.7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row>
    <row r="429" spans="1:143" ht="15.7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row>
    <row r="430" spans="1:143" ht="15.7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row>
    <row r="431" spans="1:143" ht="15.7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row>
    <row r="432" spans="1:143" ht="15.7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row>
    <row r="433" spans="1:143" ht="15.7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row>
    <row r="434" spans="1:143" ht="15.7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row>
    <row r="435" spans="1:143" ht="15.7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row>
    <row r="436" spans="1:143" ht="15.7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row>
    <row r="437" spans="1:143" ht="15.7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row>
    <row r="438" spans="1:143" ht="15.7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row>
    <row r="439" spans="1:143" ht="15.7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row>
    <row r="440" spans="1:143" ht="15.7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row>
    <row r="441" spans="1:143" ht="15.7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row>
    <row r="442" spans="1:143" ht="15.7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row>
    <row r="443" spans="1:143" ht="15.7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row>
    <row r="444" spans="1:143" s="119" customFormat="1" ht="15.7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row>
    <row r="445" spans="1:143" ht="15.7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row>
    <row r="446" spans="1:143" ht="15.7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row>
    <row r="447" spans="1:143" ht="15.7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row>
    <row r="448" spans="1:143" ht="15.7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row>
    <row r="449" spans="1:143" ht="15.7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row>
    <row r="450" spans="1:143" ht="15.7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row>
    <row r="451" spans="1:143" ht="15.7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row>
    <row r="452" spans="1:143" ht="15.7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row>
    <row r="453" spans="1:143" ht="15.7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row>
    <row r="454" spans="1:143" ht="15.7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row>
    <row r="455" spans="1:143" ht="15.7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row>
    <row r="456" spans="1:143" ht="15.7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row>
    <row r="457" spans="1:143" ht="15.7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row>
    <row r="458" spans="1:143" ht="15.7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row>
    <row r="459" spans="1:143" ht="15.7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row>
    <row r="460" spans="1:143" ht="15.7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row>
    <row r="461" spans="1:143" ht="15.7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row>
    <row r="462" spans="1:143" ht="15.7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row>
    <row r="463" spans="1:143" ht="15.7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row>
    <row r="464" spans="1:143" ht="15.7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row>
    <row r="465" spans="1:143" ht="15.7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row>
    <row r="466" spans="1:143" ht="15.7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row>
    <row r="467" spans="1:143" s="119" customFormat="1" ht="15.7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row>
    <row r="468" spans="1:143" ht="15.7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row>
    <row r="469" spans="1:143" ht="15.7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row>
    <row r="470" spans="1:143" ht="15.7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row>
    <row r="471" spans="1:143" ht="15.7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row>
    <row r="472" spans="1:143" ht="15.7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row>
    <row r="473" spans="1:143" ht="15.7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row>
    <row r="474" spans="1:143" ht="15.7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row>
    <row r="475" spans="1:143" ht="15.7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row>
    <row r="476" spans="1:143" ht="15.7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row>
    <row r="477" spans="1:143" s="119" customFormat="1" ht="15.7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row>
    <row r="478" spans="1:143" s="119" customFormat="1" ht="15.7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row>
    <row r="479" spans="1:143" ht="15.7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row>
    <row r="480" spans="1:143" ht="15.7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row>
    <row r="481" spans="1:143" ht="15.7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row>
    <row r="482" spans="1:143" ht="15.7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row>
    <row r="483" spans="1:143" ht="15.7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row>
    <row r="484" spans="1:143" ht="15.7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row>
    <row r="485" spans="1:143" ht="15.7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row>
    <row r="486" spans="1:143" ht="15.7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row>
    <row r="487" spans="1:143" ht="15.7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row>
    <row r="488" spans="1:143" ht="15.7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row>
    <row r="489" spans="1:143" ht="15.7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row>
    <row r="490" spans="1:143" ht="15.7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row>
    <row r="491" spans="1:143" ht="15.7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row>
    <row r="492" spans="1:143" ht="15.7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row>
    <row r="493" spans="1:143" ht="15.7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row>
    <row r="494" spans="1:143" ht="15.7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row>
    <row r="495" spans="1:143" ht="15.7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row>
    <row r="496" spans="1:143" ht="15.7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row>
    <row r="497" spans="1:143" ht="15.7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row>
    <row r="498" spans="1:143" ht="15.7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row>
    <row r="499" spans="1:143" ht="15.7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row>
    <row r="500" spans="1:143" s="119" customFormat="1" ht="15.7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row>
    <row r="501" spans="1:143" ht="15.75">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row>
    <row r="502" spans="1:143" ht="15.75">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row>
    <row r="503" spans="1:143" ht="15.75">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row>
    <row r="504" spans="1:143" ht="15.75">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row>
    <row r="505" spans="1:143" ht="15.75">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row>
    <row r="506" spans="1:143" ht="15.75">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row>
    <row r="507" spans="1:143" ht="15.75">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row>
    <row r="508" spans="1:143" ht="15.75">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row>
    <row r="509" spans="1:143" ht="15.75">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row>
    <row r="510" spans="1:143" ht="15.75">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row>
    <row r="511" spans="1:143" ht="15.75">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row>
    <row r="512" spans="1:143" ht="15.75">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row>
    <row r="513" spans="1:143" ht="15.75">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row>
    <row r="514" spans="1:143" ht="15.75">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row>
    <row r="515" spans="1:143" ht="15.75">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row>
    <row r="516" spans="1:143" ht="15.75">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row>
    <row r="517" spans="1:143" ht="15.75">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row>
    <row r="518" spans="1:143" ht="15.75">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row>
    <row r="519" spans="1:143" ht="15.75">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row>
    <row r="520" spans="1:143" ht="15.75">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row>
    <row r="521" spans="1:143" ht="15.75">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row>
    <row r="522" spans="1:143" s="119" customFormat="1" ht="15.75">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row>
    <row r="523" spans="1:143" ht="15.75">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row>
    <row r="524" spans="1:143" ht="15.75">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row>
    <row r="525" spans="1:143" ht="15.75">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row>
    <row r="526" spans="1:143" ht="15.75">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row>
    <row r="527" spans="1:143" ht="15.75">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row>
    <row r="528" spans="1:143" ht="15.75">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row>
    <row r="529" spans="1:143" ht="15.75">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row>
    <row r="530" spans="1:143" ht="15.75">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row>
    <row r="531" spans="1:143" ht="15.75">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row>
    <row r="532" spans="1:143" ht="15.75">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row>
    <row r="533" spans="1:143" ht="15.75">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row>
    <row r="534" spans="1:143" ht="15.75">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row>
    <row r="535" spans="1:143" ht="15.75">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row>
    <row r="536" spans="1:143" ht="15.75">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row>
    <row r="537" spans="1:143" ht="15.75">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row>
    <row r="538" spans="1:143" ht="15.75">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row>
    <row r="539" spans="1:143" ht="15.75">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row>
    <row r="540" spans="1:143" ht="15.75">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row>
    <row r="541" spans="1:143" ht="15.75">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row>
    <row r="542" spans="1:143" ht="15.75">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row>
    <row r="543" spans="1:143" ht="15.75">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row>
    <row r="544" spans="1:143" ht="15.75">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row>
    <row r="545" spans="1:143" ht="15.75">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row>
    <row r="546" spans="1:143" ht="15.75">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row>
    <row r="547" spans="1:143" ht="15.75">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row>
    <row r="548" spans="1:143" ht="15.75">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row>
    <row r="549" spans="1:143" ht="15.75">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row>
    <row r="550" spans="1:143" ht="15.75">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row>
    <row r="551" spans="1:143" ht="15.75">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row>
    <row r="552" spans="1:143" ht="15.75">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row>
    <row r="553" spans="1:143" ht="15.75">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row>
    <row r="554" spans="1:143" ht="15.75">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row>
    <row r="555" spans="1:143" ht="15.75">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row>
    <row r="556" spans="1:143" ht="15.75">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row>
    <row r="557" spans="1:143" ht="15.75">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row>
    <row r="558" spans="1:143" ht="15.75">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row>
    <row r="559" spans="1:143" ht="15.75">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row>
    <row r="560" spans="1:143" ht="15.75">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row>
    <row r="561" spans="1:143" ht="15.75">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row>
    <row r="562" spans="1:143" ht="15.75">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row>
    <row r="563" spans="1:143" ht="15.75">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row>
    <row r="564" spans="1:143" ht="15.75">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row>
    <row r="565" spans="1:143" ht="15.75">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row>
    <row r="566" spans="1:143" ht="15.75">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row>
    <row r="567" spans="1:143" ht="15.75">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row>
    <row r="568" spans="1:143" ht="15.75">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row>
    <row r="569" spans="1:143" ht="15.75">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row>
    <row r="570" spans="1:143" ht="15.75">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row>
    <row r="571" spans="1:143" ht="15.75">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row>
    <row r="572" spans="1:143" ht="15.75">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row>
    <row r="573" spans="1:143" ht="15.75">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row>
    <row r="574" spans="1:143" ht="15.75">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row>
    <row r="575" spans="1:143" ht="15.75">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row>
    <row r="576" spans="1:143" ht="15.75">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row>
    <row r="577" spans="1:143" ht="15.75">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row>
    <row r="578" spans="1:143" ht="15.75">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row>
    <row r="579" spans="1:143" ht="15.75">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row>
    <row r="580" spans="1:143" ht="15.75">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row>
    <row r="581" spans="1:143" ht="15.75">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row>
    <row r="582" spans="1:143" ht="15.75">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row>
    <row r="583" spans="1:143" ht="15.75">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row>
    <row r="584" spans="1:143" ht="15.75">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row>
    <row r="585" spans="1:143" ht="15.75">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row>
    <row r="586" spans="1:143" ht="15.75">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row>
    <row r="587" spans="1:143" ht="15.75">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row>
    <row r="588" spans="1:143" ht="15.75">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row>
    <row r="589" spans="1:143" ht="15.75">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row>
    <row r="590" spans="1:143" ht="15.75">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row>
    <row r="591" spans="1:143" ht="15.75">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row>
    <row r="592" spans="1:143" ht="15.75">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row>
    <row r="593" spans="1:143" ht="15.75">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row>
    <row r="594" spans="1:143" ht="15.75">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row>
    <row r="595" spans="1:143" ht="15.75">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row>
    <row r="596" spans="1:143" ht="15.75">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row>
    <row r="597" spans="1:143" ht="15.75">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row>
    <row r="598" spans="1:143" ht="15.75">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row>
    <row r="599" spans="1:143" ht="15.75">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row>
    <row r="600" spans="1:143" ht="15.75">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row>
    <row r="601" spans="1:143" ht="15.75">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row>
    <row r="602" spans="1:143" ht="15.75">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row>
    <row r="603" spans="1:143" ht="15.75">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row>
    <row r="604" spans="1:143" ht="15.75">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row>
    <row r="605" spans="1:143" ht="15.75">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row>
    <row r="606" spans="1:143" ht="15.75">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row>
    <row r="607" spans="1:143" ht="15.75">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row>
    <row r="608" spans="1:143" ht="15.75">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row>
    <row r="609" spans="1:143" ht="15.75">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row>
    <row r="610" spans="1:143" ht="15.75">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row>
    <row r="611" spans="1:143" ht="15.75">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row>
    <row r="612" spans="1:143" ht="15.75">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row>
    <row r="613" spans="1:143" ht="15.75">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row>
    <row r="614" spans="1:143" ht="15.75">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row>
    <row r="615" spans="1:143" ht="15.75">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row>
    <row r="616" spans="1:143" ht="15.75">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row>
    <row r="617" spans="1:143" ht="15.75">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row>
    <row r="618" spans="1:143" ht="15.75">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row>
    <row r="619" spans="1:143" ht="15.75">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row>
    <row r="620" spans="1:143" ht="15.75">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row>
    <row r="621" spans="1:143" ht="15.75">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row>
    <row r="622" spans="1:143" ht="15.75">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row>
    <row r="623" spans="1:143" s="119" customFormat="1" ht="15.75">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row>
    <row r="624" spans="1:143" ht="15.75">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row>
    <row r="625" spans="1:143" ht="15.75">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row>
    <row r="626" spans="1:143" ht="15.75">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row>
    <row r="627" spans="1:143" ht="15.75">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row>
    <row r="628" spans="1:143" ht="15.75">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row>
    <row r="629" spans="1:143" ht="15.75">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row>
    <row r="630" spans="1:143" ht="15.75">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row>
    <row r="631" spans="1:143" ht="15.75">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row>
    <row r="632" spans="1:143" ht="15.75">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row>
    <row r="633" spans="1:143" ht="15.75">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row>
    <row r="634" spans="1:143" ht="15.75">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row>
    <row r="635" spans="1:143" ht="15.75">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row>
    <row r="636" spans="1:143" ht="15.75">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row>
    <row r="637" spans="1:143" ht="15.75">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c r="CW637"/>
      <c r="CX637"/>
      <c r="CY637"/>
      <c r="CZ637"/>
      <c r="DA637"/>
      <c r="DB637"/>
      <c r="DC637"/>
      <c r="DD637"/>
      <c r="DE637"/>
      <c r="DF637"/>
      <c r="DG637"/>
      <c r="DH637"/>
      <c r="DI637"/>
      <c r="DJ637"/>
      <c r="DK637"/>
      <c r="DL637"/>
      <c r="DM637"/>
      <c r="DN637"/>
      <c r="DO637"/>
      <c r="DP637"/>
      <c r="DQ637"/>
      <c r="DR637"/>
      <c r="DS637"/>
      <c r="DT637"/>
      <c r="DU637"/>
      <c r="DV637"/>
      <c r="DW637"/>
      <c r="DX637"/>
      <c r="DY637"/>
      <c r="DZ637"/>
      <c r="EA637"/>
      <c r="EB637"/>
      <c r="EC637"/>
      <c r="ED637"/>
      <c r="EE637"/>
      <c r="EF637"/>
      <c r="EG637"/>
      <c r="EH637"/>
      <c r="EI637"/>
      <c r="EJ637"/>
      <c r="EK637"/>
      <c r="EL637"/>
      <c r="EM637"/>
    </row>
    <row r="638" spans="1:143" ht="15.75">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c r="CW638"/>
      <c r="CX638"/>
      <c r="CY638"/>
      <c r="CZ638"/>
      <c r="DA638"/>
      <c r="DB638"/>
      <c r="DC638"/>
      <c r="DD638"/>
      <c r="DE638"/>
      <c r="DF638"/>
      <c r="DG638"/>
      <c r="DH638"/>
      <c r="DI638"/>
      <c r="DJ638"/>
      <c r="DK638"/>
      <c r="DL638"/>
      <c r="DM638"/>
      <c r="DN638"/>
      <c r="DO638"/>
      <c r="DP638"/>
      <c r="DQ638"/>
      <c r="DR638"/>
      <c r="DS638"/>
      <c r="DT638"/>
      <c r="DU638"/>
      <c r="DV638"/>
      <c r="DW638"/>
      <c r="DX638"/>
      <c r="DY638"/>
      <c r="DZ638"/>
      <c r="EA638"/>
      <c r="EB638"/>
      <c r="EC638"/>
      <c r="ED638"/>
      <c r="EE638"/>
      <c r="EF638"/>
      <c r="EG638"/>
      <c r="EH638"/>
      <c r="EI638"/>
      <c r="EJ638"/>
      <c r="EK638"/>
      <c r="EL638"/>
      <c r="EM638"/>
    </row>
    <row r="639" spans="1:143" ht="15.75">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c r="CW639"/>
      <c r="CX639"/>
      <c r="CY639"/>
      <c r="CZ639"/>
      <c r="DA639"/>
      <c r="DB639"/>
      <c r="DC639"/>
      <c r="DD639"/>
      <c r="DE639"/>
      <c r="DF639"/>
      <c r="DG639"/>
      <c r="DH639"/>
      <c r="DI639"/>
      <c r="DJ639"/>
      <c r="DK639"/>
      <c r="DL639"/>
      <c r="DM639"/>
      <c r="DN639"/>
      <c r="DO639"/>
      <c r="DP639"/>
      <c r="DQ639"/>
      <c r="DR639"/>
      <c r="DS639"/>
      <c r="DT639"/>
      <c r="DU639"/>
      <c r="DV639"/>
      <c r="DW639"/>
      <c r="DX639"/>
      <c r="DY639"/>
      <c r="DZ639"/>
      <c r="EA639"/>
      <c r="EB639"/>
      <c r="EC639"/>
      <c r="ED639"/>
      <c r="EE639"/>
      <c r="EF639"/>
      <c r="EG639"/>
      <c r="EH639"/>
      <c r="EI639"/>
      <c r="EJ639"/>
      <c r="EK639"/>
      <c r="EL639"/>
      <c r="EM639"/>
    </row>
    <row r="640" spans="1:143" ht="15.75">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c r="CW640"/>
      <c r="CX640"/>
      <c r="CY640"/>
      <c r="CZ640"/>
      <c r="DA640"/>
      <c r="DB640"/>
      <c r="DC640"/>
      <c r="DD640"/>
      <c r="DE640"/>
      <c r="DF640"/>
      <c r="DG640"/>
      <c r="DH640"/>
      <c r="DI640"/>
      <c r="DJ640"/>
      <c r="DK640"/>
      <c r="DL640"/>
      <c r="DM640"/>
      <c r="DN640"/>
      <c r="DO640"/>
      <c r="DP640"/>
      <c r="DQ640"/>
      <c r="DR640"/>
      <c r="DS640"/>
      <c r="DT640"/>
      <c r="DU640"/>
      <c r="DV640"/>
      <c r="DW640"/>
      <c r="DX640"/>
      <c r="DY640"/>
      <c r="DZ640"/>
      <c r="EA640"/>
      <c r="EB640"/>
      <c r="EC640"/>
      <c r="ED640"/>
      <c r="EE640"/>
      <c r="EF640"/>
      <c r="EG640"/>
      <c r="EH640"/>
      <c r="EI640"/>
      <c r="EJ640"/>
      <c r="EK640"/>
      <c r="EL640"/>
      <c r="EM640"/>
    </row>
    <row r="641" spans="1:143" ht="15.75">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c r="DF641"/>
      <c r="DG641"/>
      <c r="DH641"/>
      <c r="DI641"/>
      <c r="DJ641"/>
      <c r="DK641"/>
      <c r="DL641"/>
      <c r="DM641"/>
      <c r="DN641"/>
      <c r="DO641"/>
      <c r="DP641"/>
      <c r="DQ641"/>
      <c r="DR641"/>
      <c r="DS641"/>
      <c r="DT641"/>
      <c r="DU641"/>
      <c r="DV641"/>
      <c r="DW641"/>
      <c r="DX641"/>
      <c r="DY641"/>
      <c r="DZ641"/>
      <c r="EA641"/>
      <c r="EB641"/>
      <c r="EC641"/>
      <c r="ED641"/>
      <c r="EE641"/>
      <c r="EF641"/>
      <c r="EG641"/>
      <c r="EH641"/>
      <c r="EI641"/>
      <c r="EJ641"/>
      <c r="EK641"/>
      <c r="EL641"/>
      <c r="EM641"/>
    </row>
    <row r="642" spans="1:143" ht="15.75">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c r="CW642"/>
      <c r="CX642"/>
      <c r="CY642"/>
      <c r="CZ642"/>
      <c r="DA642"/>
      <c r="DB642"/>
      <c r="DC642"/>
      <c r="DD642"/>
      <c r="DE642"/>
      <c r="DF642"/>
      <c r="DG642"/>
      <c r="DH642"/>
      <c r="DI642"/>
      <c r="DJ642"/>
      <c r="DK642"/>
      <c r="DL642"/>
      <c r="DM642"/>
      <c r="DN642"/>
      <c r="DO642"/>
      <c r="DP642"/>
      <c r="DQ642"/>
      <c r="DR642"/>
      <c r="DS642"/>
      <c r="DT642"/>
      <c r="DU642"/>
      <c r="DV642"/>
      <c r="DW642"/>
      <c r="DX642"/>
      <c r="DY642"/>
      <c r="DZ642"/>
      <c r="EA642"/>
      <c r="EB642"/>
      <c r="EC642"/>
      <c r="ED642"/>
      <c r="EE642"/>
      <c r="EF642"/>
      <c r="EG642"/>
      <c r="EH642"/>
      <c r="EI642"/>
      <c r="EJ642"/>
      <c r="EK642"/>
      <c r="EL642"/>
      <c r="EM642"/>
    </row>
    <row r="643" spans="1:143" ht="15.75">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c r="CW643"/>
      <c r="CX643"/>
      <c r="CY643"/>
      <c r="CZ643"/>
      <c r="DA643"/>
      <c r="DB643"/>
      <c r="DC643"/>
      <c r="DD643"/>
      <c r="DE643"/>
      <c r="DF643"/>
      <c r="DG643"/>
      <c r="DH643"/>
      <c r="DI643"/>
      <c r="DJ643"/>
      <c r="DK643"/>
      <c r="DL643"/>
      <c r="DM643"/>
      <c r="DN643"/>
      <c r="DO643"/>
      <c r="DP643"/>
      <c r="DQ643"/>
      <c r="DR643"/>
      <c r="DS643"/>
      <c r="DT643"/>
      <c r="DU643"/>
      <c r="DV643"/>
      <c r="DW643"/>
      <c r="DX643"/>
      <c r="DY643"/>
      <c r="DZ643"/>
      <c r="EA643"/>
      <c r="EB643"/>
      <c r="EC643"/>
      <c r="ED643"/>
      <c r="EE643"/>
      <c r="EF643"/>
      <c r="EG643"/>
      <c r="EH643"/>
      <c r="EI643"/>
      <c r="EJ643"/>
      <c r="EK643"/>
      <c r="EL643"/>
      <c r="EM643"/>
    </row>
    <row r="644" spans="1:143" ht="15.75">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c r="CW644"/>
      <c r="CX644"/>
      <c r="CY644"/>
      <c r="CZ644"/>
      <c r="DA644"/>
      <c r="DB644"/>
      <c r="DC644"/>
      <c r="DD644"/>
      <c r="DE644"/>
      <c r="DF644"/>
      <c r="DG644"/>
      <c r="DH644"/>
      <c r="DI644"/>
      <c r="DJ644"/>
      <c r="DK644"/>
      <c r="DL644"/>
      <c r="DM644"/>
      <c r="DN644"/>
      <c r="DO644"/>
      <c r="DP644"/>
      <c r="DQ644"/>
      <c r="DR644"/>
      <c r="DS644"/>
      <c r="DT644"/>
      <c r="DU644"/>
      <c r="DV644"/>
      <c r="DW644"/>
      <c r="DX644"/>
      <c r="DY644"/>
      <c r="DZ644"/>
      <c r="EA644"/>
      <c r="EB644"/>
      <c r="EC644"/>
      <c r="ED644"/>
      <c r="EE644"/>
      <c r="EF644"/>
      <c r="EG644"/>
      <c r="EH644"/>
      <c r="EI644"/>
      <c r="EJ644"/>
      <c r="EK644"/>
      <c r="EL644"/>
      <c r="EM644"/>
    </row>
    <row r="645" spans="1:143" ht="15.75">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c r="CW645"/>
      <c r="CX645"/>
      <c r="CY645"/>
      <c r="CZ645"/>
      <c r="DA645"/>
      <c r="DB645"/>
      <c r="DC645"/>
      <c r="DD645"/>
      <c r="DE645"/>
      <c r="DF645"/>
      <c r="DG645"/>
      <c r="DH645"/>
      <c r="DI645"/>
      <c r="DJ645"/>
      <c r="DK645"/>
      <c r="DL645"/>
      <c r="DM645"/>
      <c r="DN645"/>
      <c r="DO645"/>
      <c r="DP645"/>
      <c r="DQ645"/>
      <c r="DR645"/>
      <c r="DS645"/>
      <c r="DT645"/>
      <c r="DU645"/>
      <c r="DV645"/>
      <c r="DW645"/>
      <c r="DX645"/>
      <c r="DY645"/>
      <c r="DZ645"/>
      <c r="EA645"/>
      <c r="EB645"/>
      <c r="EC645"/>
      <c r="ED645"/>
      <c r="EE645"/>
      <c r="EF645"/>
      <c r="EG645"/>
      <c r="EH645"/>
      <c r="EI645"/>
      <c r="EJ645"/>
      <c r="EK645"/>
      <c r="EL645"/>
      <c r="EM645"/>
    </row>
    <row r="646" spans="1:143" ht="15.75">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c r="DF646"/>
      <c r="DG646"/>
      <c r="DH646"/>
      <c r="DI646"/>
      <c r="DJ646"/>
      <c r="DK646"/>
      <c r="DL646"/>
      <c r="DM646"/>
      <c r="DN646"/>
      <c r="DO646"/>
      <c r="DP646"/>
      <c r="DQ646"/>
      <c r="DR646"/>
      <c r="DS646"/>
      <c r="DT646"/>
      <c r="DU646"/>
      <c r="DV646"/>
      <c r="DW646"/>
      <c r="DX646"/>
      <c r="DY646"/>
      <c r="DZ646"/>
      <c r="EA646"/>
      <c r="EB646"/>
      <c r="EC646"/>
      <c r="ED646"/>
      <c r="EE646"/>
      <c r="EF646"/>
      <c r="EG646"/>
      <c r="EH646"/>
      <c r="EI646"/>
      <c r="EJ646"/>
      <c r="EK646"/>
      <c r="EL646"/>
      <c r="EM646"/>
    </row>
    <row r="647" spans="1:143" ht="15.75">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c r="CW647"/>
      <c r="CX647"/>
      <c r="CY647"/>
      <c r="CZ647"/>
      <c r="DA647"/>
      <c r="DB647"/>
      <c r="DC647"/>
      <c r="DD647"/>
      <c r="DE647"/>
      <c r="DF647"/>
      <c r="DG647"/>
      <c r="DH647"/>
      <c r="DI647"/>
      <c r="DJ647"/>
      <c r="DK647"/>
      <c r="DL647"/>
      <c r="DM647"/>
      <c r="DN647"/>
      <c r="DO647"/>
      <c r="DP647"/>
      <c r="DQ647"/>
      <c r="DR647"/>
      <c r="DS647"/>
      <c r="DT647"/>
      <c r="DU647"/>
      <c r="DV647"/>
      <c r="DW647"/>
      <c r="DX647"/>
      <c r="DY647"/>
      <c r="DZ647"/>
      <c r="EA647"/>
      <c r="EB647"/>
      <c r="EC647"/>
      <c r="ED647"/>
      <c r="EE647"/>
      <c r="EF647"/>
      <c r="EG647"/>
      <c r="EH647"/>
      <c r="EI647"/>
      <c r="EJ647"/>
      <c r="EK647"/>
      <c r="EL647"/>
      <c r="EM647"/>
    </row>
    <row r="648" spans="1:143" ht="15.75">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c r="DF648"/>
      <c r="DG648"/>
      <c r="DH648"/>
      <c r="DI648"/>
      <c r="DJ648"/>
      <c r="DK648"/>
      <c r="DL648"/>
      <c r="DM648"/>
      <c r="DN648"/>
      <c r="DO648"/>
      <c r="DP648"/>
      <c r="DQ648"/>
      <c r="DR648"/>
      <c r="DS648"/>
      <c r="DT648"/>
      <c r="DU648"/>
      <c r="DV648"/>
      <c r="DW648"/>
      <c r="DX648"/>
      <c r="DY648"/>
      <c r="DZ648"/>
      <c r="EA648"/>
      <c r="EB648"/>
      <c r="EC648"/>
      <c r="ED648"/>
      <c r="EE648"/>
      <c r="EF648"/>
      <c r="EG648"/>
      <c r="EH648"/>
      <c r="EI648"/>
      <c r="EJ648"/>
      <c r="EK648"/>
      <c r="EL648"/>
      <c r="EM648"/>
    </row>
    <row r="649" spans="1:143" ht="15.75">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c r="CW649"/>
      <c r="CX649"/>
      <c r="CY649"/>
      <c r="CZ649"/>
      <c r="DA649"/>
      <c r="DB649"/>
      <c r="DC649"/>
      <c r="DD649"/>
      <c r="DE649"/>
      <c r="DF649"/>
      <c r="DG649"/>
      <c r="DH649"/>
      <c r="DI649"/>
      <c r="DJ649"/>
      <c r="DK649"/>
      <c r="DL649"/>
      <c r="DM649"/>
      <c r="DN649"/>
      <c r="DO649"/>
      <c r="DP649"/>
      <c r="DQ649"/>
      <c r="DR649"/>
      <c r="DS649"/>
      <c r="DT649"/>
      <c r="DU649"/>
      <c r="DV649"/>
      <c r="DW649"/>
      <c r="DX649"/>
      <c r="DY649"/>
      <c r="DZ649"/>
      <c r="EA649"/>
      <c r="EB649"/>
      <c r="EC649"/>
      <c r="ED649"/>
      <c r="EE649"/>
      <c r="EF649"/>
      <c r="EG649"/>
      <c r="EH649"/>
      <c r="EI649"/>
      <c r="EJ649"/>
      <c r="EK649"/>
      <c r="EL649"/>
      <c r="EM649"/>
    </row>
    <row r="650" spans="1:143" ht="15.75">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c r="DF650"/>
      <c r="DG650"/>
      <c r="DH650"/>
      <c r="DI650"/>
      <c r="DJ650"/>
      <c r="DK650"/>
      <c r="DL650"/>
      <c r="DM650"/>
      <c r="DN650"/>
      <c r="DO650"/>
      <c r="DP650"/>
      <c r="DQ650"/>
      <c r="DR650"/>
      <c r="DS650"/>
      <c r="DT650"/>
      <c r="DU650"/>
      <c r="DV650"/>
      <c r="DW650"/>
      <c r="DX650"/>
      <c r="DY650"/>
      <c r="DZ650"/>
      <c r="EA650"/>
      <c r="EB650"/>
      <c r="EC650"/>
      <c r="ED650"/>
      <c r="EE650"/>
      <c r="EF650"/>
      <c r="EG650"/>
      <c r="EH650"/>
      <c r="EI650"/>
      <c r="EJ650"/>
      <c r="EK650"/>
      <c r="EL650"/>
      <c r="EM650"/>
    </row>
    <row r="651" spans="1:143" ht="15.75">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c r="DF651"/>
      <c r="DG651"/>
      <c r="DH651"/>
      <c r="DI651"/>
      <c r="DJ651"/>
      <c r="DK651"/>
      <c r="DL651"/>
      <c r="DM651"/>
      <c r="DN651"/>
      <c r="DO651"/>
      <c r="DP651"/>
      <c r="DQ651"/>
      <c r="DR651"/>
      <c r="DS651"/>
      <c r="DT651"/>
      <c r="DU651"/>
      <c r="DV651"/>
      <c r="DW651"/>
      <c r="DX651"/>
      <c r="DY651"/>
      <c r="DZ651"/>
      <c r="EA651"/>
      <c r="EB651"/>
      <c r="EC651"/>
      <c r="ED651"/>
      <c r="EE651"/>
      <c r="EF651"/>
      <c r="EG651"/>
      <c r="EH651"/>
      <c r="EI651"/>
      <c r="EJ651"/>
      <c r="EK651"/>
      <c r="EL651"/>
      <c r="EM651"/>
    </row>
    <row r="652" spans="1:143" ht="15.75">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c r="CW652"/>
      <c r="CX652"/>
      <c r="CY652"/>
      <c r="CZ652"/>
      <c r="DA652"/>
      <c r="DB652"/>
      <c r="DC652"/>
      <c r="DD652"/>
      <c r="DE652"/>
      <c r="DF652"/>
      <c r="DG652"/>
      <c r="DH652"/>
      <c r="DI652"/>
      <c r="DJ652"/>
      <c r="DK652"/>
      <c r="DL652"/>
      <c r="DM652"/>
      <c r="DN652"/>
      <c r="DO652"/>
      <c r="DP652"/>
      <c r="DQ652"/>
      <c r="DR652"/>
      <c r="DS652"/>
      <c r="DT652"/>
      <c r="DU652"/>
      <c r="DV652"/>
      <c r="DW652"/>
      <c r="DX652"/>
      <c r="DY652"/>
      <c r="DZ652"/>
      <c r="EA652"/>
      <c r="EB652"/>
      <c r="EC652"/>
      <c r="ED652"/>
      <c r="EE652"/>
      <c r="EF652"/>
      <c r="EG652"/>
      <c r="EH652"/>
      <c r="EI652"/>
      <c r="EJ652"/>
      <c r="EK652"/>
      <c r="EL652"/>
      <c r="EM652"/>
    </row>
    <row r="653" spans="1:143" ht="15.75">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c r="CW653"/>
      <c r="CX653"/>
      <c r="CY653"/>
      <c r="CZ653"/>
      <c r="DA653"/>
      <c r="DB653"/>
      <c r="DC653"/>
      <c r="DD653"/>
      <c r="DE653"/>
      <c r="DF653"/>
      <c r="DG653"/>
      <c r="DH653"/>
      <c r="DI653"/>
      <c r="DJ653"/>
      <c r="DK653"/>
      <c r="DL653"/>
      <c r="DM653"/>
      <c r="DN653"/>
      <c r="DO653"/>
      <c r="DP653"/>
      <c r="DQ653"/>
      <c r="DR653"/>
      <c r="DS653"/>
      <c r="DT653"/>
      <c r="DU653"/>
      <c r="DV653"/>
      <c r="DW653"/>
      <c r="DX653"/>
      <c r="DY653"/>
      <c r="DZ653"/>
      <c r="EA653"/>
      <c r="EB653"/>
      <c r="EC653"/>
      <c r="ED653"/>
      <c r="EE653"/>
      <c r="EF653"/>
      <c r="EG653"/>
      <c r="EH653"/>
      <c r="EI653"/>
      <c r="EJ653"/>
      <c r="EK653"/>
      <c r="EL653"/>
      <c r="EM653"/>
    </row>
    <row r="654" spans="1:143" ht="15.75">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c r="CW654"/>
      <c r="CX654"/>
      <c r="CY654"/>
      <c r="CZ654"/>
      <c r="DA654"/>
      <c r="DB654"/>
      <c r="DC654"/>
      <c r="DD654"/>
      <c r="DE654"/>
      <c r="DF654"/>
      <c r="DG654"/>
      <c r="DH654"/>
      <c r="DI654"/>
      <c r="DJ654"/>
      <c r="DK654"/>
      <c r="DL654"/>
      <c r="DM654"/>
      <c r="DN654"/>
      <c r="DO654"/>
      <c r="DP654"/>
      <c r="DQ654"/>
      <c r="DR654"/>
      <c r="DS654"/>
      <c r="DT654"/>
      <c r="DU654"/>
      <c r="DV654"/>
      <c r="DW654"/>
      <c r="DX654"/>
      <c r="DY654"/>
      <c r="DZ654"/>
      <c r="EA654"/>
      <c r="EB654"/>
      <c r="EC654"/>
      <c r="ED654"/>
      <c r="EE654"/>
      <c r="EF654"/>
      <c r="EG654"/>
      <c r="EH654"/>
      <c r="EI654"/>
      <c r="EJ654"/>
      <c r="EK654"/>
      <c r="EL654"/>
      <c r="EM654"/>
    </row>
    <row r="655" spans="1:143" ht="15.75">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c r="CW655"/>
      <c r="CX655"/>
      <c r="CY655"/>
      <c r="CZ655"/>
      <c r="DA655"/>
      <c r="DB655"/>
      <c r="DC655"/>
      <c r="DD655"/>
      <c r="DE655"/>
      <c r="DF655"/>
      <c r="DG655"/>
      <c r="DH655"/>
      <c r="DI655"/>
      <c r="DJ655"/>
      <c r="DK655"/>
      <c r="DL655"/>
      <c r="DM655"/>
      <c r="DN655"/>
      <c r="DO655"/>
      <c r="DP655"/>
      <c r="DQ655"/>
      <c r="DR655"/>
      <c r="DS655"/>
      <c r="DT655"/>
      <c r="DU655"/>
      <c r="DV655"/>
      <c r="DW655"/>
      <c r="DX655"/>
      <c r="DY655"/>
      <c r="DZ655"/>
      <c r="EA655"/>
      <c r="EB655"/>
      <c r="EC655"/>
      <c r="ED655"/>
      <c r="EE655"/>
      <c r="EF655"/>
      <c r="EG655"/>
      <c r="EH655"/>
      <c r="EI655"/>
      <c r="EJ655"/>
      <c r="EK655"/>
      <c r="EL655"/>
      <c r="EM655"/>
    </row>
    <row r="656" spans="1:143" ht="15.75">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c r="CW656"/>
      <c r="CX656"/>
      <c r="CY656"/>
      <c r="CZ656"/>
      <c r="DA656"/>
      <c r="DB656"/>
      <c r="DC656"/>
      <c r="DD656"/>
      <c r="DE656"/>
      <c r="DF656"/>
      <c r="DG656"/>
      <c r="DH656"/>
      <c r="DI656"/>
      <c r="DJ656"/>
      <c r="DK656"/>
      <c r="DL656"/>
      <c r="DM656"/>
      <c r="DN656"/>
      <c r="DO656"/>
      <c r="DP656"/>
      <c r="DQ656"/>
      <c r="DR656"/>
      <c r="DS656"/>
      <c r="DT656"/>
      <c r="DU656"/>
      <c r="DV656"/>
      <c r="DW656"/>
      <c r="DX656"/>
      <c r="DY656"/>
      <c r="DZ656"/>
      <c r="EA656"/>
      <c r="EB656"/>
      <c r="EC656"/>
      <c r="ED656"/>
      <c r="EE656"/>
      <c r="EF656"/>
      <c r="EG656"/>
      <c r="EH656"/>
      <c r="EI656"/>
      <c r="EJ656"/>
      <c r="EK656"/>
      <c r="EL656"/>
      <c r="EM656"/>
    </row>
    <row r="657" spans="1:143" ht="15.75">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c r="CW657"/>
      <c r="CX657"/>
      <c r="CY657"/>
      <c r="CZ657"/>
      <c r="DA657"/>
      <c r="DB657"/>
      <c r="DC657"/>
      <c r="DD657"/>
      <c r="DE657"/>
      <c r="DF657"/>
      <c r="DG657"/>
      <c r="DH657"/>
      <c r="DI657"/>
      <c r="DJ657"/>
      <c r="DK657"/>
      <c r="DL657"/>
      <c r="DM657"/>
      <c r="DN657"/>
      <c r="DO657"/>
      <c r="DP657"/>
      <c r="DQ657"/>
      <c r="DR657"/>
      <c r="DS657"/>
      <c r="DT657"/>
      <c r="DU657"/>
      <c r="DV657"/>
      <c r="DW657"/>
      <c r="DX657"/>
      <c r="DY657"/>
      <c r="DZ657"/>
      <c r="EA657"/>
      <c r="EB657"/>
      <c r="EC657"/>
      <c r="ED657"/>
      <c r="EE657"/>
      <c r="EF657"/>
      <c r="EG657"/>
      <c r="EH657"/>
      <c r="EI657"/>
      <c r="EJ657"/>
      <c r="EK657"/>
      <c r="EL657"/>
      <c r="EM657"/>
    </row>
    <row r="658" spans="1:143" ht="15.75">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c r="CW658"/>
      <c r="CX658"/>
      <c r="CY658"/>
      <c r="CZ658"/>
      <c r="DA658"/>
      <c r="DB658"/>
      <c r="DC658"/>
      <c r="DD658"/>
      <c r="DE658"/>
      <c r="DF658"/>
      <c r="DG658"/>
      <c r="DH658"/>
      <c r="DI658"/>
      <c r="DJ658"/>
      <c r="DK658"/>
      <c r="DL658"/>
      <c r="DM658"/>
      <c r="DN658"/>
      <c r="DO658"/>
      <c r="DP658"/>
      <c r="DQ658"/>
      <c r="DR658"/>
      <c r="DS658"/>
      <c r="DT658"/>
      <c r="DU658"/>
      <c r="DV658"/>
      <c r="DW658"/>
      <c r="DX658"/>
      <c r="DY658"/>
      <c r="DZ658"/>
      <c r="EA658"/>
      <c r="EB658"/>
      <c r="EC658"/>
      <c r="ED658"/>
      <c r="EE658"/>
      <c r="EF658"/>
      <c r="EG658"/>
      <c r="EH658"/>
      <c r="EI658"/>
      <c r="EJ658"/>
      <c r="EK658"/>
      <c r="EL658"/>
      <c r="EM658"/>
    </row>
    <row r="659" spans="1:143" ht="15.75">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c r="CW659"/>
      <c r="CX659"/>
      <c r="CY659"/>
      <c r="CZ659"/>
      <c r="DA659"/>
      <c r="DB659"/>
      <c r="DC659"/>
      <c r="DD659"/>
      <c r="DE659"/>
      <c r="DF659"/>
      <c r="DG659"/>
      <c r="DH659"/>
      <c r="DI659"/>
      <c r="DJ659"/>
      <c r="DK659"/>
      <c r="DL659"/>
      <c r="DM659"/>
      <c r="DN659"/>
      <c r="DO659"/>
      <c r="DP659"/>
      <c r="DQ659"/>
      <c r="DR659"/>
      <c r="DS659"/>
      <c r="DT659"/>
      <c r="DU659"/>
      <c r="DV659"/>
      <c r="DW659"/>
      <c r="DX659"/>
      <c r="DY659"/>
      <c r="DZ659"/>
      <c r="EA659"/>
      <c r="EB659"/>
      <c r="EC659"/>
      <c r="ED659"/>
      <c r="EE659"/>
      <c r="EF659"/>
      <c r="EG659"/>
      <c r="EH659"/>
      <c r="EI659"/>
      <c r="EJ659"/>
      <c r="EK659"/>
      <c r="EL659"/>
      <c r="EM659"/>
    </row>
    <row r="660" spans="1:143" ht="15.75">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c r="CW660"/>
      <c r="CX660"/>
      <c r="CY660"/>
      <c r="CZ660"/>
      <c r="DA660"/>
      <c r="DB660"/>
      <c r="DC660"/>
      <c r="DD660"/>
      <c r="DE660"/>
      <c r="DF660"/>
      <c r="DG660"/>
      <c r="DH660"/>
      <c r="DI660"/>
      <c r="DJ660"/>
      <c r="DK660"/>
      <c r="DL660"/>
      <c r="DM660"/>
      <c r="DN660"/>
      <c r="DO660"/>
      <c r="DP660"/>
      <c r="DQ660"/>
      <c r="DR660"/>
      <c r="DS660"/>
      <c r="DT660"/>
      <c r="DU660"/>
      <c r="DV660"/>
      <c r="DW660"/>
      <c r="DX660"/>
      <c r="DY660"/>
      <c r="DZ660"/>
      <c r="EA660"/>
      <c r="EB660"/>
      <c r="EC660"/>
      <c r="ED660"/>
      <c r="EE660"/>
      <c r="EF660"/>
      <c r="EG660"/>
      <c r="EH660"/>
      <c r="EI660"/>
      <c r="EJ660"/>
      <c r="EK660"/>
      <c r="EL660"/>
      <c r="EM660"/>
    </row>
    <row r="661" spans="1:143" ht="15.75">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c r="CW661"/>
      <c r="CX661"/>
      <c r="CY661"/>
      <c r="CZ661"/>
      <c r="DA661"/>
      <c r="DB661"/>
      <c r="DC661"/>
      <c r="DD661"/>
      <c r="DE661"/>
      <c r="DF661"/>
      <c r="DG661"/>
      <c r="DH661"/>
      <c r="DI661"/>
      <c r="DJ661"/>
      <c r="DK661"/>
      <c r="DL661"/>
      <c r="DM661"/>
      <c r="DN661"/>
      <c r="DO661"/>
      <c r="DP661"/>
      <c r="DQ661"/>
      <c r="DR661"/>
      <c r="DS661"/>
      <c r="DT661"/>
      <c r="DU661"/>
      <c r="DV661"/>
      <c r="DW661"/>
      <c r="DX661"/>
      <c r="DY661"/>
      <c r="DZ661"/>
      <c r="EA661"/>
      <c r="EB661"/>
      <c r="EC661"/>
      <c r="ED661"/>
      <c r="EE661"/>
      <c r="EF661"/>
      <c r="EG661"/>
      <c r="EH661"/>
      <c r="EI661"/>
      <c r="EJ661"/>
      <c r="EK661"/>
      <c r="EL661"/>
      <c r="EM661"/>
    </row>
    <row r="662" spans="1:143" ht="15.75">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c r="CW662"/>
      <c r="CX662"/>
      <c r="CY662"/>
      <c r="CZ662"/>
      <c r="DA662"/>
      <c r="DB662"/>
      <c r="DC662"/>
      <c r="DD662"/>
      <c r="DE662"/>
      <c r="DF662"/>
      <c r="DG662"/>
      <c r="DH662"/>
      <c r="DI662"/>
      <c r="DJ662"/>
      <c r="DK662"/>
      <c r="DL662"/>
      <c r="DM662"/>
      <c r="DN662"/>
      <c r="DO662"/>
      <c r="DP662"/>
      <c r="DQ662"/>
      <c r="DR662"/>
      <c r="DS662"/>
      <c r="DT662"/>
      <c r="DU662"/>
      <c r="DV662"/>
      <c r="DW662"/>
      <c r="DX662"/>
      <c r="DY662"/>
      <c r="DZ662"/>
      <c r="EA662"/>
      <c r="EB662"/>
      <c r="EC662"/>
      <c r="ED662"/>
      <c r="EE662"/>
      <c r="EF662"/>
      <c r="EG662"/>
      <c r="EH662"/>
      <c r="EI662"/>
      <c r="EJ662"/>
      <c r="EK662"/>
      <c r="EL662"/>
      <c r="EM662"/>
    </row>
    <row r="663" spans="1:143" ht="15.75">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c r="DF663"/>
      <c r="DG663"/>
      <c r="DH663"/>
      <c r="DI663"/>
      <c r="DJ663"/>
      <c r="DK663"/>
      <c r="DL663"/>
      <c r="DM663"/>
      <c r="DN663"/>
      <c r="DO663"/>
      <c r="DP663"/>
      <c r="DQ663"/>
      <c r="DR663"/>
      <c r="DS663"/>
      <c r="DT663"/>
      <c r="DU663"/>
      <c r="DV663"/>
      <c r="DW663"/>
      <c r="DX663"/>
      <c r="DY663"/>
      <c r="DZ663"/>
      <c r="EA663"/>
      <c r="EB663"/>
      <c r="EC663"/>
      <c r="ED663"/>
      <c r="EE663"/>
      <c r="EF663"/>
      <c r="EG663"/>
      <c r="EH663"/>
      <c r="EI663"/>
      <c r="EJ663"/>
      <c r="EK663"/>
      <c r="EL663"/>
      <c r="EM663"/>
    </row>
    <row r="664" spans="1:143" ht="15.75">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c r="DF664"/>
      <c r="DG664"/>
      <c r="DH664"/>
      <c r="DI664"/>
      <c r="DJ664"/>
      <c r="DK664"/>
      <c r="DL664"/>
      <c r="DM664"/>
      <c r="DN664"/>
      <c r="DO664"/>
      <c r="DP664"/>
      <c r="DQ664"/>
      <c r="DR664"/>
      <c r="DS664"/>
      <c r="DT664"/>
      <c r="DU664"/>
      <c r="DV664"/>
      <c r="DW664"/>
      <c r="DX664"/>
      <c r="DY664"/>
      <c r="DZ664"/>
      <c r="EA664"/>
      <c r="EB664"/>
      <c r="EC664"/>
      <c r="ED664"/>
      <c r="EE664"/>
      <c r="EF664"/>
      <c r="EG664"/>
      <c r="EH664"/>
      <c r="EI664"/>
      <c r="EJ664"/>
      <c r="EK664"/>
      <c r="EL664"/>
      <c r="EM664"/>
    </row>
    <row r="665" spans="1:143" ht="15.75">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c r="CW665"/>
      <c r="CX665"/>
      <c r="CY665"/>
      <c r="CZ665"/>
      <c r="DA665"/>
      <c r="DB665"/>
      <c r="DC665"/>
      <c r="DD665"/>
      <c r="DE665"/>
      <c r="DF665"/>
      <c r="DG665"/>
      <c r="DH665"/>
      <c r="DI665"/>
      <c r="DJ665"/>
      <c r="DK665"/>
      <c r="DL665"/>
      <c r="DM665"/>
      <c r="DN665"/>
      <c r="DO665"/>
      <c r="DP665"/>
      <c r="DQ665"/>
      <c r="DR665"/>
      <c r="DS665"/>
      <c r="DT665"/>
      <c r="DU665"/>
      <c r="DV665"/>
      <c r="DW665"/>
      <c r="DX665"/>
      <c r="DY665"/>
      <c r="DZ665"/>
      <c r="EA665"/>
      <c r="EB665"/>
      <c r="EC665"/>
      <c r="ED665"/>
      <c r="EE665"/>
      <c r="EF665"/>
      <c r="EG665"/>
      <c r="EH665"/>
      <c r="EI665"/>
      <c r="EJ665"/>
      <c r="EK665"/>
      <c r="EL665"/>
      <c r="EM665"/>
    </row>
    <row r="666" spans="1:143" ht="15.75">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c r="CW666"/>
      <c r="CX666"/>
      <c r="CY666"/>
      <c r="CZ666"/>
      <c r="DA666"/>
      <c r="DB666"/>
      <c r="DC666"/>
      <c r="DD666"/>
      <c r="DE666"/>
      <c r="DF666"/>
      <c r="DG666"/>
      <c r="DH666"/>
      <c r="DI666"/>
      <c r="DJ666"/>
      <c r="DK666"/>
      <c r="DL666"/>
      <c r="DM666"/>
      <c r="DN666"/>
      <c r="DO666"/>
      <c r="DP666"/>
      <c r="DQ666"/>
      <c r="DR666"/>
      <c r="DS666"/>
      <c r="DT666"/>
      <c r="DU666"/>
      <c r="DV666"/>
      <c r="DW666"/>
      <c r="DX666"/>
      <c r="DY666"/>
      <c r="DZ666"/>
      <c r="EA666"/>
      <c r="EB666"/>
      <c r="EC666"/>
      <c r="ED666"/>
      <c r="EE666"/>
      <c r="EF666"/>
      <c r="EG666"/>
      <c r="EH666"/>
      <c r="EI666"/>
      <c r="EJ666"/>
      <c r="EK666"/>
      <c r="EL666"/>
      <c r="EM666"/>
    </row>
    <row r="667" spans="1:143" ht="15.75">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c r="CW667"/>
      <c r="CX667"/>
      <c r="CY667"/>
      <c r="CZ667"/>
      <c r="DA667"/>
      <c r="DB667"/>
      <c r="DC667"/>
      <c r="DD667"/>
      <c r="DE667"/>
      <c r="DF667"/>
      <c r="DG667"/>
      <c r="DH667"/>
      <c r="DI667"/>
      <c r="DJ667"/>
      <c r="DK667"/>
      <c r="DL667"/>
      <c r="DM667"/>
      <c r="DN667"/>
      <c r="DO667"/>
      <c r="DP667"/>
      <c r="DQ667"/>
      <c r="DR667"/>
      <c r="DS667"/>
      <c r="DT667"/>
      <c r="DU667"/>
      <c r="DV667"/>
      <c r="DW667"/>
      <c r="DX667"/>
      <c r="DY667"/>
      <c r="DZ667"/>
      <c r="EA667"/>
      <c r="EB667"/>
      <c r="EC667"/>
      <c r="ED667"/>
      <c r="EE667"/>
      <c r="EF667"/>
      <c r="EG667"/>
      <c r="EH667"/>
      <c r="EI667"/>
      <c r="EJ667"/>
      <c r="EK667"/>
      <c r="EL667"/>
      <c r="EM667"/>
    </row>
    <row r="668" spans="1:143" ht="15.75">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c r="CW668"/>
      <c r="CX668"/>
      <c r="CY668"/>
      <c r="CZ668"/>
      <c r="DA668"/>
      <c r="DB668"/>
      <c r="DC668"/>
      <c r="DD668"/>
      <c r="DE668"/>
      <c r="DF668"/>
      <c r="DG668"/>
      <c r="DH668"/>
      <c r="DI668"/>
      <c r="DJ668"/>
      <c r="DK668"/>
      <c r="DL668"/>
      <c r="DM668"/>
      <c r="DN668"/>
      <c r="DO668"/>
      <c r="DP668"/>
      <c r="DQ668"/>
      <c r="DR668"/>
      <c r="DS668"/>
      <c r="DT668"/>
      <c r="DU668"/>
      <c r="DV668"/>
      <c r="DW668"/>
      <c r="DX668"/>
      <c r="DY668"/>
      <c r="DZ668"/>
      <c r="EA668"/>
      <c r="EB668"/>
      <c r="EC668"/>
      <c r="ED668"/>
      <c r="EE668"/>
      <c r="EF668"/>
      <c r="EG668"/>
      <c r="EH668"/>
      <c r="EI668"/>
      <c r="EJ668"/>
      <c r="EK668"/>
      <c r="EL668"/>
      <c r="EM668"/>
    </row>
    <row r="669" spans="1:143" ht="15.75">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c r="CW669"/>
      <c r="CX669"/>
      <c r="CY669"/>
      <c r="CZ669"/>
      <c r="DA669"/>
      <c r="DB669"/>
      <c r="DC669"/>
      <c r="DD669"/>
      <c r="DE669"/>
      <c r="DF669"/>
      <c r="DG669"/>
      <c r="DH669"/>
      <c r="DI669"/>
      <c r="DJ669"/>
      <c r="DK669"/>
      <c r="DL669"/>
      <c r="DM669"/>
      <c r="DN669"/>
      <c r="DO669"/>
      <c r="DP669"/>
      <c r="DQ669"/>
      <c r="DR669"/>
      <c r="DS669"/>
      <c r="DT669"/>
      <c r="DU669"/>
      <c r="DV669"/>
      <c r="DW669"/>
      <c r="DX669"/>
      <c r="DY669"/>
      <c r="DZ669"/>
      <c r="EA669"/>
      <c r="EB669"/>
      <c r="EC669"/>
      <c r="ED669"/>
      <c r="EE669"/>
      <c r="EF669"/>
      <c r="EG669"/>
      <c r="EH669"/>
      <c r="EI669"/>
      <c r="EJ669"/>
      <c r="EK669"/>
      <c r="EL669"/>
      <c r="EM669"/>
    </row>
    <row r="670" spans="1:143" ht="15.75">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c r="CW670"/>
      <c r="CX670"/>
      <c r="CY670"/>
      <c r="CZ670"/>
      <c r="DA670"/>
      <c r="DB670"/>
      <c r="DC670"/>
      <c r="DD670"/>
      <c r="DE670"/>
      <c r="DF670"/>
      <c r="DG670"/>
      <c r="DH670"/>
      <c r="DI670"/>
      <c r="DJ670"/>
      <c r="DK670"/>
      <c r="DL670"/>
      <c r="DM670"/>
      <c r="DN670"/>
      <c r="DO670"/>
      <c r="DP670"/>
      <c r="DQ670"/>
      <c r="DR670"/>
      <c r="DS670"/>
      <c r="DT670"/>
      <c r="DU670"/>
      <c r="DV670"/>
      <c r="DW670"/>
      <c r="DX670"/>
      <c r="DY670"/>
      <c r="DZ670"/>
      <c r="EA670"/>
      <c r="EB670"/>
      <c r="EC670"/>
      <c r="ED670"/>
      <c r="EE670"/>
      <c r="EF670"/>
      <c r="EG670"/>
      <c r="EH670"/>
      <c r="EI670"/>
      <c r="EJ670"/>
      <c r="EK670"/>
      <c r="EL670"/>
      <c r="EM670"/>
    </row>
    <row r="671" spans="1:143" ht="15.75">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c r="CW671"/>
      <c r="CX671"/>
      <c r="CY671"/>
      <c r="CZ671"/>
      <c r="DA671"/>
      <c r="DB671"/>
      <c r="DC671"/>
      <c r="DD671"/>
      <c r="DE671"/>
      <c r="DF671"/>
      <c r="DG671"/>
      <c r="DH671"/>
      <c r="DI671"/>
      <c r="DJ671"/>
      <c r="DK671"/>
      <c r="DL671"/>
      <c r="DM671"/>
      <c r="DN671"/>
      <c r="DO671"/>
      <c r="DP671"/>
      <c r="DQ671"/>
      <c r="DR671"/>
      <c r="DS671"/>
      <c r="DT671"/>
      <c r="DU671"/>
      <c r="DV671"/>
      <c r="DW671"/>
      <c r="DX671"/>
      <c r="DY671"/>
      <c r="DZ671"/>
      <c r="EA671"/>
      <c r="EB671"/>
      <c r="EC671"/>
      <c r="ED671"/>
      <c r="EE671"/>
      <c r="EF671"/>
      <c r="EG671"/>
      <c r="EH671"/>
      <c r="EI671"/>
      <c r="EJ671"/>
      <c r="EK671"/>
      <c r="EL671"/>
      <c r="EM671"/>
    </row>
    <row r="672" spans="1:143" ht="15.75">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c r="CW672"/>
      <c r="CX672"/>
      <c r="CY672"/>
      <c r="CZ672"/>
      <c r="DA672"/>
      <c r="DB672"/>
      <c r="DC672"/>
      <c r="DD672"/>
      <c r="DE672"/>
      <c r="DF672"/>
      <c r="DG672"/>
      <c r="DH672"/>
      <c r="DI672"/>
      <c r="DJ672"/>
      <c r="DK672"/>
      <c r="DL672"/>
      <c r="DM672"/>
      <c r="DN672"/>
      <c r="DO672"/>
      <c r="DP672"/>
      <c r="DQ672"/>
      <c r="DR672"/>
      <c r="DS672"/>
      <c r="DT672"/>
      <c r="DU672"/>
      <c r="DV672"/>
      <c r="DW672"/>
      <c r="DX672"/>
      <c r="DY672"/>
      <c r="DZ672"/>
      <c r="EA672"/>
      <c r="EB672"/>
      <c r="EC672"/>
      <c r="ED672"/>
      <c r="EE672"/>
      <c r="EF672"/>
      <c r="EG672"/>
      <c r="EH672"/>
      <c r="EI672"/>
      <c r="EJ672"/>
      <c r="EK672"/>
      <c r="EL672"/>
      <c r="EM672"/>
    </row>
    <row r="673" spans="1:143" ht="15.75">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c r="CW673"/>
      <c r="CX673"/>
      <c r="CY673"/>
      <c r="CZ673"/>
      <c r="DA673"/>
      <c r="DB673"/>
      <c r="DC673"/>
      <c r="DD673"/>
      <c r="DE673"/>
      <c r="DF673"/>
      <c r="DG673"/>
      <c r="DH673"/>
      <c r="DI673"/>
      <c r="DJ673"/>
      <c r="DK673"/>
      <c r="DL673"/>
      <c r="DM673"/>
      <c r="DN673"/>
      <c r="DO673"/>
      <c r="DP673"/>
      <c r="DQ673"/>
      <c r="DR673"/>
      <c r="DS673"/>
      <c r="DT673"/>
      <c r="DU673"/>
      <c r="DV673"/>
      <c r="DW673"/>
      <c r="DX673"/>
      <c r="DY673"/>
      <c r="DZ673"/>
      <c r="EA673"/>
      <c r="EB673"/>
      <c r="EC673"/>
      <c r="ED673"/>
      <c r="EE673"/>
      <c r="EF673"/>
      <c r="EG673"/>
      <c r="EH673"/>
      <c r="EI673"/>
      <c r="EJ673"/>
      <c r="EK673"/>
      <c r="EL673"/>
      <c r="EM673"/>
    </row>
    <row r="674" spans="1:143" ht="15.75">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c r="CW674"/>
      <c r="CX674"/>
      <c r="CY674"/>
      <c r="CZ674"/>
      <c r="DA674"/>
      <c r="DB674"/>
      <c r="DC674"/>
      <c r="DD674"/>
      <c r="DE674"/>
      <c r="DF674"/>
      <c r="DG674"/>
      <c r="DH674"/>
      <c r="DI674"/>
      <c r="DJ674"/>
      <c r="DK674"/>
      <c r="DL674"/>
      <c r="DM674"/>
      <c r="DN674"/>
      <c r="DO674"/>
      <c r="DP674"/>
      <c r="DQ674"/>
      <c r="DR674"/>
      <c r="DS674"/>
      <c r="DT674"/>
      <c r="DU674"/>
      <c r="DV674"/>
      <c r="DW674"/>
      <c r="DX674"/>
      <c r="DY674"/>
      <c r="DZ674"/>
      <c r="EA674"/>
      <c r="EB674"/>
      <c r="EC674"/>
      <c r="ED674"/>
      <c r="EE674"/>
      <c r="EF674"/>
      <c r="EG674"/>
      <c r="EH674"/>
      <c r="EI674"/>
      <c r="EJ674"/>
      <c r="EK674"/>
      <c r="EL674"/>
      <c r="EM674"/>
    </row>
    <row r="675" spans="1:143" ht="15.75">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c r="CW675"/>
      <c r="CX675"/>
      <c r="CY675"/>
      <c r="CZ675"/>
      <c r="DA675"/>
      <c r="DB675"/>
      <c r="DC675"/>
      <c r="DD675"/>
      <c r="DE675"/>
      <c r="DF675"/>
      <c r="DG675"/>
      <c r="DH675"/>
      <c r="DI675"/>
      <c r="DJ675"/>
      <c r="DK675"/>
      <c r="DL675"/>
      <c r="DM675"/>
      <c r="DN675"/>
      <c r="DO675"/>
      <c r="DP675"/>
      <c r="DQ675"/>
      <c r="DR675"/>
      <c r="DS675"/>
      <c r="DT675"/>
      <c r="DU675"/>
      <c r="DV675"/>
      <c r="DW675"/>
      <c r="DX675"/>
      <c r="DY675"/>
      <c r="DZ675"/>
      <c r="EA675"/>
      <c r="EB675"/>
      <c r="EC675"/>
      <c r="ED675"/>
      <c r="EE675"/>
      <c r="EF675"/>
      <c r="EG675"/>
      <c r="EH675"/>
      <c r="EI675"/>
      <c r="EJ675"/>
      <c r="EK675"/>
      <c r="EL675"/>
      <c r="EM675"/>
    </row>
    <row r="676" spans="1:143" ht="15.75">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c r="CW676"/>
      <c r="CX676"/>
      <c r="CY676"/>
      <c r="CZ676"/>
      <c r="DA676"/>
      <c r="DB676"/>
      <c r="DC676"/>
      <c r="DD676"/>
      <c r="DE676"/>
      <c r="DF676"/>
      <c r="DG676"/>
      <c r="DH676"/>
      <c r="DI676"/>
      <c r="DJ676"/>
      <c r="DK676"/>
      <c r="DL676"/>
      <c r="DM676"/>
      <c r="DN676"/>
      <c r="DO676"/>
      <c r="DP676"/>
      <c r="DQ676"/>
      <c r="DR676"/>
      <c r="DS676"/>
      <c r="DT676"/>
      <c r="DU676"/>
      <c r="DV676"/>
      <c r="DW676"/>
      <c r="DX676"/>
      <c r="DY676"/>
      <c r="DZ676"/>
      <c r="EA676"/>
      <c r="EB676"/>
      <c r="EC676"/>
      <c r="ED676"/>
      <c r="EE676"/>
      <c r="EF676"/>
      <c r="EG676"/>
      <c r="EH676"/>
      <c r="EI676"/>
      <c r="EJ676"/>
      <c r="EK676"/>
      <c r="EL676"/>
      <c r="EM676"/>
    </row>
    <row r="677" spans="1:143" ht="15.75">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c r="CW677"/>
      <c r="CX677"/>
      <c r="CY677"/>
      <c r="CZ677"/>
      <c r="DA677"/>
      <c r="DB677"/>
      <c r="DC677"/>
      <c r="DD677"/>
      <c r="DE677"/>
      <c r="DF677"/>
      <c r="DG677"/>
      <c r="DH677"/>
      <c r="DI677"/>
      <c r="DJ677"/>
      <c r="DK677"/>
      <c r="DL677"/>
      <c r="DM677"/>
      <c r="DN677"/>
      <c r="DO677"/>
      <c r="DP677"/>
      <c r="DQ677"/>
      <c r="DR677"/>
      <c r="DS677"/>
      <c r="DT677"/>
      <c r="DU677"/>
      <c r="DV677"/>
      <c r="DW677"/>
      <c r="DX677"/>
      <c r="DY677"/>
      <c r="DZ677"/>
      <c r="EA677"/>
      <c r="EB677"/>
      <c r="EC677"/>
      <c r="ED677"/>
      <c r="EE677"/>
      <c r="EF677"/>
      <c r="EG677"/>
      <c r="EH677"/>
      <c r="EI677"/>
      <c r="EJ677"/>
      <c r="EK677"/>
      <c r="EL677"/>
      <c r="EM677"/>
    </row>
    <row r="678" spans="1:143" ht="15.75">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c r="CW678"/>
      <c r="CX678"/>
      <c r="CY678"/>
      <c r="CZ678"/>
      <c r="DA678"/>
      <c r="DB678"/>
      <c r="DC678"/>
      <c r="DD678"/>
      <c r="DE678"/>
      <c r="DF678"/>
      <c r="DG678"/>
      <c r="DH678"/>
      <c r="DI678"/>
      <c r="DJ678"/>
      <c r="DK678"/>
      <c r="DL678"/>
      <c r="DM678"/>
      <c r="DN678"/>
      <c r="DO678"/>
      <c r="DP678"/>
      <c r="DQ678"/>
      <c r="DR678"/>
      <c r="DS678"/>
      <c r="DT678"/>
      <c r="DU678"/>
      <c r="DV678"/>
      <c r="DW678"/>
      <c r="DX678"/>
      <c r="DY678"/>
      <c r="DZ678"/>
      <c r="EA678"/>
      <c r="EB678"/>
      <c r="EC678"/>
      <c r="ED678"/>
      <c r="EE678"/>
      <c r="EF678"/>
      <c r="EG678"/>
      <c r="EH678"/>
      <c r="EI678"/>
      <c r="EJ678"/>
      <c r="EK678"/>
      <c r="EL678"/>
      <c r="EM678"/>
    </row>
    <row r="679" spans="1:143" ht="15.75">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c r="CW679"/>
      <c r="CX679"/>
      <c r="CY679"/>
      <c r="CZ679"/>
      <c r="DA679"/>
      <c r="DB679"/>
      <c r="DC679"/>
      <c r="DD679"/>
      <c r="DE679"/>
      <c r="DF679"/>
      <c r="DG679"/>
      <c r="DH679"/>
      <c r="DI679"/>
      <c r="DJ679"/>
      <c r="DK679"/>
      <c r="DL679"/>
      <c r="DM679"/>
      <c r="DN679"/>
      <c r="DO679"/>
      <c r="DP679"/>
      <c r="DQ679"/>
      <c r="DR679"/>
      <c r="DS679"/>
      <c r="DT679"/>
      <c r="DU679"/>
      <c r="DV679"/>
      <c r="DW679"/>
      <c r="DX679"/>
      <c r="DY679"/>
      <c r="DZ679"/>
      <c r="EA679"/>
      <c r="EB679"/>
      <c r="EC679"/>
      <c r="ED679"/>
      <c r="EE679"/>
      <c r="EF679"/>
      <c r="EG679"/>
      <c r="EH679"/>
      <c r="EI679"/>
      <c r="EJ679"/>
      <c r="EK679"/>
      <c r="EL679"/>
      <c r="EM679"/>
    </row>
    <row r="680" spans="1:143" ht="15.75">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c r="CW680"/>
      <c r="CX680"/>
      <c r="CY680"/>
      <c r="CZ680"/>
      <c r="DA680"/>
      <c r="DB680"/>
      <c r="DC680"/>
      <c r="DD680"/>
      <c r="DE680"/>
      <c r="DF680"/>
      <c r="DG680"/>
      <c r="DH680"/>
      <c r="DI680"/>
      <c r="DJ680"/>
      <c r="DK680"/>
      <c r="DL680"/>
      <c r="DM680"/>
      <c r="DN680"/>
      <c r="DO680"/>
      <c r="DP680"/>
      <c r="DQ680"/>
      <c r="DR680"/>
      <c r="DS680"/>
      <c r="DT680"/>
      <c r="DU680"/>
      <c r="DV680"/>
      <c r="DW680"/>
      <c r="DX680"/>
      <c r="DY680"/>
      <c r="DZ680"/>
      <c r="EA680"/>
      <c r="EB680"/>
      <c r="EC680"/>
      <c r="ED680"/>
      <c r="EE680"/>
      <c r="EF680"/>
      <c r="EG680"/>
      <c r="EH680"/>
      <c r="EI680"/>
      <c r="EJ680"/>
      <c r="EK680"/>
      <c r="EL680"/>
      <c r="EM680"/>
    </row>
    <row r="681" spans="1:143" ht="15.75">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c r="CW681"/>
      <c r="CX681"/>
      <c r="CY681"/>
      <c r="CZ681"/>
      <c r="DA681"/>
      <c r="DB681"/>
      <c r="DC681"/>
      <c r="DD681"/>
      <c r="DE681"/>
      <c r="DF681"/>
      <c r="DG681"/>
      <c r="DH681"/>
      <c r="DI681"/>
      <c r="DJ681"/>
      <c r="DK681"/>
      <c r="DL681"/>
      <c r="DM681"/>
      <c r="DN681"/>
      <c r="DO681"/>
      <c r="DP681"/>
      <c r="DQ681"/>
      <c r="DR681"/>
      <c r="DS681"/>
      <c r="DT681"/>
      <c r="DU681"/>
      <c r="DV681"/>
      <c r="DW681"/>
      <c r="DX681"/>
      <c r="DY681"/>
      <c r="DZ681"/>
      <c r="EA681"/>
      <c r="EB681"/>
      <c r="EC681"/>
      <c r="ED681"/>
      <c r="EE681"/>
      <c r="EF681"/>
      <c r="EG681"/>
      <c r="EH681"/>
      <c r="EI681"/>
      <c r="EJ681"/>
      <c r="EK681"/>
      <c r="EL681"/>
      <c r="EM681"/>
    </row>
    <row r="682" spans="1:143" ht="15.75">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c r="CW682"/>
      <c r="CX682"/>
      <c r="CY682"/>
      <c r="CZ682"/>
      <c r="DA682"/>
      <c r="DB682"/>
      <c r="DC682"/>
      <c r="DD682"/>
      <c r="DE682"/>
      <c r="DF682"/>
      <c r="DG682"/>
      <c r="DH682"/>
      <c r="DI682"/>
      <c r="DJ682"/>
      <c r="DK682"/>
      <c r="DL682"/>
      <c r="DM682"/>
      <c r="DN682"/>
      <c r="DO682"/>
      <c r="DP682"/>
      <c r="DQ682"/>
      <c r="DR682"/>
      <c r="DS682"/>
      <c r="DT682"/>
      <c r="DU682"/>
      <c r="DV682"/>
      <c r="DW682"/>
      <c r="DX682"/>
      <c r="DY682"/>
      <c r="DZ682"/>
      <c r="EA682"/>
      <c r="EB682"/>
      <c r="EC682"/>
      <c r="ED682"/>
      <c r="EE682"/>
      <c r="EF682"/>
      <c r="EG682"/>
      <c r="EH682"/>
      <c r="EI682"/>
      <c r="EJ682"/>
      <c r="EK682"/>
      <c r="EL682"/>
      <c r="EM682"/>
    </row>
    <row r="683" spans="1:143" ht="15.75">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c r="CW683"/>
      <c r="CX683"/>
      <c r="CY683"/>
      <c r="CZ683"/>
      <c r="DA683"/>
      <c r="DB683"/>
      <c r="DC683"/>
      <c r="DD683"/>
      <c r="DE683"/>
      <c r="DF683"/>
      <c r="DG683"/>
      <c r="DH683"/>
      <c r="DI683"/>
      <c r="DJ683"/>
      <c r="DK683"/>
      <c r="DL683"/>
      <c r="DM683"/>
      <c r="DN683"/>
      <c r="DO683"/>
      <c r="DP683"/>
      <c r="DQ683"/>
      <c r="DR683"/>
      <c r="DS683"/>
      <c r="DT683"/>
      <c r="DU683"/>
      <c r="DV683"/>
      <c r="DW683"/>
      <c r="DX683"/>
      <c r="DY683"/>
      <c r="DZ683"/>
      <c r="EA683"/>
      <c r="EB683"/>
      <c r="EC683"/>
      <c r="ED683"/>
      <c r="EE683"/>
      <c r="EF683"/>
      <c r="EG683"/>
      <c r="EH683"/>
      <c r="EI683"/>
      <c r="EJ683"/>
      <c r="EK683"/>
      <c r="EL683"/>
      <c r="EM683"/>
    </row>
    <row r="684" spans="1:143" ht="15.75">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c r="CW684"/>
      <c r="CX684"/>
      <c r="CY684"/>
      <c r="CZ684"/>
      <c r="DA684"/>
      <c r="DB684"/>
      <c r="DC684"/>
      <c r="DD684"/>
      <c r="DE684"/>
      <c r="DF684"/>
      <c r="DG684"/>
      <c r="DH684"/>
      <c r="DI684"/>
      <c r="DJ684"/>
      <c r="DK684"/>
      <c r="DL684"/>
      <c r="DM684"/>
      <c r="DN684"/>
      <c r="DO684"/>
      <c r="DP684"/>
      <c r="DQ684"/>
      <c r="DR684"/>
      <c r="DS684"/>
      <c r="DT684"/>
      <c r="DU684"/>
      <c r="DV684"/>
      <c r="DW684"/>
      <c r="DX684"/>
      <c r="DY684"/>
      <c r="DZ684"/>
      <c r="EA684"/>
      <c r="EB684"/>
      <c r="EC684"/>
      <c r="ED684"/>
      <c r="EE684"/>
      <c r="EF684"/>
      <c r="EG684"/>
      <c r="EH684"/>
      <c r="EI684"/>
      <c r="EJ684"/>
      <c r="EK684"/>
      <c r="EL684"/>
      <c r="EM684"/>
    </row>
    <row r="685" spans="1:143" ht="15.75">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c r="CW685"/>
      <c r="CX685"/>
      <c r="CY685"/>
      <c r="CZ685"/>
      <c r="DA685"/>
      <c r="DB685"/>
      <c r="DC685"/>
      <c r="DD685"/>
      <c r="DE685"/>
      <c r="DF685"/>
      <c r="DG685"/>
      <c r="DH685"/>
      <c r="DI685"/>
      <c r="DJ685"/>
      <c r="DK685"/>
      <c r="DL685"/>
      <c r="DM685"/>
      <c r="DN685"/>
      <c r="DO685"/>
      <c r="DP685"/>
      <c r="DQ685"/>
      <c r="DR685"/>
      <c r="DS685"/>
      <c r="DT685"/>
      <c r="DU685"/>
      <c r="DV685"/>
      <c r="DW685"/>
      <c r="DX685"/>
      <c r="DY685"/>
      <c r="DZ685"/>
      <c r="EA685"/>
      <c r="EB685"/>
      <c r="EC685"/>
      <c r="ED685"/>
      <c r="EE685"/>
      <c r="EF685"/>
      <c r="EG685"/>
      <c r="EH685"/>
      <c r="EI685"/>
      <c r="EJ685"/>
      <c r="EK685"/>
      <c r="EL685"/>
      <c r="EM685"/>
    </row>
    <row r="686" spans="1:143" ht="15.75">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c r="CW686"/>
      <c r="CX686"/>
      <c r="CY686"/>
      <c r="CZ686"/>
      <c r="DA686"/>
      <c r="DB686"/>
      <c r="DC686"/>
      <c r="DD686"/>
      <c r="DE686"/>
      <c r="DF686"/>
      <c r="DG686"/>
      <c r="DH686"/>
      <c r="DI686"/>
      <c r="DJ686"/>
      <c r="DK686"/>
      <c r="DL686"/>
      <c r="DM686"/>
      <c r="DN686"/>
      <c r="DO686"/>
      <c r="DP686"/>
      <c r="DQ686"/>
      <c r="DR686"/>
      <c r="DS686"/>
      <c r="DT686"/>
      <c r="DU686"/>
      <c r="DV686"/>
      <c r="DW686"/>
      <c r="DX686"/>
      <c r="DY686"/>
      <c r="DZ686"/>
      <c r="EA686"/>
      <c r="EB686"/>
      <c r="EC686"/>
      <c r="ED686"/>
      <c r="EE686"/>
      <c r="EF686"/>
      <c r="EG686"/>
      <c r="EH686"/>
      <c r="EI686"/>
      <c r="EJ686"/>
      <c r="EK686"/>
      <c r="EL686"/>
      <c r="EM686"/>
    </row>
    <row r="687" spans="1:143" ht="15.75">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c r="CW687"/>
      <c r="CX687"/>
      <c r="CY687"/>
      <c r="CZ687"/>
      <c r="DA687"/>
      <c r="DB687"/>
      <c r="DC687"/>
      <c r="DD687"/>
      <c r="DE687"/>
      <c r="DF687"/>
      <c r="DG687"/>
      <c r="DH687"/>
      <c r="DI687"/>
      <c r="DJ687"/>
      <c r="DK687"/>
      <c r="DL687"/>
      <c r="DM687"/>
      <c r="DN687"/>
      <c r="DO687"/>
      <c r="DP687"/>
      <c r="DQ687"/>
      <c r="DR687"/>
      <c r="DS687"/>
      <c r="DT687"/>
      <c r="DU687"/>
      <c r="DV687"/>
      <c r="DW687"/>
      <c r="DX687"/>
      <c r="DY687"/>
      <c r="DZ687"/>
      <c r="EA687"/>
      <c r="EB687"/>
      <c r="EC687"/>
      <c r="ED687"/>
      <c r="EE687"/>
      <c r="EF687"/>
      <c r="EG687"/>
      <c r="EH687"/>
      <c r="EI687"/>
      <c r="EJ687"/>
      <c r="EK687"/>
      <c r="EL687"/>
      <c r="EM687"/>
    </row>
    <row r="688" spans="1:143" ht="15.75">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c r="CW688"/>
      <c r="CX688"/>
      <c r="CY688"/>
      <c r="CZ688"/>
      <c r="DA688"/>
      <c r="DB688"/>
      <c r="DC688"/>
      <c r="DD688"/>
      <c r="DE688"/>
      <c r="DF688"/>
      <c r="DG688"/>
      <c r="DH688"/>
      <c r="DI688"/>
      <c r="DJ688"/>
      <c r="DK688"/>
      <c r="DL688"/>
      <c r="DM688"/>
      <c r="DN688"/>
      <c r="DO688"/>
      <c r="DP688"/>
      <c r="DQ688"/>
      <c r="DR688"/>
      <c r="DS688"/>
      <c r="DT688"/>
      <c r="DU688"/>
      <c r="DV688"/>
      <c r="DW688"/>
      <c r="DX688"/>
      <c r="DY688"/>
      <c r="DZ688"/>
      <c r="EA688"/>
      <c r="EB688"/>
      <c r="EC688"/>
      <c r="ED688"/>
      <c r="EE688"/>
      <c r="EF688"/>
      <c r="EG688"/>
      <c r="EH688"/>
      <c r="EI688"/>
      <c r="EJ688"/>
      <c r="EK688"/>
      <c r="EL688"/>
      <c r="EM688"/>
    </row>
    <row r="689" spans="1:143" ht="15.75">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c r="CW689"/>
      <c r="CX689"/>
      <c r="CY689"/>
      <c r="CZ689"/>
      <c r="DA689"/>
      <c r="DB689"/>
      <c r="DC689"/>
      <c r="DD689"/>
      <c r="DE689"/>
      <c r="DF689"/>
      <c r="DG689"/>
      <c r="DH689"/>
      <c r="DI689"/>
      <c r="DJ689"/>
      <c r="DK689"/>
      <c r="DL689"/>
      <c r="DM689"/>
      <c r="DN689"/>
      <c r="DO689"/>
      <c r="DP689"/>
      <c r="DQ689"/>
      <c r="DR689"/>
      <c r="DS689"/>
      <c r="DT689"/>
      <c r="DU689"/>
      <c r="DV689"/>
      <c r="DW689"/>
      <c r="DX689"/>
      <c r="DY689"/>
      <c r="DZ689"/>
      <c r="EA689"/>
      <c r="EB689"/>
      <c r="EC689"/>
      <c r="ED689"/>
      <c r="EE689"/>
      <c r="EF689"/>
      <c r="EG689"/>
      <c r="EH689"/>
      <c r="EI689"/>
      <c r="EJ689"/>
      <c r="EK689"/>
      <c r="EL689"/>
      <c r="EM689"/>
    </row>
    <row r="690" spans="1:143" ht="15.75">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c r="CW690"/>
      <c r="CX690"/>
      <c r="CY690"/>
      <c r="CZ690"/>
      <c r="DA690"/>
      <c r="DB690"/>
      <c r="DC690"/>
      <c r="DD690"/>
      <c r="DE690"/>
      <c r="DF690"/>
      <c r="DG690"/>
      <c r="DH690"/>
      <c r="DI690"/>
      <c r="DJ690"/>
      <c r="DK690"/>
      <c r="DL690"/>
      <c r="DM690"/>
      <c r="DN690"/>
      <c r="DO690"/>
      <c r="DP690"/>
      <c r="DQ690"/>
      <c r="DR690"/>
      <c r="DS690"/>
      <c r="DT690"/>
      <c r="DU690"/>
      <c r="DV690"/>
      <c r="DW690"/>
      <c r="DX690"/>
      <c r="DY690"/>
      <c r="DZ690"/>
      <c r="EA690"/>
      <c r="EB690"/>
      <c r="EC690"/>
      <c r="ED690"/>
      <c r="EE690"/>
      <c r="EF690"/>
      <c r="EG690"/>
      <c r="EH690"/>
      <c r="EI690"/>
      <c r="EJ690"/>
      <c r="EK690"/>
      <c r="EL690"/>
      <c r="EM690"/>
    </row>
    <row r="691" spans="1:143" ht="15.75">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c r="CW691"/>
      <c r="CX691"/>
      <c r="CY691"/>
      <c r="CZ691"/>
      <c r="DA691"/>
      <c r="DB691"/>
      <c r="DC691"/>
      <c r="DD691"/>
      <c r="DE691"/>
      <c r="DF691"/>
      <c r="DG691"/>
      <c r="DH691"/>
      <c r="DI691"/>
      <c r="DJ691"/>
      <c r="DK691"/>
      <c r="DL691"/>
      <c r="DM691"/>
      <c r="DN691"/>
      <c r="DO691"/>
      <c r="DP691"/>
      <c r="DQ691"/>
      <c r="DR691"/>
      <c r="DS691"/>
      <c r="DT691"/>
      <c r="DU691"/>
      <c r="DV691"/>
      <c r="DW691"/>
      <c r="DX691"/>
      <c r="DY691"/>
      <c r="DZ691"/>
      <c r="EA691"/>
      <c r="EB691"/>
      <c r="EC691"/>
      <c r="ED691"/>
      <c r="EE691"/>
      <c r="EF691"/>
      <c r="EG691"/>
      <c r="EH691"/>
      <c r="EI691"/>
      <c r="EJ691"/>
      <c r="EK691"/>
      <c r="EL691"/>
      <c r="EM691"/>
    </row>
    <row r="692" spans="1:143" ht="15.75">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c r="CW692"/>
      <c r="CX692"/>
      <c r="CY692"/>
      <c r="CZ692"/>
      <c r="DA692"/>
      <c r="DB692"/>
      <c r="DC692"/>
      <c r="DD692"/>
      <c r="DE692"/>
      <c r="DF692"/>
      <c r="DG692"/>
      <c r="DH692"/>
      <c r="DI692"/>
      <c r="DJ692"/>
      <c r="DK692"/>
      <c r="DL692"/>
      <c r="DM692"/>
      <c r="DN692"/>
      <c r="DO692"/>
      <c r="DP692"/>
      <c r="DQ692"/>
      <c r="DR692"/>
      <c r="DS692"/>
      <c r="DT692"/>
      <c r="DU692"/>
      <c r="DV692"/>
      <c r="DW692"/>
      <c r="DX692"/>
      <c r="DY692"/>
      <c r="DZ692"/>
      <c r="EA692"/>
      <c r="EB692"/>
      <c r="EC692"/>
      <c r="ED692"/>
      <c r="EE692"/>
      <c r="EF692"/>
      <c r="EG692"/>
      <c r="EH692"/>
      <c r="EI692"/>
      <c r="EJ692"/>
      <c r="EK692"/>
      <c r="EL692"/>
      <c r="EM692"/>
    </row>
    <row r="693" spans="1:143" ht="15.75">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c r="CW693"/>
      <c r="CX693"/>
      <c r="CY693"/>
      <c r="CZ693"/>
      <c r="DA693"/>
      <c r="DB693"/>
      <c r="DC693"/>
      <c r="DD693"/>
      <c r="DE693"/>
      <c r="DF693"/>
      <c r="DG693"/>
      <c r="DH693"/>
      <c r="DI693"/>
      <c r="DJ693"/>
      <c r="DK693"/>
      <c r="DL693"/>
      <c r="DM693"/>
      <c r="DN693"/>
      <c r="DO693"/>
      <c r="DP693"/>
      <c r="DQ693"/>
      <c r="DR693"/>
      <c r="DS693"/>
      <c r="DT693"/>
      <c r="DU693"/>
      <c r="DV693"/>
      <c r="DW693"/>
      <c r="DX693"/>
      <c r="DY693"/>
      <c r="DZ693"/>
      <c r="EA693"/>
      <c r="EB693"/>
      <c r="EC693"/>
      <c r="ED693"/>
      <c r="EE693"/>
      <c r="EF693"/>
      <c r="EG693"/>
      <c r="EH693"/>
      <c r="EI693"/>
      <c r="EJ693"/>
      <c r="EK693"/>
      <c r="EL693"/>
      <c r="EM693"/>
    </row>
    <row r="694" spans="1:143" ht="15.75">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c r="CW694"/>
      <c r="CX694"/>
      <c r="CY694"/>
      <c r="CZ694"/>
      <c r="DA694"/>
      <c r="DB694"/>
      <c r="DC694"/>
      <c r="DD694"/>
      <c r="DE694"/>
      <c r="DF694"/>
      <c r="DG694"/>
      <c r="DH694"/>
      <c r="DI694"/>
      <c r="DJ694"/>
      <c r="DK694"/>
      <c r="DL694"/>
      <c r="DM694"/>
      <c r="DN694"/>
      <c r="DO694"/>
      <c r="DP694"/>
      <c r="DQ694"/>
      <c r="DR694"/>
      <c r="DS694"/>
      <c r="DT694"/>
      <c r="DU694"/>
      <c r="DV694"/>
      <c r="DW694"/>
      <c r="DX694"/>
      <c r="DY694"/>
      <c r="DZ694"/>
      <c r="EA694"/>
      <c r="EB694"/>
      <c r="EC694"/>
      <c r="ED694"/>
      <c r="EE694"/>
      <c r="EF694"/>
      <c r="EG694"/>
      <c r="EH694"/>
      <c r="EI694"/>
      <c r="EJ694"/>
      <c r="EK694"/>
      <c r="EL694"/>
      <c r="EM694"/>
    </row>
    <row r="695" spans="1:143" ht="15.75">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c r="CW695"/>
      <c r="CX695"/>
      <c r="CY695"/>
      <c r="CZ695"/>
      <c r="DA695"/>
      <c r="DB695"/>
      <c r="DC695"/>
      <c r="DD695"/>
      <c r="DE695"/>
      <c r="DF695"/>
      <c r="DG695"/>
      <c r="DH695"/>
      <c r="DI695"/>
      <c r="DJ695"/>
      <c r="DK695"/>
      <c r="DL695"/>
      <c r="DM695"/>
      <c r="DN695"/>
      <c r="DO695"/>
      <c r="DP695"/>
      <c r="DQ695"/>
      <c r="DR695"/>
      <c r="DS695"/>
      <c r="DT695"/>
      <c r="DU695"/>
      <c r="DV695"/>
      <c r="DW695"/>
      <c r="DX695"/>
      <c r="DY695"/>
      <c r="DZ695"/>
      <c r="EA695"/>
      <c r="EB695"/>
      <c r="EC695"/>
      <c r="ED695"/>
      <c r="EE695"/>
      <c r="EF695"/>
      <c r="EG695"/>
      <c r="EH695"/>
      <c r="EI695"/>
      <c r="EJ695"/>
      <c r="EK695"/>
      <c r="EL695"/>
      <c r="EM695"/>
    </row>
    <row r="696" spans="1:143" ht="15.75">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c r="CW696"/>
      <c r="CX696"/>
      <c r="CY696"/>
      <c r="CZ696"/>
      <c r="DA696"/>
      <c r="DB696"/>
      <c r="DC696"/>
      <c r="DD696"/>
      <c r="DE696"/>
      <c r="DF696"/>
      <c r="DG696"/>
      <c r="DH696"/>
      <c r="DI696"/>
      <c r="DJ696"/>
      <c r="DK696"/>
      <c r="DL696"/>
      <c r="DM696"/>
      <c r="DN696"/>
      <c r="DO696"/>
      <c r="DP696"/>
      <c r="DQ696"/>
      <c r="DR696"/>
      <c r="DS696"/>
      <c r="DT696"/>
      <c r="DU696"/>
      <c r="DV696"/>
      <c r="DW696"/>
      <c r="DX696"/>
      <c r="DY696"/>
      <c r="DZ696"/>
      <c r="EA696"/>
      <c r="EB696"/>
      <c r="EC696"/>
      <c r="ED696"/>
      <c r="EE696"/>
      <c r="EF696"/>
      <c r="EG696"/>
      <c r="EH696"/>
      <c r="EI696"/>
      <c r="EJ696"/>
      <c r="EK696"/>
      <c r="EL696"/>
      <c r="EM696"/>
    </row>
    <row r="697" spans="1:143" ht="15.75">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c r="CW697"/>
      <c r="CX697"/>
      <c r="CY697"/>
      <c r="CZ697"/>
      <c r="DA697"/>
      <c r="DB697"/>
      <c r="DC697"/>
      <c r="DD697"/>
      <c r="DE697"/>
      <c r="DF697"/>
      <c r="DG697"/>
      <c r="DH697"/>
      <c r="DI697"/>
      <c r="DJ697"/>
      <c r="DK697"/>
      <c r="DL697"/>
      <c r="DM697"/>
      <c r="DN697"/>
      <c r="DO697"/>
      <c r="DP697"/>
      <c r="DQ697"/>
      <c r="DR697"/>
      <c r="DS697"/>
      <c r="DT697"/>
      <c r="DU697"/>
      <c r="DV697"/>
      <c r="DW697"/>
      <c r="DX697"/>
      <c r="DY697"/>
      <c r="DZ697"/>
      <c r="EA697"/>
      <c r="EB697"/>
      <c r="EC697"/>
      <c r="ED697"/>
      <c r="EE697"/>
      <c r="EF697"/>
      <c r="EG697"/>
      <c r="EH697"/>
      <c r="EI697"/>
      <c r="EJ697"/>
      <c r="EK697"/>
      <c r="EL697"/>
      <c r="EM697"/>
    </row>
    <row r="698" spans="1:143" ht="15.75">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c r="CW698"/>
      <c r="CX698"/>
      <c r="CY698"/>
      <c r="CZ698"/>
      <c r="DA698"/>
      <c r="DB698"/>
      <c r="DC698"/>
      <c r="DD698"/>
      <c r="DE698"/>
      <c r="DF698"/>
      <c r="DG698"/>
      <c r="DH698"/>
      <c r="DI698"/>
      <c r="DJ698"/>
      <c r="DK698"/>
      <c r="DL698"/>
      <c r="DM698"/>
      <c r="DN698"/>
      <c r="DO698"/>
      <c r="DP698"/>
      <c r="DQ698"/>
      <c r="DR698"/>
      <c r="DS698"/>
      <c r="DT698"/>
      <c r="DU698"/>
      <c r="DV698"/>
      <c r="DW698"/>
      <c r="DX698"/>
      <c r="DY698"/>
      <c r="DZ698"/>
      <c r="EA698"/>
      <c r="EB698"/>
      <c r="EC698"/>
      <c r="ED698"/>
      <c r="EE698"/>
      <c r="EF698"/>
      <c r="EG698"/>
      <c r="EH698"/>
      <c r="EI698"/>
      <c r="EJ698"/>
      <c r="EK698"/>
      <c r="EL698"/>
      <c r="EM698"/>
    </row>
    <row r="699" spans="1:143" ht="15.75">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c r="CW699"/>
      <c r="CX699"/>
      <c r="CY699"/>
      <c r="CZ699"/>
      <c r="DA699"/>
      <c r="DB699"/>
      <c r="DC699"/>
      <c r="DD699"/>
      <c r="DE699"/>
      <c r="DF699"/>
      <c r="DG699"/>
      <c r="DH699"/>
      <c r="DI699"/>
      <c r="DJ699"/>
      <c r="DK699"/>
      <c r="DL699"/>
      <c r="DM699"/>
      <c r="DN699"/>
      <c r="DO699"/>
      <c r="DP699"/>
      <c r="DQ699"/>
      <c r="DR699"/>
      <c r="DS699"/>
      <c r="DT699"/>
      <c r="DU699"/>
      <c r="DV699"/>
      <c r="DW699"/>
      <c r="DX699"/>
      <c r="DY699"/>
      <c r="DZ699"/>
      <c r="EA699"/>
      <c r="EB699"/>
      <c r="EC699"/>
      <c r="ED699"/>
      <c r="EE699"/>
      <c r="EF699"/>
      <c r="EG699"/>
      <c r="EH699"/>
      <c r="EI699"/>
      <c r="EJ699"/>
      <c r="EK699"/>
      <c r="EL699"/>
      <c r="EM699"/>
    </row>
    <row r="700" spans="1:143" ht="15.75">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c r="CW700"/>
      <c r="CX700"/>
      <c r="CY700"/>
      <c r="CZ700"/>
      <c r="DA700"/>
      <c r="DB700"/>
      <c r="DC700"/>
      <c r="DD700"/>
      <c r="DE700"/>
      <c r="DF700"/>
      <c r="DG700"/>
      <c r="DH700"/>
      <c r="DI700"/>
      <c r="DJ700"/>
      <c r="DK700"/>
      <c r="DL700"/>
      <c r="DM700"/>
      <c r="DN700"/>
      <c r="DO700"/>
      <c r="DP700"/>
      <c r="DQ700"/>
      <c r="DR700"/>
      <c r="DS700"/>
      <c r="DT700"/>
      <c r="DU700"/>
      <c r="DV700"/>
      <c r="DW700"/>
      <c r="DX700"/>
      <c r="DY700"/>
      <c r="DZ700"/>
      <c r="EA700"/>
      <c r="EB700"/>
      <c r="EC700"/>
      <c r="ED700"/>
      <c r="EE700"/>
      <c r="EF700"/>
      <c r="EG700"/>
      <c r="EH700"/>
      <c r="EI700"/>
      <c r="EJ700"/>
      <c r="EK700"/>
      <c r="EL700"/>
      <c r="EM700"/>
    </row>
    <row r="701" spans="1:143" ht="15.75">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c r="CW701"/>
      <c r="CX701"/>
      <c r="CY701"/>
      <c r="CZ701"/>
      <c r="DA701"/>
      <c r="DB701"/>
      <c r="DC701"/>
      <c r="DD701"/>
      <c r="DE701"/>
      <c r="DF701"/>
      <c r="DG701"/>
      <c r="DH701"/>
      <c r="DI701"/>
      <c r="DJ701"/>
      <c r="DK701"/>
      <c r="DL701"/>
      <c r="DM701"/>
      <c r="DN701"/>
      <c r="DO701"/>
      <c r="DP701"/>
      <c r="DQ701"/>
      <c r="DR701"/>
      <c r="DS701"/>
      <c r="DT701"/>
      <c r="DU701"/>
      <c r="DV701"/>
      <c r="DW701"/>
      <c r="DX701"/>
      <c r="DY701"/>
      <c r="DZ701"/>
      <c r="EA701"/>
      <c r="EB701"/>
      <c r="EC701"/>
      <c r="ED701"/>
      <c r="EE701"/>
      <c r="EF701"/>
      <c r="EG701"/>
      <c r="EH701"/>
      <c r="EI701"/>
      <c r="EJ701"/>
      <c r="EK701"/>
      <c r="EL701"/>
      <c r="EM701"/>
    </row>
    <row r="702" spans="1:143" ht="15.75">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c r="CW702"/>
      <c r="CX702"/>
      <c r="CY702"/>
      <c r="CZ702"/>
      <c r="DA702"/>
      <c r="DB702"/>
      <c r="DC702"/>
      <c r="DD702"/>
      <c r="DE702"/>
      <c r="DF702"/>
      <c r="DG702"/>
      <c r="DH702"/>
      <c r="DI702"/>
      <c r="DJ702"/>
      <c r="DK702"/>
      <c r="DL702"/>
      <c r="DM702"/>
      <c r="DN702"/>
      <c r="DO702"/>
      <c r="DP702"/>
      <c r="DQ702"/>
      <c r="DR702"/>
      <c r="DS702"/>
      <c r="DT702"/>
      <c r="DU702"/>
      <c r="DV702"/>
      <c r="DW702"/>
      <c r="DX702"/>
      <c r="DY702"/>
      <c r="DZ702"/>
      <c r="EA702"/>
      <c r="EB702"/>
      <c r="EC702"/>
      <c r="ED702"/>
      <c r="EE702"/>
      <c r="EF702"/>
      <c r="EG702"/>
      <c r="EH702"/>
      <c r="EI702"/>
      <c r="EJ702"/>
      <c r="EK702"/>
      <c r="EL702"/>
      <c r="EM702"/>
    </row>
    <row r="703" spans="1:143" ht="15.75">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c r="CW703"/>
      <c r="CX703"/>
      <c r="CY703"/>
      <c r="CZ703"/>
      <c r="DA703"/>
      <c r="DB703"/>
      <c r="DC703"/>
      <c r="DD703"/>
      <c r="DE703"/>
      <c r="DF703"/>
      <c r="DG703"/>
      <c r="DH703"/>
      <c r="DI703"/>
      <c r="DJ703"/>
      <c r="DK703"/>
      <c r="DL703"/>
      <c r="DM703"/>
      <c r="DN703"/>
      <c r="DO703"/>
      <c r="DP703"/>
      <c r="DQ703"/>
      <c r="DR703"/>
      <c r="DS703"/>
      <c r="DT703"/>
      <c r="DU703"/>
      <c r="DV703"/>
      <c r="DW703"/>
      <c r="DX703"/>
      <c r="DY703"/>
      <c r="DZ703"/>
      <c r="EA703"/>
      <c r="EB703"/>
      <c r="EC703"/>
      <c r="ED703"/>
      <c r="EE703"/>
      <c r="EF703"/>
      <c r="EG703"/>
      <c r="EH703"/>
      <c r="EI703"/>
      <c r="EJ703"/>
      <c r="EK703"/>
      <c r="EL703"/>
      <c r="EM703"/>
    </row>
    <row r="704" spans="1:143" ht="15.75">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c r="CW704"/>
      <c r="CX704"/>
      <c r="CY704"/>
      <c r="CZ704"/>
      <c r="DA704"/>
      <c r="DB704"/>
      <c r="DC704"/>
      <c r="DD704"/>
      <c r="DE704"/>
      <c r="DF704"/>
      <c r="DG704"/>
      <c r="DH704"/>
      <c r="DI704"/>
      <c r="DJ704"/>
      <c r="DK704"/>
      <c r="DL704"/>
      <c r="DM704"/>
      <c r="DN704"/>
      <c r="DO704"/>
      <c r="DP704"/>
      <c r="DQ704"/>
      <c r="DR704"/>
      <c r="DS704"/>
      <c r="DT704"/>
      <c r="DU704"/>
      <c r="DV704"/>
      <c r="DW704"/>
      <c r="DX704"/>
      <c r="DY704"/>
      <c r="DZ704"/>
      <c r="EA704"/>
      <c r="EB704"/>
      <c r="EC704"/>
      <c r="ED704"/>
      <c r="EE704"/>
      <c r="EF704"/>
      <c r="EG704"/>
      <c r="EH704"/>
      <c r="EI704"/>
      <c r="EJ704"/>
      <c r="EK704"/>
      <c r="EL704"/>
      <c r="EM704"/>
    </row>
    <row r="705" spans="1:143" ht="15.75">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c r="CW705"/>
      <c r="CX705"/>
      <c r="CY705"/>
      <c r="CZ705"/>
      <c r="DA705"/>
      <c r="DB705"/>
      <c r="DC705"/>
      <c r="DD705"/>
      <c r="DE705"/>
      <c r="DF705"/>
      <c r="DG705"/>
      <c r="DH705"/>
      <c r="DI705"/>
      <c r="DJ705"/>
      <c r="DK705"/>
      <c r="DL705"/>
      <c r="DM705"/>
      <c r="DN705"/>
      <c r="DO705"/>
      <c r="DP705"/>
      <c r="DQ705"/>
      <c r="DR705"/>
      <c r="DS705"/>
      <c r="DT705"/>
      <c r="DU705"/>
      <c r="DV705"/>
      <c r="DW705"/>
      <c r="DX705"/>
      <c r="DY705"/>
      <c r="DZ705"/>
      <c r="EA705"/>
      <c r="EB705"/>
      <c r="EC705"/>
      <c r="ED705"/>
      <c r="EE705"/>
      <c r="EF705"/>
      <c r="EG705"/>
      <c r="EH705"/>
      <c r="EI705"/>
      <c r="EJ705"/>
      <c r="EK705"/>
      <c r="EL705"/>
      <c r="EM705"/>
    </row>
    <row r="706" spans="1:143" ht="15.75">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c r="CW706"/>
      <c r="CX706"/>
      <c r="CY706"/>
      <c r="CZ706"/>
      <c r="DA706"/>
      <c r="DB706"/>
      <c r="DC706"/>
      <c r="DD706"/>
      <c r="DE706"/>
      <c r="DF706"/>
      <c r="DG706"/>
      <c r="DH706"/>
      <c r="DI706"/>
      <c r="DJ706"/>
      <c r="DK706"/>
      <c r="DL706"/>
      <c r="DM706"/>
      <c r="DN706"/>
      <c r="DO706"/>
      <c r="DP706"/>
      <c r="DQ706"/>
      <c r="DR706"/>
      <c r="DS706"/>
      <c r="DT706"/>
      <c r="DU706"/>
      <c r="DV706"/>
      <c r="DW706"/>
      <c r="DX706"/>
      <c r="DY706"/>
      <c r="DZ706"/>
      <c r="EA706"/>
      <c r="EB706"/>
      <c r="EC706"/>
      <c r="ED706"/>
      <c r="EE706"/>
      <c r="EF706"/>
      <c r="EG706"/>
      <c r="EH706"/>
      <c r="EI706"/>
      <c r="EJ706"/>
      <c r="EK706"/>
      <c r="EL706"/>
      <c r="EM706"/>
    </row>
    <row r="707" spans="1:143" ht="15.75">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c r="CW707"/>
      <c r="CX707"/>
      <c r="CY707"/>
      <c r="CZ707"/>
      <c r="DA707"/>
      <c r="DB707"/>
      <c r="DC707"/>
      <c r="DD707"/>
      <c r="DE707"/>
      <c r="DF707"/>
      <c r="DG707"/>
      <c r="DH707"/>
      <c r="DI707"/>
      <c r="DJ707"/>
      <c r="DK707"/>
      <c r="DL707"/>
      <c r="DM707"/>
      <c r="DN707"/>
      <c r="DO707"/>
      <c r="DP707"/>
      <c r="DQ707"/>
      <c r="DR707"/>
      <c r="DS707"/>
      <c r="DT707"/>
      <c r="DU707"/>
      <c r="DV707"/>
      <c r="DW707"/>
      <c r="DX707"/>
      <c r="DY707"/>
      <c r="DZ707"/>
      <c r="EA707"/>
      <c r="EB707"/>
      <c r="EC707"/>
      <c r="ED707"/>
      <c r="EE707"/>
      <c r="EF707"/>
      <c r="EG707"/>
      <c r="EH707"/>
      <c r="EI707"/>
      <c r="EJ707"/>
      <c r="EK707"/>
      <c r="EL707"/>
      <c r="EM707"/>
    </row>
    <row r="708" spans="1:143" ht="15.75">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c r="CW708"/>
      <c r="CX708"/>
      <c r="CY708"/>
      <c r="CZ708"/>
      <c r="DA708"/>
      <c r="DB708"/>
      <c r="DC708"/>
      <c r="DD708"/>
      <c r="DE708"/>
      <c r="DF708"/>
      <c r="DG708"/>
      <c r="DH708"/>
      <c r="DI708"/>
      <c r="DJ708"/>
      <c r="DK708"/>
      <c r="DL708"/>
      <c r="DM708"/>
      <c r="DN708"/>
      <c r="DO708"/>
      <c r="DP708"/>
      <c r="DQ708"/>
      <c r="DR708"/>
      <c r="DS708"/>
      <c r="DT708"/>
      <c r="DU708"/>
      <c r="DV708"/>
      <c r="DW708"/>
      <c r="DX708"/>
      <c r="DY708"/>
      <c r="DZ708"/>
      <c r="EA708"/>
      <c r="EB708"/>
      <c r="EC708"/>
      <c r="ED708"/>
      <c r="EE708"/>
      <c r="EF708"/>
      <c r="EG708"/>
      <c r="EH708"/>
      <c r="EI708"/>
      <c r="EJ708"/>
      <c r="EK708"/>
      <c r="EL708"/>
      <c r="EM708"/>
    </row>
    <row r="709" spans="1:143" ht="15.75">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c r="CW709"/>
      <c r="CX709"/>
      <c r="CY709"/>
      <c r="CZ709"/>
      <c r="DA709"/>
      <c r="DB709"/>
      <c r="DC709"/>
      <c r="DD709"/>
      <c r="DE709"/>
      <c r="DF709"/>
      <c r="DG709"/>
      <c r="DH709"/>
      <c r="DI709"/>
      <c r="DJ709"/>
      <c r="DK709"/>
      <c r="DL709"/>
      <c r="DM709"/>
      <c r="DN709"/>
      <c r="DO709"/>
      <c r="DP709"/>
      <c r="DQ709"/>
      <c r="DR709"/>
      <c r="DS709"/>
      <c r="DT709"/>
      <c r="DU709"/>
      <c r="DV709"/>
      <c r="DW709"/>
      <c r="DX709"/>
      <c r="DY709"/>
      <c r="DZ709"/>
      <c r="EA709"/>
      <c r="EB709"/>
      <c r="EC709"/>
      <c r="ED709"/>
      <c r="EE709"/>
      <c r="EF709"/>
      <c r="EG709"/>
      <c r="EH709"/>
      <c r="EI709"/>
      <c r="EJ709"/>
      <c r="EK709"/>
      <c r="EL709"/>
      <c r="EM709"/>
    </row>
    <row r="710" spans="1:143" ht="15.75">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c r="CW710"/>
      <c r="CX710"/>
      <c r="CY710"/>
      <c r="CZ710"/>
      <c r="DA710"/>
      <c r="DB710"/>
      <c r="DC710"/>
      <c r="DD710"/>
      <c r="DE710"/>
      <c r="DF710"/>
      <c r="DG710"/>
      <c r="DH710"/>
      <c r="DI710"/>
      <c r="DJ710"/>
      <c r="DK710"/>
      <c r="DL710"/>
      <c r="DM710"/>
      <c r="DN710"/>
      <c r="DO710"/>
      <c r="DP710"/>
      <c r="DQ710"/>
      <c r="DR710"/>
      <c r="DS710"/>
      <c r="DT710"/>
      <c r="DU710"/>
      <c r="DV710"/>
      <c r="DW710"/>
      <c r="DX710"/>
      <c r="DY710"/>
      <c r="DZ710"/>
      <c r="EA710"/>
      <c r="EB710"/>
      <c r="EC710"/>
      <c r="ED710"/>
      <c r="EE710"/>
      <c r="EF710"/>
      <c r="EG710"/>
      <c r="EH710"/>
      <c r="EI710"/>
      <c r="EJ710"/>
      <c r="EK710"/>
      <c r="EL710"/>
      <c r="EM710"/>
    </row>
    <row r="711" spans="1:143" ht="15.75">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c r="CW711"/>
      <c r="CX711"/>
      <c r="CY711"/>
      <c r="CZ711"/>
      <c r="DA711"/>
      <c r="DB711"/>
      <c r="DC711"/>
      <c r="DD711"/>
      <c r="DE711"/>
      <c r="DF711"/>
      <c r="DG711"/>
      <c r="DH711"/>
      <c r="DI711"/>
      <c r="DJ711"/>
      <c r="DK711"/>
      <c r="DL711"/>
      <c r="DM711"/>
      <c r="DN711"/>
      <c r="DO711"/>
      <c r="DP711"/>
      <c r="DQ711"/>
      <c r="DR711"/>
      <c r="DS711"/>
      <c r="DT711"/>
      <c r="DU711"/>
      <c r="DV711"/>
      <c r="DW711"/>
      <c r="DX711"/>
      <c r="DY711"/>
      <c r="DZ711"/>
      <c r="EA711"/>
      <c r="EB711"/>
      <c r="EC711"/>
      <c r="ED711"/>
      <c r="EE711"/>
      <c r="EF711"/>
      <c r="EG711"/>
      <c r="EH711"/>
      <c r="EI711"/>
      <c r="EJ711"/>
      <c r="EK711"/>
      <c r="EL711"/>
      <c r="EM711"/>
    </row>
    <row r="712" spans="1:143" ht="15.75">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c r="CW712"/>
      <c r="CX712"/>
      <c r="CY712"/>
      <c r="CZ712"/>
      <c r="DA712"/>
      <c r="DB712"/>
      <c r="DC712"/>
      <c r="DD712"/>
      <c r="DE712"/>
      <c r="DF712"/>
      <c r="DG712"/>
      <c r="DH712"/>
      <c r="DI712"/>
      <c r="DJ712"/>
      <c r="DK712"/>
      <c r="DL712"/>
      <c r="DM712"/>
      <c r="DN712"/>
      <c r="DO712"/>
      <c r="DP712"/>
      <c r="DQ712"/>
      <c r="DR712"/>
      <c r="DS712"/>
      <c r="DT712"/>
      <c r="DU712"/>
      <c r="DV712"/>
      <c r="DW712"/>
      <c r="DX712"/>
      <c r="DY712"/>
      <c r="DZ712"/>
      <c r="EA712"/>
      <c r="EB712"/>
      <c r="EC712"/>
      <c r="ED712"/>
      <c r="EE712"/>
      <c r="EF712"/>
      <c r="EG712"/>
      <c r="EH712"/>
      <c r="EI712"/>
      <c r="EJ712"/>
      <c r="EK712"/>
      <c r="EL712"/>
      <c r="EM712"/>
    </row>
    <row r="713" spans="1:143" ht="15.75">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c r="CW713"/>
      <c r="CX713"/>
      <c r="CY713"/>
      <c r="CZ713"/>
      <c r="DA713"/>
      <c r="DB713"/>
      <c r="DC713"/>
      <c r="DD713"/>
      <c r="DE713"/>
      <c r="DF713"/>
      <c r="DG713"/>
      <c r="DH713"/>
      <c r="DI713"/>
      <c r="DJ713"/>
      <c r="DK713"/>
      <c r="DL713"/>
      <c r="DM713"/>
      <c r="DN713"/>
      <c r="DO713"/>
      <c r="DP713"/>
      <c r="DQ713"/>
      <c r="DR713"/>
      <c r="DS713"/>
      <c r="DT713"/>
      <c r="DU713"/>
      <c r="DV713"/>
      <c r="DW713"/>
      <c r="DX713"/>
      <c r="DY713"/>
      <c r="DZ713"/>
      <c r="EA713"/>
      <c r="EB713"/>
      <c r="EC713"/>
      <c r="ED713"/>
      <c r="EE713"/>
      <c r="EF713"/>
      <c r="EG713"/>
      <c r="EH713"/>
      <c r="EI713"/>
      <c r="EJ713"/>
      <c r="EK713"/>
      <c r="EL713"/>
      <c r="EM713"/>
    </row>
    <row r="714" spans="1:143" ht="15.75">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c r="CW714"/>
      <c r="CX714"/>
      <c r="CY714"/>
      <c r="CZ714"/>
      <c r="DA714"/>
      <c r="DB714"/>
      <c r="DC714"/>
      <c r="DD714"/>
      <c r="DE714"/>
      <c r="DF714"/>
      <c r="DG714"/>
      <c r="DH714"/>
      <c r="DI714"/>
      <c r="DJ714"/>
      <c r="DK714"/>
      <c r="DL714"/>
      <c r="DM714"/>
      <c r="DN714"/>
      <c r="DO714"/>
      <c r="DP714"/>
      <c r="DQ714"/>
      <c r="DR714"/>
      <c r="DS714"/>
      <c r="DT714"/>
      <c r="DU714"/>
      <c r="DV714"/>
      <c r="DW714"/>
      <c r="DX714"/>
      <c r="DY714"/>
      <c r="DZ714"/>
      <c r="EA714"/>
      <c r="EB714"/>
      <c r="EC714"/>
      <c r="ED714"/>
      <c r="EE714"/>
      <c r="EF714"/>
      <c r="EG714"/>
      <c r="EH714"/>
      <c r="EI714"/>
      <c r="EJ714"/>
      <c r="EK714"/>
      <c r="EL714"/>
      <c r="EM714"/>
    </row>
    <row r="715" spans="1:143" ht="15.75">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c r="CW715"/>
      <c r="CX715"/>
      <c r="CY715"/>
      <c r="CZ715"/>
      <c r="DA715"/>
      <c r="DB715"/>
      <c r="DC715"/>
      <c r="DD715"/>
      <c r="DE715"/>
      <c r="DF715"/>
      <c r="DG715"/>
      <c r="DH715"/>
      <c r="DI715"/>
      <c r="DJ715"/>
      <c r="DK715"/>
      <c r="DL715"/>
      <c r="DM715"/>
      <c r="DN715"/>
      <c r="DO715"/>
      <c r="DP715"/>
      <c r="DQ715"/>
      <c r="DR715"/>
      <c r="DS715"/>
      <c r="DT715"/>
      <c r="DU715"/>
      <c r="DV715"/>
      <c r="DW715"/>
      <c r="DX715"/>
      <c r="DY715"/>
      <c r="DZ715"/>
      <c r="EA715"/>
      <c r="EB715"/>
      <c r="EC715"/>
      <c r="ED715"/>
      <c r="EE715"/>
      <c r="EF715"/>
      <c r="EG715"/>
      <c r="EH715"/>
      <c r="EI715"/>
      <c r="EJ715"/>
      <c r="EK715"/>
      <c r="EL715"/>
      <c r="EM715"/>
    </row>
    <row r="716" spans="1:143" ht="15.75">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c r="CW716"/>
      <c r="CX716"/>
      <c r="CY716"/>
      <c r="CZ716"/>
      <c r="DA716"/>
      <c r="DB716"/>
      <c r="DC716"/>
      <c r="DD716"/>
      <c r="DE716"/>
      <c r="DF716"/>
      <c r="DG716"/>
      <c r="DH716"/>
      <c r="DI716"/>
      <c r="DJ716"/>
      <c r="DK716"/>
      <c r="DL716"/>
      <c r="DM716"/>
      <c r="DN716"/>
      <c r="DO716"/>
      <c r="DP716"/>
      <c r="DQ716"/>
      <c r="DR716"/>
      <c r="DS716"/>
      <c r="DT716"/>
      <c r="DU716"/>
      <c r="DV716"/>
      <c r="DW716"/>
      <c r="DX716"/>
      <c r="DY716"/>
      <c r="DZ716"/>
      <c r="EA716"/>
      <c r="EB716"/>
      <c r="EC716"/>
      <c r="ED716"/>
      <c r="EE716"/>
      <c r="EF716"/>
      <c r="EG716"/>
      <c r="EH716"/>
      <c r="EI716"/>
      <c r="EJ716"/>
      <c r="EK716"/>
      <c r="EL716"/>
      <c r="EM716"/>
    </row>
    <row r="717" spans="1:143" ht="15.75">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c r="CW717"/>
      <c r="CX717"/>
      <c r="CY717"/>
      <c r="CZ717"/>
      <c r="DA717"/>
      <c r="DB717"/>
      <c r="DC717"/>
      <c r="DD717"/>
      <c r="DE717"/>
      <c r="DF717"/>
      <c r="DG717"/>
      <c r="DH717"/>
      <c r="DI717"/>
      <c r="DJ717"/>
      <c r="DK717"/>
      <c r="DL717"/>
      <c r="DM717"/>
      <c r="DN717"/>
      <c r="DO717"/>
      <c r="DP717"/>
      <c r="DQ717"/>
      <c r="DR717"/>
      <c r="DS717"/>
      <c r="DT717"/>
      <c r="DU717"/>
      <c r="DV717"/>
      <c r="DW717"/>
      <c r="DX717"/>
      <c r="DY717"/>
      <c r="DZ717"/>
      <c r="EA717"/>
      <c r="EB717"/>
      <c r="EC717"/>
      <c r="ED717"/>
      <c r="EE717"/>
      <c r="EF717"/>
      <c r="EG717"/>
      <c r="EH717"/>
      <c r="EI717"/>
      <c r="EJ717"/>
      <c r="EK717"/>
      <c r="EL717"/>
      <c r="EM717"/>
    </row>
    <row r="718" spans="1:143" ht="15.75">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c r="CW718"/>
      <c r="CX718"/>
      <c r="CY718"/>
      <c r="CZ718"/>
      <c r="DA718"/>
      <c r="DB718"/>
      <c r="DC718"/>
      <c r="DD718"/>
      <c r="DE718"/>
      <c r="DF718"/>
      <c r="DG718"/>
      <c r="DH718"/>
      <c r="DI718"/>
      <c r="DJ718"/>
      <c r="DK718"/>
      <c r="DL718"/>
      <c r="DM718"/>
      <c r="DN718"/>
      <c r="DO718"/>
      <c r="DP718"/>
      <c r="DQ718"/>
      <c r="DR718"/>
      <c r="DS718"/>
      <c r="DT718"/>
      <c r="DU718"/>
      <c r="DV718"/>
      <c r="DW718"/>
      <c r="DX718"/>
      <c r="DY718"/>
      <c r="DZ718"/>
      <c r="EA718"/>
      <c r="EB718"/>
      <c r="EC718"/>
      <c r="ED718"/>
      <c r="EE718"/>
      <c r="EF718"/>
      <c r="EG718"/>
      <c r="EH718"/>
      <c r="EI718"/>
      <c r="EJ718"/>
      <c r="EK718"/>
      <c r="EL718"/>
      <c r="EM718"/>
    </row>
    <row r="719" spans="1:143" ht="15.75">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c r="CW719"/>
      <c r="CX719"/>
      <c r="CY719"/>
      <c r="CZ719"/>
      <c r="DA719"/>
      <c r="DB719"/>
      <c r="DC719"/>
      <c r="DD719"/>
      <c r="DE719"/>
      <c r="DF719"/>
      <c r="DG719"/>
      <c r="DH719"/>
      <c r="DI719"/>
      <c r="DJ719"/>
      <c r="DK719"/>
      <c r="DL719"/>
      <c r="DM719"/>
      <c r="DN719"/>
      <c r="DO719"/>
      <c r="DP719"/>
      <c r="DQ719"/>
      <c r="DR719"/>
      <c r="DS719"/>
      <c r="DT719"/>
      <c r="DU719"/>
      <c r="DV719"/>
      <c r="DW719"/>
      <c r="DX719"/>
      <c r="DY719"/>
      <c r="DZ719"/>
      <c r="EA719"/>
      <c r="EB719"/>
      <c r="EC719"/>
      <c r="ED719"/>
      <c r="EE719"/>
      <c r="EF719"/>
      <c r="EG719"/>
      <c r="EH719"/>
      <c r="EI719"/>
      <c r="EJ719"/>
      <c r="EK719"/>
      <c r="EL719"/>
      <c r="EM719"/>
    </row>
    <row r="720" spans="1:143" ht="15.75">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c r="CW720"/>
      <c r="CX720"/>
      <c r="CY720"/>
      <c r="CZ720"/>
      <c r="DA720"/>
      <c r="DB720"/>
      <c r="DC720"/>
      <c r="DD720"/>
      <c r="DE720"/>
      <c r="DF720"/>
      <c r="DG720"/>
      <c r="DH720"/>
      <c r="DI720"/>
      <c r="DJ720"/>
      <c r="DK720"/>
      <c r="DL720"/>
      <c r="DM720"/>
      <c r="DN720"/>
      <c r="DO720"/>
      <c r="DP720"/>
      <c r="DQ720"/>
      <c r="DR720"/>
      <c r="DS720"/>
      <c r="DT720"/>
      <c r="DU720"/>
      <c r="DV720"/>
      <c r="DW720"/>
      <c r="DX720"/>
      <c r="DY720"/>
      <c r="DZ720"/>
      <c r="EA720"/>
      <c r="EB720"/>
      <c r="EC720"/>
      <c r="ED720"/>
      <c r="EE720"/>
      <c r="EF720"/>
      <c r="EG720"/>
      <c r="EH720"/>
      <c r="EI720"/>
      <c r="EJ720"/>
      <c r="EK720"/>
      <c r="EL720"/>
      <c r="EM720"/>
    </row>
    <row r="721" spans="1:143" ht="15.75">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c r="CW721"/>
      <c r="CX721"/>
      <c r="CY721"/>
      <c r="CZ721"/>
      <c r="DA721"/>
      <c r="DB721"/>
      <c r="DC721"/>
      <c r="DD721"/>
      <c r="DE721"/>
      <c r="DF721"/>
      <c r="DG721"/>
      <c r="DH721"/>
      <c r="DI721"/>
      <c r="DJ721"/>
      <c r="DK721"/>
      <c r="DL721"/>
      <c r="DM721"/>
      <c r="DN721"/>
      <c r="DO721"/>
      <c r="DP721"/>
      <c r="DQ721"/>
      <c r="DR721"/>
      <c r="DS721"/>
      <c r="DT721"/>
      <c r="DU721"/>
      <c r="DV721"/>
      <c r="DW721"/>
      <c r="DX721"/>
      <c r="DY721"/>
      <c r="DZ721"/>
      <c r="EA721"/>
      <c r="EB721"/>
      <c r="EC721"/>
      <c r="ED721"/>
      <c r="EE721"/>
      <c r="EF721"/>
      <c r="EG721"/>
      <c r="EH721"/>
      <c r="EI721"/>
      <c r="EJ721"/>
      <c r="EK721"/>
      <c r="EL721"/>
      <c r="EM721"/>
    </row>
    <row r="722" spans="1:143" ht="15.75">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c r="CW722"/>
      <c r="CX722"/>
      <c r="CY722"/>
      <c r="CZ722"/>
      <c r="DA722"/>
      <c r="DB722"/>
      <c r="DC722"/>
      <c r="DD722"/>
      <c r="DE722"/>
      <c r="DF722"/>
      <c r="DG722"/>
      <c r="DH722"/>
      <c r="DI722"/>
      <c r="DJ722"/>
      <c r="DK722"/>
      <c r="DL722"/>
      <c r="DM722"/>
      <c r="DN722"/>
      <c r="DO722"/>
      <c r="DP722"/>
      <c r="DQ722"/>
      <c r="DR722"/>
      <c r="DS722"/>
      <c r="DT722"/>
      <c r="DU722"/>
      <c r="DV722"/>
      <c r="DW722"/>
      <c r="DX722"/>
      <c r="DY722"/>
      <c r="DZ722"/>
      <c r="EA722"/>
      <c r="EB722"/>
      <c r="EC722"/>
      <c r="ED722"/>
      <c r="EE722"/>
      <c r="EF722"/>
      <c r="EG722"/>
      <c r="EH722"/>
      <c r="EI722"/>
      <c r="EJ722"/>
      <c r="EK722"/>
      <c r="EL722"/>
      <c r="EM722"/>
    </row>
    <row r="723" spans="1:143" ht="15.75">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c r="CW723"/>
      <c r="CX723"/>
      <c r="CY723"/>
      <c r="CZ723"/>
      <c r="DA723"/>
      <c r="DB723"/>
      <c r="DC723"/>
      <c r="DD723"/>
      <c r="DE723"/>
      <c r="DF723"/>
      <c r="DG723"/>
      <c r="DH723"/>
      <c r="DI723"/>
      <c r="DJ723"/>
      <c r="DK723"/>
      <c r="DL723"/>
      <c r="DM723"/>
      <c r="DN723"/>
      <c r="DO723"/>
      <c r="DP723"/>
      <c r="DQ723"/>
      <c r="DR723"/>
      <c r="DS723"/>
      <c r="DT723"/>
      <c r="DU723"/>
      <c r="DV723"/>
      <c r="DW723"/>
      <c r="DX723"/>
      <c r="DY723"/>
      <c r="DZ723"/>
      <c r="EA723"/>
      <c r="EB723"/>
      <c r="EC723"/>
      <c r="ED723"/>
      <c r="EE723"/>
      <c r="EF723"/>
      <c r="EG723"/>
      <c r="EH723"/>
      <c r="EI723"/>
      <c r="EJ723"/>
      <c r="EK723"/>
      <c r="EL723"/>
      <c r="EM723"/>
    </row>
    <row r="724" spans="1:143" ht="15.75">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c r="CW724"/>
      <c r="CX724"/>
      <c r="CY724"/>
      <c r="CZ724"/>
      <c r="DA724"/>
      <c r="DB724"/>
      <c r="DC724"/>
      <c r="DD724"/>
      <c r="DE724"/>
      <c r="DF724"/>
      <c r="DG724"/>
      <c r="DH724"/>
      <c r="DI724"/>
      <c r="DJ724"/>
      <c r="DK724"/>
      <c r="DL724"/>
      <c r="DM724"/>
      <c r="DN724"/>
      <c r="DO724"/>
      <c r="DP724"/>
      <c r="DQ724"/>
      <c r="DR724"/>
      <c r="DS724"/>
      <c r="DT724"/>
      <c r="DU724"/>
      <c r="DV724"/>
      <c r="DW724"/>
      <c r="DX724"/>
      <c r="DY724"/>
      <c r="DZ724"/>
      <c r="EA724"/>
      <c r="EB724"/>
      <c r="EC724"/>
      <c r="ED724"/>
      <c r="EE724"/>
      <c r="EF724"/>
      <c r="EG724"/>
      <c r="EH724"/>
      <c r="EI724"/>
      <c r="EJ724"/>
      <c r="EK724"/>
      <c r="EL724"/>
      <c r="EM724"/>
    </row>
    <row r="725" spans="1:143" ht="15.75">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c r="CW725"/>
      <c r="CX725"/>
      <c r="CY725"/>
      <c r="CZ725"/>
      <c r="DA725"/>
      <c r="DB725"/>
      <c r="DC725"/>
      <c r="DD725"/>
      <c r="DE725"/>
      <c r="DF725"/>
      <c r="DG725"/>
      <c r="DH725"/>
      <c r="DI725"/>
      <c r="DJ725"/>
      <c r="DK725"/>
      <c r="DL725"/>
      <c r="DM725"/>
      <c r="DN725"/>
      <c r="DO725"/>
      <c r="DP725"/>
      <c r="DQ725"/>
      <c r="DR725"/>
      <c r="DS725"/>
      <c r="DT725"/>
      <c r="DU725"/>
      <c r="DV725"/>
      <c r="DW725"/>
      <c r="DX725"/>
      <c r="DY725"/>
      <c r="DZ725"/>
      <c r="EA725"/>
      <c r="EB725"/>
      <c r="EC725"/>
      <c r="ED725"/>
      <c r="EE725"/>
      <c r="EF725"/>
      <c r="EG725"/>
      <c r="EH725"/>
      <c r="EI725"/>
      <c r="EJ725"/>
      <c r="EK725"/>
      <c r="EL725"/>
      <c r="EM725"/>
    </row>
    <row r="726" spans="1:143" ht="15.75">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c r="CW726"/>
      <c r="CX726"/>
      <c r="CY726"/>
      <c r="CZ726"/>
      <c r="DA726"/>
      <c r="DB726"/>
      <c r="DC726"/>
      <c r="DD726"/>
      <c r="DE726"/>
      <c r="DF726"/>
      <c r="DG726"/>
      <c r="DH726"/>
      <c r="DI726"/>
      <c r="DJ726"/>
      <c r="DK726"/>
      <c r="DL726"/>
      <c r="DM726"/>
      <c r="DN726"/>
      <c r="DO726"/>
      <c r="DP726"/>
      <c r="DQ726"/>
      <c r="DR726"/>
      <c r="DS726"/>
      <c r="DT726"/>
      <c r="DU726"/>
      <c r="DV726"/>
      <c r="DW726"/>
      <c r="DX726"/>
      <c r="DY726"/>
      <c r="DZ726"/>
      <c r="EA726"/>
      <c r="EB726"/>
      <c r="EC726"/>
      <c r="ED726"/>
      <c r="EE726"/>
      <c r="EF726"/>
      <c r="EG726"/>
      <c r="EH726"/>
      <c r="EI726"/>
      <c r="EJ726"/>
      <c r="EK726"/>
      <c r="EL726"/>
      <c r="EM726"/>
    </row>
    <row r="727" spans="1:143" ht="15.75">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c r="CW727"/>
      <c r="CX727"/>
      <c r="CY727"/>
      <c r="CZ727"/>
      <c r="DA727"/>
      <c r="DB727"/>
      <c r="DC727"/>
      <c r="DD727"/>
      <c r="DE727"/>
      <c r="DF727"/>
      <c r="DG727"/>
      <c r="DH727"/>
      <c r="DI727"/>
      <c r="DJ727"/>
      <c r="DK727"/>
      <c r="DL727"/>
      <c r="DM727"/>
      <c r="DN727"/>
      <c r="DO727"/>
      <c r="DP727"/>
      <c r="DQ727"/>
      <c r="DR727"/>
      <c r="DS727"/>
      <c r="DT727"/>
      <c r="DU727"/>
      <c r="DV727"/>
      <c r="DW727"/>
      <c r="DX727"/>
      <c r="DY727"/>
      <c r="DZ727"/>
      <c r="EA727"/>
      <c r="EB727"/>
      <c r="EC727"/>
      <c r="ED727"/>
      <c r="EE727"/>
      <c r="EF727"/>
      <c r="EG727"/>
      <c r="EH727"/>
      <c r="EI727"/>
      <c r="EJ727"/>
      <c r="EK727"/>
      <c r="EL727"/>
      <c r="EM727"/>
    </row>
    <row r="728" spans="1:143" ht="15.75">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c r="CW728"/>
      <c r="CX728"/>
      <c r="CY728"/>
      <c r="CZ728"/>
      <c r="DA728"/>
      <c r="DB728"/>
      <c r="DC728"/>
      <c r="DD728"/>
      <c r="DE728"/>
      <c r="DF728"/>
      <c r="DG728"/>
      <c r="DH728"/>
      <c r="DI728"/>
      <c r="DJ728"/>
      <c r="DK728"/>
      <c r="DL728"/>
      <c r="DM728"/>
      <c r="DN728"/>
      <c r="DO728"/>
      <c r="DP728"/>
      <c r="DQ728"/>
      <c r="DR728"/>
      <c r="DS728"/>
      <c r="DT728"/>
      <c r="DU728"/>
      <c r="DV728"/>
      <c r="DW728"/>
      <c r="DX728"/>
      <c r="DY728"/>
      <c r="DZ728"/>
      <c r="EA728"/>
      <c r="EB728"/>
      <c r="EC728"/>
      <c r="ED728"/>
      <c r="EE728"/>
      <c r="EF728"/>
      <c r="EG728"/>
      <c r="EH728"/>
      <c r="EI728"/>
      <c r="EJ728"/>
      <c r="EK728"/>
      <c r="EL728"/>
      <c r="EM728"/>
    </row>
    <row r="729" spans="1:143" ht="15.75">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c r="CW729"/>
      <c r="CX729"/>
      <c r="CY729"/>
      <c r="CZ729"/>
      <c r="DA729"/>
      <c r="DB729"/>
      <c r="DC729"/>
      <c r="DD729"/>
      <c r="DE729"/>
      <c r="DF729"/>
      <c r="DG729"/>
      <c r="DH729"/>
      <c r="DI729"/>
      <c r="DJ729"/>
      <c r="DK729"/>
      <c r="DL729"/>
      <c r="DM729"/>
      <c r="DN729"/>
      <c r="DO729"/>
      <c r="DP729"/>
      <c r="DQ729"/>
      <c r="DR729"/>
      <c r="DS729"/>
      <c r="DT729"/>
      <c r="DU729"/>
      <c r="DV729"/>
      <c r="DW729"/>
      <c r="DX729"/>
      <c r="DY729"/>
      <c r="DZ729"/>
      <c r="EA729"/>
      <c r="EB729"/>
      <c r="EC729"/>
      <c r="ED729"/>
      <c r="EE729"/>
      <c r="EF729"/>
      <c r="EG729"/>
      <c r="EH729"/>
      <c r="EI729"/>
      <c r="EJ729"/>
      <c r="EK729"/>
      <c r="EL729"/>
      <c r="EM729"/>
    </row>
    <row r="730" spans="1:143" ht="15.75">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c r="CW730"/>
      <c r="CX730"/>
      <c r="CY730"/>
      <c r="CZ730"/>
      <c r="DA730"/>
      <c r="DB730"/>
      <c r="DC730"/>
      <c r="DD730"/>
      <c r="DE730"/>
      <c r="DF730"/>
      <c r="DG730"/>
      <c r="DH730"/>
      <c r="DI730"/>
      <c r="DJ730"/>
      <c r="DK730"/>
      <c r="DL730"/>
      <c r="DM730"/>
      <c r="DN730"/>
      <c r="DO730"/>
      <c r="DP730"/>
      <c r="DQ730"/>
      <c r="DR730"/>
      <c r="DS730"/>
      <c r="DT730"/>
      <c r="DU730"/>
      <c r="DV730"/>
      <c r="DW730"/>
      <c r="DX730"/>
      <c r="DY730"/>
      <c r="DZ730"/>
      <c r="EA730"/>
      <c r="EB730"/>
      <c r="EC730"/>
      <c r="ED730"/>
      <c r="EE730"/>
      <c r="EF730"/>
      <c r="EG730"/>
      <c r="EH730"/>
      <c r="EI730"/>
      <c r="EJ730"/>
      <c r="EK730"/>
      <c r="EL730"/>
      <c r="EM730"/>
    </row>
    <row r="731" spans="1:143" ht="15.75">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c r="CW731"/>
      <c r="CX731"/>
      <c r="CY731"/>
      <c r="CZ731"/>
      <c r="DA731"/>
      <c r="DB731"/>
      <c r="DC731"/>
      <c r="DD731"/>
      <c r="DE731"/>
      <c r="DF731"/>
      <c r="DG731"/>
      <c r="DH731"/>
      <c r="DI731"/>
      <c r="DJ731"/>
      <c r="DK731"/>
      <c r="DL731"/>
      <c r="DM731"/>
      <c r="DN731"/>
      <c r="DO731"/>
      <c r="DP731"/>
      <c r="DQ731"/>
      <c r="DR731"/>
      <c r="DS731"/>
      <c r="DT731"/>
      <c r="DU731"/>
      <c r="DV731"/>
      <c r="DW731"/>
      <c r="DX731"/>
      <c r="DY731"/>
      <c r="DZ731"/>
      <c r="EA731"/>
      <c r="EB731"/>
      <c r="EC731"/>
      <c r="ED731"/>
      <c r="EE731"/>
      <c r="EF731"/>
      <c r="EG731"/>
      <c r="EH731"/>
      <c r="EI731"/>
      <c r="EJ731"/>
      <c r="EK731"/>
      <c r="EL731"/>
      <c r="EM731"/>
    </row>
    <row r="732" spans="1:143" ht="15.75">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c r="CW732"/>
      <c r="CX732"/>
      <c r="CY732"/>
      <c r="CZ732"/>
      <c r="DA732"/>
      <c r="DB732"/>
      <c r="DC732"/>
      <c r="DD732"/>
      <c r="DE732"/>
      <c r="DF732"/>
      <c r="DG732"/>
      <c r="DH732"/>
      <c r="DI732"/>
      <c r="DJ732"/>
      <c r="DK732"/>
      <c r="DL732"/>
      <c r="DM732"/>
      <c r="DN732"/>
      <c r="DO732"/>
      <c r="DP732"/>
      <c r="DQ732"/>
      <c r="DR732"/>
      <c r="DS732"/>
      <c r="DT732"/>
      <c r="DU732"/>
      <c r="DV732"/>
      <c r="DW732"/>
      <c r="DX732"/>
      <c r="DY732"/>
      <c r="DZ732"/>
      <c r="EA732"/>
      <c r="EB732"/>
      <c r="EC732"/>
      <c r="ED732"/>
      <c r="EE732"/>
      <c r="EF732"/>
      <c r="EG732"/>
      <c r="EH732"/>
      <c r="EI732"/>
      <c r="EJ732"/>
      <c r="EK732"/>
      <c r="EL732"/>
      <c r="EM732"/>
    </row>
    <row r="733" spans="1:143" ht="15.75">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c r="CW733"/>
      <c r="CX733"/>
      <c r="CY733"/>
      <c r="CZ733"/>
      <c r="DA733"/>
      <c r="DB733"/>
      <c r="DC733"/>
      <c r="DD733"/>
      <c r="DE733"/>
      <c r="DF733"/>
      <c r="DG733"/>
      <c r="DH733"/>
      <c r="DI733"/>
      <c r="DJ733"/>
      <c r="DK733"/>
      <c r="DL733"/>
      <c r="DM733"/>
      <c r="DN733"/>
      <c r="DO733"/>
      <c r="DP733"/>
      <c r="DQ733"/>
      <c r="DR733"/>
      <c r="DS733"/>
      <c r="DT733"/>
      <c r="DU733"/>
      <c r="DV733"/>
      <c r="DW733"/>
      <c r="DX733"/>
      <c r="DY733"/>
      <c r="DZ733"/>
      <c r="EA733"/>
      <c r="EB733"/>
      <c r="EC733"/>
      <c r="ED733"/>
      <c r="EE733"/>
      <c r="EF733"/>
      <c r="EG733"/>
      <c r="EH733"/>
      <c r="EI733"/>
      <c r="EJ733"/>
      <c r="EK733"/>
      <c r="EL733"/>
      <c r="EM733"/>
    </row>
    <row r="734" spans="1:143" ht="15.75">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c r="CW734"/>
      <c r="CX734"/>
      <c r="CY734"/>
      <c r="CZ734"/>
      <c r="DA734"/>
      <c r="DB734"/>
      <c r="DC734"/>
      <c r="DD734"/>
      <c r="DE734"/>
      <c r="DF734"/>
      <c r="DG734"/>
      <c r="DH734"/>
      <c r="DI734"/>
      <c r="DJ734"/>
      <c r="DK734"/>
      <c r="DL734"/>
      <c r="DM734"/>
      <c r="DN734"/>
      <c r="DO734"/>
      <c r="DP734"/>
      <c r="DQ734"/>
      <c r="DR734"/>
      <c r="DS734"/>
      <c r="DT734"/>
      <c r="DU734"/>
      <c r="DV734"/>
      <c r="DW734"/>
      <c r="DX734"/>
      <c r="DY734"/>
      <c r="DZ734"/>
      <c r="EA734"/>
      <c r="EB734"/>
      <c r="EC734"/>
      <c r="ED734"/>
      <c r="EE734"/>
      <c r="EF734"/>
      <c r="EG734"/>
      <c r="EH734"/>
      <c r="EI734"/>
      <c r="EJ734"/>
      <c r="EK734"/>
      <c r="EL734"/>
      <c r="EM734"/>
    </row>
    <row r="735" spans="1:143" ht="15.75">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c r="CW735"/>
      <c r="CX735"/>
      <c r="CY735"/>
      <c r="CZ735"/>
      <c r="DA735"/>
      <c r="DB735"/>
      <c r="DC735"/>
      <c r="DD735"/>
      <c r="DE735"/>
      <c r="DF735"/>
      <c r="DG735"/>
      <c r="DH735"/>
      <c r="DI735"/>
      <c r="DJ735"/>
      <c r="DK735"/>
      <c r="DL735"/>
      <c r="DM735"/>
      <c r="DN735"/>
      <c r="DO735"/>
      <c r="DP735"/>
      <c r="DQ735"/>
      <c r="DR735"/>
      <c r="DS735"/>
      <c r="DT735"/>
      <c r="DU735"/>
      <c r="DV735"/>
      <c r="DW735"/>
      <c r="DX735"/>
      <c r="DY735"/>
      <c r="DZ735"/>
      <c r="EA735"/>
      <c r="EB735"/>
      <c r="EC735"/>
      <c r="ED735"/>
      <c r="EE735"/>
      <c r="EF735"/>
      <c r="EG735"/>
      <c r="EH735"/>
      <c r="EI735"/>
      <c r="EJ735"/>
      <c r="EK735"/>
      <c r="EL735"/>
      <c r="EM735"/>
    </row>
    <row r="736" spans="1:143" ht="15.75">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c r="CW736"/>
      <c r="CX736"/>
      <c r="CY736"/>
      <c r="CZ736"/>
      <c r="DA736"/>
      <c r="DB736"/>
      <c r="DC736"/>
      <c r="DD736"/>
      <c r="DE736"/>
      <c r="DF736"/>
      <c r="DG736"/>
      <c r="DH736"/>
      <c r="DI736"/>
      <c r="DJ736"/>
      <c r="DK736"/>
      <c r="DL736"/>
      <c r="DM736"/>
      <c r="DN736"/>
      <c r="DO736"/>
      <c r="DP736"/>
      <c r="DQ736"/>
      <c r="DR736"/>
      <c r="DS736"/>
      <c r="DT736"/>
      <c r="DU736"/>
      <c r="DV736"/>
      <c r="DW736"/>
      <c r="DX736"/>
      <c r="DY736"/>
      <c r="DZ736"/>
      <c r="EA736"/>
      <c r="EB736"/>
      <c r="EC736"/>
      <c r="ED736"/>
      <c r="EE736"/>
      <c r="EF736"/>
      <c r="EG736"/>
      <c r="EH736"/>
      <c r="EI736"/>
      <c r="EJ736"/>
      <c r="EK736"/>
      <c r="EL736"/>
      <c r="EM736"/>
    </row>
    <row r="737" spans="1:143" ht="15.75">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c r="CW737"/>
      <c r="CX737"/>
      <c r="CY737"/>
      <c r="CZ737"/>
      <c r="DA737"/>
      <c r="DB737"/>
      <c r="DC737"/>
      <c r="DD737"/>
      <c r="DE737"/>
      <c r="DF737"/>
      <c r="DG737"/>
      <c r="DH737"/>
      <c r="DI737"/>
      <c r="DJ737"/>
      <c r="DK737"/>
      <c r="DL737"/>
      <c r="DM737"/>
      <c r="DN737"/>
      <c r="DO737"/>
      <c r="DP737"/>
      <c r="DQ737"/>
      <c r="DR737"/>
      <c r="DS737"/>
      <c r="DT737"/>
      <c r="DU737"/>
      <c r="DV737"/>
      <c r="DW737"/>
      <c r="DX737"/>
      <c r="DY737"/>
      <c r="DZ737"/>
      <c r="EA737"/>
      <c r="EB737"/>
      <c r="EC737"/>
      <c r="ED737"/>
      <c r="EE737"/>
      <c r="EF737"/>
      <c r="EG737"/>
      <c r="EH737"/>
      <c r="EI737"/>
      <c r="EJ737"/>
      <c r="EK737"/>
      <c r="EL737"/>
      <c r="EM737"/>
    </row>
    <row r="738" spans="1:143" ht="15.75">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c r="CW738"/>
      <c r="CX738"/>
      <c r="CY738"/>
      <c r="CZ738"/>
      <c r="DA738"/>
      <c r="DB738"/>
      <c r="DC738"/>
      <c r="DD738"/>
      <c r="DE738"/>
      <c r="DF738"/>
      <c r="DG738"/>
      <c r="DH738"/>
      <c r="DI738"/>
      <c r="DJ738"/>
      <c r="DK738"/>
      <c r="DL738"/>
      <c r="DM738"/>
      <c r="DN738"/>
      <c r="DO738"/>
      <c r="DP738"/>
      <c r="DQ738"/>
      <c r="DR738"/>
      <c r="DS738"/>
      <c r="DT738"/>
      <c r="DU738"/>
      <c r="DV738"/>
      <c r="DW738"/>
      <c r="DX738"/>
      <c r="DY738"/>
      <c r="DZ738"/>
      <c r="EA738"/>
      <c r="EB738"/>
      <c r="EC738"/>
      <c r="ED738"/>
      <c r="EE738"/>
      <c r="EF738"/>
      <c r="EG738"/>
      <c r="EH738"/>
      <c r="EI738"/>
      <c r="EJ738"/>
      <c r="EK738"/>
      <c r="EL738"/>
      <c r="EM738"/>
    </row>
    <row r="739" spans="1:143" ht="15.75">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c r="CW739"/>
      <c r="CX739"/>
      <c r="CY739"/>
      <c r="CZ739"/>
      <c r="DA739"/>
      <c r="DB739"/>
      <c r="DC739"/>
      <c r="DD739"/>
      <c r="DE739"/>
      <c r="DF739"/>
      <c r="DG739"/>
      <c r="DH739"/>
      <c r="DI739"/>
      <c r="DJ739"/>
      <c r="DK739"/>
      <c r="DL739"/>
      <c r="DM739"/>
      <c r="DN739"/>
      <c r="DO739"/>
      <c r="DP739"/>
      <c r="DQ739"/>
      <c r="DR739"/>
      <c r="DS739"/>
      <c r="DT739"/>
      <c r="DU739"/>
      <c r="DV739"/>
      <c r="DW739"/>
      <c r="DX739"/>
      <c r="DY739"/>
      <c r="DZ739"/>
      <c r="EA739"/>
      <c r="EB739"/>
      <c r="EC739"/>
      <c r="ED739"/>
      <c r="EE739"/>
      <c r="EF739"/>
      <c r="EG739"/>
      <c r="EH739"/>
      <c r="EI739"/>
      <c r="EJ739"/>
      <c r="EK739"/>
      <c r="EL739"/>
      <c r="EM739"/>
    </row>
    <row r="740" spans="1:143" ht="15.75">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c r="CW740"/>
      <c r="CX740"/>
      <c r="CY740"/>
      <c r="CZ740"/>
      <c r="DA740"/>
      <c r="DB740"/>
      <c r="DC740"/>
      <c r="DD740"/>
      <c r="DE740"/>
      <c r="DF740"/>
      <c r="DG740"/>
      <c r="DH740"/>
      <c r="DI740"/>
      <c r="DJ740"/>
      <c r="DK740"/>
      <c r="DL740"/>
      <c r="DM740"/>
      <c r="DN740"/>
      <c r="DO740"/>
      <c r="DP740"/>
      <c r="DQ740"/>
      <c r="DR740"/>
      <c r="DS740"/>
      <c r="DT740"/>
      <c r="DU740"/>
      <c r="DV740"/>
      <c r="DW740"/>
      <c r="DX740"/>
      <c r="DY740"/>
      <c r="DZ740"/>
      <c r="EA740"/>
      <c r="EB740"/>
      <c r="EC740"/>
      <c r="ED740"/>
      <c r="EE740"/>
      <c r="EF740"/>
      <c r="EG740"/>
      <c r="EH740"/>
      <c r="EI740"/>
      <c r="EJ740"/>
      <c r="EK740"/>
      <c r="EL740"/>
      <c r="EM740"/>
    </row>
    <row r="741" spans="1:143" ht="15.75">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c r="CW741"/>
      <c r="CX741"/>
      <c r="CY741"/>
      <c r="CZ741"/>
      <c r="DA741"/>
      <c r="DB741"/>
      <c r="DC741"/>
      <c r="DD741"/>
      <c r="DE741"/>
      <c r="DF741"/>
      <c r="DG741"/>
      <c r="DH741"/>
      <c r="DI741"/>
      <c r="DJ741"/>
      <c r="DK741"/>
      <c r="DL741"/>
      <c r="DM741"/>
      <c r="DN741"/>
      <c r="DO741"/>
      <c r="DP741"/>
      <c r="DQ741"/>
      <c r="DR741"/>
      <c r="DS741"/>
      <c r="DT741"/>
      <c r="DU741"/>
      <c r="DV741"/>
      <c r="DW741"/>
      <c r="DX741"/>
      <c r="DY741"/>
      <c r="DZ741"/>
      <c r="EA741"/>
      <c r="EB741"/>
      <c r="EC741"/>
      <c r="ED741"/>
      <c r="EE741"/>
      <c r="EF741"/>
      <c r="EG741"/>
      <c r="EH741"/>
      <c r="EI741"/>
      <c r="EJ741"/>
      <c r="EK741"/>
      <c r="EL741"/>
      <c r="EM741"/>
    </row>
    <row r="742" spans="1:143" ht="15.75">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c r="CW742"/>
      <c r="CX742"/>
      <c r="CY742"/>
      <c r="CZ742"/>
      <c r="DA742"/>
      <c r="DB742"/>
      <c r="DC742"/>
      <c r="DD742"/>
      <c r="DE742"/>
      <c r="DF742"/>
      <c r="DG742"/>
      <c r="DH742"/>
      <c r="DI742"/>
      <c r="DJ742"/>
      <c r="DK742"/>
      <c r="DL742"/>
      <c r="DM742"/>
      <c r="DN742"/>
      <c r="DO742"/>
      <c r="DP742"/>
      <c r="DQ742"/>
      <c r="DR742"/>
      <c r="DS742"/>
      <c r="DT742"/>
      <c r="DU742"/>
      <c r="DV742"/>
      <c r="DW742"/>
      <c r="DX742"/>
      <c r="DY742"/>
      <c r="DZ742"/>
      <c r="EA742"/>
      <c r="EB742"/>
      <c r="EC742"/>
      <c r="ED742"/>
      <c r="EE742"/>
      <c r="EF742"/>
      <c r="EG742"/>
      <c r="EH742"/>
      <c r="EI742"/>
      <c r="EJ742"/>
      <c r="EK742"/>
      <c r="EL742"/>
      <c r="EM742"/>
    </row>
    <row r="743" spans="1:143" ht="15.75">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c r="CW743"/>
      <c r="CX743"/>
      <c r="CY743"/>
      <c r="CZ743"/>
      <c r="DA743"/>
      <c r="DB743"/>
      <c r="DC743"/>
      <c r="DD743"/>
      <c r="DE743"/>
      <c r="DF743"/>
      <c r="DG743"/>
      <c r="DH743"/>
      <c r="DI743"/>
      <c r="DJ743"/>
      <c r="DK743"/>
      <c r="DL743"/>
      <c r="DM743"/>
      <c r="DN743"/>
      <c r="DO743"/>
      <c r="DP743"/>
      <c r="DQ743"/>
      <c r="DR743"/>
      <c r="DS743"/>
      <c r="DT743"/>
      <c r="DU743"/>
      <c r="DV743"/>
      <c r="DW743"/>
      <c r="DX743"/>
      <c r="DY743"/>
      <c r="DZ743"/>
      <c r="EA743"/>
      <c r="EB743"/>
      <c r="EC743"/>
      <c r="ED743"/>
      <c r="EE743"/>
      <c r="EF743"/>
      <c r="EG743"/>
      <c r="EH743"/>
      <c r="EI743"/>
      <c r="EJ743"/>
      <c r="EK743"/>
      <c r="EL743"/>
      <c r="EM743"/>
    </row>
    <row r="744" spans="1:143" ht="15.75">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c r="CW744"/>
      <c r="CX744"/>
      <c r="CY744"/>
      <c r="CZ744"/>
      <c r="DA744"/>
      <c r="DB744"/>
      <c r="DC744"/>
      <c r="DD744"/>
      <c r="DE744"/>
      <c r="DF744"/>
      <c r="DG744"/>
      <c r="DH744"/>
      <c r="DI744"/>
      <c r="DJ744"/>
      <c r="DK744"/>
      <c r="DL744"/>
      <c r="DM744"/>
      <c r="DN744"/>
      <c r="DO744"/>
      <c r="DP744"/>
      <c r="DQ744"/>
      <c r="DR744"/>
      <c r="DS744"/>
      <c r="DT744"/>
      <c r="DU744"/>
      <c r="DV744"/>
      <c r="DW744"/>
      <c r="DX744"/>
      <c r="DY744"/>
      <c r="DZ744"/>
      <c r="EA744"/>
      <c r="EB744"/>
      <c r="EC744"/>
      <c r="ED744"/>
      <c r="EE744"/>
      <c r="EF744"/>
      <c r="EG744"/>
      <c r="EH744"/>
      <c r="EI744"/>
      <c r="EJ744"/>
      <c r="EK744"/>
      <c r="EL744"/>
      <c r="EM744"/>
    </row>
    <row r="745" spans="1:143" ht="15.75">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c r="CW745"/>
      <c r="CX745"/>
      <c r="CY745"/>
      <c r="CZ745"/>
      <c r="DA745"/>
      <c r="DB745"/>
      <c r="DC745"/>
      <c r="DD745"/>
      <c r="DE745"/>
      <c r="DF745"/>
      <c r="DG745"/>
      <c r="DH745"/>
      <c r="DI745"/>
      <c r="DJ745"/>
      <c r="DK745"/>
      <c r="DL745"/>
      <c r="DM745"/>
      <c r="DN745"/>
      <c r="DO745"/>
      <c r="DP745"/>
      <c r="DQ745"/>
      <c r="DR745"/>
      <c r="DS745"/>
      <c r="DT745"/>
      <c r="DU745"/>
      <c r="DV745"/>
      <c r="DW745"/>
      <c r="DX745"/>
      <c r="DY745"/>
      <c r="DZ745"/>
      <c r="EA745"/>
      <c r="EB745"/>
      <c r="EC745"/>
      <c r="ED745"/>
      <c r="EE745"/>
      <c r="EF745"/>
      <c r="EG745"/>
      <c r="EH745"/>
      <c r="EI745"/>
      <c r="EJ745"/>
      <c r="EK745"/>
      <c r="EL745"/>
      <c r="EM745"/>
    </row>
    <row r="746" spans="1:143" s="119" customFormat="1" ht="15.75">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c r="CW746"/>
      <c r="CX746"/>
      <c r="CY746"/>
      <c r="CZ746"/>
      <c r="DA746"/>
      <c r="DB746"/>
      <c r="DC746"/>
      <c r="DD746"/>
      <c r="DE746"/>
      <c r="DF746"/>
      <c r="DG746"/>
      <c r="DH746"/>
      <c r="DI746"/>
      <c r="DJ746"/>
      <c r="DK746"/>
      <c r="DL746"/>
      <c r="DM746"/>
      <c r="DN746"/>
      <c r="DO746"/>
      <c r="DP746"/>
      <c r="DQ746"/>
      <c r="DR746"/>
      <c r="DS746"/>
      <c r="DT746"/>
      <c r="DU746"/>
      <c r="DV746"/>
      <c r="DW746"/>
      <c r="DX746"/>
      <c r="DY746"/>
      <c r="DZ746"/>
      <c r="EA746"/>
      <c r="EB746"/>
      <c r="EC746"/>
      <c r="ED746"/>
      <c r="EE746"/>
      <c r="EF746"/>
      <c r="EG746"/>
      <c r="EH746"/>
      <c r="EI746"/>
      <c r="EJ746"/>
      <c r="EK746"/>
      <c r="EL746"/>
      <c r="EM746"/>
    </row>
    <row r="747" spans="1:143" ht="15.75">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c r="CW747"/>
      <c r="CX747"/>
      <c r="CY747"/>
      <c r="CZ747"/>
      <c r="DA747"/>
      <c r="DB747"/>
      <c r="DC747"/>
      <c r="DD747"/>
      <c r="DE747"/>
      <c r="DF747"/>
      <c r="DG747"/>
      <c r="DH747"/>
      <c r="DI747"/>
      <c r="DJ747"/>
      <c r="DK747"/>
      <c r="DL747"/>
      <c r="DM747"/>
      <c r="DN747"/>
      <c r="DO747"/>
      <c r="DP747"/>
      <c r="DQ747"/>
      <c r="DR747"/>
      <c r="DS747"/>
      <c r="DT747"/>
      <c r="DU747"/>
      <c r="DV747"/>
      <c r="DW747"/>
      <c r="DX747"/>
      <c r="DY747"/>
      <c r="DZ747"/>
      <c r="EA747"/>
      <c r="EB747"/>
      <c r="EC747"/>
      <c r="ED747"/>
      <c r="EE747"/>
      <c r="EF747"/>
      <c r="EG747"/>
      <c r="EH747"/>
      <c r="EI747"/>
      <c r="EJ747"/>
      <c r="EK747"/>
      <c r="EL747"/>
      <c r="EM747"/>
    </row>
    <row r="748" spans="1:143" ht="15.75">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c r="CW748"/>
      <c r="CX748"/>
      <c r="CY748"/>
      <c r="CZ748"/>
      <c r="DA748"/>
      <c r="DB748"/>
      <c r="DC748"/>
      <c r="DD748"/>
      <c r="DE748"/>
      <c r="DF748"/>
      <c r="DG748"/>
      <c r="DH748"/>
      <c r="DI748"/>
      <c r="DJ748"/>
      <c r="DK748"/>
      <c r="DL748"/>
      <c r="DM748"/>
      <c r="DN748"/>
      <c r="DO748"/>
      <c r="DP748"/>
      <c r="DQ748"/>
      <c r="DR748"/>
      <c r="DS748"/>
      <c r="DT748"/>
      <c r="DU748"/>
      <c r="DV748"/>
      <c r="DW748"/>
      <c r="DX748"/>
      <c r="DY748"/>
      <c r="DZ748"/>
      <c r="EA748"/>
      <c r="EB748"/>
      <c r="EC748"/>
      <c r="ED748"/>
      <c r="EE748"/>
      <c r="EF748"/>
      <c r="EG748"/>
      <c r="EH748"/>
      <c r="EI748"/>
      <c r="EJ748"/>
      <c r="EK748"/>
      <c r="EL748"/>
      <c r="EM748"/>
    </row>
    <row r="749" spans="1:143" ht="15.75">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c r="CW749"/>
      <c r="CX749"/>
      <c r="CY749"/>
      <c r="CZ749"/>
      <c r="DA749"/>
      <c r="DB749"/>
      <c r="DC749"/>
      <c r="DD749"/>
      <c r="DE749"/>
      <c r="DF749"/>
      <c r="DG749"/>
      <c r="DH749"/>
      <c r="DI749"/>
      <c r="DJ749"/>
      <c r="DK749"/>
      <c r="DL749"/>
      <c r="DM749"/>
      <c r="DN749"/>
      <c r="DO749"/>
      <c r="DP749"/>
      <c r="DQ749"/>
      <c r="DR749"/>
      <c r="DS749"/>
      <c r="DT749"/>
      <c r="DU749"/>
      <c r="DV749"/>
      <c r="DW749"/>
      <c r="DX749"/>
      <c r="DY749"/>
      <c r="DZ749"/>
      <c r="EA749"/>
      <c r="EB749"/>
      <c r="EC749"/>
      <c r="ED749"/>
      <c r="EE749"/>
      <c r="EF749"/>
      <c r="EG749"/>
      <c r="EH749"/>
      <c r="EI749"/>
      <c r="EJ749"/>
      <c r="EK749"/>
      <c r="EL749"/>
      <c r="EM749"/>
    </row>
    <row r="750" spans="1:143" ht="15.75">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c r="CW750"/>
      <c r="CX750"/>
      <c r="CY750"/>
      <c r="CZ750"/>
      <c r="DA750"/>
      <c r="DB750"/>
      <c r="DC750"/>
      <c r="DD750"/>
      <c r="DE750"/>
      <c r="DF750"/>
      <c r="DG750"/>
      <c r="DH750"/>
      <c r="DI750"/>
      <c r="DJ750"/>
      <c r="DK750"/>
      <c r="DL750"/>
      <c r="DM750"/>
      <c r="DN750"/>
      <c r="DO750"/>
      <c r="DP750"/>
      <c r="DQ750"/>
      <c r="DR750"/>
      <c r="DS750"/>
      <c r="DT750"/>
      <c r="DU750"/>
      <c r="DV750"/>
      <c r="DW750"/>
      <c r="DX750"/>
      <c r="DY750"/>
      <c r="DZ750"/>
      <c r="EA750"/>
      <c r="EB750"/>
      <c r="EC750"/>
      <c r="ED750"/>
      <c r="EE750"/>
      <c r="EF750"/>
      <c r="EG750"/>
      <c r="EH750"/>
      <c r="EI750"/>
      <c r="EJ750"/>
      <c r="EK750"/>
      <c r="EL750"/>
      <c r="EM750"/>
    </row>
    <row r="751" spans="1:143" ht="15.75">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c r="CW751"/>
      <c r="CX751"/>
      <c r="CY751"/>
      <c r="CZ751"/>
      <c r="DA751"/>
      <c r="DB751"/>
      <c r="DC751"/>
      <c r="DD751"/>
      <c r="DE751"/>
      <c r="DF751"/>
      <c r="DG751"/>
      <c r="DH751"/>
      <c r="DI751"/>
      <c r="DJ751"/>
      <c r="DK751"/>
      <c r="DL751"/>
      <c r="DM751"/>
      <c r="DN751"/>
      <c r="DO751"/>
      <c r="DP751"/>
      <c r="DQ751"/>
      <c r="DR751"/>
      <c r="DS751"/>
      <c r="DT751"/>
      <c r="DU751"/>
      <c r="DV751"/>
      <c r="DW751"/>
      <c r="DX751"/>
      <c r="DY751"/>
      <c r="DZ751"/>
      <c r="EA751"/>
      <c r="EB751"/>
      <c r="EC751"/>
      <c r="ED751"/>
      <c r="EE751"/>
      <c r="EF751"/>
      <c r="EG751"/>
      <c r="EH751"/>
      <c r="EI751"/>
      <c r="EJ751"/>
      <c r="EK751"/>
      <c r="EL751"/>
      <c r="EM751"/>
    </row>
    <row r="752" spans="1:143" ht="15.75">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c r="CW752"/>
      <c r="CX752"/>
      <c r="CY752"/>
      <c r="CZ752"/>
      <c r="DA752"/>
      <c r="DB752"/>
      <c r="DC752"/>
      <c r="DD752"/>
      <c r="DE752"/>
      <c r="DF752"/>
      <c r="DG752"/>
      <c r="DH752"/>
      <c r="DI752"/>
      <c r="DJ752"/>
      <c r="DK752"/>
      <c r="DL752"/>
      <c r="DM752"/>
      <c r="DN752"/>
      <c r="DO752"/>
      <c r="DP752"/>
      <c r="DQ752"/>
      <c r="DR752"/>
      <c r="DS752"/>
      <c r="DT752"/>
      <c r="DU752"/>
      <c r="DV752"/>
      <c r="DW752"/>
      <c r="DX752"/>
      <c r="DY752"/>
      <c r="DZ752"/>
      <c r="EA752"/>
      <c r="EB752"/>
      <c r="EC752"/>
      <c r="ED752"/>
      <c r="EE752"/>
      <c r="EF752"/>
      <c r="EG752"/>
      <c r="EH752"/>
      <c r="EI752"/>
      <c r="EJ752"/>
      <c r="EK752"/>
      <c r="EL752"/>
      <c r="EM752"/>
    </row>
    <row r="753" spans="1:143" ht="15.75">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c r="CW753"/>
      <c r="CX753"/>
      <c r="CY753"/>
      <c r="CZ753"/>
      <c r="DA753"/>
      <c r="DB753"/>
      <c r="DC753"/>
      <c r="DD753"/>
      <c r="DE753"/>
      <c r="DF753"/>
      <c r="DG753"/>
      <c r="DH753"/>
      <c r="DI753"/>
      <c r="DJ753"/>
      <c r="DK753"/>
      <c r="DL753"/>
      <c r="DM753"/>
      <c r="DN753"/>
      <c r="DO753"/>
      <c r="DP753"/>
      <c r="DQ753"/>
      <c r="DR753"/>
      <c r="DS753"/>
      <c r="DT753"/>
      <c r="DU753"/>
      <c r="DV753"/>
      <c r="DW753"/>
      <c r="DX753"/>
      <c r="DY753"/>
      <c r="DZ753"/>
      <c r="EA753"/>
      <c r="EB753"/>
      <c r="EC753"/>
      <c r="ED753"/>
      <c r="EE753"/>
      <c r="EF753"/>
      <c r="EG753"/>
      <c r="EH753"/>
      <c r="EI753"/>
      <c r="EJ753"/>
      <c r="EK753"/>
      <c r="EL753"/>
      <c r="EM753"/>
    </row>
    <row r="754" spans="1:143" ht="15.75">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c r="CW754"/>
      <c r="CX754"/>
      <c r="CY754"/>
      <c r="CZ754"/>
      <c r="DA754"/>
      <c r="DB754"/>
      <c r="DC754"/>
      <c r="DD754"/>
      <c r="DE754"/>
      <c r="DF754"/>
      <c r="DG754"/>
      <c r="DH754"/>
      <c r="DI754"/>
      <c r="DJ754"/>
      <c r="DK754"/>
      <c r="DL754"/>
      <c r="DM754"/>
      <c r="DN754"/>
      <c r="DO754"/>
      <c r="DP754"/>
      <c r="DQ754"/>
      <c r="DR754"/>
      <c r="DS754"/>
      <c r="DT754"/>
      <c r="DU754"/>
      <c r="DV754"/>
      <c r="DW754"/>
      <c r="DX754"/>
      <c r="DY754"/>
      <c r="DZ754"/>
      <c r="EA754"/>
      <c r="EB754"/>
      <c r="EC754"/>
      <c r="ED754"/>
      <c r="EE754"/>
      <c r="EF754"/>
      <c r="EG754"/>
      <c r="EH754"/>
      <c r="EI754"/>
      <c r="EJ754"/>
      <c r="EK754"/>
      <c r="EL754"/>
      <c r="EM754"/>
    </row>
    <row r="755" spans="1:143" ht="15.75">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c r="CW755"/>
      <c r="CX755"/>
      <c r="CY755"/>
      <c r="CZ755"/>
      <c r="DA755"/>
      <c r="DB755"/>
      <c r="DC755"/>
      <c r="DD755"/>
      <c r="DE755"/>
      <c r="DF755"/>
      <c r="DG755"/>
      <c r="DH755"/>
      <c r="DI755"/>
      <c r="DJ755"/>
      <c r="DK755"/>
      <c r="DL755"/>
      <c r="DM755"/>
      <c r="DN755"/>
      <c r="DO755"/>
      <c r="DP755"/>
      <c r="DQ755"/>
      <c r="DR755"/>
      <c r="DS755"/>
      <c r="DT755"/>
      <c r="DU755"/>
      <c r="DV755"/>
      <c r="DW755"/>
      <c r="DX755"/>
      <c r="DY755"/>
      <c r="DZ755"/>
      <c r="EA755"/>
      <c r="EB755"/>
      <c r="EC755"/>
      <c r="ED755"/>
      <c r="EE755"/>
      <c r="EF755"/>
      <c r="EG755"/>
      <c r="EH755"/>
      <c r="EI755"/>
      <c r="EJ755"/>
      <c r="EK755"/>
      <c r="EL755"/>
      <c r="EM755"/>
    </row>
    <row r="756" spans="1:143" ht="15.75">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c r="CW756"/>
      <c r="CX756"/>
      <c r="CY756"/>
      <c r="CZ756"/>
      <c r="DA756"/>
      <c r="DB756"/>
      <c r="DC756"/>
      <c r="DD756"/>
      <c r="DE756"/>
      <c r="DF756"/>
      <c r="DG756"/>
      <c r="DH756"/>
      <c r="DI756"/>
      <c r="DJ756"/>
      <c r="DK756"/>
      <c r="DL756"/>
      <c r="DM756"/>
      <c r="DN756"/>
      <c r="DO756"/>
      <c r="DP756"/>
      <c r="DQ756"/>
      <c r="DR756"/>
      <c r="DS756"/>
      <c r="DT756"/>
      <c r="DU756"/>
      <c r="DV756"/>
      <c r="DW756"/>
      <c r="DX756"/>
      <c r="DY756"/>
      <c r="DZ756"/>
      <c r="EA756"/>
      <c r="EB756"/>
      <c r="EC756"/>
      <c r="ED756"/>
      <c r="EE756"/>
      <c r="EF756"/>
      <c r="EG756"/>
      <c r="EH756"/>
      <c r="EI756"/>
      <c r="EJ756"/>
      <c r="EK756"/>
      <c r="EL756"/>
      <c r="EM756"/>
    </row>
    <row r="757" spans="1:143" ht="15.75">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c r="CW757"/>
      <c r="CX757"/>
      <c r="CY757"/>
      <c r="CZ757"/>
      <c r="DA757"/>
      <c r="DB757"/>
      <c r="DC757"/>
      <c r="DD757"/>
      <c r="DE757"/>
      <c r="DF757"/>
      <c r="DG757"/>
      <c r="DH757"/>
      <c r="DI757"/>
      <c r="DJ757"/>
      <c r="DK757"/>
      <c r="DL757"/>
      <c r="DM757"/>
      <c r="DN757"/>
      <c r="DO757"/>
      <c r="DP757"/>
      <c r="DQ757"/>
      <c r="DR757"/>
      <c r="DS757"/>
      <c r="DT757"/>
      <c r="DU757"/>
      <c r="DV757"/>
      <c r="DW757"/>
      <c r="DX757"/>
      <c r="DY757"/>
      <c r="DZ757"/>
      <c r="EA757"/>
      <c r="EB757"/>
      <c r="EC757"/>
      <c r="ED757"/>
      <c r="EE757"/>
      <c r="EF757"/>
      <c r="EG757"/>
      <c r="EH757"/>
      <c r="EI757"/>
      <c r="EJ757"/>
      <c r="EK757"/>
      <c r="EL757"/>
      <c r="EM757"/>
    </row>
    <row r="758" spans="1:143" ht="15.75">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c r="CW758"/>
      <c r="CX758"/>
      <c r="CY758"/>
      <c r="CZ758"/>
      <c r="DA758"/>
      <c r="DB758"/>
      <c r="DC758"/>
      <c r="DD758"/>
      <c r="DE758"/>
      <c r="DF758"/>
      <c r="DG758"/>
      <c r="DH758"/>
      <c r="DI758"/>
      <c r="DJ758"/>
      <c r="DK758"/>
      <c r="DL758"/>
      <c r="DM758"/>
      <c r="DN758"/>
      <c r="DO758"/>
      <c r="DP758"/>
      <c r="DQ758"/>
      <c r="DR758"/>
      <c r="DS758"/>
      <c r="DT758"/>
      <c r="DU758"/>
      <c r="DV758"/>
      <c r="DW758"/>
      <c r="DX758"/>
      <c r="DY758"/>
      <c r="DZ758"/>
      <c r="EA758"/>
      <c r="EB758"/>
      <c r="EC758"/>
      <c r="ED758"/>
      <c r="EE758"/>
      <c r="EF758"/>
      <c r="EG758"/>
      <c r="EH758"/>
      <c r="EI758"/>
      <c r="EJ758"/>
      <c r="EK758"/>
      <c r="EL758"/>
      <c r="EM758"/>
    </row>
    <row r="759" spans="1:143" ht="15.75">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c r="CW759"/>
      <c r="CX759"/>
      <c r="CY759"/>
      <c r="CZ759"/>
      <c r="DA759"/>
      <c r="DB759"/>
      <c r="DC759"/>
      <c r="DD759"/>
      <c r="DE759"/>
      <c r="DF759"/>
      <c r="DG759"/>
      <c r="DH759"/>
      <c r="DI759"/>
      <c r="DJ759"/>
      <c r="DK759"/>
      <c r="DL759"/>
      <c r="DM759"/>
      <c r="DN759"/>
      <c r="DO759"/>
      <c r="DP759"/>
      <c r="DQ759"/>
      <c r="DR759"/>
      <c r="DS759"/>
      <c r="DT759"/>
      <c r="DU759"/>
      <c r="DV759"/>
      <c r="DW759"/>
      <c r="DX759"/>
      <c r="DY759"/>
      <c r="DZ759"/>
      <c r="EA759"/>
      <c r="EB759"/>
      <c r="EC759"/>
      <c r="ED759"/>
      <c r="EE759"/>
      <c r="EF759"/>
      <c r="EG759"/>
      <c r="EH759"/>
      <c r="EI759"/>
      <c r="EJ759"/>
      <c r="EK759"/>
      <c r="EL759"/>
      <c r="EM759"/>
    </row>
    <row r="760" spans="1:143" ht="15.75">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c r="CW760"/>
      <c r="CX760"/>
      <c r="CY760"/>
      <c r="CZ760"/>
      <c r="DA760"/>
      <c r="DB760"/>
      <c r="DC760"/>
      <c r="DD760"/>
      <c r="DE760"/>
      <c r="DF760"/>
      <c r="DG760"/>
      <c r="DH760"/>
      <c r="DI760"/>
      <c r="DJ760"/>
      <c r="DK760"/>
      <c r="DL760"/>
      <c r="DM760"/>
      <c r="DN760"/>
      <c r="DO760"/>
      <c r="DP760"/>
      <c r="DQ760"/>
      <c r="DR760"/>
      <c r="DS760"/>
      <c r="DT760"/>
      <c r="DU760"/>
      <c r="DV760"/>
      <c r="DW760"/>
      <c r="DX760"/>
      <c r="DY760"/>
      <c r="DZ760"/>
      <c r="EA760"/>
      <c r="EB760"/>
      <c r="EC760"/>
      <c r="ED760"/>
      <c r="EE760"/>
      <c r="EF760"/>
      <c r="EG760"/>
      <c r="EH760"/>
      <c r="EI760"/>
      <c r="EJ760"/>
      <c r="EK760"/>
      <c r="EL760"/>
      <c r="EM760"/>
    </row>
    <row r="761" spans="1:143" ht="15.75">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c r="CW761"/>
      <c r="CX761"/>
      <c r="CY761"/>
      <c r="CZ761"/>
      <c r="DA761"/>
      <c r="DB761"/>
      <c r="DC761"/>
      <c r="DD761"/>
      <c r="DE761"/>
      <c r="DF761"/>
      <c r="DG761"/>
      <c r="DH761"/>
      <c r="DI761"/>
      <c r="DJ761"/>
      <c r="DK761"/>
      <c r="DL761"/>
      <c r="DM761"/>
      <c r="DN761"/>
      <c r="DO761"/>
      <c r="DP761"/>
      <c r="DQ761"/>
      <c r="DR761"/>
      <c r="DS761"/>
      <c r="DT761"/>
      <c r="DU761"/>
      <c r="DV761"/>
      <c r="DW761"/>
      <c r="DX761"/>
      <c r="DY761"/>
      <c r="DZ761"/>
      <c r="EA761"/>
      <c r="EB761"/>
      <c r="EC761"/>
      <c r="ED761"/>
      <c r="EE761"/>
      <c r="EF761"/>
      <c r="EG761"/>
      <c r="EH761"/>
      <c r="EI761"/>
      <c r="EJ761"/>
      <c r="EK761"/>
      <c r="EL761"/>
      <c r="EM761"/>
    </row>
    <row r="762" spans="1:143" ht="15.75">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c r="CW762"/>
      <c r="CX762"/>
      <c r="CY762"/>
      <c r="CZ762"/>
      <c r="DA762"/>
      <c r="DB762"/>
      <c r="DC762"/>
      <c r="DD762"/>
      <c r="DE762"/>
      <c r="DF762"/>
      <c r="DG762"/>
      <c r="DH762"/>
      <c r="DI762"/>
      <c r="DJ762"/>
      <c r="DK762"/>
      <c r="DL762"/>
      <c r="DM762"/>
      <c r="DN762"/>
      <c r="DO762"/>
      <c r="DP762"/>
      <c r="DQ762"/>
      <c r="DR762"/>
      <c r="DS762"/>
      <c r="DT762"/>
      <c r="DU762"/>
      <c r="DV762"/>
      <c r="DW762"/>
      <c r="DX762"/>
      <c r="DY762"/>
      <c r="DZ762"/>
      <c r="EA762"/>
      <c r="EB762"/>
      <c r="EC762"/>
      <c r="ED762"/>
      <c r="EE762"/>
      <c r="EF762"/>
      <c r="EG762"/>
      <c r="EH762"/>
      <c r="EI762"/>
      <c r="EJ762"/>
      <c r="EK762"/>
      <c r="EL762"/>
      <c r="EM762"/>
    </row>
    <row r="763" spans="1:143" ht="15.75">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c r="CW763"/>
      <c r="CX763"/>
      <c r="CY763"/>
      <c r="CZ763"/>
      <c r="DA763"/>
      <c r="DB763"/>
      <c r="DC763"/>
      <c r="DD763"/>
      <c r="DE763"/>
      <c r="DF763"/>
      <c r="DG763"/>
      <c r="DH763"/>
      <c r="DI763"/>
      <c r="DJ763"/>
      <c r="DK763"/>
      <c r="DL763"/>
      <c r="DM763"/>
      <c r="DN763"/>
      <c r="DO763"/>
      <c r="DP763"/>
      <c r="DQ763"/>
      <c r="DR763"/>
      <c r="DS763"/>
      <c r="DT763"/>
      <c r="DU763"/>
      <c r="DV763"/>
      <c r="DW763"/>
      <c r="DX763"/>
      <c r="DY763"/>
      <c r="DZ763"/>
      <c r="EA763"/>
      <c r="EB763"/>
      <c r="EC763"/>
      <c r="ED763"/>
      <c r="EE763"/>
      <c r="EF763"/>
      <c r="EG763"/>
      <c r="EH763"/>
      <c r="EI763"/>
      <c r="EJ763"/>
      <c r="EK763"/>
      <c r="EL763"/>
      <c r="EM763"/>
    </row>
    <row r="764" spans="1:143" ht="15.75">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c r="DF764"/>
      <c r="DG764"/>
      <c r="DH764"/>
      <c r="DI764"/>
      <c r="DJ764"/>
      <c r="DK764"/>
      <c r="DL764"/>
      <c r="DM764"/>
      <c r="DN764"/>
      <c r="DO764"/>
      <c r="DP764"/>
      <c r="DQ764"/>
      <c r="DR764"/>
      <c r="DS764"/>
      <c r="DT764"/>
      <c r="DU764"/>
      <c r="DV764"/>
      <c r="DW764"/>
      <c r="DX764"/>
      <c r="DY764"/>
      <c r="DZ764"/>
      <c r="EA764"/>
      <c r="EB764"/>
      <c r="EC764"/>
      <c r="ED764"/>
      <c r="EE764"/>
      <c r="EF764"/>
      <c r="EG764"/>
      <c r="EH764"/>
      <c r="EI764"/>
      <c r="EJ764"/>
      <c r="EK764"/>
      <c r="EL764"/>
      <c r="EM764"/>
    </row>
    <row r="765" spans="1:143" ht="15.75">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c r="CW765"/>
      <c r="CX765"/>
      <c r="CY765"/>
      <c r="CZ765"/>
      <c r="DA765"/>
      <c r="DB765"/>
      <c r="DC765"/>
      <c r="DD765"/>
      <c r="DE765"/>
      <c r="DF765"/>
      <c r="DG765"/>
      <c r="DH765"/>
      <c r="DI765"/>
      <c r="DJ765"/>
      <c r="DK765"/>
      <c r="DL765"/>
      <c r="DM765"/>
      <c r="DN765"/>
      <c r="DO765"/>
      <c r="DP765"/>
      <c r="DQ765"/>
      <c r="DR765"/>
      <c r="DS765"/>
      <c r="DT765"/>
      <c r="DU765"/>
      <c r="DV765"/>
      <c r="DW765"/>
      <c r="DX765"/>
      <c r="DY765"/>
      <c r="DZ765"/>
      <c r="EA765"/>
      <c r="EB765"/>
      <c r="EC765"/>
      <c r="ED765"/>
      <c r="EE765"/>
      <c r="EF765"/>
      <c r="EG765"/>
      <c r="EH765"/>
      <c r="EI765"/>
      <c r="EJ765"/>
      <c r="EK765"/>
      <c r="EL765"/>
      <c r="EM765"/>
    </row>
    <row r="766" spans="1:143" ht="15.75">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c r="CW766"/>
      <c r="CX766"/>
      <c r="CY766"/>
      <c r="CZ766"/>
      <c r="DA766"/>
      <c r="DB766"/>
      <c r="DC766"/>
      <c r="DD766"/>
      <c r="DE766"/>
      <c r="DF766"/>
      <c r="DG766"/>
      <c r="DH766"/>
      <c r="DI766"/>
      <c r="DJ766"/>
      <c r="DK766"/>
      <c r="DL766"/>
      <c r="DM766"/>
      <c r="DN766"/>
      <c r="DO766"/>
      <c r="DP766"/>
      <c r="DQ766"/>
      <c r="DR766"/>
      <c r="DS766"/>
      <c r="DT766"/>
      <c r="DU766"/>
      <c r="DV766"/>
      <c r="DW766"/>
      <c r="DX766"/>
      <c r="DY766"/>
      <c r="DZ766"/>
      <c r="EA766"/>
      <c r="EB766"/>
      <c r="EC766"/>
      <c r="ED766"/>
      <c r="EE766"/>
      <c r="EF766"/>
      <c r="EG766"/>
      <c r="EH766"/>
      <c r="EI766"/>
      <c r="EJ766"/>
      <c r="EK766"/>
      <c r="EL766"/>
      <c r="EM766"/>
    </row>
    <row r="767" spans="1:143" ht="15.75">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c r="CW767"/>
      <c r="CX767"/>
      <c r="CY767"/>
      <c r="CZ767"/>
      <c r="DA767"/>
      <c r="DB767"/>
      <c r="DC767"/>
      <c r="DD767"/>
      <c r="DE767"/>
      <c r="DF767"/>
      <c r="DG767"/>
      <c r="DH767"/>
      <c r="DI767"/>
      <c r="DJ767"/>
      <c r="DK767"/>
      <c r="DL767"/>
      <c r="DM767"/>
      <c r="DN767"/>
      <c r="DO767"/>
      <c r="DP767"/>
      <c r="DQ767"/>
      <c r="DR767"/>
      <c r="DS767"/>
      <c r="DT767"/>
      <c r="DU767"/>
      <c r="DV767"/>
      <c r="DW767"/>
      <c r="DX767"/>
      <c r="DY767"/>
      <c r="DZ767"/>
      <c r="EA767"/>
      <c r="EB767"/>
      <c r="EC767"/>
      <c r="ED767"/>
      <c r="EE767"/>
      <c r="EF767"/>
      <c r="EG767"/>
      <c r="EH767"/>
      <c r="EI767"/>
      <c r="EJ767"/>
      <c r="EK767"/>
      <c r="EL767"/>
      <c r="EM767"/>
    </row>
    <row r="768" spans="1:143" ht="15.75">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c r="CW768"/>
      <c r="CX768"/>
      <c r="CY768"/>
      <c r="CZ768"/>
      <c r="DA768"/>
      <c r="DB768"/>
      <c r="DC768"/>
      <c r="DD768"/>
      <c r="DE768"/>
      <c r="DF768"/>
      <c r="DG768"/>
      <c r="DH768"/>
      <c r="DI768"/>
      <c r="DJ768"/>
      <c r="DK768"/>
      <c r="DL768"/>
      <c r="DM768"/>
      <c r="DN768"/>
      <c r="DO768"/>
      <c r="DP768"/>
      <c r="DQ768"/>
      <c r="DR768"/>
      <c r="DS768"/>
      <c r="DT768"/>
      <c r="DU768"/>
      <c r="DV768"/>
      <c r="DW768"/>
      <c r="DX768"/>
      <c r="DY768"/>
      <c r="DZ768"/>
      <c r="EA768"/>
      <c r="EB768"/>
      <c r="EC768"/>
      <c r="ED768"/>
      <c r="EE768"/>
      <c r="EF768"/>
      <c r="EG768"/>
      <c r="EH768"/>
      <c r="EI768"/>
      <c r="EJ768"/>
      <c r="EK768"/>
      <c r="EL768"/>
      <c r="EM768"/>
    </row>
    <row r="769" spans="1:143" ht="15.75">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c r="CW769"/>
      <c r="CX769"/>
      <c r="CY769"/>
      <c r="CZ769"/>
      <c r="DA769"/>
      <c r="DB769"/>
      <c r="DC769"/>
      <c r="DD769"/>
      <c r="DE769"/>
      <c r="DF769"/>
      <c r="DG769"/>
      <c r="DH769"/>
      <c r="DI769"/>
      <c r="DJ769"/>
      <c r="DK769"/>
      <c r="DL769"/>
      <c r="DM769"/>
      <c r="DN769"/>
      <c r="DO769"/>
      <c r="DP769"/>
      <c r="DQ769"/>
      <c r="DR769"/>
      <c r="DS769"/>
      <c r="DT769"/>
      <c r="DU769"/>
      <c r="DV769"/>
      <c r="DW769"/>
      <c r="DX769"/>
      <c r="DY769"/>
      <c r="DZ769"/>
      <c r="EA769"/>
      <c r="EB769"/>
      <c r="EC769"/>
      <c r="ED769"/>
      <c r="EE769"/>
      <c r="EF769"/>
      <c r="EG769"/>
      <c r="EH769"/>
      <c r="EI769"/>
      <c r="EJ769"/>
      <c r="EK769"/>
      <c r="EL769"/>
      <c r="EM769"/>
    </row>
    <row r="770" spans="1:143" ht="15.75">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c r="CW770"/>
      <c r="CX770"/>
      <c r="CY770"/>
      <c r="CZ770"/>
      <c r="DA770"/>
      <c r="DB770"/>
      <c r="DC770"/>
      <c r="DD770"/>
      <c r="DE770"/>
      <c r="DF770"/>
      <c r="DG770"/>
      <c r="DH770"/>
      <c r="DI770"/>
      <c r="DJ770"/>
      <c r="DK770"/>
      <c r="DL770"/>
      <c r="DM770"/>
      <c r="DN770"/>
      <c r="DO770"/>
      <c r="DP770"/>
      <c r="DQ770"/>
      <c r="DR770"/>
      <c r="DS770"/>
      <c r="DT770"/>
      <c r="DU770"/>
      <c r="DV770"/>
      <c r="DW770"/>
      <c r="DX770"/>
      <c r="DY770"/>
      <c r="DZ770"/>
      <c r="EA770"/>
      <c r="EB770"/>
      <c r="EC770"/>
      <c r="ED770"/>
      <c r="EE770"/>
      <c r="EF770"/>
      <c r="EG770"/>
      <c r="EH770"/>
      <c r="EI770"/>
      <c r="EJ770"/>
      <c r="EK770"/>
      <c r="EL770"/>
      <c r="EM770"/>
    </row>
    <row r="771" spans="1:143" ht="15.75">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c r="CW771"/>
      <c r="CX771"/>
      <c r="CY771"/>
      <c r="CZ771"/>
      <c r="DA771"/>
      <c r="DB771"/>
      <c r="DC771"/>
      <c r="DD771"/>
      <c r="DE771"/>
      <c r="DF771"/>
      <c r="DG771"/>
      <c r="DH771"/>
      <c r="DI771"/>
      <c r="DJ771"/>
      <c r="DK771"/>
      <c r="DL771"/>
      <c r="DM771"/>
      <c r="DN771"/>
      <c r="DO771"/>
      <c r="DP771"/>
      <c r="DQ771"/>
      <c r="DR771"/>
      <c r="DS771"/>
      <c r="DT771"/>
      <c r="DU771"/>
      <c r="DV771"/>
      <c r="DW771"/>
      <c r="DX771"/>
      <c r="DY771"/>
      <c r="DZ771"/>
      <c r="EA771"/>
      <c r="EB771"/>
      <c r="EC771"/>
      <c r="ED771"/>
      <c r="EE771"/>
      <c r="EF771"/>
      <c r="EG771"/>
      <c r="EH771"/>
      <c r="EI771"/>
      <c r="EJ771"/>
      <c r="EK771"/>
      <c r="EL771"/>
      <c r="EM771"/>
    </row>
    <row r="772" spans="1:143" ht="15.75">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c r="CW772"/>
      <c r="CX772"/>
      <c r="CY772"/>
      <c r="CZ772"/>
      <c r="DA772"/>
      <c r="DB772"/>
      <c r="DC772"/>
      <c r="DD772"/>
      <c r="DE772"/>
      <c r="DF772"/>
      <c r="DG772"/>
      <c r="DH772"/>
      <c r="DI772"/>
      <c r="DJ772"/>
      <c r="DK772"/>
      <c r="DL772"/>
      <c r="DM772"/>
      <c r="DN772"/>
      <c r="DO772"/>
      <c r="DP772"/>
      <c r="DQ772"/>
      <c r="DR772"/>
      <c r="DS772"/>
      <c r="DT772"/>
      <c r="DU772"/>
      <c r="DV772"/>
      <c r="DW772"/>
      <c r="DX772"/>
      <c r="DY772"/>
      <c r="DZ772"/>
      <c r="EA772"/>
      <c r="EB772"/>
      <c r="EC772"/>
      <c r="ED772"/>
      <c r="EE772"/>
      <c r="EF772"/>
      <c r="EG772"/>
      <c r="EH772"/>
      <c r="EI772"/>
      <c r="EJ772"/>
      <c r="EK772"/>
      <c r="EL772"/>
      <c r="EM772"/>
    </row>
    <row r="773" spans="1:143" ht="15.75">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c r="CW773"/>
      <c r="CX773"/>
      <c r="CY773"/>
      <c r="CZ773"/>
      <c r="DA773"/>
      <c r="DB773"/>
      <c r="DC773"/>
      <c r="DD773"/>
      <c r="DE773"/>
      <c r="DF773"/>
      <c r="DG773"/>
      <c r="DH773"/>
      <c r="DI773"/>
      <c r="DJ773"/>
      <c r="DK773"/>
      <c r="DL773"/>
      <c r="DM773"/>
      <c r="DN773"/>
      <c r="DO773"/>
      <c r="DP773"/>
      <c r="DQ773"/>
      <c r="DR773"/>
      <c r="DS773"/>
      <c r="DT773"/>
      <c r="DU773"/>
      <c r="DV773"/>
      <c r="DW773"/>
      <c r="DX773"/>
      <c r="DY773"/>
      <c r="DZ773"/>
      <c r="EA773"/>
      <c r="EB773"/>
      <c r="EC773"/>
      <c r="ED773"/>
      <c r="EE773"/>
      <c r="EF773"/>
      <c r="EG773"/>
      <c r="EH773"/>
      <c r="EI773"/>
      <c r="EJ773"/>
      <c r="EK773"/>
      <c r="EL773"/>
      <c r="EM773"/>
    </row>
    <row r="774" spans="1:143" ht="15.75">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c r="CW774"/>
      <c r="CX774"/>
      <c r="CY774"/>
      <c r="CZ774"/>
      <c r="DA774"/>
      <c r="DB774"/>
      <c r="DC774"/>
      <c r="DD774"/>
      <c r="DE774"/>
      <c r="DF774"/>
      <c r="DG774"/>
      <c r="DH774"/>
      <c r="DI774"/>
      <c r="DJ774"/>
      <c r="DK774"/>
      <c r="DL774"/>
      <c r="DM774"/>
      <c r="DN774"/>
      <c r="DO774"/>
      <c r="DP774"/>
      <c r="DQ774"/>
      <c r="DR774"/>
      <c r="DS774"/>
      <c r="DT774"/>
      <c r="DU774"/>
      <c r="DV774"/>
      <c r="DW774"/>
      <c r="DX774"/>
      <c r="DY774"/>
      <c r="DZ774"/>
      <c r="EA774"/>
      <c r="EB774"/>
      <c r="EC774"/>
      <c r="ED774"/>
      <c r="EE774"/>
      <c r="EF774"/>
      <c r="EG774"/>
      <c r="EH774"/>
      <c r="EI774"/>
      <c r="EJ774"/>
      <c r="EK774"/>
      <c r="EL774"/>
      <c r="EM774"/>
    </row>
    <row r="775" spans="1:143" ht="15.75">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c r="CW775"/>
      <c r="CX775"/>
      <c r="CY775"/>
      <c r="CZ775"/>
      <c r="DA775"/>
      <c r="DB775"/>
      <c r="DC775"/>
      <c r="DD775"/>
      <c r="DE775"/>
      <c r="DF775"/>
      <c r="DG775"/>
      <c r="DH775"/>
      <c r="DI775"/>
      <c r="DJ775"/>
      <c r="DK775"/>
      <c r="DL775"/>
      <c r="DM775"/>
      <c r="DN775"/>
      <c r="DO775"/>
      <c r="DP775"/>
      <c r="DQ775"/>
      <c r="DR775"/>
      <c r="DS775"/>
      <c r="DT775"/>
      <c r="DU775"/>
      <c r="DV775"/>
      <c r="DW775"/>
      <c r="DX775"/>
      <c r="DY775"/>
      <c r="DZ775"/>
      <c r="EA775"/>
      <c r="EB775"/>
      <c r="EC775"/>
      <c r="ED775"/>
      <c r="EE775"/>
      <c r="EF775"/>
      <c r="EG775"/>
      <c r="EH775"/>
      <c r="EI775"/>
      <c r="EJ775"/>
      <c r="EK775"/>
      <c r="EL775"/>
      <c r="EM775"/>
    </row>
    <row r="776" spans="1:143" ht="15.75">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c r="CW776"/>
      <c r="CX776"/>
      <c r="CY776"/>
      <c r="CZ776"/>
      <c r="DA776"/>
      <c r="DB776"/>
      <c r="DC776"/>
      <c r="DD776"/>
      <c r="DE776"/>
      <c r="DF776"/>
      <c r="DG776"/>
      <c r="DH776"/>
      <c r="DI776"/>
      <c r="DJ776"/>
      <c r="DK776"/>
      <c r="DL776"/>
      <c r="DM776"/>
      <c r="DN776"/>
      <c r="DO776"/>
      <c r="DP776"/>
      <c r="DQ776"/>
      <c r="DR776"/>
      <c r="DS776"/>
      <c r="DT776"/>
      <c r="DU776"/>
      <c r="DV776"/>
      <c r="DW776"/>
      <c r="DX776"/>
      <c r="DY776"/>
      <c r="DZ776"/>
      <c r="EA776"/>
      <c r="EB776"/>
      <c r="EC776"/>
      <c r="ED776"/>
      <c r="EE776"/>
      <c r="EF776"/>
      <c r="EG776"/>
      <c r="EH776"/>
      <c r="EI776"/>
      <c r="EJ776"/>
      <c r="EK776"/>
      <c r="EL776"/>
      <c r="EM776"/>
    </row>
    <row r="777" spans="1:143" ht="15.75">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c r="CW777"/>
      <c r="CX777"/>
      <c r="CY777"/>
      <c r="CZ777"/>
      <c r="DA777"/>
      <c r="DB777"/>
      <c r="DC777"/>
      <c r="DD777"/>
      <c r="DE777"/>
      <c r="DF777"/>
      <c r="DG777"/>
      <c r="DH777"/>
      <c r="DI777"/>
      <c r="DJ777"/>
      <c r="DK777"/>
      <c r="DL777"/>
      <c r="DM777"/>
      <c r="DN777"/>
      <c r="DO777"/>
      <c r="DP777"/>
      <c r="DQ777"/>
      <c r="DR777"/>
      <c r="DS777"/>
      <c r="DT777"/>
      <c r="DU777"/>
      <c r="DV777"/>
      <c r="DW777"/>
      <c r="DX777"/>
      <c r="DY777"/>
      <c r="DZ777"/>
      <c r="EA777"/>
      <c r="EB777"/>
      <c r="EC777"/>
      <c r="ED777"/>
      <c r="EE777"/>
      <c r="EF777"/>
      <c r="EG777"/>
      <c r="EH777"/>
      <c r="EI777"/>
      <c r="EJ777"/>
      <c r="EK777"/>
      <c r="EL777"/>
      <c r="EM777"/>
    </row>
    <row r="778" spans="1:143" ht="15.75">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c r="CW778"/>
      <c r="CX778"/>
      <c r="CY778"/>
      <c r="CZ778"/>
      <c r="DA778"/>
      <c r="DB778"/>
      <c r="DC778"/>
      <c r="DD778"/>
      <c r="DE778"/>
      <c r="DF778"/>
      <c r="DG778"/>
      <c r="DH778"/>
      <c r="DI778"/>
      <c r="DJ778"/>
      <c r="DK778"/>
      <c r="DL778"/>
      <c r="DM778"/>
      <c r="DN778"/>
      <c r="DO778"/>
      <c r="DP778"/>
      <c r="DQ778"/>
      <c r="DR778"/>
      <c r="DS778"/>
      <c r="DT778"/>
      <c r="DU778"/>
      <c r="DV778"/>
      <c r="DW778"/>
      <c r="DX778"/>
      <c r="DY778"/>
      <c r="DZ778"/>
      <c r="EA778"/>
      <c r="EB778"/>
      <c r="EC778"/>
      <c r="ED778"/>
      <c r="EE778"/>
      <c r="EF778"/>
      <c r="EG778"/>
      <c r="EH778"/>
      <c r="EI778"/>
      <c r="EJ778"/>
      <c r="EK778"/>
      <c r="EL778"/>
      <c r="EM778"/>
    </row>
    <row r="779" spans="1:143" ht="15.75">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c r="CW779"/>
      <c r="CX779"/>
      <c r="CY779"/>
      <c r="CZ779"/>
      <c r="DA779"/>
      <c r="DB779"/>
      <c r="DC779"/>
      <c r="DD779"/>
      <c r="DE779"/>
      <c r="DF779"/>
      <c r="DG779"/>
      <c r="DH779"/>
      <c r="DI779"/>
      <c r="DJ779"/>
      <c r="DK779"/>
      <c r="DL779"/>
      <c r="DM779"/>
      <c r="DN779"/>
      <c r="DO779"/>
      <c r="DP779"/>
      <c r="DQ779"/>
      <c r="DR779"/>
      <c r="DS779"/>
      <c r="DT779"/>
      <c r="DU779"/>
      <c r="DV779"/>
      <c r="DW779"/>
      <c r="DX779"/>
      <c r="DY779"/>
      <c r="DZ779"/>
      <c r="EA779"/>
      <c r="EB779"/>
      <c r="EC779"/>
      <c r="ED779"/>
      <c r="EE779"/>
      <c r="EF779"/>
      <c r="EG779"/>
      <c r="EH779"/>
      <c r="EI779"/>
      <c r="EJ779"/>
      <c r="EK779"/>
      <c r="EL779"/>
      <c r="EM779"/>
    </row>
    <row r="780" spans="1:143" ht="15.75">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c r="CW780"/>
      <c r="CX780"/>
      <c r="CY780"/>
      <c r="CZ780"/>
      <c r="DA780"/>
      <c r="DB780"/>
      <c r="DC780"/>
      <c r="DD780"/>
      <c r="DE780"/>
      <c r="DF780"/>
      <c r="DG780"/>
      <c r="DH780"/>
      <c r="DI780"/>
      <c r="DJ780"/>
      <c r="DK780"/>
      <c r="DL780"/>
      <c r="DM780"/>
      <c r="DN780"/>
      <c r="DO780"/>
      <c r="DP780"/>
      <c r="DQ780"/>
      <c r="DR780"/>
      <c r="DS780"/>
      <c r="DT780"/>
      <c r="DU780"/>
      <c r="DV780"/>
      <c r="DW780"/>
      <c r="DX780"/>
      <c r="DY780"/>
      <c r="DZ780"/>
      <c r="EA780"/>
      <c r="EB780"/>
      <c r="EC780"/>
      <c r="ED780"/>
      <c r="EE780"/>
      <c r="EF780"/>
      <c r="EG780"/>
      <c r="EH780"/>
      <c r="EI780"/>
      <c r="EJ780"/>
      <c r="EK780"/>
      <c r="EL780"/>
      <c r="EM780"/>
    </row>
    <row r="781" spans="1:143" ht="15.75">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c r="CW781"/>
      <c r="CX781"/>
      <c r="CY781"/>
      <c r="CZ781"/>
      <c r="DA781"/>
      <c r="DB781"/>
      <c r="DC781"/>
      <c r="DD781"/>
      <c r="DE781"/>
      <c r="DF781"/>
      <c r="DG781"/>
      <c r="DH781"/>
      <c r="DI781"/>
      <c r="DJ781"/>
      <c r="DK781"/>
      <c r="DL781"/>
      <c r="DM781"/>
      <c r="DN781"/>
      <c r="DO781"/>
      <c r="DP781"/>
      <c r="DQ781"/>
      <c r="DR781"/>
      <c r="DS781"/>
      <c r="DT781"/>
      <c r="DU781"/>
      <c r="DV781"/>
      <c r="DW781"/>
      <c r="DX781"/>
      <c r="DY781"/>
      <c r="DZ781"/>
      <c r="EA781"/>
      <c r="EB781"/>
      <c r="EC781"/>
      <c r="ED781"/>
      <c r="EE781"/>
      <c r="EF781"/>
      <c r="EG781"/>
      <c r="EH781"/>
      <c r="EI781"/>
      <c r="EJ781"/>
      <c r="EK781"/>
      <c r="EL781"/>
      <c r="EM781"/>
    </row>
    <row r="782" spans="1:143" ht="15.75">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c r="CW782"/>
      <c r="CX782"/>
      <c r="CY782"/>
      <c r="CZ782"/>
      <c r="DA782"/>
      <c r="DB782"/>
      <c r="DC782"/>
      <c r="DD782"/>
      <c r="DE782"/>
      <c r="DF782"/>
      <c r="DG782"/>
      <c r="DH782"/>
      <c r="DI782"/>
      <c r="DJ782"/>
      <c r="DK782"/>
      <c r="DL782"/>
      <c r="DM782"/>
      <c r="DN782"/>
      <c r="DO782"/>
      <c r="DP782"/>
      <c r="DQ782"/>
      <c r="DR782"/>
      <c r="DS782"/>
      <c r="DT782"/>
      <c r="DU782"/>
      <c r="DV782"/>
      <c r="DW782"/>
      <c r="DX782"/>
      <c r="DY782"/>
      <c r="DZ782"/>
      <c r="EA782"/>
      <c r="EB782"/>
      <c r="EC782"/>
      <c r="ED782"/>
      <c r="EE782"/>
      <c r="EF782"/>
      <c r="EG782"/>
      <c r="EH782"/>
      <c r="EI782"/>
      <c r="EJ782"/>
      <c r="EK782"/>
      <c r="EL782"/>
      <c r="EM782"/>
    </row>
    <row r="783" spans="1:143" ht="15.75">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c r="DF783"/>
      <c r="DG783"/>
      <c r="DH783"/>
      <c r="DI783"/>
      <c r="DJ783"/>
      <c r="DK783"/>
      <c r="DL783"/>
      <c r="DM783"/>
      <c r="DN783"/>
      <c r="DO783"/>
      <c r="DP783"/>
      <c r="DQ783"/>
      <c r="DR783"/>
      <c r="DS783"/>
      <c r="DT783"/>
      <c r="DU783"/>
      <c r="DV783"/>
      <c r="DW783"/>
      <c r="DX783"/>
      <c r="DY783"/>
      <c r="DZ783"/>
      <c r="EA783"/>
      <c r="EB783"/>
      <c r="EC783"/>
      <c r="ED783"/>
      <c r="EE783"/>
      <c r="EF783"/>
      <c r="EG783"/>
      <c r="EH783"/>
      <c r="EI783"/>
      <c r="EJ783"/>
      <c r="EK783"/>
      <c r="EL783"/>
      <c r="EM783"/>
    </row>
    <row r="784" spans="1:143" ht="15.75">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c r="CW784"/>
      <c r="CX784"/>
      <c r="CY784"/>
      <c r="CZ784"/>
      <c r="DA784"/>
      <c r="DB784"/>
      <c r="DC784"/>
      <c r="DD784"/>
      <c r="DE784"/>
      <c r="DF784"/>
      <c r="DG784"/>
      <c r="DH784"/>
      <c r="DI784"/>
      <c r="DJ784"/>
      <c r="DK784"/>
      <c r="DL784"/>
      <c r="DM784"/>
      <c r="DN784"/>
      <c r="DO784"/>
      <c r="DP784"/>
      <c r="DQ784"/>
      <c r="DR784"/>
      <c r="DS784"/>
      <c r="DT784"/>
      <c r="DU784"/>
      <c r="DV784"/>
      <c r="DW784"/>
      <c r="DX784"/>
      <c r="DY784"/>
      <c r="DZ784"/>
      <c r="EA784"/>
      <c r="EB784"/>
      <c r="EC784"/>
      <c r="ED784"/>
      <c r="EE784"/>
      <c r="EF784"/>
      <c r="EG784"/>
      <c r="EH784"/>
      <c r="EI784"/>
      <c r="EJ784"/>
      <c r="EK784"/>
      <c r="EL784"/>
      <c r="EM784"/>
    </row>
    <row r="785" spans="1:143" ht="15.75">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c r="CW785"/>
      <c r="CX785"/>
      <c r="CY785"/>
      <c r="CZ785"/>
      <c r="DA785"/>
      <c r="DB785"/>
      <c r="DC785"/>
      <c r="DD785"/>
      <c r="DE785"/>
      <c r="DF785"/>
      <c r="DG785"/>
      <c r="DH785"/>
      <c r="DI785"/>
      <c r="DJ785"/>
      <c r="DK785"/>
      <c r="DL785"/>
      <c r="DM785"/>
      <c r="DN785"/>
      <c r="DO785"/>
      <c r="DP785"/>
      <c r="DQ785"/>
      <c r="DR785"/>
      <c r="DS785"/>
      <c r="DT785"/>
      <c r="DU785"/>
      <c r="DV785"/>
      <c r="DW785"/>
      <c r="DX785"/>
      <c r="DY785"/>
      <c r="DZ785"/>
      <c r="EA785"/>
      <c r="EB785"/>
      <c r="EC785"/>
      <c r="ED785"/>
      <c r="EE785"/>
      <c r="EF785"/>
      <c r="EG785"/>
      <c r="EH785"/>
      <c r="EI785"/>
      <c r="EJ785"/>
      <c r="EK785"/>
      <c r="EL785"/>
      <c r="EM785"/>
    </row>
    <row r="786" spans="1:143" ht="15.75">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c r="CW786"/>
      <c r="CX786"/>
      <c r="CY786"/>
      <c r="CZ786"/>
      <c r="DA786"/>
      <c r="DB786"/>
      <c r="DC786"/>
      <c r="DD786"/>
      <c r="DE786"/>
      <c r="DF786"/>
      <c r="DG786"/>
      <c r="DH786"/>
      <c r="DI786"/>
      <c r="DJ786"/>
      <c r="DK786"/>
      <c r="DL786"/>
      <c r="DM786"/>
      <c r="DN786"/>
      <c r="DO786"/>
      <c r="DP786"/>
      <c r="DQ786"/>
      <c r="DR786"/>
      <c r="DS786"/>
      <c r="DT786"/>
      <c r="DU786"/>
      <c r="DV786"/>
      <c r="DW786"/>
      <c r="DX786"/>
      <c r="DY786"/>
      <c r="DZ786"/>
      <c r="EA786"/>
      <c r="EB786"/>
      <c r="EC786"/>
      <c r="ED786"/>
      <c r="EE786"/>
      <c r="EF786"/>
      <c r="EG786"/>
      <c r="EH786"/>
      <c r="EI786"/>
      <c r="EJ786"/>
      <c r="EK786"/>
      <c r="EL786"/>
      <c r="EM786"/>
    </row>
    <row r="787" spans="1:143" ht="15.75">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c r="CW787"/>
      <c r="CX787"/>
      <c r="CY787"/>
      <c r="CZ787"/>
      <c r="DA787"/>
      <c r="DB787"/>
      <c r="DC787"/>
      <c r="DD787"/>
      <c r="DE787"/>
      <c r="DF787"/>
      <c r="DG787"/>
      <c r="DH787"/>
      <c r="DI787"/>
      <c r="DJ787"/>
      <c r="DK787"/>
      <c r="DL787"/>
      <c r="DM787"/>
      <c r="DN787"/>
      <c r="DO787"/>
      <c r="DP787"/>
      <c r="DQ787"/>
      <c r="DR787"/>
      <c r="DS787"/>
      <c r="DT787"/>
      <c r="DU787"/>
      <c r="DV787"/>
      <c r="DW787"/>
      <c r="DX787"/>
      <c r="DY787"/>
      <c r="DZ787"/>
      <c r="EA787"/>
      <c r="EB787"/>
      <c r="EC787"/>
      <c r="ED787"/>
      <c r="EE787"/>
      <c r="EF787"/>
      <c r="EG787"/>
      <c r="EH787"/>
      <c r="EI787"/>
      <c r="EJ787"/>
      <c r="EK787"/>
      <c r="EL787"/>
      <c r="EM787"/>
    </row>
    <row r="788" spans="1:143" ht="15.75">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c r="CW788"/>
      <c r="CX788"/>
      <c r="CY788"/>
      <c r="CZ788"/>
      <c r="DA788"/>
      <c r="DB788"/>
      <c r="DC788"/>
      <c r="DD788"/>
      <c r="DE788"/>
      <c r="DF788"/>
      <c r="DG788"/>
      <c r="DH788"/>
      <c r="DI788"/>
      <c r="DJ788"/>
      <c r="DK788"/>
      <c r="DL788"/>
      <c r="DM788"/>
      <c r="DN788"/>
      <c r="DO788"/>
      <c r="DP788"/>
      <c r="DQ788"/>
      <c r="DR788"/>
      <c r="DS788"/>
      <c r="DT788"/>
      <c r="DU788"/>
      <c r="DV788"/>
      <c r="DW788"/>
      <c r="DX788"/>
      <c r="DY788"/>
      <c r="DZ788"/>
      <c r="EA788"/>
      <c r="EB788"/>
      <c r="EC788"/>
      <c r="ED788"/>
      <c r="EE788"/>
      <c r="EF788"/>
      <c r="EG788"/>
      <c r="EH788"/>
      <c r="EI788"/>
      <c r="EJ788"/>
      <c r="EK788"/>
      <c r="EL788"/>
      <c r="EM788"/>
    </row>
    <row r="789" spans="1:143" ht="15.75">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c r="CW789"/>
      <c r="CX789"/>
      <c r="CY789"/>
      <c r="CZ789"/>
      <c r="DA789"/>
      <c r="DB789"/>
      <c r="DC789"/>
      <c r="DD789"/>
      <c r="DE789"/>
      <c r="DF789"/>
      <c r="DG789"/>
      <c r="DH789"/>
      <c r="DI789"/>
      <c r="DJ789"/>
      <c r="DK789"/>
      <c r="DL789"/>
      <c r="DM789"/>
      <c r="DN789"/>
      <c r="DO789"/>
      <c r="DP789"/>
      <c r="DQ789"/>
      <c r="DR789"/>
      <c r="DS789"/>
      <c r="DT789"/>
      <c r="DU789"/>
      <c r="DV789"/>
      <c r="DW789"/>
      <c r="DX789"/>
      <c r="DY789"/>
      <c r="DZ789"/>
      <c r="EA789"/>
      <c r="EB789"/>
      <c r="EC789"/>
      <c r="ED789"/>
      <c r="EE789"/>
      <c r="EF789"/>
      <c r="EG789"/>
      <c r="EH789"/>
      <c r="EI789"/>
      <c r="EJ789"/>
      <c r="EK789"/>
      <c r="EL789"/>
      <c r="EM789"/>
    </row>
    <row r="790" spans="1:143" ht="15.75">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c r="CW790"/>
      <c r="CX790"/>
      <c r="CY790"/>
      <c r="CZ790"/>
      <c r="DA790"/>
      <c r="DB790"/>
      <c r="DC790"/>
      <c r="DD790"/>
      <c r="DE790"/>
      <c r="DF790"/>
      <c r="DG790"/>
      <c r="DH790"/>
      <c r="DI790"/>
      <c r="DJ790"/>
      <c r="DK790"/>
      <c r="DL790"/>
      <c r="DM790"/>
      <c r="DN790"/>
      <c r="DO790"/>
      <c r="DP790"/>
      <c r="DQ790"/>
      <c r="DR790"/>
      <c r="DS790"/>
      <c r="DT790"/>
      <c r="DU790"/>
      <c r="DV790"/>
      <c r="DW790"/>
      <c r="DX790"/>
      <c r="DY790"/>
      <c r="DZ790"/>
      <c r="EA790"/>
      <c r="EB790"/>
      <c r="EC790"/>
      <c r="ED790"/>
      <c r="EE790"/>
      <c r="EF790"/>
      <c r="EG790"/>
      <c r="EH790"/>
      <c r="EI790"/>
      <c r="EJ790"/>
      <c r="EK790"/>
      <c r="EL790"/>
      <c r="EM790"/>
    </row>
    <row r="791" spans="1:143" ht="15.75">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c r="CW791"/>
      <c r="CX791"/>
      <c r="CY791"/>
      <c r="CZ791"/>
      <c r="DA791"/>
      <c r="DB791"/>
      <c r="DC791"/>
      <c r="DD791"/>
      <c r="DE791"/>
      <c r="DF791"/>
      <c r="DG791"/>
      <c r="DH791"/>
      <c r="DI791"/>
      <c r="DJ791"/>
      <c r="DK791"/>
      <c r="DL791"/>
      <c r="DM791"/>
      <c r="DN791"/>
      <c r="DO791"/>
      <c r="DP791"/>
      <c r="DQ791"/>
      <c r="DR791"/>
      <c r="DS791"/>
      <c r="DT791"/>
      <c r="DU791"/>
      <c r="DV791"/>
      <c r="DW791"/>
      <c r="DX791"/>
      <c r="DY791"/>
      <c r="DZ791"/>
      <c r="EA791"/>
      <c r="EB791"/>
      <c r="EC791"/>
      <c r="ED791"/>
      <c r="EE791"/>
      <c r="EF791"/>
      <c r="EG791"/>
      <c r="EH791"/>
      <c r="EI791"/>
      <c r="EJ791"/>
      <c r="EK791"/>
      <c r="EL791"/>
      <c r="EM791"/>
    </row>
    <row r="792" spans="1:143" ht="15.75">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c r="CW792"/>
      <c r="CX792"/>
      <c r="CY792"/>
      <c r="CZ792"/>
      <c r="DA792"/>
      <c r="DB792"/>
      <c r="DC792"/>
      <c r="DD792"/>
      <c r="DE792"/>
      <c r="DF792"/>
      <c r="DG792"/>
      <c r="DH792"/>
      <c r="DI792"/>
      <c r="DJ792"/>
      <c r="DK792"/>
      <c r="DL792"/>
      <c r="DM792"/>
      <c r="DN792"/>
      <c r="DO792"/>
      <c r="DP792"/>
      <c r="DQ792"/>
      <c r="DR792"/>
      <c r="DS792"/>
      <c r="DT792"/>
      <c r="DU792"/>
      <c r="DV792"/>
      <c r="DW792"/>
      <c r="DX792"/>
      <c r="DY792"/>
      <c r="DZ792"/>
      <c r="EA792"/>
      <c r="EB792"/>
      <c r="EC792"/>
      <c r="ED792"/>
      <c r="EE792"/>
      <c r="EF792"/>
      <c r="EG792"/>
      <c r="EH792"/>
      <c r="EI792"/>
      <c r="EJ792"/>
      <c r="EK792"/>
      <c r="EL792"/>
      <c r="EM792"/>
    </row>
    <row r="793" spans="1:143" ht="15.75">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c r="CW793"/>
      <c r="CX793"/>
      <c r="CY793"/>
      <c r="CZ793"/>
      <c r="DA793"/>
      <c r="DB793"/>
      <c r="DC793"/>
      <c r="DD793"/>
      <c r="DE793"/>
      <c r="DF793"/>
      <c r="DG793"/>
      <c r="DH793"/>
      <c r="DI793"/>
      <c r="DJ793"/>
      <c r="DK793"/>
      <c r="DL793"/>
      <c r="DM793"/>
      <c r="DN793"/>
      <c r="DO793"/>
      <c r="DP793"/>
      <c r="DQ793"/>
      <c r="DR793"/>
      <c r="DS793"/>
      <c r="DT793"/>
      <c r="DU793"/>
      <c r="DV793"/>
      <c r="DW793"/>
      <c r="DX793"/>
      <c r="DY793"/>
      <c r="DZ793"/>
      <c r="EA793"/>
      <c r="EB793"/>
      <c r="EC793"/>
      <c r="ED793"/>
      <c r="EE793"/>
      <c r="EF793"/>
      <c r="EG793"/>
      <c r="EH793"/>
      <c r="EI793"/>
      <c r="EJ793"/>
      <c r="EK793"/>
      <c r="EL793"/>
      <c r="EM793"/>
    </row>
    <row r="794" spans="1:143" ht="15.75">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c r="CW794"/>
      <c r="CX794"/>
      <c r="CY794"/>
      <c r="CZ794"/>
      <c r="DA794"/>
      <c r="DB794"/>
      <c r="DC794"/>
      <c r="DD794"/>
      <c r="DE794"/>
      <c r="DF794"/>
      <c r="DG794"/>
      <c r="DH794"/>
      <c r="DI794"/>
      <c r="DJ794"/>
      <c r="DK794"/>
      <c r="DL794"/>
      <c r="DM794"/>
      <c r="DN794"/>
      <c r="DO794"/>
      <c r="DP794"/>
      <c r="DQ794"/>
      <c r="DR794"/>
      <c r="DS794"/>
      <c r="DT794"/>
      <c r="DU794"/>
      <c r="DV794"/>
      <c r="DW794"/>
      <c r="DX794"/>
      <c r="DY794"/>
      <c r="DZ794"/>
      <c r="EA794"/>
      <c r="EB794"/>
      <c r="EC794"/>
      <c r="ED794"/>
      <c r="EE794"/>
      <c r="EF794"/>
      <c r="EG794"/>
      <c r="EH794"/>
      <c r="EI794"/>
      <c r="EJ794"/>
      <c r="EK794"/>
      <c r="EL794"/>
      <c r="EM794"/>
    </row>
    <row r="795" spans="1:143" ht="15.75">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c r="CW795"/>
      <c r="CX795"/>
      <c r="CY795"/>
      <c r="CZ795"/>
      <c r="DA795"/>
      <c r="DB795"/>
      <c r="DC795"/>
      <c r="DD795"/>
      <c r="DE795"/>
      <c r="DF795"/>
      <c r="DG795"/>
      <c r="DH795"/>
      <c r="DI795"/>
      <c r="DJ795"/>
      <c r="DK795"/>
      <c r="DL795"/>
      <c r="DM795"/>
      <c r="DN795"/>
      <c r="DO795"/>
      <c r="DP795"/>
      <c r="DQ795"/>
      <c r="DR795"/>
      <c r="DS795"/>
      <c r="DT795"/>
      <c r="DU795"/>
      <c r="DV795"/>
      <c r="DW795"/>
      <c r="DX795"/>
      <c r="DY795"/>
      <c r="DZ795"/>
      <c r="EA795"/>
      <c r="EB795"/>
      <c r="EC795"/>
      <c r="ED795"/>
      <c r="EE795"/>
      <c r="EF795"/>
      <c r="EG795"/>
      <c r="EH795"/>
      <c r="EI795"/>
      <c r="EJ795"/>
      <c r="EK795"/>
      <c r="EL795"/>
      <c r="EM795"/>
    </row>
    <row r="796" spans="1:143" ht="15.75">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c r="CW796"/>
      <c r="CX796"/>
      <c r="CY796"/>
      <c r="CZ796"/>
      <c r="DA796"/>
      <c r="DB796"/>
      <c r="DC796"/>
      <c r="DD796"/>
      <c r="DE796"/>
      <c r="DF796"/>
      <c r="DG796"/>
      <c r="DH796"/>
      <c r="DI796"/>
      <c r="DJ796"/>
      <c r="DK796"/>
      <c r="DL796"/>
      <c r="DM796"/>
      <c r="DN796"/>
      <c r="DO796"/>
      <c r="DP796"/>
      <c r="DQ796"/>
      <c r="DR796"/>
      <c r="DS796"/>
      <c r="DT796"/>
      <c r="DU796"/>
      <c r="DV796"/>
      <c r="DW796"/>
      <c r="DX796"/>
      <c r="DY796"/>
      <c r="DZ796"/>
      <c r="EA796"/>
      <c r="EB796"/>
      <c r="EC796"/>
      <c r="ED796"/>
      <c r="EE796"/>
      <c r="EF796"/>
      <c r="EG796"/>
      <c r="EH796"/>
      <c r="EI796"/>
      <c r="EJ796"/>
      <c r="EK796"/>
      <c r="EL796"/>
      <c r="EM796"/>
    </row>
    <row r="797" spans="1:143" ht="15.75">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c r="CW797"/>
      <c r="CX797"/>
      <c r="CY797"/>
      <c r="CZ797"/>
      <c r="DA797"/>
      <c r="DB797"/>
      <c r="DC797"/>
      <c r="DD797"/>
      <c r="DE797"/>
      <c r="DF797"/>
      <c r="DG797"/>
      <c r="DH797"/>
      <c r="DI797"/>
      <c r="DJ797"/>
      <c r="DK797"/>
      <c r="DL797"/>
      <c r="DM797"/>
      <c r="DN797"/>
      <c r="DO797"/>
      <c r="DP797"/>
      <c r="DQ797"/>
      <c r="DR797"/>
      <c r="DS797"/>
      <c r="DT797"/>
      <c r="DU797"/>
      <c r="DV797"/>
      <c r="DW797"/>
      <c r="DX797"/>
      <c r="DY797"/>
      <c r="DZ797"/>
      <c r="EA797"/>
      <c r="EB797"/>
      <c r="EC797"/>
      <c r="ED797"/>
      <c r="EE797"/>
      <c r="EF797"/>
      <c r="EG797"/>
      <c r="EH797"/>
      <c r="EI797"/>
      <c r="EJ797"/>
      <c r="EK797"/>
      <c r="EL797"/>
      <c r="EM797"/>
    </row>
    <row r="798" spans="1:143" ht="15.75">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c r="CW798"/>
      <c r="CX798"/>
      <c r="CY798"/>
      <c r="CZ798"/>
      <c r="DA798"/>
      <c r="DB798"/>
      <c r="DC798"/>
      <c r="DD798"/>
      <c r="DE798"/>
      <c r="DF798"/>
      <c r="DG798"/>
      <c r="DH798"/>
      <c r="DI798"/>
      <c r="DJ798"/>
      <c r="DK798"/>
      <c r="DL798"/>
      <c r="DM798"/>
      <c r="DN798"/>
      <c r="DO798"/>
      <c r="DP798"/>
      <c r="DQ798"/>
      <c r="DR798"/>
      <c r="DS798"/>
      <c r="DT798"/>
      <c r="DU798"/>
      <c r="DV798"/>
      <c r="DW798"/>
      <c r="DX798"/>
      <c r="DY798"/>
      <c r="DZ798"/>
      <c r="EA798"/>
      <c r="EB798"/>
      <c r="EC798"/>
      <c r="ED798"/>
      <c r="EE798"/>
      <c r="EF798"/>
      <c r="EG798"/>
      <c r="EH798"/>
      <c r="EI798"/>
      <c r="EJ798"/>
      <c r="EK798"/>
      <c r="EL798"/>
      <c r="EM798"/>
    </row>
    <row r="799" spans="1:143" ht="15.75">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c r="CW799"/>
      <c r="CX799"/>
      <c r="CY799"/>
      <c r="CZ799"/>
      <c r="DA799"/>
      <c r="DB799"/>
      <c r="DC799"/>
      <c r="DD799"/>
      <c r="DE799"/>
      <c r="DF799"/>
      <c r="DG799"/>
      <c r="DH799"/>
      <c r="DI799"/>
      <c r="DJ799"/>
      <c r="DK799"/>
      <c r="DL799"/>
      <c r="DM799"/>
      <c r="DN799"/>
      <c r="DO799"/>
      <c r="DP799"/>
      <c r="DQ799"/>
      <c r="DR799"/>
      <c r="DS799"/>
      <c r="DT799"/>
      <c r="DU799"/>
      <c r="DV799"/>
      <c r="DW799"/>
      <c r="DX799"/>
      <c r="DY799"/>
      <c r="DZ799"/>
      <c r="EA799"/>
      <c r="EB799"/>
      <c r="EC799"/>
      <c r="ED799"/>
      <c r="EE799"/>
      <c r="EF799"/>
      <c r="EG799"/>
      <c r="EH799"/>
      <c r="EI799"/>
      <c r="EJ799"/>
      <c r="EK799"/>
      <c r="EL799"/>
      <c r="EM799"/>
    </row>
    <row r="800" spans="1:143" ht="15.75">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c r="CW800"/>
      <c r="CX800"/>
      <c r="CY800"/>
      <c r="CZ800"/>
      <c r="DA800"/>
      <c r="DB800"/>
      <c r="DC800"/>
      <c r="DD800"/>
      <c r="DE800"/>
      <c r="DF800"/>
      <c r="DG800"/>
      <c r="DH800"/>
      <c r="DI800"/>
      <c r="DJ800"/>
      <c r="DK800"/>
      <c r="DL800"/>
      <c r="DM800"/>
      <c r="DN800"/>
      <c r="DO800"/>
      <c r="DP800"/>
      <c r="DQ800"/>
      <c r="DR800"/>
      <c r="DS800"/>
      <c r="DT800"/>
      <c r="DU800"/>
      <c r="DV800"/>
      <c r="DW800"/>
      <c r="DX800"/>
      <c r="DY800"/>
      <c r="DZ800"/>
      <c r="EA800"/>
      <c r="EB800"/>
      <c r="EC800"/>
      <c r="ED800"/>
      <c r="EE800"/>
      <c r="EF800"/>
      <c r="EG800"/>
      <c r="EH800"/>
      <c r="EI800"/>
      <c r="EJ800"/>
      <c r="EK800"/>
      <c r="EL800"/>
      <c r="EM800"/>
    </row>
    <row r="801" spans="1:143" ht="15.75">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c r="CW801"/>
      <c r="CX801"/>
      <c r="CY801"/>
      <c r="CZ801"/>
      <c r="DA801"/>
      <c r="DB801"/>
      <c r="DC801"/>
      <c r="DD801"/>
      <c r="DE801"/>
      <c r="DF801"/>
      <c r="DG801"/>
      <c r="DH801"/>
      <c r="DI801"/>
      <c r="DJ801"/>
      <c r="DK801"/>
      <c r="DL801"/>
      <c r="DM801"/>
      <c r="DN801"/>
      <c r="DO801"/>
      <c r="DP801"/>
      <c r="DQ801"/>
      <c r="DR801"/>
      <c r="DS801"/>
      <c r="DT801"/>
      <c r="DU801"/>
      <c r="DV801"/>
      <c r="DW801"/>
      <c r="DX801"/>
      <c r="DY801"/>
      <c r="DZ801"/>
      <c r="EA801"/>
      <c r="EB801"/>
      <c r="EC801"/>
      <c r="ED801"/>
      <c r="EE801"/>
      <c r="EF801"/>
      <c r="EG801"/>
      <c r="EH801"/>
      <c r="EI801"/>
      <c r="EJ801"/>
      <c r="EK801"/>
      <c r="EL801"/>
      <c r="EM801"/>
    </row>
    <row r="802" spans="1:143" ht="15.75">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c r="DF802"/>
      <c r="DG802"/>
      <c r="DH802"/>
      <c r="DI802"/>
      <c r="DJ802"/>
      <c r="DK802"/>
      <c r="DL802"/>
      <c r="DM802"/>
      <c r="DN802"/>
      <c r="DO802"/>
      <c r="DP802"/>
      <c r="DQ802"/>
      <c r="DR802"/>
      <c r="DS802"/>
      <c r="DT802"/>
      <c r="DU802"/>
      <c r="DV802"/>
      <c r="DW802"/>
      <c r="DX802"/>
      <c r="DY802"/>
      <c r="DZ802"/>
      <c r="EA802"/>
      <c r="EB802"/>
      <c r="EC802"/>
      <c r="ED802"/>
      <c r="EE802"/>
      <c r="EF802"/>
      <c r="EG802"/>
      <c r="EH802"/>
      <c r="EI802"/>
      <c r="EJ802"/>
      <c r="EK802"/>
      <c r="EL802"/>
      <c r="EM802"/>
    </row>
    <row r="803" spans="1:143" ht="15.75">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c r="CW803"/>
      <c r="CX803"/>
      <c r="CY803"/>
      <c r="CZ803"/>
      <c r="DA803"/>
      <c r="DB803"/>
      <c r="DC803"/>
      <c r="DD803"/>
      <c r="DE803"/>
      <c r="DF803"/>
      <c r="DG803"/>
      <c r="DH803"/>
      <c r="DI803"/>
      <c r="DJ803"/>
      <c r="DK803"/>
      <c r="DL803"/>
      <c r="DM803"/>
      <c r="DN803"/>
      <c r="DO803"/>
      <c r="DP803"/>
      <c r="DQ803"/>
      <c r="DR803"/>
      <c r="DS803"/>
      <c r="DT803"/>
      <c r="DU803"/>
      <c r="DV803"/>
      <c r="DW803"/>
      <c r="DX803"/>
      <c r="DY803"/>
      <c r="DZ803"/>
      <c r="EA803"/>
      <c r="EB803"/>
      <c r="EC803"/>
      <c r="ED803"/>
      <c r="EE803"/>
      <c r="EF803"/>
      <c r="EG803"/>
      <c r="EH803"/>
      <c r="EI803"/>
      <c r="EJ803"/>
      <c r="EK803"/>
      <c r="EL803"/>
      <c r="EM803"/>
    </row>
    <row r="804" spans="1:143" ht="15.75">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c r="CW804"/>
      <c r="CX804"/>
      <c r="CY804"/>
      <c r="CZ804"/>
      <c r="DA804"/>
      <c r="DB804"/>
      <c r="DC804"/>
      <c r="DD804"/>
      <c r="DE804"/>
      <c r="DF804"/>
      <c r="DG804"/>
      <c r="DH804"/>
      <c r="DI804"/>
      <c r="DJ804"/>
      <c r="DK804"/>
      <c r="DL804"/>
      <c r="DM804"/>
      <c r="DN804"/>
      <c r="DO804"/>
      <c r="DP804"/>
      <c r="DQ804"/>
      <c r="DR804"/>
      <c r="DS804"/>
      <c r="DT804"/>
      <c r="DU804"/>
      <c r="DV804"/>
      <c r="DW804"/>
      <c r="DX804"/>
      <c r="DY804"/>
      <c r="DZ804"/>
      <c r="EA804"/>
      <c r="EB804"/>
      <c r="EC804"/>
      <c r="ED804"/>
      <c r="EE804"/>
      <c r="EF804"/>
      <c r="EG804"/>
      <c r="EH804"/>
      <c r="EI804"/>
      <c r="EJ804"/>
      <c r="EK804"/>
      <c r="EL804"/>
      <c r="EM804"/>
    </row>
    <row r="805" spans="1:143" ht="15.75">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c r="CW805"/>
      <c r="CX805"/>
      <c r="CY805"/>
      <c r="CZ805"/>
      <c r="DA805"/>
      <c r="DB805"/>
      <c r="DC805"/>
      <c r="DD805"/>
      <c r="DE805"/>
      <c r="DF805"/>
      <c r="DG805"/>
      <c r="DH805"/>
      <c r="DI805"/>
      <c r="DJ805"/>
      <c r="DK805"/>
      <c r="DL805"/>
      <c r="DM805"/>
      <c r="DN805"/>
      <c r="DO805"/>
      <c r="DP805"/>
      <c r="DQ805"/>
      <c r="DR805"/>
      <c r="DS805"/>
      <c r="DT805"/>
      <c r="DU805"/>
      <c r="DV805"/>
      <c r="DW805"/>
      <c r="DX805"/>
      <c r="DY805"/>
      <c r="DZ805"/>
      <c r="EA805"/>
      <c r="EB805"/>
      <c r="EC805"/>
      <c r="ED805"/>
      <c r="EE805"/>
      <c r="EF805"/>
      <c r="EG805"/>
      <c r="EH805"/>
      <c r="EI805"/>
      <c r="EJ805"/>
      <c r="EK805"/>
      <c r="EL805"/>
      <c r="EM805"/>
    </row>
    <row r="806" spans="1:143" ht="15.75">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c r="CW806"/>
      <c r="CX806"/>
      <c r="CY806"/>
      <c r="CZ806"/>
      <c r="DA806"/>
      <c r="DB806"/>
      <c r="DC806"/>
      <c r="DD806"/>
      <c r="DE806"/>
      <c r="DF806"/>
      <c r="DG806"/>
      <c r="DH806"/>
      <c r="DI806"/>
      <c r="DJ806"/>
      <c r="DK806"/>
      <c r="DL806"/>
      <c r="DM806"/>
      <c r="DN806"/>
      <c r="DO806"/>
      <c r="DP806"/>
      <c r="DQ806"/>
      <c r="DR806"/>
      <c r="DS806"/>
      <c r="DT806"/>
      <c r="DU806"/>
      <c r="DV806"/>
      <c r="DW806"/>
      <c r="DX806"/>
      <c r="DY806"/>
      <c r="DZ806"/>
      <c r="EA806"/>
      <c r="EB806"/>
      <c r="EC806"/>
      <c r="ED806"/>
      <c r="EE806"/>
      <c r="EF806"/>
      <c r="EG806"/>
      <c r="EH806"/>
      <c r="EI806"/>
      <c r="EJ806"/>
      <c r="EK806"/>
      <c r="EL806"/>
      <c r="EM806"/>
    </row>
    <row r="807" spans="1:143" ht="15.75">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c r="CW807"/>
      <c r="CX807"/>
      <c r="CY807"/>
      <c r="CZ807"/>
      <c r="DA807"/>
      <c r="DB807"/>
      <c r="DC807"/>
      <c r="DD807"/>
      <c r="DE807"/>
      <c r="DF807"/>
      <c r="DG807"/>
      <c r="DH807"/>
      <c r="DI807"/>
      <c r="DJ807"/>
      <c r="DK807"/>
      <c r="DL807"/>
      <c r="DM807"/>
      <c r="DN807"/>
      <c r="DO807"/>
      <c r="DP807"/>
      <c r="DQ807"/>
      <c r="DR807"/>
      <c r="DS807"/>
      <c r="DT807"/>
      <c r="DU807"/>
      <c r="DV807"/>
      <c r="DW807"/>
      <c r="DX807"/>
      <c r="DY807"/>
      <c r="DZ807"/>
      <c r="EA807"/>
      <c r="EB807"/>
      <c r="EC807"/>
      <c r="ED807"/>
      <c r="EE807"/>
      <c r="EF807"/>
      <c r="EG807"/>
      <c r="EH807"/>
      <c r="EI807"/>
      <c r="EJ807"/>
      <c r="EK807"/>
      <c r="EL807"/>
      <c r="EM807"/>
    </row>
    <row r="808" spans="1:143" ht="15.75">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c r="CW808"/>
      <c r="CX808"/>
      <c r="CY808"/>
      <c r="CZ808"/>
      <c r="DA808"/>
      <c r="DB808"/>
      <c r="DC808"/>
      <c r="DD808"/>
      <c r="DE808"/>
      <c r="DF808"/>
      <c r="DG808"/>
      <c r="DH808"/>
      <c r="DI808"/>
      <c r="DJ808"/>
      <c r="DK808"/>
      <c r="DL808"/>
      <c r="DM808"/>
      <c r="DN808"/>
      <c r="DO808"/>
      <c r="DP808"/>
      <c r="DQ808"/>
      <c r="DR808"/>
      <c r="DS808"/>
      <c r="DT808"/>
      <c r="DU808"/>
      <c r="DV808"/>
      <c r="DW808"/>
      <c r="DX808"/>
      <c r="DY808"/>
      <c r="DZ808"/>
      <c r="EA808"/>
      <c r="EB808"/>
      <c r="EC808"/>
      <c r="ED808"/>
      <c r="EE808"/>
      <c r="EF808"/>
      <c r="EG808"/>
      <c r="EH808"/>
      <c r="EI808"/>
      <c r="EJ808"/>
      <c r="EK808"/>
      <c r="EL808"/>
      <c r="EM808"/>
    </row>
    <row r="809" spans="1:143" ht="15.75">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c r="CW809"/>
      <c r="CX809"/>
      <c r="CY809"/>
      <c r="CZ809"/>
      <c r="DA809"/>
      <c r="DB809"/>
      <c r="DC809"/>
      <c r="DD809"/>
      <c r="DE809"/>
      <c r="DF809"/>
      <c r="DG809"/>
      <c r="DH809"/>
      <c r="DI809"/>
      <c r="DJ809"/>
      <c r="DK809"/>
      <c r="DL809"/>
      <c r="DM809"/>
      <c r="DN809"/>
      <c r="DO809"/>
      <c r="DP809"/>
      <c r="DQ809"/>
      <c r="DR809"/>
      <c r="DS809"/>
      <c r="DT809"/>
      <c r="DU809"/>
      <c r="DV809"/>
      <c r="DW809"/>
      <c r="DX809"/>
      <c r="DY809"/>
      <c r="DZ809"/>
      <c r="EA809"/>
      <c r="EB809"/>
      <c r="EC809"/>
      <c r="ED809"/>
      <c r="EE809"/>
      <c r="EF809"/>
      <c r="EG809"/>
      <c r="EH809"/>
      <c r="EI809"/>
      <c r="EJ809"/>
      <c r="EK809"/>
      <c r="EL809"/>
      <c r="EM809"/>
    </row>
    <row r="810" spans="1:143" ht="15.75">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c r="CW810"/>
      <c r="CX810"/>
      <c r="CY810"/>
      <c r="CZ810"/>
      <c r="DA810"/>
      <c r="DB810"/>
      <c r="DC810"/>
      <c r="DD810"/>
      <c r="DE810"/>
      <c r="DF810"/>
      <c r="DG810"/>
      <c r="DH810"/>
      <c r="DI810"/>
      <c r="DJ810"/>
      <c r="DK810"/>
      <c r="DL810"/>
      <c r="DM810"/>
      <c r="DN810"/>
      <c r="DO810"/>
      <c r="DP810"/>
      <c r="DQ810"/>
      <c r="DR810"/>
      <c r="DS810"/>
      <c r="DT810"/>
      <c r="DU810"/>
      <c r="DV810"/>
      <c r="DW810"/>
      <c r="DX810"/>
      <c r="DY810"/>
      <c r="DZ810"/>
      <c r="EA810"/>
      <c r="EB810"/>
      <c r="EC810"/>
      <c r="ED810"/>
      <c r="EE810"/>
      <c r="EF810"/>
      <c r="EG810"/>
      <c r="EH810"/>
      <c r="EI810"/>
      <c r="EJ810"/>
      <c r="EK810"/>
      <c r="EL810"/>
      <c r="EM810"/>
    </row>
    <row r="811" spans="1:143" ht="15.75">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c r="CW811"/>
      <c r="CX811"/>
      <c r="CY811"/>
      <c r="CZ811"/>
      <c r="DA811"/>
      <c r="DB811"/>
      <c r="DC811"/>
      <c r="DD811"/>
      <c r="DE811"/>
      <c r="DF811"/>
      <c r="DG811"/>
      <c r="DH811"/>
      <c r="DI811"/>
      <c r="DJ811"/>
      <c r="DK811"/>
      <c r="DL811"/>
      <c r="DM811"/>
      <c r="DN811"/>
      <c r="DO811"/>
      <c r="DP811"/>
      <c r="DQ811"/>
      <c r="DR811"/>
      <c r="DS811"/>
      <c r="DT811"/>
      <c r="DU811"/>
      <c r="DV811"/>
      <c r="DW811"/>
      <c r="DX811"/>
      <c r="DY811"/>
      <c r="DZ811"/>
      <c r="EA811"/>
      <c r="EB811"/>
      <c r="EC811"/>
      <c r="ED811"/>
      <c r="EE811"/>
      <c r="EF811"/>
      <c r="EG811"/>
      <c r="EH811"/>
      <c r="EI811"/>
      <c r="EJ811"/>
      <c r="EK811"/>
      <c r="EL811"/>
      <c r="EM811"/>
    </row>
    <row r="812" spans="1:143" ht="15.75">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c r="CW812"/>
      <c r="CX812"/>
      <c r="CY812"/>
      <c r="CZ812"/>
      <c r="DA812"/>
      <c r="DB812"/>
      <c r="DC812"/>
      <c r="DD812"/>
      <c r="DE812"/>
      <c r="DF812"/>
      <c r="DG812"/>
      <c r="DH812"/>
      <c r="DI812"/>
      <c r="DJ812"/>
      <c r="DK812"/>
      <c r="DL812"/>
      <c r="DM812"/>
      <c r="DN812"/>
      <c r="DO812"/>
      <c r="DP812"/>
      <c r="DQ812"/>
      <c r="DR812"/>
      <c r="DS812"/>
      <c r="DT812"/>
      <c r="DU812"/>
      <c r="DV812"/>
      <c r="DW812"/>
      <c r="DX812"/>
      <c r="DY812"/>
      <c r="DZ812"/>
      <c r="EA812"/>
      <c r="EB812"/>
      <c r="EC812"/>
      <c r="ED812"/>
      <c r="EE812"/>
      <c r="EF812"/>
      <c r="EG812"/>
      <c r="EH812"/>
      <c r="EI812"/>
      <c r="EJ812"/>
      <c r="EK812"/>
      <c r="EL812"/>
      <c r="EM812"/>
    </row>
    <row r="813" spans="1:143" ht="15.75">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c r="CW813"/>
      <c r="CX813"/>
      <c r="CY813"/>
      <c r="CZ813"/>
      <c r="DA813"/>
      <c r="DB813"/>
      <c r="DC813"/>
      <c r="DD813"/>
      <c r="DE813"/>
      <c r="DF813"/>
      <c r="DG813"/>
      <c r="DH813"/>
      <c r="DI813"/>
      <c r="DJ813"/>
      <c r="DK813"/>
      <c r="DL813"/>
      <c r="DM813"/>
      <c r="DN813"/>
      <c r="DO813"/>
      <c r="DP813"/>
      <c r="DQ813"/>
      <c r="DR813"/>
      <c r="DS813"/>
      <c r="DT813"/>
      <c r="DU813"/>
      <c r="DV813"/>
      <c r="DW813"/>
      <c r="DX813"/>
      <c r="DY813"/>
      <c r="DZ813"/>
      <c r="EA813"/>
      <c r="EB813"/>
      <c r="EC813"/>
      <c r="ED813"/>
      <c r="EE813"/>
      <c r="EF813"/>
      <c r="EG813"/>
      <c r="EH813"/>
      <c r="EI813"/>
      <c r="EJ813"/>
      <c r="EK813"/>
      <c r="EL813"/>
      <c r="EM813"/>
    </row>
    <row r="814" spans="1:143" ht="15.75">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c r="CW814"/>
      <c r="CX814"/>
      <c r="CY814"/>
      <c r="CZ814"/>
      <c r="DA814"/>
      <c r="DB814"/>
      <c r="DC814"/>
      <c r="DD814"/>
      <c r="DE814"/>
      <c r="DF814"/>
      <c r="DG814"/>
      <c r="DH814"/>
      <c r="DI814"/>
      <c r="DJ814"/>
      <c r="DK814"/>
      <c r="DL814"/>
      <c r="DM814"/>
      <c r="DN814"/>
      <c r="DO814"/>
      <c r="DP814"/>
      <c r="DQ814"/>
      <c r="DR814"/>
      <c r="DS814"/>
      <c r="DT814"/>
      <c r="DU814"/>
      <c r="DV814"/>
      <c r="DW814"/>
      <c r="DX814"/>
      <c r="DY814"/>
      <c r="DZ814"/>
      <c r="EA814"/>
      <c r="EB814"/>
      <c r="EC814"/>
      <c r="ED814"/>
      <c r="EE814"/>
      <c r="EF814"/>
      <c r="EG814"/>
      <c r="EH814"/>
      <c r="EI814"/>
      <c r="EJ814"/>
      <c r="EK814"/>
      <c r="EL814"/>
      <c r="EM814"/>
    </row>
    <row r="815" spans="1:143" ht="15.75">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c r="CW815"/>
      <c r="CX815"/>
      <c r="CY815"/>
      <c r="CZ815"/>
      <c r="DA815"/>
      <c r="DB815"/>
      <c r="DC815"/>
      <c r="DD815"/>
      <c r="DE815"/>
      <c r="DF815"/>
      <c r="DG815"/>
      <c r="DH815"/>
      <c r="DI815"/>
      <c r="DJ815"/>
      <c r="DK815"/>
      <c r="DL815"/>
      <c r="DM815"/>
      <c r="DN815"/>
      <c r="DO815"/>
      <c r="DP815"/>
      <c r="DQ815"/>
      <c r="DR815"/>
      <c r="DS815"/>
      <c r="DT815"/>
      <c r="DU815"/>
      <c r="DV815"/>
      <c r="DW815"/>
      <c r="DX815"/>
      <c r="DY815"/>
      <c r="DZ815"/>
      <c r="EA815"/>
      <c r="EB815"/>
      <c r="EC815"/>
      <c r="ED815"/>
      <c r="EE815"/>
      <c r="EF815"/>
      <c r="EG815"/>
      <c r="EH815"/>
      <c r="EI815"/>
      <c r="EJ815"/>
      <c r="EK815"/>
      <c r="EL815"/>
      <c r="EM815"/>
    </row>
    <row r="816" spans="1:143" ht="15.75">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c r="CW816"/>
      <c r="CX816"/>
      <c r="CY816"/>
      <c r="CZ816"/>
      <c r="DA816"/>
      <c r="DB816"/>
      <c r="DC816"/>
      <c r="DD816"/>
      <c r="DE816"/>
      <c r="DF816"/>
      <c r="DG816"/>
      <c r="DH816"/>
      <c r="DI816"/>
      <c r="DJ816"/>
      <c r="DK816"/>
      <c r="DL816"/>
      <c r="DM816"/>
      <c r="DN816"/>
      <c r="DO816"/>
      <c r="DP816"/>
      <c r="DQ816"/>
      <c r="DR816"/>
      <c r="DS816"/>
      <c r="DT816"/>
      <c r="DU816"/>
      <c r="DV816"/>
      <c r="DW816"/>
      <c r="DX816"/>
      <c r="DY816"/>
      <c r="DZ816"/>
      <c r="EA816"/>
      <c r="EB816"/>
      <c r="EC816"/>
      <c r="ED816"/>
      <c r="EE816"/>
      <c r="EF816"/>
      <c r="EG816"/>
      <c r="EH816"/>
      <c r="EI816"/>
      <c r="EJ816"/>
      <c r="EK816"/>
      <c r="EL816"/>
      <c r="EM816"/>
    </row>
    <row r="817" spans="1:143" ht="15.75">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c r="CW817"/>
      <c r="CX817"/>
      <c r="CY817"/>
      <c r="CZ817"/>
      <c r="DA817"/>
      <c r="DB817"/>
      <c r="DC817"/>
      <c r="DD817"/>
      <c r="DE817"/>
      <c r="DF817"/>
      <c r="DG817"/>
      <c r="DH817"/>
      <c r="DI817"/>
      <c r="DJ817"/>
      <c r="DK817"/>
      <c r="DL817"/>
      <c r="DM817"/>
      <c r="DN817"/>
      <c r="DO817"/>
      <c r="DP817"/>
      <c r="DQ817"/>
      <c r="DR817"/>
      <c r="DS817"/>
      <c r="DT817"/>
      <c r="DU817"/>
      <c r="DV817"/>
      <c r="DW817"/>
      <c r="DX817"/>
      <c r="DY817"/>
      <c r="DZ817"/>
      <c r="EA817"/>
      <c r="EB817"/>
      <c r="EC817"/>
      <c r="ED817"/>
      <c r="EE817"/>
      <c r="EF817"/>
      <c r="EG817"/>
      <c r="EH817"/>
      <c r="EI817"/>
      <c r="EJ817"/>
      <c r="EK817"/>
      <c r="EL817"/>
      <c r="EM817"/>
    </row>
    <row r="818" spans="1:143" ht="15.75">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c r="CW818"/>
      <c r="CX818"/>
      <c r="CY818"/>
      <c r="CZ818"/>
      <c r="DA818"/>
      <c r="DB818"/>
      <c r="DC818"/>
      <c r="DD818"/>
      <c r="DE818"/>
      <c r="DF818"/>
      <c r="DG818"/>
      <c r="DH818"/>
      <c r="DI818"/>
      <c r="DJ818"/>
      <c r="DK818"/>
      <c r="DL818"/>
      <c r="DM818"/>
      <c r="DN818"/>
      <c r="DO818"/>
      <c r="DP818"/>
      <c r="DQ818"/>
      <c r="DR818"/>
      <c r="DS818"/>
      <c r="DT818"/>
      <c r="DU818"/>
      <c r="DV818"/>
      <c r="DW818"/>
      <c r="DX818"/>
      <c r="DY818"/>
      <c r="DZ818"/>
      <c r="EA818"/>
      <c r="EB818"/>
      <c r="EC818"/>
      <c r="ED818"/>
      <c r="EE818"/>
      <c r="EF818"/>
      <c r="EG818"/>
      <c r="EH818"/>
      <c r="EI818"/>
      <c r="EJ818"/>
      <c r="EK818"/>
      <c r="EL818"/>
      <c r="EM818"/>
    </row>
    <row r="819" spans="1:143" ht="15.75">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c r="CW819"/>
      <c r="CX819"/>
      <c r="CY819"/>
      <c r="CZ819"/>
      <c r="DA819"/>
      <c r="DB819"/>
      <c r="DC819"/>
      <c r="DD819"/>
      <c r="DE819"/>
      <c r="DF819"/>
      <c r="DG819"/>
      <c r="DH819"/>
      <c r="DI819"/>
      <c r="DJ819"/>
      <c r="DK819"/>
      <c r="DL819"/>
      <c r="DM819"/>
      <c r="DN819"/>
      <c r="DO819"/>
      <c r="DP819"/>
      <c r="DQ819"/>
      <c r="DR819"/>
      <c r="DS819"/>
      <c r="DT819"/>
      <c r="DU819"/>
      <c r="DV819"/>
      <c r="DW819"/>
      <c r="DX819"/>
      <c r="DY819"/>
      <c r="DZ819"/>
      <c r="EA819"/>
      <c r="EB819"/>
      <c r="EC819"/>
      <c r="ED819"/>
      <c r="EE819"/>
      <c r="EF819"/>
      <c r="EG819"/>
      <c r="EH819"/>
      <c r="EI819"/>
      <c r="EJ819"/>
      <c r="EK819"/>
      <c r="EL819"/>
      <c r="EM819"/>
    </row>
    <row r="820" spans="1:143" ht="15.75">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c r="CW820"/>
      <c r="CX820"/>
      <c r="CY820"/>
      <c r="CZ820"/>
      <c r="DA820"/>
      <c r="DB820"/>
      <c r="DC820"/>
      <c r="DD820"/>
      <c r="DE820"/>
      <c r="DF820"/>
      <c r="DG820"/>
      <c r="DH820"/>
      <c r="DI820"/>
      <c r="DJ820"/>
      <c r="DK820"/>
      <c r="DL820"/>
      <c r="DM820"/>
      <c r="DN820"/>
      <c r="DO820"/>
      <c r="DP820"/>
      <c r="DQ820"/>
      <c r="DR820"/>
      <c r="DS820"/>
      <c r="DT820"/>
      <c r="DU820"/>
      <c r="DV820"/>
      <c r="DW820"/>
      <c r="DX820"/>
      <c r="DY820"/>
      <c r="DZ820"/>
      <c r="EA820"/>
      <c r="EB820"/>
      <c r="EC820"/>
      <c r="ED820"/>
      <c r="EE820"/>
      <c r="EF820"/>
      <c r="EG820"/>
      <c r="EH820"/>
      <c r="EI820"/>
      <c r="EJ820"/>
      <c r="EK820"/>
      <c r="EL820"/>
      <c r="EM820"/>
    </row>
    <row r="821" spans="1:143" ht="15.75">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c r="CW821"/>
      <c r="CX821"/>
      <c r="CY821"/>
      <c r="CZ821"/>
      <c r="DA821"/>
      <c r="DB821"/>
      <c r="DC821"/>
      <c r="DD821"/>
      <c r="DE821"/>
      <c r="DF821"/>
      <c r="DG821"/>
      <c r="DH821"/>
      <c r="DI821"/>
      <c r="DJ821"/>
      <c r="DK821"/>
      <c r="DL821"/>
      <c r="DM821"/>
      <c r="DN821"/>
      <c r="DO821"/>
      <c r="DP821"/>
      <c r="DQ821"/>
      <c r="DR821"/>
      <c r="DS821"/>
      <c r="DT821"/>
      <c r="DU821"/>
      <c r="DV821"/>
      <c r="DW821"/>
      <c r="DX821"/>
      <c r="DY821"/>
      <c r="DZ821"/>
      <c r="EA821"/>
      <c r="EB821"/>
      <c r="EC821"/>
      <c r="ED821"/>
      <c r="EE821"/>
      <c r="EF821"/>
      <c r="EG821"/>
      <c r="EH821"/>
      <c r="EI821"/>
      <c r="EJ821"/>
      <c r="EK821"/>
      <c r="EL821"/>
      <c r="EM821"/>
    </row>
    <row r="822" spans="1:143" ht="15.75">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c r="CW822"/>
      <c r="CX822"/>
      <c r="CY822"/>
      <c r="CZ822"/>
      <c r="DA822"/>
      <c r="DB822"/>
      <c r="DC822"/>
      <c r="DD822"/>
      <c r="DE822"/>
      <c r="DF822"/>
      <c r="DG822"/>
      <c r="DH822"/>
      <c r="DI822"/>
      <c r="DJ822"/>
      <c r="DK822"/>
      <c r="DL822"/>
      <c r="DM822"/>
      <c r="DN822"/>
      <c r="DO822"/>
      <c r="DP822"/>
      <c r="DQ822"/>
      <c r="DR822"/>
      <c r="DS822"/>
      <c r="DT822"/>
      <c r="DU822"/>
      <c r="DV822"/>
      <c r="DW822"/>
      <c r="DX822"/>
      <c r="DY822"/>
      <c r="DZ822"/>
      <c r="EA822"/>
      <c r="EB822"/>
      <c r="EC822"/>
      <c r="ED822"/>
      <c r="EE822"/>
      <c r="EF822"/>
      <c r="EG822"/>
      <c r="EH822"/>
      <c r="EI822"/>
      <c r="EJ822"/>
      <c r="EK822"/>
      <c r="EL822"/>
      <c r="EM822"/>
    </row>
    <row r="823" spans="1:143" ht="15.75">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c r="CW823"/>
      <c r="CX823"/>
      <c r="CY823"/>
      <c r="CZ823"/>
      <c r="DA823"/>
      <c r="DB823"/>
      <c r="DC823"/>
      <c r="DD823"/>
      <c r="DE823"/>
      <c r="DF823"/>
      <c r="DG823"/>
      <c r="DH823"/>
      <c r="DI823"/>
      <c r="DJ823"/>
      <c r="DK823"/>
      <c r="DL823"/>
      <c r="DM823"/>
      <c r="DN823"/>
      <c r="DO823"/>
      <c r="DP823"/>
      <c r="DQ823"/>
      <c r="DR823"/>
      <c r="DS823"/>
      <c r="DT823"/>
      <c r="DU823"/>
      <c r="DV823"/>
      <c r="DW823"/>
      <c r="DX823"/>
      <c r="DY823"/>
      <c r="DZ823"/>
      <c r="EA823"/>
      <c r="EB823"/>
      <c r="EC823"/>
      <c r="ED823"/>
      <c r="EE823"/>
      <c r="EF823"/>
      <c r="EG823"/>
      <c r="EH823"/>
      <c r="EI823"/>
      <c r="EJ823"/>
      <c r="EK823"/>
      <c r="EL823"/>
      <c r="EM823"/>
    </row>
    <row r="824" spans="1:143" ht="15.75">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c r="CW824"/>
      <c r="CX824"/>
      <c r="CY824"/>
      <c r="CZ824"/>
      <c r="DA824"/>
      <c r="DB824"/>
      <c r="DC824"/>
      <c r="DD824"/>
      <c r="DE824"/>
      <c r="DF824"/>
      <c r="DG824"/>
      <c r="DH824"/>
      <c r="DI824"/>
      <c r="DJ824"/>
      <c r="DK824"/>
      <c r="DL824"/>
      <c r="DM824"/>
      <c r="DN824"/>
      <c r="DO824"/>
      <c r="DP824"/>
      <c r="DQ824"/>
      <c r="DR824"/>
      <c r="DS824"/>
      <c r="DT824"/>
      <c r="DU824"/>
      <c r="DV824"/>
      <c r="DW824"/>
      <c r="DX824"/>
      <c r="DY824"/>
      <c r="DZ824"/>
      <c r="EA824"/>
      <c r="EB824"/>
      <c r="EC824"/>
      <c r="ED824"/>
      <c r="EE824"/>
      <c r="EF824"/>
      <c r="EG824"/>
      <c r="EH824"/>
      <c r="EI824"/>
      <c r="EJ824"/>
      <c r="EK824"/>
      <c r="EL824"/>
      <c r="EM824"/>
    </row>
    <row r="825" spans="1:143" ht="15.75">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c r="CW825"/>
      <c r="CX825"/>
      <c r="CY825"/>
      <c r="CZ825"/>
      <c r="DA825"/>
      <c r="DB825"/>
      <c r="DC825"/>
      <c r="DD825"/>
      <c r="DE825"/>
      <c r="DF825"/>
      <c r="DG825"/>
      <c r="DH825"/>
      <c r="DI825"/>
      <c r="DJ825"/>
      <c r="DK825"/>
      <c r="DL825"/>
      <c r="DM825"/>
      <c r="DN825"/>
      <c r="DO825"/>
      <c r="DP825"/>
      <c r="DQ825"/>
      <c r="DR825"/>
      <c r="DS825"/>
      <c r="DT825"/>
      <c r="DU825"/>
      <c r="DV825"/>
      <c r="DW825"/>
      <c r="DX825"/>
      <c r="DY825"/>
      <c r="DZ825"/>
      <c r="EA825"/>
      <c r="EB825"/>
      <c r="EC825"/>
      <c r="ED825"/>
      <c r="EE825"/>
      <c r="EF825"/>
      <c r="EG825"/>
      <c r="EH825"/>
      <c r="EI825"/>
      <c r="EJ825"/>
      <c r="EK825"/>
      <c r="EL825"/>
      <c r="EM825"/>
    </row>
    <row r="826" spans="1:143" ht="15.75">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c r="CW826"/>
      <c r="CX826"/>
      <c r="CY826"/>
      <c r="CZ826"/>
      <c r="DA826"/>
      <c r="DB826"/>
      <c r="DC826"/>
      <c r="DD826"/>
      <c r="DE826"/>
      <c r="DF826"/>
      <c r="DG826"/>
      <c r="DH826"/>
      <c r="DI826"/>
      <c r="DJ826"/>
      <c r="DK826"/>
      <c r="DL826"/>
      <c r="DM826"/>
      <c r="DN826"/>
      <c r="DO826"/>
      <c r="DP826"/>
      <c r="DQ826"/>
      <c r="DR826"/>
      <c r="DS826"/>
      <c r="DT826"/>
      <c r="DU826"/>
      <c r="DV826"/>
      <c r="DW826"/>
      <c r="DX826"/>
      <c r="DY826"/>
      <c r="DZ826"/>
      <c r="EA826"/>
      <c r="EB826"/>
      <c r="EC826"/>
      <c r="ED826"/>
      <c r="EE826"/>
      <c r="EF826"/>
      <c r="EG826"/>
      <c r="EH826"/>
      <c r="EI826"/>
      <c r="EJ826"/>
      <c r="EK826"/>
      <c r="EL826"/>
      <c r="EM826"/>
    </row>
    <row r="827" spans="1:143" ht="15.75">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c r="CW827"/>
      <c r="CX827"/>
      <c r="CY827"/>
      <c r="CZ827"/>
      <c r="DA827"/>
      <c r="DB827"/>
      <c r="DC827"/>
      <c r="DD827"/>
      <c r="DE827"/>
      <c r="DF827"/>
      <c r="DG827"/>
      <c r="DH827"/>
      <c r="DI827"/>
      <c r="DJ827"/>
      <c r="DK827"/>
      <c r="DL827"/>
      <c r="DM827"/>
      <c r="DN827"/>
      <c r="DO827"/>
      <c r="DP827"/>
      <c r="DQ827"/>
      <c r="DR827"/>
      <c r="DS827"/>
      <c r="DT827"/>
      <c r="DU827"/>
      <c r="DV827"/>
      <c r="DW827"/>
      <c r="DX827"/>
      <c r="DY827"/>
      <c r="DZ827"/>
      <c r="EA827"/>
      <c r="EB827"/>
      <c r="EC827"/>
      <c r="ED827"/>
      <c r="EE827"/>
      <c r="EF827"/>
      <c r="EG827"/>
      <c r="EH827"/>
      <c r="EI827"/>
      <c r="EJ827"/>
      <c r="EK827"/>
      <c r="EL827"/>
      <c r="EM827"/>
    </row>
    <row r="828" spans="1:143" ht="15.75">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c r="CW828"/>
      <c r="CX828"/>
      <c r="CY828"/>
      <c r="CZ828"/>
      <c r="DA828"/>
      <c r="DB828"/>
      <c r="DC828"/>
      <c r="DD828"/>
      <c r="DE828"/>
      <c r="DF828"/>
      <c r="DG828"/>
      <c r="DH828"/>
      <c r="DI828"/>
      <c r="DJ828"/>
      <c r="DK828"/>
      <c r="DL828"/>
      <c r="DM828"/>
      <c r="DN828"/>
      <c r="DO828"/>
      <c r="DP828"/>
      <c r="DQ828"/>
      <c r="DR828"/>
      <c r="DS828"/>
      <c r="DT828"/>
      <c r="DU828"/>
      <c r="DV828"/>
      <c r="DW828"/>
      <c r="DX828"/>
      <c r="DY828"/>
      <c r="DZ828"/>
      <c r="EA828"/>
      <c r="EB828"/>
      <c r="EC828"/>
      <c r="ED828"/>
      <c r="EE828"/>
      <c r="EF828"/>
      <c r="EG828"/>
      <c r="EH828"/>
      <c r="EI828"/>
      <c r="EJ828"/>
      <c r="EK828"/>
      <c r="EL828"/>
      <c r="EM828"/>
    </row>
    <row r="829" spans="1:143" ht="15.75">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c r="CW829"/>
      <c r="CX829"/>
      <c r="CY829"/>
      <c r="CZ829"/>
      <c r="DA829"/>
      <c r="DB829"/>
      <c r="DC829"/>
      <c r="DD829"/>
      <c r="DE829"/>
      <c r="DF829"/>
      <c r="DG829"/>
      <c r="DH829"/>
      <c r="DI829"/>
      <c r="DJ829"/>
      <c r="DK829"/>
      <c r="DL829"/>
      <c r="DM829"/>
      <c r="DN829"/>
      <c r="DO829"/>
      <c r="DP829"/>
      <c r="DQ829"/>
      <c r="DR829"/>
      <c r="DS829"/>
      <c r="DT829"/>
      <c r="DU829"/>
      <c r="DV829"/>
      <c r="DW829"/>
      <c r="DX829"/>
      <c r="DY829"/>
      <c r="DZ829"/>
      <c r="EA829"/>
      <c r="EB829"/>
      <c r="EC829"/>
      <c r="ED829"/>
      <c r="EE829"/>
      <c r="EF829"/>
      <c r="EG829"/>
      <c r="EH829"/>
      <c r="EI829"/>
      <c r="EJ829"/>
      <c r="EK829"/>
      <c r="EL829"/>
      <c r="EM829"/>
    </row>
    <row r="830" spans="1:143" ht="15.75">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c r="CW830"/>
      <c r="CX830"/>
      <c r="CY830"/>
      <c r="CZ830"/>
      <c r="DA830"/>
      <c r="DB830"/>
      <c r="DC830"/>
      <c r="DD830"/>
      <c r="DE830"/>
      <c r="DF830"/>
      <c r="DG830"/>
      <c r="DH830"/>
      <c r="DI830"/>
      <c r="DJ830"/>
      <c r="DK830"/>
      <c r="DL830"/>
      <c r="DM830"/>
      <c r="DN830"/>
      <c r="DO830"/>
      <c r="DP830"/>
      <c r="DQ830"/>
      <c r="DR830"/>
      <c r="DS830"/>
      <c r="DT830"/>
      <c r="DU830"/>
      <c r="DV830"/>
      <c r="DW830"/>
      <c r="DX830"/>
      <c r="DY830"/>
      <c r="DZ830"/>
      <c r="EA830"/>
      <c r="EB830"/>
      <c r="EC830"/>
      <c r="ED830"/>
      <c r="EE830"/>
      <c r="EF830"/>
      <c r="EG830"/>
      <c r="EH830"/>
      <c r="EI830"/>
      <c r="EJ830"/>
      <c r="EK830"/>
      <c r="EL830"/>
      <c r="EM830"/>
    </row>
    <row r="831" spans="1:143" ht="15.75">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c r="CW831"/>
      <c r="CX831"/>
      <c r="CY831"/>
      <c r="CZ831"/>
      <c r="DA831"/>
      <c r="DB831"/>
      <c r="DC831"/>
      <c r="DD831"/>
      <c r="DE831"/>
      <c r="DF831"/>
      <c r="DG831"/>
      <c r="DH831"/>
      <c r="DI831"/>
      <c r="DJ831"/>
      <c r="DK831"/>
      <c r="DL831"/>
      <c r="DM831"/>
      <c r="DN831"/>
      <c r="DO831"/>
      <c r="DP831"/>
      <c r="DQ831"/>
      <c r="DR831"/>
      <c r="DS831"/>
      <c r="DT831"/>
      <c r="DU831"/>
      <c r="DV831"/>
      <c r="DW831"/>
      <c r="DX831"/>
      <c r="DY831"/>
      <c r="DZ831"/>
      <c r="EA831"/>
      <c r="EB831"/>
      <c r="EC831"/>
      <c r="ED831"/>
      <c r="EE831"/>
      <c r="EF831"/>
      <c r="EG831"/>
      <c r="EH831"/>
      <c r="EI831"/>
      <c r="EJ831"/>
      <c r="EK831"/>
      <c r="EL831"/>
      <c r="EM831"/>
    </row>
    <row r="832" spans="1:143" ht="15.75">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c r="CW832"/>
      <c r="CX832"/>
      <c r="CY832"/>
      <c r="CZ832"/>
      <c r="DA832"/>
      <c r="DB832"/>
      <c r="DC832"/>
      <c r="DD832"/>
      <c r="DE832"/>
      <c r="DF832"/>
      <c r="DG832"/>
      <c r="DH832"/>
      <c r="DI832"/>
      <c r="DJ832"/>
      <c r="DK832"/>
      <c r="DL832"/>
      <c r="DM832"/>
      <c r="DN832"/>
      <c r="DO832"/>
      <c r="DP832"/>
      <c r="DQ832"/>
      <c r="DR832"/>
      <c r="DS832"/>
      <c r="DT832"/>
      <c r="DU832"/>
      <c r="DV832"/>
      <c r="DW832"/>
      <c r="DX832"/>
      <c r="DY832"/>
      <c r="DZ832"/>
      <c r="EA832"/>
      <c r="EB832"/>
      <c r="EC832"/>
      <c r="ED832"/>
      <c r="EE832"/>
      <c r="EF832"/>
      <c r="EG832"/>
      <c r="EH832"/>
      <c r="EI832"/>
      <c r="EJ832"/>
      <c r="EK832"/>
      <c r="EL832"/>
      <c r="EM832"/>
    </row>
    <row r="833" spans="1:143" ht="15.75">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c r="CW833"/>
      <c r="CX833"/>
      <c r="CY833"/>
      <c r="CZ833"/>
      <c r="DA833"/>
      <c r="DB833"/>
      <c r="DC833"/>
      <c r="DD833"/>
      <c r="DE833"/>
      <c r="DF833"/>
      <c r="DG833"/>
      <c r="DH833"/>
      <c r="DI833"/>
      <c r="DJ833"/>
      <c r="DK833"/>
      <c r="DL833"/>
      <c r="DM833"/>
      <c r="DN833"/>
      <c r="DO833"/>
      <c r="DP833"/>
      <c r="DQ833"/>
      <c r="DR833"/>
      <c r="DS833"/>
      <c r="DT833"/>
      <c r="DU833"/>
      <c r="DV833"/>
      <c r="DW833"/>
      <c r="DX833"/>
      <c r="DY833"/>
      <c r="DZ833"/>
      <c r="EA833"/>
      <c r="EB833"/>
      <c r="EC833"/>
      <c r="ED833"/>
      <c r="EE833"/>
      <c r="EF833"/>
      <c r="EG833"/>
      <c r="EH833"/>
      <c r="EI833"/>
      <c r="EJ833"/>
      <c r="EK833"/>
      <c r="EL833"/>
      <c r="EM833"/>
    </row>
    <row r="834" spans="1:143" ht="15.75">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c r="CW834"/>
      <c r="CX834"/>
      <c r="CY834"/>
      <c r="CZ834"/>
      <c r="DA834"/>
      <c r="DB834"/>
      <c r="DC834"/>
      <c r="DD834"/>
      <c r="DE834"/>
      <c r="DF834"/>
      <c r="DG834"/>
      <c r="DH834"/>
      <c r="DI834"/>
      <c r="DJ834"/>
      <c r="DK834"/>
      <c r="DL834"/>
      <c r="DM834"/>
      <c r="DN834"/>
      <c r="DO834"/>
      <c r="DP834"/>
      <c r="DQ834"/>
      <c r="DR834"/>
      <c r="DS834"/>
      <c r="DT834"/>
      <c r="DU834"/>
      <c r="DV834"/>
      <c r="DW834"/>
      <c r="DX834"/>
      <c r="DY834"/>
      <c r="DZ834"/>
      <c r="EA834"/>
      <c r="EB834"/>
      <c r="EC834"/>
      <c r="ED834"/>
      <c r="EE834"/>
      <c r="EF834"/>
      <c r="EG834"/>
      <c r="EH834"/>
      <c r="EI834"/>
      <c r="EJ834"/>
      <c r="EK834"/>
      <c r="EL834"/>
      <c r="EM834"/>
    </row>
    <row r="835" spans="1:143" ht="15.75">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c r="CW835"/>
      <c r="CX835"/>
      <c r="CY835"/>
      <c r="CZ835"/>
      <c r="DA835"/>
      <c r="DB835"/>
      <c r="DC835"/>
      <c r="DD835"/>
      <c r="DE835"/>
      <c r="DF835"/>
      <c r="DG835"/>
      <c r="DH835"/>
      <c r="DI835"/>
      <c r="DJ835"/>
      <c r="DK835"/>
      <c r="DL835"/>
      <c r="DM835"/>
      <c r="DN835"/>
      <c r="DO835"/>
      <c r="DP835"/>
      <c r="DQ835"/>
      <c r="DR835"/>
      <c r="DS835"/>
      <c r="DT835"/>
      <c r="DU835"/>
      <c r="DV835"/>
      <c r="DW835"/>
      <c r="DX835"/>
      <c r="DY835"/>
      <c r="DZ835"/>
      <c r="EA835"/>
      <c r="EB835"/>
      <c r="EC835"/>
      <c r="ED835"/>
      <c r="EE835"/>
      <c r="EF835"/>
      <c r="EG835"/>
      <c r="EH835"/>
      <c r="EI835"/>
      <c r="EJ835"/>
      <c r="EK835"/>
      <c r="EL835"/>
      <c r="EM835"/>
    </row>
    <row r="836" spans="1:143" ht="15.75">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c r="CW836"/>
      <c r="CX836"/>
      <c r="CY836"/>
      <c r="CZ836"/>
      <c r="DA836"/>
      <c r="DB836"/>
      <c r="DC836"/>
      <c r="DD836"/>
      <c r="DE836"/>
      <c r="DF836"/>
      <c r="DG836"/>
      <c r="DH836"/>
      <c r="DI836"/>
      <c r="DJ836"/>
      <c r="DK836"/>
      <c r="DL836"/>
      <c r="DM836"/>
      <c r="DN836"/>
      <c r="DO836"/>
      <c r="DP836"/>
      <c r="DQ836"/>
      <c r="DR836"/>
      <c r="DS836"/>
      <c r="DT836"/>
      <c r="DU836"/>
      <c r="DV836"/>
      <c r="DW836"/>
      <c r="DX836"/>
      <c r="DY836"/>
      <c r="DZ836"/>
      <c r="EA836"/>
      <c r="EB836"/>
      <c r="EC836"/>
      <c r="ED836"/>
      <c r="EE836"/>
      <c r="EF836"/>
      <c r="EG836"/>
      <c r="EH836"/>
      <c r="EI836"/>
      <c r="EJ836"/>
      <c r="EK836"/>
      <c r="EL836"/>
      <c r="EM836"/>
    </row>
    <row r="837" spans="1:143" ht="15.75">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c r="CW837"/>
      <c r="CX837"/>
      <c r="CY837"/>
      <c r="CZ837"/>
      <c r="DA837"/>
      <c r="DB837"/>
      <c r="DC837"/>
      <c r="DD837"/>
      <c r="DE837"/>
      <c r="DF837"/>
      <c r="DG837"/>
      <c r="DH837"/>
      <c r="DI837"/>
      <c r="DJ837"/>
      <c r="DK837"/>
      <c r="DL837"/>
      <c r="DM837"/>
      <c r="DN837"/>
      <c r="DO837"/>
      <c r="DP837"/>
      <c r="DQ837"/>
      <c r="DR837"/>
      <c r="DS837"/>
      <c r="DT837"/>
      <c r="DU837"/>
      <c r="DV837"/>
      <c r="DW837"/>
      <c r="DX837"/>
      <c r="DY837"/>
      <c r="DZ837"/>
      <c r="EA837"/>
      <c r="EB837"/>
      <c r="EC837"/>
      <c r="ED837"/>
      <c r="EE837"/>
      <c r="EF837"/>
      <c r="EG837"/>
      <c r="EH837"/>
      <c r="EI837"/>
      <c r="EJ837"/>
      <c r="EK837"/>
      <c r="EL837"/>
      <c r="EM837"/>
    </row>
    <row r="838" spans="1:143" ht="15.75">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c r="CW838"/>
      <c r="CX838"/>
      <c r="CY838"/>
      <c r="CZ838"/>
      <c r="DA838"/>
      <c r="DB838"/>
      <c r="DC838"/>
      <c r="DD838"/>
      <c r="DE838"/>
      <c r="DF838"/>
      <c r="DG838"/>
      <c r="DH838"/>
      <c r="DI838"/>
      <c r="DJ838"/>
      <c r="DK838"/>
      <c r="DL838"/>
      <c r="DM838"/>
      <c r="DN838"/>
      <c r="DO838"/>
      <c r="DP838"/>
      <c r="DQ838"/>
      <c r="DR838"/>
      <c r="DS838"/>
      <c r="DT838"/>
      <c r="DU838"/>
      <c r="DV838"/>
      <c r="DW838"/>
      <c r="DX838"/>
      <c r="DY838"/>
      <c r="DZ838"/>
      <c r="EA838"/>
      <c r="EB838"/>
      <c r="EC838"/>
      <c r="ED838"/>
      <c r="EE838"/>
      <c r="EF838"/>
      <c r="EG838"/>
      <c r="EH838"/>
      <c r="EI838"/>
      <c r="EJ838"/>
      <c r="EK838"/>
      <c r="EL838"/>
      <c r="EM838"/>
    </row>
    <row r="839" spans="1:143" ht="15.75">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c r="CW839"/>
      <c r="CX839"/>
      <c r="CY839"/>
      <c r="CZ839"/>
      <c r="DA839"/>
      <c r="DB839"/>
      <c r="DC839"/>
      <c r="DD839"/>
      <c r="DE839"/>
      <c r="DF839"/>
      <c r="DG839"/>
      <c r="DH839"/>
      <c r="DI839"/>
      <c r="DJ839"/>
      <c r="DK839"/>
      <c r="DL839"/>
      <c r="DM839"/>
      <c r="DN839"/>
      <c r="DO839"/>
      <c r="DP839"/>
      <c r="DQ839"/>
      <c r="DR839"/>
      <c r="DS839"/>
      <c r="DT839"/>
      <c r="DU839"/>
      <c r="DV839"/>
      <c r="DW839"/>
      <c r="DX839"/>
      <c r="DY839"/>
      <c r="DZ839"/>
      <c r="EA839"/>
      <c r="EB839"/>
      <c r="EC839"/>
      <c r="ED839"/>
      <c r="EE839"/>
      <c r="EF839"/>
      <c r="EG839"/>
      <c r="EH839"/>
      <c r="EI839"/>
      <c r="EJ839"/>
      <c r="EK839"/>
      <c r="EL839"/>
      <c r="EM839"/>
    </row>
    <row r="840" spans="1:143" ht="15.75">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c r="CW840"/>
      <c r="CX840"/>
      <c r="CY840"/>
      <c r="CZ840"/>
      <c r="DA840"/>
      <c r="DB840"/>
      <c r="DC840"/>
      <c r="DD840"/>
      <c r="DE840"/>
      <c r="DF840"/>
      <c r="DG840"/>
      <c r="DH840"/>
      <c r="DI840"/>
      <c r="DJ840"/>
      <c r="DK840"/>
      <c r="DL840"/>
      <c r="DM840"/>
      <c r="DN840"/>
      <c r="DO840"/>
      <c r="DP840"/>
      <c r="DQ840"/>
      <c r="DR840"/>
      <c r="DS840"/>
      <c r="DT840"/>
      <c r="DU840"/>
      <c r="DV840"/>
      <c r="DW840"/>
      <c r="DX840"/>
      <c r="DY840"/>
      <c r="DZ840"/>
      <c r="EA840"/>
      <c r="EB840"/>
      <c r="EC840"/>
      <c r="ED840"/>
      <c r="EE840"/>
      <c r="EF840"/>
      <c r="EG840"/>
      <c r="EH840"/>
      <c r="EI840"/>
      <c r="EJ840"/>
      <c r="EK840"/>
      <c r="EL840"/>
      <c r="EM840"/>
    </row>
    <row r="841" spans="1:143" ht="15.75">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c r="CW841"/>
      <c r="CX841"/>
      <c r="CY841"/>
      <c r="CZ841"/>
      <c r="DA841"/>
      <c r="DB841"/>
      <c r="DC841"/>
      <c r="DD841"/>
      <c r="DE841"/>
      <c r="DF841"/>
      <c r="DG841"/>
      <c r="DH841"/>
      <c r="DI841"/>
      <c r="DJ841"/>
      <c r="DK841"/>
      <c r="DL841"/>
      <c r="DM841"/>
      <c r="DN841"/>
      <c r="DO841"/>
      <c r="DP841"/>
      <c r="DQ841"/>
      <c r="DR841"/>
      <c r="DS841"/>
      <c r="DT841"/>
      <c r="DU841"/>
      <c r="DV841"/>
      <c r="DW841"/>
      <c r="DX841"/>
      <c r="DY841"/>
      <c r="DZ841"/>
      <c r="EA841"/>
      <c r="EB841"/>
      <c r="EC841"/>
      <c r="ED841"/>
      <c r="EE841"/>
      <c r="EF841"/>
      <c r="EG841"/>
      <c r="EH841"/>
      <c r="EI841"/>
      <c r="EJ841"/>
      <c r="EK841"/>
      <c r="EL841"/>
      <c r="EM841"/>
    </row>
    <row r="842" spans="1:143" ht="15.75">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c r="CW842"/>
      <c r="CX842"/>
      <c r="CY842"/>
      <c r="CZ842"/>
      <c r="DA842"/>
      <c r="DB842"/>
      <c r="DC842"/>
      <c r="DD842"/>
      <c r="DE842"/>
      <c r="DF842"/>
      <c r="DG842"/>
      <c r="DH842"/>
      <c r="DI842"/>
      <c r="DJ842"/>
      <c r="DK842"/>
      <c r="DL842"/>
      <c r="DM842"/>
      <c r="DN842"/>
      <c r="DO842"/>
      <c r="DP842"/>
      <c r="DQ842"/>
      <c r="DR842"/>
      <c r="DS842"/>
      <c r="DT842"/>
      <c r="DU842"/>
      <c r="DV842"/>
      <c r="DW842"/>
      <c r="DX842"/>
      <c r="DY842"/>
      <c r="DZ842"/>
      <c r="EA842"/>
      <c r="EB842"/>
      <c r="EC842"/>
      <c r="ED842"/>
      <c r="EE842"/>
      <c r="EF842"/>
      <c r="EG842"/>
      <c r="EH842"/>
      <c r="EI842"/>
      <c r="EJ842"/>
      <c r="EK842"/>
      <c r="EL842"/>
      <c r="EM842"/>
    </row>
    <row r="843" spans="1:143" ht="15.75">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c r="CW843"/>
      <c r="CX843"/>
      <c r="CY843"/>
      <c r="CZ843"/>
      <c r="DA843"/>
      <c r="DB843"/>
      <c r="DC843"/>
      <c r="DD843"/>
      <c r="DE843"/>
      <c r="DF843"/>
      <c r="DG843"/>
      <c r="DH843"/>
      <c r="DI843"/>
      <c r="DJ843"/>
      <c r="DK843"/>
      <c r="DL843"/>
      <c r="DM843"/>
      <c r="DN843"/>
      <c r="DO843"/>
      <c r="DP843"/>
      <c r="DQ843"/>
      <c r="DR843"/>
      <c r="DS843"/>
      <c r="DT843"/>
      <c r="DU843"/>
      <c r="DV843"/>
      <c r="DW843"/>
      <c r="DX843"/>
      <c r="DY843"/>
      <c r="DZ843"/>
      <c r="EA843"/>
      <c r="EB843"/>
      <c r="EC843"/>
      <c r="ED843"/>
      <c r="EE843"/>
      <c r="EF843"/>
      <c r="EG843"/>
      <c r="EH843"/>
      <c r="EI843"/>
      <c r="EJ843"/>
      <c r="EK843"/>
      <c r="EL843"/>
      <c r="EM843"/>
    </row>
    <row r="844" spans="1:143" ht="15.75">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c r="CW844"/>
      <c r="CX844"/>
      <c r="CY844"/>
      <c r="CZ844"/>
      <c r="DA844"/>
      <c r="DB844"/>
      <c r="DC844"/>
      <c r="DD844"/>
      <c r="DE844"/>
      <c r="DF844"/>
      <c r="DG844"/>
      <c r="DH844"/>
      <c r="DI844"/>
      <c r="DJ844"/>
      <c r="DK844"/>
      <c r="DL844"/>
      <c r="DM844"/>
      <c r="DN844"/>
      <c r="DO844"/>
      <c r="DP844"/>
      <c r="DQ844"/>
      <c r="DR844"/>
      <c r="DS844"/>
      <c r="DT844"/>
      <c r="DU844"/>
      <c r="DV844"/>
      <c r="DW844"/>
      <c r="DX844"/>
      <c r="DY844"/>
      <c r="DZ844"/>
      <c r="EA844"/>
      <c r="EB844"/>
      <c r="EC844"/>
      <c r="ED844"/>
      <c r="EE844"/>
      <c r="EF844"/>
      <c r="EG844"/>
      <c r="EH844"/>
      <c r="EI844"/>
      <c r="EJ844"/>
      <c r="EK844"/>
      <c r="EL844"/>
      <c r="EM844"/>
    </row>
    <row r="845" spans="1:143" ht="15.75">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c r="CW845"/>
      <c r="CX845"/>
      <c r="CY845"/>
      <c r="CZ845"/>
      <c r="DA845"/>
      <c r="DB845"/>
      <c r="DC845"/>
      <c r="DD845"/>
      <c r="DE845"/>
      <c r="DF845"/>
      <c r="DG845"/>
      <c r="DH845"/>
      <c r="DI845"/>
      <c r="DJ845"/>
      <c r="DK845"/>
      <c r="DL845"/>
      <c r="DM845"/>
      <c r="DN845"/>
      <c r="DO845"/>
      <c r="DP845"/>
      <c r="DQ845"/>
      <c r="DR845"/>
      <c r="DS845"/>
      <c r="DT845"/>
      <c r="DU845"/>
      <c r="DV845"/>
      <c r="DW845"/>
      <c r="DX845"/>
      <c r="DY845"/>
      <c r="DZ845"/>
      <c r="EA845"/>
      <c r="EB845"/>
      <c r="EC845"/>
      <c r="ED845"/>
      <c r="EE845"/>
      <c r="EF845"/>
      <c r="EG845"/>
      <c r="EH845"/>
      <c r="EI845"/>
      <c r="EJ845"/>
      <c r="EK845"/>
      <c r="EL845"/>
      <c r="EM845"/>
    </row>
    <row r="846" spans="1:143" ht="15.75">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c r="CW846"/>
      <c r="CX846"/>
      <c r="CY846"/>
      <c r="CZ846"/>
      <c r="DA846"/>
      <c r="DB846"/>
      <c r="DC846"/>
      <c r="DD846"/>
      <c r="DE846"/>
      <c r="DF846"/>
      <c r="DG846"/>
      <c r="DH846"/>
      <c r="DI846"/>
      <c r="DJ846"/>
      <c r="DK846"/>
      <c r="DL846"/>
      <c r="DM846"/>
      <c r="DN846"/>
      <c r="DO846"/>
      <c r="DP846"/>
      <c r="DQ846"/>
      <c r="DR846"/>
      <c r="DS846"/>
      <c r="DT846"/>
      <c r="DU846"/>
      <c r="DV846"/>
      <c r="DW846"/>
      <c r="DX846"/>
      <c r="DY846"/>
      <c r="DZ846"/>
      <c r="EA846"/>
      <c r="EB846"/>
      <c r="EC846"/>
      <c r="ED846"/>
      <c r="EE846"/>
      <c r="EF846"/>
      <c r="EG846"/>
      <c r="EH846"/>
      <c r="EI846"/>
      <c r="EJ846"/>
      <c r="EK846"/>
      <c r="EL846"/>
      <c r="EM846"/>
    </row>
    <row r="847" spans="1:143" ht="15.75">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c r="CW847"/>
      <c r="CX847"/>
      <c r="CY847"/>
      <c r="CZ847"/>
      <c r="DA847"/>
      <c r="DB847"/>
      <c r="DC847"/>
      <c r="DD847"/>
      <c r="DE847"/>
      <c r="DF847"/>
      <c r="DG847"/>
      <c r="DH847"/>
      <c r="DI847"/>
      <c r="DJ847"/>
      <c r="DK847"/>
      <c r="DL847"/>
      <c r="DM847"/>
      <c r="DN847"/>
      <c r="DO847"/>
      <c r="DP847"/>
      <c r="DQ847"/>
      <c r="DR847"/>
      <c r="DS847"/>
      <c r="DT847"/>
      <c r="DU847"/>
      <c r="DV847"/>
      <c r="DW847"/>
      <c r="DX847"/>
      <c r="DY847"/>
      <c r="DZ847"/>
      <c r="EA847"/>
      <c r="EB847"/>
      <c r="EC847"/>
      <c r="ED847"/>
      <c r="EE847"/>
      <c r="EF847"/>
      <c r="EG847"/>
      <c r="EH847"/>
      <c r="EI847"/>
      <c r="EJ847"/>
      <c r="EK847"/>
      <c r="EL847"/>
      <c r="EM847"/>
    </row>
    <row r="848" spans="1:143" ht="15.75">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c r="CW848"/>
      <c r="CX848"/>
      <c r="CY848"/>
      <c r="CZ848"/>
      <c r="DA848"/>
      <c r="DB848"/>
      <c r="DC848"/>
      <c r="DD848"/>
      <c r="DE848"/>
      <c r="DF848"/>
      <c r="DG848"/>
      <c r="DH848"/>
      <c r="DI848"/>
      <c r="DJ848"/>
      <c r="DK848"/>
      <c r="DL848"/>
      <c r="DM848"/>
      <c r="DN848"/>
      <c r="DO848"/>
      <c r="DP848"/>
      <c r="DQ848"/>
      <c r="DR848"/>
      <c r="DS848"/>
      <c r="DT848"/>
      <c r="DU848"/>
      <c r="DV848"/>
      <c r="DW848"/>
      <c r="DX848"/>
      <c r="DY848"/>
      <c r="DZ848"/>
      <c r="EA848"/>
      <c r="EB848"/>
      <c r="EC848"/>
      <c r="ED848"/>
      <c r="EE848"/>
      <c r="EF848"/>
      <c r="EG848"/>
      <c r="EH848"/>
      <c r="EI848"/>
      <c r="EJ848"/>
      <c r="EK848"/>
      <c r="EL848"/>
      <c r="EM848"/>
    </row>
    <row r="849" spans="1:143" ht="15.75">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c r="CW849"/>
      <c r="CX849"/>
      <c r="CY849"/>
      <c r="CZ849"/>
      <c r="DA849"/>
      <c r="DB849"/>
      <c r="DC849"/>
      <c r="DD849"/>
      <c r="DE849"/>
      <c r="DF849"/>
      <c r="DG849"/>
      <c r="DH849"/>
      <c r="DI849"/>
      <c r="DJ849"/>
      <c r="DK849"/>
      <c r="DL849"/>
      <c r="DM849"/>
      <c r="DN849"/>
      <c r="DO849"/>
      <c r="DP849"/>
      <c r="DQ849"/>
      <c r="DR849"/>
      <c r="DS849"/>
      <c r="DT849"/>
      <c r="DU849"/>
      <c r="DV849"/>
      <c r="DW849"/>
      <c r="DX849"/>
      <c r="DY849"/>
      <c r="DZ849"/>
      <c r="EA849"/>
      <c r="EB849"/>
      <c r="EC849"/>
      <c r="ED849"/>
      <c r="EE849"/>
      <c r="EF849"/>
      <c r="EG849"/>
      <c r="EH849"/>
      <c r="EI849"/>
      <c r="EJ849"/>
      <c r="EK849"/>
      <c r="EL849"/>
      <c r="EM849"/>
    </row>
    <row r="850" spans="1:143" ht="21.95" customHeight="1">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c r="CW850"/>
      <c r="CX850"/>
      <c r="CY850"/>
      <c r="CZ850"/>
      <c r="DA850"/>
      <c r="DB850"/>
      <c r="DC850"/>
      <c r="DD850"/>
      <c r="DE850"/>
      <c r="DF850"/>
      <c r="DG850"/>
      <c r="DH850"/>
      <c r="DI850"/>
      <c r="DJ850"/>
      <c r="DK850"/>
      <c r="DL850"/>
      <c r="DM850"/>
      <c r="DN850"/>
      <c r="DO850"/>
      <c r="DP850"/>
      <c r="DQ850"/>
      <c r="DR850"/>
      <c r="DS850"/>
      <c r="DT850"/>
      <c r="DU850"/>
      <c r="DV850"/>
      <c r="DW850"/>
      <c r="DX850"/>
      <c r="DY850"/>
      <c r="DZ850"/>
      <c r="EA850"/>
      <c r="EB850"/>
      <c r="EC850"/>
      <c r="ED850"/>
      <c r="EE850"/>
      <c r="EF850"/>
      <c r="EG850"/>
      <c r="EH850"/>
      <c r="EI850"/>
      <c r="EJ850"/>
      <c r="EK850"/>
      <c r="EL850"/>
      <c r="EM850"/>
    </row>
    <row r="851" spans="1:143" ht="24.95" customHeight="1">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c r="CW851"/>
      <c r="CX851"/>
      <c r="CY851"/>
      <c r="CZ851"/>
      <c r="DA851"/>
      <c r="DB851"/>
      <c r="DC851"/>
      <c r="DD851"/>
      <c r="DE851"/>
      <c r="DF851"/>
      <c r="DG851"/>
      <c r="DH851"/>
      <c r="DI851"/>
      <c r="DJ851"/>
      <c r="DK851"/>
      <c r="DL851"/>
      <c r="DM851"/>
      <c r="DN851"/>
      <c r="DO851"/>
      <c r="DP851"/>
      <c r="DQ851"/>
      <c r="DR851"/>
      <c r="DS851"/>
      <c r="DT851"/>
      <c r="DU851"/>
      <c r="DV851"/>
      <c r="DW851"/>
      <c r="DX851"/>
      <c r="DY851"/>
      <c r="DZ851"/>
      <c r="EA851"/>
      <c r="EB851"/>
      <c r="EC851"/>
      <c r="ED851"/>
      <c r="EE851"/>
      <c r="EF851"/>
      <c r="EG851"/>
      <c r="EH851"/>
      <c r="EI851"/>
      <c r="EJ851"/>
      <c r="EK851"/>
      <c r="EL851"/>
      <c r="EM851"/>
    </row>
    <row r="852" spans="1:143" ht="15.75">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c r="CW852"/>
      <c r="CX852"/>
      <c r="CY852"/>
      <c r="CZ852"/>
      <c r="DA852"/>
      <c r="DB852"/>
      <c r="DC852"/>
      <c r="DD852"/>
      <c r="DE852"/>
      <c r="DF852"/>
      <c r="DG852"/>
      <c r="DH852"/>
      <c r="DI852"/>
      <c r="DJ852"/>
      <c r="DK852"/>
      <c r="DL852"/>
      <c r="DM852"/>
      <c r="DN852"/>
      <c r="DO852"/>
      <c r="DP852"/>
      <c r="DQ852"/>
      <c r="DR852"/>
      <c r="DS852"/>
      <c r="DT852"/>
      <c r="DU852"/>
      <c r="DV852"/>
      <c r="DW852"/>
      <c r="DX852"/>
      <c r="DY852"/>
      <c r="DZ852"/>
      <c r="EA852"/>
      <c r="EB852"/>
      <c r="EC852"/>
      <c r="ED852"/>
      <c r="EE852"/>
      <c r="EF852"/>
      <c r="EG852"/>
      <c r="EH852"/>
      <c r="EI852"/>
      <c r="EJ852"/>
      <c r="EK852"/>
      <c r="EL852"/>
      <c r="EM852"/>
    </row>
    <row r="853" spans="1:143" ht="15.75">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c r="CW853"/>
      <c r="CX853"/>
      <c r="CY853"/>
      <c r="CZ853"/>
      <c r="DA853"/>
      <c r="DB853"/>
      <c r="DC853"/>
      <c r="DD853"/>
      <c r="DE853"/>
      <c r="DF853"/>
      <c r="DG853"/>
      <c r="DH853"/>
      <c r="DI853"/>
      <c r="DJ853"/>
      <c r="DK853"/>
      <c r="DL853"/>
      <c r="DM853"/>
      <c r="DN853"/>
      <c r="DO853"/>
      <c r="DP853"/>
      <c r="DQ853"/>
      <c r="DR853"/>
      <c r="DS853"/>
      <c r="DT853"/>
      <c r="DU853"/>
      <c r="DV853"/>
      <c r="DW853"/>
      <c r="DX853"/>
      <c r="DY853"/>
      <c r="DZ853"/>
      <c r="EA853"/>
      <c r="EB853"/>
      <c r="EC853"/>
      <c r="ED853"/>
      <c r="EE853"/>
      <c r="EF853"/>
      <c r="EG853"/>
      <c r="EH853"/>
      <c r="EI853"/>
      <c r="EJ853"/>
      <c r="EK853"/>
      <c r="EL853"/>
      <c r="EM853"/>
    </row>
    <row r="854" spans="1:143" ht="15.75">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c r="CW854"/>
      <c r="CX854"/>
      <c r="CY854"/>
      <c r="CZ854"/>
      <c r="DA854"/>
      <c r="DB854"/>
      <c r="DC854"/>
      <c r="DD854"/>
      <c r="DE854"/>
      <c r="DF854"/>
      <c r="DG854"/>
      <c r="DH854"/>
      <c r="DI854"/>
      <c r="DJ854"/>
      <c r="DK854"/>
      <c r="DL854"/>
      <c r="DM854"/>
      <c r="DN854"/>
      <c r="DO854"/>
      <c r="DP854"/>
      <c r="DQ854"/>
      <c r="DR854"/>
      <c r="DS854"/>
      <c r="DT854"/>
      <c r="DU854"/>
      <c r="DV854"/>
      <c r="DW854"/>
      <c r="DX854"/>
      <c r="DY854"/>
      <c r="DZ854"/>
      <c r="EA854"/>
      <c r="EB854"/>
      <c r="EC854"/>
      <c r="ED854"/>
      <c r="EE854"/>
      <c r="EF854"/>
      <c r="EG854"/>
      <c r="EH854"/>
      <c r="EI854"/>
      <c r="EJ854"/>
      <c r="EK854"/>
      <c r="EL854"/>
      <c r="EM854"/>
    </row>
    <row r="855" spans="1:143" ht="18.600000000000001" customHeight="1">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c r="CW855"/>
      <c r="CX855"/>
      <c r="CY855"/>
      <c r="CZ855"/>
      <c r="DA855"/>
      <c r="DB855"/>
      <c r="DC855"/>
      <c r="DD855"/>
      <c r="DE855"/>
      <c r="DF855"/>
      <c r="DG855"/>
      <c r="DH855"/>
      <c r="DI855"/>
      <c r="DJ855"/>
      <c r="DK855"/>
      <c r="DL855"/>
      <c r="DM855"/>
      <c r="DN855"/>
      <c r="DO855"/>
      <c r="DP855"/>
      <c r="DQ855"/>
      <c r="DR855"/>
      <c r="DS855"/>
      <c r="DT855"/>
      <c r="DU855"/>
      <c r="DV855"/>
      <c r="DW855"/>
      <c r="DX855"/>
      <c r="DY855"/>
      <c r="DZ855"/>
      <c r="EA855"/>
      <c r="EB855"/>
      <c r="EC855"/>
      <c r="ED855"/>
      <c r="EE855"/>
      <c r="EF855"/>
      <c r="EG855"/>
      <c r="EH855"/>
      <c r="EI855"/>
      <c r="EJ855"/>
      <c r="EK855"/>
      <c r="EL855"/>
      <c r="EM855"/>
    </row>
    <row r="856" spans="1:143" ht="15.75">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c r="CW856"/>
      <c r="CX856"/>
      <c r="CY856"/>
      <c r="CZ856"/>
      <c r="DA856"/>
      <c r="DB856"/>
      <c r="DC856"/>
      <c r="DD856"/>
      <c r="DE856"/>
      <c r="DF856"/>
      <c r="DG856"/>
      <c r="DH856"/>
      <c r="DI856"/>
      <c r="DJ856"/>
      <c r="DK856"/>
      <c r="DL856"/>
      <c r="DM856"/>
      <c r="DN856"/>
      <c r="DO856"/>
      <c r="DP856"/>
      <c r="DQ856"/>
      <c r="DR856"/>
      <c r="DS856"/>
      <c r="DT856"/>
      <c r="DU856"/>
      <c r="DV856"/>
      <c r="DW856"/>
      <c r="DX856"/>
      <c r="DY856"/>
      <c r="DZ856"/>
      <c r="EA856"/>
      <c r="EB856"/>
      <c r="EC856"/>
      <c r="ED856"/>
      <c r="EE856"/>
      <c r="EF856"/>
      <c r="EG856"/>
      <c r="EH856"/>
      <c r="EI856"/>
      <c r="EJ856"/>
      <c r="EK856"/>
      <c r="EL856"/>
      <c r="EM856"/>
    </row>
    <row r="857" spans="1:143" ht="15.75">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c r="CW857"/>
      <c r="CX857"/>
      <c r="CY857"/>
      <c r="CZ857"/>
      <c r="DA857"/>
      <c r="DB857"/>
      <c r="DC857"/>
      <c r="DD857"/>
      <c r="DE857"/>
      <c r="DF857"/>
      <c r="DG857"/>
      <c r="DH857"/>
      <c r="DI857"/>
      <c r="DJ857"/>
      <c r="DK857"/>
      <c r="DL857"/>
      <c r="DM857"/>
      <c r="DN857"/>
      <c r="DO857"/>
      <c r="DP857"/>
      <c r="DQ857"/>
      <c r="DR857"/>
      <c r="DS857"/>
      <c r="DT857"/>
      <c r="DU857"/>
      <c r="DV857"/>
      <c r="DW857"/>
      <c r="DX857"/>
      <c r="DY857"/>
      <c r="DZ857"/>
      <c r="EA857"/>
      <c r="EB857"/>
      <c r="EC857"/>
      <c r="ED857"/>
      <c r="EE857"/>
      <c r="EF857"/>
      <c r="EG857"/>
      <c r="EH857"/>
      <c r="EI857"/>
      <c r="EJ857"/>
      <c r="EK857"/>
      <c r="EL857"/>
      <c r="EM857"/>
    </row>
    <row r="858" spans="1:143" ht="15.75">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c r="CW858"/>
      <c r="CX858"/>
      <c r="CY858"/>
      <c r="CZ858"/>
      <c r="DA858"/>
      <c r="DB858"/>
      <c r="DC858"/>
      <c r="DD858"/>
      <c r="DE858"/>
      <c r="DF858"/>
      <c r="DG858"/>
      <c r="DH858"/>
      <c r="DI858"/>
      <c r="DJ858"/>
      <c r="DK858"/>
      <c r="DL858"/>
      <c r="DM858"/>
      <c r="DN858"/>
      <c r="DO858"/>
      <c r="DP858"/>
      <c r="DQ858"/>
      <c r="DR858"/>
      <c r="DS858"/>
      <c r="DT858"/>
      <c r="DU858"/>
      <c r="DV858"/>
      <c r="DW858"/>
      <c r="DX858"/>
      <c r="DY858"/>
      <c r="DZ858"/>
      <c r="EA858"/>
      <c r="EB858"/>
      <c r="EC858"/>
      <c r="ED858"/>
      <c r="EE858"/>
      <c r="EF858"/>
      <c r="EG858"/>
      <c r="EH858"/>
      <c r="EI858"/>
      <c r="EJ858"/>
      <c r="EK858"/>
      <c r="EL858"/>
      <c r="EM858"/>
    </row>
    <row r="859" spans="1:143" ht="15.75">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c r="CW859"/>
      <c r="CX859"/>
      <c r="CY859"/>
      <c r="CZ859"/>
      <c r="DA859"/>
      <c r="DB859"/>
      <c r="DC859"/>
      <c r="DD859"/>
      <c r="DE859"/>
      <c r="DF859"/>
      <c r="DG859"/>
      <c r="DH859"/>
      <c r="DI859"/>
      <c r="DJ859"/>
      <c r="DK859"/>
      <c r="DL859"/>
      <c r="DM859"/>
      <c r="DN859"/>
      <c r="DO859"/>
      <c r="DP859"/>
      <c r="DQ859"/>
      <c r="DR859"/>
      <c r="DS859"/>
      <c r="DT859"/>
      <c r="DU859"/>
      <c r="DV859"/>
      <c r="DW859"/>
      <c r="DX859"/>
      <c r="DY859"/>
      <c r="DZ859"/>
      <c r="EA859"/>
      <c r="EB859"/>
      <c r="EC859"/>
      <c r="ED859"/>
      <c r="EE859"/>
      <c r="EF859"/>
      <c r="EG859"/>
      <c r="EH859"/>
      <c r="EI859"/>
      <c r="EJ859"/>
      <c r="EK859"/>
      <c r="EL859"/>
      <c r="EM859"/>
    </row>
    <row r="860" spans="1:143" ht="15.75">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c r="CW860"/>
      <c r="CX860"/>
      <c r="CY860"/>
      <c r="CZ860"/>
      <c r="DA860"/>
      <c r="DB860"/>
      <c r="DC860"/>
      <c r="DD860"/>
      <c r="DE860"/>
      <c r="DF860"/>
      <c r="DG860"/>
      <c r="DH860"/>
      <c r="DI860"/>
      <c r="DJ860"/>
      <c r="DK860"/>
      <c r="DL860"/>
      <c r="DM860"/>
      <c r="DN860"/>
      <c r="DO860"/>
      <c r="DP860"/>
      <c r="DQ860"/>
      <c r="DR860"/>
      <c r="DS860"/>
      <c r="DT860"/>
      <c r="DU860"/>
      <c r="DV860"/>
      <c r="DW860"/>
      <c r="DX860"/>
      <c r="DY860"/>
      <c r="DZ860"/>
      <c r="EA860"/>
      <c r="EB860"/>
      <c r="EC860"/>
      <c r="ED860"/>
      <c r="EE860"/>
      <c r="EF860"/>
      <c r="EG860"/>
      <c r="EH860"/>
      <c r="EI860"/>
      <c r="EJ860"/>
      <c r="EK860"/>
      <c r="EL860"/>
      <c r="EM860"/>
    </row>
    <row r="861" spans="1:143" ht="15.75">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c r="DL861"/>
      <c r="DM861"/>
      <c r="DN861"/>
      <c r="DO861"/>
      <c r="DP861"/>
      <c r="DQ861"/>
      <c r="DR861"/>
      <c r="DS861"/>
      <c r="DT861"/>
      <c r="DU861"/>
      <c r="DV861"/>
      <c r="DW861"/>
      <c r="DX861"/>
      <c r="DY861"/>
      <c r="DZ861"/>
      <c r="EA861"/>
      <c r="EB861"/>
      <c r="EC861"/>
      <c r="ED861"/>
      <c r="EE861"/>
      <c r="EF861"/>
      <c r="EG861"/>
      <c r="EH861"/>
      <c r="EI861"/>
      <c r="EJ861"/>
      <c r="EK861"/>
      <c r="EL861"/>
      <c r="EM861"/>
    </row>
    <row r="862" spans="1:143" ht="15.75">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c r="CW862"/>
      <c r="CX862"/>
      <c r="CY862"/>
      <c r="CZ862"/>
      <c r="DA862"/>
      <c r="DB862"/>
      <c r="DC862"/>
      <c r="DD862"/>
      <c r="DE862"/>
      <c r="DF862"/>
      <c r="DG862"/>
      <c r="DH862"/>
      <c r="DI862"/>
      <c r="DJ862"/>
      <c r="DK862"/>
      <c r="DL862"/>
      <c r="DM862"/>
      <c r="DN862"/>
      <c r="DO862"/>
      <c r="DP862"/>
      <c r="DQ862"/>
      <c r="DR862"/>
      <c r="DS862"/>
      <c r="DT862"/>
      <c r="DU862"/>
      <c r="DV862"/>
      <c r="DW862"/>
      <c r="DX862"/>
      <c r="DY862"/>
      <c r="DZ862"/>
      <c r="EA862"/>
      <c r="EB862"/>
      <c r="EC862"/>
      <c r="ED862"/>
      <c r="EE862"/>
      <c r="EF862"/>
      <c r="EG862"/>
      <c r="EH862"/>
      <c r="EI862"/>
      <c r="EJ862"/>
      <c r="EK862"/>
      <c r="EL862"/>
      <c r="EM862"/>
    </row>
    <row r="863" spans="1:143" ht="15.75">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c r="CW863"/>
      <c r="CX863"/>
      <c r="CY863"/>
      <c r="CZ863"/>
      <c r="DA863"/>
      <c r="DB863"/>
      <c r="DC863"/>
      <c r="DD863"/>
      <c r="DE863"/>
      <c r="DF863"/>
      <c r="DG863"/>
      <c r="DH863"/>
      <c r="DI863"/>
      <c r="DJ863"/>
      <c r="DK863"/>
      <c r="DL863"/>
      <c r="DM863"/>
      <c r="DN863"/>
      <c r="DO863"/>
      <c r="DP863"/>
      <c r="DQ863"/>
      <c r="DR863"/>
      <c r="DS863"/>
      <c r="DT863"/>
      <c r="DU863"/>
      <c r="DV863"/>
      <c r="DW863"/>
      <c r="DX863"/>
      <c r="DY863"/>
      <c r="DZ863"/>
      <c r="EA863"/>
      <c r="EB863"/>
      <c r="EC863"/>
      <c r="ED863"/>
      <c r="EE863"/>
      <c r="EF863"/>
      <c r="EG863"/>
      <c r="EH863"/>
      <c r="EI863"/>
      <c r="EJ863"/>
      <c r="EK863"/>
      <c r="EL863"/>
      <c r="EM863"/>
    </row>
    <row r="864" spans="1:143" ht="15.75">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c r="CW864"/>
      <c r="CX864"/>
      <c r="CY864"/>
      <c r="CZ864"/>
      <c r="DA864"/>
      <c r="DB864"/>
      <c r="DC864"/>
      <c r="DD864"/>
      <c r="DE864"/>
      <c r="DF864"/>
      <c r="DG864"/>
      <c r="DH864"/>
      <c r="DI864"/>
      <c r="DJ864"/>
      <c r="DK864"/>
      <c r="DL864"/>
      <c r="DM864"/>
      <c r="DN864"/>
      <c r="DO864"/>
      <c r="DP864"/>
      <c r="DQ864"/>
      <c r="DR864"/>
      <c r="DS864"/>
      <c r="DT864"/>
      <c r="DU864"/>
      <c r="DV864"/>
      <c r="DW864"/>
      <c r="DX864"/>
      <c r="DY864"/>
      <c r="DZ864"/>
      <c r="EA864"/>
      <c r="EB864"/>
      <c r="EC864"/>
      <c r="ED864"/>
      <c r="EE864"/>
      <c r="EF864"/>
      <c r="EG864"/>
      <c r="EH864"/>
      <c r="EI864"/>
      <c r="EJ864"/>
      <c r="EK864"/>
      <c r="EL864"/>
      <c r="EM864"/>
    </row>
    <row r="865" spans="1:143" ht="15.75">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c r="CW865"/>
      <c r="CX865"/>
      <c r="CY865"/>
      <c r="CZ865"/>
      <c r="DA865"/>
      <c r="DB865"/>
      <c r="DC865"/>
      <c r="DD865"/>
      <c r="DE865"/>
      <c r="DF865"/>
      <c r="DG865"/>
      <c r="DH865"/>
      <c r="DI865"/>
      <c r="DJ865"/>
      <c r="DK865"/>
      <c r="DL865"/>
      <c r="DM865"/>
      <c r="DN865"/>
      <c r="DO865"/>
      <c r="DP865"/>
      <c r="DQ865"/>
      <c r="DR865"/>
      <c r="DS865"/>
      <c r="DT865"/>
      <c r="DU865"/>
      <c r="DV865"/>
      <c r="DW865"/>
      <c r="DX865"/>
      <c r="DY865"/>
      <c r="DZ865"/>
      <c r="EA865"/>
      <c r="EB865"/>
      <c r="EC865"/>
      <c r="ED865"/>
      <c r="EE865"/>
      <c r="EF865"/>
      <c r="EG865"/>
      <c r="EH865"/>
      <c r="EI865"/>
      <c r="EJ865"/>
      <c r="EK865"/>
      <c r="EL865"/>
      <c r="EM865"/>
    </row>
    <row r="866" spans="1:143" ht="15.75">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c r="CW866"/>
      <c r="CX866"/>
      <c r="CY866"/>
      <c r="CZ866"/>
      <c r="DA866"/>
      <c r="DB866"/>
      <c r="DC866"/>
      <c r="DD866"/>
      <c r="DE866"/>
      <c r="DF866"/>
      <c r="DG866"/>
      <c r="DH866"/>
      <c r="DI866"/>
      <c r="DJ866"/>
      <c r="DK866"/>
      <c r="DL866"/>
      <c r="DM866"/>
      <c r="DN866"/>
      <c r="DO866"/>
      <c r="DP866"/>
      <c r="DQ866"/>
      <c r="DR866"/>
      <c r="DS866"/>
      <c r="DT866"/>
      <c r="DU866"/>
      <c r="DV866"/>
      <c r="DW866"/>
      <c r="DX866"/>
      <c r="DY866"/>
      <c r="DZ866"/>
      <c r="EA866"/>
      <c r="EB866"/>
      <c r="EC866"/>
      <c r="ED866"/>
      <c r="EE866"/>
      <c r="EF866"/>
      <c r="EG866"/>
      <c r="EH866"/>
      <c r="EI866"/>
      <c r="EJ866"/>
      <c r="EK866"/>
      <c r="EL866"/>
      <c r="EM866"/>
    </row>
    <row r="867" spans="1:143" ht="15.75">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c r="CW867"/>
      <c r="CX867"/>
      <c r="CY867"/>
      <c r="CZ867"/>
      <c r="DA867"/>
      <c r="DB867"/>
      <c r="DC867"/>
      <c r="DD867"/>
      <c r="DE867"/>
      <c r="DF867"/>
      <c r="DG867"/>
      <c r="DH867"/>
      <c r="DI867"/>
      <c r="DJ867"/>
      <c r="DK867"/>
      <c r="DL867"/>
      <c r="DM867"/>
      <c r="DN867"/>
      <c r="DO867"/>
      <c r="DP867"/>
      <c r="DQ867"/>
      <c r="DR867"/>
      <c r="DS867"/>
      <c r="DT867"/>
      <c r="DU867"/>
      <c r="DV867"/>
      <c r="DW867"/>
      <c r="DX867"/>
      <c r="DY867"/>
      <c r="DZ867"/>
      <c r="EA867"/>
      <c r="EB867"/>
      <c r="EC867"/>
      <c r="ED867"/>
      <c r="EE867"/>
      <c r="EF867"/>
      <c r="EG867"/>
      <c r="EH867"/>
      <c r="EI867"/>
      <c r="EJ867"/>
      <c r="EK867"/>
      <c r="EL867"/>
      <c r="EM867"/>
    </row>
    <row r="868" spans="1:143" ht="15.75">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c r="CW868"/>
      <c r="CX868"/>
      <c r="CY868"/>
      <c r="CZ868"/>
      <c r="DA868"/>
      <c r="DB868"/>
      <c r="DC868"/>
      <c r="DD868"/>
      <c r="DE868"/>
      <c r="DF868"/>
      <c r="DG868"/>
      <c r="DH868"/>
      <c r="DI868"/>
      <c r="DJ868"/>
      <c r="DK868"/>
      <c r="DL868"/>
      <c r="DM868"/>
      <c r="DN868"/>
      <c r="DO868"/>
      <c r="DP868"/>
      <c r="DQ868"/>
      <c r="DR868"/>
      <c r="DS868"/>
      <c r="DT868"/>
      <c r="DU868"/>
      <c r="DV868"/>
      <c r="DW868"/>
      <c r="DX868"/>
      <c r="DY868"/>
      <c r="DZ868"/>
      <c r="EA868"/>
      <c r="EB868"/>
      <c r="EC868"/>
      <c r="ED868"/>
      <c r="EE868"/>
      <c r="EF868"/>
      <c r="EG868"/>
      <c r="EH868"/>
      <c r="EI868"/>
      <c r="EJ868"/>
      <c r="EK868"/>
      <c r="EL868"/>
      <c r="EM868"/>
    </row>
    <row r="869" spans="1:143" ht="15.75">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c r="CW869"/>
      <c r="CX869"/>
      <c r="CY869"/>
      <c r="CZ869"/>
      <c r="DA869"/>
      <c r="DB869"/>
      <c r="DC869"/>
      <c r="DD869"/>
      <c r="DE869"/>
      <c r="DF869"/>
      <c r="DG869"/>
      <c r="DH869"/>
      <c r="DI869"/>
      <c r="DJ869"/>
      <c r="DK869"/>
      <c r="DL869"/>
      <c r="DM869"/>
      <c r="DN869"/>
      <c r="DO869"/>
      <c r="DP869"/>
      <c r="DQ869"/>
      <c r="DR869"/>
      <c r="DS869"/>
      <c r="DT869"/>
      <c r="DU869"/>
      <c r="DV869"/>
      <c r="DW869"/>
      <c r="DX869"/>
      <c r="DY869"/>
      <c r="DZ869"/>
      <c r="EA869"/>
      <c r="EB869"/>
      <c r="EC869"/>
      <c r="ED869"/>
      <c r="EE869"/>
      <c r="EF869"/>
      <c r="EG869"/>
      <c r="EH869"/>
      <c r="EI869"/>
      <c r="EJ869"/>
      <c r="EK869"/>
      <c r="EL869"/>
      <c r="EM869"/>
    </row>
    <row r="870" spans="1:143" ht="15.75">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c r="CW870"/>
      <c r="CX870"/>
      <c r="CY870"/>
      <c r="CZ870"/>
      <c r="DA870"/>
      <c r="DB870"/>
      <c r="DC870"/>
      <c r="DD870"/>
      <c r="DE870"/>
      <c r="DF870"/>
      <c r="DG870"/>
      <c r="DH870"/>
      <c r="DI870"/>
      <c r="DJ870"/>
      <c r="DK870"/>
      <c r="DL870"/>
      <c r="DM870"/>
      <c r="DN870"/>
      <c r="DO870"/>
      <c r="DP870"/>
      <c r="DQ870"/>
      <c r="DR870"/>
      <c r="DS870"/>
      <c r="DT870"/>
      <c r="DU870"/>
      <c r="DV870"/>
      <c r="DW870"/>
      <c r="DX870"/>
      <c r="DY870"/>
      <c r="DZ870"/>
      <c r="EA870"/>
      <c r="EB870"/>
      <c r="EC870"/>
      <c r="ED870"/>
      <c r="EE870"/>
      <c r="EF870"/>
      <c r="EG870"/>
      <c r="EH870"/>
      <c r="EI870"/>
      <c r="EJ870"/>
      <c r="EK870"/>
      <c r="EL870"/>
      <c r="EM870"/>
    </row>
    <row r="871" spans="1:143" ht="15.75">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c r="CW871"/>
      <c r="CX871"/>
      <c r="CY871"/>
      <c r="CZ871"/>
      <c r="DA871"/>
      <c r="DB871"/>
      <c r="DC871"/>
      <c r="DD871"/>
      <c r="DE871"/>
      <c r="DF871"/>
      <c r="DG871"/>
      <c r="DH871"/>
      <c r="DI871"/>
      <c r="DJ871"/>
      <c r="DK871"/>
      <c r="DL871"/>
      <c r="DM871"/>
      <c r="DN871"/>
      <c r="DO871"/>
      <c r="DP871"/>
      <c r="DQ871"/>
      <c r="DR871"/>
      <c r="DS871"/>
      <c r="DT871"/>
      <c r="DU871"/>
      <c r="DV871"/>
      <c r="DW871"/>
      <c r="DX871"/>
      <c r="DY871"/>
      <c r="DZ871"/>
      <c r="EA871"/>
      <c r="EB871"/>
      <c r="EC871"/>
      <c r="ED871"/>
      <c r="EE871"/>
      <c r="EF871"/>
      <c r="EG871"/>
      <c r="EH871"/>
      <c r="EI871"/>
      <c r="EJ871"/>
      <c r="EK871"/>
      <c r="EL871"/>
      <c r="EM871"/>
    </row>
    <row r="872" spans="1:143" ht="15.75">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c r="CW872"/>
      <c r="CX872"/>
      <c r="CY872"/>
      <c r="CZ872"/>
      <c r="DA872"/>
      <c r="DB872"/>
      <c r="DC872"/>
      <c r="DD872"/>
      <c r="DE872"/>
      <c r="DF872"/>
      <c r="DG872"/>
      <c r="DH872"/>
      <c r="DI872"/>
      <c r="DJ872"/>
      <c r="DK872"/>
      <c r="DL872"/>
      <c r="DM872"/>
      <c r="DN872"/>
      <c r="DO872"/>
      <c r="DP872"/>
      <c r="DQ872"/>
      <c r="DR872"/>
      <c r="DS872"/>
      <c r="DT872"/>
      <c r="DU872"/>
      <c r="DV872"/>
      <c r="DW872"/>
      <c r="DX872"/>
      <c r="DY872"/>
      <c r="DZ872"/>
      <c r="EA872"/>
      <c r="EB872"/>
      <c r="EC872"/>
      <c r="ED872"/>
      <c r="EE872"/>
      <c r="EF872"/>
      <c r="EG872"/>
      <c r="EH872"/>
      <c r="EI872"/>
      <c r="EJ872"/>
      <c r="EK872"/>
      <c r="EL872"/>
      <c r="EM872"/>
    </row>
    <row r="873" spans="1:143" ht="15.75">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c r="DF873"/>
      <c r="DG873"/>
      <c r="DH873"/>
      <c r="DI873"/>
      <c r="DJ873"/>
      <c r="DK873"/>
      <c r="DL873"/>
      <c r="DM873"/>
      <c r="DN873"/>
      <c r="DO873"/>
      <c r="DP873"/>
      <c r="DQ873"/>
      <c r="DR873"/>
      <c r="DS873"/>
      <c r="DT873"/>
      <c r="DU873"/>
      <c r="DV873"/>
      <c r="DW873"/>
      <c r="DX873"/>
      <c r="DY873"/>
      <c r="DZ873"/>
      <c r="EA873"/>
      <c r="EB873"/>
      <c r="EC873"/>
      <c r="ED873"/>
      <c r="EE873"/>
      <c r="EF873"/>
      <c r="EG873"/>
      <c r="EH873"/>
      <c r="EI873"/>
      <c r="EJ873"/>
      <c r="EK873"/>
      <c r="EL873"/>
      <c r="EM873"/>
    </row>
    <row r="874" spans="1:143" ht="15.75">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c r="CW874"/>
      <c r="CX874"/>
      <c r="CY874"/>
      <c r="CZ874"/>
      <c r="DA874"/>
      <c r="DB874"/>
      <c r="DC874"/>
      <c r="DD874"/>
      <c r="DE874"/>
      <c r="DF874"/>
      <c r="DG874"/>
      <c r="DH874"/>
      <c r="DI874"/>
      <c r="DJ874"/>
      <c r="DK874"/>
      <c r="DL874"/>
      <c r="DM874"/>
      <c r="DN874"/>
      <c r="DO874"/>
      <c r="DP874"/>
      <c r="DQ874"/>
      <c r="DR874"/>
      <c r="DS874"/>
      <c r="DT874"/>
      <c r="DU874"/>
      <c r="DV874"/>
      <c r="DW874"/>
      <c r="DX874"/>
      <c r="DY874"/>
      <c r="DZ874"/>
      <c r="EA874"/>
      <c r="EB874"/>
      <c r="EC874"/>
      <c r="ED874"/>
      <c r="EE874"/>
      <c r="EF874"/>
      <c r="EG874"/>
      <c r="EH874"/>
      <c r="EI874"/>
      <c r="EJ874"/>
      <c r="EK874"/>
      <c r="EL874"/>
      <c r="EM874"/>
    </row>
    <row r="875" spans="1:143" ht="15.75">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c r="CW875"/>
      <c r="CX875"/>
      <c r="CY875"/>
      <c r="CZ875"/>
      <c r="DA875"/>
      <c r="DB875"/>
      <c r="DC875"/>
      <c r="DD875"/>
      <c r="DE875"/>
      <c r="DF875"/>
      <c r="DG875"/>
      <c r="DH875"/>
      <c r="DI875"/>
      <c r="DJ875"/>
      <c r="DK875"/>
      <c r="DL875"/>
      <c r="DM875"/>
      <c r="DN875"/>
      <c r="DO875"/>
      <c r="DP875"/>
      <c r="DQ875"/>
      <c r="DR875"/>
      <c r="DS875"/>
      <c r="DT875"/>
      <c r="DU875"/>
      <c r="DV875"/>
      <c r="DW875"/>
      <c r="DX875"/>
      <c r="DY875"/>
      <c r="DZ875"/>
      <c r="EA875"/>
      <c r="EB875"/>
      <c r="EC875"/>
      <c r="ED875"/>
      <c r="EE875"/>
      <c r="EF875"/>
      <c r="EG875"/>
      <c r="EH875"/>
      <c r="EI875"/>
      <c r="EJ875"/>
      <c r="EK875"/>
      <c r="EL875"/>
      <c r="EM875"/>
    </row>
    <row r="876" spans="1:143" s="119" customFormat="1" ht="15.75">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c r="CW876"/>
      <c r="CX876"/>
      <c r="CY876"/>
      <c r="CZ876"/>
      <c r="DA876"/>
      <c r="DB876"/>
      <c r="DC876"/>
      <c r="DD876"/>
      <c r="DE876"/>
      <c r="DF876"/>
      <c r="DG876"/>
      <c r="DH876"/>
      <c r="DI876"/>
      <c r="DJ876"/>
      <c r="DK876"/>
      <c r="DL876"/>
      <c r="DM876"/>
      <c r="DN876"/>
      <c r="DO876"/>
      <c r="DP876"/>
      <c r="DQ876"/>
      <c r="DR876"/>
      <c r="DS876"/>
      <c r="DT876"/>
      <c r="DU876"/>
      <c r="DV876"/>
      <c r="DW876"/>
      <c r="DX876"/>
      <c r="DY876"/>
      <c r="DZ876"/>
      <c r="EA876"/>
      <c r="EB876"/>
      <c r="EC876"/>
      <c r="ED876"/>
      <c r="EE876"/>
      <c r="EF876"/>
      <c r="EG876"/>
      <c r="EH876"/>
      <c r="EI876"/>
      <c r="EJ876"/>
      <c r="EK876"/>
      <c r="EL876"/>
      <c r="EM876"/>
    </row>
    <row r="877" spans="1:143" ht="15.75">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c r="CW877"/>
      <c r="CX877"/>
      <c r="CY877"/>
      <c r="CZ877"/>
      <c r="DA877"/>
      <c r="DB877"/>
      <c r="DC877"/>
      <c r="DD877"/>
      <c r="DE877"/>
      <c r="DF877"/>
      <c r="DG877"/>
      <c r="DH877"/>
      <c r="DI877"/>
      <c r="DJ877"/>
      <c r="DK877"/>
      <c r="DL877"/>
      <c r="DM877"/>
      <c r="DN877"/>
      <c r="DO877"/>
      <c r="DP877"/>
      <c r="DQ877"/>
      <c r="DR877"/>
      <c r="DS877"/>
      <c r="DT877"/>
      <c r="DU877"/>
      <c r="DV877"/>
      <c r="DW877"/>
      <c r="DX877"/>
      <c r="DY877"/>
      <c r="DZ877"/>
      <c r="EA877"/>
      <c r="EB877"/>
      <c r="EC877"/>
      <c r="ED877"/>
      <c r="EE877"/>
      <c r="EF877"/>
      <c r="EG877"/>
      <c r="EH877"/>
      <c r="EI877"/>
      <c r="EJ877"/>
      <c r="EK877"/>
      <c r="EL877"/>
      <c r="EM877"/>
    </row>
    <row r="878" spans="1:143" ht="15.75">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c r="CW878"/>
      <c r="CX878"/>
      <c r="CY878"/>
      <c r="CZ878"/>
      <c r="DA878"/>
      <c r="DB878"/>
      <c r="DC878"/>
      <c r="DD878"/>
      <c r="DE878"/>
      <c r="DF878"/>
      <c r="DG878"/>
      <c r="DH878"/>
      <c r="DI878"/>
      <c r="DJ878"/>
      <c r="DK878"/>
      <c r="DL878"/>
      <c r="DM878"/>
      <c r="DN878"/>
      <c r="DO878"/>
      <c r="DP878"/>
      <c r="DQ878"/>
      <c r="DR878"/>
      <c r="DS878"/>
      <c r="DT878"/>
      <c r="DU878"/>
      <c r="DV878"/>
      <c r="DW878"/>
      <c r="DX878"/>
      <c r="DY878"/>
      <c r="DZ878"/>
      <c r="EA878"/>
      <c r="EB878"/>
      <c r="EC878"/>
      <c r="ED878"/>
      <c r="EE878"/>
      <c r="EF878"/>
      <c r="EG878"/>
      <c r="EH878"/>
      <c r="EI878"/>
      <c r="EJ878"/>
      <c r="EK878"/>
      <c r="EL878"/>
      <c r="EM878"/>
    </row>
    <row r="879" spans="1:143" s="119" customFormat="1" ht="15.75">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c r="CW879"/>
      <c r="CX879"/>
      <c r="CY879"/>
      <c r="CZ879"/>
      <c r="DA879"/>
      <c r="DB879"/>
      <c r="DC879"/>
      <c r="DD879"/>
      <c r="DE879"/>
      <c r="DF879"/>
      <c r="DG879"/>
      <c r="DH879"/>
      <c r="DI879"/>
      <c r="DJ879"/>
      <c r="DK879"/>
      <c r="DL879"/>
      <c r="DM879"/>
      <c r="DN879"/>
      <c r="DO879"/>
      <c r="DP879"/>
      <c r="DQ879"/>
      <c r="DR879"/>
      <c r="DS879"/>
      <c r="DT879"/>
      <c r="DU879"/>
      <c r="DV879"/>
      <c r="DW879"/>
      <c r="DX879"/>
      <c r="DY879"/>
      <c r="DZ879"/>
      <c r="EA879"/>
      <c r="EB879"/>
      <c r="EC879"/>
      <c r="ED879"/>
      <c r="EE879"/>
      <c r="EF879"/>
      <c r="EG879"/>
      <c r="EH879"/>
      <c r="EI879"/>
      <c r="EJ879"/>
      <c r="EK879"/>
      <c r="EL879"/>
      <c r="EM879"/>
    </row>
    <row r="880" spans="1:143" ht="15.75">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c r="CW880"/>
      <c r="CX880"/>
      <c r="CY880"/>
      <c r="CZ880"/>
      <c r="DA880"/>
      <c r="DB880"/>
      <c r="DC880"/>
      <c r="DD880"/>
      <c r="DE880"/>
      <c r="DF880"/>
      <c r="DG880"/>
      <c r="DH880"/>
      <c r="DI880"/>
      <c r="DJ880"/>
      <c r="DK880"/>
      <c r="DL880"/>
      <c r="DM880"/>
      <c r="DN880"/>
      <c r="DO880"/>
      <c r="DP880"/>
      <c r="DQ880"/>
      <c r="DR880"/>
      <c r="DS880"/>
      <c r="DT880"/>
      <c r="DU880"/>
      <c r="DV880"/>
      <c r="DW880"/>
      <c r="DX880"/>
      <c r="DY880"/>
      <c r="DZ880"/>
      <c r="EA880"/>
      <c r="EB880"/>
      <c r="EC880"/>
      <c r="ED880"/>
      <c r="EE880"/>
      <c r="EF880"/>
      <c r="EG880"/>
      <c r="EH880"/>
      <c r="EI880"/>
      <c r="EJ880"/>
      <c r="EK880"/>
      <c r="EL880"/>
      <c r="EM880"/>
    </row>
    <row r="881" spans="1:143" ht="15.75">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c r="CW881"/>
      <c r="CX881"/>
      <c r="CY881"/>
      <c r="CZ881"/>
      <c r="DA881"/>
      <c r="DB881"/>
      <c r="DC881"/>
      <c r="DD881"/>
      <c r="DE881"/>
      <c r="DF881"/>
      <c r="DG881"/>
      <c r="DH881"/>
      <c r="DI881"/>
      <c r="DJ881"/>
      <c r="DK881"/>
      <c r="DL881"/>
      <c r="DM881"/>
      <c r="DN881"/>
      <c r="DO881"/>
      <c r="DP881"/>
      <c r="DQ881"/>
      <c r="DR881"/>
      <c r="DS881"/>
      <c r="DT881"/>
      <c r="DU881"/>
      <c r="DV881"/>
      <c r="DW881"/>
      <c r="DX881"/>
      <c r="DY881"/>
      <c r="DZ881"/>
      <c r="EA881"/>
      <c r="EB881"/>
      <c r="EC881"/>
      <c r="ED881"/>
      <c r="EE881"/>
      <c r="EF881"/>
      <c r="EG881"/>
      <c r="EH881"/>
      <c r="EI881"/>
      <c r="EJ881"/>
      <c r="EK881"/>
      <c r="EL881"/>
      <c r="EM881"/>
    </row>
    <row r="882" spans="1:143" ht="15.75">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c r="CW882"/>
      <c r="CX882"/>
      <c r="CY882"/>
      <c r="CZ882"/>
      <c r="DA882"/>
      <c r="DB882"/>
      <c r="DC882"/>
      <c r="DD882"/>
      <c r="DE882"/>
      <c r="DF882"/>
      <c r="DG882"/>
      <c r="DH882"/>
      <c r="DI882"/>
      <c r="DJ882"/>
      <c r="DK882"/>
      <c r="DL882"/>
      <c r="DM882"/>
      <c r="DN882"/>
      <c r="DO882"/>
      <c r="DP882"/>
      <c r="DQ882"/>
      <c r="DR882"/>
      <c r="DS882"/>
      <c r="DT882"/>
      <c r="DU882"/>
      <c r="DV882"/>
      <c r="DW882"/>
      <c r="DX882"/>
      <c r="DY882"/>
      <c r="DZ882"/>
      <c r="EA882"/>
      <c r="EB882"/>
      <c r="EC882"/>
      <c r="ED882"/>
      <c r="EE882"/>
      <c r="EF882"/>
      <c r="EG882"/>
      <c r="EH882"/>
      <c r="EI882"/>
      <c r="EJ882"/>
      <c r="EK882"/>
      <c r="EL882"/>
      <c r="EM882"/>
    </row>
    <row r="883" spans="1:143" ht="15.75">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c r="CW883"/>
      <c r="CX883"/>
      <c r="CY883"/>
      <c r="CZ883"/>
      <c r="DA883"/>
      <c r="DB883"/>
      <c r="DC883"/>
      <c r="DD883"/>
      <c r="DE883"/>
      <c r="DF883"/>
      <c r="DG883"/>
      <c r="DH883"/>
      <c r="DI883"/>
      <c r="DJ883"/>
      <c r="DK883"/>
      <c r="DL883"/>
      <c r="DM883"/>
      <c r="DN883"/>
      <c r="DO883"/>
      <c r="DP883"/>
      <c r="DQ883"/>
      <c r="DR883"/>
      <c r="DS883"/>
      <c r="DT883"/>
      <c r="DU883"/>
      <c r="DV883"/>
      <c r="DW883"/>
      <c r="DX883"/>
      <c r="DY883"/>
      <c r="DZ883"/>
      <c r="EA883"/>
      <c r="EB883"/>
      <c r="EC883"/>
      <c r="ED883"/>
      <c r="EE883"/>
      <c r="EF883"/>
      <c r="EG883"/>
      <c r="EH883"/>
      <c r="EI883"/>
      <c r="EJ883"/>
      <c r="EK883"/>
      <c r="EL883"/>
      <c r="EM883"/>
    </row>
    <row r="884" spans="1:143" ht="15.75">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c r="CW884"/>
      <c r="CX884"/>
      <c r="CY884"/>
      <c r="CZ884"/>
      <c r="DA884"/>
      <c r="DB884"/>
      <c r="DC884"/>
      <c r="DD884"/>
      <c r="DE884"/>
      <c r="DF884"/>
      <c r="DG884"/>
      <c r="DH884"/>
      <c r="DI884"/>
      <c r="DJ884"/>
      <c r="DK884"/>
      <c r="DL884"/>
      <c r="DM884"/>
      <c r="DN884"/>
      <c r="DO884"/>
      <c r="DP884"/>
      <c r="DQ884"/>
      <c r="DR884"/>
      <c r="DS884"/>
      <c r="DT884"/>
      <c r="DU884"/>
      <c r="DV884"/>
      <c r="DW884"/>
      <c r="DX884"/>
      <c r="DY884"/>
      <c r="DZ884"/>
      <c r="EA884"/>
      <c r="EB884"/>
      <c r="EC884"/>
      <c r="ED884"/>
      <c r="EE884"/>
      <c r="EF884"/>
      <c r="EG884"/>
      <c r="EH884"/>
      <c r="EI884"/>
      <c r="EJ884"/>
      <c r="EK884"/>
      <c r="EL884"/>
      <c r="EM884"/>
    </row>
    <row r="885" spans="1:143" ht="15.75">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c r="CW885"/>
      <c r="CX885"/>
      <c r="CY885"/>
      <c r="CZ885"/>
      <c r="DA885"/>
      <c r="DB885"/>
      <c r="DC885"/>
      <c r="DD885"/>
      <c r="DE885"/>
      <c r="DF885"/>
      <c r="DG885"/>
      <c r="DH885"/>
      <c r="DI885"/>
      <c r="DJ885"/>
      <c r="DK885"/>
      <c r="DL885"/>
      <c r="DM885"/>
      <c r="DN885"/>
      <c r="DO885"/>
      <c r="DP885"/>
      <c r="DQ885"/>
      <c r="DR885"/>
      <c r="DS885"/>
      <c r="DT885"/>
      <c r="DU885"/>
      <c r="DV885"/>
      <c r="DW885"/>
      <c r="DX885"/>
      <c r="DY885"/>
      <c r="DZ885"/>
      <c r="EA885"/>
      <c r="EB885"/>
      <c r="EC885"/>
      <c r="ED885"/>
      <c r="EE885"/>
      <c r="EF885"/>
      <c r="EG885"/>
      <c r="EH885"/>
      <c r="EI885"/>
      <c r="EJ885"/>
      <c r="EK885"/>
      <c r="EL885"/>
      <c r="EM885"/>
    </row>
    <row r="886" spans="1:143" ht="15.75">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c r="CW886"/>
      <c r="CX886"/>
      <c r="CY886"/>
      <c r="CZ886"/>
      <c r="DA886"/>
      <c r="DB886"/>
      <c r="DC886"/>
      <c r="DD886"/>
      <c r="DE886"/>
      <c r="DF886"/>
      <c r="DG886"/>
      <c r="DH886"/>
      <c r="DI886"/>
      <c r="DJ886"/>
      <c r="DK886"/>
      <c r="DL886"/>
      <c r="DM886"/>
      <c r="DN886"/>
      <c r="DO886"/>
      <c r="DP886"/>
      <c r="DQ886"/>
      <c r="DR886"/>
      <c r="DS886"/>
      <c r="DT886"/>
      <c r="DU886"/>
      <c r="DV886"/>
      <c r="DW886"/>
      <c r="DX886"/>
      <c r="DY886"/>
      <c r="DZ886"/>
      <c r="EA886"/>
      <c r="EB886"/>
      <c r="EC886"/>
      <c r="ED886"/>
      <c r="EE886"/>
      <c r="EF886"/>
      <c r="EG886"/>
      <c r="EH886"/>
      <c r="EI886"/>
      <c r="EJ886"/>
      <c r="EK886"/>
      <c r="EL886"/>
      <c r="EM886"/>
    </row>
    <row r="887" spans="1:143" ht="15.75">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c r="CW887"/>
      <c r="CX887"/>
      <c r="CY887"/>
      <c r="CZ887"/>
      <c r="DA887"/>
      <c r="DB887"/>
      <c r="DC887"/>
      <c r="DD887"/>
      <c r="DE887"/>
      <c r="DF887"/>
      <c r="DG887"/>
      <c r="DH887"/>
      <c r="DI887"/>
      <c r="DJ887"/>
      <c r="DK887"/>
      <c r="DL887"/>
      <c r="DM887"/>
      <c r="DN887"/>
      <c r="DO887"/>
      <c r="DP887"/>
      <c r="DQ887"/>
      <c r="DR887"/>
      <c r="DS887"/>
      <c r="DT887"/>
      <c r="DU887"/>
      <c r="DV887"/>
      <c r="DW887"/>
      <c r="DX887"/>
      <c r="DY887"/>
      <c r="DZ887"/>
      <c r="EA887"/>
      <c r="EB887"/>
      <c r="EC887"/>
      <c r="ED887"/>
      <c r="EE887"/>
      <c r="EF887"/>
      <c r="EG887"/>
      <c r="EH887"/>
      <c r="EI887"/>
      <c r="EJ887"/>
      <c r="EK887"/>
      <c r="EL887"/>
      <c r="EM887"/>
    </row>
    <row r="888" spans="1:143" ht="15.75">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c r="CW888"/>
      <c r="CX888"/>
      <c r="CY888"/>
      <c r="CZ888"/>
      <c r="DA888"/>
      <c r="DB888"/>
      <c r="DC888"/>
      <c r="DD888"/>
      <c r="DE888"/>
      <c r="DF888"/>
      <c r="DG888"/>
      <c r="DH888"/>
      <c r="DI888"/>
      <c r="DJ888"/>
      <c r="DK888"/>
      <c r="DL888"/>
      <c r="DM888"/>
      <c r="DN888"/>
      <c r="DO888"/>
      <c r="DP888"/>
      <c r="DQ888"/>
      <c r="DR888"/>
      <c r="DS888"/>
      <c r="DT888"/>
      <c r="DU888"/>
      <c r="DV888"/>
      <c r="DW888"/>
      <c r="DX888"/>
      <c r="DY888"/>
      <c r="DZ888"/>
      <c r="EA888"/>
      <c r="EB888"/>
      <c r="EC888"/>
      <c r="ED888"/>
      <c r="EE888"/>
      <c r="EF888"/>
      <c r="EG888"/>
      <c r="EH888"/>
      <c r="EI888"/>
      <c r="EJ888"/>
      <c r="EK888"/>
      <c r="EL888"/>
      <c r="EM888"/>
    </row>
    <row r="889" spans="1:143" ht="15.75">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c r="CW889"/>
      <c r="CX889"/>
      <c r="CY889"/>
      <c r="CZ889"/>
      <c r="DA889"/>
      <c r="DB889"/>
      <c r="DC889"/>
      <c r="DD889"/>
      <c r="DE889"/>
      <c r="DF889"/>
      <c r="DG889"/>
      <c r="DH889"/>
      <c r="DI889"/>
      <c r="DJ889"/>
      <c r="DK889"/>
      <c r="DL889"/>
      <c r="DM889"/>
      <c r="DN889"/>
      <c r="DO889"/>
      <c r="DP889"/>
      <c r="DQ889"/>
      <c r="DR889"/>
      <c r="DS889"/>
      <c r="DT889"/>
      <c r="DU889"/>
      <c r="DV889"/>
      <c r="DW889"/>
      <c r="DX889"/>
      <c r="DY889"/>
      <c r="DZ889"/>
      <c r="EA889"/>
      <c r="EB889"/>
      <c r="EC889"/>
      <c r="ED889"/>
      <c r="EE889"/>
      <c r="EF889"/>
      <c r="EG889"/>
      <c r="EH889"/>
      <c r="EI889"/>
      <c r="EJ889"/>
      <c r="EK889"/>
      <c r="EL889"/>
      <c r="EM889"/>
    </row>
    <row r="890" spans="1:143" ht="15.75">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c r="CW890"/>
      <c r="CX890"/>
      <c r="CY890"/>
      <c r="CZ890"/>
      <c r="DA890"/>
      <c r="DB890"/>
      <c r="DC890"/>
      <c r="DD890"/>
      <c r="DE890"/>
      <c r="DF890"/>
      <c r="DG890"/>
      <c r="DH890"/>
      <c r="DI890"/>
      <c r="DJ890"/>
      <c r="DK890"/>
      <c r="DL890"/>
      <c r="DM890"/>
      <c r="DN890"/>
      <c r="DO890"/>
      <c r="DP890"/>
      <c r="DQ890"/>
      <c r="DR890"/>
      <c r="DS890"/>
      <c r="DT890"/>
      <c r="DU890"/>
      <c r="DV890"/>
      <c r="DW890"/>
      <c r="DX890"/>
      <c r="DY890"/>
      <c r="DZ890"/>
      <c r="EA890"/>
      <c r="EB890"/>
      <c r="EC890"/>
      <c r="ED890"/>
      <c r="EE890"/>
      <c r="EF890"/>
      <c r="EG890"/>
      <c r="EH890"/>
      <c r="EI890"/>
      <c r="EJ890"/>
      <c r="EK890"/>
      <c r="EL890"/>
      <c r="EM890"/>
    </row>
    <row r="891" spans="1:143" ht="15.75">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c r="CW891"/>
      <c r="CX891"/>
      <c r="CY891"/>
      <c r="CZ891"/>
      <c r="DA891"/>
      <c r="DB891"/>
      <c r="DC891"/>
      <c r="DD891"/>
      <c r="DE891"/>
      <c r="DF891"/>
      <c r="DG891"/>
      <c r="DH891"/>
      <c r="DI891"/>
      <c r="DJ891"/>
      <c r="DK891"/>
      <c r="DL891"/>
      <c r="DM891"/>
      <c r="DN891"/>
      <c r="DO891"/>
      <c r="DP891"/>
      <c r="DQ891"/>
      <c r="DR891"/>
      <c r="DS891"/>
      <c r="DT891"/>
      <c r="DU891"/>
      <c r="DV891"/>
      <c r="DW891"/>
      <c r="DX891"/>
      <c r="DY891"/>
      <c r="DZ891"/>
      <c r="EA891"/>
      <c r="EB891"/>
      <c r="EC891"/>
      <c r="ED891"/>
      <c r="EE891"/>
      <c r="EF891"/>
      <c r="EG891"/>
      <c r="EH891"/>
      <c r="EI891"/>
      <c r="EJ891"/>
      <c r="EK891"/>
      <c r="EL891"/>
      <c r="EM891"/>
    </row>
    <row r="892" spans="1:143" ht="15.75">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c r="CW892"/>
      <c r="CX892"/>
      <c r="CY892"/>
      <c r="CZ892"/>
      <c r="DA892"/>
      <c r="DB892"/>
      <c r="DC892"/>
      <c r="DD892"/>
      <c r="DE892"/>
      <c r="DF892"/>
      <c r="DG892"/>
      <c r="DH892"/>
      <c r="DI892"/>
      <c r="DJ892"/>
      <c r="DK892"/>
      <c r="DL892"/>
      <c r="DM892"/>
      <c r="DN892"/>
      <c r="DO892"/>
      <c r="DP892"/>
      <c r="DQ892"/>
      <c r="DR892"/>
      <c r="DS892"/>
      <c r="DT892"/>
      <c r="DU892"/>
      <c r="DV892"/>
      <c r="DW892"/>
      <c r="DX892"/>
      <c r="DY892"/>
      <c r="DZ892"/>
      <c r="EA892"/>
      <c r="EB892"/>
      <c r="EC892"/>
      <c r="ED892"/>
      <c r="EE892"/>
      <c r="EF892"/>
      <c r="EG892"/>
      <c r="EH892"/>
      <c r="EI892"/>
      <c r="EJ892"/>
      <c r="EK892"/>
      <c r="EL892"/>
      <c r="EM892"/>
    </row>
    <row r="893" spans="1:143" ht="15.75">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c r="CW893"/>
      <c r="CX893"/>
      <c r="CY893"/>
      <c r="CZ893"/>
      <c r="DA893"/>
      <c r="DB893"/>
      <c r="DC893"/>
      <c r="DD893"/>
      <c r="DE893"/>
      <c r="DF893"/>
      <c r="DG893"/>
      <c r="DH893"/>
      <c r="DI893"/>
      <c r="DJ893"/>
      <c r="DK893"/>
      <c r="DL893"/>
      <c r="DM893"/>
      <c r="DN893"/>
      <c r="DO893"/>
      <c r="DP893"/>
      <c r="DQ893"/>
      <c r="DR893"/>
      <c r="DS893"/>
      <c r="DT893"/>
      <c r="DU893"/>
      <c r="DV893"/>
      <c r="DW893"/>
      <c r="DX893"/>
      <c r="DY893"/>
      <c r="DZ893"/>
      <c r="EA893"/>
      <c r="EB893"/>
      <c r="EC893"/>
      <c r="ED893"/>
      <c r="EE893"/>
      <c r="EF893"/>
      <c r="EG893"/>
      <c r="EH893"/>
      <c r="EI893"/>
      <c r="EJ893"/>
      <c r="EK893"/>
      <c r="EL893"/>
      <c r="EM893"/>
    </row>
    <row r="894" spans="1:143" ht="15.75">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c r="CW894"/>
      <c r="CX894"/>
      <c r="CY894"/>
      <c r="CZ894"/>
      <c r="DA894"/>
      <c r="DB894"/>
      <c r="DC894"/>
      <c r="DD894"/>
      <c r="DE894"/>
      <c r="DF894"/>
      <c r="DG894"/>
      <c r="DH894"/>
      <c r="DI894"/>
      <c r="DJ894"/>
      <c r="DK894"/>
      <c r="DL894"/>
      <c r="DM894"/>
      <c r="DN894"/>
      <c r="DO894"/>
      <c r="DP894"/>
      <c r="DQ894"/>
      <c r="DR894"/>
      <c r="DS894"/>
      <c r="DT894"/>
      <c r="DU894"/>
      <c r="DV894"/>
      <c r="DW894"/>
      <c r="DX894"/>
      <c r="DY894"/>
      <c r="DZ894"/>
      <c r="EA894"/>
      <c r="EB894"/>
      <c r="EC894"/>
      <c r="ED894"/>
      <c r="EE894"/>
      <c r="EF894"/>
      <c r="EG894"/>
      <c r="EH894"/>
      <c r="EI894"/>
      <c r="EJ894"/>
      <c r="EK894"/>
      <c r="EL894"/>
      <c r="EM894"/>
    </row>
    <row r="895" spans="1:143" ht="15.75">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c r="CW895"/>
      <c r="CX895"/>
      <c r="CY895"/>
      <c r="CZ895"/>
      <c r="DA895"/>
      <c r="DB895"/>
      <c r="DC895"/>
      <c r="DD895"/>
      <c r="DE895"/>
      <c r="DF895"/>
      <c r="DG895"/>
      <c r="DH895"/>
      <c r="DI895"/>
      <c r="DJ895"/>
      <c r="DK895"/>
      <c r="DL895"/>
      <c r="DM895"/>
      <c r="DN895"/>
      <c r="DO895"/>
      <c r="DP895"/>
      <c r="DQ895"/>
      <c r="DR895"/>
      <c r="DS895"/>
      <c r="DT895"/>
      <c r="DU895"/>
      <c r="DV895"/>
      <c r="DW895"/>
      <c r="DX895"/>
      <c r="DY895"/>
      <c r="DZ895"/>
      <c r="EA895"/>
      <c r="EB895"/>
      <c r="EC895"/>
      <c r="ED895"/>
      <c r="EE895"/>
      <c r="EF895"/>
      <c r="EG895"/>
      <c r="EH895"/>
      <c r="EI895"/>
      <c r="EJ895"/>
      <c r="EK895"/>
      <c r="EL895"/>
      <c r="EM895"/>
    </row>
    <row r="896" spans="1:143" ht="15.75">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c r="CW896"/>
      <c r="CX896"/>
      <c r="CY896"/>
      <c r="CZ896"/>
      <c r="DA896"/>
      <c r="DB896"/>
      <c r="DC896"/>
      <c r="DD896"/>
      <c r="DE896"/>
      <c r="DF896"/>
      <c r="DG896"/>
      <c r="DH896"/>
      <c r="DI896"/>
      <c r="DJ896"/>
      <c r="DK896"/>
      <c r="DL896"/>
      <c r="DM896"/>
      <c r="DN896"/>
      <c r="DO896"/>
      <c r="DP896"/>
      <c r="DQ896"/>
      <c r="DR896"/>
      <c r="DS896"/>
      <c r="DT896"/>
      <c r="DU896"/>
      <c r="DV896"/>
      <c r="DW896"/>
      <c r="DX896"/>
      <c r="DY896"/>
      <c r="DZ896"/>
      <c r="EA896"/>
      <c r="EB896"/>
      <c r="EC896"/>
      <c r="ED896"/>
      <c r="EE896"/>
      <c r="EF896"/>
      <c r="EG896"/>
      <c r="EH896"/>
      <c r="EI896"/>
      <c r="EJ896"/>
      <c r="EK896"/>
      <c r="EL896"/>
      <c r="EM896"/>
    </row>
    <row r="897" spans="1:143" ht="15.75">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c r="CW897"/>
      <c r="CX897"/>
      <c r="CY897"/>
      <c r="CZ897"/>
      <c r="DA897"/>
      <c r="DB897"/>
      <c r="DC897"/>
      <c r="DD897"/>
      <c r="DE897"/>
      <c r="DF897"/>
      <c r="DG897"/>
      <c r="DH897"/>
      <c r="DI897"/>
      <c r="DJ897"/>
      <c r="DK897"/>
      <c r="DL897"/>
      <c r="DM897"/>
      <c r="DN897"/>
      <c r="DO897"/>
      <c r="DP897"/>
      <c r="DQ897"/>
      <c r="DR897"/>
      <c r="DS897"/>
      <c r="DT897"/>
      <c r="DU897"/>
      <c r="DV897"/>
      <c r="DW897"/>
      <c r="DX897"/>
      <c r="DY897"/>
      <c r="DZ897"/>
      <c r="EA897"/>
      <c r="EB897"/>
      <c r="EC897"/>
      <c r="ED897"/>
      <c r="EE897"/>
      <c r="EF897"/>
      <c r="EG897"/>
      <c r="EH897"/>
      <c r="EI897"/>
      <c r="EJ897"/>
      <c r="EK897"/>
      <c r="EL897"/>
      <c r="EM897"/>
    </row>
    <row r="898" spans="1:143" ht="15.75">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c r="CW898"/>
      <c r="CX898"/>
      <c r="CY898"/>
      <c r="CZ898"/>
      <c r="DA898"/>
      <c r="DB898"/>
      <c r="DC898"/>
      <c r="DD898"/>
      <c r="DE898"/>
      <c r="DF898"/>
      <c r="DG898"/>
      <c r="DH898"/>
      <c r="DI898"/>
      <c r="DJ898"/>
      <c r="DK898"/>
      <c r="DL898"/>
      <c r="DM898"/>
      <c r="DN898"/>
      <c r="DO898"/>
      <c r="DP898"/>
      <c r="DQ898"/>
      <c r="DR898"/>
      <c r="DS898"/>
      <c r="DT898"/>
      <c r="DU898"/>
      <c r="DV898"/>
      <c r="DW898"/>
      <c r="DX898"/>
      <c r="DY898"/>
      <c r="DZ898"/>
      <c r="EA898"/>
      <c r="EB898"/>
      <c r="EC898"/>
      <c r="ED898"/>
      <c r="EE898"/>
      <c r="EF898"/>
      <c r="EG898"/>
      <c r="EH898"/>
      <c r="EI898"/>
      <c r="EJ898"/>
      <c r="EK898"/>
      <c r="EL898"/>
      <c r="EM898"/>
    </row>
    <row r="899" spans="1:143" ht="15.75">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c r="CW899"/>
      <c r="CX899"/>
      <c r="CY899"/>
      <c r="CZ899"/>
      <c r="DA899"/>
      <c r="DB899"/>
      <c r="DC899"/>
      <c r="DD899"/>
      <c r="DE899"/>
      <c r="DF899"/>
      <c r="DG899"/>
      <c r="DH899"/>
      <c r="DI899"/>
      <c r="DJ899"/>
      <c r="DK899"/>
      <c r="DL899"/>
      <c r="DM899"/>
      <c r="DN899"/>
      <c r="DO899"/>
      <c r="DP899"/>
      <c r="DQ899"/>
      <c r="DR899"/>
      <c r="DS899"/>
      <c r="DT899"/>
      <c r="DU899"/>
      <c r="DV899"/>
      <c r="DW899"/>
      <c r="DX899"/>
      <c r="DY899"/>
      <c r="DZ899"/>
      <c r="EA899"/>
      <c r="EB899"/>
      <c r="EC899"/>
      <c r="ED899"/>
      <c r="EE899"/>
      <c r="EF899"/>
      <c r="EG899"/>
      <c r="EH899"/>
      <c r="EI899"/>
      <c r="EJ899"/>
      <c r="EK899"/>
      <c r="EL899"/>
      <c r="EM899"/>
    </row>
    <row r="900" spans="1:143" ht="15.75">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c r="CW900"/>
      <c r="CX900"/>
      <c r="CY900"/>
      <c r="CZ900"/>
      <c r="DA900"/>
      <c r="DB900"/>
      <c r="DC900"/>
      <c r="DD900"/>
      <c r="DE900"/>
      <c r="DF900"/>
      <c r="DG900"/>
      <c r="DH900"/>
      <c r="DI900"/>
      <c r="DJ900"/>
      <c r="DK900"/>
      <c r="DL900"/>
      <c r="DM900"/>
      <c r="DN900"/>
      <c r="DO900"/>
      <c r="DP900"/>
      <c r="DQ900"/>
      <c r="DR900"/>
      <c r="DS900"/>
      <c r="DT900"/>
      <c r="DU900"/>
      <c r="DV900"/>
      <c r="DW900"/>
      <c r="DX900"/>
      <c r="DY900"/>
      <c r="DZ900"/>
      <c r="EA900"/>
      <c r="EB900"/>
      <c r="EC900"/>
      <c r="ED900"/>
      <c r="EE900"/>
      <c r="EF900"/>
      <c r="EG900"/>
      <c r="EH900"/>
      <c r="EI900"/>
      <c r="EJ900"/>
      <c r="EK900"/>
      <c r="EL900"/>
      <c r="EM900"/>
    </row>
    <row r="901" spans="1:143" ht="15.75">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c r="CW901"/>
      <c r="CX901"/>
      <c r="CY901"/>
      <c r="CZ901"/>
      <c r="DA901"/>
      <c r="DB901"/>
      <c r="DC901"/>
      <c r="DD901"/>
      <c r="DE901"/>
      <c r="DF901"/>
      <c r="DG901"/>
      <c r="DH901"/>
      <c r="DI901"/>
      <c r="DJ901"/>
      <c r="DK901"/>
      <c r="DL901"/>
      <c r="DM901"/>
      <c r="DN901"/>
      <c r="DO901"/>
      <c r="DP901"/>
      <c r="DQ901"/>
      <c r="DR901"/>
      <c r="DS901"/>
      <c r="DT901"/>
      <c r="DU901"/>
      <c r="DV901"/>
      <c r="DW901"/>
      <c r="DX901"/>
      <c r="DY901"/>
      <c r="DZ901"/>
      <c r="EA901"/>
      <c r="EB901"/>
      <c r="EC901"/>
      <c r="ED901"/>
      <c r="EE901"/>
      <c r="EF901"/>
      <c r="EG901"/>
      <c r="EH901"/>
      <c r="EI901"/>
      <c r="EJ901"/>
      <c r="EK901"/>
      <c r="EL901"/>
      <c r="EM901"/>
    </row>
    <row r="902" spans="1:143" ht="15.75">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c r="CW902"/>
      <c r="CX902"/>
      <c r="CY902"/>
      <c r="CZ902"/>
      <c r="DA902"/>
      <c r="DB902"/>
      <c r="DC902"/>
      <c r="DD902"/>
      <c r="DE902"/>
      <c r="DF902"/>
      <c r="DG902"/>
      <c r="DH902"/>
      <c r="DI902"/>
      <c r="DJ902"/>
      <c r="DK902"/>
      <c r="DL902"/>
      <c r="DM902"/>
      <c r="DN902"/>
      <c r="DO902"/>
      <c r="DP902"/>
      <c r="DQ902"/>
      <c r="DR902"/>
      <c r="DS902"/>
      <c r="DT902"/>
      <c r="DU902"/>
      <c r="DV902"/>
      <c r="DW902"/>
      <c r="DX902"/>
      <c r="DY902"/>
      <c r="DZ902"/>
      <c r="EA902"/>
      <c r="EB902"/>
      <c r="EC902"/>
      <c r="ED902"/>
      <c r="EE902"/>
      <c r="EF902"/>
      <c r="EG902"/>
      <c r="EH902"/>
      <c r="EI902"/>
      <c r="EJ902"/>
      <c r="EK902"/>
      <c r="EL902"/>
      <c r="EM902"/>
    </row>
    <row r="903" spans="1:143" ht="15.75">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c r="CW903"/>
      <c r="CX903"/>
      <c r="CY903"/>
      <c r="CZ903"/>
      <c r="DA903"/>
      <c r="DB903"/>
      <c r="DC903"/>
      <c r="DD903"/>
      <c r="DE903"/>
      <c r="DF903"/>
      <c r="DG903"/>
      <c r="DH903"/>
      <c r="DI903"/>
      <c r="DJ903"/>
      <c r="DK903"/>
      <c r="DL903"/>
      <c r="DM903"/>
      <c r="DN903"/>
      <c r="DO903"/>
      <c r="DP903"/>
      <c r="DQ903"/>
      <c r="DR903"/>
      <c r="DS903"/>
      <c r="DT903"/>
      <c r="DU903"/>
      <c r="DV903"/>
      <c r="DW903"/>
      <c r="DX903"/>
      <c r="DY903"/>
      <c r="DZ903"/>
      <c r="EA903"/>
      <c r="EB903"/>
      <c r="EC903"/>
      <c r="ED903"/>
      <c r="EE903"/>
      <c r="EF903"/>
      <c r="EG903"/>
      <c r="EH903"/>
      <c r="EI903"/>
      <c r="EJ903"/>
      <c r="EK903"/>
      <c r="EL903"/>
      <c r="EM903"/>
    </row>
    <row r="904" spans="1:143" ht="15.75">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c r="CW904"/>
      <c r="CX904"/>
      <c r="CY904"/>
      <c r="CZ904"/>
      <c r="DA904"/>
      <c r="DB904"/>
      <c r="DC904"/>
      <c r="DD904"/>
      <c r="DE904"/>
      <c r="DF904"/>
      <c r="DG904"/>
      <c r="DH904"/>
      <c r="DI904"/>
      <c r="DJ904"/>
      <c r="DK904"/>
      <c r="DL904"/>
      <c r="DM904"/>
      <c r="DN904"/>
      <c r="DO904"/>
      <c r="DP904"/>
      <c r="DQ904"/>
      <c r="DR904"/>
      <c r="DS904"/>
      <c r="DT904"/>
      <c r="DU904"/>
      <c r="DV904"/>
      <c r="DW904"/>
      <c r="DX904"/>
      <c r="DY904"/>
      <c r="DZ904"/>
      <c r="EA904"/>
      <c r="EB904"/>
      <c r="EC904"/>
      <c r="ED904"/>
      <c r="EE904"/>
      <c r="EF904"/>
      <c r="EG904"/>
      <c r="EH904"/>
      <c r="EI904"/>
      <c r="EJ904"/>
      <c r="EK904"/>
      <c r="EL904"/>
      <c r="EM904"/>
    </row>
    <row r="905" spans="1:143" ht="15.75">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c r="CW905"/>
      <c r="CX905"/>
      <c r="CY905"/>
      <c r="CZ905"/>
      <c r="DA905"/>
      <c r="DB905"/>
      <c r="DC905"/>
      <c r="DD905"/>
      <c r="DE905"/>
      <c r="DF905"/>
      <c r="DG905"/>
      <c r="DH905"/>
      <c r="DI905"/>
      <c r="DJ905"/>
      <c r="DK905"/>
      <c r="DL905"/>
      <c r="DM905"/>
      <c r="DN905"/>
      <c r="DO905"/>
      <c r="DP905"/>
      <c r="DQ905"/>
      <c r="DR905"/>
      <c r="DS905"/>
      <c r="DT905"/>
      <c r="DU905"/>
      <c r="DV905"/>
      <c r="DW905"/>
      <c r="DX905"/>
      <c r="DY905"/>
      <c r="DZ905"/>
      <c r="EA905"/>
      <c r="EB905"/>
      <c r="EC905"/>
      <c r="ED905"/>
      <c r="EE905"/>
      <c r="EF905"/>
      <c r="EG905"/>
      <c r="EH905"/>
      <c r="EI905"/>
      <c r="EJ905"/>
      <c r="EK905"/>
      <c r="EL905"/>
      <c r="EM905"/>
    </row>
    <row r="906" spans="1:143" ht="15.75">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c r="CW906"/>
      <c r="CX906"/>
      <c r="CY906"/>
      <c r="CZ906"/>
      <c r="DA906"/>
      <c r="DB906"/>
      <c r="DC906"/>
      <c r="DD906"/>
      <c r="DE906"/>
      <c r="DF906"/>
      <c r="DG906"/>
      <c r="DH906"/>
      <c r="DI906"/>
      <c r="DJ906"/>
      <c r="DK906"/>
      <c r="DL906"/>
      <c r="DM906"/>
      <c r="DN906"/>
      <c r="DO906"/>
      <c r="DP906"/>
      <c r="DQ906"/>
      <c r="DR906"/>
      <c r="DS906"/>
      <c r="DT906"/>
      <c r="DU906"/>
      <c r="DV906"/>
      <c r="DW906"/>
      <c r="DX906"/>
      <c r="DY906"/>
      <c r="DZ906"/>
      <c r="EA906"/>
      <c r="EB906"/>
      <c r="EC906"/>
      <c r="ED906"/>
      <c r="EE906"/>
      <c r="EF906"/>
      <c r="EG906"/>
      <c r="EH906"/>
      <c r="EI906"/>
      <c r="EJ906"/>
      <c r="EK906"/>
      <c r="EL906"/>
      <c r="EM906"/>
    </row>
    <row r="907" spans="1:143" ht="15.75">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c r="CW907"/>
      <c r="CX907"/>
      <c r="CY907"/>
      <c r="CZ907"/>
      <c r="DA907"/>
      <c r="DB907"/>
      <c r="DC907"/>
      <c r="DD907"/>
      <c r="DE907"/>
      <c r="DF907"/>
      <c r="DG907"/>
      <c r="DH907"/>
      <c r="DI907"/>
      <c r="DJ907"/>
      <c r="DK907"/>
      <c r="DL907"/>
      <c r="DM907"/>
      <c r="DN907"/>
      <c r="DO907"/>
      <c r="DP907"/>
      <c r="DQ907"/>
      <c r="DR907"/>
      <c r="DS907"/>
      <c r="DT907"/>
      <c r="DU907"/>
      <c r="DV907"/>
      <c r="DW907"/>
      <c r="DX907"/>
      <c r="DY907"/>
      <c r="DZ907"/>
      <c r="EA907"/>
      <c r="EB907"/>
      <c r="EC907"/>
      <c r="ED907"/>
      <c r="EE907"/>
      <c r="EF907"/>
      <c r="EG907"/>
      <c r="EH907"/>
      <c r="EI907"/>
      <c r="EJ907"/>
      <c r="EK907"/>
      <c r="EL907"/>
      <c r="EM907"/>
    </row>
    <row r="908" spans="1:143" ht="15.75">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c r="CW908"/>
      <c r="CX908"/>
      <c r="CY908"/>
      <c r="CZ908"/>
      <c r="DA908"/>
      <c r="DB908"/>
      <c r="DC908"/>
      <c r="DD908"/>
      <c r="DE908"/>
      <c r="DF908"/>
      <c r="DG908"/>
      <c r="DH908"/>
      <c r="DI908"/>
      <c r="DJ908"/>
      <c r="DK908"/>
      <c r="DL908"/>
      <c r="DM908"/>
      <c r="DN908"/>
      <c r="DO908"/>
      <c r="DP908"/>
      <c r="DQ908"/>
      <c r="DR908"/>
      <c r="DS908"/>
      <c r="DT908"/>
      <c r="DU908"/>
      <c r="DV908"/>
      <c r="DW908"/>
      <c r="DX908"/>
      <c r="DY908"/>
      <c r="DZ908"/>
      <c r="EA908"/>
      <c r="EB908"/>
      <c r="EC908"/>
      <c r="ED908"/>
      <c r="EE908"/>
      <c r="EF908"/>
      <c r="EG908"/>
      <c r="EH908"/>
      <c r="EI908"/>
      <c r="EJ908"/>
      <c r="EK908"/>
      <c r="EL908"/>
      <c r="EM908"/>
    </row>
    <row r="909" spans="1:143" ht="15.75">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c r="CW909"/>
      <c r="CX909"/>
      <c r="CY909"/>
      <c r="CZ909"/>
      <c r="DA909"/>
      <c r="DB909"/>
      <c r="DC909"/>
      <c r="DD909"/>
      <c r="DE909"/>
      <c r="DF909"/>
      <c r="DG909"/>
      <c r="DH909"/>
      <c r="DI909"/>
      <c r="DJ909"/>
      <c r="DK909"/>
      <c r="DL909"/>
      <c r="DM909"/>
      <c r="DN909"/>
      <c r="DO909"/>
      <c r="DP909"/>
      <c r="DQ909"/>
      <c r="DR909"/>
      <c r="DS909"/>
      <c r="DT909"/>
      <c r="DU909"/>
      <c r="DV909"/>
      <c r="DW909"/>
      <c r="DX909"/>
      <c r="DY909"/>
      <c r="DZ909"/>
      <c r="EA909"/>
      <c r="EB909"/>
      <c r="EC909"/>
      <c r="ED909"/>
      <c r="EE909"/>
      <c r="EF909"/>
      <c r="EG909"/>
      <c r="EH909"/>
      <c r="EI909"/>
      <c r="EJ909"/>
      <c r="EK909"/>
      <c r="EL909"/>
      <c r="EM909"/>
    </row>
    <row r="910" spans="1:143" ht="15.75">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c r="CW910"/>
      <c r="CX910"/>
      <c r="CY910"/>
      <c r="CZ910"/>
      <c r="DA910"/>
      <c r="DB910"/>
      <c r="DC910"/>
      <c r="DD910"/>
      <c r="DE910"/>
      <c r="DF910"/>
      <c r="DG910"/>
      <c r="DH910"/>
      <c r="DI910"/>
      <c r="DJ910"/>
      <c r="DK910"/>
      <c r="DL910"/>
      <c r="DM910"/>
      <c r="DN910"/>
      <c r="DO910"/>
      <c r="DP910"/>
      <c r="DQ910"/>
      <c r="DR910"/>
      <c r="DS910"/>
      <c r="DT910"/>
      <c r="DU910"/>
      <c r="DV910"/>
      <c r="DW910"/>
      <c r="DX910"/>
      <c r="DY910"/>
      <c r="DZ910"/>
      <c r="EA910"/>
      <c r="EB910"/>
      <c r="EC910"/>
      <c r="ED910"/>
      <c r="EE910"/>
      <c r="EF910"/>
      <c r="EG910"/>
      <c r="EH910"/>
      <c r="EI910"/>
      <c r="EJ910"/>
      <c r="EK910"/>
      <c r="EL910"/>
      <c r="EM910"/>
    </row>
    <row r="911" spans="1:143" ht="15.75">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c r="CW911"/>
      <c r="CX911"/>
      <c r="CY911"/>
      <c r="CZ911"/>
      <c r="DA911"/>
      <c r="DB911"/>
      <c r="DC911"/>
      <c r="DD911"/>
      <c r="DE911"/>
      <c r="DF911"/>
      <c r="DG911"/>
      <c r="DH911"/>
      <c r="DI911"/>
      <c r="DJ911"/>
      <c r="DK911"/>
      <c r="DL911"/>
      <c r="DM911"/>
      <c r="DN911"/>
      <c r="DO911"/>
      <c r="DP911"/>
      <c r="DQ911"/>
      <c r="DR911"/>
      <c r="DS911"/>
      <c r="DT911"/>
      <c r="DU911"/>
      <c r="DV911"/>
      <c r="DW911"/>
      <c r="DX911"/>
      <c r="DY911"/>
      <c r="DZ911"/>
      <c r="EA911"/>
      <c r="EB911"/>
      <c r="EC911"/>
      <c r="ED911"/>
      <c r="EE911"/>
      <c r="EF911"/>
      <c r="EG911"/>
      <c r="EH911"/>
      <c r="EI911"/>
      <c r="EJ911"/>
      <c r="EK911"/>
      <c r="EL911"/>
      <c r="EM911"/>
    </row>
    <row r="912" spans="1:143" ht="15.75">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c r="CW912"/>
      <c r="CX912"/>
      <c r="CY912"/>
      <c r="CZ912"/>
      <c r="DA912"/>
      <c r="DB912"/>
      <c r="DC912"/>
      <c r="DD912"/>
      <c r="DE912"/>
      <c r="DF912"/>
      <c r="DG912"/>
      <c r="DH912"/>
      <c r="DI912"/>
      <c r="DJ912"/>
      <c r="DK912"/>
      <c r="DL912"/>
      <c r="DM912"/>
      <c r="DN912"/>
      <c r="DO912"/>
      <c r="DP912"/>
      <c r="DQ912"/>
      <c r="DR912"/>
      <c r="DS912"/>
      <c r="DT912"/>
      <c r="DU912"/>
      <c r="DV912"/>
      <c r="DW912"/>
      <c r="DX912"/>
      <c r="DY912"/>
      <c r="DZ912"/>
      <c r="EA912"/>
      <c r="EB912"/>
      <c r="EC912"/>
      <c r="ED912"/>
      <c r="EE912"/>
      <c r="EF912"/>
      <c r="EG912"/>
      <c r="EH912"/>
      <c r="EI912"/>
      <c r="EJ912"/>
      <c r="EK912"/>
      <c r="EL912"/>
      <c r="EM912"/>
    </row>
    <row r="913" spans="1:143" ht="15.75">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c r="CW913"/>
      <c r="CX913"/>
      <c r="CY913"/>
      <c r="CZ913"/>
      <c r="DA913"/>
      <c r="DB913"/>
      <c r="DC913"/>
      <c r="DD913"/>
      <c r="DE913"/>
      <c r="DF913"/>
      <c r="DG913"/>
      <c r="DH913"/>
      <c r="DI913"/>
      <c r="DJ913"/>
      <c r="DK913"/>
      <c r="DL913"/>
      <c r="DM913"/>
      <c r="DN913"/>
      <c r="DO913"/>
      <c r="DP913"/>
      <c r="DQ913"/>
      <c r="DR913"/>
      <c r="DS913"/>
      <c r="DT913"/>
      <c r="DU913"/>
      <c r="DV913"/>
      <c r="DW913"/>
      <c r="DX913"/>
      <c r="DY913"/>
      <c r="DZ913"/>
      <c r="EA913"/>
      <c r="EB913"/>
      <c r="EC913"/>
      <c r="ED913"/>
      <c r="EE913"/>
      <c r="EF913"/>
      <c r="EG913"/>
      <c r="EH913"/>
      <c r="EI913"/>
      <c r="EJ913"/>
      <c r="EK913"/>
      <c r="EL913"/>
      <c r="EM913"/>
    </row>
    <row r="914" spans="1:143" ht="15.75">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c r="CW914"/>
      <c r="CX914"/>
      <c r="CY914"/>
      <c r="CZ914"/>
      <c r="DA914"/>
      <c r="DB914"/>
      <c r="DC914"/>
      <c r="DD914"/>
      <c r="DE914"/>
      <c r="DF914"/>
      <c r="DG914"/>
      <c r="DH914"/>
      <c r="DI914"/>
      <c r="DJ914"/>
      <c r="DK914"/>
      <c r="DL914"/>
      <c r="DM914"/>
      <c r="DN914"/>
      <c r="DO914"/>
      <c r="DP914"/>
      <c r="DQ914"/>
      <c r="DR914"/>
      <c r="DS914"/>
      <c r="DT914"/>
      <c r="DU914"/>
      <c r="DV914"/>
      <c r="DW914"/>
      <c r="DX914"/>
      <c r="DY914"/>
      <c r="DZ914"/>
      <c r="EA914"/>
      <c r="EB914"/>
      <c r="EC914"/>
      <c r="ED914"/>
      <c r="EE914"/>
      <c r="EF914"/>
      <c r="EG914"/>
      <c r="EH914"/>
      <c r="EI914"/>
      <c r="EJ914"/>
      <c r="EK914"/>
      <c r="EL914"/>
      <c r="EM914"/>
    </row>
    <row r="915" spans="1:143" ht="15.75">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c r="CW915"/>
      <c r="CX915"/>
      <c r="CY915"/>
      <c r="CZ915"/>
      <c r="DA915"/>
      <c r="DB915"/>
      <c r="DC915"/>
      <c r="DD915"/>
      <c r="DE915"/>
      <c r="DF915"/>
      <c r="DG915"/>
      <c r="DH915"/>
      <c r="DI915"/>
      <c r="DJ915"/>
      <c r="DK915"/>
      <c r="DL915"/>
      <c r="DM915"/>
      <c r="DN915"/>
      <c r="DO915"/>
      <c r="DP915"/>
      <c r="DQ915"/>
      <c r="DR915"/>
      <c r="DS915"/>
      <c r="DT915"/>
      <c r="DU915"/>
      <c r="DV915"/>
      <c r="DW915"/>
      <c r="DX915"/>
      <c r="DY915"/>
      <c r="DZ915"/>
      <c r="EA915"/>
      <c r="EB915"/>
      <c r="EC915"/>
      <c r="ED915"/>
      <c r="EE915"/>
      <c r="EF915"/>
      <c r="EG915"/>
      <c r="EH915"/>
      <c r="EI915"/>
      <c r="EJ915"/>
      <c r="EK915"/>
      <c r="EL915"/>
      <c r="EM915"/>
    </row>
    <row r="916" spans="1:143" ht="15.75">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c r="CW916"/>
      <c r="CX916"/>
      <c r="CY916"/>
      <c r="CZ916"/>
      <c r="DA916"/>
      <c r="DB916"/>
      <c r="DC916"/>
      <c r="DD916"/>
      <c r="DE916"/>
      <c r="DF916"/>
      <c r="DG916"/>
      <c r="DH916"/>
      <c r="DI916"/>
      <c r="DJ916"/>
      <c r="DK916"/>
      <c r="DL916"/>
      <c r="DM916"/>
      <c r="DN916"/>
      <c r="DO916"/>
      <c r="DP916"/>
      <c r="DQ916"/>
      <c r="DR916"/>
      <c r="DS916"/>
      <c r="DT916"/>
      <c r="DU916"/>
      <c r="DV916"/>
      <c r="DW916"/>
      <c r="DX916"/>
      <c r="DY916"/>
      <c r="DZ916"/>
      <c r="EA916"/>
      <c r="EB916"/>
      <c r="EC916"/>
      <c r="ED916"/>
      <c r="EE916"/>
      <c r="EF916"/>
      <c r="EG916"/>
      <c r="EH916"/>
      <c r="EI916"/>
      <c r="EJ916"/>
      <c r="EK916"/>
      <c r="EL916"/>
      <c r="EM916"/>
    </row>
    <row r="917" spans="1:143" ht="15.75">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c r="CW917"/>
      <c r="CX917"/>
      <c r="CY917"/>
      <c r="CZ917"/>
      <c r="DA917"/>
      <c r="DB917"/>
      <c r="DC917"/>
      <c r="DD917"/>
      <c r="DE917"/>
      <c r="DF917"/>
      <c r="DG917"/>
      <c r="DH917"/>
      <c r="DI917"/>
      <c r="DJ917"/>
      <c r="DK917"/>
      <c r="DL917"/>
      <c r="DM917"/>
      <c r="DN917"/>
      <c r="DO917"/>
      <c r="DP917"/>
      <c r="DQ917"/>
      <c r="DR917"/>
      <c r="DS917"/>
      <c r="DT917"/>
      <c r="DU917"/>
      <c r="DV917"/>
      <c r="DW917"/>
      <c r="DX917"/>
      <c r="DY917"/>
      <c r="DZ917"/>
      <c r="EA917"/>
      <c r="EB917"/>
      <c r="EC917"/>
      <c r="ED917"/>
      <c r="EE917"/>
      <c r="EF917"/>
      <c r="EG917"/>
      <c r="EH917"/>
      <c r="EI917"/>
      <c r="EJ917"/>
      <c r="EK917"/>
      <c r="EL917"/>
      <c r="EM917"/>
    </row>
    <row r="918" spans="1:143" ht="15.75">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c r="CW918"/>
      <c r="CX918"/>
      <c r="CY918"/>
      <c r="CZ918"/>
      <c r="DA918"/>
      <c r="DB918"/>
      <c r="DC918"/>
      <c r="DD918"/>
      <c r="DE918"/>
      <c r="DF918"/>
      <c r="DG918"/>
      <c r="DH918"/>
      <c r="DI918"/>
      <c r="DJ918"/>
      <c r="DK918"/>
      <c r="DL918"/>
      <c r="DM918"/>
      <c r="DN918"/>
      <c r="DO918"/>
      <c r="DP918"/>
      <c r="DQ918"/>
      <c r="DR918"/>
      <c r="DS918"/>
      <c r="DT918"/>
      <c r="DU918"/>
      <c r="DV918"/>
      <c r="DW918"/>
      <c r="DX918"/>
      <c r="DY918"/>
      <c r="DZ918"/>
      <c r="EA918"/>
      <c r="EB918"/>
      <c r="EC918"/>
      <c r="ED918"/>
      <c r="EE918"/>
      <c r="EF918"/>
      <c r="EG918"/>
      <c r="EH918"/>
      <c r="EI918"/>
      <c r="EJ918"/>
      <c r="EK918"/>
      <c r="EL918"/>
      <c r="EM918"/>
    </row>
    <row r="919" spans="1:143" ht="15.75">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c r="CW919"/>
      <c r="CX919"/>
      <c r="CY919"/>
      <c r="CZ919"/>
      <c r="DA919"/>
      <c r="DB919"/>
      <c r="DC919"/>
      <c r="DD919"/>
      <c r="DE919"/>
      <c r="DF919"/>
      <c r="DG919"/>
      <c r="DH919"/>
      <c r="DI919"/>
      <c r="DJ919"/>
      <c r="DK919"/>
      <c r="DL919"/>
      <c r="DM919"/>
      <c r="DN919"/>
      <c r="DO919"/>
      <c r="DP919"/>
      <c r="DQ919"/>
      <c r="DR919"/>
      <c r="DS919"/>
      <c r="DT919"/>
      <c r="DU919"/>
      <c r="DV919"/>
      <c r="DW919"/>
      <c r="DX919"/>
      <c r="DY919"/>
      <c r="DZ919"/>
      <c r="EA919"/>
      <c r="EB919"/>
      <c r="EC919"/>
      <c r="ED919"/>
      <c r="EE919"/>
      <c r="EF919"/>
      <c r="EG919"/>
      <c r="EH919"/>
      <c r="EI919"/>
      <c r="EJ919"/>
      <c r="EK919"/>
      <c r="EL919"/>
      <c r="EM919"/>
    </row>
    <row r="920" spans="1:143" ht="15.75">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c r="CW920"/>
      <c r="CX920"/>
      <c r="CY920"/>
      <c r="CZ920"/>
      <c r="DA920"/>
      <c r="DB920"/>
      <c r="DC920"/>
      <c r="DD920"/>
      <c r="DE920"/>
      <c r="DF920"/>
      <c r="DG920"/>
      <c r="DH920"/>
      <c r="DI920"/>
      <c r="DJ920"/>
      <c r="DK920"/>
      <c r="DL920"/>
      <c r="DM920"/>
      <c r="DN920"/>
      <c r="DO920"/>
      <c r="DP920"/>
      <c r="DQ920"/>
      <c r="DR920"/>
      <c r="DS920"/>
      <c r="DT920"/>
      <c r="DU920"/>
      <c r="DV920"/>
      <c r="DW920"/>
      <c r="DX920"/>
      <c r="DY920"/>
      <c r="DZ920"/>
      <c r="EA920"/>
      <c r="EB920"/>
      <c r="EC920"/>
      <c r="ED920"/>
      <c r="EE920"/>
      <c r="EF920"/>
      <c r="EG920"/>
      <c r="EH920"/>
      <c r="EI920"/>
      <c r="EJ920"/>
      <c r="EK920"/>
      <c r="EL920"/>
      <c r="EM920"/>
    </row>
    <row r="921" spans="1:143" ht="15.75">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c r="CW921"/>
      <c r="CX921"/>
      <c r="CY921"/>
      <c r="CZ921"/>
      <c r="DA921"/>
      <c r="DB921"/>
      <c r="DC921"/>
      <c r="DD921"/>
      <c r="DE921"/>
      <c r="DF921"/>
      <c r="DG921"/>
      <c r="DH921"/>
      <c r="DI921"/>
      <c r="DJ921"/>
      <c r="DK921"/>
      <c r="DL921"/>
      <c r="DM921"/>
      <c r="DN921"/>
      <c r="DO921"/>
      <c r="DP921"/>
      <c r="DQ921"/>
      <c r="DR921"/>
      <c r="DS921"/>
      <c r="DT921"/>
      <c r="DU921"/>
      <c r="DV921"/>
      <c r="DW921"/>
      <c r="DX921"/>
      <c r="DY921"/>
      <c r="DZ921"/>
      <c r="EA921"/>
      <c r="EB921"/>
      <c r="EC921"/>
      <c r="ED921"/>
      <c r="EE921"/>
      <c r="EF921"/>
      <c r="EG921"/>
      <c r="EH921"/>
      <c r="EI921"/>
      <c r="EJ921"/>
      <c r="EK921"/>
      <c r="EL921"/>
      <c r="EM921"/>
    </row>
    <row r="922" spans="1:143" ht="15.75">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c r="CW922"/>
      <c r="CX922"/>
      <c r="CY922"/>
      <c r="CZ922"/>
      <c r="DA922"/>
      <c r="DB922"/>
      <c r="DC922"/>
      <c r="DD922"/>
      <c r="DE922"/>
      <c r="DF922"/>
      <c r="DG922"/>
      <c r="DH922"/>
      <c r="DI922"/>
      <c r="DJ922"/>
      <c r="DK922"/>
      <c r="DL922"/>
      <c r="DM922"/>
      <c r="DN922"/>
      <c r="DO922"/>
      <c r="DP922"/>
      <c r="DQ922"/>
      <c r="DR922"/>
      <c r="DS922"/>
      <c r="DT922"/>
      <c r="DU922"/>
      <c r="DV922"/>
      <c r="DW922"/>
      <c r="DX922"/>
      <c r="DY922"/>
      <c r="DZ922"/>
      <c r="EA922"/>
      <c r="EB922"/>
      <c r="EC922"/>
      <c r="ED922"/>
      <c r="EE922"/>
      <c r="EF922"/>
      <c r="EG922"/>
      <c r="EH922"/>
      <c r="EI922"/>
      <c r="EJ922"/>
      <c r="EK922"/>
      <c r="EL922"/>
      <c r="EM922"/>
    </row>
    <row r="923" spans="1:143" ht="15.75">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c r="CW923"/>
      <c r="CX923"/>
      <c r="CY923"/>
      <c r="CZ923"/>
      <c r="DA923"/>
      <c r="DB923"/>
      <c r="DC923"/>
      <c r="DD923"/>
      <c r="DE923"/>
      <c r="DF923"/>
      <c r="DG923"/>
      <c r="DH923"/>
      <c r="DI923"/>
      <c r="DJ923"/>
      <c r="DK923"/>
      <c r="DL923"/>
      <c r="DM923"/>
      <c r="DN923"/>
      <c r="DO923"/>
      <c r="DP923"/>
      <c r="DQ923"/>
      <c r="DR923"/>
      <c r="DS923"/>
      <c r="DT923"/>
      <c r="DU923"/>
      <c r="DV923"/>
      <c r="DW923"/>
      <c r="DX923"/>
      <c r="DY923"/>
      <c r="DZ923"/>
      <c r="EA923"/>
      <c r="EB923"/>
      <c r="EC923"/>
      <c r="ED923"/>
      <c r="EE923"/>
      <c r="EF923"/>
      <c r="EG923"/>
      <c r="EH923"/>
      <c r="EI923"/>
      <c r="EJ923"/>
      <c r="EK923"/>
      <c r="EL923"/>
      <c r="EM923"/>
    </row>
    <row r="924" spans="1:143" ht="15.75">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c r="CW924"/>
      <c r="CX924"/>
      <c r="CY924"/>
      <c r="CZ924"/>
      <c r="DA924"/>
      <c r="DB924"/>
      <c r="DC924"/>
      <c r="DD924"/>
      <c r="DE924"/>
      <c r="DF924"/>
      <c r="DG924"/>
      <c r="DH924"/>
      <c r="DI924"/>
      <c r="DJ924"/>
      <c r="DK924"/>
      <c r="DL924"/>
      <c r="DM924"/>
      <c r="DN924"/>
      <c r="DO924"/>
      <c r="DP924"/>
      <c r="DQ924"/>
      <c r="DR924"/>
      <c r="DS924"/>
      <c r="DT924"/>
      <c r="DU924"/>
      <c r="DV924"/>
      <c r="DW924"/>
      <c r="DX924"/>
      <c r="DY924"/>
      <c r="DZ924"/>
      <c r="EA924"/>
      <c r="EB924"/>
      <c r="EC924"/>
      <c r="ED924"/>
      <c r="EE924"/>
      <c r="EF924"/>
      <c r="EG924"/>
      <c r="EH924"/>
      <c r="EI924"/>
      <c r="EJ924"/>
      <c r="EK924"/>
      <c r="EL924"/>
      <c r="EM924"/>
    </row>
    <row r="925" spans="1:143" ht="15.75">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c r="CW925"/>
      <c r="CX925"/>
      <c r="CY925"/>
      <c r="CZ925"/>
      <c r="DA925"/>
      <c r="DB925"/>
      <c r="DC925"/>
      <c r="DD925"/>
      <c r="DE925"/>
      <c r="DF925"/>
      <c r="DG925"/>
      <c r="DH925"/>
      <c r="DI925"/>
      <c r="DJ925"/>
      <c r="DK925"/>
      <c r="DL925"/>
      <c r="DM925"/>
      <c r="DN925"/>
      <c r="DO925"/>
      <c r="DP925"/>
      <c r="DQ925"/>
      <c r="DR925"/>
      <c r="DS925"/>
      <c r="DT925"/>
      <c r="DU925"/>
      <c r="DV925"/>
      <c r="DW925"/>
      <c r="DX925"/>
      <c r="DY925"/>
      <c r="DZ925"/>
      <c r="EA925"/>
      <c r="EB925"/>
      <c r="EC925"/>
      <c r="ED925"/>
      <c r="EE925"/>
      <c r="EF925"/>
      <c r="EG925"/>
      <c r="EH925"/>
      <c r="EI925"/>
      <c r="EJ925"/>
      <c r="EK925"/>
      <c r="EL925"/>
      <c r="EM925"/>
    </row>
    <row r="926" spans="1:143" ht="15.75">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c r="CW926"/>
      <c r="CX926"/>
      <c r="CY926"/>
      <c r="CZ926"/>
      <c r="DA926"/>
      <c r="DB926"/>
      <c r="DC926"/>
      <c r="DD926"/>
      <c r="DE926"/>
      <c r="DF926"/>
      <c r="DG926"/>
      <c r="DH926"/>
      <c r="DI926"/>
      <c r="DJ926"/>
      <c r="DK926"/>
      <c r="DL926"/>
      <c r="DM926"/>
      <c r="DN926"/>
      <c r="DO926"/>
      <c r="DP926"/>
      <c r="DQ926"/>
      <c r="DR926"/>
      <c r="DS926"/>
      <c r="DT926"/>
      <c r="DU926"/>
      <c r="DV926"/>
      <c r="DW926"/>
      <c r="DX926"/>
      <c r="DY926"/>
      <c r="DZ926"/>
      <c r="EA926"/>
      <c r="EB926"/>
      <c r="EC926"/>
      <c r="ED926"/>
      <c r="EE926"/>
      <c r="EF926"/>
      <c r="EG926"/>
      <c r="EH926"/>
      <c r="EI926"/>
      <c r="EJ926"/>
      <c r="EK926"/>
      <c r="EL926"/>
      <c r="EM926"/>
    </row>
    <row r="927" spans="1:143" ht="15.75">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c r="CW927"/>
      <c r="CX927"/>
      <c r="CY927"/>
      <c r="CZ927"/>
      <c r="DA927"/>
      <c r="DB927"/>
      <c r="DC927"/>
      <c r="DD927"/>
      <c r="DE927"/>
      <c r="DF927"/>
      <c r="DG927"/>
      <c r="DH927"/>
      <c r="DI927"/>
      <c r="DJ927"/>
      <c r="DK927"/>
      <c r="DL927"/>
      <c r="DM927"/>
      <c r="DN927"/>
      <c r="DO927"/>
      <c r="DP927"/>
      <c r="DQ927"/>
      <c r="DR927"/>
      <c r="DS927"/>
      <c r="DT927"/>
      <c r="DU927"/>
      <c r="DV927"/>
      <c r="DW927"/>
      <c r="DX927"/>
      <c r="DY927"/>
      <c r="DZ927"/>
      <c r="EA927"/>
      <c r="EB927"/>
      <c r="EC927"/>
      <c r="ED927"/>
      <c r="EE927"/>
      <c r="EF927"/>
      <c r="EG927"/>
      <c r="EH927"/>
      <c r="EI927"/>
      <c r="EJ927"/>
      <c r="EK927"/>
      <c r="EL927"/>
      <c r="EM927"/>
    </row>
    <row r="928" spans="1:143" ht="15.75">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c r="CW928"/>
      <c r="CX928"/>
      <c r="CY928"/>
      <c r="CZ928"/>
      <c r="DA928"/>
      <c r="DB928"/>
      <c r="DC928"/>
      <c r="DD928"/>
      <c r="DE928"/>
      <c r="DF928"/>
      <c r="DG928"/>
      <c r="DH928"/>
      <c r="DI928"/>
      <c r="DJ928"/>
      <c r="DK928"/>
      <c r="DL928"/>
      <c r="DM928"/>
      <c r="DN928"/>
      <c r="DO928"/>
      <c r="DP928"/>
      <c r="DQ928"/>
      <c r="DR928"/>
      <c r="DS928"/>
      <c r="DT928"/>
      <c r="DU928"/>
      <c r="DV928"/>
      <c r="DW928"/>
      <c r="DX928"/>
      <c r="DY928"/>
      <c r="DZ928"/>
      <c r="EA928"/>
      <c r="EB928"/>
      <c r="EC928"/>
      <c r="ED928"/>
      <c r="EE928"/>
      <c r="EF928"/>
      <c r="EG928"/>
      <c r="EH928"/>
      <c r="EI928"/>
      <c r="EJ928"/>
      <c r="EK928"/>
      <c r="EL928"/>
      <c r="EM928"/>
    </row>
    <row r="929" spans="1:143" ht="15.75">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c r="CW929"/>
      <c r="CX929"/>
      <c r="CY929"/>
      <c r="CZ929"/>
      <c r="DA929"/>
      <c r="DB929"/>
      <c r="DC929"/>
      <c r="DD929"/>
      <c r="DE929"/>
      <c r="DF929"/>
      <c r="DG929"/>
      <c r="DH929"/>
      <c r="DI929"/>
      <c r="DJ929"/>
      <c r="DK929"/>
      <c r="DL929"/>
      <c r="DM929"/>
      <c r="DN929"/>
      <c r="DO929"/>
      <c r="DP929"/>
      <c r="DQ929"/>
      <c r="DR929"/>
      <c r="DS929"/>
      <c r="DT929"/>
      <c r="DU929"/>
      <c r="DV929"/>
      <c r="DW929"/>
      <c r="DX929"/>
      <c r="DY929"/>
      <c r="DZ929"/>
      <c r="EA929"/>
      <c r="EB929"/>
      <c r="EC929"/>
      <c r="ED929"/>
      <c r="EE929"/>
      <c r="EF929"/>
      <c r="EG929"/>
      <c r="EH929"/>
      <c r="EI929"/>
      <c r="EJ929"/>
      <c r="EK929"/>
      <c r="EL929"/>
      <c r="EM929"/>
    </row>
    <row r="930" spans="1:143" s="119" customFormat="1" ht="15.75">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c r="CW930"/>
      <c r="CX930"/>
      <c r="CY930"/>
      <c r="CZ930"/>
      <c r="DA930"/>
      <c r="DB930"/>
      <c r="DC930"/>
      <c r="DD930"/>
      <c r="DE930"/>
      <c r="DF930"/>
      <c r="DG930"/>
      <c r="DH930"/>
      <c r="DI930"/>
      <c r="DJ930"/>
      <c r="DK930"/>
      <c r="DL930"/>
      <c r="DM930"/>
      <c r="DN930"/>
      <c r="DO930"/>
      <c r="DP930"/>
      <c r="DQ930"/>
      <c r="DR930"/>
      <c r="DS930"/>
      <c r="DT930"/>
      <c r="DU930"/>
      <c r="DV930"/>
      <c r="DW930"/>
      <c r="DX930"/>
      <c r="DY930"/>
      <c r="DZ930"/>
      <c r="EA930"/>
      <c r="EB930"/>
      <c r="EC930"/>
      <c r="ED930"/>
      <c r="EE930"/>
      <c r="EF930"/>
      <c r="EG930"/>
      <c r="EH930"/>
      <c r="EI930"/>
      <c r="EJ930"/>
      <c r="EK930"/>
      <c r="EL930"/>
      <c r="EM930"/>
    </row>
    <row r="931" spans="1:143" ht="15.75">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c r="CW931"/>
      <c r="CX931"/>
      <c r="CY931"/>
      <c r="CZ931"/>
      <c r="DA931"/>
      <c r="DB931"/>
      <c r="DC931"/>
      <c r="DD931"/>
      <c r="DE931"/>
      <c r="DF931"/>
      <c r="DG931"/>
      <c r="DH931"/>
      <c r="DI931"/>
      <c r="DJ931"/>
      <c r="DK931"/>
      <c r="DL931"/>
      <c r="DM931"/>
      <c r="DN931"/>
      <c r="DO931"/>
      <c r="DP931"/>
      <c r="DQ931"/>
      <c r="DR931"/>
      <c r="DS931"/>
      <c r="DT931"/>
      <c r="DU931"/>
      <c r="DV931"/>
      <c r="DW931"/>
      <c r="DX931"/>
      <c r="DY931"/>
      <c r="DZ931"/>
      <c r="EA931"/>
      <c r="EB931"/>
      <c r="EC931"/>
      <c r="ED931"/>
      <c r="EE931"/>
      <c r="EF931"/>
      <c r="EG931"/>
      <c r="EH931"/>
      <c r="EI931"/>
      <c r="EJ931"/>
      <c r="EK931"/>
      <c r="EL931"/>
      <c r="EM931"/>
    </row>
    <row r="932" spans="1:143" ht="15.75">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c r="CW932"/>
      <c r="CX932"/>
      <c r="CY932"/>
      <c r="CZ932"/>
      <c r="DA932"/>
      <c r="DB932"/>
      <c r="DC932"/>
      <c r="DD932"/>
      <c r="DE932"/>
      <c r="DF932"/>
      <c r="DG932"/>
      <c r="DH932"/>
      <c r="DI932"/>
      <c r="DJ932"/>
      <c r="DK932"/>
      <c r="DL932"/>
      <c r="DM932"/>
      <c r="DN932"/>
      <c r="DO932"/>
      <c r="DP932"/>
      <c r="DQ932"/>
      <c r="DR932"/>
      <c r="DS932"/>
      <c r="DT932"/>
      <c r="DU932"/>
      <c r="DV932"/>
      <c r="DW932"/>
      <c r="DX932"/>
      <c r="DY932"/>
      <c r="DZ932"/>
      <c r="EA932"/>
      <c r="EB932"/>
      <c r="EC932"/>
      <c r="ED932"/>
      <c r="EE932"/>
      <c r="EF932"/>
      <c r="EG932"/>
      <c r="EH932"/>
      <c r="EI932"/>
      <c r="EJ932"/>
      <c r="EK932"/>
      <c r="EL932"/>
      <c r="EM932"/>
    </row>
    <row r="933" spans="1:143" ht="15.75">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c r="CW933"/>
      <c r="CX933"/>
      <c r="CY933"/>
      <c r="CZ933"/>
      <c r="DA933"/>
      <c r="DB933"/>
      <c r="DC933"/>
      <c r="DD933"/>
      <c r="DE933"/>
      <c r="DF933"/>
      <c r="DG933"/>
      <c r="DH933"/>
      <c r="DI933"/>
      <c r="DJ933"/>
      <c r="DK933"/>
      <c r="DL933"/>
      <c r="DM933"/>
      <c r="DN933"/>
      <c r="DO933"/>
      <c r="DP933"/>
      <c r="DQ933"/>
      <c r="DR933"/>
      <c r="DS933"/>
      <c r="DT933"/>
      <c r="DU933"/>
      <c r="DV933"/>
      <c r="DW933"/>
      <c r="DX933"/>
      <c r="DY933"/>
      <c r="DZ933"/>
      <c r="EA933"/>
      <c r="EB933"/>
      <c r="EC933"/>
      <c r="ED933"/>
      <c r="EE933"/>
      <c r="EF933"/>
      <c r="EG933"/>
      <c r="EH933"/>
      <c r="EI933"/>
      <c r="EJ933"/>
      <c r="EK933"/>
      <c r="EL933"/>
      <c r="EM933"/>
    </row>
    <row r="934" spans="1:143" ht="15.75">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c r="CW934"/>
      <c r="CX934"/>
      <c r="CY934"/>
      <c r="CZ934"/>
      <c r="DA934"/>
      <c r="DB934"/>
      <c r="DC934"/>
      <c r="DD934"/>
      <c r="DE934"/>
      <c r="DF934"/>
      <c r="DG934"/>
      <c r="DH934"/>
      <c r="DI934"/>
      <c r="DJ934"/>
      <c r="DK934"/>
      <c r="DL934"/>
      <c r="DM934"/>
      <c r="DN934"/>
      <c r="DO934"/>
      <c r="DP934"/>
      <c r="DQ934"/>
      <c r="DR934"/>
      <c r="DS934"/>
      <c r="DT934"/>
      <c r="DU934"/>
      <c r="DV934"/>
      <c r="DW934"/>
      <c r="DX934"/>
      <c r="DY934"/>
      <c r="DZ934"/>
      <c r="EA934"/>
      <c r="EB934"/>
      <c r="EC934"/>
      <c r="ED934"/>
      <c r="EE934"/>
      <c r="EF934"/>
      <c r="EG934"/>
      <c r="EH934"/>
      <c r="EI934"/>
      <c r="EJ934"/>
      <c r="EK934"/>
      <c r="EL934"/>
      <c r="EM934"/>
    </row>
    <row r="935" spans="1:143" ht="15.75">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c r="CW935"/>
      <c r="CX935"/>
      <c r="CY935"/>
      <c r="CZ935"/>
      <c r="DA935"/>
      <c r="DB935"/>
      <c r="DC935"/>
      <c r="DD935"/>
      <c r="DE935"/>
      <c r="DF935"/>
      <c r="DG935"/>
      <c r="DH935"/>
      <c r="DI935"/>
      <c r="DJ935"/>
      <c r="DK935"/>
      <c r="DL935"/>
      <c r="DM935"/>
      <c r="DN935"/>
      <c r="DO935"/>
      <c r="DP935"/>
      <c r="DQ935"/>
      <c r="DR935"/>
      <c r="DS935"/>
      <c r="DT935"/>
      <c r="DU935"/>
      <c r="DV935"/>
      <c r="DW935"/>
      <c r="DX935"/>
      <c r="DY935"/>
      <c r="DZ935"/>
      <c r="EA935"/>
      <c r="EB935"/>
      <c r="EC935"/>
      <c r="ED935"/>
      <c r="EE935"/>
      <c r="EF935"/>
      <c r="EG935"/>
      <c r="EH935"/>
      <c r="EI935"/>
      <c r="EJ935"/>
      <c r="EK935"/>
      <c r="EL935"/>
      <c r="EM935"/>
    </row>
    <row r="936" spans="1:143" ht="15.75">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c r="CW936"/>
      <c r="CX936"/>
      <c r="CY936"/>
      <c r="CZ936"/>
      <c r="DA936"/>
      <c r="DB936"/>
      <c r="DC936"/>
      <c r="DD936"/>
      <c r="DE936"/>
      <c r="DF936"/>
      <c r="DG936"/>
      <c r="DH936"/>
      <c r="DI936"/>
      <c r="DJ936"/>
      <c r="DK936"/>
      <c r="DL936"/>
      <c r="DM936"/>
      <c r="DN936"/>
      <c r="DO936"/>
      <c r="DP936"/>
      <c r="DQ936"/>
      <c r="DR936"/>
      <c r="DS936"/>
      <c r="DT936"/>
      <c r="DU936"/>
      <c r="DV936"/>
      <c r="DW936"/>
      <c r="DX936"/>
      <c r="DY936"/>
      <c r="DZ936"/>
      <c r="EA936"/>
      <c r="EB936"/>
      <c r="EC936"/>
      <c r="ED936"/>
      <c r="EE936"/>
      <c r="EF936"/>
      <c r="EG936"/>
      <c r="EH936"/>
      <c r="EI936"/>
      <c r="EJ936"/>
      <c r="EK936"/>
      <c r="EL936"/>
      <c r="EM936"/>
    </row>
    <row r="937" spans="1:143" ht="15.75">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c r="CW937"/>
      <c r="CX937"/>
      <c r="CY937"/>
      <c r="CZ937"/>
      <c r="DA937"/>
      <c r="DB937"/>
      <c r="DC937"/>
      <c r="DD937"/>
      <c r="DE937"/>
      <c r="DF937"/>
      <c r="DG937"/>
      <c r="DH937"/>
      <c r="DI937"/>
      <c r="DJ937"/>
      <c r="DK937"/>
      <c r="DL937"/>
      <c r="DM937"/>
      <c r="DN937"/>
      <c r="DO937"/>
      <c r="DP937"/>
      <c r="DQ937"/>
      <c r="DR937"/>
      <c r="DS937"/>
      <c r="DT937"/>
      <c r="DU937"/>
      <c r="DV937"/>
      <c r="DW937"/>
      <c r="DX937"/>
      <c r="DY937"/>
      <c r="DZ937"/>
      <c r="EA937"/>
      <c r="EB937"/>
      <c r="EC937"/>
      <c r="ED937"/>
      <c r="EE937"/>
      <c r="EF937"/>
      <c r="EG937"/>
      <c r="EH937"/>
      <c r="EI937"/>
      <c r="EJ937"/>
      <c r="EK937"/>
      <c r="EL937"/>
      <c r="EM937"/>
    </row>
    <row r="938" spans="1:143" ht="15.75">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c r="CW938"/>
      <c r="CX938"/>
      <c r="CY938"/>
      <c r="CZ938"/>
      <c r="DA938"/>
      <c r="DB938"/>
      <c r="DC938"/>
      <c r="DD938"/>
      <c r="DE938"/>
      <c r="DF938"/>
      <c r="DG938"/>
      <c r="DH938"/>
      <c r="DI938"/>
      <c r="DJ938"/>
      <c r="DK938"/>
      <c r="DL938"/>
      <c r="DM938"/>
      <c r="DN938"/>
      <c r="DO938"/>
      <c r="DP938"/>
      <c r="DQ938"/>
      <c r="DR938"/>
      <c r="DS938"/>
      <c r="DT938"/>
      <c r="DU938"/>
      <c r="DV938"/>
      <c r="DW938"/>
      <c r="DX938"/>
      <c r="DY938"/>
      <c r="DZ938"/>
      <c r="EA938"/>
      <c r="EB938"/>
      <c r="EC938"/>
      <c r="ED938"/>
      <c r="EE938"/>
      <c r="EF938"/>
      <c r="EG938"/>
      <c r="EH938"/>
      <c r="EI938"/>
      <c r="EJ938"/>
      <c r="EK938"/>
      <c r="EL938"/>
      <c r="EM938"/>
    </row>
    <row r="939" spans="1:143" ht="15.75">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c r="CW939"/>
      <c r="CX939"/>
      <c r="CY939"/>
      <c r="CZ939"/>
      <c r="DA939"/>
      <c r="DB939"/>
      <c r="DC939"/>
      <c r="DD939"/>
      <c r="DE939"/>
      <c r="DF939"/>
      <c r="DG939"/>
      <c r="DH939"/>
      <c r="DI939"/>
      <c r="DJ939"/>
      <c r="DK939"/>
      <c r="DL939"/>
      <c r="DM939"/>
      <c r="DN939"/>
      <c r="DO939"/>
      <c r="DP939"/>
      <c r="DQ939"/>
      <c r="DR939"/>
      <c r="DS939"/>
      <c r="DT939"/>
      <c r="DU939"/>
      <c r="DV939"/>
      <c r="DW939"/>
      <c r="DX939"/>
      <c r="DY939"/>
      <c r="DZ939"/>
      <c r="EA939"/>
      <c r="EB939"/>
      <c r="EC939"/>
      <c r="ED939"/>
      <c r="EE939"/>
      <c r="EF939"/>
      <c r="EG939"/>
      <c r="EH939"/>
      <c r="EI939"/>
      <c r="EJ939"/>
      <c r="EK939"/>
      <c r="EL939"/>
      <c r="EM939"/>
    </row>
    <row r="940" spans="1:143" ht="15.75">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c r="CW940"/>
      <c r="CX940"/>
      <c r="CY940"/>
      <c r="CZ940"/>
      <c r="DA940"/>
      <c r="DB940"/>
      <c r="DC940"/>
      <c r="DD940"/>
      <c r="DE940"/>
      <c r="DF940"/>
      <c r="DG940"/>
      <c r="DH940"/>
      <c r="DI940"/>
      <c r="DJ940"/>
      <c r="DK940"/>
      <c r="DL940"/>
      <c r="DM940"/>
      <c r="DN940"/>
      <c r="DO940"/>
      <c r="DP940"/>
      <c r="DQ940"/>
      <c r="DR940"/>
      <c r="DS940"/>
      <c r="DT940"/>
      <c r="DU940"/>
      <c r="DV940"/>
      <c r="DW940"/>
      <c r="DX940"/>
      <c r="DY940"/>
      <c r="DZ940"/>
      <c r="EA940"/>
      <c r="EB940"/>
      <c r="EC940"/>
      <c r="ED940"/>
      <c r="EE940"/>
      <c r="EF940"/>
      <c r="EG940"/>
      <c r="EH940"/>
      <c r="EI940"/>
      <c r="EJ940"/>
      <c r="EK940"/>
      <c r="EL940"/>
      <c r="EM940"/>
    </row>
    <row r="941" spans="1:143" ht="15.75">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c r="CW941"/>
      <c r="CX941"/>
      <c r="CY941"/>
      <c r="CZ941"/>
      <c r="DA941"/>
      <c r="DB941"/>
      <c r="DC941"/>
      <c r="DD941"/>
      <c r="DE941"/>
      <c r="DF941"/>
      <c r="DG941"/>
      <c r="DH941"/>
      <c r="DI941"/>
      <c r="DJ941"/>
      <c r="DK941"/>
      <c r="DL941"/>
      <c r="DM941"/>
      <c r="DN941"/>
      <c r="DO941"/>
      <c r="DP941"/>
      <c r="DQ941"/>
      <c r="DR941"/>
      <c r="DS941"/>
      <c r="DT941"/>
      <c r="DU941"/>
      <c r="DV941"/>
      <c r="DW941"/>
      <c r="DX941"/>
      <c r="DY941"/>
      <c r="DZ941"/>
      <c r="EA941"/>
      <c r="EB941"/>
      <c r="EC941"/>
      <c r="ED941"/>
      <c r="EE941"/>
      <c r="EF941"/>
      <c r="EG941"/>
      <c r="EH941"/>
      <c r="EI941"/>
      <c r="EJ941"/>
      <c r="EK941"/>
      <c r="EL941"/>
      <c r="EM941"/>
    </row>
    <row r="942" spans="1:143" ht="15.75">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c r="CW942"/>
      <c r="CX942"/>
      <c r="CY942"/>
      <c r="CZ942"/>
      <c r="DA942"/>
      <c r="DB942"/>
      <c r="DC942"/>
      <c r="DD942"/>
      <c r="DE942"/>
      <c r="DF942"/>
      <c r="DG942"/>
      <c r="DH942"/>
      <c r="DI942"/>
      <c r="DJ942"/>
      <c r="DK942"/>
      <c r="DL942"/>
      <c r="DM942"/>
      <c r="DN942"/>
      <c r="DO942"/>
      <c r="DP942"/>
      <c r="DQ942"/>
      <c r="DR942"/>
      <c r="DS942"/>
      <c r="DT942"/>
      <c r="DU942"/>
      <c r="DV942"/>
      <c r="DW942"/>
      <c r="DX942"/>
      <c r="DY942"/>
      <c r="DZ942"/>
      <c r="EA942"/>
      <c r="EB942"/>
      <c r="EC942"/>
      <c r="ED942"/>
      <c r="EE942"/>
      <c r="EF942"/>
      <c r="EG942"/>
      <c r="EH942"/>
      <c r="EI942"/>
      <c r="EJ942"/>
      <c r="EK942"/>
      <c r="EL942"/>
      <c r="EM942"/>
    </row>
    <row r="943" spans="1:143" ht="15.75">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c r="CW943"/>
      <c r="CX943"/>
      <c r="CY943"/>
      <c r="CZ943"/>
      <c r="DA943"/>
      <c r="DB943"/>
      <c r="DC943"/>
      <c r="DD943"/>
      <c r="DE943"/>
      <c r="DF943"/>
      <c r="DG943"/>
      <c r="DH943"/>
      <c r="DI943"/>
      <c r="DJ943"/>
      <c r="DK943"/>
      <c r="DL943"/>
      <c r="DM943"/>
      <c r="DN943"/>
      <c r="DO943"/>
      <c r="DP943"/>
      <c r="DQ943"/>
      <c r="DR943"/>
      <c r="DS943"/>
      <c r="DT943"/>
      <c r="DU943"/>
      <c r="DV943"/>
      <c r="DW943"/>
      <c r="DX943"/>
      <c r="DY943"/>
      <c r="DZ943"/>
      <c r="EA943"/>
      <c r="EB943"/>
      <c r="EC943"/>
      <c r="ED943"/>
      <c r="EE943"/>
      <c r="EF943"/>
      <c r="EG943"/>
      <c r="EH943"/>
      <c r="EI943"/>
      <c r="EJ943"/>
      <c r="EK943"/>
      <c r="EL943"/>
      <c r="EM943"/>
    </row>
    <row r="944" spans="1:143" ht="15.75">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c r="CW944"/>
      <c r="CX944"/>
      <c r="CY944"/>
      <c r="CZ944"/>
      <c r="DA944"/>
      <c r="DB944"/>
      <c r="DC944"/>
      <c r="DD944"/>
      <c r="DE944"/>
      <c r="DF944"/>
      <c r="DG944"/>
      <c r="DH944"/>
      <c r="DI944"/>
      <c r="DJ944"/>
      <c r="DK944"/>
      <c r="DL944"/>
      <c r="DM944"/>
      <c r="DN944"/>
      <c r="DO944"/>
      <c r="DP944"/>
      <c r="DQ944"/>
      <c r="DR944"/>
      <c r="DS944"/>
      <c r="DT944"/>
      <c r="DU944"/>
      <c r="DV944"/>
      <c r="DW944"/>
      <c r="DX944"/>
      <c r="DY944"/>
      <c r="DZ944"/>
      <c r="EA944"/>
      <c r="EB944"/>
      <c r="EC944"/>
      <c r="ED944"/>
      <c r="EE944"/>
      <c r="EF944"/>
      <c r="EG944"/>
      <c r="EH944"/>
      <c r="EI944"/>
      <c r="EJ944"/>
      <c r="EK944"/>
      <c r="EL944"/>
      <c r="EM944"/>
    </row>
    <row r="945" spans="1:143" ht="15.75">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c r="CW945"/>
      <c r="CX945"/>
      <c r="CY945"/>
      <c r="CZ945"/>
      <c r="DA945"/>
      <c r="DB945"/>
      <c r="DC945"/>
      <c r="DD945"/>
      <c r="DE945"/>
      <c r="DF945"/>
      <c r="DG945"/>
      <c r="DH945"/>
      <c r="DI945"/>
      <c r="DJ945"/>
      <c r="DK945"/>
      <c r="DL945"/>
      <c r="DM945"/>
      <c r="DN945"/>
      <c r="DO945"/>
      <c r="DP945"/>
      <c r="DQ945"/>
      <c r="DR945"/>
      <c r="DS945"/>
      <c r="DT945"/>
      <c r="DU945"/>
      <c r="DV945"/>
      <c r="DW945"/>
      <c r="DX945"/>
      <c r="DY945"/>
      <c r="DZ945"/>
      <c r="EA945"/>
      <c r="EB945"/>
      <c r="EC945"/>
      <c r="ED945"/>
      <c r="EE945"/>
      <c r="EF945"/>
      <c r="EG945"/>
      <c r="EH945"/>
      <c r="EI945"/>
      <c r="EJ945"/>
      <c r="EK945"/>
      <c r="EL945"/>
      <c r="EM945"/>
    </row>
    <row r="946" spans="1:143" ht="15.75">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c r="CW946"/>
      <c r="CX946"/>
      <c r="CY946"/>
      <c r="CZ946"/>
      <c r="DA946"/>
      <c r="DB946"/>
      <c r="DC946"/>
      <c r="DD946"/>
      <c r="DE946"/>
      <c r="DF946"/>
      <c r="DG946"/>
      <c r="DH946"/>
      <c r="DI946"/>
      <c r="DJ946"/>
      <c r="DK946"/>
      <c r="DL946"/>
      <c r="DM946"/>
      <c r="DN946"/>
      <c r="DO946"/>
      <c r="DP946"/>
      <c r="DQ946"/>
      <c r="DR946"/>
      <c r="DS946"/>
      <c r="DT946"/>
      <c r="DU946"/>
      <c r="DV946"/>
      <c r="DW946"/>
      <c r="DX946"/>
      <c r="DY946"/>
      <c r="DZ946"/>
      <c r="EA946"/>
      <c r="EB946"/>
      <c r="EC946"/>
      <c r="ED946"/>
      <c r="EE946"/>
      <c r="EF946"/>
      <c r="EG946"/>
      <c r="EH946"/>
      <c r="EI946"/>
      <c r="EJ946"/>
      <c r="EK946"/>
      <c r="EL946"/>
      <c r="EM946"/>
    </row>
    <row r="947" spans="1:143" ht="15.75">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c r="CW947"/>
      <c r="CX947"/>
      <c r="CY947"/>
      <c r="CZ947"/>
      <c r="DA947"/>
      <c r="DB947"/>
      <c r="DC947"/>
      <c r="DD947"/>
      <c r="DE947"/>
      <c r="DF947"/>
      <c r="DG947"/>
      <c r="DH947"/>
      <c r="DI947"/>
      <c r="DJ947"/>
      <c r="DK947"/>
      <c r="DL947"/>
      <c r="DM947"/>
      <c r="DN947"/>
      <c r="DO947"/>
      <c r="DP947"/>
      <c r="DQ947"/>
      <c r="DR947"/>
      <c r="DS947"/>
      <c r="DT947"/>
      <c r="DU947"/>
      <c r="DV947"/>
      <c r="DW947"/>
      <c r="DX947"/>
      <c r="DY947"/>
      <c r="DZ947"/>
      <c r="EA947"/>
      <c r="EB947"/>
      <c r="EC947"/>
      <c r="ED947"/>
      <c r="EE947"/>
      <c r="EF947"/>
      <c r="EG947"/>
      <c r="EH947"/>
      <c r="EI947"/>
      <c r="EJ947"/>
      <c r="EK947"/>
      <c r="EL947"/>
      <c r="EM947"/>
    </row>
    <row r="948" spans="1:143" ht="15.75">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c r="CW948"/>
      <c r="CX948"/>
      <c r="CY948"/>
      <c r="CZ948"/>
      <c r="DA948"/>
      <c r="DB948"/>
      <c r="DC948"/>
      <c r="DD948"/>
      <c r="DE948"/>
      <c r="DF948"/>
      <c r="DG948"/>
      <c r="DH948"/>
      <c r="DI948"/>
      <c r="DJ948"/>
      <c r="DK948"/>
      <c r="DL948"/>
      <c r="DM948"/>
      <c r="DN948"/>
      <c r="DO948"/>
      <c r="DP948"/>
      <c r="DQ948"/>
      <c r="DR948"/>
      <c r="DS948"/>
      <c r="DT948"/>
      <c r="DU948"/>
      <c r="DV948"/>
      <c r="DW948"/>
      <c r="DX948"/>
      <c r="DY948"/>
      <c r="DZ948"/>
      <c r="EA948"/>
      <c r="EB948"/>
      <c r="EC948"/>
      <c r="ED948"/>
      <c r="EE948"/>
      <c r="EF948"/>
      <c r="EG948"/>
      <c r="EH948"/>
      <c r="EI948"/>
      <c r="EJ948"/>
      <c r="EK948"/>
      <c r="EL948"/>
      <c r="EM948"/>
    </row>
    <row r="949" spans="1:143" ht="15.75">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c r="CW949"/>
      <c r="CX949"/>
      <c r="CY949"/>
      <c r="CZ949"/>
      <c r="DA949"/>
      <c r="DB949"/>
      <c r="DC949"/>
      <c r="DD949"/>
      <c r="DE949"/>
      <c r="DF949"/>
      <c r="DG949"/>
      <c r="DH949"/>
      <c r="DI949"/>
      <c r="DJ949"/>
      <c r="DK949"/>
      <c r="DL949"/>
      <c r="DM949"/>
      <c r="DN949"/>
      <c r="DO949"/>
      <c r="DP949"/>
      <c r="DQ949"/>
      <c r="DR949"/>
      <c r="DS949"/>
      <c r="DT949"/>
      <c r="DU949"/>
      <c r="DV949"/>
      <c r="DW949"/>
      <c r="DX949"/>
      <c r="DY949"/>
      <c r="DZ949"/>
      <c r="EA949"/>
      <c r="EB949"/>
      <c r="EC949"/>
      <c r="ED949"/>
      <c r="EE949"/>
      <c r="EF949"/>
      <c r="EG949"/>
      <c r="EH949"/>
      <c r="EI949"/>
      <c r="EJ949"/>
      <c r="EK949"/>
      <c r="EL949"/>
      <c r="EM949"/>
    </row>
    <row r="950" spans="1:143" ht="15.75">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c r="CW950"/>
      <c r="CX950"/>
      <c r="CY950"/>
      <c r="CZ950"/>
      <c r="DA950"/>
      <c r="DB950"/>
      <c r="DC950"/>
      <c r="DD950"/>
      <c r="DE950"/>
      <c r="DF950"/>
      <c r="DG950"/>
      <c r="DH950"/>
      <c r="DI950"/>
      <c r="DJ950"/>
      <c r="DK950"/>
      <c r="DL950"/>
      <c r="DM950"/>
      <c r="DN950"/>
      <c r="DO950"/>
      <c r="DP950"/>
      <c r="DQ950"/>
      <c r="DR950"/>
      <c r="DS950"/>
      <c r="DT950"/>
      <c r="DU950"/>
      <c r="DV950"/>
      <c r="DW950"/>
      <c r="DX950"/>
      <c r="DY950"/>
      <c r="DZ950"/>
      <c r="EA950"/>
      <c r="EB950"/>
      <c r="EC950"/>
      <c r="ED950"/>
      <c r="EE950"/>
      <c r="EF950"/>
      <c r="EG950"/>
      <c r="EH950"/>
      <c r="EI950"/>
      <c r="EJ950"/>
      <c r="EK950"/>
      <c r="EL950"/>
      <c r="EM950"/>
    </row>
    <row r="951" spans="1:143" ht="15.75">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c r="CW951"/>
      <c r="CX951"/>
      <c r="CY951"/>
      <c r="CZ951"/>
      <c r="DA951"/>
      <c r="DB951"/>
      <c r="DC951"/>
      <c r="DD951"/>
      <c r="DE951"/>
      <c r="DF951"/>
      <c r="DG951"/>
      <c r="DH951"/>
      <c r="DI951"/>
      <c r="DJ951"/>
      <c r="DK951"/>
      <c r="DL951"/>
      <c r="DM951"/>
      <c r="DN951"/>
      <c r="DO951"/>
      <c r="DP951"/>
      <c r="DQ951"/>
      <c r="DR951"/>
      <c r="DS951"/>
      <c r="DT951"/>
      <c r="DU951"/>
      <c r="DV951"/>
      <c r="DW951"/>
      <c r="DX951"/>
      <c r="DY951"/>
      <c r="DZ951"/>
      <c r="EA951"/>
      <c r="EB951"/>
      <c r="EC951"/>
      <c r="ED951"/>
      <c r="EE951"/>
      <c r="EF951"/>
      <c r="EG951"/>
      <c r="EH951"/>
      <c r="EI951"/>
      <c r="EJ951"/>
      <c r="EK951"/>
      <c r="EL951"/>
      <c r="EM951"/>
    </row>
    <row r="952" spans="1:143" ht="15.75">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c r="CW952"/>
      <c r="CX952"/>
      <c r="CY952"/>
      <c r="CZ952"/>
      <c r="DA952"/>
      <c r="DB952"/>
      <c r="DC952"/>
      <c r="DD952"/>
      <c r="DE952"/>
      <c r="DF952"/>
      <c r="DG952"/>
      <c r="DH952"/>
      <c r="DI952"/>
      <c r="DJ952"/>
      <c r="DK952"/>
      <c r="DL952"/>
      <c r="DM952"/>
      <c r="DN952"/>
      <c r="DO952"/>
      <c r="DP952"/>
      <c r="DQ952"/>
      <c r="DR952"/>
      <c r="DS952"/>
      <c r="DT952"/>
      <c r="DU952"/>
      <c r="DV952"/>
      <c r="DW952"/>
      <c r="DX952"/>
      <c r="DY952"/>
      <c r="DZ952"/>
      <c r="EA952"/>
      <c r="EB952"/>
      <c r="EC952"/>
      <c r="ED952"/>
      <c r="EE952"/>
      <c r="EF952"/>
      <c r="EG952"/>
      <c r="EH952"/>
      <c r="EI952"/>
      <c r="EJ952"/>
      <c r="EK952"/>
      <c r="EL952"/>
      <c r="EM952"/>
    </row>
    <row r="953" spans="1:143" ht="15.75">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c r="CW953"/>
      <c r="CX953"/>
      <c r="CY953"/>
      <c r="CZ953"/>
      <c r="DA953"/>
      <c r="DB953"/>
      <c r="DC953"/>
      <c r="DD953"/>
      <c r="DE953"/>
      <c r="DF953"/>
      <c r="DG953"/>
      <c r="DH953"/>
      <c r="DI953"/>
      <c r="DJ953"/>
      <c r="DK953"/>
      <c r="DL953"/>
      <c r="DM953"/>
      <c r="DN953"/>
      <c r="DO953"/>
      <c r="DP953"/>
      <c r="DQ953"/>
      <c r="DR953"/>
      <c r="DS953"/>
      <c r="DT953"/>
      <c r="DU953"/>
      <c r="DV953"/>
      <c r="DW953"/>
      <c r="DX953"/>
      <c r="DY953"/>
      <c r="DZ953"/>
      <c r="EA953"/>
      <c r="EB953"/>
      <c r="EC953"/>
      <c r="ED953"/>
      <c r="EE953"/>
      <c r="EF953"/>
      <c r="EG953"/>
      <c r="EH953"/>
      <c r="EI953"/>
      <c r="EJ953"/>
      <c r="EK953"/>
      <c r="EL953"/>
      <c r="EM953"/>
    </row>
    <row r="954" spans="1:143" ht="15.75">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c r="CW954"/>
      <c r="CX954"/>
      <c r="CY954"/>
      <c r="CZ954"/>
      <c r="DA954"/>
      <c r="DB954"/>
      <c r="DC954"/>
      <c r="DD954"/>
      <c r="DE954"/>
      <c r="DF954"/>
      <c r="DG954"/>
      <c r="DH954"/>
      <c r="DI954"/>
      <c r="DJ954"/>
      <c r="DK954"/>
      <c r="DL954"/>
      <c r="DM954"/>
      <c r="DN954"/>
      <c r="DO954"/>
      <c r="DP954"/>
      <c r="DQ954"/>
      <c r="DR954"/>
      <c r="DS954"/>
      <c r="DT954"/>
      <c r="DU954"/>
      <c r="DV954"/>
      <c r="DW954"/>
      <c r="DX954"/>
      <c r="DY954"/>
      <c r="DZ954"/>
      <c r="EA954"/>
      <c r="EB954"/>
      <c r="EC954"/>
      <c r="ED954"/>
      <c r="EE954"/>
      <c r="EF954"/>
      <c r="EG954"/>
      <c r="EH954"/>
      <c r="EI954"/>
      <c r="EJ954"/>
      <c r="EK954"/>
      <c r="EL954"/>
      <c r="EM954"/>
    </row>
    <row r="955" spans="1:143" ht="15.75">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c r="CW955"/>
      <c r="CX955"/>
      <c r="CY955"/>
      <c r="CZ955"/>
      <c r="DA955"/>
      <c r="DB955"/>
      <c r="DC955"/>
      <c r="DD955"/>
      <c r="DE955"/>
      <c r="DF955"/>
      <c r="DG955"/>
      <c r="DH955"/>
      <c r="DI955"/>
      <c r="DJ955"/>
      <c r="DK955"/>
      <c r="DL955"/>
      <c r="DM955"/>
      <c r="DN955"/>
      <c r="DO955"/>
      <c r="DP955"/>
      <c r="DQ955"/>
      <c r="DR955"/>
      <c r="DS955"/>
      <c r="DT955"/>
      <c r="DU955"/>
      <c r="DV955"/>
      <c r="DW955"/>
      <c r="DX955"/>
      <c r="DY955"/>
      <c r="DZ955"/>
      <c r="EA955"/>
      <c r="EB955"/>
      <c r="EC955"/>
      <c r="ED955"/>
      <c r="EE955"/>
      <c r="EF955"/>
      <c r="EG955"/>
      <c r="EH955"/>
      <c r="EI955"/>
      <c r="EJ955"/>
      <c r="EK955"/>
      <c r="EL955"/>
      <c r="EM955"/>
    </row>
    <row r="956" spans="1:143" ht="15.75">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c r="CW956"/>
      <c r="CX956"/>
      <c r="CY956"/>
      <c r="CZ956"/>
      <c r="DA956"/>
      <c r="DB956"/>
      <c r="DC956"/>
      <c r="DD956"/>
      <c r="DE956"/>
      <c r="DF956"/>
      <c r="DG956"/>
      <c r="DH956"/>
      <c r="DI956"/>
      <c r="DJ956"/>
      <c r="DK956"/>
      <c r="DL956"/>
      <c r="DM956"/>
      <c r="DN956"/>
      <c r="DO956"/>
      <c r="DP956"/>
      <c r="DQ956"/>
      <c r="DR956"/>
      <c r="DS956"/>
      <c r="DT956"/>
      <c r="DU956"/>
      <c r="DV956"/>
      <c r="DW956"/>
      <c r="DX956"/>
      <c r="DY956"/>
      <c r="DZ956"/>
      <c r="EA956"/>
      <c r="EB956"/>
      <c r="EC956"/>
      <c r="ED956"/>
      <c r="EE956"/>
      <c r="EF956"/>
      <c r="EG956"/>
      <c r="EH956"/>
      <c r="EI956"/>
      <c r="EJ956"/>
      <c r="EK956"/>
      <c r="EL956"/>
      <c r="EM956"/>
    </row>
    <row r="957" spans="1:143" ht="15.75">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c r="CW957"/>
      <c r="CX957"/>
      <c r="CY957"/>
      <c r="CZ957"/>
      <c r="DA957"/>
      <c r="DB957"/>
      <c r="DC957"/>
      <c r="DD957"/>
      <c r="DE957"/>
      <c r="DF957"/>
      <c r="DG957"/>
      <c r="DH957"/>
      <c r="DI957"/>
      <c r="DJ957"/>
      <c r="DK957"/>
      <c r="DL957"/>
      <c r="DM957"/>
      <c r="DN957"/>
      <c r="DO957"/>
      <c r="DP957"/>
      <c r="DQ957"/>
      <c r="DR957"/>
      <c r="DS957"/>
      <c r="DT957"/>
      <c r="DU957"/>
      <c r="DV957"/>
      <c r="DW957"/>
      <c r="DX957"/>
      <c r="DY957"/>
      <c r="DZ957"/>
      <c r="EA957"/>
      <c r="EB957"/>
      <c r="EC957"/>
      <c r="ED957"/>
      <c r="EE957"/>
      <c r="EF957"/>
      <c r="EG957"/>
      <c r="EH957"/>
      <c r="EI957"/>
      <c r="EJ957"/>
      <c r="EK957"/>
      <c r="EL957"/>
      <c r="EM957"/>
    </row>
    <row r="958" spans="1:143" ht="15.75">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c r="CW958"/>
      <c r="CX958"/>
      <c r="CY958"/>
      <c r="CZ958"/>
      <c r="DA958"/>
      <c r="DB958"/>
      <c r="DC958"/>
      <c r="DD958"/>
      <c r="DE958"/>
      <c r="DF958"/>
      <c r="DG958"/>
      <c r="DH958"/>
      <c r="DI958"/>
      <c r="DJ958"/>
      <c r="DK958"/>
      <c r="DL958"/>
      <c r="DM958"/>
      <c r="DN958"/>
      <c r="DO958"/>
      <c r="DP958"/>
      <c r="DQ958"/>
      <c r="DR958"/>
      <c r="DS958"/>
      <c r="DT958"/>
      <c r="DU958"/>
      <c r="DV958"/>
      <c r="DW958"/>
      <c r="DX958"/>
      <c r="DY958"/>
      <c r="DZ958"/>
      <c r="EA958"/>
      <c r="EB958"/>
      <c r="EC958"/>
      <c r="ED958"/>
      <c r="EE958"/>
      <c r="EF958"/>
      <c r="EG958"/>
      <c r="EH958"/>
      <c r="EI958"/>
      <c r="EJ958"/>
      <c r="EK958"/>
      <c r="EL958"/>
      <c r="EM958"/>
    </row>
    <row r="959" spans="1:143" ht="15.75">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c r="CW959"/>
      <c r="CX959"/>
      <c r="CY959"/>
      <c r="CZ959"/>
      <c r="DA959"/>
      <c r="DB959"/>
      <c r="DC959"/>
      <c r="DD959"/>
      <c r="DE959"/>
      <c r="DF959"/>
      <c r="DG959"/>
      <c r="DH959"/>
      <c r="DI959"/>
      <c r="DJ959"/>
      <c r="DK959"/>
      <c r="DL959"/>
      <c r="DM959"/>
      <c r="DN959"/>
      <c r="DO959"/>
      <c r="DP959"/>
      <c r="DQ959"/>
      <c r="DR959"/>
      <c r="DS959"/>
      <c r="DT959"/>
      <c r="DU959"/>
      <c r="DV959"/>
      <c r="DW959"/>
      <c r="DX959"/>
      <c r="DY959"/>
      <c r="DZ959"/>
      <c r="EA959"/>
      <c r="EB959"/>
      <c r="EC959"/>
      <c r="ED959"/>
      <c r="EE959"/>
      <c r="EF959"/>
      <c r="EG959"/>
      <c r="EH959"/>
      <c r="EI959"/>
      <c r="EJ959"/>
      <c r="EK959"/>
      <c r="EL959"/>
      <c r="EM959"/>
    </row>
    <row r="960" spans="1:143" ht="15.75">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c r="CW960"/>
      <c r="CX960"/>
      <c r="CY960"/>
      <c r="CZ960"/>
      <c r="DA960"/>
      <c r="DB960"/>
      <c r="DC960"/>
      <c r="DD960"/>
      <c r="DE960"/>
      <c r="DF960"/>
      <c r="DG960"/>
      <c r="DH960"/>
      <c r="DI960"/>
      <c r="DJ960"/>
      <c r="DK960"/>
      <c r="DL960"/>
      <c r="DM960"/>
      <c r="DN960"/>
      <c r="DO960"/>
      <c r="DP960"/>
      <c r="DQ960"/>
      <c r="DR960"/>
      <c r="DS960"/>
      <c r="DT960"/>
      <c r="DU960"/>
      <c r="DV960"/>
      <c r="DW960"/>
      <c r="DX960"/>
      <c r="DY960"/>
      <c r="DZ960"/>
      <c r="EA960"/>
      <c r="EB960"/>
      <c r="EC960"/>
      <c r="ED960"/>
      <c r="EE960"/>
      <c r="EF960"/>
      <c r="EG960"/>
      <c r="EH960"/>
      <c r="EI960"/>
      <c r="EJ960"/>
      <c r="EK960"/>
      <c r="EL960"/>
      <c r="EM960"/>
    </row>
    <row r="961" spans="1:143" ht="15.75">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c r="CW961"/>
      <c r="CX961"/>
      <c r="CY961"/>
      <c r="CZ961"/>
      <c r="DA961"/>
      <c r="DB961"/>
      <c r="DC961"/>
      <c r="DD961"/>
      <c r="DE961"/>
      <c r="DF961"/>
      <c r="DG961"/>
      <c r="DH961"/>
      <c r="DI961"/>
      <c r="DJ961"/>
      <c r="DK961"/>
      <c r="DL961"/>
      <c r="DM961"/>
      <c r="DN961"/>
      <c r="DO961"/>
      <c r="DP961"/>
      <c r="DQ961"/>
      <c r="DR961"/>
      <c r="DS961"/>
      <c r="DT961"/>
      <c r="DU961"/>
      <c r="DV961"/>
      <c r="DW961"/>
      <c r="DX961"/>
      <c r="DY961"/>
      <c r="DZ961"/>
      <c r="EA961"/>
      <c r="EB961"/>
      <c r="EC961"/>
      <c r="ED961"/>
      <c r="EE961"/>
      <c r="EF961"/>
      <c r="EG961"/>
      <c r="EH961"/>
      <c r="EI961"/>
      <c r="EJ961"/>
      <c r="EK961"/>
      <c r="EL961"/>
      <c r="EM961"/>
    </row>
    <row r="962" spans="1:143" ht="15.75">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c r="CW962"/>
      <c r="CX962"/>
      <c r="CY962"/>
      <c r="CZ962"/>
      <c r="DA962"/>
      <c r="DB962"/>
      <c r="DC962"/>
      <c r="DD962"/>
      <c r="DE962"/>
      <c r="DF962"/>
      <c r="DG962"/>
      <c r="DH962"/>
      <c r="DI962"/>
      <c r="DJ962"/>
      <c r="DK962"/>
      <c r="DL962"/>
      <c r="DM962"/>
      <c r="DN962"/>
      <c r="DO962"/>
      <c r="DP962"/>
      <c r="DQ962"/>
      <c r="DR962"/>
      <c r="DS962"/>
      <c r="DT962"/>
      <c r="DU962"/>
      <c r="DV962"/>
      <c r="DW962"/>
      <c r="DX962"/>
      <c r="DY962"/>
      <c r="DZ962"/>
      <c r="EA962"/>
      <c r="EB962"/>
      <c r="EC962"/>
      <c r="ED962"/>
      <c r="EE962"/>
      <c r="EF962"/>
      <c r="EG962"/>
      <c r="EH962"/>
      <c r="EI962"/>
      <c r="EJ962"/>
      <c r="EK962"/>
      <c r="EL962"/>
      <c r="EM962"/>
    </row>
    <row r="963" spans="1:143" ht="15.75">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c r="CW963"/>
      <c r="CX963"/>
      <c r="CY963"/>
      <c r="CZ963"/>
      <c r="DA963"/>
      <c r="DB963"/>
      <c r="DC963"/>
      <c r="DD963"/>
      <c r="DE963"/>
      <c r="DF963"/>
      <c r="DG963"/>
      <c r="DH963"/>
      <c r="DI963"/>
      <c r="DJ963"/>
      <c r="DK963"/>
      <c r="DL963"/>
      <c r="DM963"/>
      <c r="DN963"/>
      <c r="DO963"/>
      <c r="DP963"/>
      <c r="DQ963"/>
      <c r="DR963"/>
      <c r="DS963"/>
      <c r="DT963"/>
      <c r="DU963"/>
      <c r="DV963"/>
      <c r="DW963"/>
      <c r="DX963"/>
      <c r="DY963"/>
      <c r="DZ963"/>
      <c r="EA963"/>
      <c r="EB963"/>
      <c r="EC963"/>
      <c r="ED963"/>
      <c r="EE963"/>
      <c r="EF963"/>
      <c r="EG963"/>
      <c r="EH963"/>
      <c r="EI963"/>
      <c r="EJ963"/>
      <c r="EK963"/>
      <c r="EL963"/>
      <c r="EM963"/>
    </row>
    <row r="964" spans="1:143" ht="15.75">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c r="CW964"/>
      <c r="CX964"/>
      <c r="CY964"/>
      <c r="CZ964"/>
      <c r="DA964"/>
      <c r="DB964"/>
      <c r="DC964"/>
      <c r="DD964"/>
      <c r="DE964"/>
      <c r="DF964"/>
      <c r="DG964"/>
      <c r="DH964"/>
      <c r="DI964"/>
      <c r="DJ964"/>
      <c r="DK964"/>
      <c r="DL964"/>
      <c r="DM964"/>
      <c r="DN964"/>
      <c r="DO964"/>
      <c r="DP964"/>
      <c r="DQ964"/>
      <c r="DR964"/>
      <c r="DS964"/>
      <c r="DT964"/>
      <c r="DU964"/>
      <c r="DV964"/>
      <c r="DW964"/>
      <c r="DX964"/>
      <c r="DY964"/>
      <c r="DZ964"/>
      <c r="EA964"/>
      <c r="EB964"/>
      <c r="EC964"/>
      <c r="ED964"/>
      <c r="EE964"/>
      <c r="EF964"/>
      <c r="EG964"/>
      <c r="EH964"/>
      <c r="EI964"/>
      <c r="EJ964"/>
      <c r="EK964"/>
      <c r="EL964"/>
      <c r="EM964"/>
    </row>
    <row r="965" spans="1:143" ht="15.75">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c r="CW965"/>
      <c r="CX965"/>
      <c r="CY965"/>
      <c r="CZ965"/>
      <c r="DA965"/>
      <c r="DB965"/>
      <c r="DC965"/>
      <c r="DD965"/>
      <c r="DE965"/>
      <c r="DF965"/>
      <c r="DG965"/>
      <c r="DH965"/>
      <c r="DI965"/>
      <c r="DJ965"/>
      <c r="DK965"/>
      <c r="DL965"/>
      <c r="DM965"/>
      <c r="DN965"/>
      <c r="DO965"/>
      <c r="DP965"/>
      <c r="DQ965"/>
      <c r="DR965"/>
      <c r="DS965"/>
      <c r="DT965"/>
      <c r="DU965"/>
      <c r="DV965"/>
      <c r="DW965"/>
      <c r="DX965"/>
      <c r="DY965"/>
      <c r="DZ965"/>
      <c r="EA965"/>
      <c r="EB965"/>
      <c r="EC965"/>
      <c r="ED965"/>
      <c r="EE965"/>
      <c r="EF965"/>
      <c r="EG965"/>
      <c r="EH965"/>
      <c r="EI965"/>
      <c r="EJ965"/>
      <c r="EK965"/>
      <c r="EL965"/>
      <c r="EM965"/>
    </row>
    <row r="966" spans="1:143" ht="15.75">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c r="CW966"/>
      <c r="CX966"/>
      <c r="CY966"/>
      <c r="CZ966"/>
      <c r="DA966"/>
      <c r="DB966"/>
      <c r="DC966"/>
      <c r="DD966"/>
      <c r="DE966"/>
      <c r="DF966"/>
      <c r="DG966"/>
      <c r="DH966"/>
      <c r="DI966"/>
      <c r="DJ966"/>
      <c r="DK966"/>
      <c r="DL966"/>
      <c r="DM966"/>
      <c r="DN966"/>
      <c r="DO966"/>
      <c r="DP966"/>
      <c r="DQ966"/>
      <c r="DR966"/>
      <c r="DS966"/>
      <c r="DT966"/>
      <c r="DU966"/>
      <c r="DV966"/>
      <c r="DW966"/>
      <c r="DX966"/>
      <c r="DY966"/>
      <c r="DZ966"/>
      <c r="EA966"/>
      <c r="EB966"/>
      <c r="EC966"/>
      <c r="ED966"/>
      <c r="EE966"/>
      <c r="EF966"/>
      <c r="EG966"/>
      <c r="EH966"/>
      <c r="EI966"/>
      <c r="EJ966"/>
      <c r="EK966"/>
      <c r="EL966"/>
      <c r="EM966"/>
    </row>
    <row r="967" spans="1:143" ht="15.75">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c r="CW967"/>
      <c r="CX967"/>
      <c r="CY967"/>
      <c r="CZ967"/>
      <c r="DA967"/>
      <c r="DB967"/>
      <c r="DC967"/>
      <c r="DD967"/>
      <c r="DE967"/>
      <c r="DF967"/>
      <c r="DG967"/>
      <c r="DH967"/>
      <c r="DI967"/>
      <c r="DJ967"/>
      <c r="DK967"/>
      <c r="DL967"/>
      <c r="DM967"/>
      <c r="DN967"/>
      <c r="DO967"/>
      <c r="DP967"/>
      <c r="DQ967"/>
      <c r="DR967"/>
      <c r="DS967"/>
      <c r="DT967"/>
      <c r="DU967"/>
      <c r="DV967"/>
      <c r="DW967"/>
      <c r="DX967"/>
      <c r="DY967"/>
      <c r="DZ967"/>
      <c r="EA967"/>
      <c r="EB967"/>
      <c r="EC967"/>
      <c r="ED967"/>
      <c r="EE967"/>
      <c r="EF967"/>
      <c r="EG967"/>
      <c r="EH967"/>
      <c r="EI967"/>
      <c r="EJ967"/>
      <c r="EK967"/>
      <c r="EL967"/>
      <c r="EM967"/>
    </row>
    <row r="968" spans="1:143" ht="15.75">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c r="CW968"/>
      <c r="CX968"/>
      <c r="CY968"/>
      <c r="CZ968"/>
      <c r="DA968"/>
      <c r="DB968"/>
      <c r="DC968"/>
      <c r="DD968"/>
      <c r="DE968"/>
      <c r="DF968"/>
      <c r="DG968"/>
      <c r="DH968"/>
      <c r="DI968"/>
      <c r="DJ968"/>
      <c r="DK968"/>
      <c r="DL968"/>
      <c r="DM968"/>
      <c r="DN968"/>
      <c r="DO968"/>
      <c r="DP968"/>
      <c r="DQ968"/>
      <c r="DR968"/>
      <c r="DS968"/>
      <c r="DT968"/>
      <c r="DU968"/>
      <c r="DV968"/>
      <c r="DW968"/>
      <c r="DX968"/>
      <c r="DY968"/>
      <c r="DZ968"/>
      <c r="EA968"/>
      <c r="EB968"/>
      <c r="EC968"/>
      <c r="ED968"/>
      <c r="EE968"/>
      <c r="EF968"/>
      <c r="EG968"/>
      <c r="EH968"/>
      <c r="EI968"/>
      <c r="EJ968"/>
      <c r="EK968"/>
      <c r="EL968"/>
      <c r="EM968"/>
    </row>
    <row r="969" spans="1:143" ht="15.75">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c r="CW969"/>
      <c r="CX969"/>
      <c r="CY969"/>
      <c r="CZ969"/>
      <c r="DA969"/>
      <c r="DB969"/>
      <c r="DC969"/>
      <c r="DD969"/>
      <c r="DE969"/>
      <c r="DF969"/>
      <c r="DG969"/>
      <c r="DH969"/>
      <c r="DI969"/>
      <c r="DJ969"/>
      <c r="DK969"/>
      <c r="DL969"/>
      <c r="DM969"/>
      <c r="DN969"/>
      <c r="DO969"/>
      <c r="DP969"/>
      <c r="DQ969"/>
      <c r="DR969"/>
      <c r="DS969"/>
      <c r="DT969"/>
      <c r="DU969"/>
      <c r="DV969"/>
      <c r="DW969"/>
      <c r="DX969"/>
      <c r="DY969"/>
      <c r="DZ969"/>
      <c r="EA969"/>
      <c r="EB969"/>
      <c r="EC969"/>
      <c r="ED969"/>
      <c r="EE969"/>
      <c r="EF969"/>
      <c r="EG969"/>
      <c r="EH969"/>
      <c r="EI969"/>
      <c r="EJ969"/>
      <c r="EK969"/>
      <c r="EL969"/>
      <c r="EM969"/>
    </row>
    <row r="970" spans="1:143" ht="15.75">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c r="CW970"/>
      <c r="CX970"/>
      <c r="CY970"/>
      <c r="CZ970"/>
      <c r="DA970"/>
      <c r="DB970"/>
      <c r="DC970"/>
      <c r="DD970"/>
      <c r="DE970"/>
      <c r="DF970"/>
      <c r="DG970"/>
      <c r="DH970"/>
      <c r="DI970"/>
      <c r="DJ970"/>
      <c r="DK970"/>
      <c r="DL970"/>
      <c r="DM970"/>
      <c r="DN970"/>
      <c r="DO970"/>
      <c r="DP970"/>
      <c r="DQ970"/>
      <c r="DR970"/>
      <c r="DS970"/>
      <c r="DT970"/>
      <c r="DU970"/>
      <c r="DV970"/>
      <c r="DW970"/>
      <c r="DX970"/>
      <c r="DY970"/>
      <c r="DZ970"/>
      <c r="EA970"/>
      <c r="EB970"/>
      <c r="EC970"/>
      <c r="ED970"/>
      <c r="EE970"/>
      <c r="EF970"/>
      <c r="EG970"/>
      <c r="EH970"/>
      <c r="EI970"/>
      <c r="EJ970"/>
      <c r="EK970"/>
      <c r="EL970"/>
      <c r="EM970"/>
    </row>
    <row r="971" spans="1:143" ht="15.75">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c r="CW971"/>
      <c r="CX971"/>
      <c r="CY971"/>
      <c r="CZ971"/>
      <c r="DA971"/>
      <c r="DB971"/>
      <c r="DC971"/>
      <c r="DD971"/>
      <c r="DE971"/>
      <c r="DF971"/>
      <c r="DG971"/>
      <c r="DH971"/>
      <c r="DI971"/>
      <c r="DJ971"/>
      <c r="DK971"/>
      <c r="DL971"/>
      <c r="DM971"/>
      <c r="DN971"/>
      <c r="DO971"/>
      <c r="DP971"/>
      <c r="DQ971"/>
      <c r="DR971"/>
      <c r="DS971"/>
      <c r="DT971"/>
      <c r="DU971"/>
      <c r="DV971"/>
      <c r="DW971"/>
      <c r="DX971"/>
      <c r="DY971"/>
      <c r="DZ971"/>
      <c r="EA971"/>
      <c r="EB971"/>
      <c r="EC971"/>
      <c r="ED971"/>
      <c r="EE971"/>
      <c r="EF971"/>
      <c r="EG971"/>
      <c r="EH971"/>
      <c r="EI971"/>
      <c r="EJ971"/>
      <c r="EK971"/>
      <c r="EL971"/>
      <c r="EM971"/>
    </row>
    <row r="972" spans="1:143" ht="15.75">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c r="CW972"/>
      <c r="CX972"/>
      <c r="CY972"/>
      <c r="CZ972"/>
      <c r="DA972"/>
      <c r="DB972"/>
      <c r="DC972"/>
      <c r="DD972"/>
      <c r="DE972"/>
      <c r="DF972"/>
      <c r="DG972"/>
      <c r="DH972"/>
      <c r="DI972"/>
      <c r="DJ972"/>
      <c r="DK972"/>
      <c r="DL972"/>
      <c r="DM972"/>
      <c r="DN972"/>
      <c r="DO972"/>
      <c r="DP972"/>
      <c r="DQ972"/>
      <c r="DR972"/>
      <c r="DS972"/>
      <c r="DT972"/>
      <c r="DU972"/>
      <c r="DV972"/>
      <c r="DW972"/>
      <c r="DX972"/>
      <c r="DY972"/>
      <c r="DZ972"/>
      <c r="EA972"/>
      <c r="EB972"/>
      <c r="EC972"/>
      <c r="ED972"/>
      <c r="EE972"/>
      <c r="EF972"/>
      <c r="EG972"/>
      <c r="EH972"/>
      <c r="EI972"/>
      <c r="EJ972"/>
      <c r="EK972"/>
      <c r="EL972"/>
      <c r="EM972"/>
    </row>
    <row r="973" spans="1:143" ht="15.75">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c r="CW973"/>
      <c r="CX973"/>
      <c r="CY973"/>
      <c r="CZ973"/>
      <c r="DA973"/>
      <c r="DB973"/>
      <c r="DC973"/>
      <c r="DD973"/>
      <c r="DE973"/>
      <c r="DF973"/>
      <c r="DG973"/>
      <c r="DH973"/>
      <c r="DI973"/>
      <c r="DJ973"/>
      <c r="DK973"/>
      <c r="DL973"/>
      <c r="DM973"/>
      <c r="DN973"/>
      <c r="DO973"/>
      <c r="DP973"/>
      <c r="DQ973"/>
      <c r="DR973"/>
      <c r="DS973"/>
      <c r="DT973"/>
      <c r="DU973"/>
      <c r="DV973"/>
      <c r="DW973"/>
      <c r="DX973"/>
      <c r="DY973"/>
      <c r="DZ973"/>
      <c r="EA973"/>
      <c r="EB973"/>
      <c r="EC973"/>
      <c r="ED973"/>
      <c r="EE973"/>
      <c r="EF973"/>
      <c r="EG973"/>
      <c r="EH973"/>
      <c r="EI973"/>
      <c r="EJ973"/>
      <c r="EK973"/>
      <c r="EL973"/>
      <c r="EM973"/>
    </row>
    <row r="974" spans="1:143" ht="15.75">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c r="CW974"/>
      <c r="CX974"/>
      <c r="CY974"/>
      <c r="CZ974"/>
      <c r="DA974"/>
      <c r="DB974"/>
      <c r="DC974"/>
      <c r="DD974"/>
      <c r="DE974"/>
      <c r="DF974"/>
      <c r="DG974"/>
      <c r="DH974"/>
      <c r="DI974"/>
      <c r="DJ974"/>
      <c r="DK974"/>
      <c r="DL974"/>
      <c r="DM974"/>
      <c r="DN974"/>
      <c r="DO974"/>
      <c r="DP974"/>
      <c r="DQ974"/>
      <c r="DR974"/>
      <c r="DS974"/>
      <c r="DT974"/>
      <c r="DU974"/>
      <c r="DV974"/>
      <c r="DW974"/>
      <c r="DX974"/>
      <c r="DY974"/>
      <c r="DZ974"/>
      <c r="EA974"/>
      <c r="EB974"/>
      <c r="EC974"/>
      <c r="ED974"/>
      <c r="EE974"/>
      <c r="EF974"/>
      <c r="EG974"/>
      <c r="EH974"/>
      <c r="EI974"/>
      <c r="EJ974"/>
      <c r="EK974"/>
      <c r="EL974"/>
      <c r="EM974"/>
    </row>
    <row r="975" spans="1:143" ht="15.75">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c r="CW975"/>
      <c r="CX975"/>
      <c r="CY975"/>
      <c r="CZ975"/>
      <c r="DA975"/>
      <c r="DB975"/>
      <c r="DC975"/>
      <c r="DD975"/>
      <c r="DE975"/>
      <c r="DF975"/>
      <c r="DG975"/>
      <c r="DH975"/>
      <c r="DI975"/>
      <c r="DJ975"/>
      <c r="DK975"/>
      <c r="DL975"/>
      <c r="DM975"/>
      <c r="DN975"/>
      <c r="DO975"/>
      <c r="DP975"/>
      <c r="DQ975"/>
      <c r="DR975"/>
      <c r="DS975"/>
      <c r="DT975"/>
      <c r="DU975"/>
      <c r="DV975"/>
      <c r="DW975"/>
      <c r="DX975"/>
      <c r="DY975"/>
      <c r="DZ975"/>
      <c r="EA975"/>
      <c r="EB975"/>
      <c r="EC975"/>
      <c r="ED975"/>
      <c r="EE975"/>
      <c r="EF975"/>
      <c r="EG975"/>
      <c r="EH975"/>
      <c r="EI975"/>
      <c r="EJ975"/>
      <c r="EK975"/>
      <c r="EL975"/>
      <c r="EM975"/>
    </row>
    <row r="976" spans="1:143" ht="15.75">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c r="CW976"/>
      <c r="CX976"/>
      <c r="CY976"/>
      <c r="CZ976"/>
      <c r="DA976"/>
      <c r="DB976"/>
      <c r="DC976"/>
      <c r="DD976"/>
      <c r="DE976"/>
      <c r="DF976"/>
      <c r="DG976"/>
      <c r="DH976"/>
      <c r="DI976"/>
      <c r="DJ976"/>
      <c r="DK976"/>
      <c r="DL976"/>
      <c r="DM976"/>
      <c r="DN976"/>
      <c r="DO976"/>
      <c r="DP976"/>
      <c r="DQ976"/>
      <c r="DR976"/>
      <c r="DS976"/>
      <c r="DT976"/>
      <c r="DU976"/>
      <c r="DV976"/>
      <c r="DW976"/>
      <c r="DX976"/>
      <c r="DY976"/>
      <c r="DZ976"/>
      <c r="EA976"/>
      <c r="EB976"/>
      <c r="EC976"/>
      <c r="ED976"/>
      <c r="EE976"/>
      <c r="EF976"/>
      <c r="EG976"/>
      <c r="EH976"/>
      <c r="EI976"/>
      <c r="EJ976"/>
      <c r="EK976"/>
      <c r="EL976"/>
      <c r="EM976"/>
    </row>
    <row r="977" spans="1:143" ht="15.75">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c r="CW977"/>
      <c r="CX977"/>
      <c r="CY977"/>
      <c r="CZ977"/>
      <c r="DA977"/>
      <c r="DB977"/>
      <c r="DC977"/>
      <c r="DD977"/>
      <c r="DE977"/>
      <c r="DF977"/>
      <c r="DG977"/>
      <c r="DH977"/>
      <c r="DI977"/>
      <c r="DJ977"/>
      <c r="DK977"/>
      <c r="DL977"/>
      <c r="DM977"/>
      <c r="DN977"/>
      <c r="DO977"/>
      <c r="DP977"/>
      <c r="DQ977"/>
      <c r="DR977"/>
      <c r="DS977"/>
      <c r="DT977"/>
      <c r="DU977"/>
      <c r="DV977"/>
      <c r="DW977"/>
      <c r="DX977"/>
      <c r="DY977"/>
      <c r="DZ977"/>
      <c r="EA977"/>
      <c r="EB977"/>
      <c r="EC977"/>
      <c r="ED977"/>
      <c r="EE977"/>
      <c r="EF977"/>
      <c r="EG977"/>
      <c r="EH977"/>
      <c r="EI977"/>
      <c r="EJ977"/>
      <c r="EK977"/>
      <c r="EL977"/>
      <c r="EM977"/>
    </row>
    <row r="978" spans="1:143" ht="15.75">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c r="CW978"/>
      <c r="CX978"/>
      <c r="CY978"/>
      <c r="CZ978"/>
      <c r="DA978"/>
      <c r="DB978"/>
      <c r="DC978"/>
      <c r="DD978"/>
      <c r="DE978"/>
      <c r="DF978"/>
      <c r="DG978"/>
      <c r="DH978"/>
      <c r="DI978"/>
      <c r="DJ978"/>
      <c r="DK978"/>
      <c r="DL978"/>
      <c r="DM978"/>
      <c r="DN978"/>
      <c r="DO978"/>
      <c r="DP978"/>
      <c r="DQ978"/>
      <c r="DR978"/>
      <c r="DS978"/>
      <c r="DT978"/>
      <c r="DU978"/>
      <c r="DV978"/>
      <c r="DW978"/>
      <c r="DX978"/>
      <c r="DY978"/>
      <c r="DZ978"/>
      <c r="EA978"/>
      <c r="EB978"/>
      <c r="EC978"/>
      <c r="ED978"/>
      <c r="EE978"/>
      <c r="EF978"/>
      <c r="EG978"/>
      <c r="EH978"/>
      <c r="EI978"/>
      <c r="EJ978"/>
      <c r="EK978"/>
      <c r="EL978"/>
      <c r="EM978"/>
    </row>
    <row r="979" spans="1:143" ht="15.75">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c r="CW979"/>
      <c r="CX979"/>
      <c r="CY979"/>
      <c r="CZ979"/>
      <c r="DA979"/>
      <c r="DB979"/>
      <c r="DC979"/>
      <c r="DD979"/>
      <c r="DE979"/>
      <c r="DF979"/>
      <c r="DG979"/>
      <c r="DH979"/>
      <c r="DI979"/>
      <c r="DJ979"/>
      <c r="DK979"/>
      <c r="DL979"/>
      <c r="DM979"/>
      <c r="DN979"/>
      <c r="DO979"/>
      <c r="DP979"/>
      <c r="DQ979"/>
      <c r="DR979"/>
      <c r="DS979"/>
      <c r="DT979"/>
      <c r="DU979"/>
      <c r="DV979"/>
      <c r="DW979"/>
      <c r="DX979"/>
      <c r="DY979"/>
      <c r="DZ979"/>
      <c r="EA979"/>
      <c r="EB979"/>
      <c r="EC979"/>
      <c r="ED979"/>
      <c r="EE979"/>
      <c r="EF979"/>
      <c r="EG979"/>
      <c r="EH979"/>
      <c r="EI979"/>
      <c r="EJ979"/>
      <c r="EK979"/>
      <c r="EL979"/>
      <c r="EM979"/>
    </row>
    <row r="980" spans="1:143" ht="15.75">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c r="CW980"/>
      <c r="CX980"/>
      <c r="CY980"/>
      <c r="CZ980"/>
      <c r="DA980"/>
      <c r="DB980"/>
      <c r="DC980"/>
      <c r="DD980"/>
      <c r="DE980"/>
      <c r="DF980"/>
      <c r="DG980"/>
      <c r="DH980"/>
      <c r="DI980"/>
      <c r="DJ980"/>
      <c r="DK980"/>
      <c r="DL980"/>
      <c r="DM980"/>
      <c r="DN980"/>
      <c r="DO980"/>
      <c r="DP980"/>
      <c r="DQ980"/>
      <c r="DR980"/>
      <c r="DS980"/>
      <c r="DT980"/>
      <c r="DU980"/>
      <c r="DV980"/>
      <c r="DW980"/>
      <c r="DX980"/>
      <c r="DY980"/>
      <c r="DZ980"/>
      <c r="EA980"/>
      <c r="EB980"/>
      <c r="EC980"/>
      <c r="ED980"/>
      <c r="EE980"/>
      <c r="EF980"/>
      <c r="EG980"/>
      <c r="EH980"/>
      <c r="EI980"/>
      <c r="EJ980"/>
      <c r="EK980"/>
      <c r="EL980"/>
      <c r="EM980"/>
    </row>
    <row r="981" spans="1:143" ht="15.75">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c r="CW981"/>
      <c r="CX981"/>
      <c r="CY981"/>
      <c r="CZ981"/>
      <c r="DA981"/>
      <c r="DB981"/>
      <c r="DC981"/>
      <c r="DD981"/>
      <c r="DE981"/>
      <c r="DF981"/>
      <c r="DG981"/>
      <c r="DH981"/>
      <c r="DI981"/>
      <c r="DJ981"/>
      <c r="DK981"/>
      <c r="DL981"/>
      <c r="DM981"/>
      <c r="DN981"/>
      <c r="DO981"/>
      <c r="DP981"/>
      <c r="DQ981"/>
      <c r="DR981"/>
      <c r="DS981"/>
      <c r="DT981"/>
      <c r="DU981"/>
      <c r="DV981"/>
      <c r="DW981"/>
      <c r="DX981"/>
      <c r="DY981"/>
      <c r="DZ981"/>
      <c r="EA981"/>
      <c r="EB981"/>
      <c r="EC981"/>
      <c r="ED981"/>
      <c r="EE981"/>
      <c r="EF981"/>
      <c r="EG981"/>
      <c r="EH981"/>
      <c r="EI981"/>
      <c r="EJ981"/>
      <c r="EK981"/>
      <c r="EL981"/>
      <c r="EM981"/>
    </row>
    <row r="982" spans="1:143" ht="15.75">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c r="CW982"/>
      <c r="CX982"/>
      <c r="CY982"/>
      <c r="CZ982"/>
      <c r="DA982"/>
      <c r="DB982"/>
      <c r="DC982"/>
      <c r="DD982"/>
      <c r="DE982"/>
      <c r="DF982"/>
      <c r="DG982"/>
      <c r="DH982"/>
      <c r="DI982"/>
      <c r="DJ982"/>
      <c r="DK982"/>
      <c r="DL982"/>
      <c r="DM982"/>
      <c r="DN982"/>
      <c r="DO982"/>
      <c r="DP982"/>
      <c r="DQ982"/>
      <c r="DR982"/>
      <c r="DS982"/>
      <c r="DT982"/>
      <c r="DU982"/>
      <c r="DV982"/>
      <c r="DW982"/>
      <c r="DX982"/>
      <c r="DY982"/>
      <c r="DZ982"/>
      <c r="EA982"/>
      <c r="EB982"/>
      <c r="EC982"/>
      <c r="ED982"/>
      <c r="EE982"/>
      <c r="EF982"/>
      <c r="EG982"/>
      <c r="EH982"/>
      <c r="EI982"/>
      <c r="EJ982"/>
      <c r="EK982"/>
      <c r="EL982"/>
      <c r="EM982"/>
    </row>
    <row r="983" spans="1:143" ht="15.75">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c r="CW983"/>
      <c r="CX983"/>
      <c r="CY983"/>
      <c r="CZ983"/>
      <c r="DA983"/>
      <c r="DB983"/>
      <c r="DC983"/>
      <c r="DD983"/>
      <c r="DE983"/>
      <c r="DF983"/>
      <c r="DG983"/>
      <c r="DH983"/>
      <c r="DI983"/>
      <c r="DJ983"/>
      <c r="DK983"/>
      <c r="DL983"/>
      <c r="DM983"/>
      <c r="DN983"/>
      <c r="DO983"/>
      <c r="DP983"/>
      <c r="DQ983"/>
      <c r="DR983"/>
      <c r="DS983"/>
      <c r="DT983"/>
      <c r="DU983"/>
      <c r="DV983"/>
      <c r="DW983"/>
      <c r="DX983"/>
      <c r="DY983"/>
      <c r="DZ983"/>
      <c r="EA983"/>
      <c r="EB983"/>
      <c r="EC983"/>
      <c r="ED983"/>
      <c r="EE983"/>
      <c r="EF983"/>
      <c r="EG983"/>
      <c r="EH983"/>
      <c r="EI983"/>
      <c r="EJ983"/>
      <c r="EK983"/>
      <c r="EL983"/>
      <c r="EM983"/>
    </row>
    <row r="984" spans="1:143" ht="15.75">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c r="CW984"/>
      <c r="CX984"/>
      <c r="CY984"/>
      <c r="CZ984"/>
      <c r="DA984"/>
      <c r="DB984"/>
      <c r="DC984"/>
      <c r="DD984"/>
      <c r="DE984"/>
      <c r="DF984"/>
      <c r="DG984"/>
      <c r="DH984"/>
      <c r="DI984"/>
      <c r="DJ984"/>
      <c r="DK984"/>
      <c r="DL984"/>
      <c r="DM984"/>
      <c r="DN984"/>
      <c r="DO984"/>
      <c r="DP984"/>
      <c r="DQ984"/>
      <c r="DR984"/>
      <c r="DS984"/>
      <c r="DT984"/>
      <c r="DU984"/>
      <c r="DV984"/>
      <c r="DW984"/>
      <c r="DX984"/>
      <c r="DY984"/>
      <c r="DZ984"/>
      <c r="EA984"/>
      <c r="EB984"/>
      <c r="EC984"/>
      <c r="ED984"/>
      <c r="EE984"/>
      <c r="EF984"/>
      <c r="EG984"/>
      <c r="EH984"/>
      <c r="EI984"/>
      <c r="EJ984"/>
      <c r="EK984"/>
      <c r="EL984"/>
      <c r="EM984"/>
    </row>
    <row r="985" spans="1:143" ht="15.75">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c r="CW985"/>
      <c r="CX985"/>
      <c r="CY985"/>
      <c r="CZ985"/>
      <c r="DA985"/>
      <c r="DB985"/>
      <c r="DC985"/>
      <c r="DD985"/>
      <c r="DE985"/>
      <c r="DF985"/>
      <c r="DG985"/>
      <c r="DH985"/>
      <c r="DI985"/>
      <c r="DJ985"/>
      <c r="DK985"/>
      <c r="DL985"/>
      <c r="DM985"/>
      <c r="DN985"/>
      <c r="DO985"/>
      <c r="DP985"/>
      <c r="DQ985"/>
      <c r="DR985"/>
      <c r="DS985"/>
      <c r="DT985"/>
      <c r="DU985"/>
      <c r="DV985"/>
      <c r="DW985"/>
      <c r="DX985"/>
      <c r="DY985"/>
      <c r="DZ985"/>
      <c r="EA985"/>
      <c r="EB985"/>
      <c r="EC985"/>
      <c r="ED985"/>
      <c r="EE985"/>
      <c r="EF985"/>
      <c r="EG985"/>
      <c r="EH985"/>
      <c r="EI985"/>
      <c r="EJ985"/>
      <c r="EK985"/>
      <c r="EL985"/>
      <c r="EM985"/>
    </row>
    <row r="986" spans="1:143" ht="15.75">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c r="CW986"/>
      <c r="CX986"/>
      <c r="CY986"/>
      <c r="CZ986"/>
      <c r="DA986"/>
      <c r="DB986"/>
      <c r="DC986"/>
      <c r="DD986"/>
      <c r="DE986"/>
      <c r="DF986"/>
      <c r="DG986"/>
      <c r="DH986"/>
      <c r="DI986"/>
      <c r="DJ986"/>
      <c r="DK986"/>
      <c r="DL986"/>
      <c r="DM986"/>
      <c r="DN986"/>
      <c r="DO986"/>
      <c r="DP986"/>
      <c r="DQ986"/>
      <c r="DR986"/>
      <c r="DS986"/>
      <c r="DT986"/>
      <c r="DU986"/>
      <c r="DV986"/>
      <c r="DW986"/>
      <c r="DX986"/>
      <c r="DY986"/>
      <c r="DZ986"/>
      <c r="EA986"/>
      <c r="EB986"/>
      <c r="EC986"/>
      <c r="ED986"/>
      <c r="EE986"/>
      <c r="EF986"/>
      <c r="EG986"/>
      <c r="EH986"/>
      <c r="EI986"/>
      <c r="EJ986"/>
      <c r="EK986"/>
      <c r="EL986"/>
      <c r="EM986"/>
    </row>
    <row r="987" spans="1:143" ht="15.75">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c r="CW987"/>
      <c r="CX987"/>
      <c r="CY987"/>
      <c r="CZ987"/>
      <c r="DA987"/>
      <c r="DB987"/>
      <c r="DC987"/>
      <c r="DD987"/>
      <c r="DE987"/>
      <c r="DF987"/>
      <c r="DG987"/>
      <c r="DH987"/>
      <c r="DI987"/>
      <c r="DJ987"/>
      <c r="DK987"/>
      <c r="DL987"/>
      <c r="DM987"/>
      <c r="DN987"/>
      <c r="DO987"/>
      <c r="DP987"/>
      <c r="DQ987"/>
      <c r="DR987"/>
      <c r="DS987"/>
      <c r="DT987"/>
      <c r="DU987"/>
      <c r="DV987"/>
      <c r="DW987"/>
      <c r="DX987"/>
      <c r="DY987"/>
      <c r="DZ987"/>
      <c r="EA987"/>
      <c r="EB987"/>
      <c r="EC987"/>
      <c r="ED987"/>
      <c r="EE987"/>
      <c r="EF987"/>
      <c r="EG987"/>
      <c r="EH987"/>
      <c r="EI987"/>
      <c r="EJ987"/>
      <c r="EK987"/>
      <c r="EL987"/>
      <c r="EM987"/>
    </row>
    <row r="988" spans="1:143" ht="15.75">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c r="CW988"/>
      <c r="CX988"/>
      <c r="CY988"/>
      <c r="CZ988"/>
      <c r="DA988"/>
      <c r="DB988"/>
      <c r="DC988"/>
      <c r="DD988"/>
      <c r="DE988"/>
      <c r="DF988"/>
      <c r="DG988"/>
      <c r="DH988"/>
      <c r="DI988"/>
      <c r="DJ988"/>
      <c r="DK988"/>
      <c r="DL988"/>
      <c r="DM988"/>
      <c r="DN988"/>
      <c r="DO988"/>
      <c r="DP988"/>
      <c r="DQ988"/>
      <c r="DR988"/>
      <c r="DS988"/>
      <c r="DT988"/>
      <c r="DU988"/>
      <c r="DV988"/>
      <c r="DW988"/>
      <c r="DX988"/>
      <c r="DY988"/>
      <c r="DZ988"/>
      <c r="EA988"/>
      <c r="EB988"/>
      <c r="EC988"/>
      <c r="ED988"/>
      <c r="EE988"/>
      <c r="EF988"/>
      <c r="EG988"/>
      <c r="EH988"/>
      <c r="EI988"/>
      <c r="EJ988"/>
      <c r="EK988"/>
      <c r="EL988"/>
      <c r="EM988"/>
    </row>
    <row r="989" spans="1:143" ht="15.75">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c r="CW989"/>
      <c r="CX989"/>
      <c r="CY989"/>
      <c r="CZ989"/>
      <c r="DA989"/>
      <c r="DB989"/>
      <c r="DC989"/>
      <c r="DD989"/>
      <c r="DE989"/>
      <c r="DF989"/>
      <c r="DG989"/>
      <c r="DH989"/>
      <c r="DI989"/>
      <c r="DJ989"/>
      <c r="DK989"/>
      <c r="DL989"/>
      <c r="DM989"/>
      <c r="DN989"/>
      <c r="DO989"/>
      <c r="DP989"/>
      <c r="DQ989"/>
      <c r="DR989"/>
      <c r="DS989"/>
      <c r="DT989"/>
      <c r="DU989"/>
      <c r="DV989"/>
      <c r="DW989"/>
      <c r="DX989"/>
      <c r="DY989"/>
      <c r="DZ989"/>
      <c r="EA989"/>
      <c r="EB989"/>
      <c r="EC989"/>
      <c r="ED989"/>
      <c r="EE989"/>
      <c r="EF989"/>
      <c r="EG989"/>
      <c r="EH989"/>
      <c r="EI989"/>
      <c r="EJ989"/>
      <c r="EK989"/>
      <c r="EL989"/>
      <c r="EM989"/>
    </row>
    <row r="990" spans="1:143" ht="15.75">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c r="CW990"/>
      <c r="CX990"/>
      <c r="CY990"/>
      <c r="CZ990"/>
      <c r="DA990"/>
      <c r="DB990"/>
      <c r="DC990"/>
      <c r="DD990"/>
      <c r="DE990"/>
      <c r="DF990"/>
      <c r="DG990"/>
      <c r="DH990"/>
      <c r="DI990"/>
      <c r="DJ990"/>
      <c r="DK990"/>
      <c r="DL990"/>
      <c r="DM990"/>
      <c r="DN990"/>
      <c r="DO990"/>
      <c r="DP990"/>
      <c r="DQ990"/>
      <c r="DR990"/>
      <c r="DS990"/>
      <c r="DT990"/>
      <c r="DU990"/>
      <c r="DV990"/>
      <c r="DW990"/>
      <c r="DX990"/>
      <c r="DY990"/>
      <c r="DZ990"/>
      <c r="EA990"/>
      <c r="EB990"/>
      <c r="EC990"/>
      <c r="ED990"/>
      <c r="EE990"/>
      <c r="EF990"/>
      <c r="EG990"/>
      <c r="EH990"/>
      <c r="EI990"/>
      <c r="EJ990"/>
      <c r="EK990"/>
      <c r="EL990"/>
      <c r="EM990"/>
    </row>
    <row r="991" spans="1:143" ht="15.75">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c r="CW991"/>
      <c r="CX991"/>
      <c r="CY991"/>
      <c r="CZ991"/>
      <c r="DA991"/>
      <c r="DB991"/>
      <c r="DC991"/>
      <c r="DD991"/>
      <c r="DE991"/>
      <c r="DF991"/>
      <c r="DG991"/>
      <c r="DH991"/>
      <c r="DI991"/>
      <c r="DJ991"/>
      <c r="DK991"/>
      <c r="DL991"/>
      <c r="DM991"/>
      <c r="DN991"/>
      <c r="DO991"/>
      <c r="DP991"/>
      <c r="DQ991"/>
      <c r="DR991"/>
      <c r="DS991"/>
      <c r="DT991"/>
      <c r="DU991"/>
      <c r="DV991"/>
      <c r="DW991"/>
      <c r="DX991"/>
      <c r="DY991"/>
      <c r="DZ991"/>
      <c r="EA991"/>
      <c r="EB991"/>
      <c r="EC991"/>
      <c r="ED991"/>
      <c r="EE991"/>
      <c r="EF991"/>
      <c r="EG991"/>
      <c r="EH991"/>
      <c r="EI991"/>
      <c r="EJ991"/>
      <c r="EK991"/>
      <c r="EL991"/>
      <c r="EM991"/>
    </row>
    <row r="992" spans="1:143" ht="15.75">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c r="CW992"/>
      <c r="CX992"/>
      <c r="CY992"/>
      <c r="CZ992"/>
      <c r="DA992"/>
      <c r="DB992"/>
      <c r="DC992"/>
      <c r="DD992"/>
      <c r="DE992"/>
      <c r="DF992"/>
      <c r="DG992"/>
      <c r="DH992"/>
      <c r="DI992"/>
      <c r="DJ992"/>
      <c r="DK992"/>
      <c r="DL992"/>
      <c r="DM992"/>
      <c r="DN992"/>
      <c r="DO992"/>
      <c r="DP992"/>
      <c r="DQ992"/>
      <c r="DR992"/>
      <c r="DS992"/>
      <c r="DT992"/>
      <c r="DU992"/>
      <c r="DV992"/>
      <c r="DW992"/>
      <c r="DX992"/>
      <c r="DY992"/>
      <c r="DZ992"/>
      <c r="EA992"/>
      <c r="EB992"/>
      <c r="EC992"/>
      <c r="ED992"/>
      <c r="EE992"/>
      <c r="EF992"/>
      <c r="EG992"/>
      <c r="EH992"/>
      <c r="EI992"/>
      <c r="EJ992"/>
      <c r="EK992"/>
      <c r="EL992"/>
      <c r="EM992"/>
    </row>
    <row r="993" spans="1:143" ht="15.75">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c r="CW993"/>
      <c r="CX993"/>
      <c r="CY993"/>
      <c r="CZ993"/>
      <c r="DA993"/>
      <c r="DB993"/>
      <c r="DC993"/>
      <c r="DD993"/>
      <c r="DE993"/>
      <c r="DF993"/>
      <c r="DG993"/>
      <c r="DH993"/>
      <c r="DI993"/>
      <c r="DJ993"/>
      <c r="DK993"/>
      <c r="DL993"/>
      <c r="DM993"/>
      <c r="DN993"/>
      <c r="DO993"/>
      <c r="DP993"/>
      <c r="DQ993"/>
      <c r="DR993"/>
      <c r="DS993"/>
      <c r="DT993"/>
      <c r="DU993"/>
      <c r="DV993"/>
      <c r="DW993"/>
      <c r="DX993"/>
      <c r="DY993"/>
      <c r="DZ993"/>
      <c r="EA993"/>
      <c r="EB993"/>
      <c r="EC993"/>
      <c r="ED993"/>
      <c r="EE993"/>
      <c r="EF993"/>
      <c r="EG993"/>
      <c r="EH993"/>
      <c r="EI993"/>
      <c r="EJ993"/>
      <c r="EK993"/>
      <c r="EL993"/>
      <c r="EM993"/>
    </row>
    <row r="994" spans="1:143" ht="15.75">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c r="CW994"/>
      <c r="CX994"/>
      <c r="CY994"/>
      <c r="CZ994"/>
      <c r="DA994"/>
      <c r="DB994"/>
      <c r="DC994"/>
      <c r="DD994"/>
      <c r="DE994"/>
      <c r="DF994"/>
      <c r="DG994"/>
      <c r="DH994"/>
      <c r="DI994"/>
      <c r="DJ994"/>
      <c r="DK994"/>
      <c r="DL994"/>
      <c r="DM994"/>
      <c r="DN994"/>
      <c r="DO994"/>
      <c r="DP994"/>
      <c r="DQ994"/>
      <c r="DR994"/>
      <c r="DS994"/>
      <c r="DT994"/>
      <c r="DU994"/>
      <c r="DV994"/>
      <c r="DW994"/>
      <c r="DX994"/>
      <c r="DY994"/>
      <c r="DZ994"/>
      <c r="EA994"/>
      <c r="EB994"/>
      <c r="EC994"/>
      <c r="ED994"/>
      <c r="EE994"/>
      <c r="EF994"/>
      <c r="EG994"/>
      <c r="EH994"/>
      <c r="EI994"/>
      <c r="EJ994"/>
      <c r="EK994"/>
      <c r="EL994"/>
      <c r="EM994"/>
    </row>
    <row r="995" spans="1:143" ht="15.75">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c r="CW995"/>
      <c r="CX995"/>
      <c r="CY995"/>
      <c r="CZ995"/>
      <c r="DA995"/>
      <c r="DB995"/>
      <c r="DC995"/>
      <c r="DD995"/>
      <c r="DE995"/>
      <c r="DF995"/>
      <c r="DG995"/>
      <c r="DH995"/>
      <c r="DI995"/>
      <c r="DJ995"/>
      <c r="DK995"/>
      <c r="DL995"/>
      <c r="DM995"/>
      <c r="DN995"/>
      <c r="DO995"/>
      <c r="DP995"/>
      <c r="DQ995"/>
      <c r="DR995"/>
      <c r="DS995"/>
      <c r="DT995"/>
      <c r="DU995"/>
      <c r="DV995"/>
      <c r="DW995"/>
      <c r="DX995"/>
      <c r="DY995"/>
      <c r="DZ995"/>
      <c r="EA995"/>
      <c r="EB995"/>
      <c r="EC995"/>
      <c r="ED995"/>
      <c r="EE995"/>
      <c r="EF995"/>
      <c r="EG995"/>
      <c r="EH995"/>
      <c r="EI995"/>
      <c r="EJ995"/>
      <c r="EK995"/>
      <c r="EL995"/>
      <c r="EM995"/>
    </row>
    <row r="996" spans="1:143" ht="15.75">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c r="CW996"/>
      <c r="CX996"/>
      <c r="CY996"/>
      <c r="CZ996"/>
      <c r="DA996"/>
      <c r="DB996"/>
      <c r="DC996"/>
      <c r="DD996"/>
      <c r="DE996"/>
      <c r="DF996"/>
      <c r="DG996"/>
      <c r="DH996"/>
      <c r="DI996"/>
      <c r="DJ996"/>
      <c r="DK996"/>
      <c r="DL996"/>
      <c r="DM996"/>
      <c r="DN996"/>
      <c r="DO996"/>
      <c r="DP996"/>
      <c r="DQ996"/>
      <c r="DR996"/>
      <c r="DS996"/>
      <c r="DT996"/>
      <c r="DU996"/>
      <c r="DV996"/>
      <c r="DW996"/>
      <c r="DX996"/>
      <c r="DY996"/>
      <c r="DZ996"/>
      <c r="EA996"/>
      <c r="EB996"/>
      <c r="EC996"/>
      <c r="ED996"/>
      <c r="EE996"/>
      <c r="EF996"/>
      <c r="EG996"/>
      <c r="EH996"/>
      <c r="EI996"/>
      <c r="EJ996"/>
      <c r="EK996"/>
      <c r="EL996"/>
      <c r="EM996"/>
    </row>
    <row r="997" spans="1:143" ht="15.75">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c r="CW997"/>
      <c r="CX997"/>
      <c r="CY997"/>
      <c r="CZ997"/>
      <c r="DA997"/>
      <c r="DB997"/>
      <c r="DC997"/>
      <c r="DD997"/>
      <c r="DE997"/>
      <c r="DF997"/>
      <c r="DG997"/>
      <c r="DH997"/>
      <c r="DI997"/>
      <c r="DJ997"/>
      <c r="DK997"/>
      <c r="DL997"/>
      <c r="DM997"/>
      <c r="DN997"/>
      <c r="DO997"/>
      <c r="DP997"/>
      <c r="DQ997"/>
      <c r="DR997"/>
      <c r="DS997"/>
      <c r="DT997"/>
      <c r="DU997"/>
      <c r="DV997"/>
      <c r="DW997"/>
      <c r="DX997"/>
      <c r="DY997"/>
      <c r="DZ997"/>
      <c r="EA997"/>
      <c r="EB997"/>
      <c r="EC997"/>
      <c r="ED997"/>
      <c r="EE997"/>
      <c r="EF997"/>
      <c r="EG997"/>
      <c r="EH997"/>
      <c r="EI997"/>
      <c r="EJ997"/>
      <c r="EK997"/>
      <c r="EL997"/>
      <c r="EM997"/>
    </row>
    <row r="998" spans="1:143" ht="15.75">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c r="CW998"/>
      <c r="CX998"/>
      <c r="CY998"/>
      <c r="CZ998"/>
      <c r="DA998"/>
      <c r="DB998"/>
      <c r="DC998"/>
      <c r="DD998"/>
      <c r="DE998"/>
      <c r="DF998"/>
      <c r="DG998"/>
      <c r="DH998"/>
      <c r="DI998"/>
      <c r="DJ998"/>
      <c r="DK998"/>
      <c r="DL998"/>
      <c r="DM998"/>
      <c r="DN998"/>
      <c r="DO998"/>
      <c r="DP998"/>
      <c r="DQ998"/>
      <c r="DR998"/>
      <c r="DS998"/>
      <c r="DT998"/>
      <c r="DU998"/>
      <c r="DV998"/>
      <c r="DW998"/>
      <c r="DX998"/>
      <c r="DY998"/>
      <c r="DZ998"/>
      <c r="EA998"/>
      <c r="EB998"/>
      <c r="EC998"/>
      <c r="ED998"/>
      <c r="EE998"/>
      <c r="EF998"/>
      <c r="EG998"/>
      <c r="EH998"/>
      <c r="EI998"/>
      <c r="EJ998"/>
      <c r="EK998"/>
      <c r="EL998"/>
      <c r="EM998"/>
    </row>
    <row r="999" spans="1:143" ht="15.75">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c r="CW999"/>
      <c r="CX999"/>
      <c r="CY999"/>
      <c r="CZ999"/>
      <c r="DA999"/>
      <c r="DB999"/>
      <c r="DC999"/>
      <c r="DD999"/>
      <c r="DE999"/>
      <c r="DF999"/>
      <c r="DG999"/>
      <c r="DH999"/>
      <c r="DI999"/>
      <c r="DJ999"/>
      <c r="DK999"/>
      <c r="DL999"/>
      <c r="DM999"/>
      <c r="DN999"/>
      <c r="DO999"/>
      <c r="DP999"/>
      <c r="DQ999"/>
      <c r="DR999"/>
      <c r="DS999"/>
      <c r="DT999"/>
      <c r="DU999"/>
      <c r="DV999"/>
      <c r="DW999"/>
      <c r="DX999"/>
      <c r="DY999"/>
      <c r="DZ999"/>
      <c r="EA999"/>
      <c r="EB999"/>
      <c r="EC999"/>
      <c r="ED999"/>
      <c r="EE999"/>
      <c r="EF999"/>
      <c r="EG999"/>
      <c r="EH999"/>
      <c r="EI999"/>
      <c r="EJ999"/>
      <c r="EK999"/>
      <c r="EL999"/>
      <c r="EM999"/>
    </row>
    <row r="1000" spans="1:143" ht="15.75">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c r="CW1000"/>
      <c r="CX1000"/>
      <c r="CY1000"/>
      <c r="CZ1000"/>
      <c r="DA1000"/>
      <c r="DB1000"/>
      <c r="DC1000"/>
      <c r="DD1000"/>
      <c r="DE1000"/>
      <c r="DF1000"/>
      <c r="DG1000"/>
      <c r="DH1000"/>
      <c r="DI1000"/>
      <c r="DJ1000"/>
      <c r="DK1000"/>
      <c r="DL1000"/>
      <c r="DM1000"/>
      <c r="DN1000"/>
      <c r="DO1000"/>
      <c r="DP1000"/>
      <c r="DQ1000"/>
      <c r="DR1000"/>
      <c r="DS1000"/>
      <c r="DT1000"/>
      <c r="DU1000"/>
      <c r="DV1000"/>
      <c r="DW1000"/>
      <c r="DX1000"/>
      <c r="DY1000"/>
      <c r="DZ1000"/>
      <c r="EA1000"/>
      <c r="EB1000"/>
      <c r="EC1000"/>
      <c r="ED1000"/>
      <c r="EE1000"/>
      <c r="EF1000"/>
      <c r="EG1000"/>
      <c r="EH1000"/>
      <c r="EI1000"/>
      <c r="EJ1000"/>
      <c r="EK1000"/>
      <c r="EL1000"/>
      <c r="EM1000"/>
    </row>
    <row r="1001" spans="1:143" ht="15.75">
      <c r="A1001"/>
      <c r="B1001"/>
      <c r="C1001"/>
      <c r="D1001"/>
      <c r="E1001"/>
      <c r="F1001"/>
      <c r="G1001"/>
      <c r="H1001"/>
      <c r="I1001"/>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c r="CW1001"/>
      <c r="CX1001"/>
      <c r="CY1001"/>
      <c r="CZ1001"/>
      <c r="DA1001"/>
      <c r="DB1001"/>
      <c r="DC1001"/>
      <c r="DD1001"/>
      <c r="DE1001"/>
      <c r="DF1001"/>
      <c r="DG1001"/>
      <c r="DH1001"/>
      <c r="DI1001"/>
      <c r="DJ1001"/>
      <c r="DK1001"/>
      <c r="DL1001"/>
      <c r="DM1001"/>
      <c r="DN1001"/>
      <c r="DO1001"/>
      <c r="DP1001"/>
      <c r="DQ1001"/>
      <c r="DR1001"/>
      <c r="DS1001"/>
      <c r="DT1001"/>
      <c r="DU1001"/>
      <c r="DV1001"/>
      <c r="DW1001"/>
      <c r="DX1001"/>
      <c r="DY1001"/>
      <c r="DZ1001"/>
      <c r="EA1001"/>
      <c r="EB1001"/>
      <c r="EC1001"/>
      <c r="ED1001"/>
      <c r="EE1001"/>
      <c r="EF1001"/>
      <c r="EG1001"/>
      <c r="EH1001"/>
      <c r="EI1001"/>
      <c r="EJ1001"/>
      <c r="EK1001"/>
      <c r="EL1001"/>
      <c r="EM1001"/>
    </row>
    <row r="1002" spans="1:143" ht="15.75">
      <c r="A1002"/>
      <c r="B1002"/>
      <c r="C1002"/>
      <c r="D1002"/>
      <c r="E1002"/>
      <c r="F1002"/>
      <c r="G1002"/>
      <c r="H1002"/>
      <c r="I1002"/>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c r="CW1002"/>
      <c r="CX1002"/>
      <c r="CY1002"/>
      <c r="CZ1002"/>
      <c r="DA1002"/>
      <c r="DB1002"/>
      <c r="DC1002"/>
      <c r="DD1002"/>
      <c r="DE1002"/>
      <c r="DF1002"/>
      <c r="DG1002"/>
      <c r="DH1002"/>
      <c r="DI1002"/>
      <c r="DJ1002"/>
      <c r="DK1002"/>
      <c r="DL1002"/>
      <c r="DM1002"/>
      <c r="DN1002"/>
      <c r="DO1002"/>
      <c r="DP1002"/>
      <c r="DQ1002"/>
      <c r="DR1002"/>
      <c r="DS1002"/>
      <c r="DT1002"/>
      <c r="DU1002"/>
      <c r="DV1002"/>
      <c r="DW1002"/>
      <c r="DX1002"/>
      <c r="DY1002"/>
      <c r="DZ1002"/>
      <c r="EA1002"/>
      <c r="EB1002"/>
      <c r="EC1002"/>
      <c r="ED1002"/>
      <c r="EE1002"/>
      <c r="EF1002"/>
      <c r="EG1002"/>
      <c r="EH1002"/>
      <c r="EI1002"/>
      <c r="EJ1002"/>
      <c r="EK1002"/>
      <c r="EL1002"/>
      <c r="EM1002"/>
    </row>
    <row r="1003" spans="1:143" ht="15.75">
      <c r="A1003"/>
      <c r="B1003"/>
      <c r="C1003"/>
      <c r="D1003"/>
      <c r="E1003"/>
      <c r="F1003"/>
      <c r="G1003"/>
      <c r="H1003"/>
      <c r="I1003"/>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c r="CW1003"/>
      <c r="CX1003"/>
      <c r="CY1003"/>
      <c r="CZ1003"/>
      <c r="DA1003"/>
      <c r="DB1003"/>
      <c r="DC1003"/>
      <c r="DD1003"/>
      <c r="DE1003"/>
      <c r="DF1003"/>
      <c r="DG1003"/>
      <c r="DH1003"/>
      <c r="DI1003"/>
      <c r="DJ1003"/>
      <c r="DK1003"/>
      <c r="DL1003"/>
      <c r="DM1003"/>
      <c r="DN1003"/>
      <c r="DO1003"/>
      <c r="DP1003"/>
      <c r="DQ1003"/>
      <c r="DR1003"/>
      <c r="DS1003"/>
      <c r="DT1003"/>
      <c r="DU1003"/>
      <c r="DV1003"/>
      <c r="DW1003"/>
      <c r="DX1003"/>
      <c r="DY1003"/>
      <c r="DZ1003"/>
      <c r="EA1003"/>
      <c r="EB1003"/>
      <c r="EC1003"/>
      <c r="ED1003"/>
      <c r="EE1003"/>
      <c r="EF1003"/>
      <c r="EG1003"/>
      <c r="EH1003"/>
      <c r="EI1003"/>
      <c r="EJ1003"/>
      <c r="EK1003"/>
      <c r="EL1003"/>
      <c r="EM1003"/>
    </row>
    <row r="1004" spans="1:143" ht="15.75">
      <c r="A1004"/>
      <c r="B1004"/>
      <c r="C1004"/>
      <c r="D1004"/>
      <c r="E1004"/>
      <c r="F1004"/>
      <c r="G1004"/>
      <c r="H1004"/>
      <c r="I1004"/>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c r="CW1004"/>
      <c r="CX1004"/>
      <c r="CY1004"/>
      <c r="CZ1004"/>
      <c r="DA1004"/>
      <c r="DB1004"/>
      <c r="DC1004"/>
      <c r="DD1004"/>
      <c r="DE1004"/>
      <c r="DF1004"/>
      <c r="DG1004"/>
      <c r="DH1004"/>
      <c r="DI1004"/>
      <c r="DJ1004"/>
      <c r="DK1004"/>
      <c r="DL1004"/>
      <c r="DM1004"/>
      <c r="DN1004"/>
      <c r="DO1004"/>
      <c r="DP1004"/>
      <c r="DQ1004"/>
      <c r="DR1004"/>
      <c r="DS1004"/>
      <c r="DT1004"/>
      <c r="DU1004"/>
      <c r="DV1004"/>
      <c r="DW1004"/>
      <c r="DX1004"/>
      <c r="DY1004"/>
      <c r="DZ1004"/>
      <c r="EA1004"/>
      <c r="EB1004"/>
      <c r="EC1004"/>
      <c r="ED1004"/>
      <c r="EE1004"/>
      <c r="EF1004"/>
      <c r="EG1004"/>
      <c r="EH1004"/>
      <c r="EI1004"/>
      <c r="EJ1004"/>
      <c r="EK1004"/>
      <c r="EL1004"/>
      <c r="EM1004"/>
    </row>
    <row r="1005" spans="1:143" ht="15.75">
      <c r="A1005"/>
      <c r="B1005"/>
      <c r="C1005"/>
      <c r="D1005"/>
      <c r="E1005"/>
      <c r="F1005"/>
      <c r="G1005"/>
      <c r="H1005"/>
      <c r="I100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c r="CW1005"/>
      <c r="CX1005"/>
      <c r="CY1005"/>
      <c r="CZ1005"/>
      <c r="DA1005"/>
      <c r="DB1005"/>
      <c r="DC1005"/>
      <c r="DD1005"/>
      <c r="DE1005"/>
      <c r="DF1005"/>
      <c r="DG1005"/>
      <c r="DH1005"/>
      <c r="DI1005"/>
      <c r="DJ1005"/>
      <c r="DK1005"/>
      <c r="DL1005"/>
      <c r="DM1005"/>
      <c r="DN1005"/>
      <c r="DO1005"/>
      <c r="DP1005"/>
      <c r="DQ1005"/>
      <c r="DR1005"/>
      <c r="DS1005"/>
      <c r="DT1005"/>
      <c r="DU1005"/>
      <c r="DV1005"/>
      <c r="DW1005"/>
      <c r="DX1005"/>
      <c r="DY1005"/>
      <c r="DZ1005"/>
      <c r="EA1005"/>
      <c r="EB1005"/>
      <c r="EC1005"/>
      <c r="ED1005"/>
      <c r="EE1005"/>
      <c r="EF1005"/>
      <c r="EG1005"/>
      <c r="EH1005"/>
      <c r="EI1005"/>
      <c r="EJ1005"/>
      <c r="EK1005"/>
      <c r="EL1005"/>
      <c r="EM1005"/>
    </row>
    <row r="1006" spans="1:143" ht="15.75">
      <c r="A1006"/>
      <c r="B1006"/>
      <c r="C1006"/>
      <c r="D1006"/>
      <c r="E1006"/>
      <c r="F1006"/>
      <c r="G1006"/>
      <c r="H1006"/>
      <c r="I1006"/>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c r="CW1006"/>
      <c r="CX1006"/>
      <c r="CY1006"/>
      <c r="CZ1006"/>
      <c r="DA1006"/>
      <c r="DB1006"/>
      <c r="DC1006"/>
      <c r="DD1006"/>
      <c r="DE1006"/>
      <c r="DF1006"/>
      <c r="DG1006"/>
      <c r="DH1006"/>
      <c r="DI1006"/>
      <c r="DJ1006"/>
      <c r="DK1006"/>
      <c r="DL1006"/>
      <c r="DM1006"/>
      <c r="DN1006"/>
      <c r="DO1006"/>
      <c r="DP1006"/>
      <c r="DQ1006"/>
      <c r="DR1006"/>
      <c r="DS1006"/>
      <c r="DT1006"/>
      <c r="DU1006"/>
      <c r="DV1006"/>
      <c r="DW1006"/>
      <c r="DX1006"/>
      <c r="DY1006"/>
      <c r="DZ1006"/>
      <c r="EA1006"/>
      <c r="EB1006"/>
      <c r="EC1006"/>
      <c r="ED1006"/>
      <c r="EE1006"/>
      <c r="EF1006"/>
      <c r="EG1006"/>
      <c r="EH1006"/>
      <c r="EI1006"/>
      <c r="EJ1006"/>
      <c r="EK1006"/>
      <c r="EL1006"/>
      <c r="EM1006"/>
    </row>
    <row r="1007" spans="1:143" ht="15.75">
      <c r="A1007"/>
      <c r="B1007"/>
      <c r="C1007"/>
      <c r="D1007"/>
      <c r="E1007"/>
      <c r="F1007"/>
      <c r="G1007"/>
      <c r="H1007"/>
      <c r="I1007"/>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c r="CW1007"/>
      <c r="CX1007"/>
      <c r="CY1007"/>
      <c r="CZ1007"/>
      <c r="DA1007"/>
      <c r="DB1007"/>
      <c r="DC1007"/>
      <c r="DD1007"/>
      <c r="DE1007"/>
      <c r="DF1007"/>
      <c r="DG1007"/>
      <c r="DH1007"/>
      <c r="DI1007"/>
      <c r="DJ1007"/>
      <c r="DK1007"/>
      <c r="DL1007"/>
      <c r="DM1007"/>
      <c r="DN1007"/>
      <c r="DO1007"/>
      <c r="DP1007"/>
      <c r="DQ1007"/>
      <c r="DR1007"/>
      <c r="DS1007"/>
      <c r="DT1007"/>
      <c r="DU1007"/>
      <c r="DV1007"/>
      <c r="DW1007"/>
      <c r="DX1007"/>
      <c r="DY1007"/>
      <c r="DZ1007"/>
      <c r="EA1007"/>
      <c r="EB1007"/>
      <c r="EC1007"/>
      <c r="ED1007"/>
      <c r="EE1007"/>
      <c r="EF1007"/>
      <c r="EG1007"/>
      <c r="EH1007"/>
      <c r="EI1007"/>
      <c r="EJ1007"/>
      <c r="EK1007"/>
      <c r="EL1007"/>
      <c r="EM1007"/>
    </row>
    <row r="1008" spans="1:143" ht="15.75">
      <c r="A1008"/>
      <c r="B1008"/>
      <c r="C1008"/>
      <c r="D1008"/>
      <c r="E1008"/>
      <c r="F1008"/>
      <c r="G1008"/>
      <c r="H1008"/>
      <c r="I1008"/>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c r="CW1008"/>
      <c r="CX1008"/>
      <c r="CY1008"/>
      <c r="CZ1008"/>
      <c r="DA1008"/>
      <c r="DB1008"/>
      <c r="DC1008"/>
      <c r="DD1008"/>
      <c r="DE1008"/>
      <c r="DF1008"/>
      <c r="DG1008"/>
      <c r="DH1008"/>
      <c r="DI1008"/>
      <c r="DJ1008"/>
      <c r="DK1008"/>
      <c r="DL1008"/>
      <c r="DM1008"/>
      <c r="DN1008"/>
      <c r="DO1008"/>
      <c r="DP1008"/>
      <c r="DQ1008"/>
      <c r="DR1008"/>
      <c r="DS1008"/>
      <c r="DT1008"/>
      <c r="DU1008"/>
      <c r="DV1008"/>
      <c r="DW1008"/>
      <c r="DX1008"/>
      <c r="DY1008"/>
      <c r="DZ1008"/>
      <c r="EA1008"/>
      <c r="EB1008"/>
      <c r="EC1008"/>
      <c r="ED1008"/>
      <c r="EE1008"/>
      <c r="EF1008"/>
      <c r="EG1008"/>
      <c r="EH1008"/>
      <c r="EI1008"/>
      <c r="EJ1008"/>
      <c r="EK1008"/>
      <c r="EL1008"/>
      <c r="EM1008"/>
    </row>
    <row r="1009" spans="1:143" ht="15.75">
      <c r="A1009"/>
      <c r="B1009"/>
      <c r="C1009"/>
      <c r="D1009"/>
      <c r="E1009"/>
      <c r="F1009"/>
      <c r="G1009"/>
      <c r="H1009"/>
      <c r="I1009"/>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c r="CW1009"/>
      <c r="CX1009"/>
      <c r="CY1009"/>
      <c r="CZ1009"/>
      <c r="DA1009"/>
      <c r="DB1009"/>
      <c r="DC1009"/>
      <c r="DD1009"/>
      <c r="DE1009"/>
      <c r="DF1009"/>
      <c r="DG1009"/>
      <c r="DH1009"/>
      <c r="DI1009"/>
      <c r="DJ1009"/>
      <c r="DK1009"/>
      <c r="DL1009"/>
      <c r="DM1009"/>
      <c r="DN1009"/>
      <c r="DO1009"/>
      <c r="DP1009"/>
      <c r="DQ1009"/>
      <c r="DR1009"/>
      <c r="DS1009"/>
      <c r="DT1009"/>
      <c r="DU1009"/>
      <c r="DV1009"/>
      <c r="DW1009"/>
      <c r="DX1009"/>
      <c r="DY1009"/>
      <c r="DZ1009"/>
      <c r="EA1009"/>
      <c r="EB1009"/>
      <c r="EC1009"/>
      <c r="ED1009"/>
      <c r="EE1009"/>
      <c r="EF1009"/>
      <c r="EG1009"/>
      <c r="EH1009"/>
      <c r="EI1009"/>
      <c r="EJ1009"/>
      <c r="EK1009"/>
      <c r="EL1009"/>
      <c r="EM1009"/>
    </row>
    <row r="1010" spans="1:143" ht="15.75">
      <c r="A1010"/>
      <c r="B1010"/>
      <c r="C1010"/>
      <c r="D1010"/>
      <c r="E1010"/>
      <c r="F1010"/>
      <c r="G1010"/>
      <c r="H1010"/>
      <c r="I1010"/>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c r="CW1010"/>
      <c r="CX1010"/>
      <c r="CY1010"/>
      <c r="CZ1010"/>
      <c r="DA1010"/>
      <c r="DB1010"/>
      <c r="DC1010"/>
      <c r="DD1010"/>
      <c r="DE1010"/>
      <c r="DF1010"/>
      <c r="DG1010"/>
      <c r="DH1010"/>
      <c r="DI1010"/>
      <c r="DJ1010"/>
      <c r="DK1010"/>
      <c r="DL1010"/>
      <c r="DM1010"/>
      <c r="DN1010"/>
      <c r="DO1010"/>
      <c r="DP1010"/>
      <c r="DQ1010"/>
      <c r="DR1010"/>
      <c r="DS1010"/>
      <c r="DT1010"/>
      <c r="DU1010"/>
      <c r="DV1010"/>
      <c r="DW1010"/>
      <c r="DX1010"/>
      <c r="DY1010"/>
      <c r="DZ1010"/>
      <c r="EA1010"/>
      <c r="EB1010"/>
      <c r="EC1010"/>
      <c r="ED1010"/>
      <c r="EE1010"/>
      <c r="EF1010"/>
      <c r="EG1010"/>
      <c r="EH1010"/>
      <c r="EI1010"/>
      <c r="EJ1010"/>
      <c r="EK1010"/>
      <c r="EL1010"/>
      <c r="EM1010"/>
    </row>
    <row r="1011" spans="1:143" ht="15.75">
      <c r="A1011"/>
      <c r="B1011"/>
      <c r="C1011"/>
      <c r="D1011"/>
      <c r="E1011"/>
      <c r="F1011"/>
      <c r="G1011"/>
      <c r="H1011"/>
      <c r="I1011"/>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c r="CW1011"/>
      <c r="CX1011"/>
      <c r="CY1011"/>
      <c r="CZ1011"/>
      <c r="DA1011"/>
      <c r="DB1011"/>
      <c r="DC1011"/>
      <c r="DD1011"/>
      <c r="DE1011"/>
      <c r="DF1011"/>
      <c r="DG1011"/>
      <c r="DH1011"/>
      <c r="DI1011"/>
      <c r="DJ1011"/>
      <c r="DK1011"/>
      <c r="DL1011"/>
      <c r="DM1011"/>
      <c r="DN1011"/>
      <c r="DO1011"/>
      <c r="DP1011"/>
      <c r="DQ1011"/>
      <c r="DR1011"/>
      <c r="DS1011"/>
      <c r="DT1011"/>
      <c r="DU1011"/>
      <c r="DV1011"/>
      <c r="DW1011"/>
      <c r="DX1011"/>
      <c r="DY1011"/>
      <c r="DZ1011"/>
      <c r="EA1011"/>
      <c r="EB1011"/>
      <c r="EC1011"/>
      <c r="ED1011"/>
      <c r="EE1011"/>
      <c r="EF1011"/>
      <c r="EG1011"/>
      <c r="EH1011"/>
      <c r="EI1011"/>
      <c r="EJ1011"/>
      <c r="EK1011"/>
      <c r="EL1011"/>
      <c r="EM1011"/>
    </row>
    <row r="1012" spans="1:143" ht="15.75">
      <c r="A1012"/>
      <c r="B1012"/>
      <c r="C1012"/>
      <c r="D1012"/>
      <c r="E1012"/>
      <c r="F1012"/>
      <c r="G1012"/>
      <c r="H1012"/>
      <c r="I1012"/>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c r="CW1012"/>
      <c r="CX1012"/>
      <c r="CY1012"/>
      <c r="CZ1012"/>
      <c r="DA1012"/>
      <c r="DB1012"/>
      <c r="DC1012"/>
      <c r="DD1012"/>
      <c r="DE1012"/>
      <c r="DF1012"/>
      <c r="DG1012"/>
      <c r="DH1012"/>
      <c r="DI1012"/>
      <c r="DJ1012"/>
      <c r="DK1012"/>
      <c r="DL1012"/>
      <c r="DM1012"/>
      <c r="DN1012"/>
      <c r="DO1012"/>
      <c r="DP1012"/>
      <c r="DQ1012"/>
      <c r="DR1012"/>
      <c r="DS1012"/>
      <c r="DT1012"/>
      <c r="DU1012"/>
      <c r="DV1012"/>
      <c r="DW1012"/>
      <c r="DX1012"/>
      <c r="DY1012"/>
      <c r="DZ1012"/>
      <c r="EA1012"/>
      <c r="EB1012"/>
      <c r="EC1012"/>
      <c r="ED1012"/>
      <c r="EE1012"/>
      <c r="EF1012"/>
      <c r="EG1012"/>
      <c r="EH1012"/>
      <c r="EI1012"/>
      <c r="EJ1012"/>
      <c r="EK1012"/>
      <c r="EL1012"/>
      <c r="EM1012"/>
    </row>
    <row r="1013" spans="1:143" ht="15.75">
      <c r="A1013"/>
      <c r="B1013"/>
      <c r="C1013"/>
      <c r="D1013"/>
      <c r="E1013"/>
      <c r="F1013"/>
      <c r="G1013"/>
      <c r="H1013"/>
      <c r="I1013"/>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c r="CW1013"/>
      <c r="CX1013"/>
      <c r="CY1013"/>
      <c r="CZ1013"/>
      <c r="DA1013"/>
      <c r="DB1013"/>
      <c r="DC1013"/>
      <c r="DD1013"/>
      <c r="DE1013"/>
      <c r="DF1013"/>
      <c r="DG1013"/>
      <c r="DH1013"/>
      <c r="DI1013"/>
      <c r="DJ1013"/>
      <c r="DK1013"/>
      <c r="DL1013"/>
      <c r="DM1013"/>
      <c r="DN1013"/>
      <c r="DO1013"/>
      <c r="DP1013"/>
      <c r="DQ1013"/>
      <c r="DR1013"/>
      <c r="DS1013"/>
      <c r="DT1013"/>
      <c r="DU1013"/>
      <c r="DV1013"/>
      <c r="DW1013"/>
      <c r="DX1013"/>
      <c r="DY1013"/>
      <c r="DZ1013"/>
      <c r="EA1013"/>
      <c r="EB1013"/>
      <c r="EC1013"/>
      <c r="ED1013"/>
      <c r="EE1013"/>
      <c r="EF1013"/>
      <c r="EG1013"/>
      <c r="EH1013"/>
      <c r="EI1013"/>
      <c r="EJ1013"/>
      <c r="EK1013"/>
      <c r="EL1013"/>
      <c r="EM1013"/>
    </row>
    <row r="1014" spans="1:143" ht="15.75">
      <c r="A1014"/>
      <c r="B1014"/>
      <c r="C1014"/>
      <c r="D1014"/>
      <c r="E1014"/>
      <c r="F1014"/>
      <c r="G1014"/>
      <c r="H1014"/>
      <c r="I1014"/>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c r="CW1014"/>
      <c r="CX1014"/>
      <c r="CY1014"/>
      <c r="CZ1014"/>
      <c r="DA1014"/>
      <c r="DB1014"/>
      <c r="DC1014"/>
      <c r="DD1014"/>
      <c r="DE1014"/>
      <c r="DF1014"/>
      <c r="DG1014"/>
      <c r="DH1014"/>
      <c r="DI1014"/>
      <c r="DJ1014"/>
      <c r="DK1014"/>
      <c r="DL1014"/>
      <c r="DM1014"/>
      <c r="DN1014"/>
      <c r="DO1014"/>
      <c r="DP1014"/>
      <c r="DQ1014"/>
      <c r="DR1014"/>
      <c r="DS1014"/>
      <c r="DT1014"/>
      <c r="DU1014"/>
      <c r="DV1014"/>
      <c r="DW1014"/>
      <c r="DX1014"/>
      <c r="DY1014"/>
      <c r="DZ1014"/>
      <c r="EA1014"/>
      <c r="EB1014"/>
      <c r="EC1014"/>
      <c r="ED1014"/>
      <c r="EE1014"/>
      <c r="EF1014"/>
      <c r="EG1014"/>
      <c r="EH1014"/>
      <c r="EI1014"/>
      <c r="EJ1014"/>
      <c r="EK1014"/>
      <c r="EL1014"/>
      <c r="EM1014"/>
    </row>
    <row r="1015" spans="1:143" ht="15.75">
      <c r="A1015"/>
      <c r="B1015"/>
      <c r="C1015"/>
      <c r="D1015"/>
      <c r="E1015"/>
      <c r="F1015"/>
      <c r="G1015"/>
      <c r="H1015"/>
      <c r="I101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c r="CW1015"/>
      <c r="CX1015"/>
      <c r="CY1015"/>
      <c r="CZ1015"/>
      <c r="DA1015"/>
      <c r="DB1015"/>
      <c r="DC1015"/>
      <c r="DD1015"/>
      <c r="DE1015"/>
      <c r="DF1015"/>
      <c r="DG1015"/>
      <c r="DH1015"/>
      <c r="DI1015"/>
      <c r="DJ1015"/>
      <c r="DK1015"/>
      <c r="DL1015"/>
      <c r="DM1015"/>
      <c r="DN1015"/>
      <c r="DO1015"/>
      <c r="DP1015"/>
      <c r="DQ1015"/>
      <c r="DR1015"/>
      <c r="DS1015"/>
      <c r="DT1015"/>
      <c r="DU1015"/>
      <c r="DV1015"/>
      <c r="DW1015"/>
      <c r="DX1015"/>
      <c r="DY1015"/>
      <c r="DZ1015"/>
      <c r="EA1015"/>
      <c r="EB1015"/>
      <c r="EC1015"/>
      <c r="ED1015"/>
      <c r="EE1015"/>
      <c r="EF1015"/>
      <c r="EG1015"/>
      <c r="EH1015"/>
      <c r="EI1015"/>
      <c r="EJ1015"/>
      <c r="EK1015"/>
      <c r="EL1015"/>
      <c r="EM1015"/>
    </row>
    <row r="1016" spans="1:143" ht="15.75">
      <c r="A1016"/>
      <c r="B1016"/>
      <c r="C1016"/>
      <c r="D1016"/>
      <c r="E1016"/>
      <c r="F1016"/>
      <c r="G1016"/>
      <c r="H1016"/>
      <c r="I1016"/>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c r="CW1016"/>
      <c r="CX1016"/>
      <c r="CY1016"/>
      <c r="CZ1016"/>
      <c r="DA1016"/>
      <c r="DB1016"/>
      <c r="DC1016"/>
      <c r="DD1016"/>
      <c r="DE1016"/>
      <c r="DF1016"/>
      <c r="DG1016"/>
      <c r="DH1016"/>
      <c r="DI1016"/>
      <c r="DJ1016"/>
      <c r="DK1016"/>
      <c r="DL1016"/>
      <c r="DM1016"/>
      <c r="DN1016"/>
      <c r="DO1016"/>
      <c r="DP1016"/>
      <c r="DQ1016"/>
      <c r="DR1016"/>
      <c r="DS1016"/>
      <c r="DT1016"/>
      <c r="DU1016"/>
      <c r="DV1016"/>
      <c r="DW1016"/>
      <c r="DX1016"/>
      <c r="DY1016"/>
      <c r="DZ1016"/>
      <c r="EA1016"/>
      <c r="EB1016"/>
      <c r="EC1016"/>
      <c r="ED1016"/>
      <c r="EE1016"/>
      <c r="EF1016"/>
      <c r="EG1016"/>
      <c r="EH1016"/>
      <c r="EI1016"/>
      <c r="EJ1016"/>
      <c r="EK1016"/>
      <c r="EL1016"/>
      <c r="EM1016"/>
    </row>
    <row r="1017" spans="1:143" ht="15.75">
      <c r="A1017"/>
      <c r="B1017"/>
      <c r="C1017"/>
      <c r="D1017"/>
      <c r="E1017"/>
      <c r="F1017"/>
      <c r="G1017"/>
      <c r="H1017"/>
      <c r="I1017"/>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c r="CW1017"/>
      <c r="CX1017"/>
      <c r="CY1017"/>
      <c r="CZ1017"/>
      <c r="DA1017"/>
      <c r="DB1017"/>
      <c r="DC1017"/>
      <c r="DD1017"/>
      <c r="DE1017"/>
      <c r="DF1017"/>
      <c r="DG1017"/>
      <c r="DH1017"/>
      <c r="DI1017"/>
      <c r="DJ1017"/>
      <c r="DK1017"/>
      <c r="DL1017"/>
      <c r="DM1017"/>
      <c r="DN1017"/>
      <c r="DO1017"/>
      <c r="DP1017"/>
      <c r="DQ1017"/>
      <c r="DR1017"/>
      <c r="DS1017"/>
      <c r="DT1017"/>
      <c r="DU1017"/>
      <c r="DV1017"/>
      <c r="DW1017"/>
      <c r="DX1017"/>
      <c r="DY1017"/>
      <c r="DZ1017"/>
      <c r="EA1017"/>
      <c r="EB1017"/>
      <c r="EC1017"/>
      <c r="ED1017"/>
      <c r="EE1017"/>
      <c r="EF1017"/>
      <c r="EG1017"/>
      <c r="EH1017"/>
      <c r="EI1017"/>
      <c r="EJ1017"/>
      <c r="EK1017"/>
      <c r="EL1017"/>
      <c r="EM1017"/>
    </row>
    <row r="1018" spans="1:143" ht="15.75">
      <c r="A1018"/>
      <c r="B1018"/>
      <c r="C1018"/>
      <c r="D1018"/>
      <c r="E1018"/>
      <c r="F1018"/>
      <c r="G1018"/>
      <c r="H1018"/>
      <c r="I1018"/>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c r="CW1018"/>
      <c r="CX1018"/>
      <c r="CY1018"/>
      <c r="CZ1018"/>
      <c r="DA1018"/>
      <c r="DB1018"/>
      <c r="DC1018"/>
      <c r="DD1018"/>
      <c r="DE1018"/>
      <c r="DF1018"/>
      <c r="DG1018"/>
      <c r="DH1018"/>
      <c r="DI1018"/>
      <c r="DJ1018"/>
      <c r="DK1018"/>
      <c r="DL1018"/>
      <c r="DM1018"/>
      <c r="DN1018"/>
      <c r="DO1018"/>
      <c r="DP1018"/>
      <c r="DQ1018"/>
      <c r="DR1018"/>
      <c r="DS1018"/>
      <c r="DT1018"/>
      <c r="DU1018"/>
      <c r="DV1018"/>
      <c r="DW1018"/>
      <c r="DX1018"/>
      <c r="DY1018"/>
      <c r="DZ1018"/>
      <c r="EA1018"/>
      <c r="EB1018"/>
      <c r="EC1018"/>
      <c r="ED1018"/>
      <c r="EE1018"/>
      <c r="EF1018"/>
      <c r="EG1018"/>
      <c r="EH1018"/>
      <c r="EI1018"/>
      <c r="EJ1018"/>
      <c r="EK1018"/>
      <c r="EL1018"/>
      <c r="EM1018"/>
    </row>
    <row r="1019" spans="1:143" ht="15.75">
      <c r="A1019"/>
      <c r="B1019"/>
      <c r="C1019"/>
      <c r="D1019"/>
      <c r="E1019"/>
      <c r="F1019"/>
      <c r="G1019"/>
      <c r="H1019"/>
      <c r="I1019"/>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c r="CW1019"/>
      <c r="CX1019"/>
      <c r="CY1019"/>
      <c r="CZ1019"/>
      <c r="DA1019"/>
      <c r="DB1019"/>
      <c r="DC1019"/>
      <c r="DD1019"/>
      <c r="DE1019"/>
      <c r="DF1019"/>
      <c r="DG1019"/>
      <c r="DH1019"/>
      <c r="DI1019"/>
      <c r="DJ1019"/>
      <c r="DK1019"/>
      <c r="DL1019"/>
      <c r="DM1019"/>
      <c r="DN1019"/>
      <c r="DO1019"/>
      <c r="DP1019"/>
      <c r="DQ1019"/>
      <c r="DR1019"/>
      <c r="DS1019"/>
      <c r="DT1019"/>
      <c r="DU1019"/>
      <c r="DV1019"/>
      <c r="DW1019"/>
      <c r="DX1019"/>
      <c r="DY1019"/>
      <c r="DZ1019"/>
      <c r="EA1019"/>
      <c r="EB1019"/>
      <c r="EC1019"/>
      <c r="ED1019"/>
      <c r="EE1019"/>
      <c r="EF1019"/>
      <c r="EG1019"/>
      <c r="EH1019"/>
      <c r="EI1019"/>
      <c r="EJ1019"/>
      <c r="EK1019"/>
      <c r="EL1019"/>
      <c r="EM1019"/>
    </row>
    <row r="1020" spans="1:143" ht="15.75">
      <c r="A1020"/>
      <c r="B1020"/>
      <c r="C1020"/>
      <c r="D1020"/>
      <c r="E1020"/>
      <c r="F1020"/>
      <c r="G1020"/>
      <c r="H1020"/>
      <c r="I1020"/>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c r="CW1020"/>
      <c r="CX1020"/>
      <c r="CY1020"/>
      <c r="CZ1020"/>
      <c r="DA1020"/>
      <c r="DB1020"/>
      <c r="DC1020"/>
      <c r="DD1020"/>
      <c r="DE1020"/>
      <c r="DF1020"/>
      <c r="DG1020"/>
      <c r="DH1020"/>
      <c r="DI1020"/>
      <c r="DJ1020"/>
      <c r="DK1020"/>
      <c r="DL1020"/>
      <c r="DM1020"/>
      <c r="DN1020"/>
      <c r="DO1020"/>
      <c r="DP1020"/>
      <c r="DQ1020"/>
      <c r="DR1020"/>
      <c r="DS1020"/>
      <c r="DT1020"/>
      <c r="DU1020"/>
      <c r="DV1020"/>
      <c r="DW1020"/>
      <c r="DX1020"/>
      <c r="DY1020"/>
      <c r="DZ1020"/>
      <c r="EA1020"/>
      <c r="EB1020"/>
      <c r="EC1020"/>
      <c r="ED1020"/>
      <c r="EE1020"/>
      <c r="EF1020"/>
      <c r="EG1020"/>
      <c r="EH1020"/>
      <c r="EI1020"/>
      <c r="EJ1020"/>
      <c r="EK1020"/>
      <c r="EL1020"/>
      <c r="EM1020"/>
    </row>
    <row r="1021" spans="1:143" ht="15.75">
      <c r="A1021"/>
      <c r="B1021"/>
      <c r="C1021"/>
      <c r="D1021"/>
      <c r="E1021"/>
      <c r="F1021"/>
      <c r="G1021"/>
      <c r="H1021"/>
      <c r="I1021"/>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c r="CW1021"/>
      <c r="CX1021"/>
      <c r="CY1021"/>
      <c r="CZ1021"/>
      <c r="DA1021"/>
      <c r="DB1021"/>
      <c r="DC1021"/>
      <c r="DD1021"/>
      <c r="DE1021"/>
      <c r="DF1021"/>
      <c r="DG1021"/>
      <c r="DH1021"/>
      <c r="DI1021"/>
      <c r="DJ1021"/>
      <c r="DK1021"/>
      <c r="DL1021"/>
      <c r="DM1021"/>
      <c r="DN1021"/>
      <c r="DO1021"/>
      <c r="DP1021"/>
      <c r="DQ1021"/>
      <c r="DR1021"/>
      <c r="DS1021"/>
      <c r="DT1021"/>
      <c r="DU1021"/>
      <c r="DV1021"/>
      <c r="DW1021"/>
      <c r="DX1021"/>
      <c r="DY1021"/>
      <c r="DZ1021"/>
      <c r="EA1021"/>
      <c r="EB1021"/>
      <c r="EC1021"/>
      <c r="ED1021"/>
      <c r="EE1021"/>
      <c r="EF1021"/>
      <c r="EG1021"/>
      <c r="EH1021"/>
      <c r="EI1021"/>
      <c r="EJ1021"/>
      <c r="EK1021"/>
      <c r="EL1021"/>
      <c r="EM1021"/>
    </row>
    <row r="1022" spans="1:143" ht="15.75">
      <c r="A1022"/>
      <c r="B1022"/>
      <c r="C1022"/>
      <c r="D1022"/>
      <c r="E1022"/>
      <c r="F1022"/>
      <c r="G1022"/>
      <c r="H1022"/>
      <c r="I1022"/>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c r="CW1022"/>
      <c r="CX1022"/>
      <c r="CY1022"/>
      <c r="CZ1022"/>
      <c r="DA1022"/>
      <c r="DB1022"/>
      <c r="DC1022"/>
      <c r="DD1022"/>
      <c r="DE1022"/>
      <c r="DF1022"/>
      <c r="DG1022"/>
      <c r="DH1022"/>
      <c r="DI1022"/>
      <c r="DJ1022"/>
      <c r="DK1022"/>
      <c r="DL1022"/>
      <c r="DM1022"/>
      <c r="DN1022"/>
      <c r="DO1022"/>
      <c r="DP1022"/>
      <c r="DQ1022"/>
      <c r="DR1022"/>
      <c r="DS1022"/>
      <c r="DT1022"/>
      <c r="DU1022"/>
      <c r="DV1022"/>
      <c r="DW1022"/>
      <c r="DX1022"/>
      <c r="DY1022"/>
      <c r="DZ1022"/>
      <c r="EA1022"/>
      <c r="EB1022"/>
      <c r="EC1022"/>
      <c r="ED1022"/>
      <c r="EE1022"/>
      <c r="EF1022"/>
      <c r="EG1022"/>
      <c r="EH1022"/>
      <c r="EI1022"/>
      <c r="EJ1022"/>
      <c r="EK1022"/>
      <c r="EL1022"/>
      <c r="EM1022"/>
    </row>
    <row r="1023" spans="1:143" ht="15.75">
      <c r="A1023"/>
      <c r="B1023"/>
      <c r="C1023"/>
      <c r="D1023"/>
      <c r="E1023"/>
      <c r="F1023"/>
      <c r="G1023"/>
      <c r="H1023"/>
      <c r="I1023"/>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c r="CW1023"/>
      <c r="CX1023"/>
      <c r="CY1023"/>
      <c r="CZ1023"/>
      <c r="DA1023"/>
      <c r="DB1023"/>
      <c r="DC1023"/>
      <c r="DD1023"/>
      <c r="DE1023"/>
      <c r="DF1023"/>
      <c r="DG1023"/>
      <c r="DH1023"/>
      <c r="DI1023"/>
      <c r="DJ1023"/>
      <c r="DK1023"/>
      <c r="DL1023"/>
      <c r="DM1023"/>
      <c r="DN1023"/>
      <c r="DO1023"/>
      <c r="DP1023"/>
      <c r="DQ1023"/>
      <c r="DR1023"/>
      <c r="DS1023"/>
      <c r="DT1023"/>
      <c r="DU1023"/>
      <c r="DV1023"/>
      <c r="DW1023"/>
      <c r="DX1023"/>
      <c r="DY1023"/>
      <c r="DZ1023"/>
      <c r="EA1023"/>
      <c r="EB1023"/>
      <c r="EC1023"/>
      <c r="ED1023"/>
      <c r="EE1023"/>
      <c r="EF1023"/>
      <c r="EG1023"/>
      <c r="EH1023"/>
      <c r="EI1023"/>
      <c r="EJ1023"/>
      <c r="EK1023"/>
      <c r="EL1023"/>
      <c r="EM1023"/>
    </row>
    <row r="1024" spans="1:143" ht="15.75">
      <c r="A1024"/>
      <c r="B1024"/>
      <c r="C1024"/>
      <c r="D1024"/>
      <c r="E1024"/>
      <c r="F1024"/>
      <c r="G1024"/>
      <c r="H1024"/>
      <c r="I1024"/>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c r="CW1024"/>
      <c r="CX1024"/>
      <c r="CY1024"/>
      <c r="CZ1024"/>
      <c r="DA1024"/>
      <c r="DB1024"/>
      <c r="DC1024"/>
      <c r="DD1024"/>
      <c r="DE1024"/>
      <c r="DF1024"/>
      <c r="DG1024"/>
      <c r="DH1024"/>
      <c r="DI1024"/>
      <c r="DJ1024"/>
      <c r="DK1024"/>
      <c r="DL1024"/>
      <c r="DM1024"/>
      <c r="DN1024"/>
      <c r="DO1024"/>
      <c r="DP1024"/>
      <c r="DQ1024"/>
      <c r="DR1024"/>
      <c r="DS1024"/>
      <c r="DT1024"/>
      <c r="DU1024"/>
      <c r="DV1024"/>
      <c r="DW1024"/>
      <c r="DX1024"/>
      <c r="DY1024"/>
      <c r="DZ1024"/>
      <c r="EA1024"/>
      <c r="EB1024"/>
      <c r="EC1024"/>
      <c r="ED1024"/>
      <c r="EE1024"/>
      <c r="EF1024"/>
      <c r="EG1024"/>
      <c r="EH1024"/>
      <c r="EI1024"/>
      <c r="EJ1024"/>
      <c r="EK1024"/>
      <c r="EL1024"/>
      <c r="EM1024"/>
    </row>
    <row r="1025" spans="1:143" ht="15.75">
      <c r="A1025"/>
      <c r="B1025"/>
      <c r="C1025"/>
      <c r="D1025"/>
      <c r="E1025"/>
      <c r="F1025"/>
      <c r="G1025"/>
      <c r="H1025"/>
      <c r="I1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c r="CW1025"/>
      <c r="CX1025"/>
      <c r="CY1025"/>
      <c r="CZ1025"/>
      <c r="DA1025"/>
      <c r="DB1025"/>
      <c r="DC1025"/>
      <c r="DD1025"/>
      <c r="DE1025"/>
      <c r="DF1025"/>
      <c r="DG1025"/>
      <c r="DH1025"/>
      <c r="DI1025"/>
      <c r="DJ1025"/>
      <c r="DK1025"/>
      <c r="DL1025"/>
      <c r="DM1025"/>
      <c r="DN1025"/>
      <c r="DO1025"/>
      <c r="DP1025"/>
      <c r="DQ1025"/>
      <c r="DR1025"/>
      <c r="DS1025"/>
      <c r="DT1025"/>
      <c r="DU1025"/>
      <c r="DV1025"/>
      <c r="DW1025"/>
      <c r="DX1025"/>
      <c r="DY1025"/>
      <c r="DZ1025"/>
      <c r="EA1025"/>
      <c r="EB1025"/>
      <c r="EC1025"/>
      <c r="ED1025"/>
      <c r="EE1025"/>
      <c r="EF1025"/>
      <c r="EG1025"/>
      <c r="EH1025"/>
      <c r="EI1025"/>
      <c r="EJ1025"/>
      <c r="EK1025"/>
      <c r="EL1025"/>
      <c r="EM1025"/>
    </row>
    <row r="1026" spans="1:143" ht="15.75">
      <c r="A1026"/>
      <c r="B1026"/>
      <c r="C1026"/>
      <c r="D1026"/>
      <c r="E1026"/>
      <c r="F1026"/>
      <c r="G1026"/>
      <c r="H1026"/>
      <c r="I1026"/>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c r="CW1026"/>
      <c r="CX1026"/>
      <c r="CY1026"/>
      <c r="CZ1026"/>
      <c r="DA1026"/>
      <c r="DB1026"/>
      <c r="DC1026"/>
      <c r="DD1026"/>
      <c r="DE1026"/>
      <c r="DF1026"/>
      <c r="DG1026"/>
      <c r="DH1026"/>
      <c r="DI1026"/>
      <c r="DJ1026"/>
      <c r="DK1026"/>
      <c r="DL1026"/>
      <c r="DM1026"/>
      <c r="DN1026"/>
      <c r="DO1026"/>
      <c r="DP1026"/>
      <c r="DQ1026"/>
      <c r="DR1026"/>
      <c r="DS1026"/>
      <c r="DT1026"/>
      <c r="DU1026"/>
      <c r="DV1026"/>
      <c r="DW1026"/>
      <c r="DX1026"/>
      <c r="DY1026"/>
      <c r="DZ1026"/>
      <c r="EA1026"/>
      <c r="EB1026"/>
      <c r="EC1026"/>
      <c r="ED1026"/>
      <c r="EE1026"/>
      <c r="EF1026"/>
      <c r="EG1026"/>
      <c r="EH1026"/>
      <c r="EI1026"/>
      <c r="EJ1026"/>
      <c r="EK1026"/>
      <c r="EL1026"/>
      <c r="EM1026"/>
    </row>
    <row r="1027" spans="1:143" ht="15.75">
      <c r="A1027"/>
      <c r="B1027"/>
      <c r="C1027"/>
      <c r="D1027"/>
      <c r="E1027"/>
      <c r="F1027"/>
      <c r="G1027"/>
      <c r="H1027"/>
      <c r="I1027"/>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c r="CW1027"/>
      <c r="CX1027"/>
      <c r="CY1027"/>
      <c r="CZ1027"/>
      <c r="DA1027"/>
      <c r="DB1027"/>
      <c r="DC1027"/>
      <c r="DD1027"/>
      <c r="DE1027"/>
      <c r="DF1027"/>
      <c r="DG1027"/>
      <c r="DH1027"/>
      <c r="DI1027"/>
      <c r="DJ1027"/>
      <c r="DK1027"/>
      <c r="DL1027"/>
      <c r="DM1027"/>
      <c r="DN1027"/>
      <c r="DO1027"/>
      <c r="DP1027"/>
      <c r="DQ1027"/>
      <c r="DR1027"/>
      <c r="DS1027"/>
      <c r="DT1027"/>
      <c r="DU1027"/>
      <c r="DV1027"/>
      <c r="DW1027"/>
      <c r="DX1027"/>
      <c r="DY1027"/>
      <c r="DZ1027"/>
      <c r="EA1027"/>
      <c r="EB1027"/>
      <c r="EC1027"/>
      <c r="ED1027"/>
      <c r="EE1027"/>
      <c r="EF1027"/>
      <c r="EG1027"/>
      <c r="EH1027"/>
      <c r="EI1027"/>
      <c r="EJ1027"/>
      <c r="EK1027"/>
      <c r="EL1027"/>
      <c r="EM1027"/>
    </row>
    <row r="1028" spans="1:143" ht="15.75">
      <c r="A1028"/>
      <c r="B1028"/>
      <c r="C1028"/>
      <c r="D1028"/>
      <c r="E1028"/>
      <c r="F1028"/>
      <c r="G1028"/>
      <c r="H1028"/>
      <c r="I1028"/>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c r="CW1028"/>
      <c r="CX1028"/>
      <c r="CY1028"/>
      <c r="CZ1028"/>
      <c r="DA1028"/>
      <c r="DB1028"/>
      <c r="DC1028"/>
      <c r="DD1028"/>
      <c r="DE1028"/>
      <c r="DF1028"/>
      <c r="DG1028"/>
      <c r="DH1028"/>
      <c r="DI1028"/>
      <c r="DJ1028"/>
      <c r="DK1028"/>
      <c r="DL1028"/>
      <c r="DM1028"/>
      <c r="DN1028"/>
      <c r="DO1028"/>
      <c r="DP1028"/>
      <c r="DQ1028"/>
      <c r="DR1028"/>
      <c r="DS1028"/>
      <c r="DT1028"/>
      <c r="DU1028"/>
      <c r="DV1028"/>
      <c r="DW1028"/>
      <c r="DX1028"/>
      <c r="DY1028"/>
      <c r="DZ1028"/>
      <c r="EA1028"/>
      <c r="EB1028"/>
      <c r="EC1028"/>
      <c r="ED1028"/>
      <c r="EE1028"/>
      <c r="EF1028"/>
      <c r="EG1028"/>
      <c r="EH1028"/>
      <c r="EI1028"/>
      <c r="EJ1028"/>
      <c r="EK1028"/>
      <c r="EL1028"/>
      <c r="EM1028"/>
    </row>
    <row r="1029" spans="1:143" ht="15.75">
      <c r="A1029"/>
      <c r="B1029"/>
      <c r="C1029"/>
      <c r="D1029"/>
      <c r="E1029"/>
      <c r="F1029"/>
      <c r="G1029"/>
      <c r="H1029"/>
      <c r="I1029"/>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c r="CW1029"/>
      <c r="CX1029"/>
      <c r="CY1029"/>
      <c r="CZ1029"/>
      <c r="DA1029"/>
      <c r="DB1029"/>
      <c r="DC1029"/>
      <c r="DD1029"/>
      <c r="DE1029"/>
      <c r="DF1029"/>
      <c r="DG1029"/>
      <c r="DH1029"/>
      <c r="DI1029"/>
      <c r="DJ1029"/>
      <c r="DK1029"/>
      <c r="DL1029"/>
      <c r="DM1029"/>
      <c r="DN1029"/>
      <c r="DO1029"/>
      <c r="DP1029"/>
      <c r="DQ1029"/>
      <c r="DR1029"/>
      <c r="DS1029"/>
      <c r="DT1029"/>
      <c r="DU1029"/>
      <c r="DV1029"/>
      <c r="DW1029"/>
      <c r="DX1029"/>
      <c r="DY1029"/>
      <c r="DZ1029"/>
      <c r="EA1029"/>
      <c r="EB1029"/>
      <c r="EC1029"/>
      <c r="ED1029"/>
      <c r="EE1029"/>
      <c r="EF1029"/>
      <c r="EG1029"/>
      <c r="EH1029"/>
      <c r="EI1029"/>
      <c r="EJ1029"/>
      <c r="EK1029"/>
      <c r="EL1029"/>
      <c r="EM1029"/>
    </row>
    <row r="1030" spans="1:143" ht="15.75">
      <c r="A1030"/>
      <c r="B1030"/>
      <c r="C1030"/>
      <c r="D1030"/>
      <c r="E1030"/>
      <c r="F1030"/>
      <c r="G1030"/>
      <c r="H1030"/>
      <c r="I1030"/>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c r="CW1030"/>
      <c r="CX1030"/>
      <c r="CY1030"/>
      <c r="CZ1030"/>
      <c r="DA1030"/>
      <c r="DB1030"/>
      <c r="DC1030"/>
      <c r="DD1030"/>
      <c r="DE1030"/>
      <c r="DF1030"/>
      <c r="DG1030"/>
      <c r="DH1030"/>
      <c r="DI1030"/>
      <c r="DJ1030"/>
      <c r="DK1030"/>
      <c r="DL1030"/>
      <c r="DM1030"/>
      <c r="DN1030"/>
      <c r="DO1030"/>
      <c r="DP1030"/>
      <c r="DQ1030"/>
      <c r="DR1030"/>
      <c r="DS1030"/>
      <c r="DT1030"/>
      <c r="DU1030"/>
      <c r="DV1030"/>
      <c r="DW1030"/>
      <c r="DX1030"/>
      <c r="DY1030"/>
      <c r="DZ1030"/>
      <c r="EA1030"/>
      <c r="EB1030"/>
      <c r="EC1030"/>
      <c r="ED1030"/>
      <c r="EE1030"/>
      <c r="EF1030"/>
      <c r="EG1030"/>
      <c r="EH1030"/>
      <c r="EI1030"/>
      <c r="EJ1030"/>
      <c r="EK1030"/>
      <c r="EL1030"/>
      <c r="EM1030"/>
    </row>
    <row r="1031" spans="1:143" ht="15.75">
      <c r="A1031"/>
      <c r="B1031"/>
      <c r="C1031"/>
      <c r="D1031"/>
      <c r="E1031"/>
      <c r="F1031"/>
      <c r="G1031"/>
      <c r="H1031"/>
      <c r="I1031"/>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c r="CW1031"/>
      <c r="CX1031"/>
      <c r="CY1031"/>
      <c r="CZ1031"/>
      <c r="DA1031"/>
      <c r="DB1031"/>
      <c r="DC1031"/>
      <c r="DD1031"/>
      <c r="DE1031"/>
      <c r="DF1031"/>
      <c r="DG1031"/>
      <c r="DH1031"/>
      <c r="DI1031"/>
      <c r="DJ1031"/>
      <c r="DK1031"/>
      <c r="DL1031"/>
      <c r="DM1031"/>
      <c r="DN1031"/>
      <c r="DO1031"/>
      <c r="DP1031"/>
      <c r="DQ1031"/>
      <c r="DR1031"/>
      <c r="DS1031"/>
      <c r="DT1031"/>
      <c r="DU1031"/>
      <c r="DV1031"/>
      <c r="DW1031"/>
      <c r="DX1031"/>
      <c r="DY1031"/>
      <c r="DZ1031"/>
      <c r="EA1031"/>
      <c r="EB1031"/>
      <c r="EC1031"/>
      <c r="ED1031"/>
      <c r="EE1031"/>
      <c r="EF1031"/>
      <c r="EG1031"/>
      <c r="EH1031"/>
      <c r="EI1031"/>
      <c r="EJ1031"/>
      <c r="EK1031"/>
      <c r="EL1031"/>
      <c r="EM1031"/>
    </row>
    <row r="1032" spans="1:143" ht="15.75">
      <c r="A1032"/>
      <c r="B1032"/>
      <c r="C1032"/>
      <c r="D1032"/>
      <c r="E1032"/>
      <c r="F1032"/>
      <c r="G1032"/>
      <c r="H1032"/>
      <c r="I1032"/>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c r="CW1032"/>
      <c r="CX1032"/>
      <c r="CY1032"/>
      <c r="CZ1032"/>
      <c r="DA1032"/>
      <c r="DB1032"/>
      <c r="DC1032"/>
      <c r="DD1032"/>
      <c r="DE1032"/>
      <c r="DF1032"/>
      <c r="DG1032"/>
      <c r="DH1032"/>
      <c r="DI1032"/>
      <c r="DJ1032"/>
      <c r="DK1032"/>
      <c r="DL1032"/>
      <c r="DM1032"/>
      <c r="DN1032"/>
      <c r="DO1032"/>
      <c r="DP1032"/>
      <c r="DQ1032"/>
      <c r="DR1032"/>
      <c r="DS1032"/>
      <c r="DT1032"/>
      <c r="DU1032"/>
      <c r="DV1032"/>
      <c r="DW1032"/>
      <c r="DX1032"/>
      <c r="DY1032"/>
      <c r="DZ1032"/>
      <c r="EA1032"/>
      <c r="EB1032"/>
      <c r="EC1032"/>
      <c r="ED1032"/>
      <c r="EE1032"/>
      <c r="EF1032"/>
      <c r="EG1032"/>
      <c r="EH1032"/>
      <c r="EI1032"/>
      <c r="EJ1032"/>
      <c r="EK1032"/>
      <c r="EL1032"/>
      <c r="EM1032"/>
    </row>
    <row r="1033" spans="1:143" ht="15.75">
      <c r="A1033"/>
      <c r="B1033"/>
      <c r="C1033"/>
      <c r="D1033"/>
      <c r="E1033"/>
      <c r="F1033"/>
      <c r="G1033"/>
      <c r="H1033"/>
      <c r="I1033"/>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c r="CW1033"/>
      <c r="CX1033"/>
      <c r="CY1033"/>
      <c r="CZ1033"/>
      <c r="DA1033"/>
      <c r="DB1033"/>
      <c r="DC1033"/>
      <c r="DD1033"/>
      <c r="DE1033"/>
      <c r="DF1033"/>
      <c r="DG1033"/>
      <c r="DH1033"/>
      <c r="DI1033"/>
      <c r="DJ1033"/>
      <c r="DK1033"/>
      <c r="DL1033"/>
      <c r="DM1033"/>
      <c r="DN1033"/>
      <c r="DO1033"/>
      <c r="DP1033"/>
      <c r="DQ1033"/>
      <c r="DR1033"/>
      <c r="DS1033"/>
      <c r="DT1033"/>
      <c r="DU1033"/>
      <c r="DV1033"/>
      <c r="DW1033"/>
      <c r="DX1033"/>
      <c r="DY1033"/>
      <c r="DZ1033"/>
      <c r="EA1033"/>
      <c r="EB1033"/>
      <c r="EC1033"/>
      <c r="ED1033"/>
      <c r="EE1033"/>
      <c r="EF1033"/>
      <c r="EG1033"/>
      <c r="EH1033"/>
      <c r="EI1033"/>
      <c r="EJ1033"/>
      <c r="EK1033"/>
      <c r="EL1033"/>
      <c r="EM1033"/>
    </row>
    <row r="1034" spans="1:143" ht="15.75">
      <c r="A1034"/>
      <c r="B1034"/>
      <c r="C1034"/>
      <c r="D1034"/>
      <c r="E1034"/>
      <c r="F1034"/>
      <c r="G1034"/>
      <c r="H1034"/>
      <c r="I1034"/>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c r="CW1034"/>
      <c r="CX1034"/>
      <c r="CY1034"/>
      <c r="CZ1034"/>
      <c r="DA1034"/>
      <c r="DB1034"/>
      <c r="DC1034"/>
      <c r="DD1034"/>
      <c r="DE1034"/>
      <c r="DF1034"/>
      <c r="DG1034"/>
      <c r="DH1034"/>
      <c r="DI1034"/>
      <c r="DJ1034"/>
      <c r="DK1034"/>
      <c r="DL1034"/>
      <c r="DM1034"/>
      <c r="DN1034"/>
      <c r="DO1034"/>
      <c r="DP1034"/>
      <c r="DQ1034"/>
      <c r="DR1034"/>
      <c r="DS1034"/>
      <c r="DT1034"/>
      <c r="DU1034"/>
      <c r="DV1034"/>
      <c r="DW1034"/>
      <c r="DX1034"/>
      <c r="DY1034"/>
      <c r="DZ1034"/>
      <c r="EA1034"/>
      <c r="EB1034"/>
      <c r="EC1034"/>
      <c r="ED1034"/>
      <c r="EE1034"/>
      <c r="EF1034"/>
      <c r="EG1034"/>
      <c r="EH1034"/>
      <c r="EI1034"/>
      <c r="EJ1034"/>
      <c r="EK1034"/>
      <c r="EL1034"/>
      <c r="EM1034"/>
    </row>
    <row r="1035" spans="1:143" ht="15.75">
      <c r="A1035"/>
      <c r="B1035"/>
      <c r="C1035"/>
      <c r="D1035"/>
      <c r="E1035"/>
      <c r="F1035"/>
      <c r="G1035"/>
      <c r="H1035"/>
      <c r="I103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c r="CW1035"/>
      <c r="CX1035"/>
      <c r="CY1035"/>
      <c r="CZ1035"/>
      <c r="DA1035"/>
      <c r="DB1035"/>
      <c r="DC1035"/>
      <c r="DD1035"/>
      <c r="DE1035"/>
      <c r="DF1035"/>
      <c r="DG1035"/>
      <c r="DH1035"/>
      <c r="DI1035"/>
      <c r="DJ1035"/>
      <c r="DK1035"/>
      <c r="DL1035"/>
      <c r="DM1035"/>
      <c r="DN1035"/>
      <c r="DO1035"/>
      <c r="DP1035"/>
      <c r="DQ1035"/>
      <c r="DR1035"/>
      <c r="DS1035"/>
      <c r="DT1035"/>
      <c r="DU1035"/>
      <c r="DV1035"/>
      <c r="DW1035"/>
      <c r="DX1035"/>
      <c r="DY1035"/>
      <c r="DZ1035"/>
      <c r="EA1035"/>
      <c r="EB1035"/>
      <c r="EC1035"/>
      <c r="ED1035"/>
      <c r="EE1035"/>
      <c r="EF1035"/>
      <c r="EG1035"/>
      <c r="EH1035"/>
      <c r="EI1035"/>
      <c r="EJ1035"/>
      <c r="EK1035"/>
      <c r="EL1035"/>
      <c r="EM1035"/>
    </row>
    <row r="1036" spans="1:143" ht="15.75">
      <c r="A1036"/>
      <c r="B1036"/>
      <c r="C1036"/>
      <c r="D1036"/>
      <c r="E1036"/>
      <c r="F1036"/>
      <c r="G1036"/>
      <c r="H1036"/>
      <c r="I1036"/>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c r="CW1036"/>
      <c r="CX1036"/>
      <c r="CY1036"/>
      <c r="CZ1036"/>
      <c r="DA1036"/>
      <c r="DB1036"/>
      <c r="DC1036"/>
      <c r="DD1036"/>
      <c r="DE1036"/>
      <c r="DF1036"/>
      <c r="DG1036"/>
      <c r="DH1036"/>
      <c r="DI1036"/>
      <c r="DJ1036"/>
      <c r="DK1036"/>
      <c r="DL1036"/>
      <c r="DM1036"/>
      <c r="DN1036"/>
      <c r="DO1036"/>
      <c r="DP1036"/>
      <c r="DQ1036"/>
      <c r="DR1036"/>
      <c r="DS1036"/>
      <c r="DT1036"/>
      <c r="DU1036"/>
      <c r="DV1036"/>
      <c r="DW1036"/>
      <c r="DX1036"/>
      <c r="DY1036"/>
      <c r="DZ1036"/>
      <c r="EA1036"/>
      <c r="EB1036"/>
      <c r="EC1036"/>
      <c r="ED1036"/>
      <c r="EE1036"/>
      <c r="EF1036"/>
      <c r="EG1036"/>
      <c r="EH1036"/>
      <c r="EI1036"/>
      <c r="EJ1036"/>
      <c r="EK1036"/>
      <c r="EL1036"/>
      <c r="EM1036"/>
    </row>
    <row r="1037" spans="1:143" ht="15.75">
      <c r="A1037"/>
      <c r="B1037"/>
      <c r="C1037"/>
      <c r="D1037"/>
      <c r="E1037"/>
      <c r="F1037"/>
      <c r="G1037"/>
      <c r="H1037"/>
      <c r="I1037"/>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c r="CW1037"/>
      <c r="CX1037"/>
      <c r="CY1037"/>
      <c r="CZ1037"/>
      <c r="DA1037"/>
      <c r="DB1037"/>
      <c r="DC1037"/>
      <c r="DD1037"/>
      <c r="DE1037"/>
      <c r="DF1037"/>
      <c r="DG1037"/>
      <c r="DH1037"/>
      <c r="DI1037"/>
      <c r="DJ1037"/>
      <c r="DK1037"/>
      <c r="DL1037"/>
      <c r="DM1037"/>
      <c r="DN1037"/>
      <c r="DO1037"/>
      <c r="DP1037"/>
      <c r="DQ1037"/>
      <c r="DR1037"/>
      <c r="DS1037"/>
      <c r="DT1037"/>
      <c r="DU1037"/>
      <c r="DV1037"/>
      <c r="DW1037"/>
      <c r="DX1037"/>
      <c r="DY1037"/>
      <c r="DZ1037"/>
      <c r="EA1037"/>
      <c r="EB1037"/>
      <c r="EC1037"/>
      <c r="ED1037"/>
      <c r="EE1037"/>
      <c r="EF1037"/>
      <c r="EG1037"/>
      <c r="EH1037"/>
      <c r="EI1037"/>
      <c r="EJ1037"/>
      <c r="EK1037"/>
      <c r="EL1037"/>
      <c r="EM1037"/>
    </row>
    <row r="1038" spans="1:143" ht="15.75">
      <c r="A1038"/>
      <c r="B1038"/>
      <c r="C1038"/>
      <c r="D1038"/>
      <c r="E1038"/>
      <c r="F1038"/>
      <c r="G1038"/>
      <c r="H1038"/>
      <c r="I1038"/>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c r="CW1038"/>
      <c r="CX1038"/>
      <c r="CY1038"/>
      <c r="CZ1038"/>
      <c r="DA1038"/>
      <c r="DB1038"/>
      <c r="DC1038"/>
      <c r="DD1038"/>
      <c r="DE1038"/>
      <c r="DF1038"/>
      <c r="DG1038"/>
      <c r="DH1038"/>
      <c r="DI1038"/>
      <c r="DJ1038"/>
      <c r="DK1038"/>
      <c r="DL1038"/>
      <c r="DM1038"/>
      <c r="DN1038"/>
      <c r="DO1038"/>
      <c r="DP1038"/>
      <c r="DQ1038"/>
      <c r="DR1038"/>
      <c r="DS1038"/>
      <c r="DT1038"/>
      <c r="DU1038"/>
      <c r="DV1038"/>
      <c r="DW1038"/>
      <c r="DX1038"/>
      <c r="DY1038"/>
      <c r="DZ1038"/>
      <c r="EA1038"/>
      <c r="EB1038"/>
      <c r="EC1038"/>
      <c r="ED1038"/>
      <c r="EE1038"/>
      <c r="EF1038"/>
      <c r="EG1038"/>
      <c r="EH1038"/>
      <c r="EI1038"/>
      <c r="EJ1038"/>
      <c r="EK1038"/>
      <c r="EL1038"/>
      <c r="EM1038"/>
    </row>
    <row r="1039" spans="1:143" ht="15.75">
      <c r="A1039"/>
      <c r="B1039"/>
      <c r="C1039"/>
      <c r="D1039"/>
      <c r="E1039"/>
      <c r="F1039"/>
      <c r="G1039"/>
      <c r="H1039"/>
      <c r="I1039"/>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c r="CW1039"/>
      <c r="CX1039"/>
      <c r="CY1039"/>
      <c r="CZ1039"/>
      <c r="DA1039"/>
      <c r="DB1039"/>
      <c r="DC1039"/>
      <c r="DD1039"/>
      <c r="DE1039"/>
      <c r="DF1039"/>
      <c r="DG1039"/>
      <c r="DH1039"/>
      <c r="DI1039"/>
      <c r="DJ1039"/>
      <c r="DK1039"/>
      <c r="DL1039"/>
      <c r="DM1039"/>
      <c r="DN1039"/>
      <c r="DO1039"/>
      <c r="DP1039"/>
      <c r="DQ1039"/>
      <c r="DR1039"/>
      <c r="DS1039"/>
      <c r="DT1039"/>
      <c r="DU1039"/>
      <c r="DV1039"/>
      <c r="DW1039"/>
      <c r="DX1039"/>
      <c r="DY1039"/>
      <c r="DZ1039"/>
      <c r="EA1039"/>
      <c r="EB1039"/>
      <c r="EC1039"/>
      <c r="ED1039"/>
      <c r="EE1039"/>
      <c r="EF1039"/>
      <c r="EG1039"/>
      <c r="EH1039"/>
      <c r="EI1039"/>
      <c r="EJ1039"/>
      <c r="EK1039"/>
      <c r="EL1039"/>
      <c r="EM1039"/>
    </row>
    <row r="1040" spans="1:143" ht="15.75">
      <c r="A1040"/>
      <c r="B1040"/>
      <c r="C1040"/>
      <c r="D1040"/>
      <c r="E1040"/>
      <c r="F1040"/>
      <c r="G1040"/>
      <c r="H1040"/>
      <c r="I1040"/>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c r="CW1040"/>
      <c r="CX1040"/>
      <c r="CY1040"/>
      <c r="CZ1040"/>
      <c r="DA1040"/>
      <c r="DB1040"/>
      <c r="DC1040"/>
      <c r="DD1040"/>
      <c r="DE1040"/>
      <c r="DF1040"/>
      <c r="DG1040"/>
      <c r="DH1040"/>
      <c r="DI1040"/>
      <c r="DJ1040"/>
      <c r="DK1040"/>
      <c r="DL1040"/>
      <c r="DM1040"/>
      <c r="DN1040"/>
      <c r="DO1040"/>
      <c r="DP1040"/>
      <c r="DQ1040"/>
      <c r="DR1040"/>
      <c r="DS1040"/>
      <c r="DT1040"/>
      <c r="DU1040"/>
      <c r="DV1040"/>
      <c r="DW1040"/>
      <c r="DX1040"/>
      <c r="DY1040"/>
      <c r="DZ1040"/>
      <c r="EA1040"/>
      <c r="EB1040"/>
      <c r="EC1040"/>
      <c r="ED1040"/>
      <c r="EE1040"/>
      <c r="EF1040"/>
      <c r="EG1040"/>
      <c r="EH1040"/>
      <c r="EI1040"/>
      <c r="EJ1040"/>
      <c r="EK1040"/>
      <c r="EL1040"/>
      <c r="EM1040"/>
    </row>
    <row r="1041" spans="1:143" ht="15.75">
      <c r="A1041"/>
      <c r="B1041"/>
      <c r="C1041"/>
      <c r="D1041"/>
      <c r="E1041"/>
      <c r="F1041"/>
      <c r="G1041"/>
      <c r="H1041"/>
      <c r="I1041"/>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c r="CW1041"/>
      <c r="CX1041"/>
      <c r="CY1041"/>
      <c r="CZ1041"/>
      <c r="DA1041"/>
      <c r="DB1041"/>
      <c r="DC1041"/>
      <c r="DD1041"/>
      <c r="DE1041"/>
      <c r="DF1041"/>
      <c r="DG1041"/>
      <c r="DH1041"/>
      <c r="DI1041"/>
      <c r="DJ1041"/>
      <c r="DK1041"/>
      <c r="DL1041"/>
      <c r="DM1041"/>
      <c r="DN1041"/>
      <c r="DO1041"/>
      <c r="DP1041"/>
      <c r="DQ1041"/>
      <c r="DR1041"/>
      <c r="DS1041"/>
      <c r="DT1041"/>
      <c r="DU1041"/>
      <c r="DV1041"/>
      <c r="DW1041"/>
      <c r="DX1041"/>
      <c r="DY1041"/>
      <c r="DZ1041"/>
      <c r="EA1041"/>
      <c r="EB1041"/>
      <c r="EC1041"/>
      <c r="ED1041"/>
      <c r="EE1041"/>
      <c r="EF1041"/>
      <c r="EG1041"/>
      <c r="EH1041"/>
      <c r="EI1041"/>
      <c r="EJ1041"/>
      <c r="EK1041"/>
      <c r="EL1041"/>
      <c r="EM1041"/>
    </row>
    <row r="1042" spans="1:143" ht="15.75">
      <c r="A1042"/>
      <c r="B1042"/>
      <c r="C1042"/>
      <c r="D1042"/>
      <c r="E1042"/>
      <c r="F1042"/>
      <c r="G1042"/>
      <c r="H1042"/>
      <c r="I1042"/>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c r="CW1042"/>
      <c r="CX1042"/>
      <c r="CY1042"/>
      <c r="CZ1042"/>
      <c r="DA1042"/>
      <c r="DB1042"/>
      <c r="DC1042"/>
      <c r="DD1042"/>
      <c r="DE1042"/>
      <c r="DF1042"/>
      <c r="DG1042"/>
      <c r="DH1042"/>
      <c r="DI1042"/>
      <c r="DJ1042"/>
      <c r="DK1042"/>
      <c r="DL1042"/>
      <c r="DM1042"/>
      <c r="DN1042"/>
      <c r="DO1042"/>
      <c r="DP1042"/>
      <c r="DQ1042"/>
      <c r="DR1042"/>
      <c r="DS1042"/>
      <c r="DT1042"/>
      <c r="DU1042"/>
      <c r="DV1042"/>
      <c r="DW1042"/>
      <c r="DX1042"/>
      <c r="DY1042"/>
      <c r="DZ1042"/>
      <c r="EA1042"/>
      <c r="EB1042"/>
      <c r="EC1042"/>
      <c r="ED1042"/>
      <c r="EE1042"/>
      <c r="EF1042"/>
      <c r="EG1042"/>
      <c r="EH1042"/>
      <c r="EI1042"/>
      <c r="EJ1042"/>
      <c r="EK1042"/>
      <c r="EL1042"/>
      <c r="EM1042"/>
    </row>
    <row r="1043" spans="1:143" ht="15.75">
      <c r="A1043"/>
      <c r="B1043"/>
      <c r="C1043"/>
      <c r="D1043"/>
      <c r="E1043"/>
      <c r="F1043"/>
      <c r="G1043"/>
      <c r="H1043"/>
      <c r="I1043"/>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c r="CW1043"/>
      <c r="CX1043"/>
      <c r="CY1043"/>
      <c r="CZ1043"/>
      <c r="DA1043"/>
      <c r="DB1043"/>
      <c r="DC1043"/>
      <c r="DD1043"/>
      <c r="DE1043"/>
      <c r="DF1043"/>
      <c r="DG1043"/>
      <c r="DH1043"/>
      <c r="DI1043"/>
      <c r="DJ1043"/>
      <c r="DK1043"/>
      <c r="DL1043"/>
      <c r="DM1043"/>
      <c r="DN1043"/>
      <c r="DO1043"/>
      <c r="DP1043"/>
      <c r="DQ1043"/>
      <c r="DR1043"/>
      <c r="DS1043"/>
      <c r="DT1043"/>
      <c r="DU1043"/>
      <c r="DV1043"/>
      <c r="DW1043"/>
      <c r="DX1043"/>
      <c r="DY1043"/>
      <c r="DZ1043"/>
      <c r="EA1043"/>
      <c r="EB1043"/>
      <c r="EC1043"/>
      <c r="ED1043"/>
      <c r="EE1043"/>
      <c r="EF1043"/>
      <c r="EG1043"/>
      <c r="EH1043"/>
      <c r="EI1043"/>
      <c r="EJ1043"/>
      <c r="EK1043"/>
      <c r="EL1043"/>
      <c r="EM1043"/>
    </row>
    <row r="1044" spans="1:143" ht="15.75">
      <c r="A1044"/>
      <c r="B1044"/>
      <c r="C1044"/>
      <c r="D1044"/>
      <c r="E1044"/>
      <c r="F1044"/>
      <c r="G1044"/>
      <c r="H1044"/>
      <c r="I1044"/>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c r="CW1044"/>
      <c r="CX1044"/>
      <c r="CY1044"/>
      <c r="CZ1044"/>
      <c r="DA1044"/>
      <c r="DB1044"/>
      <c r="DC1044"/>
      <c r="DD1044"/>
      <c r="DE1044"/>
      <c r="DF1044"/>
      <c r="DG1044"/>
      <c r="DH1044"/>
      <c r="DI1044"/>
      <c r="DJ1044"/>
      <c r="DK1044"/>
      <c r="DL1044"/>
      <c r="DM1044"/>
      <c r="DN1044"/>
      <c r="DO1044"/>
      <c r="DP1044"/>
      <c r="DQ1044"/>
      <c r="DR1044"/>
      <c r="DS1044"/>
      <c r="DT1044"/>
      <c r="DU1044"/>
      <c r="DV1044"/>
      <c r="DW1044"/>
      <c r="DX1044"/>
      <c r="DY1044"/>
      <c r="DZ1044"/>
      <c r="EA1044"/>
      <c r="EB1044"/>
      <c r="EC1044"/>
      <c r="ED1044"/>
      <c r="EE1044"/>
      <c r="EF1044"/>
      <c r="EG1044"/>
      <c r="EH1044"/>
      <c r="EI1044"/>
      <c r="EJ1044"/>
      <c r="EK1044"/>
      <c r="EL1044"/>
      <c r="EM1044"/>
    </row>
    <row r="1045" spans="1:143" ht="15.75">
      <c r="A1045"/>
      <c r="B1045"/>
      <c r="C1045"/>
      <c r="D1045"/>
      <c r="E1045"/>
      <c r="F1045"/>
      <c r="G1045"/>
      <c r="H1045"/>
      <c r="I104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c r="CW1045"/>
      <c r="CX1045"/>
      <c r="CY1045"/>
      <c r="CZ1045"/>
      <c r="DA1045"/>
      <c r="DB1045"/>
      <c r="DC1045"/>
      <c r="DD1045"/>
      <c r="DE1045"/>
      <c r="DF1045"/>
      <c r="DG1045"/>
      <c r="DH1045"/>
      <c r="DI1045"/>
      <c r="DJ1045"/>
      <c r="DK1045"/>
      <c r="DL1045"/>
      <c r="DM1045"/>
      <c r="DN1045"/>
      <c r="DO1045"/>
      <c r="DP1045"/>
      <c r="DQ1045"/>
      <c r="DR1045"/>
      <c r="DS1045"/>
      <c r="DT1045"/>
      <c r="DU1045"/>
      <c r="DV1045"/>
      <c r="DW1045"/>
      <c r="DX1045"/>
      <c r="DY1045"/>
      <c r="DZ1045"/>
      <c r="EA1045"/>
      <c r="EB1045"/>
      <c r="EC1045"/>
      <c r="ED1045"/>
      <c r="EE1045"/>
      <c r="EF1045"/>
      <c r="EG1045"/>
      <c r="EH1045"/>
      <c r="EI1045"/>
      <c r="EJ1045"/>
      <c r="EK1045"/>
      <c r="EL1045"/>
      <c r="EM1045"/>
    </row>
    <row r="1046" spans="1:143" ht="15.75">
      <c r="A1046"/>
      <c r="B1046"/>
      <c r="C1046"/>
      <c r="D1046"/>
      <c r="E1046"/>
      <c r="F1046"/>
      <c r="G1046"/>
      <c r="H1046"/>
      <c r="I1046"/>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c r="CW1046"/>
      <c r="CX1046"/>
      <c r="CY1046"/>
      <c r="CZ1046"/>
      <c r="DA1046"/>
      <c r="DB1046"/>
      <c r="DC1046"/>
      <c r="DD1046"/>
      <c r="DE1046"/>
      <c r="DF1046"/>
      <c r="DG1046"/>
      <c r="DH1046"/>
      <c r="DI1046"/>
      <c r="DJ1046"/>
      <c r="DK1046"/>
      <c r="DL1046"/>
      <c r="DM1046"/>
      <c r="DN1046"/>
      <c r="DO1046"/>
      <c r="DP1046"/>
      <c r="DQ1046"/>
      <c r="DR1046"/>
      <c r="DS1046"/>
      <c r="DT1046"/>
      <c r="DU1046"/>
      <c r="DV1046"/>
      <c r="DW1046"/>
      <c r="DX1046"/>
      <c r="DY1046"/>
      <c r="DZ1046"/>
      <c r="EA1046"/>
      <c r="EB1046"/>
      <c r="EC1046"/>
      <c r="ED1046"/>
      <c r="EE1046"/>
      <c r="EF1046"/>
      <c r="EG1046"/>
      <c r="EH1046"/>
      <c r="EI1046"/>
      <c r="EJ1046"/>
      <c r="EK1046"/>
      <c r="EL1046"/>
      <c r="EM1046"/>
    </row>
    <row r="1047" spans="1:143" ht="15.75">
      <c r="A1047"/>
      <c r="B1047"/>
      <c r="C1047"/>
      <c r="D1047"/>
      <c r="E1047"/>
      <c r="F1047"/>
      <c r="G1047"/>
      <c r="H1047"/>
      <c r="I1047"/>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c r="CW1047"/>
      <c r="CX1047"/>
      <c r="CY1047"/>
      <c r="CZ1047"/>
      <c r="DA1047"/>
      <c r="DB1047"/>
      <c r="DC1047"/>
      <c r="DD1047"/>
      <c r="DE1047"/>
      <c r="DF1047"/>
      <c r="DG1047"/>
      <c r="DH1047"/>
      <c r="DI1047"/>
      <c r="DJ1047"/>
      <c r="DK1047"/>
      <c r="DL1047"/>
      <c r="DM1047"/>
      <c r="DN1047"/>
      <c r="DO1047"/>
      <c r="DP1047"/>
      <c r="DQ1047"/>
      <c r="DR1047"/>
      <c r="DS1047"/>
      <c r="DT1047"/>
      <c r="DU1047"/>
      <c r="DV1047"/>
      <c r="DW1047"/>
      <c r="DX1047"/>
      <c r="DY1047"/>
      <c r="DZ1047"/>
      <c r="EA1047"/>
      <c r="EB1047"/>
      <c r="EC1047"/>
      <c r="ED1047"/>
      <c r="EE1047"/>
      <c r="EF1047"/>
      <c r="EG1047"/>
      <c r="EH1047"/>
      <c r="EI1047"/>
      <c r="EJ1047"/>
      <c r="EK1047"/>
      <c r="EL1047"/>
      <c r="EM1047"/>
    </row>
    <row r="1048" spans="1:143" ht="15.75">
      <c r="A1048"/>
      <c r="B1048"/>
      <c r="C1048"/>
      <c r="D1048"/>
      <c r="E1048"/>
      <c r="F1048"/>
      <c r="G1048"/>
      <c r="H1048"/>
      <c r="I1048"/>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c r="CW1048"/>
      <c r="CX1048"/>
      <c r="CY1048"/>
      <c r="CZ1048"/>
      <c r="DA1048"/>
      <c r="DB1048"/>
      <c r="DC1048"/>
      <c r="DD1048"/>
      <c r="DE1048"/>
      <c r="DF1048"/>
      <c r="DG1048"/>
      <c r="DH1048"/>
      <c r="DI1048"/>
      <c r="DJ1048"/>
      <c r="DK1048"/>
      <c r="DL1048"/>
      <c r="DM1048"/>
      <c r="DN1048"/>
      <c r="DO1048"/>
      <c r="DP1048"/>
      <c r="DQ1048"/>
      <c r="DR1048"/>
      <c r="DS1048"/>
      <c r="DT1048"/>
      <c r="DU1048"/>
      <c r="DV1048"/>
      <c r="DW1048"/>
      <c r="DX1048"/>
      <c r="DY1048"/>
      <c r="DZ1048"/>
      <c r="EA1048"/>
      <c r="EB1048"/>
      <c r="EC1048"/>
      <c r="ED1048"/>
      <c r="EE1048"/>
      <c r="EF1048"/>
      <c r="EG1048"/>
      <c r="EH1048"/>
      <c r="EI1048"/>
      <c r="EJ1048"/>
      <c r="EK1048"/>
      <c r="EL1048"/>
      <c r="EM1048"/>
    </row>
    <row r="1049" spans="1:143" ht="15.75">
      <c r="A1049"/>
      <c r="B1049"/>
      <c r="C1049"/>
      <c r="D1049"/>
      <c r="E1049"/>
      <c r="F1049"/>
      <c r="G1049"/>
      <c r="H1049"/>
      <c r="I1049"/>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c r="CW1049"/>
      <c r="CX1049"/>
      <c r="CY1049"/>
      <c r="CZ1049"/>
      <c r="DA1049"/>
      <c r="DB1049"/>
      <c r="DC1049"/>
      <c r="DD1049"/>
      <c r="DE1049"/>
      <c r="DF1049"/>
      <c r="DG1049"/>
      <c r="DH1049"/>
      <c r="DI1049"/>
      <c r="DJ1049"/>
      <c r="DK1049"/>
      <c r="DL1049"/>
      <c r="DM1049"/>
      <c r="DN1049"/>
      <c r="DO1049"/>
      <c r="DP1049"/>
      <c r="DQ1049"/>
      <c r="DR1049"/>
      <c r="DS1049"/>
      <c r="DT1049"/>
      <c r="DU1049"/>
      <c r="DV1049"/>
      <c r="DW1049"/>
      <c r="DX1049"/>
      <c r="DY1049"/>
      <c r="DZ1049"/>
      <c r="EA1049"/>
      <c r="EB1049"/>
      <c r="EC1049"/>
      <c r="ED1049"/>
      <c r="EE1049"/>
      <c r="EF1049"/>
      <c r="EG1049"/>
      <c r="EH1049"/>
      <c r="EI1049"/>
      <c r="EJ1049"/>
      <c r="EK1049"/>
      <c r="EL1049"/>
      <c r="EM1049"/>
    </row>
    <row r="1050" spans="1:143" ht="15.75">
      <c r="A1050"/>
      <c r="B1050"/>
      <c r="C1050"/>
      <c r="D1050"/>
      <c r="E1050"/>
      <c r="F1050"/>
      <c r="G1050"/>
      <c r="H1050"/>
      <c r="I1050"/>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c r="CW1050"/>
      <c r="CX1050"/>
      <c r="CY1050"/>
      <c r="CZ1050"/>
      <c r="DA1050"/>
      <c r="DB1050"/>
      <c r="DC1050"/>
      <c r="DD1050"/>
      <c r="DE1050"/>
      <c r="DF1050"/>
      <c r="DG1050"/>
      <c r="DH1050"/>
      <c r="DI1050"/>
      <c r="DJ1050"/>
      <c r="DK1050"/>
      <c r="DL1050"/>
      <c r="DM1050"/>
      <c r="DN1050"/>
      <c r="DO1050"/>
      <c r="DP1050"/>
      <c r="DQ1050"/>
      <c r="DR1050"/>
      <c r="DS1050"/>
      <c r="DT1050"/>
      <c r="DU1050"/>
      <c r="DV1050"/>
      <c r="DW1050"/>
      <c r="DX1050"/>
      <c r="DY1050"/>
      <c r="DZ1050"/>
      <c r="EA1050"/>
      <c r="EB1050"/>
      <c r="EC1050"/>
      <c r="ED1050"/>
      <c r="EE1050"/>
      <c r="EF1050"/>
      <c r="EG1050"/>
      <c r="EH1050"/>
      <c r="EI1050"/>
      <c r="EJ1050"/>
      <c r="EK1050"/>
      <c r="EL1050"/>
      <c r="EM1050"/>
    </row>
    <row r="1051" spans="1:143" ht="15.75">
      <c r="A1051"/>
      <c r="B1051"/>
      <c r="C1051"/>
      <c r="D1051"/>
      <c r="E1051"/>
      <c r="F1051"/>
      <c r="G1051"/>
      <c r="H1051"/>
      <c r="I1051"/>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c r="CW1051"/>
      <c r="CX1051"/>
      <c r="CY1051"/>
      <c r="CZ1051"/>
      <c r="DA1051"/>
      <c r="DB1051"/>
      <c r="DC1051"/>
      <c r="DD1051"/>
      <c r="DE1051"/>
      <c r="DF1051"/>
      <c r="DG1051"/>
      <c r="DH1051"/>
      <c r="DI1051"/>
      <c r="DJ1051"/>
      <c r="DK1051"/>
      <c r="DL1051"/>
      <c r="DM1051"/>
      <c r="DN1051"/>
      <c r="DO1051"/>
      <c r="DP1051"/>
      <c r="DQ1051"/>
      <c r="DR1051"/>
      <c r="DS1051"/>
      <c r="DT1051"/>
      <c r="DU1051"/>
      <c r="DV1051"/>
      <c r="DW1051"/>
      <c r="DX1051"/>
      <c r="DY1051"/>
      <c r="DZ1051"/>
      <c r="EA1051"/>
      <c r="EB1051"/>
      <c r="EC1051"/>
      <c r="ED1051"/>
      <c r="EE1051"/>
      <c r="EF1051"/>
      <c r="EG1051"/>
      <c r="EH1051"/>
      <c r="EI1051"/>
      <c r="EJ1051"/>
      <c r="EK1051"/>
      <c r="EL1051"/>
      <c r="EM1051"/>
    </row>
    <row r="1052" spans="1:143" ht="15.75">
      <c r="A1052"/>
      <c r="B1052"/>
      <c r="C1052"/>
      <c r="D1052"/>
      <c r="E1052"/>
      <c r="F1052"/>
      <c r="G1052"/>
      <c r="H1052"/>
      <c r="I1052"/>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c r="CW1052"/>
      <c r="CX1052"/>
      <c r="CY1052"/>
      <c r="CZ1052"/>
      <c r="DA1052"/>
      <c r="DB1052"/>
      <c r="DC1052"/>
      <c r="DD1052"/>
      <c r="DE1052"/>
      <c r="DF1052"/>
      <c r="DG1052"/>
      <c r="DH1052"/>
      <c r="DI1052"/>
      <c r="DJ1052"/>
      <c r="DK1052"/>
      <c r="DL1052"/>
      <c r="DM1052"/>
      <c r="DN1052"/>
      <c r="DO1052"/>
      <c r="DP1052"/>
      <c r="DQ1052"/>
      <c r="DR1052"/>
      <c r="DS1052"/>
      <c r="DT1052"/>
      <c r="DU1052"/>
      <c r="DV1052"/>
      <c r="DW1052"/>
      <c r="DX1052"/>
      <c r="DY1052"/>
      <c r="DZ1052"/>
      <c r="EA1052"/>
      <c r="EB1052"/>
      <c r="EC1052"/>
      <c r="ED1052"/>
      <c r="EE1052"/>
      <c r="EF1052"/>
      <c r="EG1052"/>
      <c r="EH1052"/>
      <c r="EI1052"/>
      <c r="EJ1052"/>
      <c r="EK1052"/>
      <c r="EL1052"/>
      <c r="EM1052"/>
    </row>
    <row r="1053" spans="1:143" ht="15.75">
      <c r="A1053"/>
      <c r="B1053"/>
      <c r="C1053"/>
      <c r="D1053"/>
      <c r="E1053"/>
      <c r="F1053"/>
      <c r="G1053"/>
      <c r="H1053"/>
      <c r="I1053"/>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c r="CW1053"/>
      <c r="CX1053"/>
      <c r="CY1053"/>
      <c r="CZ1053"/>
      <c r="DA1053"/>
      <c r="DB1053"/>
      <c r="DC1053"/>
      <c r="DD1053"/>
      <c r="DE1053"/>
      <c r="DF1053"/>
      <c r="DG1053"/>
      <c r="DH1053"/>
      <c r="DI1053"/>
      <c r="DJ1053"/>
      <c r="DK1053"/>
      <c r="DL1053"/>
      <c r="DM1053"/>
      <c r="DN1053"/>
      <c r="DO1053"/>
      <c r="DP1053"/>
      <c r="DQ1053"/>
      <c r="DR1053"/>
      <c r="DS1053"/>
      <c r="DT1053"/>
      <c r="DU1053"/>
      <c r="DV1053"/>
      <c r="DW1053"/>
      <c r="DX1053"/>
      <c r="DY1053"/>
      <c r="DZ1053"/>
      <c r="EA1053"/>
      <c r="EB1053"/>
      <c r="EC1053"/>
      <c r="ED1053"/>
      <c r="EE1053"/>
      <c r="EF1053"/>
      <c r="EG1053"/>
      <c r="EH1053"/>
      <c r="EI1053"/>
      <c r="EJ1053"/>
      <c r="EK1053"/>
      <c r="EL1053"/>
      <c r="EM1053"/>
    </row>
    <row r="1054" spans="1:143" ht="15.75">
      <c r="A1054"/>
      <c r="B1054"/>
      <c r="C1054"/>
      <c r="D1054"/>
      <c r="E1054"/>
      <c r="F1054"/>
      <c r="G1054"/>
      <c r="H1054"/>
      <c r="I1054"/>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c r="CW1054"/>
      <c r="CX1054"/>
      <c r="CY1054"/>
      <c r="CZ1054"/>
      <c r="DA1054"/>
      <c r="DB1054"/>
      <c r="DC1054"/>
      <c r="DD1054"/>
      <c r="DE1054"/>
      <c r="DF1054"/>
      <c r="DG1054"/>
      <c r="DH1054"/>
      <c r="DI1054"/>
      <c r="DJ1054"/>
      <c r="DK1054"/>
      <c r="DL1054"/>
      <c r="DM1054"/>
      <c r="DN1054"/>
      <c r="DO1054"/>
      <c r="DP1054"/>
      <c r="DQ1054"/>
      <c r="DR1054"/>
      <c r="DS1054"/>
      <c r="DT1054"/>
      <c r="DU1054"/>
      <c r="DV1054"/>
      <c r="DW1054"/>
      <c r="DX1054"/>
      <c r="DY1054"/>
      <c r="DZ1054"/>
      <c r="EA1054"/>
      <c r="EB1054"/>
      <c r="EC1054"/>
      <c r="ED1054"/>
      <c r="EE1054"/>
      <c r="EF1054"/>
      <c r="EG1054"/>
      <c r="EH1054"/>
      <c r="EI1054"/>
      <c r="EJ1054"/>
      <c r="EK1054"/>
      <c r="EL1054"/>
      <c r="EM1054"/>
    </row>
    <row r="1055" spans="1:143" ht="15.75">
      <c r="A1055"/>
      <c r="B1055"/>
      <c r="C1055"/>
      <c r="D1055"/>
      <c r="E1055"/>
      <c r="F1055"/>
      <c r="G1055"/>
      <c r="H1055"/>
      <c r="I105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c r="CW1055"/>
      <c r="CX1055"/>
      <c r="CY1055"/>
      <c r="CZ1055"/>
      <c r="DA1055"/>
      <c r="DB1055"/>
      <c r="DC1055"/>
      <c r="DD1055"/>
      <c r="DE1055"/>
      <c r="DF1055"/>
      <c r="DG1055"/>
      <c r="DH1055"/>
      <c r="DI1055"/>
      <c r="DJ1055"/>
      <c r="DK1055"/>
      <c r="DL1055"/>
      <c r="DM1055"/>
      <c r="DN1055"/>
      <c r="DO1055"/>
      <c r="DP1055"/>
      <c r="DQ1055"/>
      <c r="DR1055"/>
      <c r="DS1055"/>
      <c r="DT1055"/>
      <c r="DU1055"/>
      <c r="DV1055"/>
      <c r="DW1055"/>
      <c r="DX1055"/>
      <c r="DY1055"/>
      <c r="DZ1055"/>
      <c r="EA1055"/>
      <c r="EB1055"/>
      <c r="EC1055"/>
      <c r="ED1055"/>
      <c r="EE1055"/>
      <c r="EF1055"/>
      <c r="EG1055"/>
      <c r="EH1055"/>
      <c r="EI1055"/>
      <c r="EJ1055"/>
      <c r="EK1055"/>
      <c r="EL1055"/>
      <c r="EM1055"/>
    </row>
    <row r="1056" spans="1:143" ht="15.75">
      <c r="A1056"/>
      <c r="B1056"/>
      <c r="C1056"/>
      <c r="D1056"/>
      <c r="E1056"/>
      <c r="F1056"/>
      <c r="G1056"/>
      <c r="H1056"/>
      <c r="I1056"/>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c r="CW1056"/>
      <c r="CX1056"/>
      <c r="CY1056"/>
      <c r="CZ1056"/>
      <c r="DA1056"/>
      <c r="DB1056"/>
      <c r="DC1056"/>
      <c r="DD1056"/>
      <c r="DE1056"/>
      <c r="DF1056"/>
      <c r="DG1056"/>
      <c r="DH1056"/>
      <c r="DI1056"/>
      <c r="DJ1056"/>
      <c r="DK1056"/>
      <c r="DL1056"/>
      <c r="DM1056"/>
      <c r="DN1056"/>
      <c r="DO1056"/>
      <c r="DP1056"/>
      <c r="DQ1056"/>
      <c r="DR1056"/>
      <c r="DS1056"/>
      <c r="DT1056"/>
      <c r="DU1056"/>
      <c r="DV1056"/>
      <c r="DW1056"/>
      <c r="DX1056"/>
      <c r="DY1056"/>
      <c r="DZ1056"/>
      <c r="EA1056"/>
      <c r="EB1056"/>
      <c r="EC1056"/>
      <c r="ED1056"/>
      <c r="EE1056"/>
      <c r="EF1056"/>
      <c r="EG1056"/>
      <c r="EH1056"/>
      <c r="EI1056"/>
      <c r="EJ1056"/>
      <c r="EK1056"/>
      <c r="EL1056"/>
      <c r="EM1056"/>
    </row>
    <row r="1057" spans="1:143" ht="15.75">
      <c r="A1057"/>
      <c r="B1057"/>
      <c r="C1057"/>
      <c r="D1057"/>
      <c r="E1057"/>
      <c r="F1057"/>
      <c r="G1057"/>
      <c r="H1057"/>
      <c r="I1057"/>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c r="CW1057"/>
      <c r="CX1057"/>
      <c r="CY1057"/>
      <c r="CZ1057"/>
      <c r="DA1057"/>
      <c r="DB1057"/>
      <c r="DC1057"/>
      <c r="DD1057"/>
      <c r="DE1057"/>
      <c r="DF1057"/>
      <c r="DG1057"/>
      <c r="DH1057"/>
      <c r="DI1057"/>
      <c r="DJ1057"/>
      <c r="DK1057"/>
      <c r="DL1057"/>
      <c r="DM1057"/>
      <c r="DN1057"/>
      <c r="DO1057"/>
      <c r="DP1057"/>
      <c r="DQ1057"/>
      <c r="DR1057"/>
      <c r="DS1057"/>
      <c r="DT1057"/>
      <c r="DU1057"/>
      <c r="DV1057"/>
      <c r="DW1057"/>
      <c r="DX1057"/>
      <c r="DY1057"/>
      <c r="DZ1057"/>
      <c r="EA1057"/>
      <c r="EB1057"/>
      <c r="EC1057"/>
      <c r="ED1057"/>
      <c r="EE1057"/>
      <c r="EF1057"/>
      <c r="EG1057"/>
      <c r="EH1057"/>
      <c r="EI1057"/>
      <c r="EJ1057"/>
      <c r="EK1057"/>
      <c r="EL1057"/>
      <c r="EM1057"/>
    </row>
    <row r="1058" spans="1:143" ht="15.75">
      <c r="A1058"/>
      <c r="B1058"/>
      <c r="C1058"/>
      <c r="D1058"/>
      <c r="E1058"/>
      <c r="F1058"/>
      <c r="G1058"/>
      <c r="H1058"/>
      <c r="I1058"/>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c r="CW1058"/>
      <c r="CX1058"/>
      <c r="CY1058"/>
      <c r="CZ1058"/>
      <c r="DA1058"/>
      <c r="DB1058"/>
      <c r="DC1058"/>
      <c r="DD1058"/>
      <c r="DE1058"/>
      <c r="DF1058"/>
      <c r="DG1058"/>
      <c r="DH1058"/>
      <c r="DI1058"/>
      <c r="DJ1058"/>
      <c r="DK1058"/>
      <c r="DL1058"/>
      <c r="DM1058"/>
      <c r="DN1058"/>
      <c r="DO1058"/>
      <c r="DP1058"/>
      <c r="DQ1058"/>
      <c r="DR1058"/>
      <c r="DS1058"/>
      <c r="DT1058"/>
      <c r="DU1058"/>
      <c r="DV1058"/>
      <c r="DW1058"/>
      <c r="DX1058"/>
      <c r="DY1058"/>
      <c r="DZ1058"/>
      <c r="EA1058"/>
      <c r="EB1058"/>
      <c r="EC1058"/>
      <c r="ED1058"/>
      <c r="EE1058"/>
      <c r="EF1058"/>
      <c r="EG1058"/>
      <c r="EH1058"/>
      <c r="EI1058"/>
      <c r="EJ1058"/>
      <c r="EK1058"/>
      <c r="EL1058"/>
      <c r="EM1058"/>
    </row>
    <row r="1059" spans="1:143" ht="15.75">
      <c r="A1059"/>
      <c r="B1059"/>
      <c r="C1059"/>
      <c r="D1059"/>
      <c r="E1059"/>
      <c r="F1059"/>
      <c r="G1059"/>
      <c r="H1059"/>
      <c r="I1059"/>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c r="CW1059"/>
      <c r="CX1059"/>
      <c r="CY1059"/>
      <c r="CZ1059"/>
      <c r="DA1059"/>
      <c r="DB1059"/>
      <c r="DC1059"/>
      <c r="DD1059"/>
      <c r="DE1059"/>
      <c r="DF1059"/>
      <c r="DG1059"/>
      <c r="DH1059"/>
      <c r="DI1059"/>
      <c r="DJ1059"/>
      <c r="DK1059"/>
      <c r="DL1059"/>
      <c r="DM1059"/>
      <c r="DN1059"/>
      <c r="DO1059"/>
      <c r="DP1059"/>
      <c r="DQ1059"/>
      <c r="DR1059"/>
      <c r="DS1059"/>
      <c r="DT1059"/>
      <c r="DU1059"/>
      <c r="DV1059"/>
      <c r="DW1059"/>
      <c r="DX1059"/>
      <c r="DY1059"/>
      <c r="DZ1059"/>
      <c r="EA1059"/>
      <c r="EB1059"/>
      <c r="EC1059"/>
      <c r="ED1059"/>
      <c r="EE1059"/>
      <c r="EF1059"/>
      <c r="EG1059"/>
      <c r="EH1059"/>
      <c r="EI1059"/>
      <c r="EJ1059"/>
      <c r="EK1059"/>
      <c r="EL1059"/>
      <c r="EM1059"/>
    </row>
    <row r="1060" spans="1:143" ht="15.75">
      <c r="A1060"/>
      <c r="B1060"/>
      <c r="C1060"/>
      <c r="D1060"/>
      <c r="E1060"/>
      <c r="F1060"/>
      <c r="G1060"/>
      <c r="H1060"/>
      <c r="I1060"/>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c r="CW1060"/>
      <c r="CX1060"/>
      <c r="CY1060"/>
      <c r="CZ1060"/>
      <c r="DA1060"/>
      <c r="DB1060"/>
      <c r="DC1060"/>
      <c r="DD1060"/>
      <c r="DE1060"/>
      <c r="DF1060"/>
      <c r="DG1060"/>
      <c r="DH1060"/>
      <c r="DI1060"/>
      <c r="DJ1060"/>
      <c r="DK1060"/>
      <c r="DL1060"/>
      <c r="DM1060"/>
      <c r="DN1060"/>
      <c r="DO1060"/>
      <c r="DP1060"/>
      <c r="DQ1060"/>
      <c r="DR1060"/>
      <c r="DS1060"/>
      <c r="DT1060"/>
      <c r="DU1060"/>
      <c r="DV1060"/>
      <c r="DW1060"/>
      <c r="DX1060"/>
      <c r="DY1060"/>
      <c r="DZ1060"/>
      <c r="EA1060"/>
      <c r="EB1060"/>
      <c r="EC1060"/>
      <c r="ED1060"/>
      <c r="EE1060"/>
      <c r="EF1060"/>
      <c r="EG1060"/>
      <c r="EH1060"/>
      <c r="EI1060"/>
      <c r="EJ1060"/>
      <c r="EK1060"/>
      <c r="EL1060"/>
      <c r="EM1060"/>
    </row>
    <row r="1061" spans="1:143" ht="15.75">
      <c r="A1061"/>
      <c r="B1061"/>
      <c r="C1061"/>
      <c r="D1061"/>
      <c r="E1061"/>
      <c r="F1061"/>
      <c r="G1061"/>
      <c r="H1061"/>
      <c r="I1061"/>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c r="CW1061"/>
      <c r="CX1061"/>
      <c r="CY1061"/>
      <c r="CZ1061"/>
      <c r="DA1061"/>
      <c r="DB1061"/>
      <c r="DC1061"/>
      <c r="DD1061"/>
      <c r="DE1061"/>
      <c r="DF1061"/>
      <c r="DG1061"/>
      <c r="DH1061"/>
      <c r="DI1061"/>
      <c r="DJ1061"/>
      <c r="DK1061"/>
      <c r="DL1061"/>
      <c r="DM1061"/>
      <c r="DN1061"/>
      <c r="DO1061"/>
      <c r="DP1061"/>
      <c r="DQ1061"/>
      <c r="DR1061"/>
      <c r="DS1061"/>
      <c r="DT1061"/>
      <c r="DU1061"/>
      <c r="DV1061"/>
      <c r="DW1061"/>
      <c r="DX1061"/>
      <c r="DY1061"/>
      <c r="DZ1061"/>
      <c r="EA1061"/>
      <c r="EB1061"/>
      <c r="EC1061"/>
      <c r="ED1061"/>
      <c r="EE1061"/>
      <c r="EF1061"/>
      <c r="EG1061"/>
      <c r="EH1061"/>
      <c r="EI1061"/>
      <c r="EJ1061"/>
      <c r="EK1061"/>
      <c r="EL1061"/>
      <c r="EM1061"/>
    </row>
    <row r="1062" spans="1:143" ht="15.75">
      <c r="A1062"/>
      <c r="B1062"/>
      <c r="C1062"/>
      <c r="D1062"/>
      <c r="E1062"/>
      <c r="F1062"/>
      <c r="G1062"/>
      <c r="H1062"/>
      <c r="I1062"/>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c r="CW1062"/>
      <c r="CX1062"/>
      <c r="CY1062"/>
      <c r="CZ1062"/>
      <c r="DA1062"/>
      <c r="DB1062"/>
      <c r="DC1062"/>
      <c r="DD1062"/>
      <c r="DE1062"/>
      <c r="DF1062"/>
      <c r="DG1062"/>
      <c r="DH1062"/>
      <c r="DI1062"/>
      <c r="DJ1062"/>
      <c r="DK1062"/>
      <c r="DL1062"/>
      <c r="DM1062"/>
      <c r="DN1062"/>
      <c r="DO1062"/>
      <c r="DP1062"/>
      <c r="DQ1062"/>
      <c r="DR1062"/>
      <c r="DS1062"/>
      <c r="DT1062"/>
      <c r="DU1062"/>
      <c r="DV1062"/>
      <c r="DW1062"/>
      <c r="DX1062"/>
      <c r="DY1062"/>
      <c r="DZ1062"/>
      <c r="EA1062"/>
      <c r="EB1062"/>
      <c r="EC1062"/>
      <c r="ED1062"/>
      <c r="EE1062"/>
      <c r="EF1062"/>
      <c r="EG1062"/>
      <c r="EH1062"/>
      <c r="EI1062"/>
      <c r="EJ1062"/>
      <c r="EK1062"/>
      <c r="EL1062"/>
      <c r="EM1062"/>
    </row>
    <row r="1063" spans="1:143" ht="15.75">
      <c r="A1063"/>
      <c r="B1063"/>
      <c r="C1063"/>
      <c r="D1063"/>
      <c r="E1063"/>
      <c r="F1063"/>
      <c r="G1063"/>
      <c r="H1063"/>
      <c r="I1063"/>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c r="CW1063"/>
      <c r="CX1063"/>
      <c r="CY1063"/>
      <c r="CZ1063"/>
      <c r="DA1063"/>
      <c r="DB1063"/>
      <c r="DC1063"/>
      <c r="DD1063"/>
      <c r="DE1063"/>
      <c r="DF1063"/>
      <c r="DG1063"/>
      <c r="DH1063"/>
      <c r="DI1063"/>
      <c r="DJ1063"/>
      <c r="DK1063"/>
      <c r="DL1063"/>
      <c r="DM1063"/>
      <c r="DN1063"/>
      <c r="DO1063"/>
      <c r="DP1063"/>
      <c r="DQ1063"/>
      <c r="DR1063"/>
      <c r="DS1063"/>
      <c r="DT1063"/>
      <c r="DU1063"/>
      <c r="DV1063"/>
      <c r="DW1063"/>
      <c r="DX1063"/>
      <c r="DY1063"/>
      <c r="DZ1063"/>
      <c r="EA1063"/>
      <c r="EB1063"/>
      <c r="EC1063"/>
      <c r="ED1063"/>
      <c r="EE1063"/>
      <c r="EF1063"/>
      <c r="EG1063"/>
      <c r="EH1063"/>
      <c r="EI1063"/>
      <c r="EJ1063"/>
      <c r="EK1063"/>
      <c r="EL1063"/>
      <c r="EM1063"/>
    </row>
    <row r="1064" spans="1:143" ht="15.75">
      <c r="A1064"/>
      <c r="B1064"/>
      <c r="C1064"/>
      <c r="D1064"/>
      <c r="E1064"/>
      <c r="F1064"/>
      <c r="G1064"/>
      <c r="H1064"/>
      <c r="I1064"/>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c r="CW1064"/>
      <c r="CX1064"/>
      <c r="CY1064"/>
      <c r="CZ1064"/>
      <c r="DA1064"/>
      <c r="DB1064"/>
      <c r="DC1064"/>
      <c r="DD1064"/>
      <c r="DE1064"/>
      <c r="DF1064"/>
      <c r="DG1064"/>
      <c r="DH1064"/>
      <c r="DI1064"/>
      <c r="DJ1064"/>
      <c r="DK1064"/>
      <c r="DL1064"/>
      <c r="DM1064"/>
      <c r="DN1064"/>
      <c r="DO1064"/>
      <c r="DP1064"/>
      <c r="DQ1064"/>
      <c r="DR1064"/>
      <c r="DS1064"/>
      <c r="DT1064"/>
      <c r="DU1064"/>
      <c r="DV1064"/>
      <c r="DW1064"/>
      <c r="DX1064"/>
      <c r="DY1064"/>
      <c r="DZ1064"/>
      <c r="EA1064"/>
      <c r="EB1064"/>
      <c r="EC1064"/>
      <c r="ED1064"/>
      <c r="EE1064"/>
      <c r="EF1064"/>
      <c r="EG1064"/>
      <c r="EH1064"/>
      <c r="EI1064"/>
      <c r="EJ1064"/>
      <c r="EK1064"/>
      <c r="EL1064"/>
      <c r="EM1064"/>
    </row>
    <row r="1065" spans="1:143" ht="15.75">
      <c r="A1065"/>
      <c r="B1065"/>
      <c r="C1065"/>
      <c r="D1065"/>
      <c r="E1065"/>
      <c r="F1065"/>
      <c r="G1065"/>
      <c r="H1065"/>
      <c r="I106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c r="CW1065"/>
      <c r="CX1065"/>
      <c r="CY1065"/>
      <c r="CZ1065"/>
      <c r="DA1065"/>
      <c r="DB1065"/>
      <c r="DC1065"/>
      <c r="DD1065"/>
      <c r="DE1065"/>
      <c r="DF1065"/>
      <c r="DG1065"/>
      <c r="DH1065"/>
      <c r="DI1065"/>
      <c r="DJ1065"/>
      <c r="DK1065"/>
      <c r="DL1065"/>
      <c r="DM1065"/>
      <c r="DN1065"/>
      <c r="DO1065"/>
      <c r="DP1065"/>
      <c r="DQ1065"/>
      <c r="DR1065"/>
      <c r="DS1065"/>
      <c r="DT1065"/>
      <c r="DU1065"/>
      <c r="DV1065"/>
      <c r="DW1065"/>
      <c r="DX1065"/>
      <c r="DY1065"/>
      <c r="DZ1065"/>
      <c r="EA1065"/>
      <c r="EB1065"/>
      <c r="EC1065"/>
      <c r="ED1065"/>
      <c r="EE1065"/>
      <c r="EF1065"/>
      <c r="EG1065"/>
      <c r="EH1065"/>
      <c r="EI1065"/>
      <c r="EJ1065"/>
      <c r="EK1065"/>
      <c r="EL1065"/>
      <c r="EM1065"/>
    </row>
    <row r="1066" spans="1:143" ht="15.75">
      <c r="A1066"/>
      <c r="B1066"/>
      <c r="C1066"/>
      <c r="D1066"/>
      <c r="E1066"/>
      <c r="F1066"/>
      <c r="G1066"/>
      <c r="H1066"/>
      <c r="I1066"/>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c r="CW1066"/>
      <c r="CX1066"/>
      <c r="CY1066"/>
      <c r="CZ1066"/>
      <c r="DA1066"/>
      <c r="DB1066"/>
      <c r="DC1066"/>
      <c r="DD1066"/>
      <c r="DE1066"/>
      <c r="DF1066"/>
      <c r="DG1066"/>
      <c r="DH1066"/>
      <c r="DI1066"/>
      <c r="DJ1066"/>
      <c r="DK1066"/>
      <c r="DL1066"/>
      <c r="DM1066"/>
      <c r="DN1066"/>
      <c r="DO1066"/>
      <c r="DP1066"/>
      <c r="DQ1066"/>
      <c r="DR1066"/>
      <c r="DS1066"/>
      <c r="DT1066"/>
      <c r="DU1066"/>
      <c r="DV1066"/>
      <c r="DW1066"/>
      <c r="DX1066"/>
      <c r="DY1066"/>
      <c r="DZ1066"/>
      <c r="EA1066"/>
      <c r="EB1066"/>
      <c r="EC1066"/>
      <c r="ED1066"/>
      <c r="EE1066"/>
      <c r="EF1066"/>
      <c r="EG1066"/>
      <c r="EH1066"/>
      <c r="EI1066"/>
      <c r="EJ1066"/>
      <c r="EK1066"/>
      <c r="EL1066"/>
      <c r="EM1066"/>
    </row>
    <row r="1067" spans="1:143" ht="15.75">
      <c r="A1067"/>
      <c r="B1067"/>
      <c r="C1067"/>
      <c r="D1067"/>
      <c r="E1067"/>
      <c r="F1067"/>
      <c r="G1067"/>
      <c r="H1067"/>
      <c r="I1067"/>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c r="CW1067"/>
      <c r="CX1067"/>
      <c r="CY1067"/>
      <c r="CZ1067"/>
      <c r="DA1067"/>
      <c r="DB1067"/>
      <c r="DC1067"/>
      <c r="DD1067"/>
      <c r="DE1067"/>
      <c r="DF1067"/>
      <c r="DG1067"/>
      <c r="DH1067"/>
      <c r="DI1067"/>
      <c r="DJ1067"/>
      <c r="DK1067"/>
      <c r="DL1067"/>
      <c r="DM1067"/>
      <c r="DN1067"/>
      <c r="DO1067"/>
      <c r="DP1067"/>
      <c r="DQ1067"/>
      <c r="DR1067"/>
      <c r="DS1067"/>
      <c r="DT1067"/>
      <c r="DU1067"/>
      <c r="DV1067"/>
      <c r="DW1067"/>
      <c r="DX1067"/>
      <c r="DY1067"/>
      <c r="DZ1067"/>
      <c r="EA1067"/>
      <c r="EB1067"/>
      <c r="EC1067"/>
      <c r="ED1067"/>
      <c r="EE1067"/>
      <c r="EF1067"/>
      <c r="EG1067"/>
      <c r="EH1067"/>
      <c r="EI1067"/>
      <c r="EJ1067"/>
      <c r="EK1067"/>
      <c r="EL1067"/>
      <c r="EM1067"/>
    </row>
    <row r="1068" spans="1:143" ht="15.75">
      <c r="A1068"/>
      <c r="B1068"/>
      <c r="C1068"/>
      <c r="D1068"/>
      <c r="E1068"/>
      <c r="F1068"/>
      <c r="G1068"/>
      <c r="H1068"/>
      <c r="I1068"/>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c r="CW1068"/>
      <c r="CX1068"/>
      <c r="CY1068"/>
      <c r="CZ1068"/>
      <c r="DA1068"/>
      <c r="DB1068"/>
      <c r="DC1068"/>
      <c r="DD1068"/>
      <c r="DE1068"/>
      <c r="DF1068"/>
      <c r="DG1068"/>
      <c r="DH1068"/>
      <c r="DI1068"/>
      <c r="DJ1068"/>
      <c r="DK1068"/>
      <c r="DL1068"/>
      <c r="DM1068"/>
      <c r="DN1068"/>
      <c r="DO1068"/>
      <c r="DP1068"/>
      <c r="DQ1068"/>
      <c r="DR1068"/>
      <c r="DS1068"/>
      <c r="DT1068"/>
      <c r="DU1068"/>
      <c r="DV1068"/>
      <c r="DW1068"/>
      <c r="DX1068"/>
      <c r="DY1068"/>
      <c r="DZ1068"/>
      <c r="EA1068"/>
      <c r="EB1068"/>
      <c r="EC1068"/>
      <c r="ED1068"/>
      <c r="EE1068"/>
      <c r="EF1068"/>
      <c r="EG1068"/>
      <c r="EH1068"/>
      <c r="EI1068"/>
      <c r="EJ1068"/>
      <c r="EK1068"/>
      <c r="EL1068"/>
      <c r="EM1068"/>
    </row>
    <row r="1069" spans="1:143" ht="15.75">
      <c r="A1069"/>
      <c r="B1069"/>
      <c r="C1069"/>
      <c r="D1069"/>
      <c r="E1069"/>
      <c r="F1069"/>
      <c r="G1069"/>
      <c r="H1069"/>
      <c r="I1069"/>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c r="CW1069"/>
      <c r="CX1069"/>
      <c r="CY1069"/>
      <c r="CZ1069"/>
      <c r="DA1069"/>
      <c r="DB1069"/>
      <c r="DC1069"/>
      <c r="DD1069"/>
      <c r="DE1069"/>
      <c r="DF1069"/>
      <c r="DG1069"/>
      <c r="DH1069"/>
      <c r="DI1069"/>
      <c r="DJ1069"/>
      <c r="DK1069"/>
      <c r="DL1069"/>
      <c r="DM1069"/>
      <c r="DN1069"/>
      <c r="DO1069"/>
      <c r="DP1069"/>
      <c r="DQ1069"/>
      <c r="DR1069"/>
      <c r="DS1069"/>
      <c r="DT1069"/>
      <c r="DU1069"/>
      <c r="DV1069"/>
      <c r="DW1069"/>
      <c r="DX1069"/>
      <c r="DY1069"/>
      <c r="DZ1069"/>
      <c r="EA1069"/>
      <c r="EB1069"/>
      <c r="EC1069"/>
      <c r="ED1069"/>
      <c r="EE1069"/>
      <c r="EF1069"/>
      <c r="EG1069"/>
      <c r="EH1069"/>
      <c r="EI1069"/>
      <c r="EJ1069"/>
      <c r="EK1069"/>
      <c r="EL1069"/>
      <c r="EM1069"/>
    </row>
    <row r="1070" spans="1:143" ht="15.75">
      <c r="A1070"/>
      <c r="B1070"/>
      <c r="C1070"/>
      <c r="D1070"/>
      <c r="E1070"/>
      <c r="F1070"/>
      <c r="G1070"/>
      <c r="H1070"/>
      <c r="I1070"/>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c r="CW1070"/>
      <c r="CX1070"/>
      <c r="CY1070"/>
      <c r="CZ1070"/>
      <c r="DA1070"/>
      <c r="DB1070"/>
      <c r="DC1070"/>
      <c r="DD1070"/>
      <c r="DE1070"/>
      <c r="DF1070"/>
      <c r="DG1070"/>
      <c r="DH1070"/>
      <c r="DI1070"/>
      <c r="DJ1070"/>
      <c r="DK1070"/>
      <c r="DL1070"/>
      <c r="DM1070"/>
      <c r="DN1070"/>
      <c r="DO1070"/>
      <c r="DP1070"/>
      <c r="DQ1070"/>
      <c r="DR1070"/>
      <c r="DS1070"/>
      <c r="DT1070"/>
      <c r="DU1070"/>
      <c r="DV1070"/>
      <c r="DW1070"/>
      <c r="DX1070"/>
      <c r="DY1070"/>
      <c r="DZ1070"/>
      <c r="EA1070"/>
      <c r="EB1070"/>
      <c r="EC1070"/>
      <c r="ED1070"/>
      <c r="EE1070"/>
      <c r="EF1070"/>
      <c r="EG1070"/>
      <c r="EH1070"/>
      <c r="EI1070"/>
      <c r="EJ1070"/>
      <c r="EK1070"/>
      <c r="EL1070"/>
      <c r="EM1070"/>
    </row>
    <row r="1071" spans="1:143" ht="15.75">
      <c r="A1071"/>
      <c r="B1071"/>
      <c r="C1071"/>
      <c r="D1071"/>
      <c r="E1071"/>
      <c r="F1071"/>
      <c r="G1071"/>
      <c r="H1071"/>
      <c r="I1071"/>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c r="CW1071"/>
      <c r="CX1071"/>
      <c r="CY1071"/>
      <c r="CZ1071"/>
      <c r="DA1071"/>
      <c r="DB1071"/>
      <c r="DC1071"/>
      <c r="DD1071"/>
      <c r="DE1071"/>
      <c r="DF1071"/>
      <c r="DG1071"/>
      <c r="DH1071"/>
      <c r="DI1071"/>
      <c r="DJ1071"/>
      <c r="DK1071"/>
      <c r="DL1071"/>
      <c r="DM1071"/>
      <c r="DN1071"/>
      <c r="DO1071"/>
      <c r="DP1071"/>
      <c r="DQ1071"/>
      <c r="DR1071"/>
      <c r="DS1071"/>
      <c r="DT1071"/>
      <c r="DU1071"/>
      <c r="DV1071"/>
      <c r="DW1071"/>
      <c r="DX1071"/>
      <c r="DY1071"/>
      <c r="DZ1071"/>
      <c r="EA1071"/>
      <c r="EB1071"/>
      <c r="EC1071"/>
      <c r="ED1071"/>
      <c r="EE1071"/>
      <c r="EF1071"/>
      <c r="EG1071"/>
      <c r="EH1071"/>
      <c r="EI1071"/>
      <c r="EJ1071"/>
      <c r="EK1071"/>
      <c r="EL1071"/>
      <c r="EM1071"/>
    </row>
    <row r="1072" spans="1:143" ht="15.75">
      <c r="A1072"/>
      <c r="B1072"/>
      <c r="C1072"/>
      <c r="D1072"/>
      <c r="E1072"/>
      <c r="F1072"/>
      <c r="G1072"/>
      <c r="H1072"/>
      <c r="I1072"/>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c r="CW1072"/>
      <c r="CX1072"/>
      <c r="CY1072"/>
      <c r="CZ1072"/>
      <c r="DA1072"/>
      <c r="DB1072"/>
      <c r="DC1072"/>
      <c r="DD1072"/>
      <c r="DE1072"/>
      <c r="DF1072"/>
      <c r="DG1072"/>
      <c r="DH1072"/>
      <c r="DI1072"/>
      <c r="DJ1072"/>
      <c r="DK1072"/>
      <c r="DL1072"/>
      <c r="DM1072"/>
      <c r="DN1072"/>
      <c r="DO1072"/>
      <c r="DP1072"/>
      <c r="DQ1072"/>
      <c r="DR1072"/>
      <c r="DS1072"/>
      <c r="DT1072"/>
      <c r="DU1072"/>
      <c r="DV1072"/>
      <c r="DW1072"/>
      <c r="DX1072"/>
      <c r="DY1072"/>
      <c r="DZ1072"/>
      <c r="EA1072"/>
      <c r="EB1072"/>
      <c r="EC1072"/>
      <c r="ED1072"/>
      <c r="EE1072"/>
      <c r="EF1072"/>
      <c r="EG1072"/>
      <c r="EH1072"/>
      <c r="EI1072"/>
      <c r="EJ1072"/>
      <c r="EK1072"/>
      <c r="EL1072"/>
      <c r="EM1072"/>
    </row>
    <row r="1073" spans="1:143" ht="15.75">
      <c r="A1073"/>
      <c r="B1073"/>
      <c r="C1073"/>
      <c r="D1073"/>
      <c r="E1073"/>
      <c r="F1073"/>
      <c r="G1073"/>
      <c r="H1073"/>
      <c r="I1073"/>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c r="CW1073"/>
      <c r="CX1073"/>
      <c r="CY1073"/>
      <c r="CZ1073"/>
      <c r="DA1073"/>
      <c r="DB1073"/>
      <c r="DC1073"/>
      <c r="DD1073"/>
      <c r="DE1073"/>
      <c r="DF1073"/>
      <c r="DG1073"/>
      <c r="DH1073"/>
      <c r="DI1073"/>
      <c r="DJ1073"/>
      <c r="DK1073"/>
      <c r="DL1073"/>
      <c r="DM1073"/>
      <c r="DN1073"/>
      <c r="DO1073"/>
      <c r="DP1073"/>
      <c r="DQ1073"/>
      <c r="DR1073"/>
      <c r="DS1073"/>
      <c r="DT1073"/>
      <c r="DU1073"/>
      <c r="DV1073"/>
      <c r="DW1073"/>
      <c r="DX1073"/>
      <c r="DY1073"/>
      <c r="DZ1073"/>
      <c r="EA1073"/>
      <c r="EB1073"/>
      <c r="EC1073"/>
      <c r="ED1073"/>
      <c r="EE1073"/>
      <c r="EF1073"/>
      <c r="EG1073"/>
      <c r="EH1073"/>
      <c r="EI1073"/>
      <c r="EJ1073"/>
      <c r="EK1073"/>
      <c r="EL1073"/>
      <c r="EM1073"/>
    </row>
    <row r="1074" spans="1:143" ht="15.75">
      <c r="A1074"/>
      <c r="B1074"/>
      <c r="C1074"/>
      <c r="D1074"/>
      <c r="E1074"/>
      <c r="F1074"/>
      <c r="G1074"/>
      <c r="H1074"/>
      <c r="I1074"/>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c r="CW1074"/>
      <c r="CX1074"/>
      <c r="CY1074"/>
      <c r="CZ1074"/>
      <c r="DA1074"/>
      <c r="DB1074"/>
      <c r="DC1074"/>
      <c r="DD1074"/>
      <c r="DE1074"/>
      <c r="DF1074"/>
      <c r="DG1074"/>
      <c r="DH1074"/>
      <c r="DI1074"/>
      <c r="DJ1074"/>
      <c r="DK1074"/>
      <c r="DL1074"/>
      <c r="DM1074"/>
      <c r="DN1074"/>
      <c r="DO1074"/>
      <c r="DP1074"/>
      <c r="DQ1074"/>
      <c r="DR1074"/>
      <c r="DS1074"/>
      <c r="DT1074"/>
      <c r="DU1074"/>
      <c r="DV1074"/>
      <c r="DW1074"/>
      <c r="DX1074"/>
      <c r="DY1074"/>
      <c r="DZ1074"/>
      <c r="EA1074"/>
      <c r="EB1074"/>
      <c r="EC1074"/>
      <c r="ED1074"/>
      <c r="EE1074"/>
      <c r="EF1074"/>
      <c r="EG1074"/>
      <c r="EH1074"/>
      <c r="EI1074"/>
      <c r="EJ1074"/>
      <c r="EK1074"/>
      <c r="EL1074"/>
      <c r="EM1074"/>
    </row>
    <row r="1075" spans="1:143" ht="15.75">
      <c r="A1075"/>
      <c r="B1075"/>
      <c r="C1075"/>
      <c r="D1075"/>
      <c r="E1075"/>
      <c r="F1075"/>
      <c r="G1075"/>
      <c r="H1075"/>
      <c r="I107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c r="CW1075"/>
      <c r="CX1075"/>
      <c r="CY1075"/>
      <c r="CZ1075"/>
      <c r="DA1075"/>
      <c r="DB1075"/>
      <c r="DC1075"/>
      <c r="DD1075"/>
      <c r="DE1075"/>
      <c r="DF1075"/>
      <c r="DG1075"/>
      <c r="DH1075"/>
      <c r="DI1075"/>
      <c r="DJ1075"/>
      <c r="DK1075"/>
      <c r="DL1075"/>
      <c r="DM1075"/>
      <c r="DN1075"/>
      <c r="DO1075"/>
      <c r="DP1075"/>
      <c r="DQ1075"/>
      <c r="DR1075"/>
      <c r="DS1075"/>
      <c r="DT1075"/>
      <c r="DU1075"/>
      <c r="DV1075"/>
      <c r="DW1075"/>
      <c r="DX1075"/>
      <c r="DY1075"/>
      <c r="DZ1075"/>
      <c r="EA1075"/>
      <c r="EB1075"/>
      <c r="EC1075"/>
      <c r="ED1075"/>
      <c r="EE1075"/>
      <c r="EF1075"/>
      <c r="EG1075"/>
      <c r="EH1075"/>
      <c r="EI1075"/>
      <c r="EJ1075"/>
      <c r="EK1075"/>
      <c r="EL1075"/>
      <c r="EM1075"/>
    </row>
    <row r="1076" spans="1:143" ht="15.75">
      <c r="A1076"/>
      <c r="B1076"/>
      <c r="C1076"/>
      <c r="D1076"/>
      <c r="E1076"/>
      <c r="F1076"/>
      <c r="G1076"/>
      <c r="H1076"/>
      <c r="I1076"/>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c r="CW1076"/>
      <c r="CX1076"/>
      <c r="CY1076"/>
      <c r="CZ1076"/>
      <c r="DA1076"/>
      <c r="DB1076"/>
      <c r="DC1076"/>
      <c r="DD1076"/>
      <c r="DE1076"/>
      <c r="DF1076"/>
      <c r="DG1076"/>
      <c r="DH1076"/>
      <c r="DI1076"/>
      <c r="DJ1076"/>
      <c r="DK1076"/>
      <c r="DL1076"/>
      <c r="DM1076"/>
      <c r="DN1076"/>
      <c r="DO1076"/>
      <c r="DP1076"/>
      <c r="DQ1076"/>
      <c r="DR1076"/>
      <c r="DS1076"/>
      <c r="DT1076"/>
      <c r="DU1076"/>
      <c r="DV1076"/>
      <c r="DW1076"/>
      <c r="DX1076"/>
      <c r="DY1076"/>
      <c r="DZ1076"/>
      <c r="EA1076"/>
      <c r="EB1076"/>
      <c r="EC1076"/>
      <c r="ED1076"/>
      <c r="EE1076"/>
      <c r="EF1076"/>
      <c r="EG1076"/>
      <c r="EH1076"/>
      <c r="EI1076"/>
      <c r="EJ1076"/>
      <c r="EK1076"/>
      <c r="EL1076"/>
      <c r="EM1076"/>
    </row>
    <row r="1077" spans="1:143" ht="15.75">
      <c r="A1077"/>
      <c r="B1077"/>
      <c r="C1077"/>
      <c r="D1077"/>
      <c r="E1077"/>
      <c r="F1077"/>
      <c r="G1077"/>
      <c r="H1077"/>
      <c r="I1077"/>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c r="CW1077"/>
      <c r="CX1077"/>
      <c r="CY1077"/>
      <c r="CZ1077"/>
      <c r="DA1077"/>
      <c r="DB1077"/>
      <c r="DC1077"/>
      <c r="DD1077"/>
      <c r="DE1077"/>
      <c r="DF1077"/>
      <c r="DG1077"/>
      <c r="DH1077"/>
      <c r="DI1077"/>
      <c r="DJ1077"/>
      <c r="DK1077"/>
      <c r="DL1077"/>
      <c r="DM1077"/>
      <c r="DN1077"/>
      <c r="DO1077"/>
      <c r="DP1077"/>
      <c r="DQ1077"/>
      <c r="DR1077"/>
      <c r="DS1077"/>
      <c r="DT1077"/>
      <c r="DU1077"/>
      <c r="DV1077"/>
      <c r="DW1077"/>
      <c r="DX1077"/>
      <c r="DY1077"/>
      <c r="DZ1077"/>
      <c r="EA1077"/>
      <c r="EB1077"/>
      <c r="EC1077"/>
      <c r="ED1077"/>
      <c r="EE1077"/>
      <c r="EF1077"/>
      <c r="EG1077"/>
      <c r="EH1077"/>
      <c r="EI1077"/>
      <c r="EJ1077"/>
      <c r="EK1077"/>
      <c r="EL1077"/>
      <c r="EM1077"/>
    </row>
    <row r="1078" spans="1:143" ht="15.75">
      <c r="A1078"/>
      <c r="B1078"/>
      <c r="C1078"/>
      <c r="D1078"/>
      <c r="E1078"/>
      <c r="F1078"/>
      <c r="G1078"/>
      <c r="H1078"/>
      <c r="I1078"/>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c r="CW1078"/>
      <c r="CX1078"/>
      <c r="CY1078"/>
      <c r="CZ1078"/>
      <c r="DA1078"/>
      <c r="DB1078"/>
      <c r="DC1078"/>
      <c r="DD1078"/>
      <c r="DE1078"/>
      <c r="DF1078"/>
      <c r="DG1078"/>
      <c r="DH1078"/>
      <c r="DI1078"/>
      <c r="DJ1078"/>
      <c r="DK1078"/>
      <c r="DL1078"/>
      <c r="DM1078"/>
      <c r="DN1078"/>
      <c r="DO1078"/>
      <c r="DP1078"/>
      <c r="DQ1078"/>
      <c r="DR1078"/>
      <c r="DS1078"/>
      <c r="DT1078"/>
      <c r="DU1078"/>
      <c r="DV1078"/>
      <c r="DW1078"/>
      <c r="DX1078"/>
      <c r="DY1078"/>
      <c r="DZ1078"/>
      <c r="EA1078"/>
      <c r="EB1078"/>
      <c r="EC1078"/>
      <c r="ED1078"/>
      <c r="EE1078"/>
      <c r="EF1078"/>
      <c r="EG1078"/>
      <c r="EH1078"/>
      <c r="EI1078"/>
      <c r="EJ1078"/>
      <c r="EK1078"/>
      <c r="EL1078"/>
      <c r="EM1078"/>
    </row>
    <row r="1079" spans="1:143" ht="15.75">
      <c r="A1079"/>
      <c r="B1079"/>
      <c r="C1079"/>
      <c r="D1079"/>
      <c r="E1079"/>
      <c r="F1079"/>
      <c r="G1079"/>
      <c r="H1079"/>
      <c r="I1079"/>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c r="CW1079"/>
      <c r="CX1079"/>
      <c r="CY1079"/>
      <c r="CZ1079"/>
      <c r="DA1079"/>
      <c r="DB1079"/>
      <c r="DC1079"/>
      <c r="DD1079"/>
      <c r="DE1079"/>
      <c r="DF1079"/>
      <c r="DG1079"/>
      <c r="DH1079"/>
      <c r="DI1079"/>
      <c r="DJ1079"/>
      <c r="DK1079"/>
      <c r="DL1079"/>
      <c r="DM1079"/>
      <c r="DN1079"/>
      <c r="DO1079"/>
      <c r="DP1079"/>
      <c r="DQ1079"/>
      <c r="DR1079"/>
      <c r="DS1079"/>
      <c r="DT1079"/>
      <c r="DU1079"/>
      <c r="DV1079"/>
      <c r="DW1079"/>
      <c r="DX1079"/>
      <c r="DY1079"/>
      <c r="DZ1079"/>
      <c r="EA1079"/>
      <c r="EB1079"/>
      <c r="EC1079"/>
      <c r="ED1079"/>
      <c r="EE1079"/>
      <c r="EF1079"/>
      <c r="EG1079"/>
      <c r="EH1079"/>
      <c r="EI1079"/>
      <c r="EJ1079"/>
      <c r="EK1079"/>
      <c r="EL1079"/>
      <c r="EM1079"/>
    </row>
    <row r="1080" spans="1:143" ht="15.75">
      <c r="A1080"/>
      <c r="B1080"/>
      <c r="C1080"/>
      <c r="D1080"/>
      <c r="E1080"/>
      <c r="F1080"/>
      <c r="G1080"/>
      <c r="H1080"/>
      <c r="I1080"/>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c r="CW1080"/>
      <c r="CX1080"/>
      <c r="CY1080"/>
      <c r="CZ1080"/>
      <c r="DA1080"/>
      <c r="DB1080"/>
      <c r="DC1080"/>
      <c r="DD1080"/>
      <c r="DE1080"/>
      <c r="DF1080"/>
      <c r="DG1080"/>
      <c r="DH1080"/>
      <c r="DI1080"/>
      <c r="DJ1080"/>
      <c r="DK1080"/>
      <c r="DL1080"/>
      <c r="DM1080"/>
      <c r="DN1080"/>
      <c r="DO1080"/>
      <c r="DP1080"/>
      <c r="DQ1080"/>
      <c r="DR1080"/>
      <c r="DS1080"/>
      <c r="DT1080"/>
      <c r="DU1080"/>
      <c r="DV1080"/>
      <c r="DW1080"/>
      <c r="DX1080"/>
      <c r="DY1080"/>
      <c r="DZ1080"/>
      <c r="EA1080"/>
      <c r="EB1080"/>
      <c r="EC1080"/>
      <c r="ED1080"/>
      <c r="EE1080"/>
      <c r="EF1080"/>
      <c r="EG1080"/>
      <c r="EH1080"/>
      <c r="EI1080"/>
      <c r="EJ1080"/>
      <c r="EK1080"/>
      <c r="EL1080"/>
      <c r="EM1080"/>
    </row>
    <row r="1081" spans="1:143" ht="15.75">
      <c r="A1081"/>
      <c r="B1081"/>
      <c r="C1081"/>
      <c r="D1081"/>
      <c r="E1081"/>
      <c r="F1081"/>
      <c r="G1081"/>
      <c r="H1081"/>
      <c r="I1081"/>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c r="CW1081"/>
      <c r="CX1081"/>
      <c r="CY1081"/>
      <c r="CZ1081"/>
      <c r="DA1081"/>
      <c r="DB1081"/>
      <c r="DC1081"/>
      <c r="DD1081"/>
      <c r="DE1081"/>
      <c r="DF1081"/>
      <c r="DG1081"/>
      <c r="DH1081"/>
      <c r="DI1081"/>
      <c r="DJ1081"/>
      <c r="DK1081"/>
      <c r="DL1081"/>
      <c r="DM1081"/>
      <c r="DN1081"/>
      <c r="DO1081"/>
      <c r="DP1081"/>
      <c r="DQ1081"/>
      <c r="DR1081"/>
      <c r="DS1081"/>
      <c r="DT1081"/>
      <c r="DU1081"/>
      <c r="DV1081"/>
      <c r="DW1081"/>
      <c r="DX1081"/>
      <c r="DY1081"/>
      <c r="DZ1081"/>
      <c r="EA1081"/>
      <c r="EB1081"/>
      <c r="EC1081"/>
      <c r="ED1081"/>
      <c r="EE1081"/>
      <c r="EF1081"/>
      <c r="EG1081"/>
      <c r="EH1081"/>
      <c r="EI1081"/>
      <c r="EJ1081"/>
      <c r="EK1081"/>
      <c r="EL1081"/>
      <c r="EM1081"/>
    </row>
    <row r="1082" spans="1:143" ht="15.75">
      <c r="A1082"/>
      <c r="B1082"/>
      <c r="C1082"/>
      <c r="D1082"/>
      <c r="E1082"/>
      <c r="F1082"/>
      <c r="G1082"/>
      <c r="H1082"/>
      <c r="I1082"/>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c r="CW1082"/>
      <c r="CX1082"/>
      <c r="CY1082"/>
      <c r="CZ1082"/>
      <c r="DA1082"/>
      <c r="DB1082"/>
      <c r="DC1082"/>
      <c r="DD1082"/>
      <c r="DE1082"/>
      <c r="DF1082"/>
      <c r="DG1082"/>
      <c r="DH1082"/>
      <c r="DI1082"/>
      <c r="DJ1082"/>
      <c r="DK1082"/>
      <c r="DL1082"/>
      <c r="DM1082"/>
      <c r="DN1082"/>
      <c r="DO1082"/>
      <c r="DP1082"/>
      <c r="DQ1082"/>
      <c r="DR1082"/>
      <c r="DS1082"/>
      <c r="DT1082"/>
      <c r="DU1082"/>
      <c r="DV1082"/>
      <c r="DW1082"/>
      <c r="DX1082"/>
      <c r="DY1082"/>
      <c r="DZ1082"/>
      <c r="EA1082"/>
      <c r="EB1082"/>
      <c r="EC1082"/>
      <c r="ED1082"/>
      <c r="EE1082"/>
      <c r="EF1082"/>
      <c r="EG1082"/>
      <c r="EH1082"/>
      <c r="EI1082"/>
      <c r="EJ1082"/>
      <c r="EK1082"/>
      <c r="EL1082"/>
      <c r="EM1082"/>
    </row>
    <row r="1083" spans="1:143" ht="15.75">
      <c r="A1083"/>
      <c r="B1083"/>
      <c r="C1083"/>
      <c r="D1083"/>
      <c r="E1083"/>
      <c r="F1083"/>
      <c r="G1083"/>
      <c r="H1083"/>
      <c r="I1083"/>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c r="CW1083"/>
      <c r="CX1083"/>
      <c r="CY1083"/>
      <c r="CZ1083"/>
      <c r="DA1083"/>
      <c r="DB1083"/>
      <c r="DC1083"/>
      <c r="DD1083"/>
      <c r="DE1083"/>
      <c r="DF1083"/>
      <c r="DG1083"/>
      <c r="DH1083"/>
      <c r="DI1083"/>
      <c r="DJ1083"/>
      <c r="DK1083"/>
      <c r="DL1083"/>
      <c r="DM1083"/>
      <c r="DN1083"/>
      <c r="DO1083"/>
      <c r="DP1083"/>
      <c r="DQ1083"/>
      <c r="DR1083"/>
      <c r="DS1083"/>
      <c r="DT1083"/>
      <c r="DU1083"/>
      <c r="DV1083"/>
      <c r="DW1083"/>
      <c r="DX1083"/>
      <c r="DY1083"/>
      <c r="DZ1083"/>
      <c r="EA1083"/>
      <c r="EB1083"/>
      <c r="EC1083"/>
      <c r="ED1083"/>
      <c r="EE1083"/>
      <c r="EF1083"/>
      <c r="EG1083"/>
      <c r="EH1083"/>
      <c r="EI1083"/>
      <c r="EJ1083"/>
      <c r="EK1083"/>
      <c r="EL1083"/>
      <c r="EM1083"/>
    </row>
    <row r="1084" spans="1:143" ht="15.75">
      <c r="A1084"/>
      <c r="B1084"/>
      <c r="C1084"/>
      <c r="D1084"/>
      <c r="E1084"/>
      <c r="F1084"/>
      <c r="G1084"/>
      <c r="H1084"/>
      <c r="I1084"/>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c r="CW1084"/>
      <c r="CX1084"/>
      <c r="CY1084"/>
      <c r="CZ1084"/>
      <c r="DA1084"/>
      <c r="DB1084"/>
      <c r="DC1084"/>
      <c r="DD1084"/>
      <c r="DE1084"/>
      <c r="DF1084"/>
      <c r="DG1084"/>
      <c r="DH1084"/>
      <c r="DI1084"/>
      <c r="DJ1084"/>
      <c r="DK1084"/>
      <c r="DL1084"/>
      <c r="DM1084"/>
      <c r="DN1084"/>
      <c r="DO1084"/>
      <c r="DP1084"/>
      <c r="DQ1084"/>
      <c r="DR1084"/>
      <c r="DS1084"/>
      <c r="DT1084"/>
      <c r="DU1084"/>
      <c r="DV1084"/>
      <c r="DW1084"/>
      <c r="DX1084"/>
      <c r="DY1084"/>
      <c r="DZ1084"/>
      <c r="EA1084"/>
      <c r="EB1084"/>
      <c r="EC1084"/>
      <c r="ED1084"/>
      <c r="EE1084"/>
      <c r="EF1084"/>
      <c r="EG1084"/>
      <c r="EH1084"/>
      <c r="EI1084"/>
      <c r="EJ1084"/>
      <c r="EK1084"/>
      <c r="EL1084"/>
      <c r="EM1084"/>
    </row>
    <row r="1085" spans="1:143" ht="15.75">
      <c r="A1085"/>
      <c r="B1085"/>
      <c r="C1085"/>
      <c r="D1085"/>
      <c r="E1085"/>
      <c r="F1085"/>
      <c r="G1085"/>
      <c r="H1085"/>
      <c r="I108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c r="CW1085"/>
      <c r="CX1085"/>
      <c r="CY1085"/>
      <c r="CZ1085"/>
      <c r="DA1085"/>
      <c r="DB1085"/>
      <c r="DC1085"/>
      <c r="DD1085"/>
      <c r="DE1085"/>
      <c r="DF1085"/>
      <c r="DG1085"/>
      <c r="DH1085"/>
      <c r="DI1085"/>
      <c r="DJ1085"/>
      <c r="DK1085"/>
      <c r="DL1085"/>
      <c r="DM1085"/>
      <c r="DN1085"/>
      <c r="DO1085"/>
      <c r="DP1085"/>
      <c r="DQ1085"/>
      <c r="DR1085"/>
      <c r="DS1085"/>
      <c r="DT1085"/>
      <c r="DU1085"/>
      <c r="DV1085"/>
      <c r="DW1085"/>
      <c r="DX1085"/>
      <c r="DY1085"/>
      <c r="DZ1085"/>
      <c r="EA1085"/>
      <c r="EB1085"/>
      <c r="EC1085"/>
      <c r="ED1085"/>
      <c r="EE1085"/>
      <c r="EF1085"/>
      <c r="EG1085"/>
      <c r="EH1085"/>
      <c r="EI1085"/>
      <c r="EJ1085"/>
      <c r="EK1085"/>
      <c r="EL1085"/>
      <c r="EM1085"/>
    </row>
    <row r="1086" spans="1:143" ht="15.75">
      <c r="A1086"/>
      <c r="B1086"/>
      <c r="C1086"/>
      <c r="D1086"/>
      <c r="E1086"/>
      <c r="F1086"/>
      <c r="G1086"/>
      <c r="H1086"/>
      <c r="I1086"/>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c r="CW1086"/>
      <c r="CX1086"/>
      <c r="CY1086"/>
      <c r="CZ1086"/>
      <c r="DA1086"/>
      <c r="DB1086"/>
      <c r="DC1086"/>
      <c r="DD1086"/>
      <c r="DE1086"/>
      <c r="DF1086"/>
      <c r="DG1086"/>
      <c r="DH1086"/>
      <c r="DI1086"/>
      <c r="DJ1086"/>
      <c r="DK1086"/>
      <c r="DL1086"/>
      <c r="DM1086"/>
      <c r="DN1086"/>
      <c r="DO1086"/>
      <c r="DP1086"/>
      <c r="DQ1086"/>
      <c r="DR1086"/>
      <c r="DS1086"/>
      <c r="DT1086"/>
      <c r="DU1086"/>
      <c r="DV1086"/>
      <c r="DW1086"/>
      <c r="DX1086"/>
      <c r="DY1086"/>
      <c r="DZ1086"/>
      <c r="EA1086"/>
      <c r="EB1086"/>
      <c r="EC1086"/>
      <c r="ED1086"/>
      <c r="EE1086"/>
      <c r="EF1086"/>
      <c r="EG1086"/>
      <c r="EH1086"/>
      <c r="EI1086"/>
      <c r="EJ1086"/>
      <c r="EK1086"/>
      <c r="EL1086"/>
      <c r="EM1086"/>
    </row>
    <row r="1087" spans="1:143" ht="15.75">
      <c r="A1087"/>
      <c r="B1087"/>
      <c r="C1087"/>
      <c r="D1087"/>
      <c r="E1087"/>
      <c r="F1087"/>
      <c r="G1087"/>
      <c r="H1087"/>
      <c r="I1087"/>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c r="CW1087"/>
      <c r="CX1087"/>
      <c r="CY1087"/>
      <c r="CZ1087"/>
      <c r="DA1087"/>
      <c r="DB1087"/>
      <c r="DC1087"/>
      <c r="DD1087"/>
      <c r="DE1087"/>
      <c r="DF1087"/>
      <c r="DG1087"/>
      <c r="DH1087"/>
      <c r="DI1087"/>
      <c r="DJ1087"/>
      <c r="DK1087"/>
      <c r="DL1087"/>
      <c r="DM1087"/>
      <c r="DN1087"/>
      <c r="DO1087"/>
      <c r="DP1087"/>
      <c r="DQ1087"/>
      <c r="DR1087"/>
      <c r="DS1087"/>
      <c r="DT1087"/>
      <c r="DU1087"/>
      <c r="DV1087"/>
      <c r="DW1087"/>
      <c r="DX1087"/>
      <c r="DY1087"/>
      <c r="DZ1087"/>
      <c r="EA1087"/>
      <c r="EB1087"/>
      <c r="EC1087"/>
      <c r="ED1087"/>
      <c r="EE1087"/>
      <c r="EF1087"/>
      <c r="EG1087"/>
      <c r="EH1087"/>
      <c r="EI1087"/>
      <c r="EJ1087"/>
      <c r="EK1087"/>
      <c r="EL1087"/>
      <c r="EM1087"/>
    </row>
    <row r="1088" spans="1:143" ht="15.75">
      <c r="A1088"/>
      <c r="B1088"/>
      <c r="C1088"/>
      <c r="D1088"/>
      <c r="E1088"/>
      <c r="F1088"/>
      <c r="G1088"/>
      <c r="H1088"/>
      <c r="I1088"/>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c r="CW1088"/>
      <c r="CX1088"/>
      <c r="CY1088"/>
      <c r="CZ1088"/>
      <c r="DA1088"/>
      <c r="DB1088"/>
      <c r="DC1088"/>
      <c r="DD1088"/>
      <c r="DE1088"/>
      <c r="DF1088"/>
      <c r="DG1088"/>
      <c r="DH1088"/>
      <c r="DI1088"/>
      <c r="DJ1088"/>
      <c r="DK1088"/>
      <c r="DL1088"/>
      <c r="DM1088"/>
      <c r="DN1088"/>
      <c r="DO1088"/>
      <c r="DP1088"/>
      <c r="DQ1088"/>
      <c r="DR1088"/>
      <c r="DS1088"/>
      <c r="DT1088"/>
      <c r="DU1088"/>
      <c r="DV1088"/>
      <c r="DW1088"/>
      <c r="DX1088"/>
      <c r="DY1088"/>
      <c r="DZ1088"/>
      <c r="EA1088"/>
      <c r="EB1088"/>
      <c r="EC1088"/>
      <c r="ED1088"/>
      <c r="EE1088"/>
      <c r="EF1088"/>
      <c r="EG1088"/>
      <c r="EH1088"/>
      <c r="EI1088"/>
      <c r="EJ1088"/>
      <c r="EK1088"/>
      <c r="EL1088"/>
      <c r="EM1088"/>
    </row>
    <row r="1089" spans="1:143" ht="15.75">
      <c r="A1089"/>
      <c r="B1089"/>
      <c r="C1089"/>
      <c r="D1089"/>
      <c r="E1089"/>
      <c r="F1089"/>
      <c r="G1089"/>
      <c r="H1089"/>
      <c r="I1089"/>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c r="CW1089"/>
      <c r="CX1089"/>
      <c r="CY1089"/>
      <c r="CZ1089"/>
      <c r="DA1089"/>
      <c r="DB1089"/>
      <c r="DC1089"/>
      <c r="DD1089"/>
      <c r="DE1089"/>
      <c r="DF1089"/>
      <c r="DG1089"/>
      <c r="DH1089"/>
      <c r="DI1089"/>
      <c r="DJ1089"/>
      <c r="DK1089"/>
      <c r="DL1089"/>
      <c r="DM1089"/>
      <c r="DN1089"/>
      <c r="DO1089"/>
      <c r="DP1089"/>
      <c r="DQ1089"/>
      <c r="DR1089"/>
      <c r="DS1089"/>
      <c r="DT1089"/>
      <c r="DU1089"/>
      <c r="DV1089"/>
      <c r="DW1089"/>
      <c r="DX1089"/>
      <c r="DY1089"/>
      <c r="DZ1089"/>
      <c r="EA1089"/>
      <c r="EB1089"/>
      <c r="EC1089"/>
      <c r="ED1089"/>
      <c r="EE1089"/>
      <c r="EF1089"/>
      <c r="EG1089"/>
      <c r="EH1089"/>
      <c r="EI1089"/>
      <c r="EJ1089"/>
      <c r="EK1089"/>
      <c r="EL1089"/>
      <c r="EM1089"/>
    </row>
    <row r="1090" spans="1:143" ht="15.75">
      <c r="A1090"/>
      <c r="B1090"/>
      <c r="C1090"/>
      <c r="D1090"/>
      <c r="E1090"/>
      <c r="F1090"/>
      <c r="G1090"/>
      <c r="H1090"/>
      <c r="I1090"/>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c r="CW1090"/>
      <c r="CX1090"/>
      <c r="CY1090"/>
      <c r="CZ1090"/>
      <c r="DA1090"/>
      <c r="DB1090"/>
      <c r="DC1090"/>
      <c r="DD1090"/>
      <c r="DE1090"/>
      <c r="DF1090"/>
      <c r="DG1090"/>
      <c r="DH1090"/>
      <c r="DI1090"/>
      <c r="DJ1090"/>
      <c r="DK1090"/>
      <c r="DL1090"/>
      <c r="DM1090"/>
      <c r="DN1090"/>
      <c r="DO1090"/>
      <c r="DP1090"/>
      <c r="DQ1090"/>
      <c r="DR1090"/>
      <c r="DS1090"/>
      <c r="DT1090"/>
      <c r="DU1090"/>
      <c r="DV1090"/>
      <c r="DW1090"/>
      <c r="DX1090"/>
      <c r="DY1090"/>
      <c r="DZ1090"/>
      <c r="EA1090"/>
      <c r="EB1090"/>
      <c r="EC1090"/>
      <c r="ED1090"/>
      <c r="EE1090"/>
      <c r="EF1090"/>
      <c r="EG1090"/>
      <c r="EH1090"/>
      <c r="EI1090"/>
      <c r="EJ1090"/>
      <c r="EK1090"/>
      <c r="EL1090"/>
      <c r="EM1090"/>
    </row>
    <row r="1091" spans="1:143" ht="15.75">
      <c r="A1091"/>
      <c r="B1091"/>
      <c r="C1091"/>
      <c r="D1091"/>
      <c r="E1091"/>
      <c r="F1091"/>
      <c r="G1091"/>
      <c r="H1091"/>
      <c r="I1091"/>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c r="CW1091"/>
      <c r="CX1091"/>
      <c r="CY1091"/>
      <c r="CZ1091"/>
      <c r="DA1091"/>
      <c r="DB1091"/>
      <c r="DC1091"/>
      <c r="DD1091"/>
      <c r="DE1091"/>
      <c r="DF1091"/>
      <c r="DG1091"/>
      <c r="DH1091"/>
      <c r="DI1091"/>
      <c r="DJ1091"/>
      <c r="DK1091"/>
      <c r="DL1091"/>
      <c r="DM1091"/>
      <c r="DN1091"/>
      <c r="DO1091"/>
      <c r="DP1091"/>
      <c r="DQ1091"/>
      <c r="DR1091"/>
      <c r="DS1091"/>
      <c r="DT1091"/>
      <c r="DU1091"/>
      <c r="DV1091"/>
      <c r="DW1091"/>
      <c r="DX1091"/>
      <c r="DY1091"/>
      <c r="DZ1091"/>
      <c r="EA1091"/>
      <c r="EB1091"/>
      <c r="EC1091"/>
      <c r="ED1091"/>
      <c r="EE1091"/>
      <c r="EF1091"/>
      <c r="EG1091"/>
      <c r="EH1091"/>
      <c r="EI1091"/>
      <c r="EJ1091"/>
      <c r="EK1091"/>
      <c r="EL1091"/>
      <c r="EM1091"/>
    </row>
    <row r="1092" spans="1:143" ht="15.75">
      <c r="A1092"/>
      <c r="B1092"/>
      <c r="C1092"/>
      <c r="D1092"/>
      <c r="E1092"/>
      <c r="F1092"/>
      <c r="G1092"/>
      <c r="H1092"/>
      <c r="I1092"/>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c r="CW1092"/>
      <c r="CX1092"/>
      <c r="CY1092"/>
      <c r="CZ1092"/>
      <c r="DA1092"/>
      <c r="DB1092"/>
      <c r="DC1092"/>
      <c r="DD1092"/>
      <c r="DE1092"/>
      <c r="DF1092"/>
      <c r="DG1092"/>
      <c r="DH1092"/>
      <c r="DI1092"/>
      <c r="DJ1092"/>
      <c r="DK1092"/>
      <c r="DL1092"/>
      <c r="DM1092"/>
      <c r="DN1092"/>
      <c r="DO1092"/>
      <c r="DP1092"/>
      <c r="DQ1092"/>
      <c r="DR1092"/>
      <c r="DS1092"/>
      <c r="DT1092"/>
      <c r="DU1092"/>
      <c r="DV1092"/>
      <c r="DW1092"/>
      <c r="DX1092"/>
      <c r="DY1092"/>
      <c r="DZ1092"/>
      <c r="EA1092"/>
      <c r="EB1092"/>
      <c r="EC1092"/>
      <c r="ED1092"/>
      <c r="EE1092"/>
      <c r="EF1092"/>
      <c r="EG1092"/>
      <c r="EH1092"/>
      <c r="EI1092"/>
      <c r="EJ1092"/>
      <c r="EK1092"/>
      <c r="EL1092"/>
      <c r="EM1092"/>
    </row>
    <row r="1093" spans="1:143" ht="15.75">
      <c r="A1093"/>
      <c r="B1093"/>
      <c r="C1093"/>
      <c r="D1093"/>
      <c r="E1093"/>
      <c r="F1093"/>
      <c r="G1093"/>
      <c r="H1093"/>
      <c r="I1093"/>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c r="CW1093"/>
      <c r="CX1093"/>
      <c r="CY1093"/>
      <c r="CZ1093"/>
      <c r="DA1093"/>
      <c r="DB1093"/>
      <c r="DC1093"/>
      <c r="DD1093"/>
      <c r="DE1093"/>
      <c r="DF1093"/>
      <c r="DG1093"/>
      <c r="DH1093"/>
      <c r="DI1093"/>
      <c r="DJ1093"/>
      <c r="DK1093"/>
      <c r="DL1093"/>
      <c r="DM1093"/>
      <c r="DN1093"/>
      <c r="DO1093"/>
      <c r="DP1093"/>
      <c r="DQ1093"/>
      <c r="DR1093"/>
      <c r="DS1093"/>
      <c r="DT1093"/>
      <c r="DU1093"/>
      <c r="DV1093"/>
      <c r="DW1093"/>
      <c r="DX1093"/>
      <c r="DY1093"/>
      <c r="DZ1093"/>
      <c r="EA1093"/>
      <c r="EB1093"/>
      <c r="EC1093"/>
      <c r="ED1093"/>
      <c r="EE1093"/>
      <c r="EF1093"/>
      <c r="EG1093"/>
      <c r="EH1093"/>
      <c r="EI1093"/>
      <c r="EJ1093"/>
      <c r="EK1093"/>
      <c r="EL1093"/>
      <c r="EM1093"/>
    </row>
    <row r="1094" spans="1:143" ht="15.75">
      <c r="A1094"/>
      <c r="B1094"/>
      <c r="C1094"/>
      <c r="D1094"/>
      <c r="E1094"/>
      <c r="F1094"/>
      <c r="G1094"/>
      <c r="H1094"/>
      <c r="I1094"/>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c r="CW1094"/>
      <c r="CX1094"/>
      <c r="CY1094"/>
      <c r="CZ1094"/>
      <c r="DA1094"/>
      <c r="DB1094"/>
      <c r="DC1094"/>
      <c r="DD1094"/>
      <c r="DE1094"/>
      <c r="DF1094"/>
      <c r="DG1094"/>
      <c r="DH1094"/>
      <c r="DI1094"/>
      <c r="DJ1094"/>
      <c r="DK1094"/>
      <c r="DL1094"/>
      <c r="DM1094"/>
      <c r="DN1094"/>
      <c r="DO1094"/>
      <c r="DP1094"/>
      <c r="DQ1094"/>
      <c r="DR1094"/>
      <c r="DS1094"/>
      <c r="DT1094"/>
      <c r="DU1094"/>
      <c r="DV1094"/>
      <c r="DW1094"/>
      <c r="DX1094"/>
      <c r="DY1094"/>
      <c r="DZ1094"/>
      <c r="EA1094"/>
      <c r="EB1094"/>
      <c r="EC1094"/>
      <c r="ED1094"/>
      <c r="EE1094"/>
      <c r="EF1094"/>
      <c r="EG1094"/>
      <c r="EH1094"/>
      <c r="EI1094"/>
      <c r="EJ1094"/>
      <c r="EK1094"/>
      <c r="EL1094"/>
      <c r="EM1094"/>
    </row>
    <row r="1095" spans="1:143" ht="15.75">
      <c r="A1095"/>
      <c r="B1095"/>
      <c r="C1095"/>
      <c r="D1095"/>
      <c r="E1095"/>
      <c r="F1095"/>
      <c r="G1095"/>
      <c r="H1095"/>
      <c r="I109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c r="CW1095"/>
      <c r="CX1095"/>
      <c r="CY1095"/>
      <c r="CZ1095"/>
      <c r="DA1095"/>
      <c r="DB1095"/>
      <c r="DC1095"/>
      <c r="DD1095"/>
      <c r="DE1095"/>
      <c r="DF1095"/>
      <c r="DG1095"/>
      <c r="DH1095"/>
      <c r="DI1095"/>
      <c r="DJ1095"/>
      <c r="DK1095"/>
      <c r="DL1095"/>
      <c r="DM1095"/>
      <c r="DN1095"/>
      <c r="DO1095"/>
      <c r="DP1095"/>
      <c r="DQ1095"/>
      <c r="DR1095"/>
      <c r="DS1095"/>
      <c r="DT1095"/>
      <c r="DU1095"/>
      <c r="DV1095"/>
      <c r="DW1095"/>
      <c r="DX1095"/>
      <c r="DY1095"/>
      <c r="DZ1095"/>
      <c r="EA1095"/>
      <c r="EB1095"/>
      <c r="EC1095"/>
      <c r="ED1095"/>
      <c r="EE1095"/>
      <c r="EF1095"/>
      <c r="EG1095"/>
      <c r="EH1095"/>
      <c r="EI1095"/>
      <c r="EJ1095"/>
      <c r="EK1095"/>
      <c r="EL1095"/>
      <c r="EM1095"/>
    </row>
    <row r="1096" spans="1:143" ht="15.75">
      <c r="A1096"/>
      <c r="B1096"/>
      <c r="C1096"/>
      <c r="D1096"/>
      <c r="E1096"/>
      <c r="F1096"/>
      <c r="G1096"/>
      <c r="H1096"/>
      <c r="I1096"/>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c r="CW1096"/>
      <c r="CX1096"/>
      <c r="CY1096"/>
      <c r="CZ1096"/>
      <c r="DA1096"/>
      <c r="DB1096"/>
      <c r="DC1096"/>
      <c r="DD1096"/>
      <c r="DE1096"/>
      <c r="DF1096"/>
      <c r="DG1096"/>
      <c r="DH1096"/>
      <c r="DI1096"/>
      <c r="DJ1096"/>
      <c r="DK1096"/>
      <c r="DL1096"/>
      <c r="DM1096"/>
      <c r="DN1096"/>
      <c r="DO1096"/>
      <c r="DP1096"/>
      <c r="DQ1096"/>
      <c r="DR1096"/>
      <c r="DS1096"/>
      <c r="DT1096"/>
      <c r="DU1096"/>
      <c r="DV1096"/>
      <c r="DW1096"/>
      <c r="DX1096"/>
      <c r="DY1096"/>
      <c r="DZ1096"/>
      <c r="EA1096"/>
      <c r="EB1096"/>
      <c r="EC1096"/>
      <c r="ED1096"/>
      <c r="EE1096"/>
      <c r="EF1096"/>
      <c r="EG1096"/>
      <c r="EH1096"/>
      <c r="EI1096"/>
      <c r="EJ1096"/>
      <c r="EK1096"/>
      <c r="EL1096"/>
      <c r="EM1096"/>
    </row>
    <row r="1097" spans="1:143" ht="15.75">
      <c r="A1097"/>
      <c r="B1097"/>
      <c r="C1097"/>
      <c r="D1097"/>
      <c r="E1097"/>
      <c r="F1097"/>
      <c r="G1097"/>
      <c r="H1097"/>
      <c r="I1097"/>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c r="CW1097"/>
      <c r="CX1097"/>
      <c r="CY1097"/>
      <c r="CZ1097"/>
      <c r="DA1097"/>
      <c r="DB1097"/>
      <c r="DC1097"/>
      <c r="DD1097"/>
      <c r="DE1097"/>
      <c r="DF1097"/>
      <c r="DG1097"/>
      <c r="DH1097"/>
      <c r="DI1097"/>
      <c r="DJ1097"/>
      <c r="DK1097"/>
      <c r="DL1097"/>
      <c r="DM1097"/>
      <c r="DN1097"/>
      <c r="DO1097"/>
      <c r="DP1097"/>
      <c r="DQ1097"/>
      <c r="DR1097"/>
      <c r="DS1097"/>
      <c r="DT1097"/>
      <c r="DU1097"/>
      <c r="DV1097"/>
      <c r="DW1097"/>
      <c r="DX1097"/>
      <c r="DY1097"/>
      <c r="DZ1097"/>
      <c r="EA1097"/>
      <c r="EB1097"/>
      <c r="EC1097"/>
      <c r="ED1097"/>
      <c r="EE1097"/>
      <c r="EF1097"/>
      <c r="EG1097"/>
      <c r="EH1097"/>
      <c r="EI1097"/>
      <c r="EJ1097"/>
      <c r="EK1097"/>
      <c r="EL1097"/>
      <c r="EM1097"/>
    </row>
    <row r="1098" spans="1:143" ht="15.75">
      <c r="A1098"/>
      <c r="B1098"/>
      <c r="C1098"/>
      <c r="D1098"/>
      <c r="E1098"/>
      <c r="F1098"/>
      <c r="G1098"/>
      <c r="H1098"/>
      <c r="I1098"/>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c r="CW1098"/>
      <c r="CX1098"/>
      <c r="CY1098"/>
      <c r="CZ1098"/>
      <c r="DA1098"/>
      <c r="DB1098"/>
      <c r="DC1098"/>
      <c r="DD1098"/>
      <c r="DE1098"/>
      <c r="DF1098"/>
      <c r="DG1098"/>
      <c r="DH1098"/>
      <c r="DI1098"/>
      <c r="DJ1098"/>
      <c r="DK1098"/>
      <c r="DL1098"/>
      <c r="DM1098"/>
      <c r="DN1098"/>
      <c r="DO1098"/>
      <c r="DP1098"/>
      <c r="DQ1098"/>
      <c r="DR1098"/>
      <c r="DS1098"/>
      <c r="DT1098"/>
      <c r="DU1098"/>
      <c r="DV1098"/>
      <c r="DW1098"/>
      <c r="DX1098"/>
      <c r="DY1098"/>
      <c r="DZ1098"/>
      <c r="EA1098"/>
      <c r="EB1098"/>
      <c r="EC1098"/>
      <c r="ED1098"/>
      <c r="EE1098"/>
      <c r="EF1098"/>
      <c r="EG1098"/>
      <c r="EH1098"/>
      <c r="EI1098"/>
      <c r="EJ1098"/>
      <c r="EK1098"/>
      <c r="EL1098"/>
      <c r="EM1098"/>
    </row>
    <row r="1099" spans="1:143" ht="15.75">
      <c r="A1099"/>
      <c r="B1099"/>
      <c r="C1099"/>
      <c r="D1099"/>
      <c r="E1099"/>
      <c r="F1099"/>
      <c r="G1099"/>
      <c r="H1099"/>
      <c r="I1099"/>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c r="CW1099"/>
      <c r="CX1099"/>
      <c r="CY1099"/>
      <c r="CZ1099"/>
      <c r="DA1099"/>
      <c r="DB1099"/>
      <c r="DC1099"/>
      <c r="DD1099"/>
      <c r="DE1099"/>
      <c r="DF1099"/>
      <c r="DG1099"/>
      <c r="DH1099"/>
      <c r="DI1099"/>
      <c r="DJ1099"/>
      <c r="DK1099"/>
      <c r="DL1099"/>
      <c r="DM1099"/>
      <c r="DN1099"/>
      <c r="DO1099"/>
      <c r="DP1099"/>
      <c r="DQ1099"/>
      <c r="DR1099"/>
      <c r="DS1099"/>
      <c r="DT1099"/>
      <c r="DU1099"/>
      <c r="DV1099"/>
      <c r="DW1099"/>
      <c r="DX1099"/>
      <c r="DY1099"/>
      <c r="DZ1099"/>
      <c r="EA1099"/>
      <c r="EB1099"/>
      <c r="EC1099"/>
      <c r="ED1099"/>
      <c r="EE1099"/>
      <c r="EF1099"/>
      <c r="EG1099"/>
      <c r="EH1099"/>
      <c r="EI1099"/>
      <c r="EJ1099"/>
      <c r="EK1099"/>
      <c r="EL1099"/>
      <c r="EM1099"/>
    </row>
    <row r="1100" spans="1:143" ht="15.75">
      <c r="A1100"/>
      <c r="B1100"/>
      <c r="C1100"/>
      <c r="D1100"/>
      <c r="E1100"/>
      <c r="F1100"/>
      <c r="G1100"/>
      <c r="H1100"/>
      <c r="I1100"/>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c r="CW1100"/>
      <c r="CX1100"/>
      <c r="CY1100"/>
      <c r="CZ1100"/>
      <c r="DA1100"/>
      <c r="DB1100"/>
      <c r="DC1100"/>
      <c r="DD1100"/>
      <c r="DE1100"/>
      <c r="DF1100"/>
      <c r="DG1100"/>
      <c r="DH1100"/>
      <c r="DI1100"/>
      <c r="DJ1100"/>
      <c r="DK1100"/>
      <c r="DL1100"/>
      <c r="DM1100"/>
      <c r="DN1100"/>
      <c r="DO1100"/>
      <c r="DP1100"/>
      <c r="DQ1100"/>
      <c r="DR1100"/>
      <c r="DS1100"/>
      <c r="DT1100"/>
      <c r="DU1100"/>
      <c r="DV1100"/>
      <c r="DW1100"/>
      <c r="DX1100"/>
      <c r="DY1100"/>
      <c r="DZ1100"/>
      <c r="EA1100"/>
      <c r="EB1100"/>
      <c r="EC1100"/>
      <c r="ED1100"/>
      <c r="EE1100"/>
      <c r="EF1100"/>
      <c r="EG1100"/>
      <c r="EH1100"/>
      <c r="EI1100"/>
      <c r="EJ1100"/>
      <c r="EK1100"/>
      <c r="EL1100"/>
      <c r="EM1100"/>
    </row>
    <row r="1101" spans="1:143" ht="15.75">
      <c r="A1101"/>
      <c r="B1101"/>
      <c r="C1101"/>
      <c r="D1101"/>
      <c r="E1101"/>
      <c r="F1101"/>
      <c r="G1101"/>
      <c r="H1101"/>
      <c r="I1101"/>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c r="CW1101"/>
      <c r="CX1101"/>
      <c r="CY1101"/>
      <c r="CZ1101"/>
      <c r="DA1101"/>
      <c r="DB1101"/>
      <c r="DC1101"/>
      <c r="DD1101"/>
      <c r="DE1101"/>
      <c r="DF1101"/>
      <c r="DG1101"/>
      <c r="DH1101"/>
      <c r="DI1101"/>
      <c r="DJ1101"/>
      <c r="DK1101"/>
      <c r="DL1101"/>
      <c r="DM1101"/>
      <c r="DN1101"/>
      <c r="DO1101"/>
      <c r="DP1101"/>
      <c r="DQ1101"/>
      <c r="DR1101"/>
      <c r="DS1101"/>
      <c r="DT1101"/>
      <c r="DU1101"/>
      <c r="DV1101"/>
      <c r="DW1101"/>
      <c r="DX1101"/>
      <c r="DY1101"/>
      <c r="DZ1101"/>
      <c r="EA1101"/>
      <c r="EB1101"/>
      <c r="EC1101"/>
      <c r="ED1101"/>
      <c r="EE1101"/>
      <c r="EF1101"/>
      <c r="EG1101"/>
      <c r="EH1101"/>
      <c r="EI1101"/>
      <c r="EJ1101"/>
      <c r="EK1101"/>
      <c r="EL1101"/>
      <c r="EM1101"/>
    </row>
    <row r="1102" spans="1:143" ht="15.75">
      <c r="A1102"/>
      <c r="B1102"/>
      <c r="C1102"/>
      <c r="D1102"/>
      <c r="E1102"/>
      <c r="F1102"/>
      <c r="G1102"/>
      <c r="H1102"/>
      <c r="I1102"/>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c r="CW1102"/>
      <c r="CX1102"/>
      <c r="CY1102"/>
      <c r="CZ1102"/>
      <c r="DA1102"/>
      <c r="DB1102"/>
      <c r="DC1102"/>
      <c r="DD1102"/>
      <c r="DE1102"/>
      <c r="DF1102"/>
      <c r="DG1102"/>
      <c r="DH1102"/>
      <c r="DI1102"/>
      <c r="DJ1102"/>
      <c r="DK1102"/>
      <c r="DL1102"/>
      <c r="DM1102"/>
      <c r="DN1102"/>
      <c r="DO1102"/>
      <c r="DP1102"/>
      <c r="DQ1102"/>
      <c r="DR1102"/>
      <c r="DS1102"/>
      <c r="DT1102"/>
      <c r="DU1102"/>
      <c r="DV1102"/>
      <c r="DW1102"/>
      <c r="DX1102"/>
      <c r="DY1102"/>
      <c r="DZ1102"/>
      <c r="EA1102"/>
      <c r="EB1102"/>
      <c r="EC1102"/>
      <c r="ED1102"/>
      <c r="EE1102"/>
      <c r="EF1102"/>
      <c r="EG1102"/>
      <c r="EH1102"/>
      <c r="EI1102"/>
      <c r="EJ1102"/>
      <c r="EK1102"/>
      <c r="EL1102"/>
      <c r="EM1102"/>
    </row>
    <row r="1103" spans="1:143" ht="15.75">
      <c r="A1103"/>
      <c r="B1103"/>
      <c r="C1103"/>
      <c r="D1103"/>
      <c r="E1103"/>
      <c r="F1103"/>
      <c r="G1103"/>
      <c r="H1103"/>
      <c r="I1103"/>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c r="CW1103"/>
      <c r="CX1103"/>
      <c r="CY1103"/>
      <c r="CZ1103"/>
      <c r="DA1103"/>
      <c r="DB1103"/>
      <c r="DC1103"/>
      <c r="DD1103"/>
      <c r="DE1103"/>
      <c r="DF1103"/>
      <c r="DG1103"/>
      <c r="DH1103"/>
      <c r="DI1103"/>
      <c r="DJ1103"/>
      <c r="DK1103"/>
      <c r="DL1103"/>
      <c r="DM1103"/>
      <c r="DN1103"/>
      <c r="DO1103"/>
      <c r="DP1103"/>
      <c r="DQ1103"/>
      <c r="DR1103"/>
      <c r="DS1103"/>
      <c r="DT1103"/>
      <c r="DU1103"/>
      <c r="DV1103"/>
      <c r="DW1103"/>
      <c r="DX1103"/>
      <c r="DY1103"/>
      <c r="DZ1103"/>
      <c r="EA1103"/>
      <c r="EB1103"/>
      <c r="EC1103"/>
      <c r="ED1103"/>
      <c r="EE1103"/>
      <c r="EF1103"/>
      <c r="EG1103"/>
      <c r="EH1103"/>
      <c r="EI1103"/>
      <c r="EJ1103"/>
      <c r="EK1103"/>
      <c r="EL1103"/>
      <c r="EM1103"/>
    </row>
    <row r="1104" spans="1:143" ht="15.75">
      <c r="A1104"/>
      <c r="B1104"/>
      <c r="C1104"/>
      <c r="D1104"/>
      <c r="E1104"/>
      <c r="F1104"/>
      <c r="G1104"/>
      <c r="H1104"/>
      <c r="I1104"/>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c r="CW1104"/>
      <c r="CX1104"/>
      <c r="CY1104"/>
      <c r="CZ1104"/>
      <c r="DA1104"/>
      <c r="DB1104"/>
      <c r="DC1104"/>
      <c r="DD1104"/>
      <c r="DE1104"/>
      <c r="DF1104"/>
      <c r="DG1104"/>
      <c r="DH1104"/>
      <c r="DI1104"/>
      <c r="DJ1104"/>
      <c r="DK1104"/>
      <c r="DL1104"/>
      <c r="DM1104"/>
      <c r="DN1104"/>
      <c r="DO1104"/>
      <c r="DP1104"/>
      <c r="DQ1104"/>
      <c r="DR1104"/>
      <c r="DS1104"/>
      <c r="DT1104"/>
      <c r="DU1104"/>
      <c r="DV1104"/>
      <c r="DW1104"/>
      <c r="DX1104"/>
      <c r="DY1104"/>
      <c r="DZ1104"/>
      <c r="EA1104"/>
      <c r="EB1104"/>
      <c r="EC1104"/>
      <c r="ED1104"/>
      <c r="EE1104"/>
      <c r="EF1104"/>
      <c r="EG1104"/>
      <c r="EH1104"/>
      <c r="EI1104"/>
      <c r="EJ1104"/>
      <c r="EK1104"/>
      <c r="EL1104"/>
      <c r="EM1104"/>
    </row>
    <row r="1105" spans="1:143" ht="15.75">
      <c r="A1105"/>
      <c r="B1105"/>
      <c r="C1105"/>
      <c r="D1105"/>
      <c r="E1105"/>
      <c r="F1105"/>
      <c r="G1105"/>
      <c r="H1105"/>
      <c r="I110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c r="CW1105"/>
      <c r="CX1105"/>
      <c r="CY1105"/>
      <c r="CZ1105"/>
      <c r="DA1105"/>
      <c r="DB1105"/>
      <c r="DC1105"/>
      <c r="DD1105"/>
      <c r="DE1105"/>
      <c r="DF1105"/>
      <c r="DG1105"/>
      <c r="DH1105"/>
      <c r="DI1105"/>
      <c r="DJ1105"/>
      <c r="DK1105"/>
      <c r="DL1105"/>
      <c r="DM1105"/>
      <c r="DN1105"/>
      <c r="DO1105"/>
      <c r="DP1105"/>
      <c r="DQ1105"/>
      <c r="DR1105"/>
      <c r="DS1105"/>
      <c r="DT1105"/>
      <c r="DU1105"/>
      <c r="DV1105"/>
      <c r="DW1105"/>
      <c r="DX1105"/>
      <c r="DY1105"/>
      <c r="DZ1105"/>
      <c r="EA1105"/>
      <c r="EB1105"/>
      <c r="EC1105"/>
      <c r="ED1105"/>
      <c r="EE1105"/>
      <c r="EF1105"/>
      <c r="EG1105"/>
      <c r="EH1105"/>
      <c r="EI1105"/>
      <c r="EJ1105"/>
      <c r="EK1105"/>
      <c r="EL1105"/>
      <c r="EM1105"/>
    </row>
    <row r="1106" spans="1:143" ht="15.75">
      <c r="A1106"/>
      <c r="B1106"/>
      <c r="C1106"/>
      <c r="D1106"/>
      <c r="E1106"/>
      <c r="F1106"/>
      <c r="G1106"/>
      <c r="H1106"/>
      <c r="I1106"/>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c r="CW1106"/>
      <c r="CX1106"/>
      <c r="CY1106"/>
      <c r="CZ1106"/>
      <c r="DA1106"/>
      <c r="DB1106"/>
      <c r="DC1106"/>
      <c r="DD1106"/>
      <c r="DE1106"/>
      <c r="DF1106"/>
      <c r="DG1106"/>
      <c r="DH1106"/>
      <c r="DI1106"/>
      <c r="DJ1106"/>
      <c r="DK1106"/>
      <c r="DL1106"/>
      <c r="DM1106"/>
      <c r="DN1106"/>
      <c r="DO1106"/>
      <c r="DP1106"/>
      <c r="DQ1106"/>
      <c r="DR1106"/>
      <c r="DS1106"/>
      <c r="DT1106"/>
      <c r="DU1106"/>
      <c r="DV1106"/>
      <c r="DW1106"/>
      <c r="DX1106"/>
      <c r="DY1106"/>
      <c r="DZ1106"/>
      <c r="EA1106"/>
      <c r="EB1106"/>
      <c r="EC1106"/>
      <c r="ED1106"/>
      <c r="EE1106"/>
      <c r="EF1106"/>
      <c r="EG1106"/>
      <c r="EH1106"/>
      <c r="EI1106"/>
      <c r="EJ1106"/>
      <c r="EK1106"/>
      <c r="EL1106"/>
      <c r="EM1106"/>
    </row>
    <row r="1107" spans="1:143" ht="15.75">
      <c r="A1107"/>
      <c r="B1107"/>
      <c r="C1107"/>
      <c r="D1107"/>
      <c r="E1107"/>
      <c r="F1107"/>
      <c r="G1107"/>
      <c r="H1107"/>
      <c r="I1107"/>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c r="CW1107"/>
      <c r="CX1107"/>
      <c r="CY1107"/>
      <c r="CZ1107"/>
      <c r="DA1107"/>
      <c r="DB1107"/>
      <c r="DC1107"/>
      <c r="DD1107"/>
      <c r="DE1107"/>
      <c r="DF1107"/>
      <c r="DG1107"/>
      <c r="DH1107"/>
      <c r="DI1107"/>
      <c r="DJ1107"/>
      <c r="DK1107"/>
      <c r="DL1107"/>
      <c r="DM1107"/>
      <c r="DN1107"/>
      <c r="DO1107"/>
      <c r="DP1107"/>
      <c r="DQ1107"/>
      <c r="DR1107"/>
      <c r="DS1107"/>
      <c r="DT1107"/>
      <c r="DU1107"/>
      <c r="DV1107"/>
      <c r="DW1107"/>
      <c r="DX1107"/>
      <c r="DY1107"/>
      <c r="DZ1107"/>
      <c r="EA1107"/>
      <c r="EB1107"/>
      <c r="EC1107"/>
      <c r="ED1107"/>
      <c r="EE1107"/>
      <c r="EF1107"/>
      <c r="EG1107"/>
      <c r="EH1107"/>
      <c r="EI1107"/>
      <c r="EJ1107"/>
      <c r="EK1107"/>
      <c r="EL1107"/>
      <c r="EM1107"/>
    </row>
    <row r="1108" spans="1:143" ht="15.75">
      <c r="A1108"/>
      <c r="B1108"/>
      <c r="C1108"/>
      <c r="D1108"/>
      <c r="E1108"/>
      <c r="F1108"/>
      <c r="G1108"/>
      <c r="H1108"/>
      <c r="I1108"/>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c r="CW1108"/>
      <c r="CX1108"/>
      <c r="CY1108"/>
      <c r="CZ1108"/>
      <c r="DA1108"/>
      <c r="DB1108"/>
      <c r="DC1108"/>
      <c r="DD1108"/>
      <c r="DE1108"/>
      <c r="DF1108"/>
      <c r="DG1108"/>
      <c r="DH1108"/>
      <c r="DI1108"/>
      <c r="DJ1108"/>
      <c r="DK1108"/>
      <c r="DL1108"/>
      <c r="DM1108"/>
      <c r="DN1108"/>
      <c r="DO1108"/>
      <c r="DP1108"/>
      <c r="DQ1108"/>
      <c r="DR1108"/>
      <c r="DS1108"/>
      <c r="DT1108"/>
      <c r="DU1108"/>
      <c r="DV1108"/>
      <c r="DW1108"/>
      <c r="DX1108"/>
      <c r="DY1108"/>
      <c r="DZ1108"/>
      <c r="EA1108"/>
      <c r="EB1108"/>
      <c r="EC1108"/>
      <c r="ED1108"/>
      <c r="EE1108"/>
      <c r="EF1108"/>
      <c r="EG1108"/>
      <c r="EH1108"/>
      <c r="EI1108"/>
      <c r="EJ1108"/>
      <c r="EK1108"/>
      <c r="EL1108"/>
      <c r="EM1108"/>
    </row>
    <row r="1109" spans="1:143" ht="15.75">
      <c r="A1109"/>
      <c r="B1109"/>
      <c r="C1109"/>
      <c r="D1109"/>
      <c r="E1109"/>
      <c r="F1109"/>
      <c r="G1109"/>
      <c r="H1109"/>
      <c r="I1109"/>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c r="CW1109"/>
      <c r="CX1109"/>
      <c r="CY1109"/>
      <c r="CZ1109"/>
      <c r="DA1109"/>
      <c r="DB1109"/>
      <c r="DC1109"/>
      <c r="DD1109"/>
      <c r="DE1109"/>
      <c r="DF1109"/>
      <c r="DG1109"/>
      <c r="DH1109"/>
      <c r="DI1109"/>
      <c r="DJ1109"/>
      <c r="DK1109"/>
      <c r="DL1109"/>
      <c r="DM1109"/>
      <c r="DN1109"/>
      <c r="DO1109"/>
      <c r="DP1109"/>
      <c r="DQ1109"/>
      <c r="DR1109"/>
      <c r="DS1109"/>
      <c r="DT1109"/>
      <c r="DU1109"/>
      <c r="DV1109"/>
      <c r="DW1109"/>
      <c r="DX1109"/>
      <c r="DY1109"/>
      <c r="DZ1109"/>
      <c r="EA1109"/>
      <c r="EB1109"/>
      <c r="EC1109"/>
      <c r="ED1109"/>
      <c r="EE1109"/>
      <c r="EF1109"/>
      <c r="EG1109"/>
      <c r="EH1109"/>
      <c r="EI1109"/>
      <c r="EJ1109"/>
      <c r="EK1109"/>
      <c r="EL1109"/>
      <c r="EM1109"/>
    </row>
    <row r="1110" spans="1:143" ht="15.75">
      <c r="A1110"/>
      <c r="B1110"/>
      <c r="C1110"/>
      <c r="D1110"/>
      <c r="E1110"/>
      <c r="F1110"/>
      <c r="G1110"/>
      <c r="H1110"/>
      <c r="I1110"/>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c r="CW1110"/>
      <c r="CX1110"/>
      <c r="CY1110"/>
      <c r="CZ1110"/>
      <c r="DA1110"/>
      <c r="DB1110"/>
      <c r="DC1110"/>
      <c r="DD1110"/>
      <c r="DE1110"/>
      <c r="DF1110"/>
      <c r="DG1110"/>
      <c r="DH1110"/>
      <c r="DI1110"/>
      <c r="DJ1110"/>
      <c r="DK1110"/>
      <c r="DL1110"/>
      <c r="DM1110"/>
      <c r="DN1110"/>
      <c r="DO1110"/>
      <c r="DP1110"/>
      <c r="DQ1110"/>
      <c r="DR1110"/>
      <c r="DS1110"/>
      <c r="DT1110"/>
      <c r="DU1110"/>
      <c r="DV1110"/>
      <c r="DW1110"/>
      <c r="DX1110"/>
      <c r="DY1110"/>
      <c r="DZ1110"/>
      <c r="EA1110"/>
      <c r="EB1110"/>
      <c r="EC1110"/>
      <c r="ED1110"/>
      <c r="EE1110"/>
      <c r="EF1110"/>
      <c r="EG1110"/>
      <c r="EH1110"/>
      <c r="EI1110"/>
      <c r="EJ1110"/>
      <c r="EK1110"/>
      <c r="EL1110"/>
      <c r="EM1110"/>
    </row>
    <row r="1111" spans="1:143" ht="15.75">
      <c r="A1111"/>
      <c r="B1111"/>
      <c r="C1111"/>
      <c r="D1111"/>
      <c r="E1111"/>
      <c r="F1111"/>
      <c r="G1111"/>
      <c r="H1111"/>
      <c r="I1111"/>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c r="CW1111"/>
      <c r="CX1111"/>
      <c r="CY1111"/>
      <c r="CZ1111"/>
      <c r="DA1111"/>
      <c r="DB1111"/>
      <c r="DC1111"/>
      <c r="DD1111"/>
      <c r="DE1111"/>
      <c r="DF1111"/>
      <c r="DG1111"/>
      <c r="DH1111"/>
      <c r="DI1111"/>
      <c r="DJ1111"/>
      <c r="DK1111"/>
      <c r="DL1111"/>
      <c r="DM1111"/>
      <c r="DN1111"/>
      <c r="DO1111"/>
      <c r="DP1111"/>
      <c r="DQ1111"/>
      <c r="DR1111"/>
      <c r="DS1111"/>
      <c r="DT1111"/>
      <c r="DU1111"/>
      <c r="DV1111"/>
      <c r="DW1111"/>
      <c r="DX1111"/>
      <c r="DY1111"/>
      <c r="DZ1111"/>
      <c r="EA1111"/>
      <c r="EB1111"/>
      <c r="EC1111"/>
      <c r="ED1111"/>
      <c r="EE1111"/>
      <c r="EF1111"/>
      <c r="EG1111"/>
      <c r="EH1111"/>
      <c r="EI1111"/>
      <c r="EJ1111"/>
      <c r="EK1111"/>
      <c r="EL1111"/>
      <c r="EM1111"/>
    </row>
    <row r="1112" spans="1:143" ht="15.75">
      <c r="A1112"/>
      <c r="B1112"/>
      <c r="C1112"/>
      <c r="D1112"/>
      <c r="E1112"/>
      <c r="F1112"/>
      <c r="G1112"/>
      <c r="H1112"/>
      <c r="I1112"/>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c r="CW1112"/>
      <c r="CX1112"/>
      <c r="CY1112"/>
      <c r="CZ1112"/>
      <c r="DA1112"/>
      <c r="DB1112"/>
      <c r="DC1112"/>
      <c r="DD1112"/>
      <c r="DE1112"/>
      <c r="DF1112"/>
      <c r="DG1112"/>
      <c r="DH1112"/>
      <c r="DI1112"/>
      <c r="DJ1112"/>
      <c r="DK1112"/>
      <c r="DL1112"/>
      <c r="DM1112"/>
      <c r="DN1112"/>
      <c r="DO1112"/>
      <c r="DP1112"/>
      <c r="DQ1112"/>
      <c r="DR1112"/>
      <c r="DS1112"/>
      <c r="DT1112"/>
      <c r="DU1112"/>
      <c r="DV1112"/>
      <c r="DW1112"/>
      <c r="DX1112"/>
      <c r="DY1112"/>
      <c r="DZ1112"/>
      <c r="EA1112"/>
      <c r="EB1112"/>
      <c r="EC1112"/>
      <c r="ED1112"/>
      <c r="EE1112"/>
      <c r="EF1112"/>
      <c r="EG1112"/>
      <c r="EH1112"/>
      <c r="EI1112"/>
      <c r="EJ1112"/>
      <c r="EK1112"/>
      <c r="EL1112"/>
      <c r="EM1112"/>
    </row>
    <row r="1113" spans="1:143" ht="15.75">
      <c r="A1113"/>
      <c r="B1113"/>
      <c r="C1113"/>
      <c r="D1113"/>
      <c r="E1113"/>
      <c r="F1113"/>
      <c r="G1113"/>
      <c r="H1113"/>
      <c r="I1113"/>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c r="CW1113"/>
      <c r="CX1113"/>
      <c r="CY1113"/>
      <c r="CZ1113"/>
      <c r="DA1113"/>
      <c r="DB1113"/>
      <c r="DC1113"/>
      <c r="DD1113"/>
      <c r="DE1113"/>
      <c r="DF1113"/>
      <c r="DG1113"/>
      <c r="DH1113"/>
      <c r="DI1113"/>
      <c r="DJ1113"/>
      <c r="DK1113"/>
      <c r="DL1113"/>
      <c r="DM1113"/>
      <c r="DN1113"/>
      <c r="DO1113"/>
      <c r="DP1113"/>
      <c r="DQ1113"/>
      <c r="DR1113"/>
      <c r="DS1113"/>
      <c r="DT1113"/>
      <c r="DU1113"/>
      <c r="DV1113"/>
      <c r="DW1113"/>
      <c r="DX1113"/>
      <c r="DY1113"/>
      <c r="DZ1113"/>
      <c r="EA1113"/>
      <c r="EB1113"/>
      <c r="EC1113"/>
      <c r="ED1113"/>
      <c r="EE1113"/>
      <c r="EF1113"/>
      <c r="EG1113"/>
      <c r="EH1113"/>
      <c r="EI1113"/>
      <c r="EJ1113"/>
      <c r="EK1113"/>
      <c r="EL1113"/>
      <c r="EM1113"/>
    </row>
    <row r="1114" spans="1:143" ht="15.75">
      <c r="A1114"/>
      <c r="B1114"/>
      <c r="C1114"/>
      <c r="D1114"/>
      <c r="E1114"/>
      <c r="F1114"/>
      <c r="G1114"/>
      <c r="H1114"/>
      <c r="I1114"/>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c r="CW1114"/>
      <c r="CX1114"/>
      <c r="CY1114"/>
      <c r="CZ1114"/>
      <c r="DA1114"/>
      <c r="DB1114"/>
      <c r="DC1114"/>
      <c r="DD1114"/>
      <c r="DE1114"/>
      <c r="DF1114"/>
      <c r="DG1114"/>
      <c r="DH1114"/>
      <c r="DI1114"/>
      <c r="DJ1114"/>
      <c r="DK1114"/>
      <c r="DL1114"/>
      <c r="DM1114"/>
      <c r="DN1114"/>
      <c r="DO1114"/>
      <c r="DP1114"/>
      <c r="DQ1114"/>
      <c r="DR1114"/>
      <c r="DS1114"/>
      <c r="DT1114"/>
      <c r="DU1114"/>
      <c r="DV1114"/>
      <c r="DW1114"/>
      <c r="DX1114"/>
      <c r="DY1114"/>
      <c r="DZ1114"/>
      <c r="EA1114"/>
      <c r="EB1114"/>
      <c r="EC1114"/>
      <c r="ED1114"/>
      <c r="EE1114"/>
      <c r="EF1114"/>
      <c r="EG1114"/>
      <c r="EH1114"/>
      <c r="EI1114"/>
      <c r="EJ1114"/>
      <c r="EK1114"/>
      <c r="EL1114"/>
      <c r="EM1114"/>
    </row>
    <row r="1115" spans="1:143" ht="15.75">
      <c r="A1115"/>
      <c r="B1115"/>
      <c r="C1115"/>
      <c r="D1115"/>
      <c r="E1115"/>
      <c r="F1115"/>
      <c r="G1115"/>
      <c r="H1115"/>
      <c r="I111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c r="CW1115"/>
      <c r="CX1115"/>
      <c r="CY1115"/>
      <c r="CZ1115"/>
      <c r="DA1115"/>
      <c r="DB1115"/>
      <c r="DC1115"/>
      <c r="DD1115"/>
      <c r="DE1115"/>
      <c r="DF1115"/>
      <c r="DG1115"/>
      <c r="DH1115"/>
      <c r="DI1115"/>
      <c r="DJ1115"/>
      <c r="DK1115"/>
      <c r="DL1115"/>
      <c r="DM1115"/>
      <c r="DN1115"/>
      <c r="DO1115"/>
      <c r="DP1115"/>
      <c r="DQ1115"/>
      <c r="DR1115"/>
      <c r="DS1115"/>
      <c r="DT1115"/>
      <c r="DU1115"/>
      <c r="DV1115"/>
      <c r="DW1115"/>
      <c r="DX1115"/>
      <c r="DY1115"/>
      <c r="DZ1115"/>
      <c r="EA1115"/>
      <c r="EB1115"/>
      <c r="EC1115"/>
      <c r="ED1115"/>
      <c r="EE1115"/>
      <c r="EF1115"/>
      <c r="EG1115"/>
      <c r="EH1115"/>
      <c r="EI1115"/>
      <c r="EJ1115"/>
      <c r="EK1115"/>
      <c r="EL1115"/>
      <c r="EM1115"/>
    </row>
    <row r="1116" spans="1:143" ht="15.75">
      <c r="A1116"/>
      <c r="B1116"/>
      <c r="C1116"/>
      <c r="D1116"/>
      <c r="E1116"/>
      <c r="F1116"/>
      <c r="G1116"/>
      <c r="H1116"/>
      <c r="I1116"/>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c r="CW1116"/>
      <c r="CX1116"/>
      <c r="CY1116"/>
      <c r="CZ1116"/>
      <c r="DA1116"/>
      <c r="DB1116"/>
      <c r="DC1116"/>
      <c r="DD1116"/>
      <c r="DE1116"/>
      <c r="DF1116"/>
      <c r="DG1116"/>
      <c r="DH1116"/>
      <c r="DI1116"/>
      <c r="DJ1116"/>
      <c r="DK1116"/>
      <c r="DL1116"/>
      <c r="DM1116"/>
      <c r="DN1116"/>
      <c r="DO1116"/>
      <c r="DP1116"/>
      <c r="DQ1116"/>
      <c r="DR1116"/>
      <c r="DS1116"/>
      <c r="DT1116"/>
      <c r="DU1116"/>
      <c r="DV1116"/>
      <c r="DW1116"/>
      <c r="DX1116"/>
      <c r="DY1116"/>
      <c r="DZ1116"/>
      <c r="EA1116"/>
      <c r="EB1116"/>
      <c r="EC1116"/>
      <c r="ED1116"/>
      <c r="EE1116"/>
      <c r="EF1116"/>
      <c r="EG1116"/>
      <c r="EH1116"/>
      <c r="EI1116"/>
      <c r="EJ1116"/>
      <c r="EK1116"/>
      <c r="EL1116"/>
      <c r="EM1116"/>
    </row>
    <row r="1117" spans="1:143" ht="15.75">
      <c r="A1117"/>
      <c r="B1117"/>
      <c r="C1117"/>
      <c r="D1117"/>
      <c r="E1117"/>
      <c r="F1117"/>
      <c r="G1117"/>
      <c r="H1117"/>
      <c r="I1117"/>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c r="CW1117"/>
      <c r="CX1117"/>
      <c r="CY1117"/>
      <c r="CZ1117"/>
      <c r="DA1117"/>
      <c r="DB1117"/>
      <c r="DC1117"/>
      <c r="DD1117"/>
      <c r="DE1117"/>
      <c r="DF1117"/>
      <c r="DG1117"/>
      <c r="DH1117"/>
      <c r="DI1117"/>
      <c r="DJ1117"/>
      <c r="DK1117"/>
      <c r="DL1117"/>
      <c r="DM1117"/>
      <c r="DN1117"/>
      <c r="DO1117"/>
      <c r="DP1117"/>
      <c r="DQ1117"/>
      <c r="DR1117"/>
      <c r="DS1117"/>
      <c r="DT1117"/>
      <c r="DU1117"/>
      <c r="DV1117"/>
      <c r="DW1117"/>
      <c r="DX1117"/>
      <c r="DY1117"/>
      <c r="DZ1117"/>
      <c r="EA1117"/>
      <c r="EB1117"/>
      <c r="EC1117"/>
      <c r="ED1117"/>
      <c r="EE1117"/>
      <c r="EF1117"/>
      <c r="EG1117"/>
      <c r="EH1117"/>
      <c r="EI1117"/>
      <c r="EJ1117"/>
      <c r="EK1117"/>
      <c r="EL1117"/>
      <c r="EM1117"/>
    </row>
    <row r="1118" spans="1:143" ht="15.75">
      <c r="A1118"/>
      <c r="B1118"/>
      <c r="C1118"/>
      <c r="D1118"/>
      <c r="E1118"/>
      <c r="F1118"/>
      <c r="G1118"/>
      <c r="H1118"/>
      <c r="I1118"/>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c r="CW1118"/>
      <c r="CX1118"/>
      <c r="CY1118"/>
      <c r="CZ1118"/>
      <c r="DA1118"/>
      <c r="DB1118"/>
      <c r="DC1118"/>
      <c r="DD1118"/>
      <c r="DE1118"/>
      <c r="DF1118"/>
      <c r="DG1118"/>
      <c r="DH1118"/>
      <c r="DI1118"/>
      <c r="DJ1118"/>
      <c r="DK1118"/>
      <c r="DL1118"/>
      <c r="DM1118"/>
      <c r="DN1118"/>
      <c r="DO1118"/>
      <c r="DP1118"/>
      <c r="DQ1118"/>
      <c r="DR1118"/>
      <c r="DS1118"/>
      <c r="DT1118"/>
      <c r="DU1118"/>
      <c r="DV1118"/>
      <c r="DW1118"/>
      <c r="DX1118"/>
      <c r="DY1118"/>
      <c r="DZ1118"/>
      <c r="EA1118"/>
      <c r="EB1118"/>
      <c r="EC1118"/>
      <c r="ED1118"/>
      <c r="EE1118"/>
      <c r="EF1118"/>
      <c r="EG1118"/>
      <c r="EH1118"/>
      <c r="EI1118"/>
      <c r="EJ1118"/>
      <c r="EK1118"/>
      <c r="EL1118"/>
      <c r="EM1118"/>
    </row>
    <row r="1119" spans="1:143" ht="15.75">
      <c r="A1119"/>
      <c r="B1119"/>
      <c r="C1119"/>
      <c r="D1119"/>
      <c r="E1119"/>
      <c r="F1119"/>
      <c r="G1119"/>
      <c r="H1119"/>
      <c r="I1119"/>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c r="CW1119"/>
      <c r="CX1119"/>
      <c r="CY1119"/>
      <c r="CZ1119"/>
      <c r="DA1119"/>
      <c r="DB1119"/>
      <c r="DC1119"/>
      <c r="DD1119"/>
      <c r="DE1119"/>
      <c r="DF1119"/>
      <c r="DG1119"/>
      <c r="DH1119"/>
      <c r="DI1119"/>
      <c r="DJ1119"/>
      <c r="DK1119"/>
      <c r="DL1119"/>
      <c r="DM1119"/>
      <c r="DN1119"/>
      <c r="DO1119"/>
      <c r="DP1119"/>
      <c r="DQ1119"/>
      <c r="DR1119"/>
      <c r="DS1119"/>
      <c r="DT1119"/>
      <c r="DU1119"/>
      <c r="DV1119"/>
      <c r="DW1119"/>
      <c r="DX1119"/>
      <c r="DY1119"/>
      <c r="DZ1119"/>
      <c r="EA1119"/>
      <c r="EB1119"/>
      <c r="EC1119"/>
      <c r="ED1119"/>
      <c r="EE1119"/>
      <c r="EF1119"/>
      <c r="EG1119"/>
      <c r="EH1119"/>
      <c r="EI1119"/>
      <c r="EJ1119"/>
      <c r="EK1119"/>
      <c r="EL1119"/>
      <c r="EM1119"/>
    </row>
    <row r="1120" spans="1:143" ht="15.75">
      <c r="A1120"/>
      <c r="B1120"/>
      <c r="C1120"/>
      <c r="D1120"/>
      <c r="E1120"/>
      <c r="F1120"/>
      <c r="G1120"/>
      <c r="H1120"/>
      <c r="I1120"/>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c r="CW1120"/>
      <c r="CX1120"/>
      <c r="CY1120"/>
      <c r="CZ1120"/>
      <c r="DA1120"/>
      <c r="DB1120"/>
      <c r="DC1120"/>
      <c r="DD1120"/>
      <c r="DE1120"/>
      <c r="DF1120"/>
      <c r="DG1120"/>
      <c r="DH1120"/>
      <c r="DI1120"/>
      <c r="DJ1120"/>
      <c r="DK1120"/>
      <c r="DL1120"/>
      <c r="DM1120"/>
      <c r="DN1120"/>
      <c r="DO1120"/>
      <c r="DP1120"/>
      <c r="DQ1120"/>
      <c r="DR1120"/>
      <c r="DS1120"/>
      <c r="DT1120"/>
      <c r="DU1120"/>
      <c r="DV1120"/>
      <c r="DW1120"/>
      <c r="DX1120"/>
      <c r="DY1120"/>
      <c r="DZ1120"/>
      <c r="EA1120"/>
      <c r="EB1120"/>
      <c r="EC1120"/>
      <c r="ED1120"/>
      <c r="EE1120"/>
      <c r="EF1120"/>
      <c r="EG1120"/>
      <c r="EH1120"/>
      <c r="EI1120"/>
      <c r="EJ1120"/>
      <c r="EK1120"/>
      <c r="EL1120"/>
      <c r="EM1120"/>
    </row>
    <row r="1121" spans="1:143" ht="15.75">
      <c r="A1121"/>
      <c r="B1121"/>
      <c r="C1121"/>
      <c r="D1121"/>
      <c r="E1121"/>
      <c r="F1121"/>
      <c r="G1121"/>
      <c r="H1121"/>
      <c r="I1121"/>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c r="CW1121"/>
      <c r="CX1121"/>
      <c r="CY1121"/>
      <c r="CZ1121"/>
      <c r="DA1121"/>
      <c r="DB1121"/>
      <c r="DC1121"/>
      <c r="DD1121"/>
      <c r="DE1121"/>
      <c r="DF1121"/>
      <c r="DG1121"/>
      <c r="DH1121"/>
      <c r="DI1121"/>
      <c r="DJ1121"/>
      <c r="DK1121"/>
      <c r="DL1121"/>
      <c r="DM1121"/>
      <c r="DN1121"/>
      <c r="DO1121"/>
      <c r="DP1121"/>
      <c r="DQ1121"/>
      <c r="DR1121"/>
      <c r="DS1121"/>
      <c r="DT1121"/>
      <c r="DU1121"/>
      <c r="DV1121"/>
      <c r="DW1121"/>
      <c r="DX1121"/>
      <c r="DY1121"/>
      <c r="DZ1121"/>
      <c r="EA1121"/>
      <c r="EB1121"/>
      <c r="EC1121"/>
      <c r="ED1121"/>
      <c r="EE1121"/>
      <c r="EF1121"/>
      <c r="EG1121"/>
      <c r="EH1121"/>
      <c r="EI1121"/>
      <c r="EJ1121"/>
      <c r="EK1121"/>
      <c r="EL1121"/>
      <c r="EM1121"/>
    </row>
    <row r="1122" spans="1:143" ht="15.75">
      <c r="A1122"/>
      <c r="B1122"/>
      <c r="C1122"/>
      <c r="D1122"/>
      <c r="E1122"/>
      <c r="F1122"/>
      <c r="G1122"/>
      <c r="H1122"/>
      <c r="I1122"/>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c r="CW1122"/>
      <c r="CX1122"/>
      <c r="CY1122"/>
      <c r="CZ1122"/>
      <c r="DA1122"/>
      <c r="DB1122"/>
      <c r="DC1122"/>
      <c r="DD1122"/>
      <c r="DE1122"/>
      <c r="DF1122"/>
      <c r="DG1122"/>
      <c r="DH1122"/>
      <c r="DI1122"/>
      <c r="DJ1122"/>
      <c r="DK1122"/>
      <c r="DL1122"/>
      <c r="DM1122"/>
      <c r="DN1122"/>
      <c r="DO1122"/>
      <c r="DP1122"/>
      <c r="DQ1122"/>
      <c r="DR1122"/>
      <c r="DS1122"/>
      <c r="DT1122"/>
      <c r="DU1122"/>
      <c r="DV1122"/>
      <c r="DW1122"/>
      <c r="DX1122"/>
      <c r="DY1122"/>
      <c r="DZ1122"/>
      <c r="EA1122"/>
      <c r="EB1122"/>
      <c r="EC1122"/>
      <c r="ED1122"/>
      <c r="EE1122"/>
      <c r="EF1122"/>
      <c r="EG1122"/>
      <c r="EH1122"/>
      <c r="EI1122"/>
      <c r="EJ1122"/>
      <c r="EK1122"/>
      <c r="EL1122"/>
      <c r="EM1122"/>
    </row>
    <row r="1123" spans="1:143" ht="15.75">
      <c r="A1123"/>
      <c r="B1123"/>
      <c r="C1123"/>
      <c r="D1123"/>
      <c r="E1123"/>
      <c r="F1123"/>
      <c r="G1123"/>
      <c r="H1123"/>
      <c r="I1123"/>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c r="CW1123"/>
      <c r="CX1123"/>
      <c r="CY1123"/>
      <c r="CZ1123"/>
      <c r="DA1123"/>
      <c r="DB1123"/>
      <c r="DC1123"/>
      <c r="DD1123"/>
      <c r="DE1123"/>
      <c r="DF1123"/>
      <c r="DG1123"/>
      <c r="DH1123"/>
      <c r="DI1123"/>
      <c r="DJ1123"/>
      <c r="DK1123"/>
      <c r="DL1123"/>
      <c r="DM1123"/>
      <c r="DN1123"/>
      <c r="DO1123"/>
      <c r="DP1123"/>
      <c r="DQ1123"/>
      <c r="DR1123"/>
      <c r="DS1123"/>
      <c r="DT1123"/>
      <c r="DU1123"/>
      <c r="DV1123"/>
      <c r="DW1123"/>
      <c r="DX1123"/>
      <c r="DY1123"/>
      <c r="DZ1123"/>
      <c r="EA1123"/>
      <c r="EB1123"/>
      <c r="EC1123"/>
      <c r="ED1123"/>
      <c r="EE1123"/>
      <c r="EF1123"/>
      <c r="EG1123"/>
      <c r="EH1123"/>
      <c r="EI1123"/>
      <c r="EJ1123"/>
      <c r="EK1123"/>
      <c r="EL1123"/>
      <c r="EM1123"/>
    </row>
    <row r="1124" spans="1:143" ht="15.75">
      <c r="A1124"/>
      <c r="B1124"/>
      <c r="C1124"/>
      <c r="D1124"/>
      <c r="E1124"/>
      <c r="F1124"/>
      <c r="G1124"/>
      <c r="H1124"/>
      <c r="I1124"/>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c r="CW1124"/>
      <c r="CX1124"/>
      <c r="CY1124"/>
      <c r="CZ1124"/>
      <c r="DA1124"/>
      <c r="DB1124"/>
      <c r="DC1124"/>
      <c r="DD1124"/>
      <c r="DE1124"/>
      <c r="DF1124"/>
      <c r="DG1124"/>
      <c r="DH1124"/>
      <c r="DI1124"/>
      <c r="DJ1124"/>
      <c r="DK1124"/>
      <c r="DL1124"/>
      <c r="DM1124"/>
      <c r="DN1124"/>
      <c r="DO1124"/>
      <c r="DP1124"/>
      <c r="DQ1124"/>
      <c r="DR1124"/>
      <c r="DS1124"/>
      <c r="DT1124"/>
      <c r="DU1124"/>
      <c r="DV1124"/>
      <c r="DW1124"/>
      <c r="DX1124"/>
      <c r="DY1124"/>
      <c r="DZ1124"/>
      <c r="EA1124"/>
      <c r="EB1124"/>
      <c r="EC1124"/>
      <c r="ED1124"/>
      <c r="EE1124"/>
      <c r="EF1124"/>
      <c r="EG1124"/>
      <c r="EH1124"/>
      <c r="EI1124"/>
      <c r="EJ1124"/>
      <c r="EK1124"/>
      <c r="EL1124"/>
      <c r="EM1124"/>
    </row>
    <row r="1125" spans="1:143" ht="15.75">
      <c r="A1125"/>
      <c r="B1125"/>
      <c r="C1125"/>
      <c r="D1125"/>
      <c r="E1125"/>
      <c r="F1125"/>
      <c r="G1125"/>
      <c r="H1125"/>
      <c r="I11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c r="CW1125"/>
      <c r="CX1125"/>
      <c r="CY1125"/>
      <c r="CZ1125"/>
      <c r="DA1125"/>
      <c r="DB1125"/>
      <c r="DC1125"/>
      <c r="DD1125"/>
      <c r="DE1125"/>
      <c r="DF1125"/>
      <c r="DG1125"/>
      <c r="DH1125"/>
      <c r="DI1125"/>
      <c r="DJ1125"/>
      <c r="DK1125"/>
      <c r="DL1125"/>
      <c r="DM1125"/>
      <c r="DN1125"/>
      <c r="DO1125"/>
      <c r="DP1125"/>
      <c r="DQ1125"/>
      <c r="DR1125"/>
      <c r="DS1125"/>
      <c r="DT1125"/>
      <c r="DU1125"/>
      <c r="DV1125"/>
      <c r="DW1125"/>
      <c r="DX1125"/>
      <c r="DY1125"/>
      <c r="DZ1125"/>
      <c r="EA1125"/>
      <c r="EB1125"/>
      <c r="EC1125"/>
      <c r="ED1125"/>
      <c r="EE1125"/>
      <c r="EF1125"/>
      <c r="EG1125"/>
      <c r="EH1125"/>
      <c r="EI1125"/>
      <c r="EJ1125"/>
      <c r="EK1125"/>
      <c r="EL1125"/>
      <c r="EM1125"/>
    </row>
    <row r="1126" spans="1:143" ht="15.75">
      <c r="A1126"/>
      <c r="B1126"/>
      <c r="C1126"/>
      <c r="D1126"/>
      <c r="E1126"/>
      <c r="F1126"/>
      <c r="G1126"/>
      <c r="H1126"/>
      <c r="I1126"/>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c r="CW1126"/>
      <c r="CX1126"/>
      <c r="CY1126"/>
      <c r="CZ1126"/>
      <c r="DA1126"/>
      <c r="DB1126"/>
      <c r="DC1126"/>
      <c r="DD1126"/>
      <c r="DE1126"/>
      <c r="DF1126"/>
      <c r="DG1126"/>
      <c r="DH1126"/>
      <c r="DI1126"/>
      <c r="DJ1126"/>
      <c r="DK1126"/>
      <c r="DL1126"/>
      <c r="DM1126"/>
      <c r="DN1126"/>
      <c r="DO1126"/>
      <c r="DP1126"/>
      <c r="DQ1126"/>
      <c r="DR1126"/>
      <c r="DS1126"/>
      <c r="DT1126"/>
      <c r="DU1126"/>
      <c r="DV1126"/>
      <c r="DW1126"/>
      <c r="DX1126"/>
      <c r="DY1126"/>
      <c r="DZ1126"/>
      <c r="EA1126"/>
      <c r="EB1126"/>
      <c r="EC1126"/>
      <c r="ED1126"/>
      <c r="EE1126"/>
      <c r="EF1126"/>
      <c r="EG1126"/>
      <c r="EH1126"/>
      <c r="EI1126"/>
      <c r="EJ1126"/>
      <c r="EK1126"/>
      <c r="EL1126"/>
      <c r="EM1126"/>
    </row>
    <row r="1127" spans="1:143" ht="15.75">
      <c r="A1127"/>
      <c r="B1127"/>
      <c r="C1127"/>
      <c r="D1127"/>
      <c r="E1127"/>
      <c r="F1127"/>
      <c r="G1127"/>
      <c r="H1127"/>
      <c r="I1127"/>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c r="CW1127"/>
      <c r="CX1127"/>
      <c r="CY1127"/>
      <c r="CZ1127"/>
      <c r="DA1127"/>
      <c r="DB1127"/>
      <c r="DC1127"/>
      <c r="DD1127"/>
      <c r="DE1127"/>
      <c r="DF1127"/>
      <c r="DG1127"/>
      <c r="DH1127"/>
      <c r="DI1127"/>
      <c r="DJ1127"/>
      <c r="DK1127"/>
      <c r="DL1127"/>
      <c r="DM1127"/>
      <c r="DN1127"/>
      <c r="DO1127"/>
      <c r="DP1127"/>
      <c r="DQ1127"/>
      <c r="DR1127"/>
      <c r="DS1127"/>
      <c r="DT1127"/>
      <c r="DU1127"/>
      <c r="DV1127"/>
      <c r="DW1127"/>
      <c r="DX1127"/>
      <c r="DY1127"/>
      <c r="DZ1127"/>
      <c r="EA1127"/>
      <c r="EB1127"/>
      <c r="EC1127"/>
      <c r="ED1127"/>
      <c r="EE1127"/>
      <c r="EF1127"/>
      <c r="EG1127"/>
      <c r="EH1127"/>
      <c r="EI1127"/>
      <c r="EJ1127"/>
      <c r="EK1127"/>
      <c r="EL1127"/>
      <c r="EM1127"/>
    </row>
    <row r="1128" spans="1:143" ht="15.75">
      <c r="A1128"/>
      <c r="B1128"/>
      <c r="C1128"/>
      <c r="D1128"/>
      <c r="E1128"/>
      <c r="F1128"/>
      <c r="G1128"/>
      <c r="H1128"/>
      <c r="I1128"/>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c r="CW1128"/>
      <c r="CX1128"/>
      <c r="CY1128"/>
      <c r="CZ1128"/>
      <c r="DA1128"/>
      <c r="DB1128"/>
      <c r="DC1128"/>
      <c r="DD1128"/>
      <c r="DE1128"/>
      <c r="DF1128"/>
      <c r="DG1128"/>
      <c r="DH1128"/>
      <c r="DI1128"/>
      <c r="DJ1128"/>
      <c r="DK1128"/>
      <c r="DL1128"/>
      <c r="DM1128"/>
      <c r="DN1128"/>
      <c r="DO1128"/>
      <c r="DP1128"/>
      <c r="DQ1128"/>
      <c r="DR1128"/>
      <c r="DS1128"/>
      <c r="DT1128"/>
      <c r="DU1128"/>
      <c r="DV1128"/>
      <c r="DW1128"/>
      <c r="DX1128"/>
      <c r="DY1128"/>
      <c r="DZ1128"/>
      <c r="EA1128"/>
      <c r="EB1128"/>
      <c r="EC1128"/>
      <c r="ED1128"/>
      <c r="EE1128"/>
      <c r="EF1128"/>
      <c r="EG1128"/>
      <c r="EH1128"/>
      <c r="EI1128"/>
      <c r="EJ1128"/>
      <c r="EK1128"/>
      <c r="EL1128"/>
      <c r="EM1128"/>
    </row>
    <row r="1129" spans="1:143" ht="15.75">
      <c r="A1129"/>
      <c r="B1129"/>
      <c r="C1129"/>
      <c r="D1129"/>
      <c r="E1129"/>
      <c r="F1129"/>
      <c r="G1129"/>
      <c r="H1129"/>
      <c r="I1129"/>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c r="CW1129"/>
      <c r="CX1129"/>
      <c r="CY1129"/>
      <c r="CZ1129"/>
      <c r="DA1129"/>
      <c r="DB1129"/>
      <c r="DC1129"/>
      <c r="DD1129"/>
      <c r="DE1129"/>
      <c r="DF1129"/>
      <c r="DG1129"/>
      <c r="DH1129"/>
      <c r="DI1129"/>
      <c r="DJ1129"/>
      <c r="DK1129"/>
      <c r="DL1129"/>
      <c r="DM1129"/>
      <c r="DN1129"/>
      <c r="DO1129"/>
      <c r="DP1129"/>
      <c r="DQ1129"/>
      <c r="DR1129"/>
      <c r="DS1129"/>
      <c r="DT1129"/>
      <c r="DU1129"/>
      <c r="DV1129"/>
      <c r="DW1129"/>
      <c r="DX1129"/>
      <c r="DY1129"/>
      <c r="DZ1129"/>
      <c r="EA1129"/>
      <c r="EB1129"/>
      <c r="EC1129"/>
      <c r="ED1129"/>
      <c r="EE1129"/>
      <c r="EF1129"/>
      <c r="EG1129"/>
      <c r="EH1129"/>
      <c r="EI1129"/>
      <c r="EJ1129"/>
      <c r="EK1129"/>
      <c r="EL1129"/>
      <c r="EM1129"/>
    </row>
    <row r="1130" spans="1:143" ht="15.75">
      <c r="A1130"/>
      <c r="B1130"/>
      <c r="C1130"/>
      <c r="D1130"/>
      <c r="E1130"/>
      <c r="F1130"/>
      <c r="G1130"/>
      <c r="H1130"/>
      <c r="I1130"/>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c r="CW1130"/>
      <c r="CX1130"/>
      <c r="CY1130"/>
      <c r="CZ1130"/>
      <c r="DA1130"/>
      <c r="DB1130"/>
      <c r="DC1130"/>
      <c r="DD1130"/>
      <c r="DE1130"/>
      <c r="DF1130"/>
      <c r="DG1130"/>
      <c r="DH1130"/>
      <c r="DI1130"/>
      <c r="DJ1130"/>
      <c r="DK1130"/>
      <c r="DL1130"/>
      <c r="DM1130"/>
      <c r="DN1130"/>
      <c r="DO1130"/>
      <c r="DP1130"/>
      <c r="DQ1130"/>
      <c r="DR1130"/>
      <c r="DS1130"/>
      <c r="DT1130"/>
      <c r="DU1130"/>
      <c r="DV1130"/>
      <c r="DW1130"/>
      <c r="DX1130"/>
      <c r="DY1130"/>
      <c r="DZ1130"/>
      <c r="EA1130"/>
      <c r="EB1130"/>
      <c r="EC1130"/>
      <c r="ED1130"/>
      <c r="EE1130"/>
      <c r="EF1130"/>
      <c r="EG1130"/>
      <c r="EH1130"/>
      <c r="EI1130"/>
      <c r="EJ1130"/>
      <c r="EK1130"/>
      <c r="EL1130"/>
      <c r="EM1130"/>
    </row>
    <row r="1131" spans="1:143" ht="15.75">
      <c r="A1131"/>
      <c r="B1131"/>
      <c r="C1131"/>
      <c r="D1131"/>
      <c r="E1131"/>
      <c r="F1131"/>
      <c r="G1131"/>
      <c r="H1131"/>
      <c r="I1131"/>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c r="CW1131"/>
      <c r="CX1131"/>
      <c r="CY1131"/>
      <c r="CZ1131"/>
      <c r="DA1131"/>
      <c r="DB1131"/>
      <c r="DC1131"/>
      <c r="DD1131"/>
      <c r="DE1131"/>
      <c r="DF1131"/>
      <c r="DG1131"/>
      <c r="DH1131"/>
      <c r="DI1131"/>
      <c r="DJ1131"/>
      <c r="DK1131"/>
      <c r="DL1131"/>
      <c r="DM1131"/>
      <c r="DN1131"/>
      <c r="DO1131"/>
      <c r="DP1131"/>
      <c r="DQ1131"/>
      <c r="DR1131"/>
      <c r="DS1131"/>
      <c r="DT1131"/>
      <c r="DU1131"/>
      <c r="DV1131"/>
      <c r="DW1131"/>
      <c r="DX1131"/>
      <c r="DY1131"/>
      <c r="DZ1131"/>
      <c r="EA1131"/>
      <c r="EB1131"/>
      <c r="EC1131"/>
      <c r="ED1131"/>
      <c r="EE1131"/>
      <c r="EF1131"/>
      <c r="EG1131"/>
      <c r="EH1131"/>
      <c r="EI1131"/>
      <c r="EJ1131"/>
      <c r="EK1131"/>
      <c r="EL1131"/>
      <c r="EM1131"/>
    </row>
    <row r="1132" spans="1:143" ht="15.75">
      <c r="A1132"/>
      <c r="B1132"/>
      <c r="C1132"/>
      <c r="D1132"/>
      <c r="E1132"/>
      <c r="F1132"/>
      <c r="G1132"/>
      <c r="H1132"/>
      <c r="I1132"/>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c r="CW1132"/>
      <c r="CX1132"/>
      <c r="CY1132"/>
      <c r="CZ1132"/>
      <c r="DA1132"/>
      <c r="DB1132"/>
      <c r="DC1132"/>
      <c r="DD1132"/>
      <c r="DE1132"/>
      <c r="DF1132"/>
      <c r="DG1132"/>
      <c r="DH1132"/>
      <c r="DI1132"/>
      <c r="DJ1132"/>
      <c r="DK1132"/>
      <c r="DL1132"/>
      <c r="DM1132"/>
      <c r="DN1132"/>
      <c r="DO1132"/>
      <c r="DP1132"/>
      <c r="DQ1132"/>
      <c r="DR1132"/>
      <c r="DS1132"/>
      <c r="DT1132"/>
      <c r="DU1132"/>
      <c r="DV1132"/>
      <c r="DW1132"/>
      <c r="DX1132"/>
      <c r="DY1132"/>
      <c r="DZ1132"/>
      <c r="EA1132"/>
      <c r="EB1132"/>
      <c r="EC1132"/>
      <c r="ED1132"/>
      <c r="EE1132"/>
      <c r="EF1132"/>
      <c r="EG1132"/>
      <c r="EH1132"/>
      <c r="EI1132"/>
      <c r="EJ1132"/>
      <c r="EK1132"/>
      <c r="EL1132"/>
      <c r="EM1132"/>
    </row>
    <row r="1133" spans="1:143" ht="15.75">
      <c r="A1133"/>
      <c r="B1133"/>
      <c r="C1133"/>
      <c r="D1133"/>
      <c r="E1133"/>
      <c r="F1133"/>
      <c r="G1133"/>
      <c r="H1133"/>
      <c r="I1133"/>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c r="CW1133"/>
      <c r="CX1133"/>
      <c r="CY1133"/>
      <c r="CZ1133"/>
      <c r="DA1133"/>
      <c r="DB1133"/>
      <c r="DC1133"/>
      <c r="DD1133"/>
      <c r="DE1133"/>
      <c r="DF1133"/>
      <c r="DG1133"/>
      <c r="DH1133"/>
      <c r="DI1133"/>
      <c r="DJ1133"/>
      <c r="DK1133"/>
      <c r="DL1133"/>
      <c r="DM1133"/>
      <c r="DN1133"/>
      <c r="DO1133"/>
      <c r="DP1133"/>
      <c r="DQ1133"/>
      <c r="DR1133"/>
      <c r="DS1133"/>
      <c r="DT1133"/>
      <c r="DU1133"/>
      <c r="DV1133"/>
      <c r="DW1133"/>
      <c r="DX1133"/>
      <c r="DY1133"/>
      <c r="DZ1133"/>
      <c r="EA1133"/>
      <c r="EB1133"/>
      <c r="EC1133"/>
      <c r="ED1133"/>
      <c r="EE1133"/>
      <c r="EF1133"/>
      <c r="EG1133"/>
      <c r="EH1133"/>
      <c r="EI1133"/>
      <c r="EJ1133"/>
      <c r="EK1133"/>
      <c r="EL1133"/>
      <c r="EM1133"/>
    </row>
    <row r="1134" spans="1:143" ht="15.75">
      <c r="A1134"/>
      <c r="B1134"/>
      <c r="C1134"/>
      <c r="D1134"/>
      <c r="E1134"/>
      <c r="F1134"/>
      <c r="G1134"/>
      <c r="H1134"/>
      <c r="I1134"/>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c r="CW1134"/>
      <c r="CX1134"/>
      <c r="CY1134"/>
      <c r="CZ1134"/>
      <c r="DA1134"/>
      <c r="DB1134"/>
      <c r="DC1134"/>
      <c r="DD1134"/>
      <c r="DE1134"/>
      <c r="DF1134"/>
      <c r="DG1134"/>
      <c r="DH1134"/>
      <c r="DI1134"/>
      <c r="DJ1134"/>
      <c r="DK1134"/>
      <c r="DL1134"/>
      <c r="DM1134"/>
      <c r="DN1134"/>
      <c r="DO1134"/>
      <c r="DP1134"/>
      <c r="DQ1134"/>
      <c r="DR1134"/>
      <c r="DS1134"/>
      <c r="DT1134"/>
      <c r="DU1134"/>
      <c r="DV1134"/>
      <c r="DW1134"/>
      <c r="DX1134"/>
      <c r="DY1134"/>
      <c r="DZ1134"/>
      <c r="EA1134"/>
      <c r="EB1134"/>
      <c r="EC1134"/>
      <c r="ED1134"/>
      <c r="EE1134"/>
      <c r="EF1134"/>
      <c r="EG1134"/>
      <c r="EH1134"/>
      <c r="EI1134"/>
      <c r="EJ1134"/>
      <c r="EK1134"/>
      <c r="EL1134"/>
      <c r="EM1134"/>
    </row>
    <row r="1135" spans="1:143" ht="15.75">
      <c r="A1135"/>
      <c r="B1135"/>
      <c r="C1135"/>
      <c r="D1135"/>
      <c r="E1135"/>
      <c r="F1135"/>
      <c r="G1135"/>
      <c r="H1135"/>
      <c r="I113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c r="CW1135"/>
      <c r="CX1135"/>
      <c r="CY1135"/>
      <c r="CZ1135"/>
      <c r="DA1135"/>
      <c r="DB1135"/>
      <c r="DC1135"/>
      <c r="DD1135"/>
      <c r="DE1135"/>
      <c r="DF1135"/>
      <c r="DG1135"/>
      <c r="DH1135"/>
      <c r="DI1135"/>
      <c r="DJ1135"/>
      <c r="DK1135"/>
      <c r="DL1135"/>
      <c r="DM1135"/>
      <c r="DN1135"/>
      <c r="DO1135"/>
      <c r="DP1135"/>
      <c r="DQ1135"/>
      <c r="DR1135"/>
      <c r="DS1135"/>
      <c r="DT1135"/>
      <c r="DU1135"/>
      <c r="DV1135"/>
      <c r="DW1135"/>
      <c r="DX1135"/>
      <c r="DY1135"/>
      <c r="DZ1135"/>
      <c r="EA1135"/>
      <c r="EB1135"/>
      <c r="EC1135"/>
      <c r="ED1135"/>
      <c r="EE1135"/>
      <c r="EF1135"/>
      <c r="EG1135"/>
      <c r="EH1135"/>
      <c r="EI1135"/>
      <c r="EJ1135"/>
      <c r="EK1135"/>
      <c r="EL1135"/>
      <c r="EM1135"/>
    </row>
    <row r="1136" spans="1:143" ht="15.75">
      <c r="A1136"/>
      <c r="B1136"/>
      <c r="C1136"/>
      <c r="D1136"/>
      <c r="E1136"/>
      <c r="F1136"/>
      <c r="G1136"/>
      <c r="H1136"/>
      <c r="I1136"/>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c r="CW1136"/>
      <c r="CX1136"/>
      <c r="CY1136"/>
      <c r="CZ1136"/>
      <c r="DA1136"/>
      <c r="DB1136"/>
      <c r="DC1136"/>
      <c r="DD1136"/>
      <c r="DE1136"/>
      <c r="DF1136"/>
      <c r="DG1136"/>
      <c r="DH1136"/>
      <c r="DI1136"/>
      <c r="DJ1136"/>
      <c r="DK1136"/>
      <c r="DL1136"/>
      <c r="DM1136"/>
      <c r="DN1136"/>
      <c r="DO1136"/>
      <c r="DP1136"/>
      <c r="DQ1136"/>
      <c r="DR1136"/>
      <c r="DS1136"/>
      <c r="DT1136"/>
      <c r="DU1136"/>
      <c r="DV1136"/>
      <c r="DW1136"/>
      <c r="DX1136"/>
      <c r="DY1136"/>
      <c r="DZ1136"/>
      <c r="EA1136"/>
      <c r="EB1136"/>
      <c r="EC1136"/>
      <c r="ED1136"/>
      <c r="EE1136"/>
      <c r="EF1136"/>
      <c r="EG1136"/>
      <c r="EH1136"/>
      <c r="EI1136"/>
      <c r="EJ1136"/>
      <c r="EK1136"/>
      <c r="EL1136"/>
      <c r="EM1136"/>
    </row>
    <row r="1137" spans="1:143" ht="15.75">
      <c r="A1137"/>
      <c r="B1137"/>
      <c r="C1137"/>
      <c r="D1137"/>
      <c r="E1137"/>
      <c r="F1137"/>
      <c r="G1137"/>
      <c r="H1137"/>
      <c r="I1137"/>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c r="CW1137"/>
      <c r="CX1137"/>
      <c r="CY1137"/>
      <c r="CZ1137"/>
      <c r="DA1137"/>
      <c r="DB1137"/>
      <c r="DC1137"/>
      <c r="DD1137"/>
      <c r="DE1137"/>
      <c r="DF1137"/>
      <c r="DG1137"/>
      <c r="DH1137"/>
      <c r="DI1137"/>
      <c r="DJ1137"/>
      <c r="DK1137"/>
      <c r="DL1137"/>
      <c r="DM1137"/>
      <c r="DN1137"/>
      <c r="DO1137"/>
      <c r="DP1137"/>
      <c r="DQ1137"/>
      <c r="DR1137"/>
      <c r="DS1137"/>
      <c r="DT1137"/>
      <c r="DU1137"/>
      <c r="DV1137"/>
      <c r="DW1137"/>
      <c r="DX1137"/>
      <c r="DY1137"/>
      <c r="DZ1137"/>
      <c r="EA1137"/>
      <c r="EB1137"/>
      <c r="EC1137"/>
      <c r="ED1137"/>
      <c r="EE1137"/>
      <c r="EF1137"/>
      <c r="EG1137"/>
      <c r="EH1137"/>
      <c r="EI1137"/>
      <c r="EJ1137"/>
      <c r="EK1137"/>
      <c r="EL1137"/>
      <c r="EM1137"/>
    </row>
    <row r="1138" spans="1:143" ht="15.75">
      <c r="A1138"/>
      <c r="B1138"/>
      <c r="C1138"/>
      <c r="D1138"/>
      <c r="E1138"/>
      <c r="F1138"/>
      <c r="G1138"/>
      <c r="H1138"/>
      <c r="I1138"/>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c r="CW1138"/>
      <c r="CX1138"/>
      <c r="CY1138"/>
      <c r="CZ1138"/>
      <c r="DA1138"/>
      <c r="DB1138"/>
      <c r="DC1138"/>
      <c r="DD1138"/>
      <c r="DE1138"/>
      <c r="DF1138"/>
      <c r="DG1138"/>
      <c r="DH1138"/>
      <c r="DI1138"/>
      <c r="DJ1138"/>
      <c r="DK1138"/>
      <c r="DL1138"/>
      <c r="DM1138"/>
      <c r="DN1138"/>
      <c r="DO1138"/>
      <c r="DP1138"/>
      <c r="DQ1138"/>
      <c r="DR1138"/>
      <c r="DS1138"/>
      <c r="DT1138"/>
      <c r="DU1138"/>
      <c r="DV1138"/>
      <c r="DW1138"/>
      <c r="DX1138"/>
      <c r="DY1138"/>
      <c r="DZ1138"/>
      <c r="EA1138"/>
      <c r="EB1138"/>
      <c r="EC1138"/>
      <c r="ED1138"/>
      <c r="EE1138"/>
      <c r="EF1138"/>
      <c r="EG1138"/>
      <c r="EH1138"/>
      <c r="EI1138"/>
      <c r="EJ1138"/>
      <c r="EK1138"/>
      <c r="EL1138"/>
      <c r="EM1138"/>
    </row>
    <row r="1139" spans="1:143" ht="15.75">
      <c r="A1139"/>
      <c r="B1139"/>
      <c r="C1139"/>
      <c r="D1139"/>
      <c r="E1139"/>
      <c r="F1139"/>
      <c r="G1139"/>
      <c r="H1139"/>
      <c r="I1139"/>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c r="CW1139"/>
      <c r="CX1139"/>
      <c r="CY1139"/>
      <c r="CZ1139"/>
      <c r="DA1139"/>
      <c r="DB1139"/>
      <c r="DC1139"/>
      <c r="DD1139"/>
      <c r="DE1139"/>
      <c r="DF1139"/>
      <c r="DG1139"/>
      <c r="DH1139"/>
      <c r="DI1139"/>
      <c r="DJ1139"/>
      <c r="DK1139"/>
      <c r="DL1139"/>
      <c r="DM1139"/>
      <c r="DN1139"/>
      <c r="DO1139"/>
      <c r="DP1139"/>
      <c r="DQ1139"/>
      <c r="DR1139"/>
      <c r="DS1139"/>
      <c r="DT1139"/>
      <c r="DU1139"/>
      <c r="DV1139"/>
      <c r="DW1139"/>
      <c r="DX1139"/>
      <c r="DY1139"/>
      <c r="DZ1139"/>
      <c r="EA1139"/>
      <c r="EB1139"/>
      <c r="EC1139"/>
      <c r="ED1139"/>
      <c r="EE1139"/>
      <c r="EF1139"/>
      <c r="EG1139"/>
      <c r="EH1139"/>
      <c r="EI1139"/>
      <c r="EJ1139"/>
      <c r="EK1139"/>
      <c r="EL1139"/>
      <c r="EM1139"/>
    </row>
    <row r="1140" spans="1:143" ht="15.75">
      <c r="A1140"/>
      <c r="B1140"/>
      <c r="C1140"/>
      <c r="D1140"/>
      <c r="E1140"/>
      <c r="F1140"/>
      <c r="G1140"/>
      <c r="H1140"/>
      <c r="I1140"/>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c r="CW1140"/>
      <c r="CX1140"/>
      <c r="CY1140"/>
      <c r="CZ1140"/>
      <c r="DA1140"/>
      <c r="DB1140"/>
      <c r="DC1140"/>
      <c r="DD1140"/>
      <c r="DE1140"/>
      <c r="DF1140"/>
      <c r="DG1140"/>
      <c r="DH1140"/>
      <c r="DI1140"/>
      <c r="DJ1140"/>
      <c r="DK1140"/>
      <c r="DL1140"/>
      <c r="DM1140"/>
      <c r="DN1140"/>
      <c r="DO1140"/>
      <c r="DP1140"/>
      <c r="DQ1140"/>
      <c r="DR1140"/>
      <c r="DS1140"/>
      <c r="DT1140"/>
      <c r="DU1140"/>
      <c r="DV1140"/>
      <c r="DW1140"/>
      <c r="DX1140"/>
      <c r="DY1140"/>
      <c r="DZ1140"/>
      <c r="EA1140"/>
      <c r="EB1140"/>
      <c r="EC1140"/>
      <c r="ED1140"/>
      <c r="EE1140"/>
      <c r="EF1140"/>
      <c r="EG1140"/>
      <c r="EH1140"/>
      <c r="EI1140"/>
      <c r="EJ1140"/>
      <c r="EK1140"/>
      <c r="EL1140"/>
      <c r="EM1140"/>
    </row>
    <row r="1141" spans="1:143" ht="15.75">
      <c r="A1141"/>
      <c r="B1141"/>
      <c r="C1141"/>
      <c r="D1141"/>
      <c r="E1141"/>
      <c r="F1141"/>
      <c r="G1141"/>
      <c r="H1141"/>
      <c r="I1141"/>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c r="CW1141"/>
      <c r="CX1141"/>
      <c r="CY1141"/>
      <c r="CZ1141"/>
      <c r="DA1141"/>
      <c r="DB1141"/>
      <c r="DC1141"/>
      <c r="DD1141"/>
      <c r="DE1141"/>
      <c r="DF1141"/>
      <c r="DG1141"/>
      <c r="DH1141"/>
      <c r="DI1141"/>
      <c r="DJ1141"/>
      <c r="DK1141"/>
      <c r="DL1141"/>
      <c r="DM1141"/>
      <c r="DN1141"/>
      <c r="DO1141"/>
      <c r="DP1141"/>
      <c r="DQ1141"/>
      <c r="DR1141"/>
      <c r="DS1141"/>
      <c r="DT1141"/>
      <c r="DU1141"/>
      <c r="DV1141"/>
      <c r="DW1141"/>
      <c r="DX1141"/>
      <c r="DY1141"/>
      <c r="DZ1141"/>
      <c r="EA1141"/>
      <c r="EB1141"/>
      <c r="EC1141"/>
      <c r="ED1141"/>
      <c r="EE1141"/>
      <c r="EF1141"/>
      <c r="EG1141"/>
      <c r="EH1141"/>
      <c r="EI1141"/>
      <c r="EJ1141"/>
      <c r="EK1141"/>
      <c r="EL1141"/>
      <c r="EM1141"/>
    </row>
    <row r="1142" spans="1:143" ht="15.75">
      <c r="A1142"/>
      <c r="B1142"/>
      <c r="C1142"/>
      <c r="D1142"/>
      <c r="E1142"/>
      <c r="F1142"/>
      <c r="G1142"/>
      <c r="H1142"/>
      <c r="I1142"/>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c r="CW1142"/>
      <c r="CX1142"/>
      <c r="CY1142"/>
      <c r="CZ1142"/>
      <c r="DA1142"/>
      <c r="DB1142"/>
      <c r="DC1142"/>
      <c r="DD1142"/>
      <c r="DE1142"/>
      <c r="DF1142"/>
      <c r="DG1142"/>
      <c r="DH1142"/>
      <c r="DI1142"/>
      <c r="DJ1142"/>
      <c r="DK1142"/>
      <c r="DL1142"/>
      <c r="DM1142"/>
      <c r="DN1142"/>
      <c r="DO1142"/>
      <c r="DP1142"/>
      <c r="DQ1142"/>
      <c r="DR1142"/>
      <c r="DS1142"/>
      <c r="DT1142"/>
      <c r="DU1142"/>
      <c r="DV1142"/>
      <c r="DW1142"/>
      <c r="DX1142"/>
      <c r="DY1142"/>
      <c r="DZ1142"/>
      <c r="EA1142"/>
      <c r="EB1142"/>
      <c r="EC1142"/>
      <c r="ED1142"/>
      <c r="EE1142"/>
      <c r="EF1142"/>
      <c r="EG1142"/>
      <c r="EH1142"/>
      <c r="EI1142"/>
      <c r="EJ1142"/>
      <c r="EK1142"/>
      <c r="EL1142"/>
      <c r="EM1142"/>
    </row>
    <row r="1143" spans="1:143" ht="15.75">
      <c r="A1143"/>
      <c r="B1143"/>
      <c r="C1143"/>
      <c r="D1143"/>
      <c r="E1143"/>
      <c r="F1143"/>
      <c r="G1143"/>
      <c r="H1143"/>
      <c r="I1143"/>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c r="CW1143"/>
      <c r="CX1143"/>
      <c r="CY1143"/>
      <c r="CZ1143"/>
      <c r="DA1143"/>
      <c r="DB1143"/>
      <c r="DC1143"/>
      <c r="DD1143"/>
      <c r="DE1143"/>
      <c r="DF1143"/>
      <c r="DG1143"/>
      <c r="DH1143"/>
      <c r="DI1143"/>
      <c r="DJ1143"/>
      <c r="DK1143"/>
      <c r="DL1143"/>
      <c r="DM1143"/>
      <c r="DN1143"/>
      <c r="DO1143"/>
      <c r="DP1143"/>
      <c r="DQ1143"/>
      <c r="DR1143"/>
      <c r="DS1143"/>
      <c r="DT1143"/>
      <c r="DU1143"/>
      <c r="DV1143"/>
      <c r="DW1143"/>
      <c r="DX1143"/>
      <c r="DY1143"/>
      <c r="DZ1143"/>
      <c r="EA1143"/>
      <c r="EB1143"/>
      <c r="EC1143"/>
      <c r="ED1143"/>
      <c r="EE1143"/>
      <c r="EF1143"/>
      <c r="EG1143"/>
      <c r="EH1143"/>
      <c r="EI1143"/>
      <c r="EJ1143"/>
      <c r="EK1143"/>
      <c r="EL1143"/>
      <c r="EM1143"/>
    </row>
    <row r="1144" spans="1:143" ht="15.75">
      <c r="A1144"/>
      <c r="B1144"/>
      <c r="C1144"/>
      <c r="D1144"/>
      <c r="E1144"/>
      <c r="F1144"/>
      <c r="G1144"/>
      <c r="H1144"/>
      <c r="I1144"/>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c r="CW1144"/>
      <c r="CX1144"/>
      <c r="CY1144"/>
      <c r="CZ1144"/>
      <c r="DA1144"/>
      <c r="DB1144"/>
      <c r="DC1144"/>
      <c r="DD1144"/>
      <c r="DE1144"/>
      <c r="DF1144"/>
      <c r="DG1144"/>
      <c r="DH1144"/>
      <c r="DI1144"/>
      <c r="DJ1144"/>
      <c r="DK1144"/>
      <c r="DL1144"/>
      <c r="DM1144"/>
      <c r="DN1144"/>
      <c r="DO1144"/>
      <c r="DP1144"/>
      <c r="DQ1144"/>
      <c r="DR1144"/>
      <c r="DS1144"/>
      <c r="DT1144"/>
      <c r="DU1144"/>
      <c r="DV1144"/>
      <c r="DW1144"/>
      <c r="DX1144"/>
      <c r="DY1144"/>
      <c r="DZ1144"/>
      <c r="EA1144"/>
      <c r="EB1144"/>
      <c r="EC1144"/>
      <c r="ED1144"/>
      <c r="EE1144"/>
      <c r="EF1144"/>
      <c r="EG1144"/>
      <c r="EH1144"/>
      <c r="EI1144"/>
      <c r="EJ1144"/>
      <c r="EK1144"/>
      <c r="EL1144"/>
      <c r="EM1144"/>
    </row>
    <row r="1145" spans="1:143" ht="15.75">
      <c r="A1145"/>
      <c r="B1145"/>
      <c r="C1145"/>
      <c r="D1145"/>
      <c r="E1145"/>
      <c r="F1145"/>
      <c r="G1145"/>
      <c r="H1145"/>
      <c r="I114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c r="CW1145"/>
      <c r="CX1145"/>
      <c r="CY1145"/>
      <c r="CZ1145"/>
      <c r="DA1145"/>
      <c r="DB1145"/>
      <c r="DC1145"/>
      <c r="DD1145"/>
      <c r="DE1145"/>
      <c r="DF1145"/>
      <c r="DG1145"/>
      <c r="DH1145"/>
      <c r="DI1145"/>
      <c r="DJ1145"/>
      <c r="DK1145"/>
      <c r="DL1145"/>
      <c r="DM1145"/>
      <c r="DN1145"/>
      <c r="DO1145"/>
      <c r="DP1145"/>
      <c r="DQ1145"/>
      <c r="DR1145"/>
      <c r="DS1145"/>
      <c r="DT1145"/>
      <c r="DU1145"/>
      <c r="DV1145"/>
      <c r="DW1145"/>
      <c r="DX1145"/>
      <c r="DY1145"/>
      <c r="DZ1145"/>
      <c r="EA1145"/>
      <c r="EB1145"/>
      <c r="EC1145"/>
      <c r="ED1145"/>
      <c r="EE1145"/>
      <c r="EF1145"/>
      <c r="EG1145"/>
      <c r="EH1145"/>
      <c r="EI1145"/>
      <c r="EJ1145"/>
      <c r="EK1145"/>
      <c r="EL1145"/>
      <c r="EM1145"/>
    </row>
    <row r="1146" spans="1:143" ht="15.75">
      <c r="A1146"/>
      <c r="B1146"/>
      <c r="C1146"/>
      <c r="D1146"/>
      <c r="E1146"/>
      <c r="F1146"/>
      <c r="G1146"/>
      <c r="H1146"/>
      <c r="I1146"/>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c r="CW1146"/>
      <c r="CX1146"/>
      <c r="CY1146"/>
      <c r="CZ1146"/>
      <c r="DA1146"/>
      <c r="DB1146"/>
      <c r="DC1146"/>
      <c r="DD1146"/>
      <c r="DE1146"/>
      <c r="DF1146"/>
      <c r="DG1146"/>
      <c r="DH1146"/>
      <c r="DI1146"/>
      <c r="DJ1146"/>
      <c r="DK1146"/>
      <c r="DL1146"/>
      <c r="DM1146"/>
      <c r="DN1146"/>
      <c r="DO1146"/>
      <c r="DP1146"/>
      <c r="DQ1146"/>
      <c r="DR1146"/>
      <c r="DS1146"/>
      <c r="DT1146"/>
      <c r="DU1146"/>
      <c r="DV1146"/>
      <c r="DW1146"/>
      <c r="DX1146"/>
      <c r="DY1146"/>
      <c r="DZ1146"/>
      <c r="EA1146"/>
      <c r="EB1146"/>
      <c r="EC1146"/>
      <c r="ED1146"/>
      <c r="EE1146"/>
      <c r="EF1146"/>
      <c r="EG1146"/>
      <c r="EH1146"/>
      <c r="EI1146"/>
      <c r="EJ1146"/>
      <c r="EK1146"/>
      <c r="EL1146"/>
      <c r="EM1146"/>
    </row>
    <row r="1147" spans="1:143" ht="15.75">
      <c r="A1147"/>
      <c r="B1147"/>
      <c r="C1147"/>
      <c r="D1147"/>
      <c r="E1147"/>
      <c r="F1147"/>
      <c r="G1147"/>
      <c r="H1147"/>
      <c r="I1147"/>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c r="CW1147"/>
      <c r="CX1147"/>
      <c r="CY1147"/>
      <c r="CZ1147"/>
      <c r="DA1147"/>
      <c r="DB1147"/>
      <c r="DC1147"/>
      <c r="DD1147"/>
      <c r="DE1147"/>
      <c r="DF1147"/>
      <c r="DG1147"/>
      <c r="DH1147"/>
      <c r="DI1147"/>
      <c r="DJ1147"/>
      <c r="DK1147"/>
      <c r="DL1147"/>
      <c r="DM1147"/>
      <c r="DN1147"/>
      <c r="DO1147"/>
      <c r="DP1147"/>
      <c r="DQ1147"/>
      <c r="DR1147"/>
      <c r="DS1147"/>
      <c r="DT1147"/>
      <c r="DU1147"/>
      <c r="DV1147"/>
      <c r="DW1147"/>
      <c r="DX1147"/>
      <c r="DY1147"/>
      <c r="DZ1147"/>
      <c r="EA1147"/>
      <c r="EB1147"/>
      <c r="EC1147"/>
      <c r="ED1147"/>
      <c r="EE1147"/>
      <c r="EF1147"/>
      <c r="EG1147"/>
      <c r="EH1147"/>
      <c r="EI1147"/>
      <c r="EJ1147"/>
      <c r="EK1147"/>
      <c r="EL1147"/>
      <c r="EM1147"/>
    </row>
    <row r="1148" spans="1:143" ht="15.75">
      <c r="A1148"/>
      <c r="B1148"/>
      <c r="C1148"/>
      <c r="D1148"/>
      <c r="E1148"/>
      <c r="F1148"/>
      <c r="G1148"/>
      <c r="H1148"/>
      <c r="I1148"/>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c r="CW1148"/>
      <c r="CX1148"/>
      <c r="CY1148"/>
      <c r="CZ1148"/>
      <c r="DA1148"/>
      <c r="DB1148"/>
      <c r="DC1148"/>
      <c r="DD1148"/>
      <c r="DE1148"/>
      <c r="DF1148"/>
      <c r="DG1148"/>
      <c r="DH1148"/>
      <c r="DI1148"/>
      <c r="DJ1148"/>
      <c r="DK1148"/>
      <c r="DL1148"/>
      <c r="DM1148"/>
      <c r="DN1148"/>
      <c r="DO1148"/>
      <c r="DP1148"/>
      <c r="DQ1148"/>
      <c r="DR1148"/>
      <c r="DS1148"/>
      <c r="DT1148"/>
      <c r="DU1148"/>
      <c r="DV1148"/>
      <c r="DW1148"/>
      <c r="DX1148"/>
      <c r="DY1148"/>
      <c r="DZ1148"/>
      <c r="EA1148"/>
      <c r="EB1148"/>
      <c r="EC1148"/>
      <c r="ED1148"/>
      <c r="EE1148"/>
      <c r="EF1148"/>
      <c r="EG1148"/>
      <c r="EH1148"/>
      <c r="EI1148"/>
      <c r="EJ1148"/>
      <c r="EK1148"/>
      <c r="EL1148"/>
      <c r="EM1148"/>
    </row>
    <row r="1149" spans="1:143" ht="15.75">
      <c r="A1149"/>
      <c r="B1149"/>
      <c r="C1149"/>
      <c r="D1149"/>
      <c r="E1149"/>
      <c r="F1149"/>
      <c r="G1149"/>
      <c r="H1149"/>
      <c r="I1149"/>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c r="CW1149"/>
      <c r="CX1149"/>
      <c r="CY1149"/>
      <c r="CZ1149"/>
      <c r="DA1149"/>
      <c r="DB1149"/>
      <c r="DC1149"/>
      <c r="DD1149"/>
      <c r="DE1149"/>
      <c r="DF1149"/>
      <c r="DG1149"/>
      <c r="DH1149"/>
      <c r="DI1149"/>
      <c r="DJ1149"/>
      <c r="DK1149"/>
      <c r="DL1149"/>
      <c r="DM1149"/>
      <c r="DN1149"/>
      <c r="DO1149"/>
      <c r="DP1149"/>
      <c r="DQ1149"/>
      <c r="DR1149"/>
      <c r="DS1149"/>
      <c r="DT1149"/>
      <c r="DU1149"/>
      <c r="DV1149"/>
      <c r="DW1149"/>
      <c r="DX1149"/>
      <c r="DY1149"/>
      <c r="DZ1149"/>
      <c r="EA1149"/>
      <c r="EB1149"/>
      <c r="EC1149"/>
      <c r="ED1149"/>
      <c r="EE1149"/>
      <c r="EF1149"/>
      <c r="EG1149"/>
      <c r="EH1149"/>
      <c r="EI1149"/>
      <c r="EJ1149"/>
      <c r="EK1149"/>
      <c r="EL1149"/>
      <c r="EM1149"/>
    </row>
    <row r="1150" spans="1:143" ht="15.75">
      <c r="A1150"/>
      <c r="B1150"/>
      <c r="C1150"/>
      <c r="D1150"/>
      <c r="E1150"/>
      <c r="F1150"/>
      <c r="G1150"/>
      <c r="H1150"/>
      <c r="I1150"/>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c r="CW1150"/>
      <c r="CX1150"/>
      <c r="CY1150"/>
      <c r="CZ1150"/>
      <c r="DA1150"/>
      <c r="DB1150"/>
      <c r="DC1150"/>
      <c r="DD1150"/>
      <c r="DE1150"/>
      <c r="DF1150"/>
      <c r="DG1150"/>
      <c r="DH1150"/>
      <c r="DI1150"/>
      <c r="DJ1150"/>
      <c r="DK1150"/>
      <c r="DL1150"/>
      <c r="DM1150"/>
      <c r="DN1150"/>
      <c r="DO1150"/>
      <c r="DP1150"/>
      <c r="DQ1150"/>
      <c r="DR1150"/>
      <c r="DS1150"/>
      <c r="DT1150"/>
      <c r="DU1150"/>
      <c r="DV1150"/>
      <c r="DW1150"/>
      <c r="DX1150"/>
      <c r="DY1150"/>
      <c r="DZ1150"/>
      <c r="EA1150"/>
      <c r="EB1150"/>
      <c r="EC1150"/>
      <c r="ED1150"/>
      <c r="EE1150"/>
      <c r="EF1150"/>
      <c r="EG1150"/>
      <c r="EH1150"/>
      <c r="EI1150"/>
      <c r="EJ1150"/>
      <c r="EK1150"/>
      <c r="EL1150"/>
      <c r="EM1150"/>
    </row>
    <row r="1151" spans="1:143" ht="15.75">
      <c r="A1151"/>
      <c r="B1151"/>
      <c r="C1151"/>
      <c r="D1151"/>
      <c r="E1151"/>
      <c r="F1151"/>
      <c r="G1151"/>
      <c r="H1151"/>
      <c r="I1151"/>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c r="CW1151"/>
      <c r="CX1151"/>
      <c r="CY1151"/>
      <c r="CZ1151"/>
      <c r="DA1151"/>
      <c r="DB1151"/>
      <c r="DC1151"/>
      <c r="DD1151"/>
      <c r="DE1151"/>
      <c r="DF1151"/>
      <c r="DG1151"/>
      <c r="DH1151"/>
      <c r="DI1151"/>
      <c r="DJ1151"/>
      <c r="DK1151"/>
      <c r="DL1151"/>
      <c r="DM1151"/>
      <c r="DN1151"/>
      <c r="DO1151"/>
      <c r="DP1151"/>
      <c r="DQ1151"/>
      <c r="DR1151"/>
      <c r="DS1151"/>
      <c r="DT1151"/>
      <c r="DU1151"/>
      <c r="DV1151"/>
      <c r="DW1151"/>
      <c r="DX1151"/>
      <c r="DY1151"/>
      <c r="DZ1151"/>
      <c r="EA1151"/>
      <c r="EB1151"/>
      <c r="EC1151"/>
      <c r="ED1151"/>
      <c r="EE1151"/>
      <c r="EF1151"/>
      <c r="EG1151"/>
      <c r="EH1151"/>
      <c r="EI1151"/>
      <c r="EJ1151"/>
      <c r="EK1151"/>
      <c r="EL1151"/>
      <c r="EM1151"/>
    </row>
    <row r="1152" spans="1:143" ht="15.75">
      <c r="A1152"/>
      <c r="B1152"/>
      <c r="C1152"/>
      <c r="D1152"/>
      <c r="E1152"/>
      <c r="F1152"/>
      <c r="G1152"/>
      <c r="H1152"/>
      <c r="I1152"/>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c r="CW1152"/>
      <c r="CX1152"/>
      <c r="CY1152"/>
      <c r="CZ1152"/>
      <c r="DA1152"/>
      <c r="DB1152"/>
      <c r="DC1152"/>
      <c r="DD1152"/>
      <c r="DE1152"/>
      <c r="DF1152"/>
      <c r="DG1152"/>
      <c r="DH1152"/>
      <c r="DI1152"/>
      <c r="DJ1152"/>
      <c r="DK1152"/>
      <c r="DL1152"/>
      <c r="DM1152"/>
      <c r="DN1152"/>
      <c r="DO1152"/>
      <c r="DP1152"/>
      <c r="DQ1152"/>
      <c r="DR1152"/>
      <c r="DS1152"/>
      <c r="DT1152"/>
      <c r="DU1152"/>
      <c r="DV1152"/>
      <c r="DW1152"/>
      <c r="DX1152"/>
      <c r="DY1152"/>
      <c r="DZ1152"/>
      <c r="EA1152"/>
      <c r="EB1152"/>
      <c r="EC1152"/>
      <c r="ED1152"/>
      <c r="EE1152"/>
      <c r="EF1152"/>
      <c r="EG1152"/>
      <c r="EH1152"/>
      <c r="EI1152"/>
      <c r="EJ1152"/>
      <c r="EK1152"/>
      <c r="EL1152"/>
      <c r="EM1152"/>
    </row>
    <row r="1153" spans="1:143" ht="15.75">
      <c r="A1153"/>
      <c r="B1153"/>
      <c r="C1153"/>
      <c r="D1153"/>
      <c r="E1153"/>
      <c r="F1153"/>
      <c r="G1153"/>
      <c r="H1153"/>
      <c r="I1153"/>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c r="CW1153"/>
      <c r="CX1153"/>
      <c r="CY1153"/>
      <c r="CZ1153"/>
      <c r="DA1153"/>
      <c r="DB1153"/>
      <c r="DC1153"/>
      <c r="DD1153"/>
      <c r="DE1153"/>
      <c r="DF1153"/>
      <c r="DG1153"/>
      <c r="DH1153"/>
      <c r="DI1153"/>
      <c r="DJ1153"/>
      <c r="DK1153"/>
      <c r="DL1153"/>
      <c r="DM1153"/>
      <c r="DN1153"/>
      <c r="DO1153"/>
      <c r="DP1153"/>
      <c r="DQ1153"/>
      <c r="DR1153"/>
      <c r="DS1153"/>
      <c r="DT1153"/>
      <c r="DU1153"/>
      <c r="DV1153"/>
      <c r="DW1153"/>
      <c r="DX1153"/>
      <c r="DY1153"/>
      <c r="DZ1153"/>
      <c r="EA1153"/>
      <c r="EB1153"/>
      <c r="EC1153"/>
      <c r="ED1153"/>
      <c r="EE1153"/>
      <c r="EF1153"/>
      <c r="EG1153"/>
      <c r="EH1153"/>
      <c r="EI1153"/>
      <c r="EJ1153"/>
      <c r="EK1153"/>
      <c r="EL1153"/>
      <c r="EM1153"/>
    </row>
    <row r="1154" spans="1:143" ht="15.75">
      <c r="A1154"/>
      <c r="B1154"/>
      <c r="C1154"/>
      <c r="D1154"/>
      <c r="E1154"/>
      <c r="F1154"/>
      <c r="G1154"/>
      <c r="H1154"/>
      <c r="I1154"/>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c r="CW1154"/>
      <c r="CX1154"/>
      <c r="CY1154"/>
      <c r="CZ1154"/>
      <c r="DA1154"/>
      <c r="DB1154"/>
      <c r="DC1154"/>
      <c r="DD1154"/>
      <c r="DE1154"/>
      <c r="DF1154"/>
      <c r="DG1154"/>
      <c r="DH1154"/>
      <c r="DI1154"/>
      <c r="DJ1154"/>
      <c r="DK1154"/>
      <c r="DL1154"/>
      <c r="DM1154"/>
      <c r="DN1154"/>
      <c r="DO1154"/>
      <c r="DP1154"/>
      <c r="DQ1154"/>
      <c r="DR1154"/>
      <c r="DS1154"/>
      <c r="DT1154"/>
      <c r="DU1154"/>
      <c r="DV1154"/>
      <c r="DW1154"/>
      <c r="DX1154"/>
      <c r="DY1154"/>
      <c r="DZ1154"/>
      <c r="EA1154"/>
      <c r="EB1154"/>
      <c r="EC1154"/>
      <c r="ED1154"/>
      <c r="EE1154"/>
      <c r="EF1154"/>
      <c r="EG1154"/>
      <c r="EH1154"/>
      <c r="EI1154"/>
      <c r="EJ1154"/>
      <c r="EK1154"/>
      <c r="EL1154"/>
      <c r="EM1154"/>
    </row>
    <row r="1155" spans="1:143" ht="15.75">
      <c r="A1155"/>
      <c r="B1155"/>
      <c r="C1155"/>
      <c r="D1155"/>
      <c r="E1155"/>
      <c r="F1155"/>
      <c r="G1155"/>
      <c r="H1155"/>
      <c r="I115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c r="CW1155"/>
      <c r="CX1155"/>
      <c r="CY1155"/>
      <c r="CZ1155"/>
      <c r="DA1155"/>
      <c r="DB1155"/>
      <c r="DC1155"/>
      <c r="DD1155"/>
      <c r="DE1155"/>
      <c r="DF1155"/>
      <c r="DG1155"/>
      <c r="DH1155"/>
      <c r="DI1155"/>
      <c r="DJ1155"/>
      <c r="DK1155"/>
      <c r="DL1155"/>
      <c r="DM1155"/>
      <c r="DN1155"/>
      <c r="DO1155"/>
      <c r="DP1155"/>
      <c r="DQ1155"/>
      <c r="DR1155"/>
      <c r="DS1155"/>
      <c r="DT1155"/>
      <c r="DU1155"/>
      <c r="DV1155"/>
      <c r="DW1155"/>
      <c r="DX1155"/>
      <c r="DY1155"/>
      <c r="DZ1155"/>
      <c r="EA1155"/>
      <c r="EB1155"/>
      <c r="EC1155"/>
      <c r="ED1155"/>
      <c r="EE1155"/>
      <c r="EF1155"/>
      <c r="EG1155"/>
      <c r="EH1155"/>
      <c r="EI1155"/>
      <c r="EJ1155"/>
      <c r="EK1155"/>
      <c r="EL1155"/>
      <c r="EM1155"/>
    </row>
    <row r="1156" spans="1:143" ht="15.75">
      <c r="A1156"/>
      <c r="B1156"/>
      <c r="C1156"/>
      <c r="D1156"/>
      <c r="E1156"/>
      <c r="F1156"/>
      <c r="G1156"/>
      <c r="H1156"/>
      <c r="I1156"/>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c r="CW1156"/>
      <c r="CX1156"/>
      <c r="CY1156"/>
      <c r="CZ1156"/>
      <c r="DA1156"/>
      <c r="DB1156"/>
      <c r="DC1156"/>
      <c r="DD1156"/>
      <c r="DE1156"/>
      <c r="DF1156"/>
      <c r="DG1156"/>
      <c r="DH1156"/>
      <c r="DI1156"/>
      <c r="DJ1156"/>
      <c r="DK1156"/>
      <c r="DL1156"/>
      <c r="DM1156"/>
      <c r="DN1156"/>
      <c r="DO1156"/>
      <c r="DP1156"/>
      <c r="DQ1156"/>
      <c r="DR1156"/>
      <c r="DS1156"/>
      <c r="DT1156"/>
      <c r="DU1156"/>
      <c r="DV1156"/>
      <c r="DW1156"/>
      <c r="DX1156"/>
      <c r="DY1156"/>
      <c r="DZ1156"/>
      <c r="EA1156"/>
      <c r="EB1156"/>
      <c r="EC1156"/>
      <c r="ED1156"/>
      <c r="EE1156"/>
      <c r="EF1156"/>
      <c r="EG1156"/>
      <c r="EH1156"/>
      <c r="EI1156"/>
      <c r="EJ1156"/>
      <c r="EK1156"/>
      <c r="EL1156"/>
      <c r="EM1156"/>
    </row>
    <row r="1157" spans="1:143" ht="15.75">
      <c r="A1157"/>
      <c r="B1157"/>
      <c r="C1157"/>
      <c r="D1157"/>
      <c r="E1157"/>
      <c r="F1157"/>
      <c r="G1157"/>
      <c r="H1157"/>
      <c r="I1157"/>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c r="CW1157"/>
      <c r="CX1157"/>
      <c r="CY1157"/>
      <c r="CZ1157"/>
      <c r="DA1157"/>
      <c r="DB1157"/>
      <c r="DC1157"/>
      <c r="DD1157"/>
      <c r="DE1157"/>
      <c r="DF1157"/>
      <c r="DG1157"/>
      <c r="DH1157"/>
      <c r="DI1157"/>
      <c r="DJ1157"/>
      <c r="DK1157"/>
      <c r="DL1157"/>
      <c r="DM1157"/>
      <c r="DN1157"/>
      <c r="DO1157"/>
      <c r="DP1157"/>
      <c r="DQ1157"/>
      <c r="DR1157"/>
      <c r="DS1157"/>
      <c r="DT1157"/>
      <c r="DU1157"/>
      <c r="DV1157"/>
      <c r="DW1157"/>
      <c r="DX1157"/>
      <c r="DY1157"/>
      <c r="DZ1157"/>
      <c r="EA1157"/>
      <c r="EB1157"/>
      <c r="EC1157"/>
      <c r="ED1157"/>
      <c r="EE1157"/>
      <c r="EF1157"/>
      <c r="EG1157"/>
      <c r="EH1157"/>
      <c r="EI1157"/>
      <c r="EJ1157"/>
      <c r="EK1157"/>
      <c r="EL1157"/>
      <c r="EM1157"/>
    </row>
    <row r="1158" spans="1:143" ht="15.75">
      <c r="A1158"/>
      <c r="B1158"/>
      <c r="C1158"/>
      <c r="D1158"/>
      <c r="E1158"/>
      <c r="F1158"/>
      <c r="G1158"/>
      <c r="H1158"/>
      <c r="I1158"/>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c r="CW1158"/>
      <c r="CX1158"/>
      <c r="CY1158"/>
      <c r="CZ1158"/>
      <c r="DA1158"/>
      <c r="DB1158"/>
      <c r="DC1158"/>
      <c r="DD1158"/>
      <c r="DE1158"/>
      <c r="DF1158"/>
      <c r="DG1158"/>
      <c r="DH1158"/>
      <c r="DI1158"/>
      <c r="DJ1158"/>
      <c r="DK1158"/>
      <c r="DL1158"/>
      <c r="DM1158"/>
      <c r="DN1158"/>
      <c r="DO1158"/>
      <c r="DP1158"/>
      <c r="DQ1158"/>
      <c r="DR1158"/>
      <c r="DS1158"/>
      <c r="DT1158"/>
      <c r="DU1158"/>
      <c r="DV1158"/>
      <c r="DW1158"/>
      <c r="DX1158"/>
      <c r="DY1158"/>
      <c r="DZ1158"/>
      <c r="EA1158"/>
      <c r="EB1158"/>
      <c r="EC1158"/>
      <c r="ED1158"/>
      <c r="EE1158"/>
      <c r="EF1158"/>
      <c r="EG1158"/>
      <c r="EH1158"/>
      <c r="EI1158"/>
      <c r="EJ1158"/>
      <c r="EK1158"/>
      <c r="EL1158"/>
      <c r="EM1158"/>
    </row>
    <row r="1159" spans="1:143" ht="15.75">
      <c r="A1159"/>
      <c r="B1159"/>
      <c r="C1159"/>
      <c r="D1159"/>
      <c r="E1159"/>
      <c r="F1159"/>
      <c r="G1159"/>
      <c r="H1159"/>
      <c r="I1159"/>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c r="CW1159"/>
      <c r="CX1159"/>
      <c r="CY1159"/>
      <c r="CZ1159"/>
      <c r="DA1159"/>
      <c r="DB1159"/>
      <c r="DC1159"/>
      <c r="DD1159"/>
      <c r="DE1159"/>
      <c r="DF1159"/>
      <c r="DG1159"/>
      <c r="DH1159"/>
      <c r="DI1159"/>
      <c r="DJ1159"/>
      <c r="DK1159"/>
      <c r="DL1159"/>
      <c r="DM1159"/>
      <c r="DN1159"/>
      <c r="DO1159"/>
      <c r="DP1159"/>
      <c r="DQ1159"/>
      <c r="DR1159"/>
      <c r="DS1159"/>
      <c r="DT1159"/>
      <c r="DU1159"/>
      <c r="DV1159"/>
      <c r="DW1159"/>
      <c r="DX1159"/>
      <c r="DY1159"/>
      <c r="DZ1159"/>
      <c r="EA1159"/>
      <c r="EB1159"/>
      <c r="EC1159"/>
      <c r="ED1159"/>
      <c r="EE1159"/>
      <c r="EF1159"/>
      <c r="EG1159"/>
      <c r="EH1159"/>
      <c r="EI1159"/>
      <c r="EJ1159"/>
      <c r="EK1159"/>
      <c r="EL1159"/>
      <c r="EM1159"/>
    </row>
    <row r="1160" spans="1:143" ht="15.75">
      <c r="A1160"/>
      <c r="B1160"/>
      <c r="C1160"/>
      <c r="D1160"/>
      <c r="E1160"/>
      <c r="F1160"/>
      <c r="G1160"/>
      <c r="H1160"/>
      <c r="I1160"/>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c r="CW1160"/>
      <c r="CX1160"/>
      <c r="CY1160"/>
      <c r="CZ1160"/>
      <c r="DA1160"/>
      <c r="DB1160"/>
      <c r="DC1160"/>
      <c r="DD1160"/>
      <c r="DE1160"/>
      <c r="DF1160"/>
      <c r="DG1160"/>
      <c r="DH1160"/>
      <c r="DI1160"/>
      <c r="DJ1160"/>
      <c r="DK1160"/>
      <c r="DL1160"/>
      <c r="DM1160"/>
      <c r="DN1160"/>
      <c r="DO1160"/>
      <c r="DP1160"/>
      <c r="DQ1160"/>
      <c r="DR1160"/>
      <c r="DS1160"/>
      <c r="DT1160"/>
      <c r="DU1160"/>
      <c r="DV1160"/>
      <c r="DW1160"/>
      <c r="DX1160"/>
      <c r="DY1160"/>
      <c r="DZ1160"/>
      <c r="EA1160"/>
      <c r="EB1160"/>
      <c r="EC1160"/>
      <c r="ED1160"/>
      <c r="EE1160"/>
      <c r="EF1160"/>
      <c r="EG1160"/>
      <c r="EH1160"/>
      <c r="EI1160"/>
      <c r="EJ1160"/>
      <c r="EK1160"/>
      <c r="EL1160"/>
      <c r="EM1160"/>
    </row>
    <row r="1161" spans="1:143" ht="15.75">
      <c r="A1161"/>
      <c r="B1161"/>
      <c r="C1161"/>
      <c r="D1161"/>
      <c r="E1161"/>
      <c r="F1161"/>
      <c r="G1161"/>
      <c r="H1161"/>
      <c r="I1161"/>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c r="CW1161"/>
      <c r="CX1161"/>
      <c r="CY1161"/>
      <c r="CZ1161"/>
      <c r="DA1161"/>
      <c r="DB1161"/>
      <c r="DC1161"/>
      <c r="DD1161"/>
      <c r="DE1161"/>
      <c r="DF1161"/>
      <c r="DG1161"/>
      <c r="DH1161"/>
      <c r="DI1161"/>
      <c r="DJ1161"/>
      <c r="DK1161"/>
      <c r="DL1161"/>
      <c r="DM1161"/>
      <c r="DN1161"/>
      <c r="DO1161"/>
      <c r="DP1161"/>
      <c r="DQ1161"/>
      <c r="DR1161"/>
      <c r="DS1161"/>
      <c r="DT1161"/>
      <c r="DU1161"/>
      <c r="DV1161"/>
      <c r="DW1161"/>
      <c r="DX1161"/>
      <c r="DY1161"/>
      <c r="DZ1161"/>
      <c r="EA1161"/>
      <c r="EB1161"/>
      <c r="EC1161"/>
      <c r="ED1161"/>
      <c r="EE1161"/>
      <c r="EF1161"/>
      <c r="EG1161"/>
      <c r="EH1161"/>
      <c r="EI1161"/>
      <c r="EJ1161"/>
      <c r="EK1161"/>
      <c r="EL1161"/>
      <c r="EM1161"/>
    </row>
    <row r="1162" spans="1:143" ht="15.75">
      <c r="A1162"/>
      <c r="B1162"/>
      <c r="C1162"/>
      <c r="D1162"/>
      <c r="E1162"/>
      <c r="F1162"/>
      <c r="G1162"/>
      <c r="H1162"/>
      <c r="I1162"/>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c r="CW1162"/>
      <c r="CX1162"/>
      <c r="CY1162"/>
      <c r="CZ1162"/>
      <c r="DA1162"/>
      <c r="DB1162"/>
      <c r="DC1162"/>
      <c r="DD1162"/>
      <c r="DE1162"/>
      <c r="DF1162"/>
      <c r="DG1162"/>
      <c r="DH1162"/>
      <c r="DI1162"/>
      <c r="DJ1162"/>
      <c r="DK1162"/>
      <c r="DL1162"/>
      <c r="DM1162"/>
      <c r="DN1162"/>
      <c r="DO1162"/>
      <c r="DP1162"/>
      <c r="DQ1162"/>
      <c r="DR1162"/>
      <c r="DS1162"/>
      <c r="DT1162"/>
      <c r="DU1162"/>
      <c r="DV1162"/>
      <c r="DW1162"/>
      <c r="DX1162"/>
      <c r="DY1162"/>
      <c r="DZ1162"/>
      <c r="EA1162"/>
      <c r="EB1162"/>
      <c r="EC1162"/>
      <c r="ED1162"/>
      <c r="EE1162"/>
      <c r="EF1162"/>
      <c r="EG1162"/>
      <c r="EH1162"/>
      <c r="EI1162"/>
      <c r="EJ1162"/>
      <c r="EK1162"/>
      <c r="EL1162"/>
      <c r="EM1162"/>
    </row>
    <row r="1163" spans="1:143" ht="15.75">
      <c r="A1163"/>
      <c r="B1163"/>
      <c r="C1163"/>
      <c r="D1163"/>
      <c r="E1163"/>
      <c r="F1163"/>
      <c r="G1163"/>
      <c r="H1163"/>
      <c r="I1163"/>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c r="CW1163"/>
      <c r="CX1163"/>
      <c r="CY1163"/>
      <c r="CZ1163"/>
      <c r="DA1163"/>
      <c r="DB1163"/>
      <c r="DC1163"/>
      <c r="DD1163"/>
      <c r="DE1163"/>
      <c r="DF1163"/>
      <c r="DG1163"/>
      <c r="DH1163"/>
      <c r="DI1163"/>
      <c r="DJ1163"/>
      <c r="DK1163"/>
      <c r="DL1163"/>
      <c r="DM1163"/>
      <c r="DN1163"/>
      <c r="DO1163"/>
      <c r="DP1163"/>
      <c r="DQ1163"/>
      <c r="DR1163"/>
      <c r="DS1163"/>
      <c r="DT1163"/>
      <c r="DU1163"/>
      <c r="DV1163"/>
      <c r="DW1163"/>
      <c r="DX1163"/>
      <c r="DY1163"/>
      <c r="DZ1163"/>
      <c r="EA1163"/>
      <c r="EB1163"/>
      <c r="EC1163"/>
      <c r="ED1163"/>
      <c r="EE1163"/>
      <c r="EF1163"/>
      <c r="EG1163"/>
      <c r="EH1163"/>
      <c r="EI1163"/>
      <c r="EJ1163"/>
      <c r="EK1163"/>
      <c r="EL1163"/>
      <c r="EM1163"/>
    </row>
    <row r="1164" spans="1:143" ht="15.75">
      <c r="A1164"/>
      <c r="B1164"/>
      <c r="C1164"/>
      <c r="D1164"/>
      <c r="E1164"/>
      <c r="F1164"/>
      <c r="G1164"/>
      <c r="H1164"/>
      <c r="I1164"/>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c r="CW1164"/>
      <c r="CX1164"/>
      <c r="CY1164"/>
      <c r="CZ1164"/>
      <c r="DA1164"/>
      <c r="DB1164"/>
      <c r="DC1164"/>
      <c r="DD1164"/>
      <c r="DE1164"/>
      <c r="DF1164"/>
      <c r="DG1164"/>
      <c r="DH1164"/>
      <c r="DI1164"/>
      <c r="DJ1164"/>
      <c r="DK1164"/>
      <c r="DL1164"/>
      <c r="DM1164"/>
      <c r="DN1164"/>
      <c r="DO1164"/>
      <c r="DP1164"/>
      <c r="DQ1164"/>
      <c r="DR1164"/>
      <c r="DS1164"/>
      <c r="DT1164"/>
      <c r="DU1164"/>
      <c r="DV1164"/>
      <c r="DW1164"/>
      <c r="DX1164"/>
      <c r="DY1164"/>
      <c r="DZ1164"/>
      <c r="EA1164"/>
      <c r="EB1164"/>
      <c r="EC1164"/>
      <c r="ED1164"/>
      <c r="EE1164"/>
      <c r="EF1164"/>
      <c r="EG1164"/>
      <c r="EH1164"/>
      <c r="EI1164"/>
      <c r="EJ1164"/>
      <c r="EK1164"/>
      <c r="EL1164"/>
      <c r="EM1164"/>
    </row>
    <row r="1165" spans="1:143" ht="15.75">
      <c r="A1165"/>
      <c r="B1165"/>
      <c r="C1165"/>
      <c r="D1165"/>
      <c r="E1165"/>
      <c r="F1165"/>
      <c r="G1165"/>
      <c r="H1165"/>
      <c r="I116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c r="CW1165"/>
      <c r="CX1165"/>
      <c r="CY1165"/>
      <c r="CZ1165"/>
      <c r="DA1165"/>
      <c r="DB1165"/>
      <c r="DC1165"/>
      <c r="DD1165"/>
      <c r="DE1165"/>
      <c r="DF1165"/>
      <c r="DG1165"/>
      <c r="DH1165"/>
      <c r="DI1165"/>
      <c r="DJ1165"/>
      <c r="DK1165"/>
      <c r="DL1165"/>
      <c r="DM1165"/>
      <c r="DN1165"/>
      <c r="DO1165"/>
      <c r="DP1165"/>
      <c r="DQ1165"/>
      <c r="DR1165"/>
      <c r="DS1165"/>
      <c r="DT1165"/>
      <c r="DU1165"/>
      <c r="DV1165"/>
      <c r="DW1165"/>
      <c r="DX1165"/>
      <c r="DY1165"/>
      <c r="DZ1165"/>
      <c r="EA1165"/>
      <c r="EB1165"/>
      <c r="EC1165"/>
      <c r="ED1165"/>
      <c r="EE1165"/>
      <c r="EF1165"/>
      <c r="EG1165"/>
      <c r="EH1165"/>
      <c r="EI1165"/>
      <c r="EJ1165"/>
      <c r="EK1165"/>
      <c r="EL1165"/>
      <c r="EM1165"/>
    </row>
    <row r="1166" spans="1:143" ht="15.75">
      <c r="A1166"/>
      <c r="B1166"/>
      <c r="C1166"/>
      <c r="D1166"/>
      <c r="E1166"/>
      <c r="F1166"/>
      <c r="G1166"/>
      <c r="H1166"/>
      <c r="I1166"/>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c r="CW1166"/>
      <c r="CX1166"/>
      <c r="CY1166"/>
      <c r="CZ1166"/>
      <c r="DA1166"/>
      <c r="DB1166"/>
      <c r="DC1166"/>
      <c r="DD1166"/>
      <c r="DE1166"/>
      <c r="DF1166"/>
      <c r="DG1166"/>
      <c r="DH1166"/>
      <c r="DI1166"/>
      <c r="DJ1166"/>
      <c r="DK1166"/>
      <c r="DL1166"/>
      <c r="DM1166"/>
      <c r="DN1166"/>
      <c r="DO1166"/>
      <c r="DP1166"/>
      <c r="DQ1166"/>
      <c r="DR1166"/>
      <c r="DS1166"/>
      <c r="DT1166"/>
      <c r="DU1166"/>
      <c r="DV1166"/>
      <c r="DW1166"/>
      <c r="DX1166"/>
      <c r="DY1166"/>
      <c r="DZ1166"/>
      <c r="EA1166"/>
      <c r="EB1166"/>
      <c r="EC1166"/>
      <c r="ED1166"/>
      <c r="EE1166"/>
      <c r="EF1166"/>
      <c r="EG1166"/>
      <c r="EH1166"/>
      <c r="EI1166"/>
      <c r="EJ1166"/>
      <c r="EK1166"/>
      <c r="EL1166"/>
      <c r="EM1166"/>
    </row>
    <row r="1167" spans="1:143" ht="15.75">
      <c r="A1167"/>
      <c r="B1167"/>
      <c r="C1167"/>
      <c r="D1167"/>
      <c r="E1167"/>
      <c r="F1167"/>
      <c r="G1167"/>
      <c r="H1167"/>
      <c r="I1167"/>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c r="CW1167"/>
      <c r="CX1167"/>
      <c r="CY1167"/>
      <c r="CZ1167"/>
      <c r="DA1167"/>
      <c r="DB1167"/>
      <c r="DC1167"/>
      <c r="DD1167"/>
      <c r="DE1167"/>
      <c r="DF1167"/>
      <c r="DG1167"/>
      <c r="DH1167"/>
      <c r="DI1167"/>
      <c r="DJ1167"/>
      <c r="DK1167"/>
      <c r="DL1167"/>
      <c r="DM1167"/>
      <c r="DN1167"/>
      <c r="DO1167"/>
      <c r="DP1167"/>
      <c r="DQ1167"/>
      <c r="DR1167"/>
      <c r="DS1167"/>
      <c r="DT1167"/>
      <c r="DU1167"/>
      <c r="DV1167"/>
      <c r="DW1167"/>
      <c r="DX1167"/>
      <c r="DY1167"/>
      <c r="DZ1167"/>
      <c r="EA1167"/>
      <c r="EB1167"/>
      <c r="EC1167"/>
      <c r="ED1167"/>
      <c r="EE1167"/>
      <c r="EF1167"/>
      <c r="EG1167"/>
      <c r="EH1167"/>
      <c r="EI1167"/>
      <c r="EJ1167"/>
      <c r="EK1167"/>
      <c r="EL1167"/>
      <c r="EM1167"/>
    </row>
    <row r="1168" spans="1:143" ht="15.75">
      <c r="A1168"/>
      <c r="B1168"/>
      <c r="C1168"/>
      <c r="D1168"/>
      <c r="E1168"/>
      <c r="F1168"/>
      <c r="G1168"/>
      <c r="H1168"/>
      <c r="I1168"/>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c r="CW1168"/>
      <c r="CX1168"/>
      <c r="CY1168"/>
      <c r="CZ1168"/>
      <c r="DA1168"/>
      <c r="DB1168"/>
      <c r="DC1168"/>
      <c r="DD1168"/>
      <c r="DE1168"/>
      <c r="DF1168"/>
      <c r="DG1168"/>
      <c r="DH1168"/>
      <c r="DI1168"/>
      <c r="DJ1168"/>
      <c r="DK1168"/>
      <c r="DL1168"/>
      <c r="DM1168"/>
      <c r="DN1168"/>
      <c r="DO1168"/>
      <c r="DP1168"/>
      <c r="DQ1168"/>
      <c r="DR1168"/>
      <c r="DS1168"/>
      <c r="DT1168"/>
      <c r="DU1168"/>
      <c r="DV1168"/>
      <c r="DW1168"/>
      <c r="DX1168"/>
      <c r="DY1168"/>
      <c r="DZ1168"/>
      <c r="EA1168"/>
      <c r="EB1168"/>
      <c r="EC1168"/>
      <c r="ED1168"/>
      <c r="EE1168"/>
      <c r="EF1168"/>
      <c r="EG1168"/>
      <c r="EH1168"/>
      <c r="EI1168"/>
      <c r="EJ1168"/>
      <c r="EK1168"/>
      <c r="EL1168"/>
      <c r="EM1168"/>
    </row>
    <row r="1169" spans="1:143" ht="15.75">
      <c r="A1169"/>
      <c r="B1169"/>
      <c r="C1169"/>
      <c r="D1169"/>
      <c r="E1169"/>
      <c r="F1169"/>
      <c r="G1169"/>
      <c r="H1169"/>
      <c r="I1169"/>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c r="CW1169"/>
      <c r="CX1169"/>
      <c r="CY1169"/>
      <c r="CZ1169"/>
      <c r="DA1169"/>
      <c r="DB1169"/>
      <c r="DC1169"/>
      <c r="DD1169"/>
      <c r="DE1169"/>
      <c r="DF1169"/>
      <c r="DG1169"/>
      <c r="DH1169"/>
      <c r="DI1169"/>
      <c r="DJ1169"/>
      <c r="DK1169"/>
      <c r="DL1169"/>
      <c r="DM1169"/>
      <c r="DN1169"/>
      <c r="DO1169"/>
      <c r="DP1169"/>
      <c r="DQ1169"/>
      <c r="DR1169"/>
      <c r="DS1169"/>
      <c r="DT1169"/>
      <c r="DU1169"/>
      <c r="DV1169"/>
      <c r="DW1169"/>
      <c r="DX1169"/>
      <c r="DY1169"/>
      <c r="DZ1169"/>
      <c r="EA1169"/>
      <c r="EB1169"/>
      <c r="EC1169"/>
      <c r="ED1169"/>
      <c r="EE1169"/>
      <c r="EF1169"/>
      <c r="EG1169"/>
      <c r="EH1169"/>
      <c r="EI1169"/>
      <c r="EJ1169"/>
      <c r="EK1169"/>
      <c r="EL1169"/>
      <c r="EM1169"/>
    </row>
    <row r="1170" spans="1:143" ht="15.75">
      <c r="A1170"/>
      <c r="B1170"/>
      <c r="C1170"/>
      <c r="D1170"/>
      <c r="E1170"/>
      <c r="F1170"/>
      <c r="G1170"/>
      <c r="H1170"/>
      <c r="I1170"/>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c r="CW1170"/>
      <c r="CX1170"/>
      <c r="CY1170"/>
      <c r="CZ1170"/>
      <c r="DA1170"/>
      <c r="DB1170"/>
      <c r="DC1170"/>
      <c r="DD1170"/>
      <c r="DE1170"/>
      <c r="DF1170"/>
      <c r="DG1170"/>
      <c r="DH1170"/>
      <c r="DI1170"/>
      <c r="DJ1170"/>
      <c r="DK1170"/>
      <c r="DL1170"/>
      <c r="DM1170"/>
      <c r="DN1170"/>
      <c r="DO1170"/>
      <c r="DP1170"/>
      <c r="DQ1170"/>
      <c r="DR1170"/>
      <c r="DS1170"/>
      <c r="DT1170"/>
      <c r="DU1170"/>
      <c r="DV1170"/>
      <c r="DW1170"/>
      <c r="DX1170"/>
      <c r="DY1170"/>
      <c r="DZ1170"/>
      <c r="EA1170"/>
      <c r="EB1170"/>
      <c r="EC1170"/>
      <c r="ED1170"/>
      <c r="EE1170"/>
      <c r="EF1170"/>
      <c r="EG1170"/>
      <c r="EH1170"/>
      <c r="EI1170"/>
      <c r="EJ1170"/>
      <c r="EK1170"/>
      <c r="EL1170"/>
      <c r="EM1170"/>
    </row>
    <row r="1171" spans="1:143" ht="15.75">
      <c r="A1171"/>
      <c r="B1171"/>
      <c r="C1171"/>
      <c r="D1171"/>
      <c r="E1171"/>
      <c r="F1171"/>
      <c r="G1171"/>
      <c r="H1171"/>
      <c r="I1171"/>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c r="CW1171"/>
      <c r="CX1171"/>
      <c r="CY1171"/>
      <c r="CZ1171"/>
      <c r="DA1171"/>
      <c r="DB1171"/>
      <c r="DC1171"/>
      <c r="DD1171"/>
      <c r="DE1171"/>
      <c r="DF1171"/>
      <c r="DG1171"/>
      <c r="DH1171"/>
      <c r="DI1171"/>
      <c r="DJ1171"/>
      <c r="DK1171"/>
      <c r="DL1171"/>
      <c r="DM1171"/>
      <c r="DN1171"/>
      <c r="DO1171"/>
      <c r="DP1171"/>
      <c r="DQ1171"/>
      <c r="DR1171"/>
      <c r="DS1171"/>
      <c r="DT1171"/>
      <c r="DU1171"/>
      <c r="DV1171"/>
      <c r="DW1171"/>
      <c r="DX1171"/>
      <c r="DY1171"/>
      <c r="DZ1171"/>
      <c r="EA1171"/>
      <c r="EB1171"/>
      <c r="EC1171"/>
      <c r="ED1171"/>
      <c r="EE1171"/>
      <c r="EF1171"/>
      <c r="EG1171"/>
      <c r="EH1171"/>
      <c r="EI1171"/>
      <c r="EJ1171"/>
      <c r="EK1171"/>
      <c r="EL1171"/>
      <c r="EM1171"/>
    </row>
    <row r="1172" spans="1:143" ht="15.75">
      <c r="A1172"/>
      <c r="B1172"/>
      <c r="C1172"/>
      <c r="D1172"/>
      <c r="E1172"/>
      <c r="F1172"/>
      <c r="G1172"/>
      <c r="H1172"/>
      <c r="I1172"/>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c r="CW1172"/>
      <c r="CX1172"/>
      <c r="CY1172"/>
      <c r="CZ1172"/>
      <c r="DA1172"/>
      <c r="DB1172"/>
      <c r="DC1172"/>
      <c r="DD1172"/>
      <c r="DE1172"/>
      <c r="DF1172"/>
      <c r="DG1172"/>
      <c r="DH1172"/>
      <c r="DI1172"/>
      <c r="DJ1172"/>
      <c r="DK1172"/>
      <c r="DL1172"/>
      <c r="DM1172"/>
      <c r="DN1172"/>
      <c r="DO1172"/>
      <c r="DP1172"/>
      <c r="DQ1172"/>
      <c r="DR1172"/>
      <c r="DS1172"/>
      <c r="DT1172"/>
      <c r="DU1172"/>
      <c r="DV1172"/>
      <c r="DW1172"/>
      <c r="DX1172"/>
      <c r="DY1172"/>
      <c r="DZ1172"/>
      <c r="EA1172"/>
      <c r="EB1172"/>
      <c r="EC1172"/>
      <c r="ED1172"/>
      <c r="EE1172"/>
      <c r="EF1172"/>
      <c r="EG1172"/>
      <c r="EH1172"/>
      <c r="EI1172"/>
      <c r="EJ1172"/>
      <c r="EK1172"/>
      <c r="EL1172"/>
      <c r="EM1172"/>
    </row>
    <row r="1173" spans="1:143" ht="15.75">
      <c r="A1173"/>
      <c r="B1173"/>
      <c r="C1173"/>
      <c r="D1173"/>
      <c r="E1173"/>
      <c r="F1173"/>
      <c r="G1173"/>
      <c r="H1173"/>
      <c r="I1173"/>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c r="CW1173"/>
      <c r="CX1173"/>
      <c r="CY1173"/>
      <c r="CZ1173"/>
      <c r="DA1173"/>
      <c r="DB1173"/>
      <c r="DC1173"/>
      <c r="DD1173"/>
      <c r="DE1173"/>
      <c r="DF1173"/>
      <c r="DG1173"/>
      <c r="DH1173"/>
      <c r="DI1173"/>
      <c r="DJ1173"/>
      <c r="DK1173"/>
      <c r="DL1173"/>
      <c r="DM1173"/>
      <c r="DN1173"/>
      <c r="DO1173"/>
      <c r="DP1173"/>
      <c r="DQ1173"/>
      <c r="DR1173"/>
      <c r="DS1173"/>
      <c r="DT1173"/>
      <c r="DU1173"/>
      <c r="DV1173"/>
      <c r="DW1173"/>
      <c r="DX1173"/>
      <c r="DY1173"/>
      <c r="DZ1173"/>
      <c r="EA1173"/>
      <c r="EB1173"/>
      <c r="EC1173"/>
      <c r="ED1173"/>
      <c r="EE1173"/>
      <c r="EF1173"/>
      <c r="EG1173"/>
      <c r="EH1173"/>
      <c r="EI1173"/>
      <c r="EJ1173"/>
      <c r="EK1173"/>
      <c r="EL1173"/>
      <c r="EM1173"/>
    </row>
    <row r="1174" spans="1:143" ht="15.75">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c r="DL1174"/>
      <c r="DM1174"/>
      <c r="DN1174"/>
      <c r="DO1174"/>
      <c r="DP1174"/>
      <c r="DQ1174"/>
      <c r="DR1174"/>
      <c r="DS1174"/>
      <c r="DT1174"/>
      <c r="DU1174"/>
      <c r="DV1174"/>
      <c r="DW1174"/>
      <c r="DX1174"/>
      <c r="DY1174"/>
      <c r="DZ1174"/>
      <c r="EA1174"/>
      <c r="EB1174"/>
      <c r="EC1174"/>
      <c r="ED1174"/>
      <c r="EE1174"/>
      <c r="EF1174"/>
      <c r="EG1174"/>
      <c r="EH1174"/>
      <c r="EI1174"/>
      <c r="EJ1174"/>
      <c r="EK1174"/>
      <c r="EL1174"/>
      <c r="EM1174"/>
    </row>
    <row r="1175" spans="1:143" ht="15.75">
      <c r="A1175"/>
      <c r="B1175"/>
      <c r="C1175"/>
      <c r="D1175"/>
      <c r="E1175"/>
      <c r="F1175"/>
      <c r="G1175"/>
      <c r="H1175"/>
      <c r="I117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c r="CW1175"/>
      <c r="CX1175"/>
      <c r="CY1175"/>
      <c r="CZ1175"/>
      <c r="DA1175"/>
      <c r="DB1175"/>
      <c r="DC1175"/>
      <c r="DD1175"/>
      <c r="DE1175"/>
      <c r="DF1175"/>
      <c r="DG1175"/>
      <c r="DH1175"/>
      <c r="DI1175"/>
      <c r="DJ1175"/>
      <c r="DK1175"/>
      <c r="DL1175"/>
      <c r="DM1175"/>
      <c r="DN1175"/>
      <c r="DO1175"/>
      <c r="DP1175"/>
      <c r="DQ1175"/>
      <c r="DR1175"/>
      <c r="DS1175"/>
      <c r="DT1175"/>
      <c r="DU1175"/>
      <c r="DV1175"/>
      <c r="DW1175"/>
      <c r="DX1175"/>
      <c r="DY1175"/>
      <c r="DZ1175"/>
      <c r="EA1175"/>
      <c r="EB1175"/>
      <c r="EC1175"/>
      <c r="ED1175"/>
      <c r="EE1175"/>
      <c r="EF1175"/>
      <c r="EG1175"/>
      <c r="EH1175"/>
      <c r="EI1175"/>
      <c r="EJ1175"/>
      <c r="EK1175"/>
      <c r="EL1175"/>
      <c r="EM1175"/>
    </row>
    <row r="1176" spans="1:143" ht="15.75">
      <c r="A1176"/>
      <c r="B1176"/>
      <c r="C1176"/>
      <c r="D1176"/>
      <c r="E1176"/>
      <c r="F1176"/>
      <c r="G1176"/>
      <c r="H1176"/>
      <c r="I1176"/>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c r="CW1176"/>
      <c r="CX1176"/>
      <c r="CY1176"/>
      <c r="CZ1176"/>
      <c r="DA1176"/>
      <c r="DB1176"/>
      <c r="DC1176"/>
      <c r="DD1176"/>
      <c r="DE1176"/>
      <c r="DF1176"/>
      <c r="DG1176"/>
      <c r="DH1176"/>
      <c r="DI1176"/>
      <c r="DJ1176"/>
      <c r="DK1176"/>
      <c r="DL1176"/>
      <c r="DM1176"/>
      <c r="DN1176"/>
      <c r="DO1176"/>
      <c r="DP1176"/>
      <c r="DQ1176"/>
      <c r="DR1176"/>
      <c r="DS1176"/>
      <c r="DT1176"/>
      <c r="DU1176"/>
      <c r="DV1176"/>
      <c r="DW1176"/>
      <c r="DX1176"/>
      <c r="DY1176"/>
      <c r="DZ1176"/>
      <c r="EA1176"/>
      <c r="EB1176"/>
      <c r="EC1176"/>
      <c r="ED1176"/>
      <c r="EE1176"/>
      <c r="EF1176"/>
      <c r="EG1176"/>
      <c r="EH1176"/>
      <c r="EI1176"/>
      <c r="EJ1176"/>
      <c r="EK1176"/>
      <c r="EL1176"/>
      <c r="EM1176"/>
    </row>
    <row r="1177" spans="1:143" ht="15.75">
      <c r="A1177"/>
      <c r="B1177"/>
      <c r="C1177"/>
      <c r="D1177"/>
      <c r="E1177"/>
      <c r="F1177"/>
      <c r="G1177"/>
      <c r="H1177"/>
      <c r="I1177"/>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c r="CW1177"/>
      <c r="CX1177"/>
      <c r="CY1177"/>
      <c r="CZ1177"/>
      <c r="DA1177"/>
      <c r="DB1177"/>
      <c r="DC1177"/>
      <c r="DD1177"/>
      <c r="DE1177"/>
      <c r="DF1177"/>
      <c r="DG1177"/>
      <c r="DH1177"/>
      <c r="DI1177"/>
      <c r="DJ1177"/>
      <c r="DK1177"/>
      <c r="DL1177"/>
      <c r="DM1177"/>
      <c r="DN1177"/>
      <c r="DO1177"/>
      <c r="DP1177"/>
      <c r="DQ1177"/>
      <c r="DR1177"/>
      <c r="DS1177"/>
      <c r="DT1177"/>
      <c r="DU1177"/>
      <c r="DV1177"/>
      <c r="DW1177"/>
      <c r="DX1177"/>
      <c r="DY1177"/>
      <c r="DZ1177"/>
      <c r="EA1177"/>
      <c r="EB1177"/>
      <c r="EC1177"/>
      <c r="ED1177"/>
      <c r="EE1177"/>
      <c r="EF1177"/>
      <c r="EG1177"/>
      <c r="EH1177"/>
      <c r="EI1177"/>
      <c r="EJ1177"/>
      <c r="EK1177"/>
      <c r="EL1177"/>
      <c r="EM1177"/>
    </row>
    <row r="1178" spans="1:143" ht="15.75">
      <c r="A1178"/>
      <c r="B1178"/>
      <c r="C1178"/>
      <c r="D1178"/>
      <c r="E1178"/>
      <c r="F1178"/>
      <c r="G1178"/>
      <c r="H1178"/>
      <c r="I1178"/>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c r="CW1178"/>
      <c r="CX1178"/>
      <c r="CY1178"/>
      <c r="CZ1178"/>
      <c r="DA1178"/>
      <c r="DB1178"/>
      <c r="DC1178"/>
      <c r="DD1178"/>
      <c r="DE1178"/>
      <c r="DF1178"/>
      <c r="DG1178"/>
      <c r="DH1178"/>
      <c r="DI1178"/>
      <c r="DJ1178"/>
      <c r="DK1178"/>
      <c r="DL1178"/>
      <c r="DM1178"/>
      <c r="DN1178"/>
      <c r="DO1178"/>
      <c r="DP1178"/>
      <c r="DQ1178"/>
      <c r="DR1178"/>
      <c r="DS1178"/>
      <c r="DT1178"/>
      <c r="DU1178"/>
      <c r="DV1178"/>
      <c r="DW1178"/>
      <c r="DX1178"/>
      <c r="DY1178"/>
      <c r="DZ1178"/>
      <c r="EA1178"/>
      <c r="EB1178"/>
      <c r="EC1178"/>
      <c r="ED1178"/>
      <c r="EE1178"/>
      <c r="EF1178"/>
      <c r="EG1178"/>
      <c r="EH1178"/>
      <c r="EI1178"/>
      <c r="EJ1178"/>
      <c r="EK1178"/>
      <c r="EL1178"/>
      <c r="EM1178"/>
    </row>
    <row r="1179" spans="1:143" ht="15.75">
      <c r="A1179"/>
      <c r="B1179"/>
      <c r="C1179"/>
      <c r="D1179"/>
      <c r="E1179"/>
      <c r="F1179"/>
      <c r="G1179"/>
      <c r="H1179"/>
      <c r="I1179"/>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c r="CW1179"/>
      <c r="CX1179"/>
      <c r="CY1179"/>
      <c r="CZ1179"/>
      <c r="DA1179"/>
      <c r="DB1179"/>
      <c r="DC1179"/>
      <c r="DD1179"/>
      <c r="DE1179"/>
      <c r="DF1179"/>
      <c r="DG1179"/>
      <c r="DH1179"/>
      <c r="DI1179"/>
      <c r="DJ1179"/>
      <c r="DK1179"/>
      <c r="DL1179"/>
      <c r="DM1179"/>
      <c r="DN1179"/>
      <c r="DO1179"/>
      <c r="DP1179"/>
      <c r="DQ1179"/>
      <c r="DR1179"/>
      <c r="DS1179"/>
      <c r="DT1179"/>
      <c r="DU1179"/>
      <c r="DV1179"/>
      <c r="DW1179"/>
      <c r="DX1179"/>
      <c r="DY1179"/>
      <c r="DZ1179"/>
      <c r="EA1179"/>
      <c r="EB1179"/>
      <c r="EC1179"/>
      <c r="ED1179"/>
      <c r="EE1179"/>
      <c r="EF1179"/>
      <c r="EG1179"/>
      <c r="EH1179"/>
      <c r="EI1179"/>
      <c r="EJ1179"/>
      <c r="EK1179"/>
      <c r="EL1179"/>
      <c r="EM1179"/>
    </row>
    <row r="1180" spans="1:143" ht="15.75">
      <c r="A1180"/>
      <c r="B1180"/>
      <c r="C1180"/>
      <c r="D1180"/>
      <c r="E1180"/>
      <c r="F1180"/>
      <c r="G1180"/>
      <c r="H1180"/>
      <c r="I1180"/>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c r="CW1180"/>
      <c r="CX1180"/>
      <c r="CY1180"/>
      <c r="CZ1180"/>
      <c r="DA1180"/>
      <c r="DB1180"/>
      <c r="DC1180"/>
      <c r="DD1180"/>
      <c r="DE1180"/>
      <c r="DF1180"/>
      <c r="DG1180"/>
      <c r="DH1180"/>
      <c r="DI1180"/>
      <c r="DJ1180"/>
      <c r="DK1180"/>
      <c r="DL1180"/>
      <c r="DM1180"/>
      <c r="DN1180"/>
      <c r="DO1180"/>
      <c r="DP1180"/>
      <c r="DQ1180"/>
      <c r="DR1180"/>
      <c r="DS1180"/>
      <c r="DT1180"/>
      <c r="DU1180"/>
      <c r="DV1180"/>
      <c r="DW1180"/>
      <c r="DX1180"/>
      <c r="DY1180"/>
      <c r="DZ1180"/>
      <c r="EA1180"/>
      <c r="EB1180"/>
      <c r="EC1180"/>
      <c r="ED1180"/>
      <c r="EE1180"/>
      <c r="EF1180"/>
      <c r="EG1180"/>
      <c r="EH1180"/>
      <c r="EI1180"/>
      <c r="EJ1180"/>
      <c r="EK1180"/>
      <c r="EL1180"/>
      <c r="EM1180"/>
    </row>
    <row r="1181" spans="1:143" ht="15.75">
      <c r="A1181"/>
      <c r="B1181"/>
      <c r="C1181"/>
      <c r="D1181"/>
      <c r="E1181"/>
      <c r="F1181"/>
      <c r="G1181"/>
      <c r="H1181"/>
      <c r="I1181"/>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c r="CW1181"/>
      <c r="CX1181"/>
      <c r="CY1181"/>
      <c r="CZ1181"/>
      <c r="DA1181"/>
      <c r="DB1181"/>
      <c r="DC1181"/>
      <c r="DD1181"/>
      <c r="DE1181"/>
      <c r="DF1181"/>
      <c r="DG1181"/>
      <c r="DH1181"/>
      <c r="DI1181"/>
      <c r="DJ1181"/>
      <c r="DK1181"/>
      <c r="DL1181"/>
      <c r="DM1181"/>
      <c r="DN1181"/>
      <c r="DO1181"/>
      <c r="DP1181"/>
      <c r="DQ1181"/>
      <c r="DR1181"/>
      <c r="DS1181"/>
      <c r="DT1181"/>
      <c r="DU1181"/>
      <c r="DV1181"/>
      <c r="DW1181"/>
      <c r="DX1181"/>
      <c r="DY1181"/>
      <c r="DZ1181"/>
      <c r="EA1181"/>
      <c r="EB1181"/>
      <c r="EC1181"/>
      <c r="ED1181"/>
      <c r="EE1181"/>
      <c r="EF1181"/>
      <c r="EG1181"/>
      <c r="EH1181"/>
      <c r="EI1181"/>
      <c r="EJ1181"/>
      <c r="EK1181"/>
      <c r="EL1181"/>
      <c r="EM1181"/>
    </row>
    <row r="1182" spans="1:143" ht="15.75">
      <c r="A1182"/>
      <c r="B1182"/>
      <c r="C1182"/>
      <c r="D1182"/>
      <c r="E1182"/>
      <c r="F1182"/>
      <c r="G1182"/>
      <c r="H1182"/>
      <c r="I1182"/>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c r="CW1182"/>
      <c r="CX1182"/>
      <c r="CY1182"/>
      <c r="CZ1182"/>
      <c r="DA1182"/>
      <c r="DB1182"/>
      <c r="DC1182"/>
      <c r="DD1182"/>
      <c r="DE1182"/>
      <c r="DF1182"/>
      <c r="DG1182"/>
      <c r="DH1182"/>
      <c r="DI1182"/>
      <c r="DJ1182"/>
      <c r="DK1182"/>
      <c r="DL1182"/>
      <c r="DM1182"/>
      <c r="DN1182"/>
      <c r="DO1182"/>
      <c r="DP1182"/>
      <c r="DQ1182"/>
      <c r="DR1182"/>
      <c r="DS1182"/>
      <c r="DT1182"/>
      <c r="DU1182"/>
      <c r="DV1182"/>
      <c r="DW1182"/>
      <c r="DX1182"/>
      <c r="DY1182"/>
      <c r="DZ1182"/>
      <c r="EA1182"/>
      <c r="EB1182"/>
      <c r="EC1182"/>
      <c r="ED1182"/>
      <c r="EE1182"/>
      <c r="EF1182"/>
      <c r="EG1182"/>
      <c r="EH1182"/>
      <c r="EI1182"/>
      <c r="EJ1182"/>
      <c r="EK1182"/>
      <c r="EL1182"/>
      <c r="EM1182"/>
    </row>
    <row r="1183" spans="1:143" ht="15.75">
      <c r="A1183"/>
      <c r="B1183"/>
      <c r="C1183"/>
      <c r="D1183"/>
      <c r="E1183"/>
      <c r="F1183"/>
      <c r="G1183"/>
      <c r="H1183"/>
      <c r="I1183"/>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c r="CW1183"/>
      <c r="CX1183"/>
      <c r="CY1183"/>
      <c r="CZ1183"/>
      <c r="DA1183"/>
      <c r="DB1183"/>
      <c r="DC1183"/>
      <c r="DD1183"/>
      <c r="DE1183"/>
      <c r="DF1183"/>
      <c r="DG1183"/>
      <c r="DH1183"/>
      <c r="DI1183"/>
      <c r="DJ1183"/>
      <c r="DK1183"/>
      <c r="DL1183"/>
      <c r="DM1183"/>
      <c r="DN1183"/>
      <c r="DO1183"/>
      <c r="DP1183"/>
      <c r="DQ1183"/>
      <c r="DR1183"/>
      <c r="DS1183"/>
      <c r="DT1183"/>
      <c r="DU1183"/>
      <c r="DV1183"/>
      <c r="DW1183"/>
      <c r="DX1183"/>
      <c r="DY1183"/>
      <c r="DZ1183"/>
      <c r="EA1183"/>
      <c r="EB1183"/>
      <c r="EC1183"/>
      <c r="ED1183"/>
      <c r="EE1183"/>
      <c r="EF1183"/>
      <c r="EG1183"/>
      <c r="EH1183"/>
      <c r="EI1183"/>
      <c r="EJ1183"/>
      <c r="EK1183"/>
      <c r="EL1183"/>
      <c r="EM1183"/>
    </row>
    <row r="1184" spans="1:143" ht="15.75">
      <c r="A1184"/>
      <c r="B1184"/>
      <c r="C1184"/>
      <c r="D1184"/>
      <c r="E1184"/>
      <c r="F1184"/>
      <c r="G1184"/>
      <c r="H1184"/>
      <c r="I1184"/>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c r="CW1184"/>
      <c r="CX1184"/>
      <c r="CY1184"/>
      <c r="CZ1184"/>
      <c r="DA1184"/>
      <c r="DB1184"/>
      <c r="DC1184"/>
      <c r="DD1184"/>
      <c r="DE1184"/>
      <c r="DF1184"/>
      <c r="DG1184"/>
      <c r="DH1184"/>
      <c r="DI1184"/>
      <c r="DJ1184"/>
      <c r="DK1184"/>
      <c r="DL1184"/>
      <c r="DM1184"/>
      <c r="DN1184"/>
      <c r="DO1184"/>
      <c r="DP1184"/>
      <c r="DQ1184"/>
      <c r="DR1184"/>
      <c r="DS1184"/>
      <c r="DT1184"/>
      <c r="DU1184"/>
      <c r="DV1184"/>
      <c r="DW1184"/>
      <c r="DX1184"/>
      <c r="DY1184"/>
      <c r="DZ1184"/>
      <c r="EA1184"/>
      <c r="EB1184"/>
      <c r="EC1184"/>
      <c r="ED1184"/>
      <c r="EE1184"/>
      <c r="EF1184"/>
      <c r="EG1184"/>
      <c r="EH1184"/>
      <c r="EI1184"/>
      <c r="EJ1184"/>
      <c r="EK1184"/>
      <c r="EL1184"/>
      <c r="EM1184"/>
    </row>
    <row r="1185" spans="1:143" ht="15.75">
      <c r="A1185"/>
      <c r="B1185"/>
      <c r="C1185"/>
      <c r="D1185"/>
      <c r="E1185"/>
      <c r="F1185"/>
      <c r="G1185"/>
      <c r="H1185"/>
      <c r="I118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c r="CW1185"/>
      <c r="CX1185"/>
      <c r="CY1185"/>
      <c r="CZ1185"/>
      <c r="DA1185"/>
      <c r="DB1185"/>
      <c r="DC1185"/>
      <c r="DD1185"/>
      <c r="DE1185"/>
      <c r="DF1185"/>
      <c r="DG1185"/>
      <c r="DH1185"/>
      <c r="DI1185"/>
      <c r="DJ1185"/>
      <c r="DK1185"/>
      <c r="DL1185"/>
      <c r="DM1185"/>
      <c r="DN1185"/>
      <c r="DO1185"/>
      <c r="DP1185"/>
      <c r="DQ1185"/>
      <c r="DR1185"/>
      <c r="DS1185"/>
      <c r="DT1185"/>
      <c r="DU1185"/>
      <c r="DV1185"/>
      <c r="DW1185"/>
      <c r="DX1185"/>
      <c r="DY1185"/>
      <c r="DZ1185"/>
      <c r="EA1185"/>
      <c r="EB1185"/>
      <c r="EC1185"/>
      <c r="ED1185"/>
      <c r="EE1185"/>
      <c r="EF1185"/>
      <c r="EG1185"/>
      <c r="EH1185"/>
      <c r="EI1185"/>
      <c r="EJ1185"/>
      <c r="EK1185"/>
      <c r="EL1185"/>
      <c r="EM1185"/>
    </row>
    <row r="1186" spans="1:143" ht="15.75">
      <c r="A1186"/>
      <c r="B1186"/>
      <c r="C1186"/>
      <c r="D1186"/>
      <c r="E1186"/>
      <c r="F1186"/>
      <c r="G1186"/>
      <c r="H1186"/>
      <c r="I1186"/>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c r="CW1186"/>
      <c r="CX1186"/>
      <c r="CY1186"/>
      <c r="CZ1186"/>
      <c r="DA1186"/>
      <c r="DB1186"/>
      <c r="DC1186"/>
      <c r="DD1186"/>
      <c r="DE1186"/>
      <c r="DF1186"/>
      <c r="DG1186"/>
      <c r="DH1186"/>
      <c r="DI1186"/>
      <c r="DJ1186"/>
      <c r="DK1186"/>
      <c r="DL1186"/>
      <c r="DM1186"/>
      <c r="DN1186"/>
      <c r="DO1186"/>
      <c r="DP1186"/>
      <c r="DQ1186"/>
      <c r="DR1186"/>
      <c r="DS1186"/>
      <c r="DT1186"/>
      <c r="DU1186"/>
      <c r="DV1186"/>
      <c r="DW1186"/>
      <c r="DX1186"/>
      <c r="DY1186"/>
      <c r="DZ1186"/>
      <c r="EA1186"/>
      <c r="EB1186"/>
      <c r="EC1186"/>
      <c r="ED1186"/>
      <c r="EE1186"/>
      <c r="EF1186"/>
      <c r="EG1186"/>
      <c r="EH1186"/>
      <c r="EI1186"/>
      <c r="EJ1186"/>
      <c r="EK1186"/>
      <c r="EL1186"/>
      <c r="EM1186"/>
    </row>
    <row r="1187" spans="1:143" ht="15.75">
      <c r="A1187"/>
      <c r="B1187"/>
      <c r="C1187"/>
      <c r="D1187"/>
      <c r="E1187"/>
      <c r="F1187"/>
      <c r="G1187"/>
      <c r="H1187"/>
      <c r="I1187"/>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c r="CW1187"/>
      <c r="CX1187"/>
      <c r="CY1187"/>
      <c r="CZ1187"/>
      <c r="DA1187"/>
      <c r="DB1187"/>
      <c r="DC1187"/>
      <c r="DD1187"/>
      <c r="DE1187"/>
      <c r="DF1187"/>
      <c r="DG1187"/>
      <c r="DH1187"/>
      <c r="DI1187"/>
      <c r="DJ1187"/>
      <c r="DK1187"/>
      <c r="DL1187"/>
      <c r="DM1187"/>
      <c r="DN1187"/>
      <c r="DO1187"/>
      <c r="DP1187"/>
      <c r="DQ1187"/>
      <c r="DR1187"/>
      <c r="DS1187"/>
      <c r="DT1187"/>
      <c r="DU1187"/>
      <c r="DV1187"/>
      <c r="DW1187"/>
      <c r="DX1187"/>
      <c r="DY1187"/>
      <c r="DZ1187"/>
      <c r="EA1187"/>
      <c r="EB1187"/>
      <c r="EC1187"/>
      <c r="ED1187"/>
      <c r="EE1187"/>
      <c r="EF1187"/>
      <c r="EG1187"/>
      <c r="EH1187"/>
      <c r="EI1187"/>
      <c r="EJ1187"/>
      <c r="EK1187"/>
      <c r="EL1187"/>
      <c r="EM1187"/>
    </row>
    <row r="1188" spans="1:143" ht="15.75">
      <c r="A1188"/>
      <c r="B1188"/>
      <c r="C1188"/>
      <c r="D1188"/>
      <c r="E1188"/>
      <c r="F1188"/>
      <c r="G1188"/>
      <c r="H1188"/>
      <c r="I1188"/>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c r="CW1188"/>
      <c r="CX1188"/>
      <c r="CY1188"/>
      <c r="CZ1188"/>
      <c r="DA1188"/>
      <c r="DB1188"/>
      <c r="DC1188"/>
      <c r="DD1188"/>
      <c r="DE1188"/>
      <c r="DF1188"/>
      <c r="DG1188"/>
      <c r="DH1188"/>
      <c r="DI1188"/>
      <c r="DJ1188"/>
      <c r="DK1188"/>
      <c r="DL1188"/>
      <c r="DM1188"/>
      <c r="DN1188"/>
      <c r="DO1188"/>
      <c r="DP1188"/>
      <c r="DQ1188"/>
      <c r="DR1188"/>
      <c r="DS1188"/>
      <c r="DT1188"/>
      <c r="DU1188"/>
      <c r="DV1188"/>
      <c r="DW1188"/>
      <c r="DX1188"/>
      <c r="DY1188"/>
      <c r="DZ1188"/>
      <c r="EA1188"/>
      <c r="EB1188"/>
      <c r="EC1188"/>
      <c r="ED1188"/>
      <c r="EE1188"/>
      <c r="EF1188"/>
      <c r="EG1188"/>
      <c r="EH1188"/>
      <c r="EI1188"/>
      <c r="EJ1188"/>
      <c r="EK1188"/>
      <c r="EL1188"/>
      <c r="EM1188"/>
    </row>
    <row r="1189" spans="1:143" ht="15.75">
      <c r="A1189"/>
      <c r="B1189"/>
      <c r="C1189"/>
      <c r="D1189"/>
      <c r="E1189"/>
      <c r="F1189"/>
      <c r="G1189"/>
      <c r="H1189"/>
      <c r="I1189"/>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c r="CW1189"/>
      <c r="CX1189"/>
      <c r="CY1189"/>
      <c r="CZ1189"/>
      <c r="DA1189"/>
      <c r="DB1189"/>
      <c r="DC1189"/>
      <c r="DD1189"/>
      <c r="DE1189"/>
      <c r="DF1189"/>
      <c r="DG1189"/>
      <c r="DH1189"/>
      <c r="DI1189"/>
      <c r="DJ1189"/>
      <c r="DK1189"/>
      <c r="DL1189"/>
      <c r="DM1189"/>
      <c r="DN1189"/>
      <c r="DO1189"/>
      <c r="DP1189"/>
      <c r="DQ1189"/>
      <c r="DR1189"/>
      <c r="DS1189"/>
      <c r="DT1189"/>
      <c r="DU1189"/>
      <c r="DV1189"/>
      <c r="DW1189"/>
      <c r="DX1189"/>
      <c r="DY1189"/>
      <c r="DZ1189"/>
      <c r="EA1189"/>
      <c r="EB1189"/>
      <c r="EC1189"/>
      <c r="ED1189"/>
      <c r="EE1189"/>
      <c r="EF1189"/>
      <c r="EG1189"/>
      <c r="EH1189"/>
      <c r="EI1189"/>
      <c r="EJ1189"/>
      <c r="EK1189"/>
      <c r="EL1189"/>
      <c r="EM1189"/>
    </row>
    <row r="1190" spans="1:143" ht="15.75">
      <c r="A1190"/>
      <c r="B1190"/>
      <c r="C1190"/>
      <c r="D1190"/>
      <c r="E1190"/>
      <c r="F1190"/>
      <c r="G1190"/>
      <c r="H1190"/>
      <c r="I1190"/>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c r="CW1190"/>
      <c r="CX1190"/>
      <c r="CY1190"/>
      <c r="CZ1190"/>
      <c r="DA1190"/>
      <c r="DB1190"/>
      <c r="DC1190"/>
      <c r="DD1190"/>
      <c r="DE1190"/>
      <c r="DF1190"/>
      <c r="DG1190"/>
      <c r="DH1190"/>
      <c r="DI1190"/>
      <c r="DJ1190"/>
      <c r="DK1190"/>
      <c r="DL1190"/>
      <c r="DM1190"/>
      <c r="DN1190"/>
      <c r="DO1190"/>
      <c r="DP1190"/>
      <c r="DQ1190"/>
      <c r="DR1190"/>
      <c r="DS1190"/>
      <c r="DT1190"/>
      <c r="DU1190"/>
      <c r="DV1190"/>
      <c r="DW1190"/>
      <c r="DX1190"/>
      <c r="DY1190"/>
      <c r="DZ1190"/>
      <c r="EA1190"/>
      <c r="EB1190"/>
      <c r="EC1190"/>
      <c r="ED1190"/>
      <c r="EE1190"/>
      <c r="EF1190"/>
      <c r="EG1190"/>
      <c r="EH1190"/>
      <c r="EI1190"/>
      <c r="EJ1190"/>
      <c r="EK1190"/>
      <c r="EL1190"/>
      <c r="EM1190"/>
    </row>
    <row r="1191" spans="1:143" ht="15.75">
      <c r="A1191"/>
      <c r="B1191"/>
      <c r="C1191"/>
      <c r="D1191"/>
      <c r="E1191"/>
      <c r="F1191"/>
      <c r="G1191"/>
      <c r="H1191"/>
      <c r="I1191"/>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c r="CW1191"/>
      <c r="CX1191"/>
      <c r="CY1191"/>
      <c r="CZ1191"/>
      <c r="DA1191"/>
      <c r="DB1191"/>
      <c r="DC1191"/>
      <c r="DD1191"/>
      <c r="DE1191"/>
      <c r="DF1191"/>
      <c r="DG1191"/>
      <c r="DH1191"/>
      <c r="DI1191"/>
      <c r="DJ1191"/>
      <c r="DK1191"/>
      <c r="DL1191"/>
      <c r="DM1191"/>
      <c r="DN1191"/>
      <c r="DO1191"/>
      <c r="DP1191"/>
      <c r="DQ1191"/>
      <c r="DR1191"/>
      <c r="DS1191"/>
      <c r="DT1191"/>
      <c r="DU1191"/>
      <c r="DV1191"/>
      <c r="DW1191"/>
      <c r="DX1191"/>
      <c r="DY1191"/>
      <c r="DZ1191"/>
      <c r="EA1191"/>
      <c r="EB1191"/>
      <c r="EC1191"/>
      <c r="ED1191"/>
      <c r="EE1191"/>
      <c r="EF1191"/>
      <c r="EG1191"/>
      <c r="EH1191"/>
      <c r="EI1191"/>
      <c r="EJ1191"/>
      <c r="EK1191"/>
      <c r="EL1191"/>
      <c r="EM1191"/>
    </row>
    <row r="1192" spans="1:143" ht="15.75">
      <c r="A1192"/>
      <c r="B1192"/>
      <c r="C1192"/>
      <c r="D1192"/>
      <c r="E1192"/>
      <c r="F1192"/>
      <c r="G1192"/>
      <c r="H1192"/>
      <c r="I1192"/>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c r="CW1192"/>
      <c r="CX1192"/>
      <c r="CY1192"/>
      <c r="CZ1192"/>
      <c r="DA1192"/>
      <c r="DB1192"/>
      <c r="DC1192"/>
      <c r="DD1192"/>
      <c r="DE1192"/>
      <c r="DF1192"/>
      <c r="DG1192"/>
      <c r="DH1192"/>
      <c r="DI1192"/>
      <c r="DJ1192"/>
      <c r="DK1192"/>
      <c r="DL1192"/>
      <c r="DM1192"/>
      <c r="DN1192"/>
      <c r="DO1192"/>
      <c r="DP1192"/>
      <c r="DQ1192"/>
      <c r="DR1192"/>
      <c r="DS1192"/>
      <c r="DT1192"/>
      <c r="DU1192"/>
      <c r="DV1192"/>
      <c r="DW1192"/>
      <c r="DX1192"/>
      <c r="DY1192"/>
      <c r="DZ1192"/>
      <c r="EA1192"/>
      <c r="EB1192"/>
      <c r="EC1192"/>
      <c r="ED1192"/>
      <c r="EE1192"/>
      <c r="EF1192"/>
      <c r="EG1192"/>
      <c r="EH1192"/>
      <c r="EI1192"/>
      <c r="EJ1192"/>
      <c r="EK1192"/>
      <c r="EL1192"/>
      <c r="EM1192"/>
    </row>
    <row r="1193" spans="1:143" ht="15.75">
      <c r="A1193"/>
      <c r="B1193"/>
      <c r="C1193"/>
      <c r="D1193"/>
      <c r="E1193"/>
      <c r="F1193"/>
      <c r="G1193"/>
      <c r="H1193"/>
      <c r="I1193"/>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c r="CW1193"/>
      <c r="CX1193"/>
      <c r="CY1193"/>
      <c r="CZ1193"/>
      <c r="DA1193"/>
      <c r="DB1193"/>
      <c r="DC1193"/>
      <c r="DD1193"/>
      <c r="DE1193"/>
      <c r="DF1193"/>
      <c r="DG1193"/>
      <c r="DH1193"/>
      <c r="DI1193"/>
      <c r="DJ1193"/>
      <c r="DK1193"/>
      <c r="DL1193"/>
      <c r="DM1193"/>
      <c r="DN1193"/>
      <c r="DO1193"/>
      <c r="DP1193"/>
      <c r="DQ1193"/>
      <c r="DR1193"/>
      <c r="DS1193"/>
      <c r="DT1193"/>
      <c r="DU1193"/>
      <c r="DV1193"/>
      <c r="DW1193"/>
      <c r="DX1193"/>
      <c r="DY1193"/>
      <c r="DZ1193"/>
      <c r="EA1193"/>
      <c r="EB1193"/>
      <c r="EC1193"/>
      <c r="ED1193"/>
      <c r="EE1193"/>
      <c r="EF1193"/>
      <c r="EG1193"/>
      <c r="EH1193"/>
      <c r="EI1193"/>
      <c r="EJ1193"/>
      <c r="EK1193"/>
      <c r="EL1193"/>
      <c r="EM1193"/>
    </row>
    <row r="1194" spans="1:143" ht="15.75">
      <c r="A1194"/>
      <c r="B1194"/>
      <c r="C1194"/>
      <c r="D1194"/>
      <c r="E1194"/>
      <c r="F1194"/>
      <c r="G1194"/>
      <c r="H1194"/>
      <c r="I1194"/>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c r="CW1194"/>
      <c r="CX1194"/>
      <c r="CY1194"/>
      <c r="CZ1194"/>
      <c r="DA1194"/>
      <c r="DB1194"/>
      <c r="DC1194"/>
      <c r="DD1194"/>
      <c r="DE1194"/>
      <c r="DF1194"/>
      <c r="DG1194"/>
      <c r="DH1194"/>
      <c r="DI1194"/>
      <c r="DJ1194"/>
      <c r="DK1194"/>
      <c r="DL1194"/>
      <c r="DM1194"/>
      <c r="DN1194"/>
      <c r="DO1194"/>
      <c r="DP1194"/>
      <c r="DQ1194"/>
      <c r="DR1194"/>
      <c r="DS1194"/>
      <c r="DT1194"/>
      <c r="DU1194"/>
      <c r="DV1194"/>
      <c r="DW1194"/>
      <c r="DX1194"/>
      <c r="DY1194"/>
      <c r="DZ1194"/>
      <c r="EA1194"/>
      <c r="EB1194"/>
      <c r="EC1194"/>
      <c r="ED1194"/>
      <c r="EE1194"/>
      <c r="EF1194"/>
      <c r="EG1194"/>
      <c r="EH1194"/>
      <c r="EI1194"/>
      <c r="EJ1194"/>
      <c r="EK1194"/>
      <c r="EL1194"/>
      <c r="EM1194"/>
    </row>
    <row r="1195" spans="1:143" ht="15.75">
      <c r="A1195"/>
      <c r="B1195"/>
      <c r="C1195"/>
      <c r="D1195"/>
      <c r="E1195"/>
      <c r="F1195"/>
      <c r="G1195"/>
      <c r="H1195"/>
      <c r="I119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c r="CW1195"/>
      <c r="CX1195"/>
      <c r="CY1195"/>
      <c r="CZ1195"/>
      <c r="DA1195"/>
      <c r="DB1195"/>
      <c r="DC1195"/>
      <c r="DD1195"/>
      <c r="DE1195"/>
      <c r="DF1195"/>
      <c r="DG1195"/>
      <c r="DH1195"/>
      <c r="DI1195"/>
      <c r="DJ1195"/>
      <c r="DK1195"/>
      <c r="DL1195"/>
      <c r="DM1195"/>
      <c r="DN1195"/>
      <c r="DO1195"/>
      <c r="DP1195"/>
      <c r="DQ1195"/>
      <c r="DR1195"/>
      <c r="DS1195"/>
      <c r="DT1195"/>
      <c r="DU1195"/>
      <c r="DV1195"/>
      <c r="DW1195"/>
      <c r="DX1195"/>
      <c r="DY1195"/>
      <c r="DZ1195"/>
      <c r="EA1195"/>
      <c r="EB1195"/>
      <c r="EC1195"/>
      <c r="ED1195"/>
      <c r="EE1195"/>
      <c r="EF1195"/>
      <c r="EG1195"/>
      <c r="EH1195"/>
      <c r="EI1195"/>
      <c r="EJ1195"/>
      <c r="EK1195"/>
      <c r="EL1195"/>
      <c r="EM1195"/>
    </row>
    <row r="1196" spans="1:143" ht="15.75">
      <c r="A1196"/>
      <c r="B1196"/>
      <c r="C1196"/>
      <c r="D1196"/>
      <c r="E1196"/>
      <c r="F1196"/>
      <c r="G1196"/>
      <c r="H1196"/>
      <c r="I1196"/>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c r="CW1196"/>
      <c r="CX1196"/>
      <c r="CY1196"/>
      <c r="CZ1196"/>
      <c r="DA1196"/>
      <c r="DB1196"/>
      <c r="DC1196"/>
      <c r="DD1196"/>
      <c r="DE1196"/>
      <c r="DF1196"/>
      <c r="DG1196"/>
      <c r="DH1196"/>
      <c r="DI1196"/>
      <c r="DJ1196"/>
      <c r="DK1196"/>
      <c r="DL1196"/>
      <c r="DM1196"/>
      <c r="DN1196"/>
      <c r="DO1196"/>
      <c r="DP1196"/>
      <c r="DQ1196"/>
      <c r="DR1196"/>
      <c r="DS1196"/>
      <c r="DT1196"/>
      <c r="DU1196"/>
      <c r="DV1196"/>
      <c r="DW1196"/>
      <c r="DX1196"/>
      <c r="DY1196"/>
      <c r="DZ1196"/>
      <c r="EA1196"/>
      <c r="EB1196"/>
      <c r="EC1196"/>
      <c r="ED1196"/>
      <c r="EE1196"/>
      <c r="EF1196"/>
      <c r="EG1196"/>
      <c r="EH1196"/>
      <c r="EI1196"/>
      <c r="EJ1196"/>
      <c r="EK1196"/>
      <c r="EL1196"/>
      <c r="EM1196"/>
    </row>
    <row r="1197" spans="1:143" ht="15.75">
      <c r="A1197"/>
      <c r="B1197"/>
      <c r="C1197"/>
      <c r="D1197"/>
      <c r="E1197"/>
      <c r="F1197"/>
      <c r="G1197"/>
      <c r="H1197"/>
      <c r="I1197"/>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c r="CW1197"/>
      <c r="CX1197"/>
      <c r="CY1197"/>
      <c r="CZ1197"/>
      <c r="DA1197"/>
      <c r="DB1197"/>
      <c r="DC1197"/>
      <c r="DD1197"/>
      <c r="DE1197"/>
      <c r="DF1197"/>
      <c r="DG1197"/>
      <c r="DH1197"/>
      <c r="DI1197"/>
      <c r="DJ1197"/>
      <c r="DK1197"/>
      <c r="DL1197"/>
      <c r="DM1197"/>
      <c r="DN1197"/>
      <c r="DO1197"/>
      <c r="DP1197"/>
      <c r="DQ1197"/>
      <c r="DR1197"/>
      <c r="DS1197"/>
      <c r="DT1197"/>
      <c r="DU1197"/>
      <c r="DV1197"/>
      <c r="DW1197"/>
      <c r="DX1197"/>
      <c r="DY1197"/>
      <c r="DZ1197"/>
      <c r="EA1197"/>
      <c r="EB1197"/>
      <c r="EC1197"/>
      <c r="ED1197"/>
      <c r="EE1197"/>
      <c r="EF1197"/>
      <c r="EG1197"/>
      <c r="EH1197"/>
      <c r="EI1197"/>
      <c r="EJ1197"/>
      <c r="EK1197"/>
      <c r="EL1197"/>
      <c r="EM1197"/>
    </row>
    <row r="1198" spans="1:143" ht="15.75">
      <c r="A1198"/>
      <c r="B1198"/>
      <c r="C1198"/>
      <c r="D1198"/>
      <c r="E1198"/>
      <c r="F1198"/>
      <c r="G1198"/>
      <c r="H1198"/>
      <c r="I1198"/>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c r="CW1198"/>
      <c r="CX1198"/>
      <c r="CY1198"/>
      <c r="CZ1198"/>
      <c r="DA1198"/>
      <c r="DB1198"/>
      <c r="DC1198"/>
      <c r="DD1198"/>
      <c r="DE1198"/>
      <c r="DF1198"/>
      <c r="DG1198"/>
      <c r="DH1198"/>
      <c r="DI1198"/>
      <c r="DJ1198"/>
      <c r="DK1198"/>
      <c r="DL1198"/>
      <c r="DM1198"/>
      <c r="DN1198"/>
      <c r="DO1198"/>
      <c r="DP1198"/>
      <c r="DQ1198"/>
      <c r="DR1198"/>
      <c r="DS1198"/>
      <c r="DT1198"/>
      <c r="DU1198"/>
      <c r="DV1198"/>
      <c r="DW1198"/>
      <c r="DX1198"/>
      <c r="DY1198"/>
      <c r="DZ1198"/>
      <c r="EA1198"/>
      <c r="EB1198"/>
      <c r="EC1198"/>
      <c r="ED1198"/>
      <c r="EE1198"/>
      <c r="EF1198"/>
      <c r="EG1198"/>
      <c r="EH1198"/>
      <c r="EI1198"/>
      <c r="EJ1198"/>
      <c r="EK1198"/>
      <c r="EL1198"/>
      <c r="EM1198"/>
    </row>
    <row r="1199" spans="1:143" ht="15.75">
      <c r="A1199"/>
      <c r="B1199"/>
      <c r="C1199"/>
      <c r="D1199"/>
      <c r="E1199"/>
      <c r="F1199"/>
      <c r="G1199"/>
      <c r="H1199"/>
      <c r="I1199"/>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c r="CW1199"/>
      <c r="CX1199"/>
      <c r="CY1199"/>
      <c r="CZ1199"/>
      <c r="DA1199"/>
      <c r="DB1199"/>
      <c r="DC1199"/>
      <c r="DD1199"/>
      <c r="DE1199"/>
      <c r="DF1199"/>
      <c r="DG1199"/>
      <c r="DH1199"/>
      <c r="DI1199"/>
      <c r="DJ1199"/>
      <c r="DK1199"/>
      <c r="DL1199"/>
      <c r="DM1199"/>
      <c r="DN1199"/>
      <c r="DO1199"/>
      <c r="DP1199"/>
      <c r="DQ1199"/>
      <c r="DR1199"/>
      <c r="DS1199"/>
      <c r="DT1199"/>
      <c r="DU1199"/>
      <c r="DV1199"/>
      <c r="DW1199"/>
      <c r="DX1199"/>
      <c r="DY1199"/>
      <c r="DZ1199"/>
      <c r="EA1199"/>
      <c r="EB1199"/>
      <c r="EC1199"/>
      <c r="ED1199"/>
      <c r="EE1199"/>
      <c r="EF1199"/>
      <c r="EG1199"/>
      <c r="EH1199"/>
      <c r="EI1199"/>
      <c r="EJ1199"/>
      <c r="EK1199"/>
      <c r="EL1199"/>
      <c r="EM1199"/>
    </row>
    <row r="1200" spans="1:143" ht="15.75">
      <c r="A1200"/>
      <c r="B1200"/>
      <c r="C1200"/>
      <c r="D1200"/>
      <c r="E1200"/>
      <c r="F1200"/>
      <c r="G1200"/>
      <c r="H1200"/>
      <c r="I1200"/>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c r="CW1200"/>
      <c r="CX1200"/>
      <c r="CY1200"/>
      <c r="CZ1200"/>
      <c r="DA1200"/>
      <c r="DB1200"/>
      <c r="DC1200"/>
      <c r="DD1200"/>
      <c r="DE1200"/>
      <c r="DF1200"/>
      <c r="DG1200"/>
      <c r="DH1200"/>
      <c r="DI1200"/>
      <c r="DJ1200"/>
      <c r="DK1200"/>
      <c r="DL1200"/>
      <c r="DM1200"/>
      <c r="DN1200"/>
      <c r="DO1200"/>
      <c r="DP1200"/>
      <c r="DQ1200"/>
      <c r="DR1200"/>
      <c r="DS1200"/>
      <c r="DT1200"/>
      <c r="DU1200"/>
      <c r="DV1200"/>
      <c r="DW1200"/>
      <c r="DX1200"/>
      <c r="DY1200"/>
      <c r="DZ1200"/>
      <c r="EA1200"/>
      <c r="EB1200"/>
      <c r="EC1200"/>
      <c r="ED1200"/>
      <c r="EE1200"/>
      <c r="EF1200"/>
      <c r="EG1200"/>
      <c r="EH1200"/>
      <c r="EI1200"/>
      <c r="EJ1200"/>
      <c r="EK1200"/>
      <c r="EL1200"/>
      <c r="EM1200"/>
    </row>
    <row r="1201" spans="1:143" ht="15.75">
      <c r="A1201"/>
      <c r="B1201"/>
      <c r="C1201"/>
      <c r="D1201"/>
      <c r="E1201"/>
      <c r="F1201"/>
      <c r="G1201"/>
      <c r="H1201"/>
      <c r="I1201"/>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c r="CW1201"/>
      <c r="CX1201"/>
      <c r="CY1201"/>
      <c r="CZ1201"/>
      <c r="DA1201"/>
      <c r="DB1201"/>
      <c r="DC1201"/>
      <c r="DD1201"/>
      <c r="DE1201"/>
      <c r="DF1201"/>
      <c r="DG1201"/>
      <c r="DH1201"/>
      <c r="DI1201"/>
      <c r="DJ1201"/>
      <c r="DK1201"/>
      <c r="DL1201"/>
      <c r="DM1201"/>
      <c r="DN1201"/>
      <c r="DO1201"/>
      <c r="DP1201"/>
      <c r="DQ1201"/>
      <c r="DR1201"/>
      <c r="DS1201"/>
      <c r="DT1201"/>
      <c r="DU1201"/>
      <c r="DV1201"/>
      <c r="DW1201"/>
      <c r="DX1201"/>
      <c r="DY1201"/>
      <c r="DZ1201"/>
      <c r="EA1201"/>
      <c r="EB1201"/>
      <c r="EC1201"/>
      <c r="ED1201"/>
      <c r="EE1201"/>
      <c r="EF1201"/>
      <c r="EG1201"/>
      <c r="EH1201"/>
      <c r="EI1201"/>
      <c r="EJ1201"/>
      <c r="EK1201"/>
      <c r="EL1201"/>
      <c r="EM1201"/>
    </row>
    <row r="1202" spans="1:143" ht="15.75">
      <c r="A1202"/>
      <c r="B1202"/>
      <c r="C1202"/>
      <c r="D1202"/>
      <c r="E1202"/>
      <c r="F1202"/>
      <c r="G1202"/>
      <c r="H1202"/>
      <c r="I1202"/>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c r="CW1202"/>
      <c r="CX1202"/>
      <c r="CY1202"/>
      <c r="CZ1202"/>
      <c r="DA1202"/>
      <c r="DB1202"/>
      <c r="DC1202"/>
      <c r="DD1202"/>
      <c r="DE1202"/>
      <c r="DF1202"/>
      <c r="DG1202"/>
      <c r="DH1202"/>
      <c r="DI1202"/>
      <c r="DJ1202"/>
      <c r="DK1202"/>
      <c r="DL1202"/>
      <c r="DM1202"/>
      <c r="DN1202"/>
      <c r="DO1202"/>
      <c r="DP1202"/>
      <c r="DQ1202"/>
      <c r="DR1202"/>
      <c r="DS1202"/>
      <c r="DT1202"/>
      <c r="DU1202"/>
      <c r="DV1202"/>
      <c r="DW1202"/>
      <c r="DX1202"/>
      <c r="DY1202"/>
      <c r="DZ1202"/>
      <c r="EA1202"/>
      <c r="EB1202"/>
      <c r="EC1202"/>
      <c r="ED1202"/>
      <c r="EE1202"/>
      <c r="EF1202"/>
      <c r="EG1202"/>
      <c r="EH1202"/>
      <c r="EI1202"/>
      <c r="EJ1202"/>
      <c r="EK1202"/>
      <c r="EL1202"/>
      <c r="EM1202"/>
    </row>
    <row r="1203" spans="1:143" ht="15.75">
      <c r="A1203"/>
      <c r="B1203"/>
      <c r="C1203"/>
      <c r="D1203"/>
      <c r="E1203"/>
      <c r="F1203"/>
      <c r="G1203"/>
      <c r="H1203"/>
      <c r="I1203"/>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c r="CW1203"/>
      <c r="CX1203"/>
      <c r="CY1203"/>
      <c r="CZ1203"/>
      <c r="DA1203"/>
      <c r="DB1203"/>
      <c r="DC1203"/>
      <c r="DD1203"/>
      <c r="DE1203"/>
      <c r="DF1203"/>
      <c r="DG1203"/>
      <c r="DH1203"/>
      <c r="DI1203"/>
      <c r="DJ1203"/>
      <c r="DK1203"/>
      <c r="DL1203"/>
      <c r="DM1203"/>
      <c r="DN1203"/>
      <c r="DO1203"/>
      <c r="DP1203"/>
      <c r="DQ1203"/>
      <c r="DR1203"/>
      <c r="DS1203"/>
      <c r="DT1203"/>
      <c r="DU1203"/>
      <c r="DV1203"/>
      <c r="DW1203"/>
      <c r="DX1203"/>
      <c r="DY1203"/>
      <c r="DZ1203"/>
      <c r="EA1203"/>
      <c r="EB1203"/>
      <c r="EC1203"/>
      <c r="ED1203"/>
      <c r="EE1203"/>
      <c r="EF1203"/>
      <c r="EG1203"/>
      <c r="EH1203"/>
      <c r="EI1203"/>
      <c r="EJ1203"/>
      <c r="EK1203"/>
      <c r="EL1203"/>
      <c r="EM1203"/>
    </row>
    <row r="1204" spans="1:143" ht="15.75">
      <c r="A1204"/>
      <c r="B1204"/>
      <c r="C1204"/>
      <c r="D1204"/>
      <c r="E1204"/>
      <c r="F1204"/>
      <c r="G1204"/>
      <c r="H1204"/>
      <c r="I1204"/>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c r="CW1204"/>
      <c r="CX1204"/>
      <c r="CY1204"/>
      <c r="CZ1204"/>
      <c r="DA1204"/>
      <c r="DB1204"/>
      <c r="DC1204"/>
      <c r="DD1204"/>
      <c r="DE1204"/>
      <c r="DF1204"/>
      <c r="DG1204"/>
      <c r="DH1204"/>
      <c r="DI1204"/>
      <c r="DJ1204"/>
      <c r="DK1204"/>
      <c r="DL1204"/>
      <c r="DM1204"/>
      <c r="DN1204"/>
      <c r="DO1204"/>
      <c r="DP1204"/>
      <c r="DQ1204"/>
      <c r="DR1204"/>
      <c r="DS1204"/>
      <c r="DT1204"/>
      <c r="DU1204"/>
      <c r="DV1204"/>
      <c r="DW1204"/>
      <c r="DX1204"/>
      <c r="DY1204"/>
      <c r="DZ1204"/>
      <c r="EA1204"/>
      <c r="EB1204"/>
      <c r="EC1204"/>
      <c r="ED1204"/>
      <c r="EE1204"/>
      <c r="EF1204"/>
      <c r="EG1204"/>
      <c r="EH1204"/>
      <c r="EI1204"/>
      <c r="EJ1204"/>
      <c r="EK1204"/>
      <c r="EL1204"/>
      <c r="EM1204"/>
    </row>
    <row r="1205" spans="1:143" ht="15.75">
      <c r="A1205"/>
      <c r="B1205"/>
      <c r="C1205"/>
      <c r="D1205"/>
      <c r="E1205"/>
      <c r="F1205"/>
      <c r="G1205"/>
      <c r="H1205"/>
      <c r="I120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c r="CW1205"/>
      <c r="CX1205"/>
      <c r="CY1205"/>
      <c r="CZ1205"/>
      <c r="DA1205"/>
      <c r="DB1205"/>
      <c r="DC1205"/>
      <c r="DD1205"/>
      <c r="DE1205"/>
      <c r="DF1205"/>
      <c r="DG1205"/>
      <c r="DH1205"/>
      <c r="DI1205"/>
      <c r="DJ1205"/>
      <c r="DK1205"/>
      <c r="DL1205"/>
      <c r="DM1205"/>
      <c r="DN1205"/>
      <c r="DO1205"/>
      <c r="DP1205"/>
      <c r="DQ1205"/>
      <c r="DR1205"/>
      <c r="DS1205"/>
      <c r="DT1205"/>
      <c r="DU1205"/>
      <c r="DV1205"/>
      <c r="DW1205"/>
      <c r="DX1205"/>
      <c r="DY1205"/>
      <c r="DZ1205"/>
      <c r="EA1205"/>
      <c r="EB1205"/>
      <c r="EC1205"/>
      <c r="ED1205"/>
      <c r="EE1205"/>
      <c r="EF1205"/>
      <c r="EG1205"/>
      <c r="EH1205"/>
      <c r="EI1205"/>
      <c r="EJ1205"/>
      <c r="EK1205"/>
      <c r="EL1205"/>
      <c r="EM1205"/>
    </row>
    <row r="1206" spans="1:143" ht="15.75">
      <c r="A1206"/>
      <c r="B1206"/>
      <c r="C1206"/>
      <c r="D1206"/>
      <c r="E1206"/>
      <c r="F1206"/>
      <c r="G1206"/>
      <c r="H1206"/>
      <c r="I1206"/>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c r="CW1206"/>
      <c r="CX1206"/>
      <c r="CY1206"/>
      <c r="CZ1206"/>
      <c r="DA1206"/>
      <c r="DB1206"/>
      <c r="DC1206"/>
      <c r="DD1206"/>
      <c r="DE1206"/>
      <c r="DF1206"/>
      <c r="DG1206"/>
      <c r="DH1206"/>
      <c r="DI1206"/>
      <c r="DJ1206"/>
      <c r="DK1206"/>
      <c r="DL1206"/>
      <c r="DM1206"/>
      <c r="DN1206"/>
      <c r="DO1206"/>
      <c r="DP1206"/>
      <c r="DQ1206"/>
      <c r="DR1206"/>
      <c r="DS1206"/>
      <c r="DT1206"/>
      <c r="DU1206"/>
      <c r="DV1206"/>
      <c r="DW1206"/>
      <c r="DX1206"/>
      <c r="DY1206"/>
      <c r="DZ1206"/>
      <c r="EA1206"/>
      <c r="EB1206"/>
      <c r="EC1206"/>
      <c r="ED1206"/>
      <c r="EE1206"/>
      <c r="EF1206"/>
      <c r="EG1206"/>
      <c r="EH1206"/>
      <c r="EI1206"/>
      <c r="EJ1206"/>
      <c r="EK1206"/>
      <c r="EL1206"/>
      <c r="EM1206"/>
    </row>
    <row r="1207" spans="1:143" ht="15.75">
      <c r="A1207"/>
      <c r="B1207"/>
      <c r="C1207"/>
      <c r="D1207"/>
      <c r="E1207"/>
      <c r="F1207"/>
      <c r="G1207"/>
      <c r="H1207"/>
      <c r="I1207"/>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c r="CW1207"/>
      <c r="CX1207"/>
      <c r="CY1207"/>
      <c r="CZ1207"/>
      <c r="DA1207"/>
      <c r="DB1207"/>
      <c r="DC1207"/>
      <c r="DD1207"/>
      <c r="DE1207"/>
      <c r="DF1207"/>
      <c r="DG1207"/>
      <c r="DH1207"/>
      <c r="DI1207"/>
      <c r="DJ1207"/>
      <c r="DK1207"/>
      <c r="DL1207"/>
      <c r="DM1207"/>
      <c r="DN1207"/>
      <c r="DO1207"/>
      <c r="DP1207"/>
      <c r="DQ1207"/>
      <c r="DR1207"/>
      <c r="DS1207"/>
      <c r="DT1207"/>
      <c r="DU1207"/>
      <c r="DV1207"/>
      <c r="DW1207"/>
      <c r="DX1207"/>
      <c r="DY1207"/>
      <c r="DZ1207"/>
      <c r="EA1207"/>
      <c r="EB1207"/>
      <c r="EC1207"/>
      <c r="ED1207"/>
      <c r="EE1207"/>
      <c r="EF1207"/>
      <c r="EG1207"/>
      <c r="EH1207"/>
      <c r="EI1207"/>
      <c r="EJ1207"/>
      <c r="EK1207"/>
      <c r="EL1207"/>
      <c r="EM1207"/>
    </row>
    <row r="1208" spans="1:143" ht="15.75">
      <c r="A1208"/>
      <c r="B1208"/>
      <c r="C1208"/>
      <c r="D1208"/>
      <c r="E1208"/>
      <c r="F1208"/>
      <c r="G1208"/>
      <c r="H1208"/>
      <c r="I1208"/>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c r="CW1208"/>
      <c r="CX1208"/>
      <c r="CY1208"/>
      <c r="CZ1208"/>
      <c r="DA1208"/>
      <c r="DB1208"/>
      <c r="DC1208"/>
      <c r="DD1208"/>
      <c r="DE1208"/>
      <c r="DF1208"/>
      <c r="DG1208"/>
      <c r="DH1208"/>
      <c r="DI1208"/>
      <c r="DJ1208"/>
      <c r="DK1208"/>
      <c r="DL1208"/>
      <c r="DM1208"/>
      <c r="DN1208"/>
      <c r="DO1208"/>
      <c r="DP1208"/>
      <c r="DQ1208"/>
      <c r="DR1208"/>
      <c r="DS1208"/>
      <c r="DT1208"/>
      <c r="DU1208"/>
      <c r="DV1208"/>
      <c r="DW1208"/>
      <c r="DX1208"/>
      <c r="DY1208"/>
      <c r="DZ1208"/>
      <c r="EA1208"/>
      <c r="EB1208"/>
      <c r="EC1208"/>
      <c r="ED1208"/>
      <c r="EE1208"/>
      <c r="EF1208"/>
      <c r="EG1208"/>
      <c r="EH1208"/>
      <c r="EI1208"/>
      <c r="EJ1208"/>
      <c r="EK1208"/>
      <c r="EL1208"/>
      <c r="EM1208"/>
    </row>
    <row r="1209" spans="1:143" ht="15.75">
      <c r="A1209"/>
      <c r="B1209"/>
      <c r="C1209"/>
      <c r="D1209"/>
      <c r="E1209"/>
      <c r="F1209"/>
      <c r="G1209"/>
      <c r="H1209"/>
      <c r="I1209"/>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c r="CW1209"/>
      <c r="CX1209"/>
      <c r="CY1209"/>
      <c r="CZ1209"/>
      <c r="DA1209"/>
      <c r="DB1209"/>
      <c r="DC1209"/>
      <c r="DD1209"/>
      <c r="DE1209"/>
      <c r="DF1209"/>
      <c r="DG1209"/>
      <c r="DH1209"/>
      <c r="DI1209"/>
      <c r="DJ1209"/>
      <c r="DK1209"/>
      <c r="DL1209"/>
      <c r="DM1209"/>
      <c r="DN1209"/>
      <c r="DO1209"/>
      <c r="DP1209"/>
      <c r="DQ1209"/>
      <c r="DR1209"/>
      <c r="DS1209"/>
      <c r="DT1209"/>
      <c r="DU1209"/>
      <c r="DV1209"/>
      <c r="DW1209"/>
      <c r="DX1209"/>
      <c r="DY1209"/>
      <c r="DZ1209"/>
      <c r="EA1209"/>
      <c r="EB1209"/>
      <c r="EC1209"/>
      <c r="ED1209"/>
      <c r="EE1209"/>
      <c r="EF1209"/>
      <c r="EG1209"/>
      <c r="EH1209"/>
      <c r="EI1209"/>
      <c r="EJ1209"/>
      <c r="EK1209"/>
      <c r="EL1209"/>
      <c r="EM1209"/>
    </row>
    <row r="1210" spans="1:143" ht="15.75">
      <c r="A1210"/>
      <c r="B1210"/>
      <c r="C1210"/>
      <c r="D1210"/>
      <c r="E1210"/>
      <c r="F1210"/>
      <c r="G1210"/>
      <c r="H1210"/>
      <c r="I1210"/>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c r="CW1210"/>
      <c r="CX1210"/>
      <c r="CY1210"/>
      <c r="CZ1210"/>
      <c r="DA1210"/>
      <c r="DB1210"/>
      <c r="DC1210"/>
      <c r="DD1210"/>
      <c r="DE1210"/>
      <c r="DF1210"/>
      <c r="DG1210"/>
      <c r="DH1210"/>
      <c r="DI1210"/>
      <c r="DJ1210"/>
      <c r="DK1210"/>
      <c r="DL1210"/>
      <c r="DM1210"/>
      <c r="DN1210"/>
      <c r="DO1210"/>
      <c r="DP1210"/>
      <c r="DQ1210"/>
      <c r="DR1210"/>
      <c r="DS1210"/>
      <c r="DT1210"/>
      <c r="DU1210"/>
      <c r="DV1210"/>
      <c r="DW1210"/>
      <c r="DX1210"/>
      <c r="DY1210"/>
      <c r="DZ1210"/>
      <c r="EA1210"/>
      <c r="EB1210"/>
      <c r="EC1210"/>
      <c r="ED1210"/>
      <c r="EE1210"/>
      <c r="EF1210"/>
      <c r="EG1210"/>
      <c r="EH1210"/>
      <c r="EI1210"/>
      <c r="EJ1210"/>
      <c r="EK1210"/>
      <c r="EL1210"/>
      <c r="EM1210"/>
    </row>
    <row r="1211" spans="1:143" ht="15.75">
      <c r="A1211"/>
      <c r="B1211"/>
      <c r="C1211"/>
      <c r="D1211"/>
      <c r="E1211"/>
      <c r="F1211"/>
      <c r="G1211"/>
      <c r="H1211"/>
      <c r="I1211"/>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c r="CW1211"/>
      <c r="CX1211"/>
      <c r="CY1211"/>
      <c r="CZ1211"/>
      <c r="DA1211"/>
      <c r="DB1211"/>
      <c r="DC1211"/>
      <c r="DD1211"/>
      <c r="DE1211"/>
      <c r="DF1211"/>
      <c r="DG1211"/>
      <c r="DH1211"/>
      <c r="DI1211"/>
      <c r="DJ1211"/>
      <c r="DK1211"/>
      <c r="DL1211"/>
      <c r="DM1211"/>
      <c r="DN1211"/>
      <c r="DO1211"/>
      <c r="DP1211"/>
      <c r="DQ1211"/>
      <c r="DR1211"/>
      <c r="DS1211"/>
      <c r="DT1211"/>
      <c r="DU1211"/>
      <c r="DV1211"/>
      <c r="DW1211"/>
      <c r="DX1211"/>
      <c r="DY1211"/>
      <c r="DZ1211"/>
      <c r="EA1211"/>
      <c r="EB1211"/>
      <c r="EC1211"/>
      <c r="ED1211"/>
      <c r="EE1211"/>
      <c r="EF1211"/>
      <c r="EG1211"/>
      <c r="EH1211"/>
      <c r="EI1211"/>
      <c r="EJ1211"/>
      <c r="EK1211"/>
      <c r="EL1211"/>
      <c r="EM1211"/>
    </row>
    <row r="1212" spans="1:143" ht="15.75">
      <c r="A1212"/>
      <c r="B1212"/>
      <c r="C1212"/>
      <c r="D1212"/>
      <c r="E1212"/>
      <c r="F1212"/>
      <c r="G1212"/>
      <c r="H1212"/>
      <c r="I1212"/>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c r="CW1212"/>
      <c r="CX1212"/>
      <c r="CY1212"/>
      <c r="CZ1212"/>
      <c r="DA1212"/>
      <c r="DB1212"/>
      <c r="DC1212"/>
      <c r="DD1212"/>
      <c r="DE1212"/>
      <c r="DF1212"/>
      <c r="DG1212"/>
      <c r="DH1212"/>
      <c r="DI1212"/>
      <c r="DJ1212"/>
      <c r="DK1212"/>
      <c r="DL1212"/>
      <c r="DM1212"/>
      <c r="DN1212"/>
      <c r="DO1212"/>
      <c r="DP1212"/>
      <c r="DQ1212"/>
      <c r="DR1212"/>
      <c r="DS1212"/>
      <c r="DT1212"/>
      <c r="DU1212"/>
      <c r="DV1212"/>
      <c r="DW1212"/>
      <c r="DX1212"/>
      <c r="DY1212"/>
      <c r="DZ1212"/>
      <c r="EA1212"/>
      <c r="EB1212"/>
      <c r="EC1212"/>
      <c r="ED1212"/>
      <c r="EE1212"/>
      <c r="EF1212"/>
      <c r="EG1212"/>
      <c r="EH1212"/>
      <c r="EI1212"/>
      <c r="EJ1212"/>
      <c r="EK1212"/>
      <c r="EL1212"/>
      <c r="EM1212"/>
    </row>
    <row r="1213" spans="1:143" ht="15.75">
      <c r="A1213"/>
      <c r="B1213"/>
      <c r="C1213"/>
      <c r="D1213"/>
      <c r="E1213"/>
      <c r="F1213"/>
      <c r="G1213"/>
      <c r="H1213"/>
      <c r="I1213"/>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c r="CW1213"/>
      <c r="CX1213"/>
      <c r="CY1213"/>
      <c r="CZ1213"/>
      <c r="DA1213"/>
      <c r="DB1213"/>
      <c r="DC1213"/>
      <c r="DD1213"/>
      <c r="DE1213"/>
      <c r="DF1213"/>
      <c r="DG1213"/>
      <c r="DH1213"/>
      <c r="DI1213"/>
      <c r="DJ1213"/>
      <c r="DK1213"/>
      <c r="DL1213"/>
      <c r="DM1213"/>
      <c r="DN1213"/>
      <c r="DO1213"/>
      <c r="DP1213"/>
      <c r="DQ1213"/>
      <c r="DR1213"/>
      <c r="DS1213"/>
      <c r="DT1213"/>
      <c r="DU1213"/>
      <c r="DV1213"/>
      <c r="DW1213"/>
      <c r="DX1213"/>
      <c r="DY1213"/>
      <c r="DZ1213"/>
      <c r="EA1213"/>
      <c r="EB1213"/>
      <c r="EC1213"/>
      <c r="ED1213"/>
      <c r="EE1213"/>
      <c r="EF1213"/>
      <c r="EG1213"/>
      <c r="EH1213"/>
      <c r="EI1213"/>
      <c r="EJ1213"/>
      <c r="EK1213"/>
      <c r="EL1213"/>
      <c r="EM1213"/>
    </row>
    <row r="1214" spans="1:143" ht="15.75">
      <c r="A1214"/>
      <c r="B1214"/>
      <c r="C1214"/>
      <c r="D1214"/>
      <c r="E1214"/>
      <c r="F1214"/>
      <c r="G1214"/>
      <c r="H1214"/>
      <c r="I1214"/>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c r="CW1214"/>
      <c r="CX1214"/>
      <c r="CY1214"/>
      <c r="CZ1214"/>
      <c r="DA1214"/>
      <c r="DB1214"/>
      <c r="DC1214"/>
      <c r="DD1214"/>
      <c r="DE1214"/>
      <c r="DF1214"/>
      <c r="DG1214"/>
      <c r="DH1214"/>
      <c r="DI1214"/>
      <c r="DJ1214"/>
      <c r="DK1214"/>
      <c r="DL1214"/>
      <c r="DM1214"/>
      <c r="DN1214"/>
      <c r="DO1214"/>
      <c r="DP1214"/>
      <c r="DQ1214"/>
      <c r="DR1214"/>
      <c r="DS1214"/>
      <c r="DT1214"/>
      <c r="DU1214"/>
      <c r="DV1214"/>
      <c r="DW1214"/>
      <c r="DX1214"/>
      <c r="DY1214"/>
      <c r="DZ1214"/>
      <c r="EA1214"/>
      <c r="EB1214"/>
      <c r="EC1214"/>
      <c r="ED1214"/>
      <c r="EE1214"/>
      <c r="EF1214"/>
      <c r="EG1214"/>
      <c r="EH1214"/>
      <c r="EI1214"/>
      <c r="EJ1214"/>
      <c r="EK1214"/>
      <c r="EL1214"/>
      <c r="EM1214"/>
    </row>
    <row r="1215" spans="1:143" ht="15.75">
      <c r="A1215"/>
      <c r="B1215"/>
      <c r="C1215"/>
      <c r="D1215"/>
      <c r="E1215"/>
      <c r="F1215"/>
      <c r="G1215"/>
      <c r="H1215"/>
      <c r="I121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c r="CW1215"/>
      <c r="CX1215"/>
      <c r="CY1215"/>
      <c r="CZ1215"/>
      <c r="DA1215"/>
      <c r="DB1215"/>
      <c r="DC1215"/>
      <c r="DD1215"/>
      <c r="DE1215"/>
      <c r="DF1215"/>
      <c r="DG1215"/>
      <c r="DH1215"/>
      <c r="DI1215"/>
      <c r="DJ1215"/>
      <c r="DK1215"/>
      <c r="DL1215"/>
      <c r="DM1215"/>
      <c r="DN1215"/>
      <c r="DO1215"/>
      <c r="DP1215"/>
      <c r="DQ1215"/>
      <c r="DR1215"/>
      <c r="DS1215"/>
      <c r="DT1215"/>
      <c r="DU1215"/>
      <c r="DV1215"/>
      <c r="DW1215"/>
      <c r="DX1215"/>
      <c r="DY1215"/>
      <c r="DZ1215"/>
      <c r="EA1215"/>
      <c r="EB1215"/>
      <c r="EC1215"/>
      <c r="ED1215"/>
      <c r="EE1215"/>
      <c r="EF1215"/>
      <c r="EG1215"/>
      <c r="EH1215"/>
      <c r="EI1215"/>
      <c r="EJ1215"/>
      <c r="EK1215"/>
      <c r="EL1215"/>
      <c r="EM1215"/>
    </row>
    <row r="1216" spans="1:143" ht="15.75">
      <c r="A1216"/>
      <c r="B1216"/>
      <c r="C1216"/>
      <c r="D1216"/>
      <c r="E1216"/>
      <c r="F1216"/>
      <c r="G1216"/>
      <c r="H1216"/>
      <c r="I1216"/>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c r="CW1216"/>
      <c r="CX1216"/>
      <c r="CY1216"/>
      <c r="CZ1216"/>
      <c r="DA1216"/>
      <c r="DB1216"/>
      <c r="DC1216"/>
      <c r="DD1216"/>
      <c r="DE1216"/>
      <c r="DF1216"/>
      <c r="DG1216"/>
      <c r="DH1216"/>
      <c r="DI1216"/>
      <c r="DJ1216"/>
      <c r="DK1216"/>
      <c r="DL1216"/>
      <c r="DM1216"/>
      <c r="DN1216"/>
      <c r="DO1216"/>
      <c r="DP1216"/>
      <c r="DQ1216"/>
      <c r="DR1216"/>
      <c r="DS1216"/>
      <c r="DT1216"/>
      <c r="DU1216"/>
      <c r="DV1216"/>
      <c r="DW1216"/>
      <c r="DX1216"/>
      <c r="DY1216"/>
      <c r="DZ1216"/>
      <c r="EA1216"/>
      <c r="EB1216"/>
      <c r="EC1216"/>
      <c r="ED1216"/>
      <c r="EE1216"/>
      <c r="EF1216"/>
      <c r="EG1216"/>
      <c r="EH1216"/>
      <c r="EI1216"/>
      <c r="EJ1216"/>
      <c r="EK1216"/>
      <c r="EL1216"/>
      <c r="EM1216"/>
    </row>
    <row r="1217" spans="1:143" ht="15.75">
      <c r="A1217"/>
      <c r="B1217"/>
      <c r="C1217"/>
      <c r="D1217"/>
      <c r="E1217"/>
      <c r="F1217"/>
      <c r="G1217"/>
      <c r="H1217"/>
      <c r="I1217"/>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c r="CW1217"/>
      <c r="CX1217"/>
      <c r="CY1217"/>
      <c r="CZ1217"/>
      <c r="DA1217"/>
      <c r="DB1217"/>
      <c r="DC1217"/>
      <c r="DD1217"/>
      <c r="DE1217"/>
      <c r="DF1217"/>
      <c r="DG1217"/>
      <c r="DH1217"/>
      <c r="DI1217"/>
      <c r="DJ1217"/>
      <c r="DK1217"/>
      <c r="DL1217"/>
      <c r="DM1217"/>
      <c r="DN1217"/>
      <c r="DO1217"/>
      <c r="DP1217"/>
      <c r="DQ1217"/>
      <c r="DR1217"/>
      <c r="DS1217"/>
      <c r="DT1217"/>
      <c r="DU1217"/>
      <c r="DV1217"/>
      <c r="DW1217"/>
      <c r="DX1217"/>
      <c r="DY1217"/>
      <c r="DZ1217"/>
      <c r="EA1217"/>
      <c r="EB1217"/>
      <c r="EC1217"/>
      <c r="ED1217"/>
      <c r="EE1217"/>
      <c r="EF1217"/>
      <c r="EG1217"/>
      <c r="EH1217"/>
      <c r="EI1217"/>
      <c r="EJ1217"/>
      <c r="EK1217"/>
      <c r="EL1217"/>
      <c r="EM1217"/>
    </row>
    <row r="1218" spans="1:143" ht="15.75">
      <c r="A1218"/>
      <c r="B1218"/>
      <c r="C1218"/>
      <c r="D1218"/>
      <c r="E1218"/>
      <c r="F1218"/>
      <c r="G1218"/>
      <c r="H1218"/>
      <c r="I1218"/>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c r="CW1218"/>
      <c r="CX1218"/>
      <c r="CY1218"/>
      <c r="CZ1218"/>
      <c r="DA1218"/>
      <c r="DB1218"/>
      <c r="DC1218"/>
      <c r="DD1218"/>
      <c r="DE1218"/>
      <c r="DF1218"/>
      <c r="DG1218"/>
      <c r="DH1218"/>
      <c r="DI1218"/>
      <c r="DJ1218"/>
      <c r="DK1218"/>
      <c r="DL1218"/>
      <c r="DM1218"/>
      <c r="DN1218"/>
      <c r="DO1218"/>
      <c r="DP1218"/>
      <c r="DQ1218"/>
      <c r="DR1218"/>
      <c r="DS1218"/>
      <c r="DT1218"/>
      <c r="DU1218"/>
      <c r="DV1218"/>
      <c r="DW1218"/>
      <c r="DX1218"/>
      <c r="DY1218"/>
      <c r="DZ1218"/>
      <c r="EA1218"/>
      <c r="EB1218"/>
      <c r="EC1218"/>
      <c r="ED1218"/>
      <c r="EE1218"/>
      <c r="EF1218"/>
      <c r="EG1218"/>
      <c r="EH1218"/>
      <c r="EI1218"/>
      <c r="EJ1218"/>
      <c r="EK1218"/>
      <c r="EL1218"/>
      <c r="EM1218"/>
    </row>
    <row r="1219" spans="1:143" ht="15.75">
      <c r="A1219"/>
      <c r="B1219"/>
      <c r="C1219"/>
      <c r="D1219"/>
      <c r="E1219"/>
      <c r="F1219"/>
      <c r="G1219"/>
      <c r="H1219"/>
      <c r="I1219"/>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c r="CW1219"/>
      <c r="CX1219"/>
      <c r="CY1219"/>
      <c r="CZ1219"/>
      <c r="DA1219"/>
      <c r="DB1219"/>
      <c r="DC1219"/>
      <c r="DD1219"/>
      <c r="DE1219"/>
      <c r="DF1219"/>
      <c r="DG1219"/>
      <c r="DH1219"/>
      <c r="DI1219"/>
      <c r="DJ1219"/>
      <c r="DK1219"/>
      <c r="DL1219"/>
      <c r="DM1219"/>
      <c r="DN1219"/>
      <c r="DO1219"/>
      <c r="DP1219"/>
      <c r="DQ1219"/>
      <c r="DR1219"/>
      <c r="DS1219"/>
      <c r="DT1219"/>
      <c r="DU1219"/>
      <c r="DV1219"/>
      <c r="DW1219"/>
      <c r="DX1219"/>
      <c r="DY1219"/>
      <c r="DZ1219"/>
      <c r="EA1219"/>
      <c r="EB1219"/>
      <c r="EC1219"/>
      <c r="ED1219"/>
      <c r="EE1219"/>
      <c r="EF1219"/>
      <c r="EG1219"/>
      <c r="EH1219"/>
      <c r="EI1219"/>
      <c r="EJ1219"/>
      <c r="EK1219"/>
      <c r="EL1219"/>
      <c r="EM1219"/>
    </row>
    <row r="1220" spans="1:143" ht="15.75">
      <c r="A1220"/>
      <c r="B1220"/>
      <c r="C1220"/>
      <c r="D1220"/>
      <c r="E1220"/>
      <c r="F1220"/>
      <c r="G1220"/>
      <c r="H1220"/>
      <c r="I1220"/>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c r="CW1220"/>
      <c r="CX1220"/>
      <c r="CY1220"/>
      <c r="CZ1220"/>
      <c r="DA1220"/>
      <c r="DB1220"/>
      <c r="DC1220"/>
      <c r="DD1220"/>
      <c r="DE1220"/>
      <c r="DF1220"/>
      <c r="DG1220"/>
      <c r="DH1220"/>
      <c r="DI1220"/>
      <c r="DJ1220"/>
      <c r="DK1220"/>
      <c r="DL1220"/>
      <c r="DM1220"/>
      <c r="DN1220"/>
      <c r="DO1220"/>
      <c r="DP1220"/>
      <c r="DQ1220"/>
      <c r="DR1220"/>
      <c r="DS1220"/>
      <c r="DT1220"/>
      <c r="DU1220"/>
      <c r="DV1220"/>
      <c r="DW1220"/>
      <c r="DX1220"/>
      <c r="DY1220"/>
      <c r="DZ1220"/>
      <c r="EA1220"/>
      <c r="EB1220"/>
      <c r="EC1220"/>
      <c r="ED1220"/>
      <c r="EE1220"/>
      <c r="EF1220"/>
      <c r="EG1220"/>
      <c r="EH1220"/>
      <c r="EI1220"/>
      <c r="EJ1220"/>
      <c r="EK1220"/>
      <c r="EL1220"/>
      <c r="EM1220"/>
    </row>
    <row r="1221" spans="1:143" ht="15.75">
      <c r="A1221"/>
      <c r="B1221"/>
      <c r="C1221"/>
      <c r="D1221"/>
      <c r="E1221"/>
      <c r="F1221"/>
      <c r="G1221"/>
      <c r="H1221"/>
      <c r="I1221"/>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c r="CW1221"/>
      <c r="CX1221"/>
      <c r="CY1221"/>
      <c r="CZ1221"/>
      <c r="DA1221"/>
      <c r="DB1221"/>
      <c r="DC1221"/>
      <c r="DD1221"/>
      <c r="DE1221"/>
      <c r="DF1221"/>
      <c r="DG1221"/>
      <c r="DH1221"/>
      <c r="DI1221"/>
      <c r="DJ1221"/>
      <c r="DK1221"/>
      <c r="DL1221"/>
      <c r="DM1221"/>
      <c r="DN1221"/>
      <c r="DO1221"/>
      <c r="DP1221"/>
      <c r="DQ1221"/>
      <c r="DR1221"/>
      <c r="DS1221"/>
      <c r="DT1221"/>
      <c r="DU1221"/>
      <c r="DV1221"/>
      <c r="DW1221"/>
      <c r="DX1221"/>
      <c r="DY1221"/>
      <c r="DZ1221"/>
      <c r="EA1221"/>
      <c r="EB1221"/>
      <c r="EC1221"/>
      <c r="ED1221"/>
      <c r="EE1221"/>
      <c r="EF1221"/>
      <c r="EG1221"/>
      <c r="EH1221"/>
      <c r="EI1221"/>
      <c r="EJ1221"/>
      <c r="EK1221"/>
      <c r="EL1221"/>
      <c r="EM1221"/>
    </row>
    <row r="1222" spans="1:143" ht="15.75">
      <c r="A1222"/>
      <c r="B1222"/>
      <c r="C1222"/>
      <c r="D1222"/>
      <c r="E1222"/>
      <c r="F1222"/>
      <c r="G1222"/>
      <c r="H1222"/>
      <c r="I1222"/>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c r="CW1222"/>
      <c r="CX1222"/>
      <c r="CY1222"/>
      <c r="CZ1222"/>
      <c r="DA1222"/>
      <c r="DB1222"/>
      <c r="DC1222"/>
      <c r="DD1222"/>
      <c r="DE1222"/>
      <c r="DF1222"/>
      <c r="DG1222"/>
      <c r="DH1222"/>
      <c r="DI1222"/>
      <c r="DJ1222"/>
      <c r="DK1222"/>
      <c r="DL1222"/>
      <c r="DM1222"/>
      <c r="DN1222"/>
      <c r="DO1222"/>
      <c r="DP1222"/>
      <c r="DQ1222"/>
      <c r="DR1222"/>
      <c r="DS1222"/>
      <c r="DT1222"/>
      <c r="DU1222"/>
      <c r="DV1222"/>
      <c r="DW1222"/>
      <c r="DX1222"/>
      <c r="DY1222"/>
      <c r="DZ1222"/>
      <c r="EA1222"/>
      <c r="EB1222"/>
      <c r="EC1222"/>
      <c r="ED1222"/>
      <c r="EE1222"/>
      <c r="EF1222"/>
      <c r="EG1222"/>
      <c r="EH1222"/>
      <c r="EI1222"/>
      <c r="EJ1222"/>
      <c r="EK1222"/>
      <c r="EL1222"/>
      <c r="EM1222"/>
    </row>
    <row r="1223" spans="1:143" ht="15.75">
      <c r="A1223"/>
      <c r="B1223"/>
      <c r="C1223"/>
      <c r="D1223"/>
      <c r="E1223"/>
      <c r="F1223"/>
      <c r="G1223"/>
      <c r="H1223"/>
      <c r="I1223"/>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c r="CW1223"/>
      <c r="CX1223"/>
      <c r="CY1223"/>
      <c r="CZ1223"/>
      <c r="DA1223"/>
      <c r="DB1223"/>
      <c r="DC1223"/>
      <c r="DD1223"/>
      <c r="DE1223"/>
      <c r="DF1223"/>
      <c r="DG1223"/>
      <c r="DH1223"/>
      <c r="DI1223"/>
      <c r="DJ1223"/>
      <c r="DK1223"/>
      <c r="DL1223"/>
      <c r="DM1223"/>
      <c r="DN1223"/>
      <c r="DO1223"/>
      <c r="DP1223"/>
      <c r="DQ1223"/>
      <c r="DR1223"/>
      <c r="DS1223"/>
      <c r="DT1223"/>
      <c r="DU1223"/>
      <c r="DV1223"/>
      <c r="DW1223"/>
      <c r="DX1223"/>
      <c r="DY1223"/>
      <c r="DZ1223"/>
      <c r="EA1223"/>
      <c r="EB1223"/>
      <c r="EC1223"/>
      <c r="ED1223"/>
      <c r="EE1223"/>
      <c r="EF1223"/>
      <c r="EG1223"/>
      <c r="EH1223"/>
      <c r="EI1223"/>
      <c r="EJ1223"/>
      <c r="EK1223"/>
      <c r="EL1223"/>
      <c r="EM1223"/>
    </row>
    <row r="1224" spans="1:143" ht="15.75">
      <c r="A1224"/>
      <c r="B1224"/>
      <c r="C1224"/>
      <c r="D1224"/>
      <c r="E1224"/>
      <c r="F1224"/>
      <c r="G1224"/>
      <c r="H1224"/>
      <c r="I1224"/>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c r="CW1224"/>
      <c r="CX1224"/>
      <c r="CY1224"/>
      <c r="CZ1224"/>
      <c r="DA1224"/>
      <c r="DB1224"/>
      <c r="DC1224"/>
      <c r="DD1224"/>
      <c r="DE1224"/>
      <c r="DF1224"/>
      <c r="DG1224"/>
      <c r="DH1224"/>
      <c r="DI1224"/>
      <c r="DJ1224"/>
      <c r="DK1224"/>
      <c r="DL1224"/>
      <c r="DM1224"/>
      <c r="DN1224"/>
      <c r="DO1224"/>
      <c r="DP1224"/>
      <c r="DQ1224"/>
      <c r="DR1224"/>
      <c r="DS1224"/>
      <c r="DT1224"/>
      <c r="DU1224"/>
      <c r="DV1224"/>
      <c r="DW1224"/>
      <c r="DX1224"/>
      <c r="DY1224"/>
      <c r="DZ1224"/>
      <c r="EA1224"/>
      <c r="EB1224"/>
      <c r="EC1224"/>
      <c r="ED1224"/>
      <c r="EE1224"/>
      <c r="EF1224"/>
      <c r="EG1224"/>
      <c r="EH1224"/>
      <c r="EI1224"/>
      <c r="EJ1224"/>
      <c r="EK1224"/>
      <c r="EL1224"/>
      <c r="EM1224"/>
    </row>
    <row r="1225" spans="1:143" ht="15.75">
      <c r="A1225"/>
      <c r="B1225"/>
      <c r="C1225"/>
      <c r="D1225"/>
      <c r="E1225"/>
      <c r="F1225"/>
      <c r="G1225"/>
      <c r="H1225"/>
      <c r="I12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c r="CW1225"/>
      <c r="CX1225"/>
      <c r="CY1225"/>
      <c r="CZ1225"/>
      <c r="DA1225"/>
      <c r="DB1225"/>
      <c r="DC1225"/>
      <c r="DD1225"/>
      <c r="DE1225"/>
      <c r="DF1225"/>
      <c r="DG1225"/>
      <c r="DH1225"/>
      <c r="DI1225"/>
      <c r="DJ1225"/>
      <c r="DK1225"/>
      <c r="DL1225"/>
      <c r="DM1225"/>
      <c r="DN1225"/>
      <c r="DO1225"/>
      <c r="DP1225"/>
      <c r="DQ1225"/>
      <c r="DR1225"/>
      <c r="DS1225"/>
      <c r="DT1225"/>
      <c r="DU1225"/>
      <c r="DV1225"/>
      <c r="DW1225"/>
      <c r="DX1225"/>
      <c r="DY1225"/>
      <c r="DZ1225"/>
      <c r="EA1225"/>
      <c r="EB1225"/>
      <c r="EC1225"/>
      <c r="ED1225"/>
      <c r="EE1225"/>
      <c r="EF1225"/>
      <c r="EG1225"/>
      <c r="EH1225"/>
      <c r="EI1225"/>
      <c r="EJ1225"/>
      <c r="EK1225"/>
      <c r="EL1225"/>
      <c r="EM1225"/>
    </row>
    <row r="1226" spans="1:143" ht="15.75">
      <c r="A1226"/>
      <c r="B1226"/>
      <c r="C1226"/>
      <c r="D1226"/>
      <c r="E1226"/>
      <c r="F1226"/>
      <c r="G1226"/>
      <c r="H1226"/>
      <c r="I1226"/>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c r="CW1226"/>
      <c r="CX1226"/>
      <c r="CY1226"/>
      <c r="CZ1226"/>
      <c r="DA1226"/>
      <c r="DB1226"/>
      <c r="DC1226"/>
      <c r="DD1226"/>
      <c r="DE1226"/>
      <c r="DF1226"/>
      <c r="DG1226"/>
      <c r="DH1226"/>
      <c r="DI1226"/>
      <c r="DJ1226"/>
      <c r="DK1226"/>
      <c r="DL1226"/>
      <c r="DM1226"/>
      <c r="DN1226"/>
      <c r="DO1226"/>
      <c r="DP1226"/>
      <c r="DQ1226"/>
      <c r="DR1226"/>
      <c r="DS1226"/>
      <c r="DT1226"/>
      <c r="DU1226"/>
      <c r="DV1226"/>
      <c r="DW1226"/>
      <c r="DX1226"/>
      <c r="DY1226"/>
      <c r="DZ1226"/>
      <c r="EA1226"/>
      <c r="EB1226"/>
      <c r="EC1226"/>
      <c r="ED1226"/>
      <c r="EE1226"/>
      <c r="EF1226"/>
      <c r="EG1226"/>
      <c r="EH1226"/>
      <c r="EI1226"/>
      <c r="EJ1226"/>
      <c r="EK1226"/>
      <c r="EL1226"/>
      <c r="EM1226"/>
    </row>
    <row r="1227" spans="1:143" ht="15.75">
      <c r="A1227"/>
      <c r="B1227"/>
      <c r="C1227"/>
      <c r="D1227"/>
      <c r="E1227"/>
      <c r="F1227"/>
      <c r="G1227"/>
      <c r="H1227"/>
      <c r="I1227"/>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c r="CW1227"/>
      <c r="CX1227"/>
      <c r="CY1227"/>
      <c r="CZ1227"/>
      <c r="DA1227"/>
      <c r="DB1227"/>
      <c r="DC1227"/>
      <c r="DD1227"/>
      <c r="DE1227"/>
      <c r="DF1227"/>
      <c r="DG1227"/>
      <c r="DH1227"/>
      <c r="DI1227"/>
      <c r="DJ1227"/>
      <c r="DK1227"/>
      <c r="DL1227"/>
      <c r="DM1227"/>
      <c r="DN1227"/>
      <c r="DO1227"/>
      <c r="DP1227"/>
      <c r="DQ1227"/>
      <c r="DR1227"/>
      <c r="DS1227"/>
      <c r="DT1227"/>
      <c r="DU1227"/>
      <c r="DV1227"/>
      <c r="DW1227"/>
      <c r="DX1227"/>
      <c r="DY1227"/>
      <c r="DZ1227"/>
      <c r="EA1227"/>
      <c r="EB1227"/>
      <c r="EC1227"/>
      <c r="ED1227"/>
      <c r="EE1227"/>
      <c r="EF1227"/>
      <c r="EG1227"/>
      <c r="EH1227"/>
      <c r="EI1227"/>
      <c r="EJ1227"/>
      <c r="EK1227"/>
      <c r="EL1227"/>
      <c r="EM1227"/>
    </row>
    <row r="1228" spans="1:143" ht="15.75">
      <c r="A1228"/>
      <c r="B1228"/>
      <c r="C1228"/>
      <c r="D1228"/>
      <c r="E1228"/>
      <c r="F1228"/>
      <c r="G1228"/>
      <c r="H1228"/>
      <c r="I1228"/>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c r="CW1228"/>
      <c r="CX1228"/>
      <c r="CY1228"/>
      <c r="CZ1228"/>
      <c r="DA1228"/>
      <c r="DB1228"/>
      <c r="DC1228"/>
      <c r="DD1228"/>
      <c r="DE1228"/>
      <c r="DF1228"/>
      <c r="DG1228"/>
      <c r="DH1228"/>
      <c r="DI1228"/>
      <c r="DJ1228"/>
      <c r="DK1228"/>
      <c r="DL1228"/>
      <c r="DM1228"/>
      <c r="DN1228"/>
      <c r="DO1228"/>
      <c r="DP1228"/>
      <c r="DQ1228"/>
      <c r="DR1228"/>
      <c r="DS1228"/>
      <c r="DT1228"/>
      <c r="DU1228"/>
      <c r="DV1228"/>
      <c r="DW1228"/>
      <c r="DX1228"/>
      <c r="DY1228"/>
      <c r="DZ1228"/>
      <c r="EA1228"/>
      <c r="EB1228"/>
      <c r="EC1228"/>
      <c r="ED1228"/>
      <c r="EE1228"/>
      <c r="EF1228"/>
      <c r="EG1228"/>
      <c r="EH1228"/>
      <c r="EI1228"/>
      <c r="EJ1228"/>
      <c r="EK1228"/>
      <c r="EL1228"/>
      <c r="EM1228"/>
    </row>
    <row r="1229" spans="1:143" ht="15.75">
      <c r="A1229"/>
      <c r="B1229"/>
      <c r="C1229"/>
      <c r="D1229"/>
      <c r="E1229"/>
      <c r="F1229"/>
      <c r="G1229"/>
      <c r="H1229"/>
      <c r="I1229"/>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c r="CW1229"/>
      <c r="CX1229"/>
      <c r="CY1229"/>
      <c r="CZ1229"/>
      <c r="DA1229"/>
      <c r="DB1229"/>
      <c r="DC1229"/>
      <c r="DD1229"/>
      <c r="DE1229"/>
      <c r="DF1229"/>
      <c r="DG1229"/>
      <c r="DH1229"/>
      <c r="DI1229"/>
      <c r="DJ1229"/>
      <c r="DK1229"/>
      <c r="DL1229"/>
      <c r="DM1229"/>
      <c r="DN1229"/>
      <c r="DO1229"/>
      <c r="DP1229"/>
      <c r="DQ1229"/>
      <c r="DR1229"/>
      <c r="DS1229"/>
      <c r="DT1229"/>
      <c r="DU1229"/>
      <c r="DV1229"/>
      <c r="DW1229"/>
      <c r="DX1229"/>
      <c r="DY1229"/>
      <c r="DZ1229"/>
      <c r="EA1229"/>
      <c r="EB1229"/>
      <c r="EC1229"/>
      <c r="ED1229"/>
      <c r="EE1229"/>
      <c r="EF1229"/>
      <c r="EG1229"/>
      <c r="EH1229"/>
      <c r="EI1229"/>
      <c r="EJ1229"/>
      <c r="EK1229"/>
      <c r="EL1229"/>
      <c r="EM1229"/>
    </row>
    <row r="1230" spans="1:143" ht="15.75">
      <c r="A1230"/>
      <c r="B1230"/>
      <c r="C1230"/>
      <c r="D1230"/>
      <c r="E1230"/>
      <c r="F1230"/>
      <c r="G1230"/>
      <c r="H1230"/>
      <c r="I1230"/>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c r="CW1230"/>
      <c r="CX1230"/>
      <c r="CY1230"/>
      <c r="CZ1230"/>
      <c r="DA1230"/>
      <c r="DB1230"/>
      <c r="DC1230"/>
      <c r="DD1230"/>
      <c r="DE1230"/>
      <c r="DF1230"/>
      <c r="DG1230"/>
      <c r="DH1230"/>
      <c r="DI1230"/>
      <c r="DJ1230"/>
      <c r="DK1230"/>
      <c r="DL1230"/>
      <c r="DM1230"/>
      <c r="DN1230"/>
      <c r="DO1230"/>
      <c r="DP1230"/>
      <c r="DQ1230"/>
      <c r="DR1230"/>
      <c r="DS1230"/>
      <c r="DT1230"/>
      <c r="DU1230"/>
      <c r="DV1230"/>
      <c r="DW1230"/>
      <c r="DX1230"/>
      <c r="DY1230"/>
      <c r="DZ1230"/>
      <c r="EA1230"/>
      <c r="EB1230"/>
      <c r="EC1230"/>
      <c r="ED1230"/>
      <c r="EE1230"/>
      <c r="EF1230"/>
      <c r="EG1230"/>
      <c r="EH1230"/>
      <c r="EI1230"/>
      <c r="EJ1230"/>
      <c r="EK1230"/>
      <c r="EL1230"/>
      <c r="EM1230"/>
    </row>
    <row r="1231" spans="1:143" ht="15.75">
      <c r="A1231"/>
      <c r="B1231"/>
      <c r="C1231"/>
      <c r="D1231"/>
      <c r="E1231"/>
      <c r="F1231"/>
      <c r="G1231"/>
      <c r="H1231"/>
      <c r="I1231"/>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c r="CW1231"/>
      <c r="CX1231"/>
      <c r="CY1231"/>
      <c r="CZ1231"/>
      <c r="DA1231"/>
      <c r="DB1231"/>
      <c r="DC1231"/>
      <c r="DD1231"/>
      <c r="DE1231"/>
      <c r="DF1231"/>
      <c r="DG1231"/>
      <c r="DH1231"/>
      <c r="DI1231"/>
      <c r="DJ1231"/>
      <c r="DK1231"/>
      <c r="DL1231"/>
      <c r="DM1231"/>
      <c r="DN1231"/>
      <c r="DO1231"/>
      <c r="DP1231"/>
      <c r="DQ1231"/>
      <c r="DR1231"/>
      <c r="DS1231"/>
      <c r="DT1231"/>
      <c r="DU1231"/>
      <c r="DV1231"/>
      <c r="DW1231"/>
      <c r="DX1231"/>
      <c r="DY1231"/>
      <c r="DZ1231"/>
      <c r="EA1231"/>
      <c r="EB1231"/>
      <c r="EC1231"/>
      <c r="ED1231"/>
      <c r="EE1231"/>
      <c r="EF1231"/>
      <c r="EG1231"/>
      <c r="EH1231"/>
      <c r="EI1231"/>
      <c r="EJ1231"/>
      <c r="EK1231"/>
      <c r="EL1231"/>
      <c r="EM1231"/>
    </row>
    <row r="1232" spans="1:143" ht="15.75">
      <c r="A1232"/>
      <c r="B1232"/>
      <c r="C1232"/>
      <c r="D1232"/>
      <c r="E1232"/>
      <c r="F1232"/>
      <c r="G1232"/>
      <c r="H1232"/>
      <c r="I1232"/>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c r="CW1232"/>
      <c r="CX1232"/>
      <c r="CY1232"/>
      <c r="CZ1232"/>
      <c r="DA1232"/>
      <c r="DB1232"/>
      <c r="DC1232"/>
      <c r="DD1232"/>
      <c r="DE1232"/>
      <c r="DF1232"/>
      <c r="DG1232"/>
      <c r="DH1232"/>
      <c r="DI1232"/>
      <c r="DJ1232"/>
      <c r="DK1232"/>
      <c r="DL1232"/>
      <c r="DM1232"/>
      <c r="DN1232"/>
      <c r="DO1232"/>
      <c r="DP1232"/>
      <c r="DQ1232"/>
      <c r="DR1232"/>
      <c r="DS1232"/>
      <c r="DT1232"/>
      <c r="DU1232"/>
      <c r="DV1232"/>
      <c r="DW1232"/>
      <c r="DX1232"/>
      <c r="DY1232"/>
      <c r="DZ1232"/>
      <c r="EA1232"/>
      <c r="EB1232"/>
      <c r="EC1232"/>
      <c r="ED1232"/>
      <c r="EE1232"/>
      <c r="EF1232"/>
      <c r="EG1232"/>
      <c r="EH1232"/>
      <c r="EI1232"/>
      <c r="EJ1232"/>
      <c r="EK1232"/>
      <c r="EL1232"/>
      <c r="EM1232"/>
    </row>
    <row r="1233" spans="1:143" ht="15.75">
      <c r="A1233"/>
      <c r="B1233"/>
      <c r="C1233"/>
      <c r="D1233"/>
      <c r="E1233"/>
      <c r="F1233"/>
      <c r="G1233"/>
      <c r="H1233"/>
      <c r="I1233"/>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c r="CW1233"/>
      <c r="CX1233"/>
      <c r="CY1233"/>
      <c r="CZ1233"/>
      <c r="DA1233"/>
      <c r="DB1233"/>
      <c r="DC1233"/>
      <c r="DD1233"/>
      <c r="DE1233"/>
      <c r="DF1233"/>
      <c r="DG1233"/>
      <c r="DH1233"/>
      <c r="DI1233"/>
      <c r="DJ1233"/>
      <c r="DK1233"/>
      <c r="DL1233"/>
      <c r="DM1233"/>
      <c r="DN1233"/>
      <c r="DO1233"/>
      <c r="DP1233"/>
      <c r="DQ1233"/>
      <c r="DR1233"/>
      <c r="DS1233"/>
      <c r="DT1233"/>
      <c r="DU1233"/>
      <c r="DV1233"/>
      <c r="DW1233"/>
      <c r="DX1233"/>
      <c r="DY1233"/>
      <c r="DZ1233"/>
      <c r="EA1233"/>
      <c r="EB1233"/>
      <c r="EC1233"/>
      <c r="ED1233"/>
      <c r="EE1233"/>
      <c r="EF1233"/>
      <c r="EG1233"/>
      <c r="EH1233"/>
      <c r="EI1233"/>
      <c r="EJ1233"/>
      <c r="EK1233"/>
      <c r="EL1233"/>
      <c r="EM1233"/>
    </row>
    <row r="1234" spans="1:143" ht="15.75">
      <c r="A1234"/>
      <c r="B1234"/>
      <c r="C1234"/>
      <c r="D1234"/>
      <c r="E1234"/>
      <c r="F1234"/>
      <c r="G1234"/>
      <c r="H1234"/>
      <c r="I1234"/>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c r="CW1234"/>
      <c r="CX1234"/>
      <c r="CY1234"/>
      <c r="CZ1234"/>
      <c r="DA1234"/>
      <c r="DB1234"/>
      <c r="DC1234"/>
      <c r="DD1234"/>
      <c r="DE1234"/>
      <c r="DF1234"/>
      <c r="DG1234"/>
      <c r="DH1234"/>
      <c r="DI1234"/>
      <c r="DJ1234"/>
      <c r="DK1234"/>
      <c r="DL1234"/>
      <c r="DM1234"/>
      <c r="DN1234"/>
      <c r="DO1234"/>
      <c r="DP1234"/>
      <c r="DQ1234"/>
      <c r="DR1234"/>
      <c r="DS1234"/>
      <c r="DT1234"/>
      <c r="DU1234"/>
      <c r="DV1234"/>
      <c r="DW1234"/>
      <c r="DX1234"/>
      <c r="DY1234"/>
      <c r="DZ1234"/>
      <c r="EA1234"/>
      <c r="EB1234"/>
      <c r="EC1234"/>
      <c r="ED1234"/>
      <c r="EE1234"/>
      <c r="EF1234"/>
      <c r="EG1234"/>
      <c r="EH1234"/>
      <c r="EI1234"/>
      <c r="EJ1234"/>
      <c r="EK1234"/>
      <c r="EL1234"/>
      <c r="EM1234"/>
    </row>
    <row r="1235" spans="1:143" ht="15.75">
      <c r="A1235"/>
      <c r="B1235"/>
      <c r="C1235"/>
      <c r="D1235"/>
      <c r="E1235"/>
      <c r="F1235"/>
      <c r="G1235"/>
      <c r="H1235"/>
      <c r="I123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c r="CW1235"/>
      <c r="CX1235"/>
      <c r="CY1235"/>
      <c r="CZ1235"/>
      <c r="DA1235"/>
      <c r="DB1235"/>
      <c r="DC1235"/>
      <c r="DD1235"/>
      <c r="DE1235"/>
      <c r="DF1235"/>
      <c r="DG1235"/>
      <c r="DH1235"/>
      <c r="DI1235"/>
      <c r="DJ1235"/>
      <c r="DK1235"/>
      <c r="DL1235"/>
      <c r="DM1235"/>
      <c r="DN1235"/>
      <c r="DO1235"/>
      <c r="DP1235"/>
      <c r="DQ1235"/>
      <c r="DR1235"/>
      <c r="DS1235"/>
      <c r="DT1235"/>
      <c r="DU1235"/>
      <c r="DV1235"/>
      <c r="DW1235"/>
      <c r="DX1235"/>
      <c r="DY1235"/>
      <c r="DZ1235"/>
      <c r="EA1235"/>
      <c r="EB1235"/>
      <c r="EC1235"/>
      <c r="ED1235"/>
      <c r="EE1235"/>
      <c r="EF1235"/>
      <c r="EG1235"/>
      <c r="EH1235"/>
      <c r="EI1235"/>
      <c r="EJ1235"/>
      <c r="EK1235"/>
      <c r="EL1235"/>
      <c r="EM1235"/>
    </row>
    <row r="1236" spans="1:143" ht="15.75">
      <c r="A1236"/>
      <c r="B1236"/>
      <c r="C1236"/>
      <c r="D1236"/>
      <c r="E1236"/>
      <c r="F1236"/>
      <c r="G1236"/>
      <c r="H1236"/>
      <c r="I1236"/>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c r="CW1236"/>
      <c r="CX1236"/>
      <c r="CY1236"/>
      <c r="CZ1236"/>
      <c r="DA1236"/>
      <c r="DB1236"/>
      <c r="DC1236"/>
      <c r="DD1236"/>
      <c r="DE1236"/>
      <c r="DF1236"/>
      <c r="DG1236"/>
      <c r="DH1236"/>
      <c r="DI1236"/>
      <c r="DJ1236"/>
      <c r="DK1236"/>
      <c r="DL1236"/>
      <c r="DM1236"/>
      <c r="DN1236"/>
      <c r="DO1236"/>
      <c r="DP1236"/>
      <c r="DQ1236"/>
      <c r="DR1236"/>
      <c r="DS1236"/>
      <c r="DT1236"/>
      <c r="DU1236"/>
      <c r="DV1236"/>
      <c r="DW1236"/>
      <c r="DX1236"/>
      <c r="DY1236"/>
      <c r="DZ1236"/>
      <c r="EA1236"/>
      <c r="EB1236"/>
      <c r="EC1236"/>
      <c r="ED1236"/>
      <c r="EE1236"/>
      <c r="EF1236"/>
      <c r="EG1236"/>
      <c r="EH1236"/>
      <c r="EI1236"/>
      <c r="EJ1236"/>
      <c r="EK1236"/>
      <c r="EL1236"/>
      <c r="EM1236"/>
    </row>
    <row r="1237" spans="1:143" ht="15.75">
      <c r="A1237"/>
      <c r="B1237"/>
      <c r="C1237"/>
      <c r="D1237"/>
      <c r="E1237"/>
      <c r="F1237"/>
      <c r="G1237"/>
      <c r="H1237"/>
      <c r="I1237"/>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c r="CW1237"/>
      <c r="CX1237"/>
      <c r="CY1237"/>
      <c r="CZ1237"/>
      <c r="DA1237"/>
      <c r="DB1237"/>
      <c r="DC1237"/>
      <c r="DD1237"/>
      <c r="DE1237"/>
      <c r="DF1237"/>
      <c r="DG1237"/>
      <c r="DH1237"/>
      <c r="DI1237"/>
      <c r="DJ1237"/>
      <c r="DK1237"/>
      <c r="DL1237"/>
      <c r="DM1237"/>
      <c r="DN1237"/>
      <c r="DO1237"/>
      <c r="DP1237"/>
      <c r="DQ1237"/>
      <c r="DR1237"/>
      <c r="DS1237"/>
      <c r="DT1237"/>
      <c r="DU1237"/>
      <c r="DV1237"/>
      <c r="DW1237"/>
      <c r="DX1237"/>
      <c r="DY1237"/>
      <c r="DZ1237"/>
      <c r="EA1237"/>
      <c r="EB1237"/>
      <c r="EC1237"/>
      <c r="ED1237"/>
      <c r="EE1237"/>
      <c r="EF1237"/>
      <c r="EG1237"/>
      <c r="EH1237"/>
      <c r="EI1237"/>
      <c r="EJ1237"/>
      <c r="EK1237"/>
      <c r="EL1237"/>
      <c r="EM1237"/>
    </row>
    <row r="1238" spans="1:143" ht="15.75">
      <c r="A1238"/>
      <c r="B1238"/>
      <c r="C1238"/>
      <c r="D1238"/>
      <c r="E1238"/>
      <c r="F1238"/>
      <c r="G1238"/>
      <c r="H1238"/>
      <c r="I1238"/>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c r="CW1238"/>
      <c r="CX1238"/>
      <c r="CY1238"/>
      <c r="CZ1238"/>
      <c r="DA1238"/>
      <c r="DB1238"/>
      <c r="DC1238"/>
      <c r="DD1238"/>
      <c r="DE1238"/>
      <c r="DF1238"/>
      <c r="DG1238"/>
      <c r="DH1238"/>
      <c r="DI1238"/>
      <c r="DJ1238"/>
      <c r="DK1238"/>
      <c r="DL1238"/>
      <c r="DM1238"/>
      <c r="DN1238"/>
      <c r="DO1238"/>
      <c r="DP1238"/>
      <c r="DQ1238"/>
      <c r="DR1238"/>
      <c r="DS1238"/>
      <c r="DT1238"/>
      <c r="DU1238"/>
      <c r="DV1238"/>
      <c r="DW1238"/>
      <c r="DX1238"/>
      <c r="DY1238"/>
      <c r="DZ1238"/>
      <c r="EA1238"/>
      <c r="EB1238"/>
      <c r="EC1238"/>
      <c r="ED1238"/>
      <c r="EE1238"/>
      <c r="EF1238"/>
      <c r="EG1238"/>
      <c r="EH1238"/>
      <c r="EI1238"/>
      <c r="EJ1238"/>
      <c r="EK1238"/>
      <c r="EL1238"/>
      <c r="EM1238"/>
    </row>
    <row r="1239" spans="1:143" ht="15.75">
      <c r="A1239"/>
      <c r="B1239"/>
      <c r="C1239"/>
      <c r="D1239"/>
      <c r="E1239"/>
      <c r="F1239"/>
      <c r="G1239"/>
      <c r="H1239"/>
      <c r="I1239"/>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c r="CW1239"/>
      <c r="CX1239"/>
      <c r="CY1239"/>
      <c r="CZ1239"/>
      <c r="DA1239"/>
      <c r="DB1239"/>
      <c r="DC1239"/>
      <c r="DD1239"/>
      <c r="DE1239"/>
      <c r="DF1239"/>
      <c r="DG1239"/>
      <c r="DH1239"/>
      <c r="DI1239"/>
      <c r="DJ1239"/>
      <c r="DK1239"/>
      <c r="DL1239"/>
      <c r="DM1239"/>
      <c r="DN1239"/>
      <c r="DO1239"/>
      <c r="DP1239"/>
      <c r="DQ1239"/>
      <c r="DR1239"/>
      <c r="DS1239"/>
      <c r="DT1239"/>
      <c r="DU1239"/>
      <c r="DV1239"/>
      <c r="DW1239"/>
      <c r="DX1239"/>
      <c r="DY1239"/>
      <c r="DZ1239"/>
      <c r="EA1239"/>
      <c r="EB1239"/>
      <c r="EC1239"/>
      <c r="ED1239"/>
      <c r="EE1239"/>
      <c r="EF1239"/>
      <c r="EG1239"/>
      <c r="EH1239"/>
      <c r="EI1239"/>
      <c r="EJ1239"/>
      <c r="EK1239"/>
      <c r="EL1239"/>
      <c r="EM1239"/>
    </row>
    <row r="1240" spans="1:143" ht="15.75">
      <c r="A1240"/>
      <c r="B1240"/>
      <c r="C1240"/>
      <c r="D1240"/>
      <c r="E1240"/>
      <c r="F1240"/>
      <c r="G1240"/>
      <c r="H1240"/>
      <c r="I1240"/>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c r="CW1240"/>
      <c r="CX1240"/>
      <c r="CY1240"/>
      <c r="CZ1240"/>
      <c r="DA1240"/>
      <c r="DB1240"/>
      <c r="DC1240"/>
      <c r="DD1240"/>
      <c r="DE1240"/>
      <c r="DF1240"/>
      <c r="DG1240"/>
      <c r="DH1240"/>
      <c r="DI1240"/>
      <c r="DJ1240"/>
      <c r="DK1240"/>
      <c r="DL1240"/>
      <c r="DM1240"/>
      <c r="DN1240"/>
      <c r="DO1240"/>
      <c r="DP1240"/>
      <c r="DQ1240"/>
      <c r="DR1240"/>
      <c r="DS1240"/>
      <c r="DT1240"/>
      <c r="DU1240"/>
      <c r="DV1240"/>
      <c r="DW1240"/>
      <c r="DX1240"/>
      <c r="DY1240"/>
      <c r="DZ1240"/>
      <c r="EA1240"/>
      <c r="EB1240"/>
      <c r="EC1240"/>
      <c r="ED1240"/>
      <c r="EE1240"/>
      <c r="EF1240"/>
      <c r="EG1240"/>
      <c r="EH1240"/>
      <c r="EI1240"/>
      <c r="EJ1240"/>
      <c r="EK1240"/>
      <c r="EL1240"/>
      <c r="EM1240"/>
    </row>
    <row r="1241" spans="1:143" ht="15.75">
      <c r="A1241"/>
      <c r="B1241"/>
      <c r="C1241"/>
      <c r="D1241"/>
      <c r="E1241"/>
      <c r="F1241"/>
      <c r="G1241"/>
      <c r="H1241"/>
      <c r="I1241"/>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c r="CW1241"/>
      <c r="CX1241"/>
      <c r="CY1241"/>
      <c r="CZ1241"/>
      <c r="DA1241"/>
      <c r="DB1241"/>
      <c r="DC1241"/>
      <c r="DD1241"/>
      <c r="DE1241"/>
      <c r="DF1241"/>
      <c r="DG1241"/>
      <c r="DH1241"/>
      <c r="DI1241"/>
      <c r="DJ1241"/>
      <c r="DK1241"/>
      <c r="DL1241"/>
      <c r="DM1241"/>
      <c r="DN1241"/>
      <c r="DO1241"/>
      <c r="DP1241"/>
      <c r="DQ1241"/>
      <c r="DR1241"/>
      <c r="DS1241"/>
      <c r="DT1241"/>
      <c r="DU1241"/>
      <c r="DV1241"/>
      <c r="DW1241"/>
      <c r="DX1241"/>
      <c r="DY1241"/>
      <c r="DZ1241"/>
      <c r="EA1241"/>
      <c r="EB1241"/>
      <c r="EC1241"/>
      <c r="ED1241"/>
      <c r="EE1241"/>
      <c r="EF1241"/>
      <c r="EG1241"/>
      <c r="EH1241"/>
      <c r="EI1241"/>
      <c r="EJ1241"/>
      <c r="EK1241"/>
      <c r="EL1241"/>
      <c r="EM1241"/>
    </row>
    <row r="1242" spans="1:143" ht="15.75">
      <c r="A1242"/>
      <c r="B1242"/>
      <c r="C1242"/>
      <c r="D1242"/>
      <c r="E1242"/>
      <c r="F1242"/>
      <c r="G1242"/>
      <c r="H1242"/>
      <c r="I1242"/>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c r="CW1242"/>
      <c r="CX1242"/>
      <c r="CY1242"/>
      <c r="CZ1242"/>
      <c r="DA1242"/>
      <c r="DB1242"/>
      <c r="DC1242"/>
      <c r="DD1242"/>
      <c r="DE1242"/>
      <c r="DF1242"/>
      <c r="DG1242"/>
      <c r="DH1242"/>
      <c r="DI1242"/>
      <c r="DJ1242"/>
      <c r="DK1242"/>
      <c r="DL1242"/>
      <c r="DM1242"/>
      <c r="DN1242"/>
      <c r="DO1242"/>
      <c r="DP1242"/>
      <c r="DQ1242"/>
      <c r="DR1242"/>
      <c r="DS1242"/>
      <c r="DT1242"/>
      <c r="DU1242"/>
      <c r="DV1242"/>
      <c r="DW1242"/>
      <c r="DX1242"/>
      <c r="DY1242"/>
      <c r="DZ1242"/>
      <c r="EA1242"/>
      <c r="EB1242"/>
      <c r="EC1242"/>
      <c r="ED1242"/>
      <c r="EE1242"/>
      <c r="EF1242"/>
      <c r="EG1242"/>
      <c r="EH1242"/>
      <c r="EI1242"/>
      <c r="EJ1242"/>
      <c r="EK1242"/>
      <c r="EL1242"/>
      <c r="EM1242"/>
    </row>
    <row r="1243" spans="1:143" ht="15.75">
      <c r="A1243"/>
      <c r="B1243"/>
      <c r="C1243"/>
      <c r="D1243"/>
      <c r="E1243"/>
      <c r="F1243"/>
      <c r="G1243"/>
      <c r="H1243"/>
      <c r="I1243"/>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c r="CW1243"/>
      <c r="CX1243"/>
      <c r="CY1243"/>
      <c r="CZ1243"/>
      <c r="DA1243"/>
      <c r="DB1243"/>
      <c r="DC1243"/>
      <c r="DD1243"/>
      <c r="DE1243"/>
      <c r="DF1243"/>
      <c r="DG1243"/>
      <c r="DH1243"/>
      <c r="DI1243"/>
      <c r="DJ1243"/>
      <c r="DK1243"/>
      <c r="DL1243"/>
      <c r="DM1243"/>
      <c r="DN1243"/>
      <c r="DO1243"/>
      <c r="DP1243"/>
      <c r="DQ1243"/>
      <c r="DR1243"/>
      <c r="DS1243"/>
      <c r="DT1243"/>
      <c r="DU1243"/>
      <c r="DV1243"/>
      <c r="DW1243"/>
      <c r="DX1243"/>
      <c r="DY1243"/>
      <c r="DZ1243"/>
      <c r="EA1243"/>
      <c r="EB1243"/>
      <c r="EC1243"/>
      <c r="ED1243"/>
      <c r="EE1243"/>
      <c r="EF1243"/>
      <c r="EG1243"/>
      <c r="EH1243"/>
      <c r="EI1243"/>
      <c r="EJ1243"/>
      <c r="EK1243"/>
      <c r="EL1243"/>
      <c r="EM1243"/>
    </row>
    <row r="1244" spans="1:143" ht="15.75">
      <c r="A1244"/>
      <c r="B1244"/>
      <c r="C1244"/>
      <c r="D1244"/>
      <c r="E1244"/>
      <c r="F1244"/>
      <c r="G1244"/>
      <c r="H1244"/>
      <c r="I1244"/>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c r="CW1244"/>
      <c r="CX1244"/>
      <c r="CY1244"/>
      <c r="CZ1244"/>
      <c r="DA1244"/>
      <c r="DB1244"/>
      <c r="DC1244"/>
      <c r="DD1244"/>
      <c r="DE1244"/>
      <c r="DF1244"/>
      <c r="DG1244"/>
      <c r="DH1244"/>
      <c r="DI1244"/>
      <c r="DJ1244"/>
      <c r="DK1244"/>
      <c r="DL1244"/>
      <c r="DM1244"/>
      <c r="DN1244"/>
      <c r="DO1244"/>
      <c r="DP1244"/>
      <c r="DQ1244"/>
      <c r="DR1244"/>
      <c r="DS1244"/>
      <c r="DT1244"/>
      <c r="DU1244"/>
      <c r="DV1244"/>
      <c r="DW1244"/>
      <c r="DX1244"/>
      <c r="DY1244"/>
      <c r="DZ1244"/>
      <c r="EA1244"/>
      <c r="EB1244"/>
      <c r="EC1244"/>
      <c r="ED1244"/>
      <c r="EE1244"/>
      <c r="EF1244"/>
      <c r="EG1244"/>
      <c r="EH1244"/>
      <c r="EI1244"/>
      <c r="EJ1244"/>
      <c r="EK1244"/>
      <c r="EL1244"/>
      <c r="EM1244"/>
    </row>
    <row r="1245" spans="1:143" ht="15.75">
      <c r="A1245"/>
      <c r="B1245"/>
      <c r="C1245"/>
      <c r="D1245"/>
      <c r="E1245"/>
      <c r="F1245"/>
      <c r="G1245"/>
      <c r="H1245"/>
      <c r="I124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c r="CW1245"/>
      <c r="CX1245"/>
      <c r="CY1245"/>
      <c r="CZ1245"/>
      <c r="DA1245"/>
      <c r="DB1245"/>
      <c r="DC1245"/>
      <c r="DD1245"/>
      <c r="DE1245"/>
      <c r="DF1245"/>
      <c r="DG1245"/>
      <c r="DH1245"/>
      <c r="DI1245"/>
      <c r="DJ1245"/>
      <c r="DK1245"/>
      <c r="DL1245"/>
      <c r="DM1245"/>
      <c r="DN1245"/>
      <c r="DO1245"/>
      <c r="DP1245"/>
      <c r="DQ1245"/>
      <c r="DR1245"/>
      <c r="DS1245"/>
      <c r="DT1245"/>
      <c r="DU1245"/>
      <c r="DV1245"/>
      <c r="DW1245"/>
      <c r="DX1245"/>
      <c r="DY1245"/>
      <c r="DZ1245"/>
      <c r="EA1245"/>
      <c r="EB1245"/>
      <c r="EC1245"/>
      <c r="ED1245"/>
      <c r="EE1245"/>
      <c r="EF1245"/>
      <c r="EG1245"/>
      <c r="EH1245"/>
      <c r="EI1245"/>
      <c r="EJ1245"/>
      <c r="EK1245"/>
      <c r="EL1245"/>
      <c r="EM1245"/>
    </row>
    <row r="1246" spans="1:143" ht="15.75">
      <c r="A1246"/>
      <c r="B1246"/>
      <c r="C1246"/>
      <c r="D1246"/>
      <c r="E1246"/>
      <c r="F1246"/>
      <c r="G1246"/>
      <c r="H1246"/>
      <c r="I1246"/>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c r="CW1246"/>
      <c r="CX1246"/>
      <c r="CY1246"/>
      <c r="CZ1246"/>
      <c r="DA1246"/>
      <c r="DB1246"/>
      <c r="DC1246"/>
      <c r="DD1246"/>
      <c r="DE1246"/>
      <c r="DF1246"/>
      <c r="DG1246"/>
      <c r="DH1246"/>
      <c r="DI1246"/>
      <c r="DJ1246"/>
      <c r="DK1246"/>
      <c r="DL1246"/>
      <c r="DM1246"/>
      <c r="DN1246"/>
      <c r="DO1246"/>
      <c r="DP1246"/>
      <c r="DQ1246"/>
      <c r="DR1246"/>
      <c r="DS1246"/>
      <c r="DT1246"/>
      <c r="DU1246"/>
      <c r="DV1246"/>
      <c r="DW1246"/>
      <c r="DX1246"/>
      <c r="DY1246"/>
      <c r="DZ1246"/>
      <c r="EA1246"/>
      <c r="EB1246"/>
      <c r="EC1246"/>
      <c r="ED1246"/>
      <c r="EE1246"/>
      <c r="EF1246"/>
      <c r="EG1246"/>
      <c r="EH1246"/>
      <c r="EI1246"/>
      <c r="EJ1246"/>
      <c r="EK1246"/>
      <c r="EL1246"/>
      <c r="EM1246"/>
    </row>
    <row r="1247" spans="1:143" ht="15.75">
      <c r="A1247"/>
      <c r="B1247"/>
      <c r="C1247"/>
      <c r="D1247"/>
      <c r="E1247"/>
      <c r="F1247"/>
      <c r="G1247"/>
      <c r="H1247"/>
      <c r="I1247"/>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c r="CW1247"/>
      <c r="CX1247"/>
      <c r="CY1247"/>
      <c r="CZ1247"/>
      <c r="DA1247"/>
      <c r="DB1247"/>
      <c r="DC1247"/>
      <c r="DD1247"/>
      <c r="DE1247"/>
      <c r="DF1247"/>
      <c r="DG1247"/>
      <c r="DH1247"/>
      <c r="DI1247"/>
      <c r="DJ1247"/>
      <c r="DK1247"/>
      <c r="DL1247"/>
      <c r="DM1247"/>
      <c r="DN1247"/>
      <c r="DO1247"/>
      <c r="DP1247"/>
      <c r="DQ1247"/>
      <c r="DR1247"/>
      <c r="DS1247"/>
      <c r="DT1247"/>
      <c r="DU1247"/>
      <c r="DV1247"/>
      <c r="DW1247"/>
      <c r="DX1247"/>
      <c r="DY1247"/>
      <c r="DZ1247"/>
      <c r="EA1247"/>
      <c r="EB1247"/>
      <c r="EC1247"/>
      <c r="ED1247"/>
      <c r="EE1247"/>
      <c r="EF1247"/>
      <c r="EG1247"/>
      <c r="EH1247"/>
      <c r="EI1247"/>
      <c r="EJ1247"/>
      <c r="EK1247"/>
      <c r="EL1247"/>
      <c r="EM1247"/>
    </row>
    <row r="1248" spans="1:143" ht="15.75">
      <c r="A1248"/>
      <c r="B1248"/>
      <c r="C1248"/>
      <c r="D1248"/>
      <c r="E1248"/>
      <c r="F1248"/>
      <c r="G1248"/>
      <c r="H1248"/>
      <c r="I1248"/>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c r="CW1248"/>
      <c r="CX1248"/>
      <c r="CY1248"/>
      <c r="CZ1248"/>
      <c r="DA1248"/>
      <c r="DB1248"/>
      <c r="DC1248"/>
      <c r="DD1248"/>
      <c r="DE1248"/>
      <c r="DF1248"/>
      <c r="DG1248"/>
      <c r="DH1248"/>
      <c r="DI1248"/>
      <c r="DJ1248"/>
      <c r="DK1248"/>
      <c r="DL1248"/>
      <c r="DM1248"/>
      <c r="DN1248"/>
      <c r="DO1248"/>
      <c r="DP1248"/>
      <c r="DQ1248"/>
      <c r="DR1248"/>
      <c r="DS1248"/>
      <c r="DT1248"/>
      <c r="DU1248"/>
      <c r="DV1248"/>
      <c r="DW1248"/>
      <c r="DX1248"/>
      <c r="DY1248"/>
      <c r="DZ1248"/>
      <c r="EA1248"/>
      <c r="EB1248"/>
      <c r="EC1248"/>
      <c r="ED1248"/>
      <c r="EE1248"/>
      <c r="EF1248"/>
      <c r="EG1248"/>
      <c r="EH1248"/>
      <c r="EI1248"/>
      <c r="EJ1248"/>
      <c r="EK1248"/>
      <c r="EL1248"/>
      <c r="EM1248"/>
    </row>
    <row r="1249" spans="1:141" ht="15.75">
      <c r="A1249"/>
      <c r="B1249"/>
      <c r="C1249"/>
      <c r="D1249"/>
      <c r="E1249"/>
      <c r="F1249"/>
      <c r="G1249"/>
      <c r="H1249"/>
      <c r="I1249"/>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c r="CW1249"/>
      <c r="CX1249"/>
      <c r="CY1249"/>
      <c r="CZ1249"/>
      <c r="DA1249"/>
      <c r="DB1249"/>
      <c r="DC1249"/>
      <c r="DD1249"/>
      <c r="DE1249"/>
      <c r="DF1249"/>
      <c r="DG1249"/>
      <c r="DH1249"/>
      <c r="DI1249"/>
      <c r="DJ1249"/>
      <c r="DK1249"/>
      <c r="DL1249"/>
      <c r="DM1249"/>
      <c r="DN1249"/>
      <c r="DO1249"/>
      <c r="DP1249"/>
      <c r="DQ1249"/>
      <c r="DR1249"/>
      <c r="DS1249"/>
      <c r="DT1249"/>
      <c r="DU1249"/>
      <c r="DV1249"/>
      <c r="DW1249"/>
      <c r="DX1249"/>
      <c r="DY1249"/>
      <c r="DZ1249"/>
      <c r="EA1249"/>
      <c r="EB1249"/>
      <c r="EC1249"/>
      <c r="ED1249"/>
      <c r="EE1249"/>
      <c r="EF1249"/>
      <c r="EG1249"/>
      <c r="EH1249"/>
      <c r="EI1249"/>
      <c r="EJ1249"/>
      <c r="EK1249"/>
    </row>
    <row r="1250" spans="1:141" ht="15.75">
      <c r="A1250"/>
      <c r="B1250"/>
      <c r="C1250"/>
      <c r="D1250"/>
      <c r="E1250"/>
      <c r="F1250"/>
      <c r="G1250"/>
      <c r="H1250"/>
      <c r="I1250"/>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c r="CW1250"/>
      <c r="CX1250"/>
      <c r="CY1250"/>
      <c r="CZ1250"/>
      <c r="DA1250"/>
      <c r="DB1250"/>
      <c r="DC1250"/>
      <c r="DD1250"/>
      <c r="DE1250"/>
      <c r="DF1250"/>
      <c r="DG1250"/>
      <c r="DH1250"/>
      <c r="DI1250"/>
      <c r="DJ1250"/>
      <c r="DK1250"/>
      <c r="DL1250"/>
      <c r="DM1250"/>
      <c r="DN1250"/>
      <c r="DO1250"/>
      <c r="DP1250"/>
      <c r="DQ1250"/>
      <c r="DR1250"/>
      <c r="DS1250"/>
      <c r="DT1250"/>
      <c r="DU1250"/>
      <c r="DV1250"/>
      <c r="DW1250"/>
      <c r="DX1250"/>
      <c r="DY1250"/>
      <c r="DZ1250"/>
      <c r="EA1250"/>
      <c r="EB1250"/>
      <c r="EC1250"/>
      <c r="ED1250"/>
      <c r="EE1250"/>
      <c r="EF1250"/>
      <c r="EG1250"/>
      <c r="EH1250"/>
      <c r="EI1250"/>
      <c r="EJ1250"/>
      <c r="EK1250"/>
    </row>
    <row r="1251" spans="1:141" ht="15.75">
      <c r="A1251"/>
      <c r="B1251"/>
      <c r="C1251"/>
      <c r="D1251"/>
      <c r="E1251"/>
      <c r="F1251"/>
      <c r="G1251"/>
      <c r="H1251"/>
      <c r="I1251"/>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c r="CW1251"/>
      <c r="CX1251"/>
      <c r="CY1251"/>
      <c r="CZ1251"/>
      <c r="DA1251"/>
      <c r="DB1251"/>
      <c r="DC1251"/>
      <c r="DD1251"/>
      <c r="DE1251"/>
      <c r="DF1251"/>
      <c r="DG1251"/>
      <c r="DH1251"/>
      <c r="DI1251"/>
      <c r="DJ1251"/>
      <c r="DK1251"/>
      <c r="DL1251"/>
      <c r="DM1251"/>
      <c r="DN1251"/>
      <c r="DO1251"/>
      <c r="DP1251"/>
      <c r="DQ1251"/>
      <c r="DR1251"/>
      <c r="DS1251"/>
      <c r="DT1251"/>
      <c r="DU1251"/>
      <c r="DV1251"/>
      <c r="DW1251"/>
      <c r="DX1251"/>
      <c r="DY1251"/>
      <c r="DZ1251"/>
      <c r="EA1251"/>
      <c r="EB1251"/>
      <c r="EC1251"/>
      <c r="ED1251"/>
      <c r="EE1251"/>
      <c r="EF1251"/>
      <c r="EG1251"/>
      <c r="EH1251"/>
      <c r="EI1251"/>
      <c r="EJ1251"/>
      <c r="EK1251"/>
    </row>
    <row r="1252" spans="1:141" ht="15.75">
      <c r="A1252"/>
      <c r="B1252"/>
      <c r="C1252"/>
      <c r="D1252"/>
      <c r="E1252"/>
      <c r="F1252"/>
      <c r="G1252"/>
      <c r="H1252"/>
      <c r="I1252"/>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c r="CW1252"/>
      <c r="CX1252"/>
      <c r="CY1252"/>
      <c r="CZ1252"/>
      <c r="DA1252"/>
      <c r="DB1252"/>
      <c r="DC1252"/>
      <c r="DD1252"/>
      <c r="DE1252"/>
      <c r="DF1252"/>
      <c r="DG1252"/>
      <c r="DH1252"/>
      <c r="DI1252"/>
      <c r="DJ1252"/>
      <c r="DK1252"/>
      <c r="DL1252"/>
      <c r="DM1252"/>
      <c r="DN1252"/>
      <c r="DO1252"/>
      <c r="DP1252"/>
      <c r="DQ1252"/>
      <c r="DR1252"/>
      <c r="DS1252"/>
      <c r="DT1252"/>
      <c r="DU1252"/>
      <c r="DV1252"/>
      <c r="DW1252"/>
      <c r="DX1252"/>
      <c r="DY1252"/>
      <c r="DZ1252"/>
      <c r="EA1252"/>
      <c r="EB1252"/>
      <c r="EC1252"/>
      <c r="ED1252"/>
      <c r="EE1252"/>
      <c r="EF1252"/>
      <c r="EG1252"/>
      <c r="EH1252"/>
      <c r="EI1252"/>
      <c r="EJ1252"/>
      <c r="EK1252"/>
    </row>
    <row r="1253" spans="1:141" ht="15.75">
      <c r="A1253"/>
      <c r="B1253"/>
      <c r="C1253"/>
      <c r="D1253"/>
      <c r="E1253"/>
      <c r="F1253"/>
      <c r="G1253"/>
      <c r="H1253"/>
      <c r="I1253"/>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c r="CW1253"/>
      <c r="CX1253"/>
      <c r="CY1253"/>
      <c r="CZ1253"/>
      <c r="DA1253"/>
      <c r="DB1253"/>
      <c r="DC1253"/>
      <c r="DD1253"/>
      <c r="DE1253"/>
      <c r="DF1253"/>
      <c r="DG1253"/>
      <c r="DH1253"/>
      <c r="DI1253"/>
      <c r="DJ1253"/>
      <c r="DK1253"/>
      <c r="DL1253"/>
      <c r="DM1253"/>
      <c r="DN1253"/>
      <c r="DO1253"/>
      <c r="DP1253"/>
      <c r="DQ1253"/>
      <c r="DR1253"/>
      <c r="DS1253"/>
      <c r="DT1253"/>
      <c r="DU1253"/>
      <c r="DV1253"/>
      <c r="DW1253"/>
      <c r="DX1253"/>
      <c r="DY1253"/>
      <c r="DZ1253"/>
      <c r="EA1253"/>
      <c r="EB1253"/>
      <c r="EC1253"/>
      <c r="ED1253"/>
      <c r="EE1253"/>
      <c r="EF1253"/>
      <c r="EG1253"/>
      <c r="EH1253"/>
      <c r="EI1253"/>
      <c r="EJ1253"/>
      <c r="EK1253"/>
    </row>
    <row r="1254" spans="1:141" ht="15.75">
      <c r="A1254"/>
      <c r="B1254"/>
      <c r="C1254"/>
      <c r="D1254"/>
      <c r="E1254"/>
      <c r="F1254"/>
      <c r="G1254"/>
      <c r="H1254"/>
      <c r="I1254"/>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c r="CW1254"/>
      <c r="CX1254"/>
      <c r="CY1254"/>
      <c r="CZ1254"/>
      <c r="DA1254"/>
      <c r="DB1254"/>
      <c r="DC1254"/>
      <c r="DD1254"/>
      <c r="DE1254"/>
      <c r="DF1254"/>
      <c r="DG1254"/>
      <c r="DH1254"/>
      <c r="DI1254"/>
      <c r="DJ1254"/>
      <c r="DK1254"/>
      <c r="DL1254"/>
      <c r="DM1254"/>
      <c r="DN1254"/>
      <c r="DO1254"/>
      <c r="DP1254"/>
      <c r="DQ1254"/>
      <c r="DR1254"/>
      <c r="DS1254"/>
      <c r="DT1254"/>
      <c r="DU1254"/>
      <c r="DV1254"/>
      <c r="DW1254"/>
      <c r="DX1254"/>
      <c r="DY1254"/>
      <c r="DZ1254"/>
      <c r="EA1254"/>
      <c r="EB1254"/>
      <c r="EC1254"/>
      <c r="ED1254"/>
      <c r="EE1254"/>
      <c r="EF1254"/>
      <c r="EG1254"/>
      <c r="EH1254"/>
      <c r="EI1254"/>
      <c r="EJ1254"/>
      <c r="EK1254"/>
    </row>
    <row r="1255" spans="1:141" ht="15.75">
      <c r="A1255"/>
      <c r="B1255"/>
      <c r="C1255"/>
      <c r="D1255"/>
      <c r="E1255"/>
      <c r="F1255"/>
      <c r="G1255"/>
      <c r="H1255"/>
      <c r="I125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c r="CW1255"/>
      <c r="CX1255"/>
      <c r="CY1255"/>
      <c r="CZ1255"/>
      <c r="DA1255"/>
      <c r="DB1255"/>
      <c r="DC1255"/>
      <c r="DD1255"/>
      <c r="DE1255"/>
      <c r="DF1255"/>
      <c r="DG1255"/>
      <c r="DH1255"/>
      <c r="DI1255"/>
      <c r="DJ1255"/>
      <c r="DK1255"/>
      <c r="DL1255"/>
      <c r="DM1255"/>
      <c r="DN1255"/>
      <c r="DO1255"/>
      <c r="DP1255"/>
      <c r="DQ1255"/>
      <c r="DR1255"/>
      <c r="DS1255"/>
      <c r="DT1255"/>
      <c r="DU1255"/>
      <c r="DV1255"/>
      <c r="DW1255"/>
      <c r="DX1255"/>
      <c r="DY1255"/>
      <c r="DZ1255"/>
      <c r="EA1255"/>
      <c r="EB1255"/>
      <c r="EC1255"/>
      <c r="ED1255"/>
      <c r="EE1255"/>
      <c r="EF1255"/>
      <c r="EG1255"/>
      <c r="EH1255"/>
      <c r="EI1255"/>
      <c r="EJ1255"/>
      <c r="EK1255"/>
    </row>
    <row r="1256" spans="1:141" ht="15.75">
      <c r="A1256"/>
      <c r="B1256"/>
      <c r="C1256"/>
      <c r="D1256"/>
      <c r="E1256"/>
      <c r="F1256"/>
      <c r="G1256"/>
      <c r="H1256"/>
      <c r="I1256"/>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c r="CW1256"/>
      <c r="CX1256"/>
      <c r="CY1256"/>
      <c r="CZ1256"/>
      <c r="DA1256"/>
      <c r="DB1256"/>
      <c r="DC1256"/>
      <c r="DD1256"/>
      <c r="DE1256"/>
      <c r="DF1256"/>
      <c r="DG1256"/>
      <c r="DH1256"/>
      <c r="DI1256"/>
      <c r="DJ1256"/>
      <c r="DK1256"/>
      <c r="DL1256"/>
      <c r="DM1256"/>
      <c r="DN1256"/>
      <c r="DO1256"/>
      <c r="DP1256"/>
      <c r="DQ1256"/>
      <c r="DR1256"/>
      <c r="DS1256"/>
      <c r="DT1256"/>
      <c r="DU1256"/>
      <c r="DV1256"/>
      <c r="DW1256"/>
      <c r="DX1256"/>
      <c r="DY1256"/>
      <c r="DZ1256"/>
      <c r="EA1256"/>
      <c r="EB1256"/>
      <c r="EC1256"/>
      <c r="ED1256"/>
      <c r="EE1256"/>
      <c r="EF1256"/>
      <c r="EG1256"/>
      <c r="EH1256"/>
      <c r="EI1256"/>
      <c r="EJ1256"/>
      <c r="EK1256"/>
    </row>
    <row r="1257" spans="1:141" ht="15.75">
      <c r="A1257"/>
      <c r="B1257"/>
      <c r="C1257"/>
      <c r="D1257"/>
      <c r="E1257"/>
      <c r="F1257"/>
      <c r="G1257"/>
      <c r="H1257"/>
      <c r="I1257"/>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c r="CW1257"/>
      <c r="CX1257"/>
      <c r="CY1257"/>
      <c r="CZ1257"/>
      <c r="DA1257"/>
      <c r="DB1257"/>
      <c r="DC1257"/>
      <c r="DD1257"/>
      <c r="DE1257"/>
      <c r="DF1257"/>
      <c r="DG1257"/>
      <c r="DH1257"/>
      <c r="DI1257"/>
      <c r="DJ1257"/>
      <c r="DK1257"/>
      <c r="DL1257"/>
      <c r="DM1257"/>
      <c r="DN1257"/>
      <c r="DO1257"/>
      <c r="DP1257"/>
      <c r="DQ1257"/>
      <c r="DR1257"/>
      <c r="DS1257"/>
      <c r="DT1257"/>
      <c r="DU1257"/>
      <c r="DV1257"/>
      <c r="DW1257"/>
      <c r="DX1257"/>
      <c r="DY1257"/>
      <c r="DZ1257"/>
      <c r="EA1257"/>
      <c r="EB1257"/>
      <c r="EC1257"/>
      <c r="ED1257"/>
      <c r="EE1257"/>
      <c r="EF1257"/>
      <c r="EG1257"/>
      <c r="EH1257"/>
      <c r="EI1257"/>
      <c r="EJ1257"/>
      <c r="EK1257"/>
    </row>
    <row r="1258" spans="1:141" ht="15.75">
      <c r="A1258"/>
      <c r="B1258"/>
      <c r="C1258"/>
      <c r="D1258"/>
      <c r="E1258"/>
      <c r="F1258"/>
      <c r="G1258"/>
      <c r="H1258"/>
      <c r="I1258"/>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c r="CW1258"/>
      <c r="CX1258"/>
      <c r="CY1258"/>
      <c r="CZ1258"/>
      <c r="DA1258"/>
      <c r="DB1258"/>
      <c r="DC1258"/>
      <c r="DD1258"/>
      <c r="DE1258"/>
      <c r="DF1258"/>
      <c r="DG1258"/>
      <c r="DH1258"/>
      <c r="DI1258"/>
      <c r="DJ1258"/>
      <c r="DK1258"/>
      <c r="DL1258"/>
      <c r="DM1258"/>
      <c r="DN1258"/>
      <c r="DO1258"/>
      <c r="DP1258"/>
      <c r="DQ1258"/>
      <c r="DR1258"/>
      <c r="DS1258"/>
      <c r="DT1258"/>
      <c r="DU1258"/>
      <c r="DV1258"/>
      <c r="DW1258"/>
      <c r="DX1258"/>
      <c r="DY1258"/>
      <c r="DZ1258"/>
      <c r="EA1258"/>
      <c r="EB1258"/>
      <c r="EC1258"/>
      <c r="ED1258"/>
      <c r="EE1258"/>
      <c r="EF1258"/>
      <c r="EG1258"/>
      <c r="EH1258"/>
      <c r="EI1258"/>
      <c r="EJ1258"/>
      <c r="EK1258"/>
    </row>
    <row r="1259" spans="1:141" ht="15.75">
      <c r="A1259"/>
      <c r="B1259"/>
      <c r="C1259"/>
      <c r="D1259"/>
      <c r="E1259"/>
      <c r="F1259"/>
      <c r="G1259"/>
      <c r="H1259"/>
      <c r="I1259"/>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c r="CW1259"/>
      <c r="CX1259"/>
      <c r="CY1259"/>
      <c r="CZ1259"/>
      <c r="DA1259"/>
      <c r="DB1259"/>
      <c r="DC1259"/>
      <c r="DD1259"/>
      <c r="DE1259"/>
      <c r="DF1259"/>
      <c r="DG1259"/>
      <c r="DH1259"/>
      <c r="DI1259"/>
      <c r="DJ1259"/>
      <c r="DK1259"/>
      <c r="DL1259"/>
      <c r="DM1259"/>
      <c r="DN1259"/>
      <c r="DO1259"/>
      <c r="DP1259"/>
      <c r="DQ1259"/>
      <c r="DR1259"/>
      <c r="DS1259"/>
      <c r="DT1259"/>
      <c r="DU1259"/>
      <c r="DV1259"/>
      <c r="DW1259"/>
      <c r="DX1259"/>
      <c r="DY1259"/>
      <c r="DZ1259"/>
      <c r="EA1259"/>
      <c r="EB1259"/>
      <c r="EC1259"/>
      <c r="ED1259"/>
      <c r="EE1259"/>
      <c r="EF1259"/>
      <c r="EG1259"/>
      <c r="EH1259"/>
      <c r="EI1259"/>
      <c r="EJ1259"/>
      <c r="EK1259"/>
    </row>
    <row r="1260" spans="1:141" ht="15.75">
      <c r="A1260"/>
      <c r="B1260"/>
      <c r="C1260"/>
      <c r="D1260"/>
      <c r="E1260"/>
      <c r="F1260"/>
      <c r="G1260"/>
      <c r="H1260"/>
      <c r="I1260"/>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c r="CW1260"/>
      <c r="CX1260"/>
      <c r="CY1260"/>
      <c r="CZ1260"/>
      <c r="DA1260"/>
      <c r="DB1260"/>
      <c r="DC1260"/>
      <c r="DD1260"/>
      <c r="DE1260"/>
      <c r="DF1260"/>
      <c r="DG1260"/>
      <c r="DH1260"/>
      <c r="DI1260"/>
      <c r="DJ1260"/>
      <c r="DK1260"/>
      <c r="DL1260"/>
      <c r="DM1260"/>
      <c r="DN1260"/>
      <c r="DO1260"/>
      <c r="DP1260"/>
      <c r="DQ1260"/>
      <c r="DR1260"/>
      <c r="DS1260"/>
      <c r="DT1260"/>
      <c r="DU1260"/>
      <c r="DV1260"/>
      <c r="DW1260"/>
      <c r="DX1260"/>
      <c r="DY1260"/>
      <c r="DZ1260"/>
      <c r="EA1260"/>
      <c r="EB1260"/>
      <c r="EC1260"/>
      <c r="ED1260"/>
      <c r="EE1260"/>
      <c r="EF1260"/>
      <c r="EG1260"/>
      <c r="EH1260"/>
      <c r="EI1260"/>
      <c r="EJ1260"/>
      <c r="EK1260"/>
    </row>
    <row r="1261" spans="1:141" ht="15.75">
      <c r="A1261"/>
      <c r="B1261"/>
      <c r="C1261"/>
      <c r="D1261"/>
      <c r="E1261"/>
      <c r="F1261"/>
      <c r="G1261"/>
      <c r="H1261"/>
      <c r="I1261"/>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c r="CW1261"/>
      <c r="CX1261"/>
      <c r="CY1261"/>
      <c r="CZ1261"/>
      <c r="DA1261"/>
      <c r="DB1261"/>
      <c r="DC1261"/>
      <c r="DD1261"/>
      <c r="DE1261"/>
      <c r="DF1261"/>
      <c r="DG1261"/>
      <c r="DH1261"/>
      <c r="DI1261"/>
      <c r="DJ1261"/>
      <c r="DK1261"/>
      <c r="DL1261"/>
      <c r="DM1261"/>
      <c r="DN1261"/>
      <c r="DO1261"/>
      <c r="DP1261"/>
      <c r="DQ1261"/>
      <c r="DR1261"/>
      <c r="DS1261"/>
      <c r="DT1261"/>
      <c r="DU1261"/>
      <c r="DV1261"/>
      <c r="DW1261"/>
      <c r="DX1261"/>
      <c r="DY1261"/>
      <c r="DZ1261"/>
      <c r="EA1261"/>
      <c r="EB1261"/>
      <c r="EC1261"/>
      <c r="ED1261"/>
      <c r="EE1261"/>
      <c r="EF1261"/>
      <c r="EG1261"/>
      <c r="EH1261"/>
      <c r="EI1261"/>
      <c r="EJ1261"/>
      <c r="EK1261"/>
    </row>
    <row r="1262" spans="1:141" ht="15.75">
      <c r="A1262"/>
      <c r="B1262"/>
      <c r="C1262"/>
      <c r="D1262"/>
      <c r="E1262"/>
      <c r="F1262"/>
      <c r="G1262"/>
      <c r="H1262"/>
      <c r="I1262"/>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c r="CW1262"/>
      <c r="CX1262"/>
      <c r="CY1262"/>
      <c r="CZ1262"/>
      <c r="DA1262"/>
      <c r="DB1262"/>
      <c r="DC1262"/>
      <c r="DD1262"/>
      <c r="DE1262"/>
      <c r="DF1262"/>
      <c r="DG1262"/>
      <c r="DH1262"/>
      <c r="DI1262"/>
      <c r="DJ1262"/>
      <c r="DK1262"/>
      <c r="DL1262"/>
      <c r="DM1262"/>
      <c r="DN1262"/>
      <c r="DO1262"/>
      <c r="DP1262"/>
      <c r="DQ1262"/>
      <c r="DR1262"/>
      <c r="DS1262"/>
      <c r="DT1262"/>
      <c r="DU1262"/>
      <c r="DV1262"/>
      <c r="DW1262"/>
      <c r="DX1262"/>
      <c r="DY1262"/>
      <c r="DZ1262"/>
      <c r="EA1262"/>
      <c r="EB1262"/>
      <c r="EC1262"/>
      <c r="ED1262"/>
      <c r="EE1262"/>
      <c r="EF1262"/>
      <c r="EG1262"/>
      <c r="EH1262"/>
      <c r="EI1262"/>
      <c r="EJ1262"/>
      <c r="EK1262"/>
    </row>
    <row r="1263" spans="1:141" ht="15.75">
      <c r="A1263"/>
      <c r="B1263"/>
      <c r="C1263"/>
      <c r="D1263"/>
      <c r="E1263"/>
      <c r="F1263"/>
      <c r="G1263"/>
      <c r="H1263"/>
      <c r="I1263"/>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c r="CW1263"/>
      <c r="CX1263"/>
      <c r="CY1263"/>
      <c r="CZ1263"/>
      <c r="DA1263"/>
      <c r="DB1263"/>
      <c r="DC1263"/>
      <c r="DD1263"/>
      <c r="DE1263"/>
      <c r="DF1263"/>
      <c r="DG1263"/>
      <c r="DH1263"/>
      <c r="DI1263"/>
      <c r="DJ1263"/>
      <c r="DK1263"/>
      <c r="DL1263"/>
      <c r="DM1263"/>
      <c r="DN1263"/>
      <c r="DO1263"/>
      <c r="DP1263"/>
      <c r="DQ1263"/>
      <c r="DR1263"/>
      <c r="DS1263"/>
      <c r="DT1263"/>
      <c r="DU1263"/>
      <c r="DV1263"/>
      <c r="DW1263"/>
      <c r="DX1263"/>
      <c r="DY1263"/>
      <c r="DZ1263"/>
      <c r="EA1263"/>
      <c r="EB1263"/>
      <c r="EC1263"/>
      <c r="ED1263"/>
      <c r="EE1263"/>
      <c r="EF1263"/>
      <c r="EG1263"/>
      <c r="EH1263"/>
      <c r="EI1263"/>
      <c r="EJ1263"/>
      <c r="EK1263"/>
    </row>
    <row r="1264" spans="1:141" ht="15.75">
      <c r="A1264"/>
      <c r="B1264"/>
      <c r="C1264"/>
      <c r="D1264"/>
      <c r="E1264"/>
      <c r="F1264"/>
      <c r="G1264"/>
      <c r="H1264"/>
      <c r="I1264"/>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c r="CW1264"/>
      <c r="CX1264"/>
      <c r="CY1264"/>
      <c r="CZ1264"/>
      <c r="DA1264"/>
      <c r="DB1264"/>
      <c r="DC1264"/>
      <c r="DD1264"/>
      <c r="DE1264"/>
      <c r="DF1264"/>
      <c r="DG1264"/>
      <c r="DH1264"/>
      <c r="DI1264"/>
      <c r="DJ1264"/>
      <c r="DK1264"/>
      <c r="DL1264"/>
      <c r="DM1264"/>
      <c r="DN1264"/>
      <c r="DO1264"/>
      <c r="DP1264"/>
      <c r="DQ1264"/>
      <c r="DR1264"/>
      <c r="DS1264"/>
      <c r="DT1264"/>
      <c r="DU1264"/>
      <c r="DV1264"/>
      <c r="DW1264"/>
      <c r="DX1264"/>
      <c r="DY1264"/>
      <c r="DZ1264"/>
      <c r="EA1264"/>
      <c r="EB1264"/>
      <c r="EC1264"/>
      <c r="ED1264"/>
      <c r="EE1264"/>
      <c r="EF1264"/>
      <c r="EG1264"/>
      <c r="EH1264"/>
      <c r="EI1264"/>
      <c r="EJ1264"/>
      <c r="EK1264"/>
    </row>
    <row r="1265" spans="1:141" ht="15.75">
      <c r="A1265"/>
      <c r="B1265"/>
      <c r="C1265"/>
      <c r="D1265"/>
      <c r="E1265"/>
      <c r="F1265"/>
      <c r="G1265"/>
      <c r="H1265"/>
      <c r="I126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c r="CW1265"/>
      <c r="CX1265"/>
      <c r="CY1265"/>
      <c r="CZ1265"/>
      <c r="DA1265"/>
      <c r="DB1265"/>
      <c r="DC1265"/>
      <c r="DD1265"/>
      <c r="DE1265"/>
      <c r="DF1265"/>
      <c r="DG1265"/>
      <c r="DH1265"/>
      <c r="DI1265"/>
      <c r="DJ1265"/>
      <c r="DK1265"/>
      <c r="DL1265"/>
      <c r="DM1265"/>
      <c r="DN1265"/>
      <c r="DO1265"/>
      <c r="DP1265"/>
      <c r="DQ1265"/>
      <c r="DR1265"/>
      <c r="DS1265"/>
      <c r="DT1265"/>
      <c r="DU1265"/>
      <c r="DV1265"/>
      <c r="DW1265"/>
      <c r="DX1265"/>
      <c r="DY1265"/>
      <c r="DZ1265"/>
      <c r="EA1265"/>
      <c r="EB1265"/>
      <c r="EC1265"/>
      <c r="ED1265"/>
      <c r="EE1265"/>
      <c r="EF1265"/>
      <c r="EG1265"/>
      <c r="EH1265"/>
      <c r="EI1265"/>
      <c r="EJ1265"/>
      <c r="EK1265"/>
    </row>
    <row r="1266" spans="1:141" ht="15.75">
      <c r="A1266"/>
      <c r="B1266"/>
      <c r="C1266"/>
      <c r="D1266"/>
      <c r="E1266"/>
      <c r="F1266"/>
      <c r="G1266"/>
      <c r="H1266"/>
      <c r="I1266"/>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c r="CW1266"/>
      <c r="CX1266"/>
      <c r="CY1266"/>
      <c r="CZ1266"/>
      <c r="DA1266"/>
      <c r="DB1266"/>
      <c r="DC1266"/>
      <c r="DD1266"/>
      <c r="DE1266"/>
      <c r="DF1266"/>
      <c r="DG1266"/>
      <c r="DH1266"/>
      <c r="DI1266"/>
      <c r="DJ1266"/>
      <c r="DK1266"/>
      <c r="DL1266"/>
      <c r="DM1266"/>
      <c r="DN1266"/>
      <c r="DO1266"/>
      <c r="DP1266"/>
      <c r="DQ1266"/>
      <c r="DR1266"/>
      <c r="DS1266"/>
      <c r="DT1266"/>
      <c r="DU1266"/>
      <c r="DV1266"/>
      <c r="DW1266"/>
      <c r="DX1266"/>
      <c r="DY1266"/>
      <c r="DZ1266"/>
      <c r="EA1266"/>
      <c r="EB1266"/>
      <c r="EC1266"/>
      <c r="ED1266"/>
      <c r="EE1266"/>
      <c r="EF1266"/>
      <c r="EG1266"/>
      <c r="EH1266"/>
      <c r="EI1266"/>
      <c r="EJ1266"/>
      <c r="EK1266"/>
    </row>
    <row r="1267" spans="1:141" ht="15.75">
      <c r="A1267"/>
      <c r="B1267"/>
      <c r="C1267"/>
      <c r="D1267"/>
      <c r="E1267"/>
      <c r="F1267"/>
      <c r="G1267"/>
      <c r="H1267"/>
      <c r="I1267"/>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c r="CW1267"/>
      <c r="CX1267"/>
      <c r="CY1267"/>
      <c r="CZ1267"/>
      <c r="DA1267"/>
      <c r="DB1267"/>
      <c r="DC1267"/>
      <c r="DD1267"/>
      <c r="DE1267"/>
      <c r="DF1267"/>
      <c r="DG1267"/>
      <c r="DH1267"/>
      <c r="DI1267"/>
      <c r="DJ1267"/>
      <c r="DK1267"/>
      <c r="DL1267"/>
      <c r="DM1267"/>
      <c r="DN1267"/>
      <c r="DO1267"/>
      <c r="DP1267"/>
      <c r="DQ1267"/>
      <c r="DR1267"/>
      <c r="DS1267"/>
      <c r="DT1267"/>
      <c r="DU1267"/>
      <c r="DV1267"/>
      <c r="DW1267"/>
      <c r="DX1267"/>
      <c r="DY1267"/>
      <c r="DZ1267"/>
      <c r="EA1267"/>
      <c r="EB1267"/>
      <c r="EC1267"/>
      <c r="ED1267"/>
      <c r="EE1267"/>
      <c r="EF1267"/>
      <c r="EG1267"/>
      <c r="EH1267"/>
      <c r="EI1267"/>
      <c r="EJ1267"/>
      <c r="EK1267"/>
    </row>
    <row r="1268" spans="1:141" ht="15.75">
      <c r="A1268"/>
      <c r="B1268"/>
      <c r="C1268"/>
      <c r="D1268"/>
      <c r="E1268"/>
      <c r="F1268"/>
      <c r="G1268"/>
      <c r="H1268"/>
      <c r="I1268"/>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c r="CW1268"/>
      <c r="CX1268"/>
      <c r="CY1268"/>
      <c r="CZ1268"/>
      <c r="DA1268"/>
      <c r="DB1268"/>
      <c r="DC1268"/>
      <c r="DD1268"/>
      <c r="DE1268"/>
      <c r="DF1268"/>
      <c r="DG1268"/>
      <c r="DH1268"/>
      <c r="DI1268"/>
      <c r="DJ1268"/>
      <c r="DK1268"/>
      <c r="DL1268"/>
      <c r="DM1268"/>
      <c r="DN1268"/>
      <c r="DO1268"/>
      <c r="DP1268"/>
      <c r="DQ1268"/>
      <c r="DR1268"/>
      <c r="DS1268"/>
      <c r="DT1268"/>
      <c r="DU1268"/>
      <c r="DV1268"/>
      <c r="DW1268"/>
      <c r="DX1268"/>
      <c r="DY1268"/>
      <c r="DZ1268"/>
      <c r="EA1268"/>
      <c r="EB1268"/>
      <c r="EC1268"/>
      <c r="ED1268"/>
      <c r="EE1268"/>
      <c r="EF1268"/>
      <c r="EG1268"/>
      <c r="EH1268"/>
      <c r="EI1268"/>
      <c r="EJ1268"/>
      <c r="EK1268"/>
    </row>
    <row r="1269" spans="1:141" ht="15.75">
      <c r="A1269"/>
      <c r="B1269"/>
      <c r="C1269"/>
      <c r="D1269"/>
      <c r="E1269"/>
      <c r="F1269"/>
      <c r="G1269"/>
      <c r="H1269"/>
      <c r="I1269"/>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c r="CW1269"/>
      <c r="CX1269"/>
      <c r="CY1269"/>
      <c r="CZ1269"/>
      <c r="DA1269"/>
      <c r="DB1269"/>
      <c r="DC1269"/>
      <c r="DD1269"/>
      <c r="DE1269"/>
      <c r="DF1269"/>
      <c r="DG1269"/>
      <c r="DH1269"/>
      <c r="DI1269"/>
      <c r="DJ1269"/>
      <c r="DK1269"/>
      <c r="DL1269"/>
      <c r="DM1269"/>
      <c r="DN1269"/>
      <c r="DO1269"/>
      <c r="DP1269"/>
      <c r="DQ1269"/>
      <c r="DR1269"/>
      <c r="DS1269"/>
      <c r="DT1269"/>
      <c r="DU1269"/>
      <c r="DV1269"/>
      <c r="DW1269"/>
      <c r="DX1269"/>
      <c r="DY1269"/>
      <c r="DZ1269"/>
      <c r="EA1269"/>
      <c r="EB1269"/>
      <c r="EC1269"/>
      <c r="ED1269"/>
      <c r="EE1269"/>
      <c r="EF1269"/>
      <c r="EG1269"/>
      <c r="EH1269"/>
      <c r="EI1269"/>
      <c r="EJ1269"/>
      <c r="EK1269"/>
    </row>
    <row r="1270" spans="1:141" ht="15.75">
      <c r="A1270"/>
      <c r="B1270"/>
      <c r="C1270"/>
      <c r="D1270"/>
      <c r="E1270"/>
      <c r="F1270"/>
      <c r="G1270"/>
      <c r="H1270"/>
      <c r="I1270"/>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c r="CW1270"/>
      <c r="CX1270"/>
      <c r="CY1270"/>
      <c r="CZ1270"/>
      <c r="DA1270"/>
      <c r="DB1270"/>
      <c r="DC1270"/>
      <c r="DD1270"/>
      <c r="DE1270"/>
      <c r="DF1270"/>
      <c r="DG1270"/>
      <c r="DH1270"/>
      <c r="DI1270"/>
      <c r="DJ1270"/>
      <c r="DK1270"/>
      <c r="DL1270"/>
      <c r="DM1270"/>
      <c r="DN1270"/>
      <c r="DO1270"/>
      <c r="DP1270"/>
      <c r="DQ1270"/>
      <c r="DR1270"/>
      <c r="DS1270"/>
      <c r="DT1270"/>
      <c r="DU1270"/>
      <c r="DV1270"/>
      <c r="DW1270"/>
      <c r="DX1270"/>
      <c r="DY1270"/>
      <c r="DZ1270"/>
      <c r="EA1270"/>
      <c r="EB1270"/>
      <c r="EC1270"/>
      <c r="ED1270"/>
      <c r="EE1270"/>
      <c r="EF1270"/>
      <c r="EG1270"/>
      <c r="EH1270"/>
      <c r="EI1270"/>
      <c r="EJ1270"/>
      <c r="EK1270"/>
    </row>
    <row r="1271" spans="1:141" ht="15.75">
      <c r="A1271"/>
      <c r="B1271"/>
      <c r="C1271"/>
      <c r="D1271"/>
      <c r="E1271"/>
      <c r="F1271"/>
      <c r="G1271"/>
      <c r="H1271"/>
      <c r="I1271"/>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c r="CW1271"/>
      <c r="CX1271"/>
      <c r="CY1271"/>
      <c r="CZ1271"/>
      <c r="DA1271"/>
      <c r="DB1271"/>
      <c r="DC1271"/>
      <c r="DD1271"/>
      <c r="DE1271"/>
      <c r="DF1271"/>
      <c r="DG1271"/>
      <c r="DH1271"/>
      <c r="DI1271"/>
      <c r="DJ1271"/>
      <c r="DK1271"/>
      <c r="DL1271"/>
      <c r="DM1271"/>
      <c r="DN1271"/>
      <c r="DO1271"/>
      <c r="DP1271"/>
      <c r="DQ1271"/>
      <c r="DR1271"/>
      <c r="DS1271"/>
      <c r="DT1271"/>
      <c r="DU1271"/>
      <c r="DV1271"/>
      <c r="DW1271"/>
      <c r="DX1271"/>
      <c r="DY1271"/>
      <c r="DZ1271"/>
      <c r="EA1271"/>
      <c r="EB1271"/>
      <c r="EC1271"/>
      <c r="ED1271"/>
      <c r="EE1271"/>
      <c r="EF1271"/>
      <c r="EG1271"/>
      <c r="EH1271"/>
      <c r="EI1271"/>
      <c r="EJ1271"/>
      <c r="EK1271"/>
    </row>
    <row r="1272" spans="1:141" ht="15.75">
      <c r="A1272"/>
      <c r="B1272"/>
      <c r="C1272"/>
      <c r="D1272"/>
      <c r="E1272"/>
      <c r="F1272"/>
      <c r="G1272"/>
      <c r="H1272"/>
      <c r="I1272"/>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c r="CW1272"/>
      <c r="CX1272"/>
      <c r="CY1272"/>
      <c r="CZ1272"/>
      <c r="DA1272"/>
      <c r="DB1272"/>
      <c r="DC1272"/>
      <c r="DD1272"/>
      <c r="DE1272"/>
      <c r="DF1272"/>
      <c r="DG1272"/>
      <c r="DH1272"/>
      <c r="DI1272"/>
      <c r="DJ1272"/>
      <c r="DK1272"/>
      <c r="DL1272"/>
      <c r="DM1272"/>
      <c r="DN1272"/>
      <c r="DO1272"/>
      <c r="DP1272"/>
      <c r="DQ1272"/>
      <c r="DR1272"/>
      <c r="DS1272"/>
      <c r="DT1272"/>
      <c r="DU1272"/>
      <c r="DV1272"/>
      <c r="DW1272"/>
      <c r="DX1272"/>
      <c r="DY1272"/>
      <c r="DZ1272"/>
      <c r="EA1272"/>
      <c r="EB1272"/>
      <c r="EC1272"/>
      <c r="ED1272"/>
      <c r="EE1272"/>
      <c r="EF1272"/>
      <c r="EG1272"/>
      <c r="EH1272"/>
      <c r="EI1272"/>
      <c r="EJ1272"/>
      <c r="EK1272"/>
    </row>
    <row r="1273" spans="1:141" ht="15.75">
      <c r="A1273"/>
      <c r="B1273"/>
      <c r="C1273"/>
      <c r="D1273"/>
      <c r="E1273"/>
      <c r="F1273"/>
      <c r="G1273"/>
      <c r="H1273"/>
      <c r="I1273"/>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c r="CW1273"/>
      <c r="CX1273"/>
      <c r="CY1273"/>
      <c r="CZ1273"/>
      <c r="DA1273"/>
      <c r="DB1273"/>
      <c r="DC1273"/>
      <c r="DD1273"/>
      <c r="DE1273"/>
      <c r="DF1273"/>
      <c r="DG1273"/>
      <c r="DH1273"/>
      <c r="DI1273"/>
      <c r="DJ1273"/>
      <c r="DK1273"/>
      <c r="DL1273"/>
      <c r="DM1273"/>
      <c r="DN1273"/>
      <c r="DO1273"/>
      <c r="DP1273"/>
      <c r="DQ1273"/>
      <c r="DR1273"/>
      <c r="DS1273"/>
      <c r="DT1273"/>
      <c r="DU1273"/>
      <c r="DV1273"/>
      <c r="DW1273"/>
      <c r="DX1273"/>
      <c r="DY1273"/>
      <c r="DZ1273"/>
      <c r="EA1273"/>
      <c r="EB1273"/>
      <c r="EC1273"/>
      <c r="ED1273"/>
      <c r="EE1273"/>
      <c r="EF1273"/>
      <c r="EG1273"/>
      <c r="EH1273"/>
      <c r="EI1273"/>
      <c r="EJ1273"/>
      <c r="EK1273"/>
    </row>
    <row r="1274" spans="1:141" ht="15.75">
      <c r="A1274"/>
      <c r="B1274"/>
      <c r="C1274"/>
      <c r="D1274"/>
      <c r="E1274"/>
      <c r="F1274"/>
      <c r="G1274"/>
      <c r="H1274"/>
      <c r="I1274"/>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c r="CW1274"/>
      <c r="CX1274"/>
      <c r="CY1274"/>
      <c r="CZ1274"/>
      <c r="DA1274"/>
      <c r="DB1274"/>
      <c r="DC1274"/>
      <c r="DD1274"/>
      <c r="DE1274"/>
      <c r="DF1274"/>
      <c r="DG1274"/>
      <c r="DH1274"/>
      <c r="DI1274"/>
      <c r="DJ1274"/>
      <c r="DK1274"/>
      <c r="DL1274"/>
      <c r="DM1274"/>
      <c r="DN1274"/>
      <c r="DO1274"/>
      <c r="DP1274"/>
      <c r="DQ1274"/>
      <c r="DR1274"/>
      <c r="DS1274"/>
      <c r="DT1274"/>
      <c r="DU1274"/>
      <c r="DV1274"/>
      <c r="DW1274"/>
      <c r="DX1274"/>
      <c r="DY1274"/>
      <c r="DZ1274"/>
      <c r="EA1274"/>
      <c r="EB1274"/>
      <c r="EC1274"/>
      <c r="ED1274"/>
      <c r="EE1274"/>
      <c r="EF1274"/>
      <c r="EG1274"/>
      <c r="EH1274"/>
      <c r="EI1274"/>
      <c r="EJ1274"/>
      <c r="EK1274"/>
    </row>
    <row r="1275" spans="1:141" ht="15.75">
      <c r="A1275"/>
      <c r="B1275"/>
      <c r="C1275"/>
      <c r="D1275"/>
      <c r="E1275"/>
      <c r="F1275"/>
      <c r="G1275"/>
      <c r="H1275"/>
      <c r="I127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c r="CW1275"/>
      <c r="CX1275"/>
      <c r="CY1275"/>
      <c r="CZ1275"/>
      <c r="DA1275"/>
      <c r="DB1275"/>
      <c r="DC1275"/>
      <c r="DD1275"/>
      <c r="DE1275"/>
      <c r="DF1275"/>
      <c r="DG1275"/>
      <c r="DH1275"/>
      <c r="DI1275"/>
      <c r="DJ1275"/>
      <c r="DK1275"/>
      <c r="DL1275"/>
      <c r="DM1275"/>
      <c r="DN1275"/>
      <c r="DO1275"/>
      <c r="DP1275"/>
      <c r="DQ1275"/>
      <c r="DR1275"/>
      <c r="DS1275"/>
      <c r="DT1275"/>
      <c r="DU1275"/>
      <c r="DV1275"/>
      <c r="DW1275"/>
      <c r="DX1275"/>
      <c r="DY1275"/>
      <c r="DZ1275"/>
      <c r="EA1275"/>
      <c r="EB1275"/>
      <c r="EC1275"/>
      <c r="ED1275"/>
      <c r="EE1275"/>
      <c r="EF1275"/>
      <c r="EG1275"/>
      <c r="EH1275"/>
      <c r="EI1275"/>
      <c r="EJ1275"/>
      <c r="EK1275"/>
    </row>
    <row r="1276" spans="1:141" ht="15.75">
      <c r="A1276"/>
      <c r="B1276"/>
      <c r="C1276"/>
      <c r="D1276"/>
      <c r="E1276"/>
      <c r="F1276"/>
      <c r="G1276"/>
      <c r="H1276"/>
      <c r="I1276"/>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c r="CW1276"/>
      <c r="CX1276"/>
      <c r="CY1276"/>
      <c r="CZ1276"/>
      <c r="DA1276"/>
      <c r="DB1276"/>
      <c r="DC1276"/>
      <c r="DD1276"/>
      <c r="DE1276"/>
      <c r="DF1276"/>
      <c r="DG1276"/>
      <c r="DH1276"/>
      <c r="DI1276"/>
      <c r="DJ1276"/>
      <c r="DK1276"/>
      <c r="DL1276"/>
      <c r="DM1276"/>
      <c r="DN1276"/>
      <c r="DO1276"/>
      <c r="DP1276"/>
      <c r="DQ1276"/>
      <c r="DR1276"/>
      <c r="DS1276"/>
      <c r="DT1276"/>
      <c r="DU1276"/>
      <c r="DV1276"/>
      <c r="DW1276"/>
      <c r="DX1276"/>
      <c r="DY1276"/>
      <c r="DZ1276"/>
      <c r="EA1276"/>
      <c r="EB1276"/>
      <c r="EC1276"/>
      <c r="ED1276"/>
      <c r="EE1276"/>
      <c r="EF1276"/>
      <c r="EG1276"/>
      <c r="EH1276"/>
      <c r="EI1276"/>
      <c r="EJ1276"/>
      <c r="EK1276"/>
    </row>
    <row r="1277" spans="1:141" ht="15.75">
      <c r="A1277"/>
      <c r="B1277"/>
      <c r="C1277"/>
      <c r="D1277"/>
      <c r="E1277"/>
      <c r="F1277"/>
      <c r="G1277"/>
      <c r="H1277"/>
      <c r="I1277"/>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c r="CW1277"/>
      <c r="CX1277"/>
      <c r="CY1277"/>
      <c r="CZ1277"/>
      <c r="DA1277"/>
      <c r="DB1277"/>
      <c r="DC1277"/>
      <c r="DD1277"/>
      <c r="DE1277"/>
      <c r="DF1277"/>
      <c r="DG1277"/>
      <c r="DH1277"/>
      <c r="DI1277"/>
      <c r="DJ1277"/>
      <c r="DK1277"/>
      <c r="DL1277"/>
      <c r="DM1277"/>
      <c r="DN1277"/>
      <c r="DO1277"/>
      <c r="DP1277"/>
      <c r="DQ1277"/>
      <c r="DR1277"/>
      <c r="DS1277"/>
      <c r="DT1277"/>
      <c r="DU1277"/>
      <c r="DV1277"/>
      <c r="DW1277"/>
      <c r="DX1277"/>
      <c r="DY1277"/>
      <c r="DZ1277"/>
      <c r="EA1277"/>
      <c r="EB1277"/>
      <c r="EC1277"/>
      <c r="ED1277"/>
      <c r="EE1277"/>
      <c r="EF1277"/>
      <c r="EG1277"/>
      <c r="EH1277"/>
      <c r="EI1277"/>
      <c r="EJ1277"/>
      <c r="EK1277"/>
    </row>
    <row r="1278" spans="1:141" ht="15.75">
      <c r="A1278"/>
      <c r="B1278"/>
      <c r="C1278"/>
      <c r="D1278"/>
      <c r="E1278"/>
      <c r="F1278"/>
      <c r="G1278"/>
      <c r="H1278"/>
      <c r="I1278"/>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c r="CW1278"/>
      <c r="CX1278"/>
      <c r="CY1278"/>
      <c r="CZ1278"/>
      <c r="DA1278"/>
      <c r="DB1278"/>
      <c r="DC1278"/>
      <c r="DD1278"/>
      <c r="DE1278"/>
      <c r="DF1278"/>
      <c r="DG1278"/>
      <c r="DH1278"/>
      <c r="DI1278"/>
      <c r="DJ1278"/>
      <c r="DK1278"/>
      <c r="DL1278"/>
      <c r="DM1278"/>
      <c r="DN1278"/>
      <c r="DO1278"/>
      <c r="DP1278"/>
      <c r="DQ1278"/>
      <c r="DR1278"/>
      <c r="DS1278"/>
      <c r="DT1278"/>
      <c r="DU1278"/>
      <c r="DV1278"/>
      <c r="DW1278"/>
      <c r="DX1278"/>
      <c r="DY1278"/>
      <c r="DZ1278"/>
      <c r="EA1278"/>
      <c r="EB1278"/>
      <c r="EC1278"/>
      <c r="ED1278"/>
      <c r="EE1278"/>
      <c r="EF1278"/>
      <c r="EG1278"/>
      <c r="EH1278"/>
      <c r="EI1278"/>
      <c r="EJ1278"/>
      <c r="EK1278"/>
    </row>
    <row r="1279" spans="1:141" ht="15.75">
      <c r="A1279"/>
      <c r="B1279"/>
      <c r="C1279"/>
      <c r="D1279"/>
      <c r="E1279"/>
      <c r="F1279"/>
      <c r="G1279"/>
      <c r="H1279"/>
      <c r="I1279"/>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c r="CW1279"/>
      <c r="CX1279"/>
      <c r="CY1279"/>
      <c r="CZ1279"/>
      <c r="DA1279"/>
      <c r="DB1279"/>
      <c r="DC1279"/>
      <c r="DD1279"/>
      <c r="DE1279"/>
      <c r="DF1279"/>
      <c r="DG1279"/>
      <c r="DH1279"/>
      <c r="DI1279"/>
      <c r="DJ1279"/>
      <c r="DK1279"/>
      <c r="DL1279"/>
      <c r="DM1279"/>
      <c r="DN1279"/>
      <c r="DO1279"/>
      <c r="DP1279"/>
      <c r="DQ1279"/>
      <c r="DR1279"/>
      <c r="DS1279"/>
      <c r="DT1279"/>
      <c r="DU1279"/>
      <c r="DV1279"/>
      <c r="DW1279"/>
      <c r="DX1279"/>
      <c r="DY1279"/>
      <c r="DZ1279"/>
      <c r="EA1279"/>
      <c r="EB1279"/>
      <c r="EC1279"/>
      <c r="ED1279"/>
      <c r="EE1279"/>
      <c r="EF1279"/>
      <c r="EG1279"/>
      <c r="EH1279"/>
      <c r="EI1279"/>
      <c r="EJ1279"/>
      <c r="EK1279"/>
    </row>
    <row r="1280" spans="1:141" ht="15.75">
      <c r="A1280"/>
      <c r="B1280"/>
      <c r="C1280"/>
      <c r="D1280"/>
      <c r="E1280"/>
      <c r="F1280"/>
      <c r="G1280"/>
      <c r="H1280"/>
      <c r="I1280"/>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c r="CW1280"/>
      <c r="CX1280"/>
      <c r="CY1280"/>
      <c r="CZ1280"/>
      <c r="DA1280"/>
      <c r="DB1280"/>
      <c r="DC1280"/>
      <c r="DD1280"/>
      <c r="DE1280"/>
      <c r="DF1280"/>
      <c r="DG1280"/>
      <c r="DH1280"/>
      <c r="DI1280"/>
      <c r="DJ1280"/>
      <c r="DK1280"/>
      <c r="DL1280"/>
      <c r="DM1280"/>
      <c r="DN1280"/>
      <c r="DO1280"/>
      <c r="DP1280"/>
      <c r="DQ1280"/>
      <c r="DR1280"/>
      <c r="DS1280"/>
      <c r="DT1280"/>
      <c r="DU1280"/>
      <c r="DV1280"/>
      <c r="DW1280"/>
      <c r="DX1280"/>
      <c r="DY1280"/>
      <c r="DZ1280"/>
      <c r="EA1280"/>
      <c r="EB1280"/>
      <c r="EC1280"/>
      <c r="ED1280"/>
      <c r="EE1280"/>
      <c r="EF1280"/>
      <c r="EG1280"/>
      <c r="EH1280"/>
      <c r="EI1280"/>
      <c r="EJ1280"/>
      <c r="EK1280"/>
    </row>
    <row r="1281" spans="1:141" ht="15.75">
      <c r="A1281"/>
      <c r="B1281"/>
      <c r="C1281"/>
      <c r="D1281"/>
      <c r="E1281"/>
      <c r="F1281"/>
      <c r="G1281"/>
      <c r="H1281"/>
      <c r="I1281"/>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c r="CW1281"/>
      <c r="CX1281"/>
      <c r="CY1281"/>
      <c r="CZ1281"/>
      <c r="DA1281"/>
      <c r="DB1281"/>
      <c r="DC1281"/>
      <c r="DD1281"/>
      <c r="DE1281"/>
      <c r="DF1281"/>
      <c r="DG1281"/>
      <c r="DH1281"/>
      <c r="DI1281"/>
      <c r="DJ1281"/>
      <c r="DK1281"/>
      <c r="DL1281"/>
      <c r="DM1281"/>
      <c r="DN1281"/>
      <c r="DO1281"/>
      <c r="DP1281"/>
      <c r="DQ1281"/>
      <c r="DR1281"/>
      <c r="DS1281"/>
      <c r="DT1281"/>
      <c r="DU1281"/>
      <c r="DV1281"/>
      <c r="DW1281"/>
      <c r="DX1281"/>
      <c r="DY1281"/>
      <c r="DZ1281"/>
      <c r="EA1281"/>
      <c r="EB1281"/>
      <c r="EC1281"/>
      <c r="ED1281"/>
      <c r="EE1281"/>
      <c r="EF1281"/>
      <c r="EG1281"/>
      <c r="EH1281"/>
      <c r="EI1281"/>
      <c r="EJ1281"/>
      <c r="EK1281"/>
    </row>
    <row r="1282" spans="1:141" ht="15.75">
      <c r="A1282"/>
      <c r="B1282"/>
      <c r="C1282"/>
      <c r="D1282"/>
      <c r="E1282"/>
      <c r="F1282"/>
      <c r="G1282"/>
      <c r="H1282"/>
      <c r="I1282"/>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c r="CW1282"/>
      <c r="CX1282"/>
      <c r="CY1282"/>
      <c r="CZ1282"/>
      <c r="DA1282"/>
      <c r="DB1282"/>
      <c r="DC1282"/>
      <c r="DD1282"/>
      <c r="DE1282"/>
      <c r="DF1282"/>
      <c r="DG1282"/>
      <c r="DH1282"/>
      <c r="DI1282"/>
      <c r="DJ1282"/>
      <c r="DK1282"/>
      <c r="DL1282"/>
      <c r="DM1282"/>
      <c r="DN1282"/>
      <c r="DO1282"/>
      <c r="DP1282"/>
      <c r="DQ1282"/>
      <c r="DR1282"/>
      <c r="DS1282"/>
      <c r="DT1282"/>
      <c r="DU1282"/>
      <c r="DV1282"/>
      <c r="DW1282"/>
      <c r="DX1282"/>
      <c r="DY1282"/>
      <c r="DZ1282"/>
      <c r="EA1282"/>
      <c r="EB1282"/>
      <c r="EC1282"/>
      <c r="ED1282"/>
      <c r="EE1282"/>
      <c r="EF1282"/>
      <c r="EG1282"/>
      <c r="EH1282"/>
      <c r="EI1282"/>
      <c r="EJ1282"/>
      <c r="EK1282"/>
    </row>
    <row r="1283" spans="1:141" ht="15.75">
      <c r="A1283"/>
      <c r="B1283"/>
      <c r="C1283"/>
      <c r="D1283"/>
      <c r="E1283"/>
      <c r="F1283"/>
      <c r="G1283"/>
      <c r="H1283"/>
      <c r="I1283"/>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c r="CW1283"/>
      <c r="CX1283"/>
      <c r="CY1283"/>
      <c r="CZ1283"/>
      <c r="DA1283"/>
      <c r="DB1283"/>
      <c r="DC1283"/>
      <c r="DD1283"/>
      <c r="DE1283"/>
      <c r="DF1283"/>
      <c r="DG1283"/>
      <c r="DH1283"/>
      <c r="DI1283"/>
      <c r="DJ1283"/>
      <c r="DK1283"/>
      <c r="DL1283"/>
      <c r="DM1283"/>
      <c r="DN1283"/>
      <c r="DO1283"/>
      <c r="DP1283"/>
      <c r="DQ1283"/>
      <c r="DR1283"/>
      <c r="DS1283"/>
      <c r="DT1283"/>
      <c r="DU1283"/>
      <c r="DV1283"/>
      <c r="DW1283"/>
      <c r="DX1283"/>
      <c r="DY1283"/>
      <c r="DZ1283"/>
      <c r="EA1283"/>
      <c r="EB1283"/>
      <c r="EC1283"/>
      <c r="ED1283"/>
      <c r="EE1283"/>
      <c r="EF1283"/>
      <c r="EG1283"/>
      <c r="EH1283"/>
      <c r="EI1283"/>
      <c r="EJ1283"/>
      <c r="EK1283"/>
    </row>
    <row r="1284" spans="1:141" ht="15.75">
      <c r="A1284"/>
      <c r="B1284"/>
      <c r="C1284"/>
      <c r="D1284"/>
      <c r="E1284"/>
      <c r="F1284"/>
      <c r="G1284"/>
      <c r="H1284"/>
      <c r="I1284"/>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c r="CW1284"/>
      <c r="CX1284"/>
      <c r="CY1284"/>
      <c r="CZ1284"/>
      <c r="DA1284"/>
      <c r="DB1284"/>
      <c r="DC1284"/>
      <c r="DD1284"/>
      <c r="DE1284"/>
      <c r="DF1284"/>
      <c r="DG1284"/>
      <c r="DH1284"/>
      <c r="DI1284"/>
      <c r="DJ1284"/>
      <c r="DK1284"/>
      <c r="DL1284"/>
      <c r="DM1284"/>
      <c r="DN1284"/>
      <c r="DO1284"/>
      <c r="DP1284"/>
      <c r="DQ1284"/>
      <c r="DR1284"/>
      <c r="DS1284"/>
      <c r="DT1284"/>
      <c r="DU1284"/>
      <c r="DV1284"/>
      <c r="DW1284"/>
      <c r="DX1284"/>
      <c r="DY1284"/>
      <c r="DZ1284"/>
      <c r="EA1284"/>
      <c r="EB1284"/>
      <c r="EC1284"/>
      <c r="ED1284"/>
      <c r="EE1284"/>
      <c r="EF1284"/>
      <c r="EG1284"/>
      <c r="EH1284"/>
      <c r="EI1284"/>
      <c r="EJ1284"/>
      <c r="EK1284"/>
    </row>
    <row r="1285" spans="1:141" ht="15.75">
      <c r="A1285"/>
      <c r="B1285"/>
      <c r="C1285"/>
      <c r="D1285"/>
      <c r="E1285"/>
      <c r="F1285"/>
      <c r="G1285"/>
      <c r="H1285"/>
      <c r="I128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c r="CW1285"/>
      <c r="CX1285"/>
      <c r="CY1285"/>
      <c r="CZ1285"/>
      <c r="DA1285"/>
      <c r="DB1285"/>
      <c r="DC1285"/>
      <c r="DD1285"/>
      <c r="DE1285"/>
      <c r="DF1285"/>
      <c r="DG1285"/>
      <c r="DH1285"/>
      <c r="DI1285"/>
      <c r="DJ1285"/>
      <c r="DK1285"/>
      <c r="DL1285"/>
      <c r="DM1285"/>
      <c r="DN1285"/>
      <c r="DO1285"/>
      <c r="DP1285"/>
      <c r="DQ1285"/>
      <c r="DR1285"/>
      <c r="DS1285"/>
      <c r="DT1285"/>
      <c r="DU1285"/>
      <c r="DV1285"/>
      <c r="DW1285"/>
      <c r="DX1285"/>
      <c r="DY1285"/>
      <c r="DZ1285"/>
      <c r="EA1285"/>
      <c r="EB1285"/>
      <c r="EC1285"/>
      <c r="ED1285"/>
      <c r="EE1285"/>
      <c r="EF1285"/>
      <c r="EG1285"/>
      <c r="EH1285"/>
      <c r="EI1285"/>
      <c r="EJ1285"/>
      <c r="EK1285"/>
    </row>
    <row r="1286" spans="1:141" ht="15.75">
      <c r="A1286"/>
      <c r="B1286"/>
      <c r="C1286"/>
      <c r="D1286"/>
      <c r="E1286"/>
      <c r="F1286"/>
      <c r="G1286"/>
      <c r="H1286"/>
      <c r="I1286"/>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c r="CW1286"/>
      <c r="CX1286"/>
      <c r="CY1286"/>
      <c r="CZ1286"/>
      <c r="DA1286"/>
      <c r="DB1286"/>
      <c r="DC1286"/>
      <c r="DD1286"/>
      <c r="DE1286"/>
      <c r="DF1286"/>
      <c r="DG1286"/>
      <c r="DH1286"/>
      <c r="DI1286"/>
      <c r="DJ1286"/>
      <c r="DK1286"/>
      <c r="DL1286"/>
      <c r="DM1286"/>
      <c r="DN1286"/>
      <c r="DO1286"/>
      <c r="DP1286"/>
      <c r="DQ1286"/>
      <c r="DR1286"/>
      <c r="DS1286"/>
      <c r="DT1286"/>
      <c r="DU1286"/>
      <c r="DV1286"/>
      <c r="DW1286"/>
      <c r="DX1286"/>
      <c r="DY1286"/>
      <c r="DZ1286"/>
      <c r="EA1286"/>
      <c r="EB1286"/>
      <c r="EC1286"/>
      <c r="ED1286"/>
      <c r="EE1286"/>
      <c r="EF1286"/>
      <c r="EG1286"/>
      <c r="EH1286"/>
      <c r="EI1286"/>
      <c r="EJ1286"/>
      <c r="EK1286"/>
    </row>
    <row r="1287" spans="1:141" ht="15.75">
      <c r="A1287"/>
      <c r="B1287"/>
      <c r="C1287"/>
      <c r="D1287"/>
      <c r="E1287"/>
      <c r="F1287"/>
      <c r="G1287"/>
      <c r="H1287"/>
      <c r="I1287"/>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c r="CW1287"/>
      <c r="CX1287"/>
      <c r="CY1287"/>
      <c r="CZ1287"/>
      <c r="DA1287"/>
      <c r="DB1287"/>
      <c r="DC1287"/>
      <c r="DD1287"/>
      <c r="DE1287"/>
      <c r="DF1287"/>
      <c r="DG1287"/>
      <c r="DH1287"/>
      <c r="DI1287"/>
      <c r="DJ1287"/>
      <c r="DK1287"/>
      <c r="DL1287"/>
      <c r="DM1287"/>
      <c r="DN1287"/>
      <c r="DO1287"/>
      <c r="DP1287"/>
      <c r="DQ1287"/>
      <c r="DR1287"/>
      <c r="DS1287"/>
      <c r="DT1287"/>
      <c r="DU1287"/>
      <c r="DV1287"/>
      <c r="DW1287"/>
      <c r="DX1287"/>
      <c r="DY1287"/>
      <c r="DZ1287"/>
      <c r="EA1287"/>
      <c r="EB1287"/>
      <c r="EC1287"/>
      <c r="ED1287"/>
      <c r="EE1287"/>
      <c r="EF1287"/>
      <c r="EG1287"/>
      <c r="EH1287"/>
      <c r="EI1287"/>
      <c r="EJ1287"/>
      <c r="EK1287"/>
    </row>
    <row r="1288" spans="1:141" ht="15.75">
      <c r="A1288"/>
      <c r="B1288"/>
      <c r="C1288"/>
      <c r="D1288"/>
      <c r="E1288"/>
      <c r="F1288"/>
      <c r="G1288"/>
      <c r="H1288"/>
      <c r="I1288"/>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c r="CW1288"/>
      <c r="CX1288"/>
      <c r="CY1288"/>
      <c r="CZ1288"/>
      <c r="DA1288"/>
      <c r="DB1288"/>
      <c r="DC1288"/>
      <c r="DD1288"/>
      <c r="DE1288"/>
      <c r="DF1288"/>
      <c r="DG1288"/>
      <c r="DH1288"/>
      <c r="DI1288"/>
      <c r="DJ1288"/>
      <c r="DK1288"/>
      <c r="DL1288"/>
      <c r="DM1288"/>
      <c r="DN1288"/>
      <c r="DO1288"/>
      <c r="DP1288"/>
      <c r="DQ1288"/>
      <c r="DR1288"/>
      <c r="DS1288"/>
      <c r="DT1288"/>
      <c r="DU1288"/>
      <c r="DV1288"/>
      <c r="DW1288"/>
      <c r="DX1288"/>
      <c r="DY1288"/>
      <c r="DZ1288"/>
      <c r="EA1288"/>
      <c r="EB1288"/>
      <c r="EC1288"/>
      <c r="ED1288"/>
      <c r="EE1288"/>
      <c r="EF1288"/>
      <c r="EG1288"/>
      <c r="EH1288"/>
      <c r="EI1288"/>
      <c r="EJ1288"/>
      <c r="EK1288"/>
    </row>
    <row r="1289" spans="1:141" ht="15.75">
      <c r="A1289"/>
      <c r="B1289"/>
      <c r="C1289"/>
      <c r="D1289"/>
      <c r="E1289"/>
      <c r="F1289"/>
      <c r="G1289"/>
      <c r="H1289"/>
      <c r="I1289"/>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c r="CW1289"/>
      <c r="CX1289"/>
      <c r="CY1289"/>
      <c r="CZ1289"/>
      <c r="DA1289"/>
      <c r="DB1289"/>
      <c r="DC1289"/>
      <c r="DD1289"/>
      <c r="DE1289"/>
      <c r="DF1289"/>
      <c r="DG1289"/>
      <c r="DH1289"/>
      <c r="DI1289"/>
      <c r="DJ1289"/>
      <c r="DK1289"/>
      <c r="DL1289"/>
      <c r="DM1289"/>
      <c r="DN1289"/>
      <c r="DO1289"/>
      <c r="DP1289"/>
      <c r="DQ1289"/>
      <c r="DR1289"/>
      <c r="DS1289"/>
      <c r="DT1289"/>
      <c r="DU1289"/>
      <c r="DV1289"/>
      <c r="DW1289"/>
      <c r="DX1289"/>
      <c r="DY1289"/>
      <c r="DZ1289"/>
      <c r="EA1289"/>
      <c r="EB1289"/>
      <c r="EC1289"/>
      <c r="ED1289"/>
      <c r="EE1289"/>
      <c r="EF1289"/>
      <c r="EG1289"/>
      <c r="EH1289"/>
      <c r="EI1289"/>
      <c r="EJ1289"/>
      <c r="EK1289"/>
    </row>
    <row r="1290" spans="1:141" ht="15.75">
      <c r="A1290"/>
      <c r="B1290"/>
      <c r="C1290"/>
      <c r="D1290"/>
      <c r="E1290"/>
      <c r="F1290"/>
      <c r="G1290"/>
      <c r="H1290"/>
      <c r="I1290"/>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c r="CW1290"/>
      <c r="CX1290"/>
      <c r="CY1290"/>
      <c r="CZ1290"/>
      <c r="DA1290"/>
      <c r="DB1290"/>
      <c r="DC1290"/>
      <c r="DD1290"/>
      <c r="DE1290"/>
      <c r="DF1290"/>
      <c r="DG1290"/>
      <c r="DH1290"/>
      <c r="DI1290"/>
      <c r="DJ1290"/>
      <c r="DK1290"/>
      <c r="DL1290"/>
      <c r="DM1290"/>
      <c r="DN1290"/>
      <c r="DO1290"/>
      <c r="DP1290"/>
      <c r="DQ1290"/>
      <c r="DR1290"/>
      <c r="DS1290"/>
      <c r="DT1290"/>
      <c r="DU1290"/>
      <c r="DV1290"/>
      <c r="DW1290"/>
      <c r="DX1290"/>
      <c r="DY1290"/>
      <c r="DZ1290"/>
      <c r="EA1290"/>
      <c r="EB1290"/>
      <c r="EC1290"/>
      <c r="ED1290"/>
      <c r="EE1290"/>
      <c r="EF1290"/>
      <c r="EG1290"/>
      <c r="EH1290"/>
      <c r="EI1290"/>
      <c r="EJ1290"/>
      <c r="EK1290"/>
    </row>
    <row r="1291" spans="1:141" ht="15.75">
      <c r="A1291"/>
      <c r="B1291"/>
      <c r="C1291"/>
      <c r="D1291"/>
      <c r="E1291"/>
      <c r="F1291"/>
      <c r="G1291"/>
      <c r="H1291"/>
      <c r="I1291"/>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c r="CW1291"/>
      <c r="CX1291"/>
      <c r="CY1291"/>
      <c r="CZ1291"/>
      <c r="DA1291"/>
      <c r="DB1291"/>
      <c r="DC1291"/>
      <c r="DD1291"/>
      <c r="DE1291"/>
      <c r="DF1291"/>
      <c r="DG1291"/>
      <c r="DH1291"/>
      <c r="DI1291"/>
      <c r="DJ1291"/>
      <c r="DK1291"/>
      <c r="DL1291"/>
      <c r="DM1291"/>
      <c r="DN1291"/>
      <c r="DO1291"/>
      <c r="DP1291"/>
      <c r="DQ1291"/>
      <c r="DR1291"/>
      <c r="DS1291"/>
      <c r="DT1291"/>
      <c r="DU1291"/>
      <c r="DV1291"/>
      <c r="DW1291"/>
      <c r="DX1291"/>
      <c r="DY1291"/>
      <c r="DZ1291"/>
      <c r="EA1291"/>
      <c r="EB1291"/>
      <c r="EC1291"/>
      <c r="ED1291"/>
      <c r="EE1291"/>
      <c r="EF1291"/>
      <c r="EG1291"/>
      <c r="EH1291"/>
      <c r="EI1291"/>
      <c r="EJ1291"/>
      <c r="EK1291"/>
    </row>
    <row r="1292" spans="1:141" ht="15.75">
      <c r="A1292"/>
      <c r="B1292"/>
      <c r="C1292"/>
      <c r="D1292"/>
      <c r="E1292"/>
      <c r="F1292"/>
      <c r="G1292"/>
      <c r="H1292"/>
      <c r="I1292"/>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c r="CW1292"/>
      <c r="CX1292"/>
      <c r="CY1292"/>
      <c r="CZ1292"/>
      <c r="DA1292"/>
      <c r="DB1292"/>
      <c r="DC1292"/>
      <c r="DD1292"/>
      <c r="DE1292"/>
      <c r="DF1292"/>
      <c r="DG1292"/>
      <c r="DH1292"/>
      <c r="DI1292"/>
      <c r="DJ1292"/>
      <c r="DK1292"/>
      <c r="DL1292"/>
      <c r="DM1292"/>
      <c r="DN1292"/>
      <c r="DO1292"/>
      <c r="DP1292"/>
      <c r="DQ1292"/>
      <c r="DR1292"/>
      <c r="DS1292"/>
      <c r="DT1292"/>
      <c r="DU1292"/>
      <c r="DV1292"/>
      <c r="DW1292"/>
      <c r="DX1292"/>
      <c r="DY1292"/>
      <c r="DZ1292"/>
      <c r="EA1292"/>
      <c r="EB1292"/>
      <c r="EC1292"/>
      <c r="ED1292"/>
      <c r="EE1292"/>
      <c r="EF1292"/>
      <c r="EG1292"/>
      <c r="EH1292"/>
      <c r="EI1292"/>
      <c r="EJ1292"/>
      <c r="EK1292"/>
    </row>
    <row r="1293" spans="1:141" ht="15.75">
      <c r="A1293"/>
      <c r="B1293"/>
      <c r="C1293"/>
      <c r="D1293"/>
      <c r="E1293"/>
      <c r="F1293"/>
      <c r="G1293"/>
      <c r="H1293"/>
      <c r="I1293"/>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c r="CW1293"/>
      <c r="CX1293"/>
      <c r="CY1293"/>
      <c r="CZ1293"/>
      <c r="DA1293"/>
      <c r="DB1293"/>
      <c r="DC1293"/>
      <c r="DD1293"/>
      <c r="DE1293"/>
      <c r="DF1293"/>
      <c r="DG1293"/>
      <c r="DH1293"/>
      <c r="DI1293"/>
      <c r="DJ1293"/>
      <c r="DK1293"/>
      <c r="DL1293"/>
      <c r="DM1293"/>
      <c r="DN1293"/>
      <c r="DO1293"/>
      <c r="DP1293"/>
      <c r="DQ1293"/>
      <c r="DR1293"/>
      <c r="DS1293"/>
      <c r="DT1293"/>
      <c r="DU1293"/>
      <c r="DV1293"/>
      <c r="DW1293"/>
      <c r="DX1293"/>
      <c r="DY1293"/>
      <c r="DZ1293"/>
      <c r="EA1293"/>
      <c r="EB1293"/>
      <c r="EC1293"/>
      <c r="ED1293"/>
      <c r="EE1293"/>
      <c r="EF1293"/>
      <c r="EG1293"/>
      <c r="EH1293"/>
      <c r="EI1293"/>
      <c r="EJ1293"/>
      <c r="EK1293"/>
    </row>
    <row r="1294" spans="1:141" ht="15.75">
      <c r="A1294"/>
      <c r="B1294"/>
      <c r="C1294"/>
      <c r="D1294"/>
      <c r="E1294"/>
      <c r="F1294"/>
      <c r="G1294"/>
      <c r="H1294"/>
      <c r="I1294"/>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c r="CW1294"/>
      <c r="CX1294"/>
      <c r="CY1294"/>
      <c r="CZ1294"/>
      <c r="DA1294"/>
      <c r="DB1294"/>
      <c r="DC1294"/>
      <c r="DD1294"/>
      <c r="DE1294"/>
      <c r="DF1294"/>
      <c r="DG1294"/>
      <c r="DH1294"/>
      <c r="DI1294"/>
      <c r="DJ1294"/>
      <c r="DK1294"/>
      <c r="DL1294"/>
      <c r="DM1294"/>
      <c r="DN1294"/>
      <c r="DO1294"/>
      <c r="DP1294"/>
      <c r="DQ1294"/>
      <c r="DR1294"/>
      <c r="DS1294"/>
      <c r="DT1294"/>
      <c r="DU1294"/>
      <c r="DV1294"/>
      <c r="DW1294"/>
      <c r="DX1294"/>
      <c r="DY1294"/>
      <c r="DZ1294"/>
      <c r="EA1294"/>
      <c r="EB1294"/>
      <c r="EC1294"/>
      <c r="ED1294"/>
      <c r="EE1294"/>
      <c r="EF1294"/>
      <c r="EG1294"/>
      <c r="EH1294"/>
      <c r="EI1294"/>
      <c r="EJ1294"/>
      <c r="EK1294"/>
    </row>
    <row r="1295" spans="1:141" ht="15.75">
      <c r="A1295"/>
      <c r="B1295"/>
      <c r="C1295"/>
      <c r="D1295"/>
      <c r="E1295"/>
      <c r="F1295"/>
      <c r="G1295"/>
      <c r="H1295"/>
      <c r="I129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c r="CW1295"/>
      <c r="CX1295"/>
      <c r="CY1295"/>
      <c r="CZ1295"/>
      <c r="DA1295"/>
      <c r="DB1295"/>
      <c r="DC1295"/>
      <c r="DD1295"/>
      <c r="DE1295"/>
      <c r="DF1295"/>
      <c r="DG1295"/>
      <c r="DH1295"/>
      <c r="DI1295"/>
      <c r="DJ1295"/>
      <c r="DK1295"/>
      <c r="DL1295"/>
      <c r="DM1295"/>
      <c r="DN1295"/>
      <c r="DO1295"/>
      <c r="DP1295"/>
      <c r="DQ1295"/>
      <c r="DR1295"/>
      <c r="DS1295"/>
      <c r="DT1295"/>
      <c r="DU1295"/>
      <c r="DV1295"/>
      <c r="DW1295"/>
      <c r="DX1295"/>
      <c r="DY1295"/>
      <c r="DZ1295"/>
      <c r="EA1295"/>
      <c r="EB1295"/>
      <c r="EC1295"/>
      <c r="ED1295"/>
      <c r="EE1295"/>
      <c r="EF1295"/>
      <c r="EG1295"/>
      <c r="EH1295"/>
      <c r="EI1295"/>
      <c r="EJ1295"/>
      <c r="EK1295"/>
    </row>
    <row r="1296" spans="1:141" ht="15.75">
      <c r="A1296"/>
      <c r="B1296"/>
      <c r="C1296"/>
      <c r="D1296"/>
      <c r="E1296"/>
      <c r="F1296"/>
      <c r="G1296"/>
      <c r="H1296"/>
      <c r="I1296"/>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c r="CW1296"/>
      <c r="CX1296"/>
      <c r="CY1296"/>
      <c r="CZ1296"/>
      <c r="DA1296"/>
      <c r="DB1296"/>
      <c r="DC1296"/>
      <c r="DD1296"/>
      <c r="DE1296"/>
      <c r="DF1296"/>
      <c r="DG1296"/>
      <c r="DH1296"/>
      <c r="DI1296"/>
      <c r="DJ1296"/>
      <c r="DK1296"/>
      <c r="DL1296"/>
      <c r="DM1296"/>
      <c r="DN1296"/>
      <c r="DO1296"/>
      <c r="DP1296"/>
      <c r="DQ1296"/>
      <c r="DR1296"/>
      <c r="DS1296"/>
      <c r="DT1296"/>
      <c r="DU1296"/>
      <c r="DV1296"/>
      <c r="DW1296"/>
      <c r="DX1296"/>
      <c r="DY1296"/>
      <c r="DZ1296"/>
      <c r="EA1296"/>
      <c r="EB1296"/>
      <c r="EC1296"/>
      <c r="ED1296"/>
      <c r="EE1296"/>
      <c r="EF1296"/>
      <c r="EG1296"/>
      <c r="EH1296"/>
      <c r="EI1296"/>
      <c r="EJ1296"/>
      <c r="EK1296"/>
    </row>
    <row r="1297" spans="1:141" ht="15.75">
      <c r="A1297"/>
      <c r="B1297"/>
      <c r="C1297"/>
      <c r="D1297"/>
      <c r="E1297"/>
      <c r="F1297"/>
      <c r="G1297"/>
      <c r="H1297"/>
      <c r="I1297"/>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c r="CW1297"/>
      <c r="CX1297"/>
      <c r="CY1297"/>
      <c r="CZ1297"/>
      <c r="DA1297"/>
      <c r="DB1297"/>
      <c r="DC1297"/>
      <c r="DD1297"/>
      <c r="DE1297"/>
      <c r="DF1297"/>
      <c r="DG1297"/>
      <c r="DH1297"/>
      <c r="DI1297"/>
      <c r="DJ1297"/>
      <c r="DK1297"/>
      <c r="DL1297"/>
      <c r="DM1297"/>
      <c r="DN1297"/>
      <c r="DO1297"/>
      <c r="DP1297"/>
      <c r="DQ1297"/>
      <c r="DR1297"/>
      <c r="DS1297"/>
      <c r="DT1297"/>
      <c r="DU1297"/>
      <c r="DV1297"/>
      <c r="DW1297"/>
      <c r="DX1297"/>
      <c r="DY1297"/>
      <c r="DZ1297"/>
      <c r="EA1297"/>
      <c r="EB1297"/>
      <c r="EC1297"/>
      <c r="ED1297"/>
      <c r="EE1297"/>
      <c r="EF1297"/>
      <c r="EG1297"/>
      <c r="EH1297"/>
      <c r="EI1297"/>
      <c r="EJ1297"/>
      <c r="EK1297"/>
    </row>
    <row r="1298" spans="1:141" ht="15.75">
      <c r="A1298"/>
      <c r="B1298"/>
      <c r="C1298"/>
      <c r="D1298"/>
      <c r="E1298"/>
      <c r="F1298"/>
      <c r="G1298"/>
      <c r="H1298"/>
      <c r="I1298"/>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c r="CW1298"/>
      <c r="CX1298"/>
      <c r="CY1298"/>
      <c r="CZ1298"/>
      <c r="DA1298"/>
      <c r="DB1298"/>
      <c r="DC1298"/>
      <c r="DD1298"/>
      <c r="DE1298"/>
      <c r="DF1298"/>
      <c r="DG1298"/>
      <c r="DH1298"/>
      <c r="DI1298"/>
      <c r="DJ1298"/>
      <c r="DK1298"/>
      <c r="DL1298"/>
      <c r="DM1298"/>
      <c r="DN1298"/>
      <c r="DO1298"/>
      <c r="DP1298"/>
      <c r="DQ1298"/>
      <c r="DR1298"/>
      <c r="DS1298"/>
      <c r="DT1298"/>
      <c r="DU1298"/>
      <c r="DV1298"/>
      <c r="DW1298"/>
      <c r="DX1298"/>
      <c r="DY1298"/>
      <c r="DZ1298"/>
      <c r="EA1298"/>
      <c r="EB1298"/>
      <c r="EC1298"/>
      <c r="ED1298"/>
      <c r="EE1298"/>
      <c r="EF1298"/>
      <c r="EG1298"/>
      <c r="EH1298"/>
      <c r="EI1298"/>
      <c r="EJ1298"/>
      <c r="EK1298"/>
    </row>
    <row r="1299" spans="1:141" ht="15.75">
      <c r="A1299"/>
      <c r="B1299"/>
      <c r="C1299"/>
      <c r="D1299"/>
      <c r="E1299"/>
      <c r="F1299"/>
      <c r="G1299"/>
      <c r="H1299"/>
      <c r="I1299"/>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c r="CW1299"/>
      <c r="CX1299"/>
      <c r="CY1299"/>
      <c r="CZ1299"/>
      <c r="DA1299"/>
      <c r="DB1299"/>
      <c r="DC1299"/>
      <c r="DD1299"/>
      <c r="DE1299"/>
      <c r="DF1299"/>
      <c r="DG1299"/>
      <c r="DH1299"/>
      <c r="DI1299"/>
      <c r="DJ1299"/>
      <c r="DK1299"/>
      <c r="DL1299"/>
      <c r="DM1299"/>
      <c r="DN1299"/>
      <c r="DO1299"/>
      <c r="DP1299"/>
      <c r="DQ1299"/>
      <c r="DR1299"/>
      <c r="DS1299"/>
      <c r="DT1299"/>
      <c r="DU1299"/>
      <c r="DV1299"/>
      <c r="DW1299"/>
      <c r="DX1299"/>
      <c r="DY1299"/>
      <c r="DZ1299"/>
      <c r="EA1299"/>
      <c r="EB1299"/>
      <c r="EC1299"/>
      <c r="ED1299"/>
      <c r="EE1299"/>
      <c r="EF1299"/>
      <c r="EG1299"/>
      <c r="EH1299"/>
      <c r="EI1299"/>
      <c r="EJ1299"/>
      <c r="EK1299"/>
    </row>
    <row r="1300" spans="1:141" ht="15.75">
      <c r="A1300"/>
      <c r="B1300"/>
      <c r="C1300"/>
      <c r="D1300"/>
      <c r="E1300"/>
      <c r="F1300"/>
      <c r="G1300"/>
      <c r="H1300"/>
      <c r="I1300"/>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c r="CW1300"/>
      <c r="CX1300"/>
      <c r="CY1300"/>
      <c r="CZ1300"/>
      <c r="DA1300"/>
      <c r="DB1300"/>
      <c r="DC1300"/>
      <c r="DD1300"/>
      <c r="DE1300"/>
      <c r="DF1300"/>
      <c r="DG1300"/>
      <c r="DH1300"/>
      <c r="DI1300"/>
      <c r="DJ1300"/>
      <c r="DK1300"/>
      <c r="DL1300"/>
      <c r="DM1300"/>
      <c r="DN1300"/>
      <c r="DO1300"/>
      <c r="DP1300"/>
      <c r="DQ1300"/>
      <c r="DR1300"/>
      <c r="DS1300"/>
      <c r="DT1300"/>
      <c r="DU1300"/>
      <c r="DV1300"/>
      <c r="DW1300"/>
      <c r="DX1300"/>
      <c r="DY1300"/>
      <c r="DZ1300"/>
      <c r="EA1300"/>
      <c r="EB1300"/>
      <c r="EC1300"/>
      <c r="ED1300"/>
      <c r="EE1300"/>
      <c r="EF1300"/>
      <c r="EG1300"/>
      <c r="EH1300"/>
      <c r="EI1300"/>
      <c r="EJ1300"/>
      <c r="EK1300"/>
    </row>
    <row r="1301" spans="1:141" ht="15.75">
      <c r="A1301"/>
      <c r="B1301"/>
      <c r="C1301"/>
      <c r="D1301"/>
      <c r="E1301"/>
      <c r="F1301"/>
      <c r="G1301"/>
      <c r="H1301"/>
      <c r="I1301"/>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c r="CW1301"/>
      <c r="CX1301"/>
      <c r="CY1301"/>
      <c r="CZ1301"/>
      <c r="DA1301"/>
      <c r="DB1301"/>
      <c r="DC1301"/>
      <c r="DD1301"/>
      <c r="DE1301"/>
      <c r="DF1301"/>
      <c r="DG1301"/>
      <c r="DH1301"/>
      <c r="DI1301"/>
      <c r="DJ1301"/>
      <c r="DK1301"/>
      <c r="DL1301"/>
      <c r="DM1301"/>
      <c r="DN1301"/>
      <c r="DO1301"/>
      <c r="DP1301"/>
      <c r="DQ1301"/>
      <c r="DR1301"/>
      <c r="DS1301"/>
      <c r="DT1301"/>
      <c r="DU1301"/>
      <c r="DV1301"/>
      <c r="DW1301"/>
      <c r="DX1301"/>
      <c r="DY1301"/>
      <c r="DZ1301"/>
      <c r="EA1301"/>
      <c r="EB1301"/>
      <c r="EC1301"/>
      <c r="ED1301"/>
      <c r="EE1301"/>
      <c r="EF1301"/>
      <c r="EG1301"/>
      <c r="EH1301"/>
      <c r="EI1301"/>
      <c r="EJ1301"/>
      <c r="EK1301"/>
    </row>
    <row r="1302" spans="1:141" ht="15.75">
      <c r="A1302"/>
      <c r="B1302"/>
      <c r="C1302"/>
      <c r="D1302"/>
      <c r="E1302"/>
      <c r="F1302"/>
      <c r="G1302"/>
      <c r="H1302"/>
      <c r="I1302"/>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c r="CW1302"/>
      <c r="CX1302"/>
      <c r="CY1302"/>
      <c r="CZ1302"/>
      <c r="DA1302"/>
      <c r="DB1302"/>
      <c r="DC1302"/>
      <c r="DD1302"/>
      <c r="DE1302"/>
      <c r="DF1302"/>
      <c r="DG1302"/>
      <c r="DH1302"/>
      <c r="DI1302"/>
      <c r="DJ1302"/>
      <c r="DK1302"/>
      <c r="DL1302"/>
      <c r="DM1302"/>
      <c r="DN1302"/>
      <c r="DO1302"/>
      <c r="DP1302"/>
      <c r="DQ1302"/>
      <c r="DR1302"/>
      <c r="DS1302"/>
      <c r="DT1302"/>
      <c r="DU1302"/>
      <c r="DV1302"/>
      <c r="DW1302"/>
      <c r="DX1302"/>
      <c r="DY1302"/>
      <c r="DZ1302"/>
      <c r="EA1302"/>
      <c r="EB1302"/>
      <c r="EC1302"/>
      <c r="ED1302"/>
      <c r="EE1302"/>
      <c r="EF1302"/>
      <c r="EG1302"/>
      <c r="EH1302"/>
      <c r="EI1302"/>
      <c r="EJ1302"/>
      <c r="EK1302"/>
    </row>
    <row r="1303" spans="1:141" ht="15.75">
      <c r="A1303"/>
      <c r="B1303"/>
      <c r="C1303"/>
      <c r="D1303"/>
      <c r="E1303"/>
      <c r="F1303"/>
      <c r="G1303"/>
      <c r="H1303"/>
      <c r="I1303"/>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c r="CW1303"/>
      <c r="CX1303"/>
      <c r="CY1303"/>
      <c r="CZ1303"/>
      <c r="DA1303"/>
      <c r="DB1303"/>
      <c r="DC1303"/>
      <c r="DD1303"/>
      <c r="DE1303"/>
      <c r="DF1303"/>
      <c r="DG1303"/>
      <c r="DH1303"/>
      <c r="DI1303"/>
      <c r="DJ1303"/>
      <c r="DK1303"/>
      <c r="DL1303"/>
      <c r="DM1303"/>
      <c r="DN1303"/>
      <c r="DO1303"/>
      <c r="DP1303"/>
      <c r="DQ1303"/>
      <c r="DR1303"/>
      <c r="DS1303"/>
      <c r="DT1303"/>
      <c r="DU1303"/>
      <c r="DV1303"/>
      <c r="DW1303"/>
      <c r="DX1303"/>
      <c r="DY1303"/>
      <c r="DZ1303"/>
      <c r="EA1303"/>
      <c r="EB1303"/>
      <c r="EC1303"/>
      <c r="ED1303"/>
      <c r="EE1303"/>
      <c r="EF1303"/>
      <c r="EG1303"/>
      <c r="EH1303"/>
      <c r="EI1303"/>
      <c r="EJ1303"/>
      <c r="EK1303"/>
    </row>
    <row r="1304" spans="1:141" ht="15.75">
      <c r="A1304"/>
      <c r="B1304"/>
      <c r="C1304"/>
      <c r="D1304"/>
      <c r="E1304"/>
      <c r="F1304"/>
      <c r="G1304"/>
      <c r="H1304"/>
      <c r="I1304"/>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c r="CW1304"/>
      <c r="CX1304"/>
      <c r="CY1304"/>
      <c r="CZ1304"/>
      <c r="DA1304"/>
      <c r="DB1304"/>
      <c r="DC1304"/>
      <c r="DD1304"/>
      <c r="DE1304"/>
      <c r="DF1304"/>
      <c r="DG1304"/>
      <c r="DH1304"/>
      <c r="DI1304"/>
      <c r="DJ1304"/>
      <c r="DK1304"/>
      <c r="DL1304"/>
      <c r="DM1304"/>
      <c r="DN1304"/>
      <c r="DO1304"/>
      <c r="DP1304"/>
      <c r="DQ1304"/>
      <c r="DR1304"/>
      <c r="DS1304"/>
      <c r="DT1304"/>
      <c r="DU1304"/>
      <c r="DV1304"/>
      <c r="DW1304"/>
      <c r="DX1304"/>
      <c r="DY1304"/>
      <c r="DZ1304"/>
      <c r="EA1304"/>
      <c r="EB1304"/>
      <c r="EC1304"/>
      <c r="ED1304"/>
      <c r="EE1304"/>
      <c r="EF1304"/>
      <c r="EG1304"/>
      <c r="EH1304"/>
      <c r="EI1304"/>
      <c r="EJ1304"/>
      <c r="EK1304"/>
    </row>
    <row r="1305" spans="1:141" ht="15.75">
      <c r="A1305"/>
      <c r="B1305"/>
      <c r="C1305"/>
      <c r="D1305"/>
      <c r="E1305"/>
      <c r="F1305"/>
      <c r="G1305"/>
      <c r="H1305"/>
      <c r="I130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c r="CW1305"/>
      <c r="CX1305"/>
      <c r="CY1305"/>
      <c r="CZ1305"/>
      <c r="DA1305"/>
      <c r="DB1305"/>
      <c r="DC1305"/>
      <c r="DD1305"/>
      <c r="DE1305"/>
      <c r="DF1305"/>
      <c r="DG1305"/>
      <c r="DH1305"/>
      <c r="DI1305"/>
      <c r="DJ1305"/>
      <c r="DK1305"/>
      <c r="DL1305"/>
      <c r="DM1305"/>
      <c r="DN1305"/>
      <c r="DO1305"/>
      <c r="DP1305"/>
      <c r="DQ1305"/>
      <c r="DR1305"/>
      <c r="DS1305"/>
      <c r="DT1305"/>
      <c r="DU1305"/>
      <c r="DV1305"/>
      <c r="DW1305"/>
      <c r="DX1305"/>
      <c r="DY1305"/>
      <c r="DZ1305"/>
      <c r="EA1305"/>
      <c r="EB1305"/>
      <c r="EC1305"/>
      <c r="ED1305"/>
      <c r="EE1305"/>
      <c r="EF1305"/>
      <c r="EG1305"/>
      <c r="EH1305"/>
      <c r="EI1305"/>
      <c r="EJ1305"/>
      <c r="EK1305"/>
    </row>
    <row r="1306" spans="1:141" ht="15.75">
      <c r="A1306"/>
      <c r="B1306"/>
      <c r="C1306"/>
      <c r="D1306"/>
      <c r="E1306"/>
      <c r="F1306"/>
      <c r="G1306"/>
      <c r="H1306"/>
      <c r="I1306"/>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c r="CW1306"/>
      <c r="CX1306"/>
      <c r="CY1306"/>
      <c r="CZ1306"/>
      <c r="DA1306"/>
      <c r="DB1306"/>
      <c r="DC1306"/>
      <c r="DD1306"/>
      <c r="DE1306"/>
      <c r="DF1306"/>
      <c r="DG1306"/>
      <c r="DH1306"/>
      <c r="DI1306"/>
      <c r="DJ1306"/>
      <c r="DK1306"/>
      <c r="DL1306"/>
      <c r="DM1306"/>
      <c r="DN1306"/>
      <c r="DO1306"/>
      <c r="DP1306"/>
      <c r="DQ1306"/>
      <c r="DR1306"/>
      <c r="DS1306"/>
      <c r="DT1306"/>
      <c r="DU1306"/>
      <c r="DV1306"/>
      <c r="DW1306"/>
      <c r="DX1306"/>
      <c r="DY1306"/>
      <c r="DZ1306"/>
      <c r="EA1306"/>
      <c r="EB1306"/>
      <c r="EC1306"/>
      <c r="ED1306"/>
      <c r="EE1306"/>
      <c r="EF1306"/>
      <c r="EG1306"/>
      <c r="EH1306"/>
      <c r="EI1306"/>
      <c r="EJ1306"/>
      <c r="EK1306"/>
    </row>
    <row r="1307" spans="1:141" ht="15.75">
      <c r="A1307"/>
      <c r="B1307"/>
      <c r="C1307"/>
      <c r="D1307"/>
      <c r="E1307"/>
      <c r="F1307"/>
      <c r="G1307"/>
      <c r="H1307"/>
      <c r="I1307"/>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c r="CW1307"/>
      <c r="CX1307"/>
      <c r="CY1307"/>
      <c r="CZ1307"/>
      <c r="DA1307"/>
      <c r="DB1307"/>
      <c r="DC1307"/>
      <c r="DD1307"/>
      <c r="DE1307"/>
      <c r="DF1307"/>
      <c r="DG1307"/>
      <c r="DH1307"/>
      <c r="DI1307"/>
      <c r="DJ1307"/>
      <c r="DK1307"/>
      <c r="DL1307"/>
      <c r="DM1307"/>
      <c r="DN1307"/>
      <c r="DO1307"/>
      <c r="DP1307"/>
      <c r="DQ1307"/>
      <c r="DR1307"/>
      <c r="DS1307"/>
      <c r="DT1307"/>
      <c r="DU1307"/>
      <c r="DV1307"/>
      <c r="DW1307"/>
      <c r="DX1307"/>
      <c r="DY1307"/>
      <c r="DZ1307"/>
      <c r="EA1307"/>
      <c r="EB1307"/>
      <c r="EC1307"/>
      <c r="ED1307"/>
      <c r="EE1307"/>
      <c r="EF1307"/>
      <c r="EG1307"/>
      <c r="EH1307"/>
      <c r="EI1307"/>
      <c r="EJ1307"/>
      <c r="EK1307"/>
    </row>
    <row r="1308" spans="1:141" ht="15.75">
      <c r="A1308"/>
      <c r="B1308"/>
      <c r="C1308"/>
      <c r="D1308"/>
      <c r="E1308"/>
      <c r="F1308"/>
      <c r="G1308"/>
      <c r="H1308"/>
      <c r="I1308"/>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c r="CW1308"/>
      <c r="CX1308"/>
      <c r="CY1308"/>
      <c r="CZ1308"/>
      <c r="DA1308"/>
      <c r="DB1308"/>
      <c r="DC1308"/>
      <c r="DD1308"/>
      <c r="DE1308"/>
      <c r="DF1308"/>
      <c r="DG1308"/>
      <c r="DH1308"/>
      <c r="DI1308"/>
      <c r="DJ1308"/>
      <c r="DK1308"/>
      <c r="DL1308"/>
      <c r="DM1308"/>
      <c r="DN1308"/>
      <c r="DO1308"/>
      <c r="DP1308"/>
      <c r="DQ1308"/>
      <c r="DR1308"/>
      <c r="DS1308"/>
      <c r="DT1308"/>
      <c r="DU1308"/>
      <c r="DV1308"/>
      <c r="DW1308"/>
      <c r="DX1308"/>
      <c r="DY1308"/>
      <c r="DZ1308"/>
      <c r="EA1308"/>
      <c r="EB1308"/>
      <c r="EC1308"/>
      <c r="ED1308"/>
      <c r="EE1308"/>
      <c r="EF1308"/>
      <c r="EG1308"/>
      <c r="EH1308"/>
      <c r="EI1308"/>
      <c r="EJ1308"/>
      <c r="EK1308"/>
    </row>
    <row r="1309" spans="1:141" ht="15.75">
      <c r="A1309"/>
      <c r="B1309"/>
      <c r="C1309"/>
      <c r="D1309"/>
      <c r="E1309"/>
      <c r="F1309"/>
      <c r="G1309"/>
      <c r="H1309"/>
      <c r="I1309"/>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c r="CW1309"/>
      <c r="CX1309"/>
      <c r="CY1309"/>
      <c r="CZ1309"/>
      <c r="DA1309"/>
      <c r="DB1309"/>
      <c r="DC1309"/>
      <c r="DD1309"/>
      <c r="DE1309"/>
      <c r="DF1309"/>
      <c r="DG1309"/>
      <c r="DH1309"/>
      <c r="DI1309"/>
      <c r="DJ1309"/>
      <c r="DK1309"/>
      <c r="DL1309"/>
      <c r="DM1309"/>
      <c r="DN1309"/>
      <c r="DO1309"/>
      <c r="DP1309"/>
      <c r="DQ1309"/>
      <c r="DR1309"/>
      <c r="DS1309"/>
      <c r="DT1309"/>
      <c r="DU1309"/>
      <c r="DV1309"/>
      <c r="DW1309"/>
      <c r="DX1309"/>
      <c r="DY1309"/>
      <c r="DZ1309"/>
      <c r="EA1309"/>
      <c r="EB1309"/>
      <c r="EC1309"/>
      <c r="ED1309"/>
      <c r="EE1309"/>
      <c r="EF1309"/>
      <c r="EG1309"/>
      <c r="EH1309"/>
      <c r="EI1309"/>
      <c r="EJ1309"/>
      <c r="EK1309"/>
    </row>
    <row r="1310" spans="1:141" ht="15.75">
      <c r="A1310"/>
      <c r="B1310"/>
      <c r="C1310"/>
      <c r="D1310"/>
      <c r="E1310"/>
      <c r="F1310"/>
      <c r="G1310"/>
      <c r="H1310"/>
      <c r="I1310"/>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c r="CW1310"/>
      <c r="CX1310"/>
      <c r="CY1310"/>
      <c r="CZ1310"/>
      <c r="DA1310"/>
      <c r="DB1310"/>
      <c r="DC1310"/>
      <c r="DD1310"/>
      <c r="DE1310"/>
      <c r="DF1310"/>
      <c r="DG1310"/>
      <c r="DH1310"/>
      <c r="DI1310"/>
      <c r="DJ1310"/>
      <c r="DK1310"/>
      <c r="DL1310"/>
      <c r="DM1310"/>
      <c r="DN1310"/>
      <c r="DO1310"/>
      <c r="DP1310"/>
      <c r="DQ1310"/>
      <c r="DR1310"/>
      <c r="DS1310"/>
      <c r="DT1310"/>
      <c r="DU1310"/>
      <c r="DV1310"/>
      <c r="DW1310"/>
      <c r="DX1310"/>
      <c r="DY1310"/>
      <c r="DZ1310"/>
      <c r="EA1310"/>
      <c r="EB1310"/>
      <c r="EC1310"/>
      <c r="ED1310"/>
      <c r="EE1310"/>
      <c r="EF1310"/>
      <c r="EG1310"/>
      <c r="EH1310"/>
      <c r="EI1310"/>
      <c r="EJ1310"/>
      <c r="EK1310"/>
    </row>
    <row r="1311" spans="1:141" ht="15.75">
      <c r="A1311"/>
      <c r="B1311"/>
      <c r="C1311"/>
      <c r="D1311"/>
      <c r="E1311"/>
      <c r="F1311"/>
      <c r="G1311"/>
      <c r="H1311"/>
      <c r="I1311"/>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c r="CW1311"/>
      <c r="CX1311"/>
      <c r="CY1311"/>
      <c r="CZ1311"/>
      <c r="DA1311"/>
      <c r="DB1311"/>
      <c r="DC1311"/>
      <c r="DD1311"/>
      <c r="DE1311"/>
      <c r="DF1311"/>
      <c r="DG1311"/>
      <c r="DH1311"/>
      <c r="DI1311"/>
      <c r="DJ1311"/>
      <c r="DK1311"/>
      <c r="DL1311"/>
      <c r="DM1311"/>
      <c r="DN1311"/>
      <c r="DO1311"/>
      <c r="DP1311"/>
      <c r="DQ1311"/>
      <c r="DR1311"/>
      <c r="DS1311"/>
      <c r="DT1311"/>
      <c r="DU1311"/>
      <c r="DV1311"/>
      <c r="DW1311"/>
      <c r="DX1311"/>
      <c r="DY1311"/>
      <c r="DZ1311"/>
      <c r="EA1311"/>
      <c r="EB1311"/>
      <c r="EC1311"/>
      <c r="ED1311"/>
      <c r="EE1311"/>
      <c r="EF1311"/>
      <c r="EG1311"/>
      <c r="EH1311"/>
      <c r="EI1311"/>
      <c r="EJ1311"/>
      <c r="EK1311"/>
    </row>
    <row r="1312" spans="1:141" ht="15.75">
      <c r="A1312"/>
      <c r="B1312"/>
      <c r="C1312"/>
      <c r="D1312"/>
      <c r="E1312"/>
      <c r="F1312"/>
      <c r="G1312"/>
      <c r="H1312"/>
      <c r="I1312"/>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c r="CW1312"/>
      <c r="CX1312"/>
      <c r="CY1312"/>
      <c r="CZ1312"/>
      <c r="DA1312"/>
      <c r="DB1312"/>
      <c r="DC1312"/>
      <c r="DD1312"/>
      <c r="DE1312"/>
      <c r="DF1312"/>
      <c r="DG1312"/>
      <c r="DH1312"/>
      <c r="DI1312"/>
      <c r="DJ1312"/>
      <c r="DK1312"/>
      <c r="DL1312"/>
      <c r="DM1312"/>
      <c r="DN1312"/>
      <c r="DO1312"/>
      <c r="DP1312"/>
      <c r="DQ1312"/>
      <c r="DR1312"/>
      <c r="DS1312"/>
      <c r="DT1312"/>
      <c r="DU1312"/>
      <c r="DV1312"/>
      <c r="DW1312"/>
      <c r="DX1312"/>
      <c r="DY1312"/>
      <c r="DZ1312"/>
      <c r="EA1312"/>
      <c r="EB1312"/>
      <c r="EC1312"/>
      <c r="ED1312"/>
      <c r="EE1312"/>
      <c r="EF1312"/>
      <c r="EG1312"/>
      <c r="EH1312"/>
      <c r="EI1312"/>
      <c r="EJ1312"/>
      <c r="EK1312"/>
    </row>
    <row r="1313" spans="1:141" ht="15.75">
      <c r="A1313"/>
      <c r="B1313"/>
      <c r="C1313"/>
      <c r="D1313"/>
      <c r="E1313"/>
      <c r="F1313"/>
      <c r="G1313"/>
      <c r="H1313"/>
      <c r="I1313"/>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c r="CW1313"/>
      <c r="CX1313"/>
      <c r="CY1313"/>
      <c r="CZ1313"/>
      <c r="DA1313"/>
      <c r="DB1313"/>
      <c r="DC1313"/>
      <c r="DD1313"/>
      <c r="DE1313"/>
      <c r="DF1313"/>
      <c r="DG1313"/>
      <c r="DH1313"/>
      <c r="DI1313"/>
      <c r="DJ1313"/>
      <c r="DK1313"/>
      <c r="DL1313"/>
      <c r="DM1313"/>
      <c r="DN1313"/>
      <c r="DO1313"/>
      <c r="DP1313"/>
      <c r="DQ1313"/>
      <c r="DR1313"/>
      <c r="DS1313"/>
      <c r="DT1313"/>
      <c r="DU1313"/>
      <c r="DV1313"/>
      <c r="DW1313"/>
      <c r="DX1313"/>
      <c r="DY1313"/>
      <c r="DZ1313"/>
      <c r="EA1313"/>
      <c r="EB1313"/>
      <c r="EC1313"/>
      <c r="ED1313"/>
      <c r="EE1313"/>
      <c r="EF1313"/>
      <c r="EG1313"/>
      <c r="EH1313"/>
      <c r="EI1313"/>
      <c r="EJ1313"/>
      <c r="EK1313"/>
    </row>
    <row r="1314" spans="1:141" ht="15.75">
      <c r="A1314"/>
      <c r="B1314"/>
      <c r="C1314"/>
      <c r="D1314"/>
      <c r="E1314"/>
      <c r="F1314"/>
      <c r="G1314"/>
      <c r="H1314"/>
      <c r="I1314"/>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c r="CW1314"/>
      <c r="CX1314"/>
      <c r="CY1314"/>
      <c r="CZ1314"/>
      <c r="DA1314"/>
      <c r="DB1314"/>
      <c r="DC1314"/>
      <c r="DD1314"/>
      <c r="DE1314"/>
      <c r="DF1314"/>
      <c r="DG1314"/>
      <c r="DH1314"/>
      <c r="DI1314"/>
      <c r="DJ1314"/>
      <c r="DK1314"/>
      <c r="DL1314"/>
      <c r="DM1314"/>
      <c r="DN1314"/>
      <c r="DO1314"/>
      <c r="DP1314"/>
      <c r="DQ1314"/>
      <c r="DR1314"/>
      <c r="DS1314"/>
      <c r="DT1314"/>
      <c r="DU1314"/>
      <c r="DV1314"/>
      <c r="DW1314"/>
      <c r="DX1314"/>
      <c r="DY1314"/>
      <c r="DZ1314"/>
      <c r="EA1314"/>
      <c r="EB1314"/>
      <c r="EC1314"/>
      <c r="ED1314"/>
      <c r="EE1314"/>
      <c r="EF1314"/>
      <c r="EG1314"/>
      <c r="EH1314"/>
      <c r="EI1314"/>
      <c r="EJ1314"/>
      <c r="EK1314"/>
    </row>
    <row r="1315" spans="1:141" ht="15.75">
      <c r="A1315"/>
      <c r="B1315"/>
      <c r="C1315"/>
      <c r="D1315"/>
      <c r="E1315"/>
      <c r="F1315"/>
      <c r="G1315"/>
      <c r="H1315"/>
      <c r="I131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c r="CW1315"/>
      <c r="CX1315"/>
      <c r="CY1315"/>
      <c r="CZ1315"/>
      <c r="DA1315"/>
      <c r="DB1315"/>
      <c r="DC1315"/>
      <c r="DD1315"/>
      <c r="DE1315"/>
      <c r="DF1315"/>
      <c r="DG1315"/>
      <c r="DH1315"/>
      <c r="DI1315"/>
      <c r="DJ1315"/>
      <c r="DK1315"/>
      <c r="DL1315"/>
      <c r="DM1315"/>
      <c r="DN1315"/>
      <c r="DO1315"/>
      <c r="DP1315"/>
      <c r="DQ1315"/>
      <c r="DR1315"/>
      <c r="DS1315"/>
      <c r="DT1315"/>
      <c r="DU1315"/>
      <c r="DV1315"/>
      <c r="DW1315"/>
      <c r="DX1315"/>
      <c r="DY1315"/>
      <c r="DZ1315"/>
      <c r="EA1315"/>
      <c r="EB1315"/>
      <c r="EC1315"/>
      <c r="ED1315"/>
      <c r="EE1315"/>
      <c r="EF1315"/>
      <c r="EG1315"/>
      <c r="EH1315"/>
      <c r="EI1315"/>
      <c r="EJ1315"/>
      <c r="EK1315"/>
    </row>
    <row r="1316" spans="1:141" ht="15.75">
      <c r="A1316"/>
      <c r="B1316"/>
      <c r="C1316"/>
      <c r="D1316"/>
      <c r="E1316"/>
      <c r="F1316"/>
      <c r="G1316"/>
      <c r="H1316"/>
      <c r="I1316"/>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c r="CW1316"/>
      <c r="CX1316"/>
      <c r="CY1316"/>
      <c r="CZ1316"/>
      <c r="DA1316"/>
      <c r="DB1316"/>
      <c r="DC1316"/>
      <c r="DD1316"/>
      <c r="DE1316"/>
      <c r="DF1316"/>
      <c r="DG1316"/>
      <c r="DH1316"/>
      <c r="DI1316"/>
      <c r="DJ1316"/>
      <c r="DK1316"/>
      <c r="DL1316"/>
      <c r="DM1316"/>
      <c r="DN1316"/>
      <c r="DO1316"/>
      <c r="DP1316"/>
      <c r="DQ1316"/>
      <c r="DR1316"/>
      <c r="DS1316"/>
      <c r="DT1316"/>
      <c r="DU1316"/>
      <c r="DV1316"/>
      <c r="DW1316"/>
      <c r="DX1316"/>
      <c r="DY1316"/>
      <c r="DZ1316"/>
      <c r="EA1316"/>
      <c r="EB1316"/>
      <c r="EC1316"/>
      <c r="ED1316"/>
      <c r="EE1316"/>
      <c r="EF1316"/>
      <c r="EG1316"/>
      <c r="EH1316"/>
      <c r="EI1316"/>
      <c r="EJ1316"/>
      <c r="EK1316"/>
    </row>
    <row r="1317" spans="1:141" ht="15.75">
      <c r="A1317"/>
      <c r="B1317"/>
      <c r="C1317"/>
      <c r="D1317"/>
      <c r="E1317"/>
      <c r="F1317"/>
      <c r="G1317"/>
      <c r="H1317"/>
      <c r="I1317"/>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c r="CW1317"/>
      <c r="CX1317"/>
      <c r="CY1317"/>
      <c r="CZ1317"/>
      <c r="DA1317"/>
      <c r="DB1317"/>
      <c r="DC1317"/>
      <c r="DD1317"/>
      <c r="DE1317"/>
      <c r="DF1317"/>
      <c r="DG1317"/>
      <c r="DH1317"/>
      <c r="DI1317"/>
      <c r="DJ1317"/>
      <c r="DK1317"/>
      <c r="DL1317"/>
      <c r="DM1317"/>
      <c r="DN1317"/>
      <c r="DO1317"/>
      <c r="DP1317"/>
      <c r="DQ1317"/>
      <c r="DR1317"/>
      <c r="DS1317"/>
      <c r="DT1317"/>
      <c r="DU1317"/>
      <c r="DV1317"/>
      <c r="DW1317"/>
      <c r="DX1317"/>
      <c r="DY1317"/>
      <c r="DZ1317"/>
      <c r="EA1317"/>
      <c r="EB1317"/>
      <c r="EC1317"/>
      <c r="ED1317"/>
      <c r="EE1317"/>
      <c r="EF1317"/>
      <c r="EG1317"/>
      <c r="EH1317"/>
      <c r="EI1317"/>
      <c r="EJ1317"/>
      <c r="EK1317"/>
    </row>
    <row r="1318" spans="1:141" ht="15.75">
      <c r="A1318"/>
      <c r="B1318"/>
      <c r="C1318"/>
      <c r="D1318"/>
      <c r="E1318"/>
      <c r="F1318"/>
      <c r="G1318"/>
      <c r="H1318"/>
      <c r="I1318"/>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c r="CW1318"/>
      <c r="CX1318"/>
      <c r="CY1318"/>
      <c r="CZ1318"/>
      <c r="DA1318"/>
      <c r="DB1318"/>
      <c r="DC1318"/>
      <c r="DD1318"/>
      <c r="DE1318"/>
      <c r="DF1318"/>
      <c r="DG1318"/>
      <c r="DH1318"/>
      <c r="DI1318"/>
      <c r="DJ1318"/>
      <c r="DK1318"/>
      <c r="DL1318"/>
      <c r="DM1318"/>
      <c r="DN1318"/>
      <c r="DO1318"/>
      <c r="DP1318"/>
      <c r="DQ1318"/>
      <c r="DR1318"/>
      <c r="DS1318"/>
      <c r="DT1318"/>
      <c r="DU1318"/>
      <c r="DV1318"/>
      <c r="DW1318"/>
      <c r="DX1318"/>
      <c r="DY1318"/>
      <c r="DZ1318"/>
      <c r="EA1318"/>
      <c r="EB1318"/>
      <c r="EC1318"/>
      <c r="ED1318"/>
      <c r="EE1318"/>
      <c r="EF1318"/>
      <c r="EG1318"/>
      <c r="EH1318"/>
      <c r="EI1318"/>
      <c r="EJ1318"/>
      <c r="EK1318"/>
    </row>
    <row r="1319" spans="1:141" ht="15.75">
      <c r="A1319"/>
      <c r="B1319"/>
      <c r="C1319"/>
      <c r="D1319"/>
      <c r="E1319"/>
      <c r="F1319"/>
      <c r="G1319"/>
      <c r="H1319"/>
      <c r="I1319"/>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c r="CW1319"/>
      <c r="CX1319"/>
      <c r="CY1319"/>
      <c r="CZ1319"/>
      <c r="DA1319"/>
      <c r="DB1319"/>
      <c r="DC1319"/>
      <c r="DD1319"/>
      <c r="DE1319"/>
      <c r="DF1319"/>
      <c r="DG1319"/>
      <c r="DH1319"/>
      <c r="DI1319"/>
      <c r="DJ1319"/>
      <c r="DK1319"/>
      <c r="DL1319"/>
      <c r="DM1319"/>
      <c r="DN1319"/>
      <c r="DO1319"/>
      <c r="DP1319"/>
      <c r="DQ1319"/>
      <c r="DR1319"/>
      <c r="DS1319"/>
      <c r="DT1319"/>
      <c r="DU1319"/>
      <c r="DV1319"/>
      <c r="DW1319"/>
      <c r="DX1319"/>
      <c r="DY1319"/>
      <c r="DZ1319"/>
      <c r="EA1319"/>
      <c r="EB1319"/>
      <c r="EC1319"/>
      <c r="ED1319"/>
      <c r="EE1319"/>
      <c r="EF1319"/>
      <c r="EG1319"/>
      <c r="EH1319"/>
      <c r="EI1319"/>
      <c r="EJ1319"/>
      <c r="EK1319"/>
    </row>
    <row r="1320" spans="1:141" ht="15.75">
      <c r="A1320"/>
      <c r="B1320"/>
      <c r="C1320"/>
      <c r="D1320"/>
      <c r="E1320"/>
      <c r="F1320"/>
      <c r="G1320"/>
      <c r="H1320"/>
      <c r="I1320"/>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c r="CW1320"/>
      <c r="CX1320"/>
      <c r="CY1320"/>
      <c r="CZ1320"/>
      <c r="DA1320"/>
      <c r="DB1320"/>
      <c r="DC1320"/>
      <c r="DD1320"/>
      <c r="DE1320"/>
      <c r="DF1320"/>
      <c r="DG1320"/>
      <c r="DH1320"/>
      <c r="DI1320"/>
      <c r="DJ1320"/>
      <c r="DK1320"/>
      <c r="DL1320"/>
      <c r="DM1320"/>
      <c r="DN1320"/>
      <c r="DO1320"/>
      <c r="DP1320"/>
      <c r="DQ1320"/>
      <c r="DR1320"/>
      <c r="DS1320"/>
      <c r="DT1320"/>
      <c r="DU1320"/>
      <c r="DV1320"/>
      <c r="DW1320"/>
      <c r="DX1320"/>
      <c r="DY1320"/>
      <c r="DZ1320"/>
      <c r="EA1320"/>
      <c r="EB1320"/>
      <c r="EC1320"/>
      <c r="ED1320"/>
      <c r="EE1320"/>
      <c r="EF1320"/>
      <c r="EG1320"/>
      <c r="EH1320"/>
      <c r="EI1320"/>
      <c r="EJ1320"/>
      <c r="EK1320"/>
    </row>
    <row r="1321" spans="1:141" ht="15.75">
      <c r="A1321"/>
      <c r="B1321"/>
      <c r="C1321"/>
      <c r="D1321"/>
      <c r="E1321"/>
      <c r="F1321"/>
      <c r="G1321"/>
      <c r="H1321"/>
      <c r="I1321"/>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c r="CW1321"/>
      <c r="CX1321"/>
      <c r="CY1321"/>
      <c r="CZ1321"/>
      <c r="DA1321"/>
      <c r="DB1321"/>
      <c r="DC1321"/>
      <c r="DD1321"/>
      <c r="DE1321"/>
      <c r="DF1321"/>
      <c r="DG1321"/>
      <c r="DH1321"/>
      <c r="DI1321"/>
      <c r="DJ1321"/>
      <c r="DK1321"/>
      <c r="DL1321"/>
      <c r="DM1321"/>
      <c r="DN1321"/>
      <c r="DO1321"/>
      <c r="DP1321"/>
      <c r="DQ1321"/>
      <c r="DR1321"/>
      <c r="DS1321"/>
      <c r="DT1321"/>
      <c r="DU1321"/>
      <c r="DV1321"/>
      <c r="DW1321"/>
      <c r="DX1321"/>
      <c r="DY1321"/>
      <c r="DZ1321"/>
      <c r="EA1321"/>
      <c r="EB1321"/>
      <c r="EC1321"/>
      <c r="ED1321"/>
      <c r="EE1321"/>
      <c r="EF1321"/>
      <c r="EG1321"/>
      <c r="EH1321"/>
      <c r="EI1321"/>
      <c r="EJ1321"/>
      <c r="EK1321"/>
    </row>
    <row r="1322" spans="1:141" ht="15.75">
      <c r="A1322"/>
      <c r="B1322"/>
      <c r="C1322"/>
      <c r="D1322"/>
      <c r="E1322"/>
      <c r="F1322"/>
      <c r="G1322"/>
      <c r="H1322"/>
      <c r="I1322"/>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c r="CW1322"/>
      <c r="CX1322"/>
      <c r="CY1322"/>
      <c r="CZ1322"/>
      <c r="DA1322"/>
      <c r="DB1322"/>
      <c r="DC1322"/>
      <c r="DD1322"/>
      <c r="DE1322"/>
      <c r="DF1322"/>
      <c r="DG1322"/>
      <c r="DH1322"/>
      <c r="DI1322"/>
      <c r="DJ1322"/>
      <c r="DK1322"/>
      <c r="DL1322"/>
      <c r="DM1322"/>
      <c r="DN1322"/>
      <c r="DO1322"/>
      <c r="DP1322"/>
      <c r="DQ1322"/>
      <c r="DR1322"/>
      <c r="DS1322"/>
      <c r="DT1322"/>
      <c r="DU1322"/>
      <c r="DV1322"/>
      <c r="DW1322"/>
      <c r="DX1322"/>
      <c r="DY1322"/>
      <c r="DZ1322"/>
      <c r="EA1322"/>
      <c r="EB1322"/>
      <c r="EC1322"/>
      <c r="ED1322"/>
      <c r="EE1322"/>
      <c r="EF1322"/>
      <c r="EG1322"/>
      <c r="EH1322"/>
      <c r="EI1322"/>
      <c r="EJ1322"/>
      <c r="EK1322"/>
    </row>
    <row r="1323" spans="1:141" ht="15.75">
      <c r="A1323"/>
      <c r="B1323"/>
      <c r="C1323"/>
      <c r="D1323"/>
      <c r="E1323"/>
      <c r="F1323"/>
      <c r="G1323"/>
      <c r="H1323"/>
      <c r="I1323"/>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c r="CW1323"/>
      <c r="CX1323"/>
      <c r="CY1323"/>
      <c r="CZ1323"/>
      <c r="DA1323"/>
      <c r="DB1323"/>
      <c r="DC1323"/>
      <c r="DD1323"/>
      <c r="DE1323"/>
      <c r="DF1323"/>
      <c r="DG1323"/>
      <c r="DH1323"/>
      <c r="DI1323"/>
      <c r="DJ1323"/>
      <c r="DK1323"/>
      <c r="DL1323"/>
      <c r="DM1323"/>
      <c r="DN1323"/>
      <c r="DO1323"/>
      <c r="DP1323"/>
      <c r="DQ1323"/>
      <c r="DR1323"/>
      <c r="DS1323"/>
      <c r="DT1323"/>
      <c r="DU1323"/>
      <c r="DV1323"/>
      <c r="DW1323"/>
      <c r="DX1323"/>
      <c r="DY1323"/>
      <c r="DZ1323"/>
      <c r="EA1323"/>
      <c r="EB1323"/>
      <c r="EC1323"/>
      <c r="ED1323"/>
      <c r="EE1323"/>
      <c r="EF1323"/>
      <c r="EG1323"/>
      <c r="EH1323"/>
      <c r="EI1323"/>
      <c r="EJ1323"/>
      <c r="EK1323"/>
    </row>
    <row r="1324" spans="1:141" ht="15.75">
      <c r="A1324"/>
      <c r="B1324"/>
      <c r="C1324"/>
      <c r="D1324"/>
      <c r="E1324"/>
      <c r="F1324"/>
      <c r="G1324"/>
      <c r="H1324"/>
      <c r="I1324"/>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c r="CW1324"/>
      <c r="CX1324"/>
      <c r="CY1324"/>
      <c r="CZ1324"/>
      <c r="DA1324"/>
      <c r="DB1324"/>
      <c r="DC1324"/>
      <c r="DD1324"/>
      <c r="DE1324"/>
      <c r="DF1324"/>
      <c r="DG1324"/>
      <c r="DH1324"/>
      <c r="DI1324"/>
      <c r="DJ1324"/>
      <c r="DK1324"/>
      <c r="DL1324"/>
      <c r="DM1324"/>
      <c r="DN1324"/>
      <c r="DO1324"/>
      <c r="DP1324"/>
      <c r="DQ1324"/>
      <c r="DR1324"/>
      <c r="DS1324"/>
      <c r="DT1324"/>
      <c r="DU1324"/>
      <c r="DV1324"/>
      <c r="DW1324"/>
      <c r="DX1324"/>
      <c r="DY1324"/>
      <c r="DZ1324"/>
      <c r="EA1324"/>
      <c r="EB1324"/>
      <c r="EC1324"/>
      <c r="ED1324"/>
      <c r="EE1324"/>
      <c r="EF1324"/>
      <c r="EG1324"/>
      <c r="EH1324"/>
      <c r="EI1324"/>
      <c r="EJ1324"/>
      <c r="EK1324"/>
    </row>
    <row r="1325" spans="1:141" ht="15.75">
      <c r="A1325"/>
      <c r="B1325"/>
      <c r="C1325"/>
      <c r="D1325"/>
      <c r="E1325"/>
      <c r="F1325"/>
      <c r="G1325"/>
      <c r="H1325"/>
      <c r="I13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c r="CW1325"/>
      <c r="CX1325"/>
      <c r="CY1325"/>
      <c r="CZ1325"/>
      <c r="DA1325"/>
      <c r="DB1325"/>
      <c r="DC1325"/>
      <c r="DD1325"/>
      <c r="DE1325"/>
      <c r="DF1325"/>
      <c r="DG1325"/>
      <c r="DH1325"/>
      <c r="DI1325"/>
      <c r="DJ1325"/>
      <c r="DK1325"/>
      <c r="DL1325"/>
      <c r="DM1325"/>
      <c r="DN1325"/>
      <c r="DO1325"/>
      <c r="DP1325"/>
      <c r="DQ1325"/>
      <c r="DR1325"/>
      <c r="DS1325"/>
      <c r="DT1325"/>
      <c r="DU1325"/>
      <c r="DV1325"/>
      <c r="DW1325"/>
      <c r="DX1325"/>
      <c r="DY1325"/>
      <c r="DZ1325"/>
      <c r="EA1325"/>
      <c r="EB1325"/>
      <c r="EC1325"/>
      <c r="ED1325"/>
      <c r="EE1325"/>
      <c r="EF1325"/>
      <c r="EG1325"/>
      <c r="EH1325"/>
      <c r="EI1325"/>
      <c r="EJ1325"/>
      <c r="EK1325"/>
    </row>
    <row r="1326" spans="1:141" ht="15.75">
      <c r="A1326"/>
      <c r="B1326"/>
      <c r="C1326"/>
      <c r="D1326"/>
      <c r="E1326"/>
      <c r="F1326"/>
      <c r="G1326"/>
      <c r="H1326"/>
      <c r="I1326"/>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c r="CW1326"/>
      <c r="CX1326"/>
      <c r="CY1326"/>
      <c r="CZ1326"/>
      <c r="DA1326"/>
      <c r="DB1326"/>
      <c r="DC1326"/>
      <c r="DD1326"/>
      <c r="DE1326"/>
      <c r="DF1326"/>
      <c r="DG1326"/>
      <c r="DH1326"/>
      <c r="DI1326"/>
      <c r="DJ1326"/>
      <c r="DK1326"/>
      <c r="DL1326"/>
      <c r="DM1326"/>
      <c r="DN1326"/>
      <c r="DO1326"/>
      <c r="DP1326"/>
      <c r="DQ1326"/>
      <c r="DR1326"/>
      <c r="DS1326"/>
      <c r="DT1326"/>
      <c r="DU1326"/>
      <c r="DV1326"/>
      <c r="DW1326"/>
      <c r="DX1326"/>
      <c r="DY1326"/>
      <c r="DZ1326"/>
      <c r="EA1326"/>
      <c r="EB1326"/>
      <c r="EC1326"/>
      <c r="ED1326"/>
      <c r="EE1326"/>
      <c r="EF1326"/>
      <c r="EG1326"/>
      <c r="EH1326"/>
      <c r="EI1326"/>
      <c r="EJ1326"/>
      <c r="EK1326"/>
    </row>
    <row r="1327" spans="1:141" ht="15.75">
      <c r="A1327"/>
      <c r="B1327"/>
      <c r="C1327"/>
      <c r="D1327"/>
      <c r="E1327"/>
      <c r="F1327"/>
      <c r="G1327"/>
      <c r="H1327"/>
      <c r="I1327"/>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c r="CW1327"/>
      <c r="CX1327"/>
      <c r="CY1327"/>
      <c r="CZ1327"/>
      <c r="DA1327"/>
      <c r="DB1327"/>
      <c r="DC1327"/>
      <c r="DD1327"/>
      <c r="DE1327"/>
      <c r="DF1327"/>
      <c r="DG1327"/>
      <c r="DH1327"/>
      <c r="DI1327"/>
      <c r="DJ1327"/>
      <c r="DK1327"/>
      <c r="DL1327"/>
      <c r="DM1327"/>
      <c r="DN1327"/>
      <c r="DO1327"/>
      <c r="DP1327"/>
      <c r="DQ1327"/>
      <c r="DR1327"/>
      <c r="DS1327"/>
      <c r="DT1327"/>
      <c r="DU1327"/>
      <c r="DV1327"/>
      <c r="DW1327"/>
      <c r="DX1327"/>
      <c r="DY1327"/>
      <c r="DZ1327"/>
      <c r="EA1327"/>
      <c r="EB1327"/>
      <c r="EC1327"/>
      <c r="ED1327"/>
      <c r="EE1327"/>
      <c r="EF1327"/>
      <c r="EG1327"/>
      <c r="EH1327"/>
      <c r="EI1327"/>
      <c r="EJ1327"/>
      <c r="EK1327"/>
    </row>
    <row r="1328" spans="1:141" ht="15.75">
      <c r="A1328"/>
      <c r="B1328"/>
      <c r="C1328"/>
      <c r="D1328"/>
      <c r="E1328"/>
      <c r="F1328"/>
      <c r="G1328"/>
      <c r="H1328"/>
      <c r="I1328"/>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c r="CW1328"/>
      <c r="CX1328"/>
      <c r="CY1328"/>
      <c r="CZ1328"/>
      <c r="DA1328"/>
      <c r="DB1328"/>
      <c r="DC1328"/>
      <c r="DD1328"/>
      <c r="DE1328"/>
      <c r="DF1328"/>
      <c r="DG1328"/>
      <c r="DH1328"/>
      <c r="DI1328"/>
      <c r="DJ1328"/>
      <c r="DK1328"/>
      <c r="DL1328"/>
      <c r="DM1328"/>
      <c r="DN1328"/>
      <c r="DO1328"/>
      <c r="DP1328"/>
      <c r="DQ1328"/>
      <c r="DR1328"/>
      <c r="DS1328"/>
      <c r="DT1328"/>
      <c r="DU1328"/>
      <c r="DV1328"/>
      <c r="DW1328"/>
      <c r="DX1328"/>
      <c r="DY1328"/>
      <c r="DZ1328"/>
      <c r="EA1328"/>
      <c r="EB1328"/>
      <c r="EC1328"/>
      <c r="ED1328"/>
      <c r="EE1328"/>
      <c r="EF1328"/>
      <c r="EG1328"/>
      <c r="EH1328"/>
      <c r="EI1328"/>
      <c r="EJ1328"/>
      <c r="EK1328"/>
    </row>
    <row r="1329" spans="1:141" ht="15.75">
      <c r="A1329"/>
      <c r="B1329"/>
      <c r="C1329"/>
      <c r="D1329"/>
      <c r="E1329"/>
      <c r="F1329"/>
      <c r="G1329"/>
      <c r="H1329"/>
      <c r="I1329"/>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c r="CW1329"/>
      <c r="CX1329"/>
      <c r="CY1329"/>
      <c r="CZ1329"/>
      <c r="DA1329"/>
      <c r="DB1329"/>
      <c r="DC1329"/>
      <c r="DD1329"/>
      <c r="DE1329"/>
      <c r="DF1329"/>
      <c r="DG1329"/>
      <c r="DH1329"/>
      <c r="DI1329"/>
      <c r="DJ1329"/>
      <c r="DK1329"/>
      <c r="DL1329"/>
      <c r="DM1329"/>
      <c r="DN1329"/>
      <c r="DO1329"/>
      <c r="DP1329"/>
      <c r="DQ1329"/>
      <c r="DR1329"/>
      <c r="DS1329"/>
      <c r="DT1329"/>
      <c r="DU1329"/>
      <c r="DV1329"/>
      <c r="DW1329"/>
      <c r="DX1329"/>
      <c r="DY1329"/>
      <c r="DZ1329"/>
      <c r="EA1329"/>
      <c r="EB1329"/>
      <c r="EC1329"/>
      <c r="ED1329"/>
      <c r="EE1329"/>
      <c r="EF1329"/>
      <c r="EG1329"/>
      <c r="EH1329"/>
      <c r="EI1329"/>
      <c r="EJ1329"/>
      <c r="EK1329"/>
    </row>
    <row r="1330" spans="1:141" ht="15.75">
      <c r="A1330"/>
      <c r="B1330"/>
      <c r="C1330"/>
      <c r="D1330"/>
      <c r="E1330"/>
      <c r="F1330"/>
      <c r="G1330"/>
      <c r="H1330"/>
      <c r="I1330"/>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c r="CW1330"/>
      <c r="CX1330"/>
      <c r="CY1330"/>
      <c r="CZ1330"/>
      <c r="DA1330"/>
      <c r="DB1330"/>
      <c r="DC1330"/>
      <c r="DD1330"/>
      <c r="DE1330"/>
      <c r="DF1330"/>
      <c r="DG1330"/>
      <c r="DH1330"/>
      <c r="DI1330"/>
      <c r="DJ1330"/>
      <c r="DK1330"/>
      <c r="DL1330"/>
      <c r="DM1330"/>
      <c r="DN1330"/>
      <c r="DO1330"/>
      <c r="DP1330"/>
      <c r="DQ1330"/>
      <c r="DR1330"/>
      <c r="DS1330"/>
      <c r="DT1330"/>
      <c r="DU1330"/>
      <c r="DV1330"/>
      <c r="DW1330"/>
      <c r="DX1330"/>
      <c r="DY1330"/>
      <c r="DZ1330"/>
      <c r="EA1330"/>
      <c r="EB1330"/>
      <c r="EC1330"/>
      <c r="ED1330"/>
      <c r="EE1330"/>
      <c r="EF1330"/>
      <c r="EG1330"/>
      <c r="EH1330"/>
      <c r="EI1330"/>
      <c r="EJ1330"/>
      <c r="EK1330"/>
    </row>
    <row r="1331" spans="1:141" ht="15.75">
      <c r="A1331"/>
      <c r="B1331"/>
      <c r="C1331"/>
      <c r="D1331"/>
      <c r="E1331"/>
      <c r="F1331"/>
      <c r="G1331"/>
      <c r="H1331"/>
      <c r="I1331"/>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c r="CW1331"/>
      <c r="CX1331"/>
      <c r="CY1331"/>
      <c r="CZ1331"/>
      <c r="DA1331"/>
      <c r="DB1331"/>
      <c r="DC1331"/>
      <c r="DD1331"/>
      <c r="DE1331"/>
      <c r="DF1331"/>
      <c r="DG1331"/>
      <c r="DH1331"/>
      <c r="DI1331"/>
      <c r="DJ1331"/>
      <c r="DK1331"/>
      <c r="DL1331"/>
      <c r="DM1331"/>
      <c r="DN1331"/>
      <c r="DO1331"/>
      <c r="DP1331"/>
      <c r="DQ1331"/>
      <c r="DR1331"/>
      <c r="DS1331"/>
      <c r="DT1331"/>
      <c r="DU1331"/>
      <c r="DV1331"/>
      <c r="DW1331"/>
      <c r="DX1331"/>
      <c r="DY1331"/>
      <c r="DZ1331"/>
      <c r="EA1331"/>
      <c r="EB1331"/>
      <c r="EC1331"/>
      <c r="ED1331"/>
      <c r="EE1331"/>
      <c r="EF1331"/>
      <c r="EG1331"/>
      <c r="EH1331"/>
      <c r="EI1331"/>
      <c r="EJ1331"/>
      <c r="EK1331"/>
    </row>
    <row r="1332" spans="1:141" ht="15.75">
      <c r="A1332"/>
      <c r="B1332"/>
      <c r="C1332"/>
      <c r="D1332"/>
      <c r="E1332"/>
      <c r="F1332"/>
      <c r="G1332"/>
      <c r="H1332"/>
      <c r="I1332"/>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c r="CW1332"/>
      <c r="CX1332"/>
      <c r="CY1332"/>
      <c r="CZ1332"/>
      <c r="DA1332"/>
      <c r="DB1332"/>
      <c r="DC1332"/>
      <c r="DD1332"/>
      <c r="DE1332"/>
      <c r="DF1332"/>
      <c r="DG1332"/>
      <c r="DH1332"/>
      <c r="DI1332"/>
      <c r="DJ1332"/>
      <c r="DK1332"/>
      <c r="DL1332"/>
      <c r="DM1332"/>
      <c r="DN1332"/>
      <c r="DO1332"/>
      <c r="DP1332"/>
      <c r="DQ1332"/>
      <c r="DR1332"/>
      <c r="DS1332"/>
      <c r="DT1332"/>
      <c r="DU1332"/>
      <c r="DV1332"/>
      <c r="DW1332"/>
      <c r="DX1332"/>
      <c r="DY1332"/>
      <c r="DZ1332"/>
      <c r="EA1332"/>
      <c r="EB1332"/>
      <c r="EC1332"/>
      <c r="ED1332"/>
      <c r="EE1332"/>
      <c r="EF1332"/>
      <c r="EG1332"/>
      <c r="EH1332"/>
      <c r="EI1332"/>
      <c r="EJ1332"/>
      <c r="EK1332"/>
    </row>
    <row r="1333" spans="1:141" ht="15.75">
      <c r="A1333"/>
      <c r="B1333"/>
      <c r="C1333"/>
      <c r="D1333"/>
      <c r="E1333"/>
      <c r="F1333"/>
      <c r="G1333"/>
      <c r="H1333"/>
      <c r="I1333"/>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c r="CW1333"/>
      <c r="CX1333"/>
      <c r="CY1333"/>
      <c r="CZ1333"/>
      <c r="DA1333"/>
      <c r="DB1333"/>
      <c r="DC1333"/>
      <c r="DD1333"/>
      <c r="DE1333"/>
      <c r="DF1333"/>
      <c r="DG1333"/>
      <c r="DH1333"/>
      <c r="DI1333"/>
      <c r="DJ1333"/>
      <c r="DK1333"/>
      <c r="DL1333"/>
      <c r="DM1333"/>
      <c r="DN1333"/>
      <c r="DO1333"/>
      <c r="DP1333"/>
      <c r="DQ1333"/>
      <c r="DR1333"/>
      <c r="DS1333"/>
      <c r="DT1333"/>
      <c r="DU1333"/>
      <c r="DV1333"/>
      <c r="DW1333"/>
      <c r="DX1333"/>
      <c r="DY1333"/>
      <c r="DZ1333"/>
      <c r="EA1333"/>
      <c r="EB1333"/>
      <c r="EC1333"/>
      <c r="ED1333"/>
      <c r="EE1333"/>
      <c r="EF1333"/>
      <c r="EG1333"/>
      <c r="EH1333"/>
      <c r="EI1333"/>
      <c r="EJ1333"/>
      <c r="EK1333"/>
    </row>
    <row r="1334" spans="1:141" ht="15.75">
      <c r="A1334"/>
      <c r="B1334"/>
      <c r="C1334"/>
      <c r="D1334"/>
      <c r="E1334"/>
      <c r="F1334"/>
      <c r="G1334"/>
      <c r="H1334"/>
      <c r="I1334"/>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c r="CW1334"/>
      <c r="CX1334"/>
      <c r="CY1334"/>
      <c r="CZ1334"/>
      <c r="DA1334"/>
      <c r="DB1334"/>
      <c r="DC1334"/>
      <c r="DD1334"/>
      <c r="DE1334"/>
      <c r="DF1334"/>
      <c r="DG1334"/>
      <c r="DH1334"/>
      <c r="DI1334"/>
      <c r="DJ1334"/>
      <c r="DK1334"/>
      <c r="DL1334"/>
      <c r="DM1334"/>
      <c r="DN1334"/>
      <c r="DO1334"/>
      <c r="DP1334"/>
      <c r="DQ1334"/>
      <c r="DR1334"/>
      <c r="DS1334"/>
      <c r="DT1334"/>
      <c r="DU1334"/>
      <c r="DV1334"/>
      <c r="DW1334"/>
      <c r="DX1334"/>
      <c r="DY1334"/>
      <c r="DZ1334"/>
      <c r="EA1334"/>
      <c r="EB1334"/>
      <c r="EC1334"/>
      <c r="ED1334"/>
      <c r="EE1334"/>
      <c r="EF1334"/>
      <c r="EG1334"/>
      <c r="EH1334"/>
      <c r="EI1334"/>
      <c r="EJ1334"/>
      <c r="EK1334"/>
    </row>
    <row r="1335" spans="1:141" ht="15.75">
      <c r="A1335"/>
      <c r="B1335"/>
      <c r="C1335"/>
      <c r="D1335"/>
      <c r="E1335"/>
      <c r="F1335"/>
      <c r="G1335"/>
      <c r="H1335"/>
      <c r="I133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c r="CW1335"/>
      <c r="CX1335"/>
      <c r="CY1335"/>
      <c r="CZ1335"/>
      <c r="DA1335"/>
      <c r="DB1335"/>
      <c r="DC1335"/>
      <c r="DD1335"/>
      <c r="DE1335"/>
      <c r="DF1335"/>
      <c r="DG1335"/>
      <c r="DH1335"/>
      <c r="DI1335"/>
      <c r="DJ1335"/>
      <c r="DK1335"/>
      <c r="DL1335"/>
      <c r="DM1335"/>
      <c r="DN1335"/>
      <c r="DO1335"/>
      <c r="DP1335"/>
      <c r="DQ1335"/>
      <c r="DR1335"/>
      <c r="DS1335"/>
      <c r="DT1335"/>
      <c r="DU1335"/>
      <c r="DV1335"/>
      <c r="DW1335"/>
      <c r="DX1335"/>
      <c r="DY1335"/>
      <c r="DZ1335"/>
      <c r="EA1335"/>
      <c r="EB1335"/>
      <c r="EC1335"/>
      <c r="ED1335"/>
      <c r="EE1335"/>
      <c r="EF1335"/>
      <c r="EG1335"/>
      <c r="EH1335"/>
      <c r="EI1335"/>
      <c r="EJ1335"/>
      <c r="EK1335"/>
    </row>
    <row r="1336" spans="1:141" ht="15.75">
      <c r="A1336"/>
      <c r="B1336"/>
      <c r="C1336"/>
      <c r="D1336"/>
      <c r="E1336"/>
      <c r="F1336"/>
      <c r="G1336"/>
      <c r="H1336"/>
      <c r="I1336"/>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c r="CW1336"/>
      <c r="CX1336"/>
      <c r="CY1336"/>
      <c r="CZ1336"/>
      <c r="DA1336"/>
      <c r="DB1336"/>
      <c r="DC1336"/>
      <c r="DD1336"/>
      <c r="DE1336"/>
      <c r="DF1336"/>
      <c r="DG1336"/>
      <c r="DH1336"/>
      <c r="DI1336"/>
      <c r="DJ1336"/>
      <c r="DK1336"/>
      <c r="DL1336"/>
      <c r="DM1336"/>
      <c r="DN1336"/>
      <c r="DO1336"/>
      <c r="DP1336"/>
      <c r="DQ1336"/>
      <c r="DR1336"/>
      <c r="DS1336"/>
      <c r="DT1336"/>
      <c r="DU1336"/>
      <c r="DV1336"/>
      <c r="DW1336"/>
      <c r="DX1336"/>
      <c r="DY1336"/>
      <c r="DZ1336"/>
      <c r="EA1336"/>
      <c r="EB1336"/>
      <c r="EC1336"/>
      <c r="ED1336"/>
      <c r="EE1336"/>
      <c r="EF1336"/>
      <c r="EG1336"/>
      <c r="EH1336"/>
      <c r="EI1336"/>
      <c r="EJ1336"/>
      <c r="EK1336"/>
    </row>
    <row r="1337" spans="1:141" ht="15.75">
      <c r="A1337"/>
      <c r="B1337"/>
      <c r="C1337"/>
      <c r="D1337"/>
      <c r="E1337"/>
      <c r="F1337"/>
      <c r="G1337"/>
      <c r="H1337"/>
      <c r="I1337"/>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c r="CW1337"/>
      <c r="CX1337"/>
      <c r="CY1337"/>
      <c r="CZ1337"/>
      <c r="DA1337"/>
      <c r="DB1337"/>
      <c r="DC1337"/>
      <c r="DD1337"/>
      <c r="DE1337"/>
      <c r="DF1337"/>
      <c r="DG1337"/>
      <c r="DH1337"/>
      <c r="DI1337"/>
      <c r="DJ1337"/>
      <c r="DK1337"/>
      <c r="DL1337"/>
      <c r="DM1337"/>
      <c r="DN1337"/>
      <c r="DO1337"/>
      <c r="DP1337"/>
      <c r="DQ1337"/>
      <c r="DR1337"/>
      <c r="DS1337"/>
      <c r="DT1337"/>
      <c r="DU1337"/>
      <c r="DV1337"/>
      <c r="DW1337"/>
      <c r="DX1337"/>
      <c r="DY1337"/>
      <c r="DZ1337"/>
      <c r="EA1337"/>
      <c r="EB1337"/>
      <c r="EC1337"/>
      <c r="ED1337"/>
      <c r="EE1337"/>
      <c r="EF1337"/>
      <c r="EG1337"/>
      <c r="EH1337"/>
      <c r="EI1337"/>
      <c r="EJ1337"/>
      <c r="EK1337"/>
    </row>
    <row r="1338" spans="1:141" ht="15.75">
      <c r="A1338"/>
      <c r="B1338"/>
      <c r="C1338"/>
      <c r="D1338"/>
      <c r="E1338"/>
      <c r="F1338"/>
      <c r="G1338"/>
      <c r="H1338"/>
      <c r="I1338"/>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c r="CW1338"/>
      <c r="CX1338"/>
      <c r="CY1338"/>
      <c r="CZ1338"/>
      <c r="DA1338"/>
      <c r="DB1338"/>
      <c r="DC1338"/>
      <c r="DD1338"/>
      <c r="DE1338"/>
      <c r="DF1338"/>
      <c r="DG1338"/>
      <c r="DH1338"/>
      <c r="DI1338"/>
      <c r="DJ1338"/>
      <c r="DK1338"/>
      <c r="DL1338"/>
      <c r="DM1338"/>
      <c r="DN1338"/>
      <c r="DO1338"/>
      <c r="DP1338"/>
      <c r="DQ1338"/>
      <c r="DR1338"/>
      <c r="DS1338"/>
      <c r="DT1338"/>
      <c r="DU1338"/>
      <c r="DV1338"/>
      <c r="DW1338"/>
      <c r="DX1338"/>
      <c r="DY1338"/>
      <c r="DZ1338"/>
      <c r="EA1338"/>
      <c r="EB1338"/>
      <c r="EC1338"/>
      <c r="ED1338"/>
      <c r="EE1338"/>
      <c r="EF1338"/>
      <c r="EG1338"/>
      <c r="EH1338"/>
      <c r="EI1338"/>
      <c r="EJ1338"/>
      <c r="EK1338"/>
    </row>
    <row r="1339" spans="1:141" ht="15.75">
      <c r="A1339"/>
      <c r="B1339"/>
      <c r="C1339"/>
      <c r="D1339"/>
      <c r="E1339"/>
      <c r="F1339"/>
      <c r="G1339"/>
      <c r="H1339"/>
      <c r="I1339"/>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c r="CW1339"/>
      <c r="CX1339"/>
      <c r="CY1339"/>
      <c r="CZ1339"/>
      <c r="DA1339"/>
      <c r="DB1339"/>
      <c r="DC1339"/>
      <c r="DD1339"/>
      <c r="DE1339"/>
      <c r="DF1339"/>
      <c r="DG1339"/>
      <c r="DH1339"/>
      <c r="DI1339"/>
      <c r="DJ1339"/>
      <c r="DK1339"/>
      <c r="DL1339"/>
      <c r="DM1339"/>
      <c r="DN1339"/>
      <c r="DO1339"/>
      <c r="DP1339"/>
      <c r="DQ1339"/>
      <c r="DR1339"/>
      <c r="DS1339"/>
      <c r="DT1339"/>
      <c r="DU1339"/>
      <c r="DV1339"/>
      <c r="DW1339"/>
      <c r="DX1339"/>
      <c r="DY1339"/>
      <c r="DZ1339"/>
      <c r="EA1339"/>
      <c r="EB1339"/>
      <c r="EC1339"/>
      <c r="ED1339"/>
      <c r="EE1339"/>
      <c r="EF1339"/>
      <c r="EG1339"/>
      <c r="EH1339"/>
      <c r="EI1339"/>
      <c r="EJ1339"/>
      <c r="EK1339"/>
    </row>
    <row r="1340" spans="1:141" ht="15.75">
      <c r="A1340"/>
      <c r="B1340"/>
      <c r="C1340"/>
      <c r="D1340"/>
      <c r="E1340"/>
      <c r="F1340"/>
      <c r="G1340"/>
      <c r="H1340"/>
      <c r="I1340"/>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c r="CW1340"/>
      <c r="CX1340"/>
      <c r="CY1340"/>
      <c r="CZ1340"/>
      <c r="DA1340"/>
      <c r="DB1340"/>
      <c r="DC1340"/>
      <c r="DD1340"/>
      <c r="DE1340"/>
      <c r="DF1340"/>
      <c r="DG1340"/>
      <c r="DH1340"/>
      <c r="DI1340"/>
      <c r="DJ1340"/>
      <c r="DK1340"/>
      <c r="DL1340"/>
      <c r="DM1340"/>
      <c r="DN1340"/>
      <c r="DO1340"/>
      <c r="DP1340"/>
      <c r="DQ1340"/>
      <c r="DR1340"/>
      <c r="DS1340"/>
      <c r="DT1340"/>
      <c r="DU1340"/>
      <c r="DV1340"/>
      <c r="DW1340"/>
      <c r="DX1340"/>
      <c r="DY1340"/>
      <c r="DZ1340"/>
      <c r="EA1340"/>
      <c r="EB1340"/>
      <c r="EC1340"/>
      <c r="ED1340"/>
      <c r="EE1340"/>
      <c r="EF1340"/>
      <c r="EG1340"/>
      <c r="EH1340"/>
      <c r="EI1340"/>
      <c r="EJ1340"/>
      <c r="EK1340"/>
    </row>
    <row r="1341" spans="1:141" ht="15.75">
      <c r="A1341"/>
      <c r="B1341"/>
      <c r="C1341"/>
      <c r="D1341"/>
      <c r="E1341"/>
      <c r="F1341"/>
      <c r="G1341"/>
      <c r="H1341"/>
      <c r="I1341"/>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c r="CW1341"/>
      <c r="CX1341"/>
      <c r="CY1341"/>
      <c r="CZ1341"/>
      <c r="DA1341"/>
      <c r="DB1341"/>
      <c r="DC1341"/>
      <c r="DD1341"/>
      <c r="DE1341"/>
      <c r="DF1341"/>
      <c r="DG1341"/>
      <c r="DH1341"/>
      <c r="DI1341"/>
      <c r="DJ1341"/>
      <c r="DK1341"/>
      <c r="DL1341"/>
      <c r="DM1341"/>
      <c r="DN1341"/>
      <c r="DO1341"/>
      <c r="DP1341"/>
      <c r="DQ1341"/>
      <c r="DR1341"/>
      <c r="DS1341"/>
      <c r="DT1341"/>
      <c r="DU1341"/>
      <c r="DV1341"/>
      <c r="DW1341"/>
      <c r="DX1341"/>
      <c r="DY1341"/>
      <c r="DZ1341"/>
      <c r="EA1341"/>
      <c r="EB1341"/>
      <c r="EC1341"/>
      <c r="ED1341"/>
      <c r="EE1341"/>
      <c r="EF1341"/>
      <c r="EG1341"/>
      <c r="EH1341"/>
      <c r="EI1341"/>
      <c r="EJ1341"/>
      <c r="EK1341"/>
    </row>
    <row r="1342" spans="1:141" ht="15.75">
      <c r="A1342"/>
      <c r="B1342"/>
      <c r="C1342"/>
      <c r="D1342"/>
      <c r="E1342"/>
      <c r="F1342"/>
      <c r="G1342"/>
      <c r="H1342"/>
      <c r="I1342"/>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c r="CW1342"/>
      <c r="CX1342"/>
      <c r="CY1342"/>
      <c r="CZ1342"/>
      <c r="DA1342"/>
      <c r="DB1342"/>
      <c r="DC1342"/>
      <c r="DD1342"/>
      <c r="DE1342"/>
      <c r="DF1342"/>
      <c r="DG1342"/>
      <c r="DH1342"/>
      <c r="DI1342"/>
      <c r="DJ1342"/>
      <c r="DK1342"/>
      <c r="DL1342"/>
      <c r="DM1342"/>
      <c r="DN1342"/>
      <c r="DO1342"/>
      <c r="DP1342"/>
      <c r="DQ1342"/>
      <c r="DR1342"/>
      <c r="DS1342"/>
      <c r="DT1342"/>
      <c r="DU1342"/>
      <c r="DV1342"/>
      <c r="DW1342"/>
      <c r="DX1342"/>
      <c r="DY1342"/>
      <c r="DZ1342"/>
      <c r="EA1342"/>
      <c r="EB1342"/>
      <c r="EC1342"/>
      <c r="ED1342"/>
      <c r="EE1342"/>
      <c r="EF1342"/>
      <c r="EG1342"/>
      <c r="EH1342"/>
      <c r="EI1342"/>
      <c r="EJ1342"/>
      <c r="EK1342"/>
    </row>
    <row r="1343" spans="1:141" ht="15.75">
      <c r="A1343"/>
      <c r="B1343"/>
      <c r="C1343"/>
      <c r="D1343"/>
      <c r="E1343"/>
      <c r="F1343"/>
      <c r="G1343"/>
      <c r="H1343"/>
      <c r="I1343"/>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c r="CW1343"/>
      <c r="CX1343"/>
      <c r="CY1343"/>
      <c r="CZ1343"/>
      <c r="DA1343"/>
      <c r="DB1343"/>
      <c r="DC1343"/>
      <c r="DD1343"/>
      <c r="DE1343"/>
      <c r="DF1343"/>
      <c r="DG1343"/>
      <c r="DH1343"/>
      <c r="DI1343"/>
      <c r="DJ1343"/>
      <c r="DK1343"/>
      <c r="DL1343"/>
      <c r="DM1343"/>
      <c r="DN1343"/>
      <c r="DO1343"/>
      <c r="DP1343"/>
      <c r="DQ1343"/>
      <c r="DR1343"/>
      <c r="DS1343"/>
      <c r="DT1343"/>
      <c r="DU1343"/>
      <c r="DV1343"/>
      <c r="DW1343"/>
      <c r="DX1343"/>
      <c r="DY1343"/>
      <c r="DZ1343"/>
      <c r="EA1343"/>
      <c r="EB1343"/>
      <c r="EC1343"/>
      <c r="ED1343"/>
      <c r="EE1343"/>
      <c r="EF1343"/>
      <c r="EG1343"/>
      <c r="EH1343"/>
      <c r="EI1343"/>
      <c r="EJ1343"/>
      <c r="EK1343"/>
    </row>
    <row r="1344" spans="1:141" ht="15.75">
      <c r="A1344"/>
      <c r="B1344"/>
      <c r="C1344"/>
      <c r="D1344"/>
      <c r="E1344"/>
      <c r="F1344"/>
      <c r="G1344"/>
      <c r="H1344"/>
      <c r="I1344"/>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c r="CW1344"/>
      <c r="CX1344"/>
      <c r="CY1344"/>
      <c r="CZ1344"/>
      <c r="DA1344"/>
      <c r="DB1344"/>
      <c r="DC1344"/>
      <c r="DD1344"/>
      <c r="DE1344"/>
      <c r="DF1344"/>
      <c r="DG1344"/>
      <c r="DH1344"/>
      <c r="DI1344"/>
      <c r="DJ1344"/>
      <c r="DK1344"/>
      <c r="DL1344"/>
      <c r="DM1344"/>
      <c r="DN1344"/>
      <c r="DO1344"/>
      <c r="DP1344"/>
      <c r="DQ1344"/>
      <c r="DR1344"/>
      <c r="DS1344"/>
      <c r="DT1344"/>
      <c r="DU1344"/>
      <c r="DV1344"/>
      <c r="DW1344"/>
      <c r="DX1344"/>
      <c r="DY1344"/>
      <c r="DZ1344"/>
      <c r="EA1344"/>
      <c r="EB1344"/>
      <c r="EC1344"/>
      <c r="ED1344"/>
      <c r="EE1344"/>
      <c r="EF1344"/>
      <c r="EG1344"/>
      <c r="EH1344"/>
      <c r="EI1344"/>
      <c r="EJ1344"/>
      <c r="EK1344"/>
    </row>
    <row r="1345" spans="1:141" ht="15.75">
      <c r="A1345"/>
      <c r="B1345"/>
      <c r="C1345"/>
      <c r="D1345"/>
      <c r="E1345"/>
      <c r="F1345"/>
      <c r="G1345"/>
      <c r="H1345"/>
      <c r="I134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c r="CW1345"/>
      <c r="CX1345"/>
      <c r="CY1345"/>
      <c r="CZ1345"/>
      <c r="DA1345"/>
      <c r="DB1345"/>
      <c r="DC1345"/>
      <c r="DD1345"/>
      <c r="DE1345"/>
      <c r="DF1345"/>
      <c r="DG1345"/>
      <c r="DH1345"/>
      <c r="DI1345"/>
      <c r="DJ1345"/>
      <c r="DK1345"/>
      <c r="DL1345"/>
      <c r="DM1345"/>
      <c r="DN1345"/>
      <c r="DO1345"/>
      <c r="DP1345"/>
      <c r="DQ1345"/>
      <c r="DR1345"/>
      <c r="DS1345"/>
      <c r="DT1345"/>
      <c r="DU1345"/>
      <c r="DV1345"/>
      <c r="DW1345"/>
      <c r="DX1345"/>
      <c r="DY1345"/>
      <c r="DZ1345"/>
      <c r="EA1345"/>
      <c r="EB1345"/>
      <c r="EC1345"/>
      <c r="ED1345"/>
      <c r="EE1345"/>
      <c r="EF1345"/>
      <c r="EG1345"/>
      <c r="EH1345"/>
      <c r="EI1345"/>
      <c r="EJ1345"/>
      <c r="EK1345"/>
    </row>
    <row r="1346" spans="1:141" ht="15.75">
      <c r="A1346"/>
      <c r="B1346"/>
      <c r="C1346"/>
      <c r="D1346"/>
      <c r="E1346"/>
      <c r="F1346"/>
      <c r="G1346"/>
      <c r="H1346"/>
      <c r="I1346"/>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c r="CW1346"/>
      <c r="CX1346"/>
      <c r="CY1346"/>
      <c r="CZ1346"/>
      <c r="DA1346"/>
      <c r="DB1346"/>
      <c r="DC1346"/>
      <c r="DD1346"/>
      <c r="DE1346"/>
      <c r="DF1346"/>
      <c r="DG1346"/>
      <c r="DH1346"/>
      <c r="DI1346"/>
      <c r="DJ1346"/>
      <c r="DK1346"/>
      <c r="DL1346"/>
      <c r="DM1346"/>
      <c r="DN1346"/>
      <c r="DO1346"/>
      <c r="DP1346"/>
      <c r="DQ1346"/>
      <c r="DR1346"/>
      <c r="DS1346"/>
      <c r="DT1346"/>
      <c r="DU1346"/>
      <c r="DV1346"/>
      <c r="DW1346"/>
      <c r="DX1346"/>
      <c r="DY1346"/>
      <c r="DZ1346"/>
      <c r="EA1346"/>
      <c r="EB1346"/>
      <c r="EC1346"/>
      <c r="ED1346"/>
      <c r="EE1346"/>
      <c r="EF1346"/>
      <c r="EG1346"/>
      <c r="EH1346"/>
      <c r="EI1346"/>
      <c r="EJ1346"/>
      <c r="EK1346"/>
    </row>
    <row r="1347" spans="1:141" ht="15.75">
      <c r="A1347"/>
      <c r="B1347"/>
      <c r="C1347"/>
      <c r="D1347"/>
      <c r="E1347"/>
      <c r="F1347"/>
      <c r="G1347"/>
      <c r="H1347"/>
      <c r="I1347"/>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c r="CW1347"/>
      <c r="CX1347"/>
      <c r="CY1347"/>
      <c r="CZ1347"/>
      <c r="DA1347"/>
      <c r="DB1347"/>
      <c r="DC1347"/>
      <c r="DD1347"/>
      <c r="DE1347"/>
      <c r="DF1347"/>
      <c r="DG1347"/>
      <c r="DH1347"/>
      <c r="DI1347"/>
      <c r="DJ1347"/>
      <c r="DK1347"/>
      <c r="DL1347"/>
      <c r="DM1347"/>
      <c r="DN1347"/>
      <c r="DO1347"/>
      <c r="DP1347"/>
      <c r="DQ1347"/>
      <c r="DR1347"/>
      <c r="DS1347"/>
      <c r="DT1347"/>
      <c r="DU1347"/>
      <c r="DV1347"/>
      <c r="DW1347"/>
      <c r="DX1347"/>
      <c r="DY1347"/>
      <c r="DZ1347"/>
      <c r="EA1347"/>
      <c r="EB1347"/>
      <c r="EC1347"/>
      <c r="ED1347"/>
      <c r="EE1347"/>
      <c r="EF1347"/>
      <c r="EG1347"/>
      <c r="EH1347"/>
      <c r="EI1347"/>
      <c r="EJ1347"/>
      <c r="EK1347"/>
    </row>
    <row r="1348" spans="1:141" ht="15.75">
      <c r="A1348"/>
      <c r="B1348"/>
      <c r="C1348"/>
      <c r="D1348"/>
      <c r="E1348"/>
      <c r="F1348"/>
      <c r="G1348"/>
      <c r="H1348"/>
      <c r="I1348"/>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c r="CW1348"/>
      <c r="CX1348"/>
      <c r="CY1348"/>
      <c r="CZ1348"/>
      <c r="DA1348"/>
      <c r="DB1348"/>
      <c r="DC1348"/>
      <c r="DD1348"/>
      <c r="DE1348"/>
      <c r="DF1348"/>
      <c r="DG1348"/>
      <c r="DH1348"/>
      <c r="DI1348"/>
      <c r="DJ1348"/>
      <c r="DK1348"/>
      <c r="DL1348"/>
      <c r="DM1348"/>
      <c r="DN1348"/>
      <c r="DO1348"/>
      <c r="DP1348"/>
      <c r="DQ1348"/>
      <c r="DR1348"/>
      <c r="DS1348"/>
      <c r="DT1348"/>
      <c r="DU1348"/>
      <c r="DV1348"/>
      <c r="DW1348"/>
      <c r="DX1348"/>
      <c r="DY1348"/>
      <c r="DZ1348"/>
      <c r="EA1348"/>
      <c r="EB1348"/>
      <c r="EC1348"/>
      <c r="ED1348"/>
      <c r="EE1348"/>
      <c r="EF1348"/>
      <c r="EG1348"/>
      <c r="EH1348"/>
      <c r="EI1348"/>
      <c r="EJ1348"/>
      <c r="EK1348"/>
    </row>
    <row r="1349" spans="1:141" ht="15.75">
      <c r="A1349"/>
      <c r="B1349"/>
      <c r="C1349"/>
      <c r="D1349"/>
      <c r="E1349"/>
      <c r="F1349"/>
      <c r="G1349"/>
      <c r="H1349"/>
      <c r="I1349"/>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c r="CW1349"/>
      <c r="CX1349"/>
      <c r="CY1349"/>
      <c r="CZ1349"/>
      <c r="DA1349"/>
      <c r="DB1349"/>
      <c r="DC1349"/>
      <c r="DD1349"/>
      <c r="DE1349"/>
      <c r="DF1349"/>
      <c r="DG1349"/>
      <c r="DH1349"/>
      <c r="DI1349"/>
      <c r="DJ1349"/>
      <c r="DK1349"/>
      <c r="DL1349"/>
      <c r="DM1349"/>
      <c r="DN1349"/>
      <c r="DO1349"/>
      <c r="DP1349"/>
      <c r="DQ1349"/>
      <c r="DR1349"/>
      <c r="DS1349"/>
      <c r="DT1349"/>
      <c r="DU1349"/>
      <c r="DV1349"/>
      <c r="DW1349"/>
      <c r="DX1349"/>
      <c r="DY1349"/>
      <c r="DZ1349"/>
      <c r="EA1349"/>
      <c r="EB1349"/>
      <c r="EC1349"/>
      <c r="ED1349"/>
      <c r="EE1349"/>
      <c r="EF1349"/>
      <c r="EG1349"/>
      <c r="EH1349"/>
      <c r="EI1349"/>
      <c r="EJ1349"/>
      <c r="EK1349"/>
    </row>
    <row r="1350" spans="1:141" ht="15.75">
      <c r="A1350"/>
      <c r="B1350"/>
      <c r="C1350"/>
      <c r="D1350"/>
      <c r="E1350"/>
      <c r="F1350"/>
      <c r="G1350"/>
      <c r="H1350"/>
      <c r="I1350"/>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c r="CW1350"/>
      <c r="CX1350"/>
      <c r="CY1350"/>
      <c r="CZ1350"/>
      <c r="DA1350"/>
      <c r="DB1350"/>
      <c r="DC1350"/>
      <c r="DD1350"/>
      <c r="DE1350"/>
      <c r="DF1350"/>
      <c r="DG1350"/>
      <c r="DH1350"/>
      <c r="DI1350"/>
      <c r="DJ1350"/>
      <c r="DK1350"/>
      <c r="DL1350"/>
      <c r="DM1350"/>
      <c r="DN1350"/>
      <c r="DO1350"/>
      <c r="DP1350"/>
      <c r="DQ1350"/>
      <c r="DR1350"/>
      <c r="DS1350"/>
      <c r="DT1350"/>
      <c r="DU1350"/>
      <c r="DV1350"/>
      <c r="DW1350"/>
      <c r="DX1350"/>
      <c r="DY1350"/>
      <c r="DZ1350"/>
      <c r="EA1350"/>
      <c r="EB1350"/>
      <c r="EC1350"/>
      <c r="ED1350"/>
      <c r="EE1350"/>
      <c r="EF1350"/>
      <c r="EG1350"/>
      <c r="EH1350"/>
      <c r="EI1350"/>
      <c r="EJ1350"/>
      <c r="EK1350"/>
    </row>
    <row r="1351" spans="1:141" ht="15.75">
      <c r="A1351"/>
      <c r="B1351"/>
      <c r="C1351"/>
      <c r="D1351"/>
      <c r="E1351"/>
      <c r="F1351"/>
      <c r="G1351"/>
      <c r="H1351"/>
      <c r="I1351"/>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c r="CW1351"/>
      <c r="CX1351"/>
      <c r="CY1351"/>
      <c r="CZ1351"/>
      <c r="DA1351"/>
      <c r="DB1351"/>
      <c r="DC1351"/>
      <c r="DD1351"/>
      <c r="DE1351"/>
      <c r="DF1351"/>
      <c r="DG1351"/>
      <c r="DH1351"/>
      <c r="DI1351"/>
      <c r="DJ1351"/>
      <c r="DK1351"/>
      <c r="DL1351"/>
      <c r="DM1351"/>
      <c r="DN1351"/>
      <c r="DO1351"/>
      <c r="DP1351"/>
      <c r="DQ1351"/>
      <c r="DR1351"/>
      <c r="DS1351"/>
      <c r="DT1351"/>
      <c r="DU1351"/>
      <c r="DV1351"/>
      <c r="DW1351"/>
      <c r="DX1351"/>
      <c r="DY1351"/>
      <c r="DZ1351"/>
      <c r="EA1351"/>
      <c r="EB1351"/>
      <c r="EC1351"/>
      <c r="ED1351"/>
      <c r="EE1351"/>
      <c r="EF1351"/>
      <c r="EG1351"/>
      <c r="EH1351"/>
      <c r="EI1351"/>
      <c r="EJ1351"/>
      <c r="EK1351"/>
    </row>
    <row r="1352" spans="1:141" ht="15.75">
      <c r="A1352"/>
      <c r="B1352"/>
      <c r="C1352"/>
      <c r="D1352"/>
      <c r="E1352"/>
      <c r="F1352"/>
      <c r="G1352"/>
      <c r="H1352"/>
      <c r="I1352"/>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c r="CW1352"/>
      <c r="CX1352"/>
      <c r="CY1352"/>
      <c r="CZ1352"/>
      <c r="DA1352"/>
      <c r="DB1352"/>
      <c r="DC1352"/>
      <c r="DD1352"/>
      <c r="DE1352"/>
      <c r="DF1352"/>
      <c r="DG1352"/>
      <c r="DH1352"/>
      <c r="DI1352"/>
      <c r="DJ1352"/>
      <c r="DK1352"/>
      <c r="DL1352"/>
      <c r="DM1352"/>
      <c r="DN1352"/>
      <c r="DO1352"/>
      <c r="DP1352"/>
      <c r="DQ1352"/>
      <c r="DR1352"/>
      <c r="DS1352"/>
      <c r="DT1352"/>
      <c r="DU1352"/>
      <c r="DV1352"/>
      <c r="DW1352"/>
      <c r="DX1352"/>
      <c r="DY1352"/>
      <c r="DZ1352"/>
      <c r="EA1352"/>
      <c r="EB1352"/>
      <c r="EC1352"/>
      <c r="ED1352"/>
      <c r="EE1352"/>
      <c r="EF1352"/>
      <c r="EG1352"/>
      <c r="EH1352"/>
      <c r="EI1352"/>
      <c r="EJ1352"/>
      <c r="EK1352"/>
    </row>
    <row r="1353" spans="1:141" ht="15.75">
      <c r="A1353"/>
      <c r="B1353"/>
      <c r="C1353"/>
      <c r="D1353"/>
      <c r="E1353"/>
      <c r="F1353"/>
      <c r="G1353"/>
      <c r="H1353"/>
      <c r="I1353"/>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c r="CW1353"/>
      <c r="CX1353"/>
      <c r="CY1353"/>
      <c r="CZ1353"/>
      <c r="DA1353"/>
      <c r="DB1353"/>
      <c r="DC1353"/>
      <c r="DD1353"/>
      <c r="DE1353"/>
      <c r="DF1353"/>
      <c r="DG1353"/>
      <c r="DH1353"/>
      <c r="DI1353"/>
      <c r="DJ1353"/>
      <c r="DK1353"/>
      <c r="DL1353"/>
      <c r="DM1353"/>
      <c r="DN1353"/>
      <c r="DO1353"/>
      <c r="DP1353"/>
      <c r="DQ1353"/>
      <c r="DR1353"/>
      <c r="DS1353"/>
      <c r="DT1353"/>
      <c r="DU1353"/>
      <c r="DV1353"/>
      <c r="DW1353"/>
      <c r="DX1353"/>
      <c r="DY1353"/>
      <c r="DZ1353"/>
      <c r="EA1353"/>
      <c r="EB1353"/>
      <c r="EC1353"/>
      <c r="ED1353"/>
      <c r="EE1353"/>
      <c r="EF1353"/>
      <c r="EG1353"/>
      <c r="EH1353"/>
      <c r="EI1353"/>
      <c r="EJ1353"/>
      <c r="EK1353"/>
    </row>
    <row r="1354" spans="1:141" ht="15.75">
      <c r="A1354"/>
      <c r="B1354"/>
      <c r="C1354"/>
      <c r="D1354"/>
      <c r="E1354"/>
      <c r="F1354"/>
      <c r="G1354"/>
      <c r="H1354"/>
      <c r="I1354"/>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c r="CW1354"/>
      <c r="CX1354"/>
      <c r="CY1354"/>
      <c r="CZ1354"/>
      <c r="DA1354"/>
      <c r="DB1354"/>
      <c r="DC1354"/>
      <c r="DD1354"/>
      <c r="DE1354"/>
      <c r="DF1354"/>
      <c r="DG1354"/>
      <c r="DH1354"/>
      <c r="DI1354"/>
      <c r="DJ1354"/>
      <c r="DK1354"/>
      <c r="DL1354"/>
      <c r="DM1354"/>
      <c r="DN1354"/>
      <c r="DO1354"/>
      <c r="DP1354"/>
      <c r="DQ1354"/>
      <c r="DR1354"/>
      <c r="DS1354"/>
      <c r="DT1354"/>
      <c r="DU1354"/>
      <c r="DV1354"/>
      <c r="DW1354"/>
      <c r="DX1354"/>
      <c r="DY1354"/>
      <c r="DZ1354"/>
      <c r="EA1354"/>
      <c r="EB1354"/>
      <c r="EC1354"/>
      <c r="ED1354"/>
      <c r="EE1354"/>
      <c r="EF1354"/>
      <c r="EG1354"/>
      <c r="EH1354"/>
      <c r="EI1354"/>
      <c r="EJ1354"/>
      <c r="EK1354"/>
    </row>
    <row r="1355" spans="1:141" ht="15.75">
      <c r="A1355"/>
      <c r="B1355"/>
      <c r="C1355"/>
      <c r="D1355"/>
      <c r="E1355"/>
      <c r="F1355"/>
      <c r="G1355"/>
      <c r="H1355"/>
      <c r="I135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c r="CW1355"/>
      <c r="CX1355"/>
      <c r="CY1355"/>
      <c r="CZ1355"/>
      <c r="DA1355"/>
      <c r="DB1355"/>
      <c r="DC1355"/>
      <c r="DD1355"/>
      <c r="DE1355"/>
      <c r="DF1355"/>
      <c r="DG1355"/>
      <c r="DH1355"/>
      <c r="DI1355"/>
      <c r="DJ1355"/>
      <c r="DK1355"/>
      <c r="DL1355"/>
      <c r="DM1355"/>
      <c r="DN1355"/>
      <c r="DO1355"/>
      <c r="DP1355"/>
      <c r="DQ1355"/>
      <c r="DR1355"/>
      <c r="DS1355"/>
      <c r="DT1355"/>
      <c r="DU1355"/>
      <c r="DV1355"/>
      <c r="DW1355"/>
      <c r="DX1355"/>
      <c r="DY1355"/>
      <c r="DZ1355"/>
      <c r="EA1355"/>
      <c r="EB1355"/>
      <c r="EC1355"/>
      <c r="ED1355"/>
      <c r="EE1355"/>
      <c r="EF1355"/>
      <c r="EG1355"/>
      <c r="EH1355"/>
      <c r="EI1355"/>
      <c r="EJ1355"/>
      <c r="EK1355"/>
    </row>
    <row r="1356" spans="1:141" ht="15.75">
      <c r="A1356"/>
      <c r="B1356"/>
      <c r="C1356"/>
      <c r="D1356"/>
      <c r="E1356"/>
      <c r="F1356"/>
      <c r="G1356"/>
      <c r="H1356"/>
      <c r="I1356"/>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c r="CW1356"/>
      <c r="CX1356"/>
      <c r="CY1356"/>
      <c r="CZ1356"/>
      <c r="DA1356"/>
      <c r="DB1356"/>
      <c r="DC1356"/>
      <c r="DD1356"/>
      <c r="DE1356"/>
      <c r="DF1356"/>
      <c r="DG1356"/>
      <c r="DH1356"/>
      <c r="DI1356"/>
      <c r="DJ1356"/>
      <c r="DK1356"/>
      <c r="DL1356"/>
      <c r="DM1356"/>
      <c r="DN1356"/>
      <c r="DO1356"/>
      <c r="DP1356"/>
      <c r="DQ1356"/>
      <c r="DR1356"/>
      <c r="DS1356"/>
      <c r="DT1356"/>
      <c r="DU1356"/>
      <c r="DV1356"/>
      <c r="DW1356"/>
      <c r="DX1356"/>
      <c r="DY1356"/>
      <c r="DZ1356"/>
      <c r="EA1356"/>
      <c r="EB1356"/>
      <c r="EC1356"/>
      <c r="ED1356"/>
      <c r="EE1356"/>
      <c r="EF1356"/>
      <c r="EG1356"/>
      <c r="EH1356"/>
      <c r="EI1356"/>
      <c r="EJ1356"/>
      <c r="EK1356"/>
    </row>
    <row r="1357" spans="1:141" ht="15.75">
      <c r="A1357"/>
      <c r="B1357"/>
      <c r="C1357"/>
      <c r="D1357"/>
      <c r="E1357"/>
      <c r="F1357"/>
      <c r="G1357"/>
      <c r="H1357"/>
      <c r="I1357"/>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c r="CW1357"/>
      <c r="CX1357"/>
      <c r="CY1357"/>
      <c r="CZ1357"/>
      <c r="DA1357"/>
      <c r="DB1357"/>
      <c r="DC1357"/>
      <c r="DD1357"/>
      <c r="DE1357"/>
      <c r="DF1357"/>
      <c r="DG1357"/>
      <c r="DH1357"/>
      <c r="DI1357"/>
      <c r="DJ1357"/>
      <c r="DK1357"/>
      <c r="DL1357"/>
      <c r="DM1357"/>
      <c r="DN1357"/>
      <c r="DO1357"/>
      <c r="DP1357"/>
      <c r="DQ1357"/>
      <c r="DR1357"/>
      <c r="DS1357"/>
      <c r="DT1357"/>
      <c r="DU1357"/>
      <c r="DV1357"/>
      <c r="DW1357"/>
      <c r="DX1357"/>
      <c r="DY1357"/>
      <c r="DZ1357"/>
      <c r="EA1357"/>
      <c r="EB1357"/>
      <c r="EC1357"/>
      <c r="ED1357"/>
      <c r="EE1357"/>
      <c r="EF1357"/>
      <c r="EG1357"/>
      <c r="EH1357"/>
      <c r="EI1357"/>
      <c r="EJ1357"/>
      <c r="EK1357"/>
    </row>
    <row r="1358" spans="1:141" ht="15.75">
      <c r="A1358"/>
      <c r="B1358"/>
      <c r="C1358"/>
      <c r="D1358"/>
      <c r="E1358"/>
      <c r="F1358"/>
      <c r="G1358"/>
      <c r="H1358"/>
      <c r="I1358"/>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c r="CW1358"/>
      <c r="CX1358"/>
      <c r="CY1358"/>
      <c r="CZ1358"/>
      <c r="DA1358"/>
      <c r="DB1358"/>
      <c r="DC1358"/>
      <c r="DD1358"/>
      <c r="DE1358"/>
      <c r="DF1358"/>
      <c r="DG1358"/>
      <c r="DH1358"/>
      <c r="DI1358"/>
      <c r="DJ1358"/>
      <c r="DK1358"/>
      <c r="DL1358"/>
      <c r="DM1358"/>
      <c r="DN1358"/>
      <c r="DO1358"/>
      <c r="DP1358"/>
      <c r="DQ1358"/>
      <c r="DR1358"/>
      <c r="DS1358"/>
      <c r="DT1358"/>
      <c r="DU1358"/>
      <c r="DV1358"/>
      <c r="DW1358"/>
      <c r="DX1358"/>
      <c r="DY1358"/>
      <c r="DZ1358"/>
      <c r="EA1358"/>
      <c r="EB1358"/>
      <c r="EC1358"/>
      <c r="ED1358"/>
      <c r="EE1358"/>
      <c r="EF1358"/>
      <c r="EG1358"/>
      <c r="EH1358"/>
      <c r="EI1358"/>
      <c r="EJ1358"/>
      <c r="EK1358"/>
    </row>
    <row r="1359" spans="1:141" ht="15.75">
      <c r="A1359"/>
      <c r="B1359"/>
      <c r="C1359"/>
      <c r="D1359"/>
      <c r="E1359"/>
      <c r="F1359"/>
      <c r="G1359"/>
      <c r="H1359"/>
      <c r="I1359"/>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c r="CW1359"/>
      <c r="CX1359"/>
      <c r="CY1359"/>
      <c r="CZ1359"/>
      <c r="DA1359"/>
      <c r="DB1359"/>
      <c r="DC1359"/>
      <c r="DD1359"/>
      <c r="DE1359"/>
      <c r="DF1359"/>
      <c r="DG1359"/>
      <c r="DH1359"/>
      <c r="DI1359"/>
      <c r="DJ1359"/>
      <c r="DK1359"/>
      <c r="DL1359"/>
      <c r="DM1359"/>
      <c r="DN1359"/>
      <c r="DO1359"/>
      <c r="DP1359"/>
      <c r="DQ1359"/>
      <c r="DR1359"/>
      <c r="DS1359"/>
      <c r="DT1359"/>
      <c r="DU1359"/>
      <c r="DV1359"/>
      <c r="DW1359"/>
      <c r="DX1359"/>
      <c r="DY1359"/>
      <c r="DZ1359"/>
      <c r="EA1359"/>
      <c r="EB1359"/>
      <c r="EC1359"/>
      <c r="ED1359"/>
      <c r="EE1359"/>
      <c r="EF1359"/>
      <c r="EG1359"/>
      <c r="EH1359"/>
      <c r="EI1359"/>
      <c r="EJ1359"/>
      <c r="EK1359"/>
    </row>
    <row r="1360" spans="1:141" ht="15.75">
      <c r="A1360"/>
      <c r="B1360"/>
      <c r="C1360"/>
      <c r="D1360"/>
      <c r="E1360"/>
      <c r="F1360"/>
      <c r="G1360"/>
      <c r="H1360"/>
      <c r="I1360"/>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c r="CW1360"/>
      <c r="CX1360"/>
      <c r="CY1360"/>
      <c r="CZ1360"/>
      <c r="DA1360"/>
      <c r="DB1360"/>
      <c r="DC1360"/>
      <c r="DD1360"/>
      <c r="DE1360"/>
      <c r="DF1360"/>
      <c r="DG1360"/>
      <c r="DH1360"/>
      <c r="DI1360"/>
      <c r="DJ1360"/>
      <c r="DK1360"/>
      <c r="DL1360"/>
      <c r="DM1360"/>
      <c r="DN1360"/>
      <c r="DO1360"/>
      <c r="DP1360"/>
      <c r="DQ1360"/>
      <c r="DR1360"/>
      <c r="DS1360"/>
      <c r="DT1360"/>
      <c r="DU1360"/>
      <c r="DV1360"/>
      <c r="DW1360"/>
      <c r="DX1360"/>
      <c r="DY1360"/>
      <c r="DZ1360"/>
      <c r="EA1360"/>
      <c r="EB1360"/>
      <c r="EC1360"/>
      <c r="ED1360"/>
      <c r="EE1360"/>
      <c r="EF1360"/>
      <c r="EG1360"/>
      <c r="EH1360"/>
      <c r="EI1360"/>
      <c r="EJ1360"/>
      <c r="EK1360"/>
    </row>
    <row r="1361" spans="1:141" ht="15.75">
      <c r="A1361"/>
      <c r="B1361"/>
      <c r="C1361"/>
      <c r="D1361"/>
      <c r="E1361"/>
      <c r="F1361"/>
      <c r="G1361"/>
      <c r="H1361"/>
      <c r="I1361"/>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c r="CW1361"/>
      <c r="CX1361"/>
      <c r="CY1361"/>
      <c r="CZ1361"/>
      <c r="DA1361"/>
      <c r="DB1361"/>
      <c r="DC1361"/>
      <c r="DD1361"/>
      <c r="DE1361"/>
      <c r="DF1361"/>
      <c r="DG1361"/>
      <c r="DH1361"/>
      <c r="DI1361"/>
      <c r="DJ1361"/>
      <c r="DK1361"/>
      <c r="DL1361"/>
      <c r="DM1361"/>
      <c r="DN1361"/>
      <c r="DO1361"/>
      <c r="DP1361"/>
      <c r="DQ1361"/>
      <c r="DR1361"/>
      <c r="DS1361"/>
      <c r="DT1361"/>
      <c r="DU1361"/>
      <c r="DV1361"/>
      <c r="DW1361"/>
      <c r="DX1361"/>
      <c r="DY1361"/>
      <c r="DZ1361"/>
      <c r="EA1361"/>
      <c r="EB1361"/>
      <c r="EC1361"/>
      <c r="ED1361"/>
      <c r="EE1361"/>
      <c r="EF1361"/>
      <c r="EG1361"/>
      <c r="EH1361"/>
      <c r="EI1361"/>
      <c r="EJ1361"/>
      <c r="EK1361"/>
    </row>
    <row r="1362" spans="1:141" ht="15.75">
      <c r="A1362"/>
      <c r="B1362"/>
      <c r="C1362"/>
      <c r="D1362"/>
      <c r="E1362"/>
      <c r="F1362"/>
      <c r="G1362"/>
      <c r="H1362"/>
      <c r="I1362"/>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c r="CW1362"/>
      <c r="CX1362"/>
      <c r="CY1362"/>
      <c r="CZ1362"/>
      <c r="DA1362"/>
      <c r="DB1362"/>
      <c r="DC1362"/>
      <c r="DD1362"/>
      <c r="DE1362"/>
      <c r="DF1362"/>
      <c r="DG1362"/>
      <c r="DH1362"/>
      <c r="DI1362"/>
      <c r="DJ1362"/>
      <c r="DK1362"/>
      <c r="DL1362"/>
      <c r="DM1362"/>
      <c r="DN1362"/>
      <c r="DO1362"/>
      <c r="DP1362"/>
      <c r="DQ1362"/>
      <c r="DR1362"/>
      <c r="DS1362"/>
      <c r="DT1362"/>
      <c r="DU1362"/>
      <c r="DV1362"/>
      <c r="DW1362"/>
      <c r="DX1362"/>
      <c r="DY1362"/>
      <c r="DZ1362"/>
      <c r="EA1362"/>
      <c r="EB1362"/>
      <c r="EC1362"/>
      <c r="ED1362"/>
      <c r="EE1362"/>
      <c r="EF1362"/>
      <c r="EG1362"/>
      <c r="EH1362"/>
      <c r="EI1362"/>
      <c r="EJ1362"/>
      <c r="EK1362"/>
    </row>
    <row r="1363" spans="1:141" ht="15.75">
      <c r="A1363"/>
      <c r="B1363"/>
      <c r="C1363"/>
      <c r="D1363"/>
      <c r="E1363"/>
      <c r="F1363"/>
      <c r="G1363"/>
      <c r="H1363"/>
      <c r="I1363"/>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c r="CW1363"/>
      <c r="CX1363"/>
      <c r="CY1363"/>
      <c r="CZ1363"/>
      <c r="DA1363"/>
      <c r="DB1363"/>
      <c r="DC1363"/>
      <c r="DD1363"/>
      <c r="DE1363"/>
      <c r="DF1363"/>
      <c r="DG1363"/>
      <c r="DH1363"/>
      <c r="DI1363"/>
      <c r="DJ1363"/>
      <c r="DK1363"/>
      <c r="DL1363"/>
      <c r="DM1363"/>
      <c r="DN1363"/>
      <c r="DO1363"/>
      <c r="DP1363"/>
      <c r="DQ1363"/>
      <c r="DR1363"/>
      <c r="DS1363"/>
      <c r="DT1363"/>
      <c r="DU1363"/>
      <c r="DV1363"/>
      <c r="DW1363"/>
      <c r="DX1363"/>
      <c r="DY1363"/>
      <c r="DZ1363"/>
      <c r="EA1363"/>
      <c r="EB1363"/>
      <c r="EC1363"/>
      <c r="ED1363"/>
      <c r="EE1363"/>
      <c r="EF1363"/>
      <c r="EG1363"/>
      <c r="EH1363"/>
      <c r="EI1363"/>
      <c r="EJ1363"/>
      <c r="EK1363"/>
    </row>
    <row r="1364" spans="1:141" ht="15.75">
      <c r="A1364"/>
      <c r="B1364"/>
      <c r="C1364"/>
      <c r="D1364"/>
      <c r="E1364"/>
      <c r="F1364"/>
      <c r="G1364"/>
      <c r="H1364"/>
      <c r="I1364"/>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c r="CW1364"/>
      <c r="CX1364"/>
      <c r="CY1364"/>
      <c r="CZ1364"/>
      <c r="DA1364"/>
      <c r="DB1364"/>
      <c r="DC1364"/>
      <c r="DD1364"/>
      <c r="DE1364"/>
      <c r="DF1364"/>
      <c r="DG1364"/>
      <c r="DH1364"/>
      <c r="DI1364"/>
      <c r="DJ1364"/>
      <c r="DK1364"/>
      <c r="DL1364"/>
      <c r="DM1364"/>
      <c r="DN1364"/>
      <c r="DO1364"/>
      <c r="DP1364"/>
      <c r="DQ1364"/>
      <c r="DR1364"/>
      <c r="DS1364"/>
      <c r="DT1364"/>
      <c r="DU1364"/>
      <c r="DV1364"/>
      <c r="DW1364"/>
      <c r="DX1364"/>
      <c r="DY1364"/>
      <c r="DZ1364"/>
      <c r="EA1364"/>
      <c r="EB1364"/>
      <c r="EC1364"/>
      <c r="ED1364"/>
      <c r="EE1364"/>
      <c r="EF1364"/>
      <c r="EG1364"/>
      <c r="EH1364"/>
      <c r="EI1364"/>
      <c r="EJ1364"/>
      <c r="EK1364"/>
    </row>
    <row r="1365" spans="1:141" ht="15.75">
      <c r="A1365"/>
      <c r="B1365"/>
      <c r="C1365"/>
      <c r="D1365"/>
      <c r="E1365"/>
      <c r="F1365"/>
      <c r="G1365"/>
      <c r="H1365"/>
      <c r="I136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c r="CW1365"/>
      <c r="CX1365"/>
      <c r="CY1365"/>
      <c r="CZ1365"/>
      <c r="DA1365"/>
      <c r="DB1365"/>
      <c r="DC1365"/>
      <c r="DD1365"/>
      <c r="DE1365"/>
      <c r="DF1365"/>
      <c r="DG1365"/>
      <c r="DH1365"/>
      <c r="DI1365"/>
      <c r="DJ1365"/>
      <c r="DK1365"/>
      <c r="DL1365"/>
      <c r="DM1365"/>
      <c r="DN1365"/>
      <c r="DO1365"/>
      <c r="DP1365"/>
      <c r="DQ1365"/>
      <c r="DR1365"/>
      <c r="DS1365"/>
      <c r="DT1365"/>
      <c r="DU1365"/>
      <c r="DV1365"/>
      <c r="DW1365"/>
      <c r="DX1365"/>
      <c r="DY1365"/>
      <c r="DZ1365"/>
      <c r="EA1365"/>
      <c r="EB1365"/>
      <c r="EC1365"/>
      <c r="ED1365"/>
      <c r="EE1365"/>
      <c r="EF1365"/>
      <c r="EG1365"/>
      <c r="EH1365"/>
      <c r="EI1365"/>
      <c r="EJ1365"/>
      <c r="EK1365"/>
    </row>
    <row r="1366" spans="1:141" ht="15.75">
      <c r="A1366"/>
      <c r="B1366"/>
      <c r="C1366"/>
      <c r="D1366"/>
      <c r="E1366"/>
      <c r="F1366"/>
      <c r="G1366"/>
      <c r="H1366"/>
      <c r="I1366"/>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c r="CW1366"/>
      <c r="CX1366"/>
      <c r="CY1366"/>
      <c r="CZ1366"/>
      <c r="DA1366"/>
      <c r="DB1366"/>
      <c r="DC1366"/>
      <c r="DD1366"/>
      <c r="DE1366"/>
      <c r="DF1366"/>
      <c r="DG1366"/>
      <c r="DH1366"/>
      <c r="DI1366"/>
      <c r="DJ1366"/>
      <c r="DK1366"/>
      <c r="DL1366"/>
      <c r="DM1366"/>
      <c r="DN1366"/>
      <c r="DO1366"/>
      <c r="DP1366"/>
      <c r="DQ1366"/>
      <c r="DR1366"/>
      <c r="DS1366"/>
      <c r="DT1366"/>
      <c r="DU1366"/>
      <c r="DV1366"/>
      <c r="DW1366"/>
      <c r="DX1366"/>
      <c r="DY1366"/>
      <c r="DZ1366"/>
      <c r="EA1366"/>
      <c r="EB1366"/>
      <c r="EC1366"/>
      <c r="ED1366"/>
      <c r="EE1366"/>
      <c r="EF1366"/>
      <c r="EG1366"/>
      <c r="EH1366"/>
      <c r="EI1366"/>
      <c r="EJ1366"/>
      <c r="EK1366"/>
    </row>
    <row r="1367" spans="1:141" ht="15.75">
      <c r="A1367"/>
      <c r="B1367"/>
      <c r="C1367"/>
      <c r="D1367"/>
      <c r="E1367"/>
      <c r="F1367"/>
      <c r="G1367"/>
      <c r="H1367"/>
      <c r="I1367"/>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c r="CW1367"/>
      <c r="CX1367"/>
      <c r="CY1367"/>
      <c r="CZ1367"/>
      <c r="DA1367"/>
      <c r="DB1367"/>
      <c r="DC1367"/>
      <c r="DD1367"/>
      <c r="DE1367"/>
      <c r="DF1367"/>
      <c r="DG1367"/>
      <c r="DH1367"/>
      <c r="DI1367"/>
      <c r="DJ1367"/>
      <c r="DK1367"/>
      <c r="DL1367"/>
      <c r="DM1367"/>
      <c r="DN1367"/>
      <c r="DO1367"/>
      <c r="DP1367"/>
      <c r="DQ1367"/>
      <c r="DR1367"/>
      <c r="DS1367"/>
      <c r="DT1367"/>
      <c r="DU1367"/>
      <c r="DV1367"/>
      <c r="DW1367"/>
      <c r="DX1367"/>
      <c r="DY1367"/>
      <c r="DZ1367"/>
      <c r="EA1367"/>
      <c r="EB1367"/>
      <c r="EC1367"/>
      <c r="ED1367"/>
      <c r="EE1367"/>
      <c r="EF1367"/>
      <c r="EG1367"/>
      <c r="EH1367"/>
      <c r="EI1367"/>
      <c r="EJ1367"/>
      <c r="EK1367"/>
    </row>
    <row r="1368" spans="1:141" ht="15.75">
      <c r="A1368"/>
      <c r="B1368"/>
      <c r="C1368"/>
      <c r="D1368"/>
      <c r="E1368"/>
      <c r="F1368"/>
      <c r="G1368"/>
      <c r="H1368"/>
      <c r="I1368"/>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c r="CW1368"/>
      <c r="CX1368"/>
      <c r="CY1368"/>
      <c r="CZ1368"/>
      <c r="DA1368"/>
      <c r="DB1368"/>
      <c r="DC1368"/>
      <c r="DD1368"/>
      <c r="DE1368"/>
      <c r="DF1368"/>
      <c r="DG1368"/>
      <c r="DH1368"/>
      <c r="DI1368"/>
      <c r="DJ1368"/>
      <c r="DK1368"/>
      <c r="DL1368"/>
      <c r="DM1368"/>
      <c r="DN1368"/>
      <c r="DO1368"/>
      <c r="DP1368"/>
      <c r="DQ1368"/>
      <c r="DR1368"/>
      <c r="DS1368"/>
      <c r="DT1368"/>
      <c r="DU1368"/>
      <c r="DV1368"/>
      <c r="DW1368"/>
      <c r="DX1368"/>
      <c r="DY1368"/>
      <c r="DZ1368"/>
      <c r="EA1368"/>
      <c r="EB1368"/>
      <c r="EC1368"/>
      <c r="ED1368"/>
      <c r="EE1368"/>
      <c r="EF1368"/>
      <c r="EG1368"/>
      <c r="EH1368"/>
      <c r="EI1368"/>
      <c r="EJ1368"/>
      <c r="EK1368"/>
    </row>
    <row r="1369" spans="1:141" ht="15.75">
      <c r="A1369"/>
      <c r="B1369"/>
      <c r="C1369"/>
      <c r="D1369"/>
      <c r="E1369"/>
      <c r="F1369"/>
      <c r="G1369"/>
      <c r="H1369"/>
      <c r="I1369"/>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c r="CW1369"/>
      <c r="CX1369"/>
      <c r="CY1369"/>
      <c r="CZ1369"/>
      <c r="DA1369"/>
      <c r="DB1369"/>
      <c r="DC1369"/>
      <c r="DD1369"/>
      <c r="DE1369"/>
      <c r="DF1369"/>
      <c r="DG1369"/>
      <c r="DH1369"/>
      <c r="DI1369"/>
      <c r="DJ1369"/>
      <c r="DK1369"/>
      <c r="DL1369"/>
      <c r="DM1369"/>
      <c r="DN1369"/>
      <c r="DO1369"/>
      <c r="DP1369"/>
      <c r="DQ1369"/>
      <c r="DR1369"/>
      <c r="DS1369"/>
      <c r="DT1369"/>
      <c r="DU1369"/>
      <c r="DV1369"/>
      <c r="DW1369"/>
      <c r="DX1369"/>
      <c r="DY1369"/>
      <c r="DZ1369"/>
      <c r="EA1369"/>
      <c r="EB1369"/>
      <c r="EC1369"/>
      <c r="ED1369"/>
      <c r="EE1369"/>
      <c r="EF1369"/>
      <c r="EG1369"/>
      <c r="EH1369"/>
      <c r="EI1369"/>
      <c r="EJ1369"/>
      <c r="EK1369"/>
    </row>
    <row r="1370" spans="1:141" ht="15.75">
      <c r="A1370"/>
      <c r="B1370"/>
      <c r="C1370"/>
      <c r="D1370"/>
      <c r="E1370"/>
      <c r="F1370"/>
      <c r="G1370"/>
      <c r="H1370"/>
      <c r="I1370"/>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c r="CW1370"/>
      <c r="CX1370"/>
      <c r="CY1370"/>
      <c r="CZ1370"/>
      <c r="DA1370"/>
      <c r="DB1370"/>
      <c r="DC1370"/>
      <c r="DD1370"/>
      <c r="DE1370"/>
      <c r="DF1370"/>
      <c r="DG1370"/>
      <c r="DH1370"/>
      <c r="DI1370"/>
      <c r="DJ1370"/>
      <c r="DK1370"/>
      <c r="DL1370"/>
      <c r="DM1370"/>
      <c r="DN1370"/>
      <c r="DO1370"/>
      <c r="DP1370"/>
      <c r="DQ1370"/>
      <c r="DR1370"/>
      <c r="DS1370"/>
      <c r="DT1370"/>
      <c r="DU1370"/>
      <c r="DV1370"/>
      <c r="DW1370"/>
      <c r="DX1370"/>
      <c r="DY1370"/>
      <c r="DZ1370"/>
      <c r="EA1370"/>
      <c r="EB1370"/>
      <c r="EC1370"/>
      <c r="ED1370"/>
      <c r="EE1370"/>
      <c r="EF1370"/>
      <c r="EG1370"/>
      <c r="EH1370"/>
      <c r="EI1370"/>
      <c r="EJ1370"/>
      <c r="EK1370"/>
    </row>
    <row r="1371" spans="1:141" ht="15.75">
      <c r="A1371"/>
      <c r="B1371"/>
      <c r="C1371"/>
      <c r="D1371"/>
      <c r="E1371"/>
      <c r="F1371"/>
      <c r="G1371"/>
      <c r="H1371"/>
      <c r="I1371"/>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c r="CW1371"/>
      <c r="CX1371"/>
      <c r="CY1371"/>
      <c r="CZ1371"/>
      <c r="DA1371"/>
      <c r="DB1371"/>
      <c r="DC1371"/>
      <c r="DD1371"/>
      <c r="DE1371"/>
      <c r="DF1371"/>
      <c r="DG1371"/>
      <c r="DH1371"/>
      <c r="DI1371"/>
      <c r="DJ1371"/>
      <c r="DK1371"/>
      <c r="DL1371"/>
      <c r="DM1371"/>
      <c r="DN1371"/>
      <c r="DO1371"/>
      <c r="DP1371"/>
      <c r="DQ1371"/>
      <c r="DR1371"/>
      <c r="DS1371"/>
      <c r="DT1371"/>
      <c r="DU1371"/>
      <c r="DV1371"/>
      <c r="DW1371"/>
      <c r="DX1371"/>
      <c r="DY1371"/>
      <c r="DZ1371"/>
      <c r="EA1371"/>
      <c r="EB1371"/>
      <c r="EC1371"/>
      <c r="ED1371"/>
      <c r="EE1371"/>
      <c r="EF1371"/>
      <c r="EG1371"/>
      <c r="EH1371"/>
      <c r="EI1371"/>
      <c r="EJ1371"/>
      <c r="EK1371"/>
    </row>
    <row r="1372" spans="1:141" ht="15.75">
      <c r="A1372"/>
      <c r="B1372"/>
      <c r="C1372"/>
      <c r="D1372"/>
      <c r="E1372"/>
      <c r="F1372"/>
      <c r="G1372"/>
      <c r="H1372"/>
      <c r="I1372"/>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c r="CW1372"/>
      <c r="CX1372"/>
      <c r="CY1372"/>
      <c r="CZ1372"/>
      <c r="DA1372"/>
      <c r="DB1372"/>
      <c r="DC1372"/>
      <c r="DD1372"/>
      <c r="DE1372"/>
      <c r="DF1372"/>
      <c r="DG1372"/>
      <c r="DH1372"/>
      <c r="DI1372"/>
      <c r="DJ1372"/>
      <c r="DK1372"/>
      <c r="DL1372"/>
      <c r="DM1372"/>
      <c r="DN1372"/>
      <c r="DO1372"/>
      <c r="DP1372"/>
      <c r="DQ1372"/>
      <c r="DR1372"/>
      <c r="DS1372"/>
      <c r="DT1372"/>
      <c r="DU1372"/>
      <c r="DV1372"/>
      <c r="DW1372"/>
      <c r="DX1372"/>
      <c r="DY1372"/>
      <c r="DZ1372"/>
      <c r="EA1372"/>
      <c r="EB1372"/>
      <c r="EC1372"/>
      <c r="ED1372"/>
      <c r="EE1372"/>
      <c r="EF1372"/>
      <c r="EG1372"/>
      <c r="EH1372"/>
      <c r="EI1372"/>
      <c r="EJ1372"/>
      <c r="EK1372"/>
    </row>
    <row r="1373" spans="1:141" ht="15.75">
      <c r="A1373"/>
      <c r="B1373"/>
      <c r="C1373"/>
      <c r="D1373"/>
      <c r="E1373"/>
      <c r="F1373"/>
      <c r="G1373"/>
      <c r="H1373"/>
      <c r="I1373"/>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c r="CW1373"/>
      <c r="CX1373"/>
      <c r="CY1373"/>
      <c r="CZ1373"/>
      <c r="DA1373"/>
      <c r="DB1373"/>
      <c r="DC1373"/>
      <c r="DD1373"/>
      <c r="DE1373"/>
      <c r="DF1373"/>
      <c r="DG1373"/>
      <c r="DH1373"/>
      <c r="DI1373"/>
      <c r="DJ1373"/>
      <c r="DK1373"/>
      <c r="DL1373"/>
      <c r="DM1373"/>
      <c r="DN1373"/>
      <c r="DO1373"/>
      <c r="DP1373"/>
      <c r="DQ1373"/>
      <c r="DR1373"/>
      <c r="DS1373"/>
      <c r="DT1373"/>
      <c r="DU1373"/>
      <c r="DV1373"/>
      <c r="DW1373"/>
      <c r="DX1373"/>
      <c r="DY1373"/>
      <c r="DZ1373"/>
      <c r="EA1373"/>
      <c r="EB1373"/>
      <c r="EC1373"/>
      <c r="ED1373"/>
      <c r="EE1373"/>
      <c r="EF1373"/>
      <c r="EG1373"/>
      <c r="EH1373"/>
      <c r="EI1373"/>
      <c r="EJ1373"/>
      <c r="EK1373"/>
    </row>
    <row r="1374" spans="1:141" ht="15.75">
      <c r="A1374"/>
      <c r="B1374"/>
      <c r="C1374"/>
      <c r="D1374"/>
      <c r="E1374"/>
      <c r="F1374"/>
      <c r="G1374"/>
      <c r="H1374"/>
      <c r="I1374"/>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c r="CW1374"/>
      <c r="CX1374"/>
      <c r="CY1374"/>
      <c r="CZ1374"/>
      <c r="DA1374"/>
      <c r="DB1374"/>
      <c r="DC1374"/>
      <c r="DD1374"/>
      <c r="DE1374"/>
      <c r="DF1374"/>
      <c r="DG1374"/>
      <c r="DH1374"/>
      <c r="DI1374"/>
      <c r="DJ1374"/>
      <c r="DK1374"/>
      <c r="DL1374"/>
      <c r="DM1374"/>
      <c r="DN1374"/>
      <c r="DO1374"/>
      <c r="DP1374"/>
      <c r="DQ1374"/>
      <c r="DR1374"/>
      <c r="DS1374"/>
      <c r="DT1374"/>
      <c r="DU1374"/>
      <c r="DV1374"/>
      <c r="DW1374"/>
      <c r="DX1374"/>
      <c r="DY1374"/>
      <c r="DZ1374"/>
      <c r="EA1374"/>
      <c r="EB1374"/>
      <c r="EC1374"/>
      <c r="ED1374"/>
      <c r="EE1374"/>
      <c r="EF1374"/>
      <c r="EG1374"/>
      <c r="EH1374"/>
      <c r="EI1374"/>
      <c r="EJ1374"/>
      <c r="EK1374"/>
    </row>
    <row r="1375" spans="1:141" ht="15.75">
      <c r="A1375"/>
      <c r="B1375"/>
      <c r="C1375"/>
      <c r="D1375"/>
      <c r="E1375"/>
      <c r="F1375"/>
      <c r="G1375"/>
      <c r="H1375"/>
      <c r="I137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c r="CW1375"/>
      <c r="CX1375"/>
      <c r="CY1375"/>
      <c r="CZ1375"/>
      <c r="DA1375"/>
      <c r="DB1375"/>
      <c r="DC1375"/>
      <c r="DD1375"/>
      <c r="DE1375"/>
      <c r="DF1375"/>
      <c r="DG1375"/>
      <c r="DH1375"/>
      <c r="DI1375"/>
      <c r="DJ1375"/>
      <c r="DK1375"/>
      <c r="DL1375"/>
      <c r="DM1375"/>
      <c r="DN1375"/>
      <c r="DO1375"/>
      <c r="DP1375"/>
      <c r="DQ1375"/>
      <c r="DR1375"/>
      <c r="DS1375"/>
      <c r="DT1375"/>
      <c r="DU1375"/>
      <c r="DV1375"/>
      <c r="DW1375"/>
      <c r="DX1375"/>
      <c r="DY1375"/>
      <c r="DZ1375"/>
      <c r="EA1375"/>
      <c r="EB1375"/>
      <c r="EC1375"/>
      <c r="ED1375"/>
      <c r="EE1375"/>
      <c r="EF1375"/>
      <c r="EG1375"/>
      <c r="EH1375"/>
      <c r="EI1375"/>
      <c r="EJ1375"/>
      <c r="EK1375"/>
    </row>
    <row r="1376" spans="1:141" ht="15.75">
      <c r="A1376"/>
      <c r="B1376"/>
      <c r="C1376"/>
      <c r="D1376"/>
      <c r="E1376"/>
      <c r="F1376"/>
      <c r="G1376"/>
      <c r="H1376"/>
      <c r="I1376"/>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c r="CW1376"/>
      <c r="CX1376"/>
      <c r="CY1376"/>
      <c r="CZ1376"/>
      <c r="DA1376"/>
      <c r="DB1376"/>
      <c r="DC1376"/>
      <c r="DD1376"/>
      <c r="DE1376"/>
      <c r="DF1376"/>
      <c r="DG1376"/>
      <c r="DH1376"/>
      <c r="DI1376"/>
      <c r="DJ1376"/>
      <c r="DK1376"/>
      <c r="DL1376"/>
      <c r="DM1376"/>
      <c r="DN1376"/>
      <c r="DO1376"/>
      <c r="DP1376"/>
      <c r="DQ1376"/>
      <c r="DR1376"/>
      <c r="DS1376"/>
      <c r="DT1376"/>
      <c r="DU1376"/>
      <c r="DV1376"/>
      <c r="DW1376"/>
      <c r="DX1376"/>
      <c r="DY1376"/>
      <c r="DZ1376"/>
      <c r="EA1376"/>
      <c r="EB1376"/>
      <c r="EC1376"/>
      <c r="ED1376"/>
      <c r="EE1376"/>
      <c r="EF1376"/>
      <c r="EG1376"/>
      <c r="EH1376"/>
      <c r="EI1376"/>
      <c r="EJ1376"/>
      <c r="EK1376"/>
    </row>
    <row r="1377" spans="1:141" ht="15.75">
      <c r="A1377"/>
      <c r="B1377"/>
      <c r="C1377"/>
      <c r="D1377"/>
      <c r="E1377"/>
      <c r="F1377"/>
      <c r="G1377"/>
      <c r="H1377"/>
      <c r="I1377"/>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c r="CW1377"/>
      <c r="CX1377"/>
      <c r="CY1377"/>
      <c r="CZ1377"/>
      <c r="DA1377"/>
      <c r="DB1377"/>
      <c r="DC1377"/>
      <c r="DD1377"/>
      <c r="DE1377"/>
      <c r="DF1377"/>
      <c r="DG1377"/>
      <c r="DH1377"/>
      <c r="DI1377"/>
      <c r="DJ1377"/>
      <c r="DK1377"/>
      <c r="DL1377"/>
      <c r="DM1377"/>
      <c r="DN1377"/>
      <c r="DO1377"/>
      <c r="DP1377"/>
      <c r="DQ1377"/>
      <c r="DR1377"/>
      <c r="DS1377"/>
      <c r="DT1377"/>
      <c r="DU1377"/>
      <c r="DV1377"/>
      <c r="DW1377"/>
      <c r="DX1377"/>
      <c r="DY1377"/>
      <c r="DZ1377"/>
      <c r="EA1377"/>
      <c r="EB1377"/>
      <c r="EC1377"/>
      <c r="ED1377"/>
      <c r="EE1377"/>
      <c r="EF1377"/>
      <c r="EG1377"/>
      <c r="EH1377"/>
      <c r="EI1377"/>
      <c r="EJ1377"/>
      <c r="EK1377"/>
    </row>
    <row r="1378" spans="1:141" ht="15.75">
      <c r="A1378"/>
      <c r="B1378"/>
      <c r="C1378"/>
      <c r="D1378"/>
      <c r="E1378"/>
      <c r="F1378"/>
      <c r="G1378"/>
      <c r="H1378"/>
      <c r="I1378"/>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c r="CW1378"/>
      <c r="CX1378"/>
      <c r="CY1378"/>
      <c r="CZ1378"/>
      <c r="DA1378"/>
      <c r="DB1378"/>
      <c r="DC1378"/>
      <c r="DD1378"/>
      <c r="DE1378"/>
      <c r="DF1378"/>
      <c r="DG1378"/>
      <c r="DH1378"/>
      <c r="DI1378"/>
      <c r="DJ1378"/>
      <c r="DK1378"/>
      <c r="DL1378"/>
      <c r="DM1378"/>
      <c r="DN1378"/>
      <c r="DO1378"/>
      <c r="DP1378"/>
      <c r="DQ1378"/>
      <c r="DR1378"/>
      <c r="DS1378"/>
      <c r="DT1378"/>
      <c r="DU1378"/>
      <c r="DV1378"/>
      <c r="DW1378"/>
      <c r="DX1378"/>
      <c r="DY1378"/>
      <c r="DZ1378"/>
      <c r="EA1378"/>
      <c r="EB1378"/>
      <c r="EC1378"/>
      <c r="ED1378"/>
      <c r="EE1378"/>
      <c r="EF1378"/>
      <c r="EG1378"/>
      <c r="EH1378"/>
      <c r="EI1378"/>
      <c r="EJ1378"/>
      <c r="EK1378"/>
    </row>
    <row r="1379" spans="1:141" ht="15.75">
      <c r="A1379"/>
      <c r="B1379"/>
      <c r="C1379"/>
      <c r="D1379"/>
      <c r="E1379"/>
      <c r="F1379"/>
      <c r="G1379"/>
      <c r="H1379"/>
      <c r="I1379"/>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c r="CW1379"/>
      <c r="CX1379"/>
      <c r="CY1379"/>
      <c r="CZ1379"/>
      <c r="DA1379"/>
      <c r="DB1379"/>
      <c r="DC1379"/>
      <c r="DD1379"/>
      <c r="DE1379"/>
      <c r="DF1379"/>
      <c r="DG1379"/>
      <c r="DH1379"/>
      <c r="DI1379"/>
      <c r="DJ1379"/>
      <c r="DK1379"/>
      <c r="DL1379"/>
      <c r="DM1379"/>
      <c r="DN1379"/>
      <c r="DO1379"/>
      <c r="DP1379"/>
      <c r="DQ1379"/>
      <c r="DR1379"/>
      <c r="DS1379"/>
      <c r="DT1379"/>
      <c r="DU1379"/>
      <c r="DV1379"/>
      <c r="DW1379"/>
      <c r="DX1379"/>
      <c r="DY1379"/>
      <c r="DZ1379"/>
      <c r="EA1379"/>
      <c r="EB1379"/>
      <c r="EC1379"/>
      <c r="ED1379"/>
      <c r="EE1379"/>
      <c r="EF1379"/>
      <c r="EG1379"/>
      <c r="EH1379"/>
      <c r="EI1379"/>
      <c r="EJ1379"/>
      <c r="EK1379"/>
    </row>
    <row r="1380" spans="1:141" ht="15.75">
      <c r="A1380"/>
      <c r="B1380"/>
      <c r="C1380"/>
      <c r="D1380"/>
      <c r="E1380"/>
      <c r="F1380"/>
      <c r="G1380"/>
      <c r="H1380"/>
      <c r="I1380"/>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c r="CW1380"/>
      <c r="CX1380"/>
      <c r="CY1380"/>
      <c r="CZ1380"/>
      <c r="DA1380"/>
      <c r="DB1380"/>
      <c r="DC1380"/>
      <c r="DD1380"/>
      <c r="DE1380"/>
      <c r="DF1380"/>
      <c r="DG1380"/>
      <c r="DH1380"/>
      <c r="DI1380"/>
      <c r="DJ1380"/>
      <c r="DK1380"/>
      <c r="DL1380"/>
      <c r="DM1380"/>
      <c r="DN1380"/>
      <c r="DO1380"/>
      <c r="DP1380"/>
      <c r="DQ1380"/>
      <c r="DR1380"/>
      <c r="DS1380"/>
      <c r="DT1380"/>
      <c r="DU1380"/>
      <c r="DV1380"/>
      <c r="DW1380"/>
      <c r="DX1380"/>
      <c r="DY1380"/>
      <c r="DZ1380"/>
      <c r="EA1380"/>
      <c r="EB1380"/>
      <c r="EC1380"/>
      <c r="ED1380"/>
      <c r="EE1380"/>
      <c r="EF1380"/>
      <c r="EG1380"/>
      <c r="EH1380"/>
      <c r="EI1380"/>
      <c r="EJ1380"/>
      <c r="EK1380"/>
    </row>
    <row r="1381" spans="1:141" ht="15.75">
      <c r="A1381"/>
      <c r="B1381"/>
      <c r="C1381"/>
      <c r="D1381"/>
      <c r="E1381"/>
      <c r="F1381"/>
      <c r="G1381"/>
      <c r="H1381"/>
      <c r="I1381"/>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c r="CW1381"/>
      <c r="CX1381"/>
      <c r="CY1381"/>
      <c r="CZ1381"/>
      <c r="DA1381"/>
      <c r="DB1381"/>
      <c r="DC1381"/>
      <c r="DD1381"/>
      <c r="DE1381"/>
      <c r="DF1381"/>
      <c r="DG1381"/>
      <c r="DH1381"/>
      <c r="DI1381"/>
      <c r="DJ1381"/>
      <c r="DK1381"/>
      <c r="DL1381"/>
      <c r="DM1381"/>
      <c r="DN1381"/>
      <c r="DO1381"/>
      <c r="DP1381"/>
      <c r="DQ1381"/>
      <c r="DR1381"/>
      <c r="DS1381"/>
      <c r="DT1381"/>
      <c r="DU1381"/>
      <c r="DV1381"/>
      <c r="DW1381"/>
      <c r="DX1381"/>
      <c r="DY1381"/>
      <c r="DZ1381"/>
      <c r="EA1381"/>
      <c r="EB1381"/>
      <c r="EC1381"/>
      <c r="ED1381"/>
      <c r="EE1381"/>
      <c r="EF1381"/>
      <c r="EG1381"/>
      <c r="EH1381"/>
      <c r="EI1381"/>
      <c r="EJ1381"/>
      <c r="EK1381"/>
    </row>
    <row r="1382" spans="1:141" ht="15.75">
      <c r="A1382"/>
      <c r="B1382"/>
      <c r="C1382"/>
      <c r="D1382"/>
      <c r="E1382"/>
      <c r="F1382"/>
      <c r="G1382"/>
      <c r="H1382"/>
      <c r="I1382"/>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c r="CW1382"/>
      <c r="CX1382"/>
      <c r="CY1382"/>
      <c r="CZ1382"/>
      <c r="DA1382"/>
      <c r="DB1382"/>
      <c r="DC1382"/>
      <c r="DD1382"/>
      <c r="DE1382"/>
      <c r="DF1382"/>
      <c r="DG1382"/>
      <c r="DH1382"/>
      <c r="DI1382"/>
      <c r="DJ1382"/>
      <c r="DK1382"/>
      <c r="DL1382"/>
      <c r="DM1382"/>
      <c r="DN1382"/>
      <c r="DO1382"/>
      <c r="DP1382"/>
      <c r="DQ1382"/>
      <c r="DR1382"/>
      <c r="DS1382"/>
      <c r="DT1382"/>
      <c r="DU1382"/>
      <c r="DV1382"/>
      <c r="DW1382"/>
      <c r="DX1382"/>
      <c r="DY1382"/>
      <c r="DZ1382"/>
      <c r="EA1382"/>
      <c r="EB1382"/>
      <c r="EC1382"/>
      <c r="ED1382"/>
      <c r="EE1382"/>
      <c r="EF1382"/>
      <c r="EG1382"/>
      <c r="EH1382"/>
      <c r="EI1382"/>
      <c r="EJ1382"/>
      <c r="EK1382"/>
    </row>
    <row r="1383" spans="1:141" ht="15.75">
      <c r="A1383"/>
      <c r="B1383"/>
      <c r="C1383"/>
      <c r="D1383"/>
      <c r="E1383"/>
      <c r="F1383"/>
      <c r="G1383"/>
      <c r="H1383"/>
      <c r="I1383"/>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c r="CW1383"/>
      <c r="CX1383"/>
      <c r="CY1383"/>
      <c r="CZ1383"/>
      <c r="DA1383"/>
      <c r="DB1383"/>
      <c r="DC1383"/>
      <c r="DD1383"/>
      <c r="DE1383"/>
      <c r="DF1383"/>
      <c r="DG1383"/>
      <c r="DH1383"/>
      <c r="DI1383"/>
      <c r="DJ1383"/>
      <c r="DK1383"/>
      <c r="DL1383"/>
      <c r="DM1383"/>
      <c r="DN1383"/>
      <c r="DO1383"/>
      <c r="DP1383"/>
      <c r="DQ1383"/>
      <c r="DR1383"/>
      <c r="DS1383"/>
      <c r="DT1383"/>
      <c r="DU1383"/>
      <c r="DV1383"/>
      <c r="DW1383"/>
      <c r="DX1383"/>
      <c r="DY1383"/>
      <c r="DZ1383"/>
      <c r="EA1383"/>
      <c r="EB1383"/>
      <c r="EC1383"/>
      <c r="ED1383"/>
      <c r="EE1383"/>
      <c r="EF1383"/>
      <c r="EG1383"/>
      <c r="EH1383"/>
      <c r="EI1383"/>
      <c r="EJ1383"/>
      <c r="EK1383"/>
    </row>
    <row r="1384" spans="1:141" ht="15.75">
      <c r="A1384"/>
      <c r="B1384"/>
      <c r="C1384"/>
      <c r="D1384"/>
      <c r="E1384"/>
      <c r="F1384"/>
      <c r="G1384"/>
      <c r="H1384"/>
      <c r="I1384"/>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c r="CW1384"/>
      <c r="CX1384"/>
      <c r="CY1384"/>
      <c r="CZ1384"/>
      <c r="DA1384"/>
      <c r="DB1384"/>
      <c r="DC1384"/>
      <c r="DD1384"/>
      <c r="DE1384"/>
      <c r="DF1384"/>
      <c r="DG1384"/>
      <c r="DH1384"/>
      <c r="DI1384"/>
      <c r="DJ1384"/>
      <c r="DK1384"/>
      <c r="DL1384"/>
      <c r="DM1384"/>
      <c r="DN1384"/>
      <c r="DO1384"/>
      <c r="DP1384"/>
      <c r="DQ1384"/>
      <c r="DR1384"/>
      <c r="DS1384"/>
      <c r="DT1384"/>
      <c r="DU1384"/>
      <c r="DV1384"/>
      <c r="DW1384"/>
      <c r="DX1384"/>
      <c r="DY1384"/>
      <c r="DZ1384"/>
      <c r="EA1384"/>
      <c r="EB1384"/>
      <c r="EC1384"/>
      <c r="ED1384"/>
      <c r="EE1384"/>
      <c r="EF1384"/>
      <c r="EG1384"/>
      <c r="EH1384"/>
      <c r="EI1384"/>
      <c r="EJ1384"/>
      <c r="EK1384"/>
    </row>
    <row r="1385" spans="1:141" ht="15.75">
      <c r="A1385"/>
      <c r="B1385"/>
      <c r="C1385"/>
      <c r="D1385"/>
      <c r="E1385"/>
      <c r="F1385"/>
      <c r="G1385"/>
      <c r="H1385"/>
      <c r="I138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c r="CW1385"/>
      <c r="CX1385"/>
      <c r="CY1385"/>
      <c r="CZ1385"/>
      <c r="DA1385"/>
      <c r="DB1385"/>
      <c r="DC1385"/>
      <c r="DD1385"/>
      <c r="DE1385"/>
      <c r="DF1385"/>
      <c r="DG1385"/>
      <c r="DH1385"/>
      <c r="DI1385"/>
      <c r="DJ1385"/>
      <c r="DK1385"/>
      <c r="DL1385"/>
      <c r="DM1385"/>
      <c r="DN1385"/>
      <c r="DO1385"/>
      <c r="DP1385"/>
      <c r="DQ1385"/>
      <c r="DR1385"/>
      <c r="DS1385"/>
      <c r="DT1385"/>
      <c r="DU1385"/>
      <c r="DV1385"/>
      <c r="DW1385"/>
      <c r="DX1385"/>
      <c r="DY1385"/>
      <c r="DZ1385"/>
      <c r="EA1385"/>
      <c r="EB1385"/>
      <c r="EC1385"/>
      <c r="ED1385"/>
      <c r="EE1385"/>
      <c r="EF1385"/>
      <c r="EG1385"/>
      <c r="EH1385"/>
      <c r="EI1385"/>
      <c r="EJ1385"/>
      <c r="EK1385"/>
    </row>
    <row r="1386" spans="1:141" ht="15.75">
      <c r="A1386"/>
      <c r="B1386"/>
      <c r="C1386"/>
      <c r="D1386"/>
      <c r="E1386"/>
      <c r="F1386"/>
      <c r="G1386"/>
      <c r="H1386"/>
      <c r="I1386"/>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c r="CW1386"/>
      <c r="CX1386"/>
      <c r="CY1386"/>
      <c r="CZ1386"/>
      <c r="DA1386"/>
      <c r="DB1386"/>
      <c r="DC1386"/>
      <c r="DD1386"/>
      <c r="DE1386"/>
      <c r="DF1386"/>
      <c r="DG1386"/>
      <c r="DH1386"/>
      <c r="DI1386"/>
      <c r="DJ1386"/>
      <c r="DK1386"/>
      <c r="DL1386"/>
      <c r="DM1386"/>
      <c r="DN1386"/>
      <c r="DO1386"/>
      <c r="DP1386"/>
      <c r="DQ1386"/>
      <c r="DR1386"/>
      <c r="DS1386"/>
      <c r="DT1386"/>
      <c r="DU1386"/>
      <c r="DV1386"/>
      <c r="DW1386"/>
      <c r="DX1386"/>
      <c r="DY1386"/>
      <c r="DZ1386"/>
      <c r="EA1386"/>
      <c r="EB1386"/>
      <c r="EC1386"/>
      <c r="ED1386"/>
      <c r="EE1386"/>
      <c r="EF1386"/>
      <c r="EG1386"/>
      <c r="EH1386"/>
      <c r="EI1386"/>
      <c r="EJ1386"/>
      <c r="EK1386"/>
    </row>
    <row r="1387" spans="1:141" ht="15.75">
      <c r="A1387"/>
      <c r="B1387"/>
      <c r="C1387"/>
      <c r="D1387"/>
      <c r="E1387"/>
      <c r="F1387"/>
      <c r="G1387"/>
      <c r="H1387"/>
      <c r="I1387"/>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c r="CW1387"/>
      <c r="CX1387"/>
      <c r="CY1387"/>
      <c r="CZ1387"/>
      <c r="DA1387"/>
      <c r="DB1387"/>
      <c r="DC1387"/>
      <c r="DD1387"/>
      <c r="DE1387"/>
      <c r="DF1387"/>
      <c r="DG1387"/>
      <c r="DH1387"/>
      <c r="DI1387"/>
      <c r="DJ1387"/>
      <c r="DK1387"/>
      <c r="DL1387"/>
      <c r="DM1387"/>
      <c r="DN1387"/>
      <c r="DO1387"/>
      <c r="DP1387"/>
      <c r="DQ1387"/>
      <c r="DR1387"/>
      <c r="DS1387"/>
      <c r="DT1387"/>
      <c r="DU1387"/>
      <c r="DV1387"/>
      <c r="DW1387"/>
      <c r="DX1387"/>
      <c r="DY1387"/>
      <c r="DZ1387"/>
      <c r="EA1387"/>
      <c r="EB1387"/>
      <c r="EC1387"/>
      <c r="ED1387"/>
      <c r="EE1387"/>
      <c r="EF1387"/>
      <c r="EG1387"/>
      <c r="EH1387"/>
      <c r="EI1387"/>
      <c r="EJ1387"/>
      <c r="EK1387"/>
    </row>
    <row r="1388" spans="1:141" ht="15.75">
      <c r="A1388"/>
      <c r="B1388"/>
      <c r="C1388"/>
      <c r="D1388"/>
      <c r="E1388"/>
      <c r="F1388"/>
      <c r="G1388"/>
      <c r="H1388"/>
      <c r="I1388"/>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c r="CW1388"/>
      <c r="CX1388"/>
      <c r="CY1388"/>
      <c r="CZ1388"/>
      <c r="DA1388"/>
      <c r="DB1388"/>
      <c r="DC1388"/>
      <c r="DD1388"/>
      <c r="DE1388"/>
      <c r="DF1388"/>
      <c r="DG1388"/>
      <c r="DH1388"/>
      <c r="DI1388"/>
      <c r="DJ1388"/>
      <c r="DK1388"/>
      <c r="DL1388"/>
      <c r="DM1388"/>
      <c r="DN1388"/>
      <c r="DO1388"/>
      <c r="DP1388"/>
      <c r="DQ1388"/>
      <c r="DR1388"/>
      <c r="DS1388"/>
      <c r="DT1388"/>
      <c r="DU1388"/>
      <c r="DV1388"/>
      <c r="DW1388"/>
      <c r="DX1388"/>
      <c r="DY1388"/>
      <c r="DZ1388"/>
      <c r="EA1388"/>
      <c r="EB1388"/>
      <c r="EC1388"/>
      <c r="ED1388"/>
      <c r="EE1388"/>
      <c r="EF1388"/>
      <c r="EG1388"/>
      <c r="EH1388"/>
      <c r="EI1388"/>
      <c r="EJ1388"/>
      <c r="EK1388"/>
    </row>
    <row r="1389" spans="1:141" ht="15.75">
      <c r="A1389"/>
      <c r="B1389"/>
      <c r="C1389"/>
      <c r="D1389"/>
      <c r="E1389"/>
      <c r="F1389"/>
      <c r="G1389"/>
      <c r="H1389"/>
      <c r="I1389"/>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c r="CW1389"/>
      <c r="CX1389"/>
      <c r="CY1389"/>
      <c r="CZ1389"/>
      <c r="DA1389"/>
      <c r="DB1389"/>
      <c r="DC1389"/>
      <c r="DD1389"/>
      <c r="DE1389"/>
      <c r="DF1389"/>
      <c r="DG1389"/>
      <c r="DH1389"/>
      <c r="DI1389"/>
      <c r="DJ1389"/>
      <c r="DK1389"/>
      <c r="DL1389"/>
      <c r="DM1389"/>
      <c r="DN1389"/>
      <c r="DO1389"/>
      <c r="DP1389"/>
      <c r="DQ1389"/>
      <c r="DR1389"/>
      <c r="DS1389"/>
      <c r="DT1389"/>
      <c r="DU1389"/>
      <c r="DV1389"/>
      <c r="DW1389"/>
      <c r="DX1389"/>
      <c r="DY1389"/>
      <c r="DZ1389"/>
      <c r="EA1389"/>
      <c r="EB1389"/>
      <c r="EC1389"/>
      <c r="ED1389"/>
      <c r="EE1389"/>
      <c r="EF1389"/>
      <c r="EG1389"/>
      <c r="EH1389"/>
      <c r="EI1389"/>
      <c r="EJ1389"/>
      <c r="EK1389"/>
    </row>
    <row r="1390" spans="1:141" ht="15.75">
      <c r="A1390"/>
      <c r="B1390"/>
      <c r="C1390"/>
      <c r="D1390"/>
      <c r="E1390"/>
      <c r="F1390"/>
      <c r="G1390"/>
      <c r="H1390"/>
      <c r="I1390"/>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c r="CW1390"/>
      <c r="CX1390"/>
      <c r="CY1390"/>
      <c r="CZ1390"/>
      <c r="DA1390"/>
      <c r="DB1390"/>
      <c r="DC1390"/>
      <c r="DD1390"/>
      <c r="DE1390"/>
      <c r="DF1390"/>
      <c r="DG1390"/>
      <c r="DH1390"/>
      <c r="DI1390"/>
      <c r="DJ1390"/>
      <c r="DK1390"/>
      <c r="DL1390"/>
      <c r="DM1390"/>
      <c r="DN1390"/>
      <c r="DO1390"/>
      <c r="DP1390"/>
      <c r="DQ1390"/>
      <c r="DR1390"/>
      <c r="DS1390"/>
      <c r="DT1390"/>
      <c r="DU1390"/>
      <c r="DV1390"/>
      <c r="DW1390"/>
      <c r="DX1390"/>
      <c r="DY1390"/>
      <c r="DZ1390"/>
      <c r="EA1390"/>
      <c r="EB1390"/>
      <c r="EC1390"/>
      <c r="ED1390"/>
      <c r="EE1390"/>
      <c r="EF1390"/>
      <c r="EG1390"/>
      <c r="EH1390"/>
      <c r="EI1390"/>
      <c r="EJ1390"/>
      <c r="EK1390"/>
    </row>
    <row r="1391" spans="1:141" ht="15.75">
      <c r="A1391"/>
      <c r="B1391"/>
      <c r="C1391"/>
      <c r="D1391"/>
      <c r="E1391"/>
      <c r="F1391"/>
      <c r="G1391"/>
      <c r="H1391"/>
      <c r="I1391"/>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c r="CW1391"/>
      <c r="CX1391"/>
      <c r="CY1391"/>
      <c r="CZ1391"/>
      <c r="DA1391"/>
      <c r="DB1391"/>
      <c r="DC1391"/>
      <c r="DD1391"/>
      <c r="DE1391"/>
      <c r="DF1391"/>
      <c r="DG1391"/>
      <c r="DH1391"/>
      <c r="DI1391"/>
      <c r="DJ1391"/>
      <c r="DK1391"/>
      <c r="DL1391"/>
      <c r="DM1391"/>
      <c r="DN1391"/>
      <c r="DO1391"/>
      <c r="DP1391"/>
      <c r="DQ1391"/>
      <c r="DR1391"/>
      <c r="DS1391"/>
      <c r="DT1391"/>
      <c r="DU1391"/>
      <c r="DV1391"/>
      <c r="DW1391"/>
      <c r="DX1391"/>
      <c r="DY1391"/>
      <c r="DZ1391"/>
      <c r="EA1391"/>
      <c r="EB1391"/>
      <c r="EC1391"/>
      <c r="ED1391"/>
      <c r="EE1391"/>
      <c r="EF1391"/>
      <c r="EG1391"/>
      <c r="EH1391"/>
      <c r="EI1391"/>
      <c r="EJ1391"/>
      <c r="EK1391"/>
    </row>
    <row r="1392" spans="1:141" ht="15.75">
      <c r="A1392"/>
      <c r="B1392"/>
      <c r="C1392"/>
      <c r="D1392"/>
      <c r="E1392"/>
      <c r="F1392"/>
      <c r="G1392"/>
      <c r="H1392"/>
      <c r="I1392"/>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c r="CW1392"/>
      <c r="CX1392"/>
      <c r="CY1392"/>
      <c r="CZ1392"/>
      <c r="DA1392"/>
      <c r="DB1392"/>
      <c r="DC1392"/>
      <c r="DD1392"/>
      <c r="DE1392"/>
      <c r="DF1392"/>
      <c r="DG1392"/>
      <c r="DH1392"/>
      <c r="DI1392"/>
      <c r="DJ1392"/>
      <c r="DK1392"/>
      <c r="DL1392"/>
      <c r="DM1392"/>
      <c r="DN1392"/>
      <c r="DO1392"/>
      <c r="DP1392"/>
      <c r="DQ1392"/>
      <c r="DR1392"/>
      <c r="DS1392"/>
      <c r="DT1392"/>
      <c r="DU1392"/>
      <c r="DV1392"/>
      <c r="DW1392"/>
      <c r="DX1392"/>
      <c r="DY1392"/>
      <c r="DZ1392"/>
      <c r="EA1392"/>
      <c r="EB1392"/>
      <c r="EC1392"/>
      <c r="ED1392"/>
      <c r="EE1392"/>
      <c r="EF1392"/>
      <c r="EG1392"/>
      <c r="EH1392"/>
      <c r="EI1392"/>
      <c r="EJ1392"/>
      <c r="EK1392"/>
    </row>
    <row r="1393" spans="1:141" ht="15.75">
      <c r="A1393"/>
      <c r="B1393"/>
      <c r="C1393"/>
      <c r="D1393"/>
      <c r="E1393"/>
      <c r="F1393"/>
      <c r="G1393"/>
      <c r="H1393"/>
      <c r="I1393"/>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c r="CW1393"/>
      <c r="CX1393"/>
      <c r="CY1393"/>
      <c r="CZ1393"/>
      <c r="DA1393"/>
      <c r="DB1393"/>
      <c r="DC1393"/>
      <c r="DD1393"/>
      <c r="DE1393"/>
      <c r="DF1393"/>
      <c r="DG1393"/>
      <c r="DH1393"/>
      <c r="DI1393"/>
      <c r="DJ1393"/>
      <c r="DK1393"/>
      <c r="DL1393"/>
      <c r="DM1393"/>
      <c r="DN1393"/>
      <c r="DO1393"/>
      <c r="DP1393"/>
      <c r="DQ1393"/>
      <c r="DR1393"/>
      <c r="DS1393"/>
      <c r="DT1393"/>
      <c r="DU1393"/>
      <c r="DV1393"/>
      <c r="DW1393"/>
      <c r="DX1393"/>
      <c r="DY1393"/>
      <c r="DZ1393"/>
      <c r="EA1393"/>
      <c r="EB1393"/>
      <c r="EC1393"/>
      <c r="ED1393"/>
      <c r="EE1393"/>
      <c r="EF1393"/>
      <c r="EG1393"/>
      <c r="EH1393"/>
      <c r="EI1393"/>
      <c r="EJ1393"/>
      <c r="EK1393"/>
    </row>
    <row r="1394" spans="1:141" ht="15.75">
      <c r="A1394"/>
      <c r="B1394"/>
      <c r="C1394"/>
      <c r="D1394"/>
      <c r="E1394"/>
      <c r="F1394"/>
      <c r="G1394"/>
      <c r="H1394"/>
      <c r="I1394"/>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c r="CW1394"/>
      <c r="CX1394"/>
      <c r="CY1394"/>
      <c r="CZ1394"/>
      <c r="DA1394"/>
      <c r="DB1394"/>
      <c r="DC1394"/>
      <c r="DD1394"/>
      <c r="DE1394"/>
      <c r="DF1394"/>
      <c r="DG1394"/>
      <c r="DH1394"/>
      <c r="DI1394"/>
      <c r="DJ1394"/>
      <c r="DK1394"/>
      <c r="DL1394"/>
      <c r="DM1394"/>
      <c r="DN1394"/>
      <c r="DO1394"/>
      <c r="DP1394"/>
      <c r="DQ1394"/>
      <c r="DR1394"/>
      <c r="DS1394"/>
      <c r="DT1394"/>
      <c r="DU1394"/>
      <c r="DV1394"/>
      <c r="DW1394"/>
      <c r="DX1394"/>
      <c r="DY1394"/>
      <c r="DZ1394"/>
      <c r="EA1394"/>
      <c r="EB1394"/>
      <c r="EC1394"/>
      <c r="ED1394"/>
      <c r="EE1394"/>
      <c r="EF1394"/>
      <c r="EG1394"/>
      <c r="EH1394"/>
      <c r="EI1394"/>
      <c r="EJ1394"/>
      <c r="EK1394"/>
    </row>
    <row r="1395" spans="1:141" ht="15.75">
      <c r="A1395"/>
      <c r="B1395"/>
      <c r="C1395"/>
      <c r="D1395"/>
      <c r="E1395"/>
      <c r="F1395"/>
      <c r="G1395"/>
      <c r="H1395"/>
      <c r="I139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c r="CW1395"/>
      <c r="CX1395"/>
      <c r="CY1395"/>
      <c r="CZ1395"/>
      <c r="DA1395"/>
      <c r="DB1395"/>
      <c r="DC1395"/>
      <c r="DD1395"/>
      <c r="DE1395"/>
      <c r="DF1395"/>
      <c r="DG1395"/>
      <c r="DH1395"/>
      <c r="DI1395"/>
      <c r="DJ1395"/>
      <c r="DK1395"/>
      <c r="DL1395"/>
      <c r="DM1395"/>
      <c r="DN1395"/>
      <c r="DO1395"/>
      <c r="DP1395"/>
      <c r="DQ1395"/>
      <c r="DR1395"/>
      <c r="DS1395"/>
      <c r="DT1395"/>
      <c r="DU1395"/>
      <c r="DV1395"/>
      <c r="DW1395"/>
      <c r="DX1395"/>
      <c r="DY1395"/>
      <c r="DZ1395"/>
      <c r="EA1395"/>
      <c r="EB1395"/>
      <c r="EC1395"/>
      <c r="ED1395"/>
      <c r="EE1395"/>
      <c r="EF1395"/>
      <c r="EG1395"/>
      <c r="EH1395"/>
      <c r="EI1395"/>
      <c r="EJ1395"/>
      <c r="EK1395"/>
    </row>
    <row r="1396" spans="1:141" ht="15.75">
      <c r="A1396"/>
      <c r="B1396"/>
      <c r="C1396"/>
      <c r="D1396"/>
      <c r="E1396"/>
      <c r="F1396"/>
      <c r="G1396"/>
      <c r="H1396"/>
      <c r="I1396"/>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c r="CW1396"/>
      <c r="CX1396"/>
      <c r="CY1396"/>
      <c r="CZ1396"/>
      <c r="DA1396"/>
      <c r="DB1396"/>
      <c r="DC1396"/>
      <c r="DD1396"/>
      <c r="DE1396"/>
      <c r="DF1396"/>
      <c r="DG1396"/>
      <c r="DH1396"/>
      <c r="DI1396"/>
      <c r="DJ1396"/>
      <c r="DK1396"/>
      <c r="DL1396"/>
      <c r="DM1396"/>
      <c r="DN1396"/>
      <c r="DO1396"/>
      <c r="DP1396"/>
      <c r="DQ1396"/>
      <c r="DR1396"/>
      <c r="DS1396"/>
      <c r="DT1396"/>
      <c r="DU1396"/>
      <c r="DV1396"/>
      <c r="DW1396"/>
      <c r="DX1396"/>
      <c r="DY1396"/>
      <c r="DZ1396"/>
      <c r="EA1396"/>
      <c r="EB1396"/>
      <c r="EC1396"/>
      <c r="ED1396"/>
      <c r="EE1396"/>
      <c r="EF1396"/>
      <c r="EG1396"/>
      <c r="EH1396"/>
      <c r="EI1396"/>
      <c r="EJ1396"/>
      <c r="EK1396"/>
    </row>
    <row r="1397" spans="1:141" ht="15.75">
      <c r="A1397"/>
      <c r="B1397"/>
      <c r="C1397"/>
      <c r="D1397"/>
      <c r="E1397"/>
      <c r="F1397"/>
      <c r="G1397"/>
      <c r="H1397"/>
      <c r="I1397"/>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c r="CW1397"/>
      <c r="CX1397"/>
      <c r="CY1397"/>
      <c r="CZ1397"/>
      <c r="DA1397"/>
      <c r="DB1397"/>
      <c r="DC1397"/>
      <c r="DD1397"/>
      <c r="DE1397"/>
      <c r="DF1397"/>
      <c r="DG1397"/>
      <c r="DH1397"/>
      <c r="DI1397"/>
      <c r="DJ1397"/>
      <c r="DK1397"/>
      <c r="DL1397"/>
      <c r="DM1397"/>
      <c r="DN1397"/>
      <c r="DO1397"/>
      <c r="DP1397"/>
      <c r="DQ1397"/>
      <c r="DR1397"/>
      <c r="DS1397"/>
      <c r="DT1397"/>
      <c r="DU1397"/>
      <c r="DV1397"/>
      <c r="DW1397"/>
      <c r="DX1397"/>
      <c r="DY1397"/>
      <c r="DZ1397"/>
      <c r="EA1397"/>
      <c r="EB1397"/>
      <c r="EC1397"/>
      <c r="ED1397"/>
      <c r="EE1397"/>
      <c r="EF1397"/>
      <c r="EG1397"/>
      <c r="EH1397"/>
      <c r="EI1397"/>
      <c r="EJ1397"/>
      <c r="EK1397"/>
    </row>
    <row r="1398" spans="1:141" ht="15.75">
      <c r="A1398"/>
      <c r="B1398"/>
      <c r="C1398"/>
      <c r="D1398"/>
      <c r="E1398"/>
      <c r="F1398"/>
      <c r="G1398"/>
      <c r="H1398"/>
      <c r="I1398"/>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c r="CW1398"/>
      <c r="CX1398"/>
      <c r="CY1398"/>
      <c r="CZ1398"/>
      <c r="DA1398"/>
      <c r="DB1398"/>
      <c r="DC1398"/>
      <c r="DD1398"/>
      <c r="DE1398"/>
      <c r="DF1398"/>
      <c r="DG1398"/>
      <c r="DH1398"/>
      <c r="DI1398"/>
      <c r="DJ1398"/>
      <c r="DK1398"/>
      <c r="DL1398"/>
      <c r="DM1398"/>
      <c r="DN1398"/>
      <c r="DO1398"/>
      <c r="DP1398"/>
      <c r="DQ1398"/>
      <c r="DR1398"/>
      <c r="DS1398"/>
      <c r="DT1398"/>
      <c r="DU1398"/>
      <c r="DV1398"/>
      <c r="DW1398"/>
      <c r="DX1398"/>
      <c r="DY1398"/>
      <c r="DZ1398"/>
      <c r="EA1398"/>
      <c r="EB1398"/>
      <c r="EC1398"/>
      <c r="ED1398"/>
      <c r="EE1398"/>
      <c r="EF1398"/>
      <c r="EG1398"/>
      <c r="EH1398"/>
      <c r="EI1398"/>
      <c r="EJ1398"/>
      <c r="EK1398"/>
    </row>
    <row r="1399" spans="1:141" ht="15.75">
      <c r="A1399"/>
      <c r="B1399"/>
      <c r="C1399"/>
      <c r="D1399"/>
      <c r="E1399"/>
      <c r="F1399"/>
      <c r="G1399"/>
      <c r="H1399"/>
      <c r="I1399"/>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c r="CW1399"/>
      <c r="CX1399"/>
      <c r="CY1399"/>
      <c r="CZ1399"/>
      <c r="DA1399"/>
      <c r="DB1399"/>
      <c r="DC1399"/>
      <c r="DD1399"/>
      <c r="DE1399"/>
      <c r="DF1399"/>
      <c r="DG1399"/>
      <c r="DH1399"/>
      <c r="DI1399"/>
      <c r="DJ1399"/>
      <c r="DK1399"/>
      <c r="DL1399"/>
      <c r="DM1399"/>
      <c r="DN1399"/>
      <c r="DO1399"/>
      <c r="DP1399"/>
      <c r="DQ1399"/>
      <c r="DR1399"/>
      <c r="DS1399"/>
      <c r="DT1399"/>
      <c r="DU1399"/>
      <c r="DV1399"/>
      <c r="DW1399"/>
      <c r="DX1399"/>
      <c r="DY1399"/>
      <c r="DZ1399"/>
      <c r="EA1399"/>
      <c r="EB1399"/>
      <c r="EC1399"/>
      <c r="ED1399"/>
      <c r="EE1399"/>
      <c r="EF1399"/>
      <c r="EG1399"/>
      <c r="EH1399"/>
      <c r="EI1399"/>
      <c r="EJ1399"/>
      <c r="EK1399"/>
    </row>
    <row r="1400" spans="1:141" ht="15.75">
      <c r="A1400"/>
      <c r="B1400"/>
      <c r="C1400"/>
      <c r="D1400"/>
      <c r="E1400"/>
      <c r="F1400"/>
      <c r="G1400"/>
      <c r="H1400"/>
      <c r="I1400"/>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c r="CW1400"/>
      <c r="CX1400"/>
      <c r="CY1400"/>
      <c r="CZ1400"/>
      <c r="DA1400"/>
      <c r="DB1400"/>
      <c r="DC1400"/>
      <c r="DD1400"/>
      <c r="DE1400"/>
      <c r="DF1400"/>
      <c r="DG1400"/>
      <c r="DH1400"/>
      <c r="DI1400"/>
      <c r="DJ1400"/>
      <c r="DK1400"/>
      <c r="DL1400"/>
      <c r="DM1400"/>
      <c r="DN1400"/>
      <c r="DO1400"/>
      <c r="DP1400"/>
      <c r="DQ1400"/>
      <c r="DR1400"/>
      <c r="DS1400"/>
      <c r="DT1400"/>
      <c r="DU1400"/>
      <c r="DV1400"/>
      <c r="DW1400"/>
      <c r="DX1400"/>
      <c r="DY1400"/>
      <c r="DZ1400"/>
      <c r="EA1400"/>
      <c r="EB1400"/>
      <c r="EC1400"/>
      <c r="ED1400"/>
      <c r="EE1400"/>
      <c r="EF1400"/>
      <c r="EG1400"/>
      <c r="EH1400"/>
      <c r="EI1400"/>
      <c r="EJ1400"/>
      <c r="EK1400"/>
    </row>
    <row r="1401" spans="1:141" ht="15.75">
      <c r="A1401"/>
      <c r="B1401"/>
      <c r="C1401"/>
      <c r="D1401"/>
      <c r="E1401"/>
      <c r="F1401"/>
      <c r="G1401"/>
      <c r="H1401"/>
      <c r="I1401"/>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c r="CW1401"/>
      <c r="CX1401"/>
      <c r="CY1401"/>
      <c r="CZ1401"/>
      <c r="DA1401"/>
      <c r="DB1401"/>
      <c r="DC1401"/>
      <c r="DD1401"/>
      <c r="DE1401"/>
      <c r="DF1401"/>
      <c r="DG1401"/>
      <c r="DH1401"/>
      <c r="DI1401"/>
      <c r="DJ1401"/>
      <c r="DK1401"/>
      <c r="DL1401"/>
      <c r="DM1401"/>
      <c r="DN1401"/>
      <c r="DO1401"/>
      <c r="DP1401"/>
      <c r="DQ1401"/>
      <c r="DR1401"/>
      <c r="DS1401"/>
      <c r="DT1401"/>
      <c r="DU1401"/>
      <c r="DV1401"/>
      <c r="DW1401"/>
      <c r="DX1401"/>
      <c r="DY1401"/>
      <c r="DZ1401"/>
      <c r="EA1401"/>
      <c r="EB1401"/>
      <c r="EC1401"/>
      <c r="ED1401"/>
      <c r="EE1401"/>
      <c r="EF1401"/>
      <c r="EG1401"/>
      <c r="EH1401"/>
      <c r="EI1401"/>
      <c r="EJ1401"/>
      <c r="EK1401"/>
    </row>
    <row r="1402" spans="1:141" ht="15.75">
      <c r="A1402"/>
      <c r="B1402"/>
      <c r="C1402"/>
      <c r="D1402"/>
      <c r="E1402"/>
      <c r="F1402"/>
      <c r="G1402"/>
      <c r="H1402"/>
      <c r="I1402"/>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c r="CW1402"/>
      <c r="CX1402"/>
      <c r="CY1402"/>
      <c r="CZ1402"/>
      <c r="DA1402"/>
      <c r="DB1402"/>
      <c r="DC1402"/>
      <c r="DD1402"/>
      <c r="DE1402"/>
      <c r="DF1402"/>
      <c r="DG1402"/>
      <c r="DH1402"/>
      <c r="DI1402"/>
      <c r="DJ1402"/>
      <c r="DK1402"/>
      <c r="DL1402"/>
      <c r="DM1402"/>
      <c r="DN1402"/>
      <c r="DO1402"/>
      <c r="DP1402"/>
      <c r="DQ1402"/>
      <c r="DR1402"/>
      <c r="DS1402"/>
      <c r="DT1402"/>
      <c r="DU1402"/>
      <c r="DV1402"/>
      <c r="DW1402"/>
      <c r="DX1402"/>
      <c r="DY1402"/>
      <c r="DZ1402"/>
      <c r="EA1402"/>
      <c r="EB1402"/>
      <c r="EC1402"/>
      <c r="ED1402"/>
      <c r="EE1402"/>
      <c r="EF1402"/>
      <c r="EG1402"/>
      <c r="EH1402"/>
      <c r="EI1402"/>
      <c r="EJ1402"/>
      <c r="EK1402"/>
    </row>
    <row r="1403" spans="1:141" ht="15.75">
      <c r="A1403"/>
      <c r="B1403"/>
      <c r="C1403"/>
      <c r="D1403"/>
      <c r="E1403"/>
      <c r="F1403"/>
      <c r="G1403"/>
      <c r="H1403"/>
      <c r="I1403"/>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c r="CW1403"/>
      <c r="CX1403"/>
      <c r="CY1403"/>
      <c r="CZ1403"/>
      <c r="DA1403"/>
      <c r="DB1403"/>
      <c r="DC1403"/>
      <c r="DD1403"/>
      <c r="DE1403"/>
      <c r="DF1403"/>
      <c r="DG1403"/>
      <c r="DH1403"/>
      <c r="DI1403"/>
      <c r="DJ1403"/>
      <c r="DK1403"/>
      <c r="DL1403"/>
      <c r="DM1403"/>
      <c r="DN1403"/>
      <c r="DO1403"/>
      <c r="DP1403"/>
      <c r="DQ1403"/>
      <c r="DR1403"/>
      <c r="DS1403"/>
      <c r="DT1403"/>
      <c r="DU1403"/>
      <c r="DV1403"/>
      <c r="DW1403"/>
      <c r="DX1403"/>
      <c r="DY1403"/>
      <c r="DZ1403"/>
      <c r="EA1403"/>
      <c r="EB1403"/>
      <c r="EC1403"/>
      <c r="ED1403"/>
      <c r="EE1403"/>
      <c r="EF1403"/>
      <c r="EG1403"/>
      <c r="EH1403"/>
      <c r="EI1403"/>
      <c r="EJ1403"/>
      <c r="EK1403"/>
    </row>
    <row r="1404" spans="1:141" ht="15.75">
      <c r="A1404"/>
      <c r="B1404"/>
      <c r="C1404"/>
      <c r="D1404"/>
      <c r="E1404"/>
      <c r="F1404"/>
      <c r="G1404"/>
      <c r="H1404"/>
      <c r="I1404"/>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c r="CW1404"/>
      <c r="CX1404"/>
      <c r="CY1404"/>
      <c r="CZ1404"/>
      <c r="DA1404"/>
      <c r="DB1404"/>
      <c r="DC1404"/>
      <c r="DD1404"/>
      <c r="DE1404"/>
      <c r="DF1404"/>
      <c r="DG1404"/>
      <c r="DH1404"/>
      <c r="DI1404"/>
      <c r="DJ1404"/>
      <c r="DK1404"/>
      <c r="DL1404"/>
      <c r="DM1404"/>
      <c r="DN1404"/>
      <c r="DO1404"/>
      <c r="DP1404"/>
      <c r="DQ1404"/>
      <c r="DR1404"/>
      <c r="DS1404"/>
      <c r="DT1404"/>
      <c r="DU1404"/>
      <c r="DV1404"/>
      <c r="DW1404"/>
      <c r="DX1404"/>
      <c r="DY1404"/>
      <c r="DZ1404"/>
      <c r="EA1404"/>
      <c r="EB1404"/>
      <c r="EC1404"/>
      <c r="ED1404"/>
      <c r="EE1404"/>
      <c r="EF1404"/>
      <c r="EG1404"/>
      <c r="EH1404"/>
      <c r="EI1404"/>
      <c r="EJ1404"/>
      <c r="EK1404"/>
    </row>
    <row r="1405" spans="1:141" ht="15.75">
      <c r="A1405"/>
      <c r="B1405"/>
      <c r="C1405"/>
      <c r="D1405"/>
      <c r="E1405"/>
      <c r="F1405"/>
      <c r="G1405"/>
      <c r="H1405"/>
      <c r="I140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c r="CW1405"/>
      <c r="CX1405"/>
      <c r="CY1405"/>
      <c r="CZ1405"/>
      <c r="DA1405"/>
      <c r="DB1405"/>
      <c r="DC1405"/>
      <c r="DD1405"/>
      <c r="DE1405"/>
      <c r="DF1405"/>
      <c r="DG1405"/>
      <c r="DH1405"/>
      <c r="DI1405"/>
      <c r="DJ1405"/>
      <c r="DK1405"/>
      <c r="DL1405"/>
      <c r="DM1405"/>
      <c r="DN1405"/>
      <c r="DO1405"/>
      <c r="DP1405"/>
      <c r="DQ1405"/>
      <c r="DR1405"/>
      <c r="DS1405"/>
      <c r="DT1405"/>
      <c r="DU1405"/>
      <c r="DV1405"/>
      <c r="DW1405"/>
      <c r="DX1405"/>
      <c r="DY1405"/>
      <c r="DZ1405"/>
      <c r="EA1405"/>
      <c r="EB1405"/>
      <c r="EC1405"/>
      <c r="ED1405"/>
      <c r="EE1405"/>
      <c r="EF1405"/>
      <c r="EG1405"/>
      <c r="EH1405"/>
      <c r="EI1405"/>
      <c r="EJ1405"/>
      <c r="EK1405"/>
    </row>
    <row r="1406" spans="1:141" ht="15.75">
      <c r="A1406"/>
      <c r="B1406"/>
      <c r="C1406"/>
      <c r="D1406"/>
      <c r="E1406"/>
      <c r="F1406"/>
      <c r="G1406"/>
      <c r="H1406"/>
      <c r="I1406"/>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c r="CW1406"/>
      <c r="CX1406"/>
      <c r="CY1406"/>
      <c r="CZ1406"/>
      <c r="DA1406"/>
      <c r="DB1406"/>
      <c r="DC1406"/>
      <c r="DD1406"/>
      <c r="DE1406"/>
      <c r="DF1406"/>
      <c r="DG1406"/>
      <c r="DH1406"/>
      <c r="DI1406"/>
      <c r="DJ1406"/>
      <c r="DK1406"/>
      <c r="DL1406"/>
      <c r="DM1406"/>
      <c r="DN1406"/>
      <c r="DO1406"/>
      <c r="DP1406"/>
      <c r="DQ1406"/>
      <c r="DR1406"/>
      <c r="DS1406"/>
      <c r="DT1406"/>
      <c r="DU1406"/>
      <c r="DV1406"/>
      <c r="DW1406"/>
      <c r="DX1406"/>
      <c r="DY1406"/>
      <c r="DZ1406"/>
      <c r="EA1406"/>
      <c r="EB1406"/>
      <c r="EC1406"/>
      <c r="ED1406"/>
      <c r="EE1406"/>
      <c r="EF1406"/>
      <c r="EG1406"/>
      <c r="EH1406"/>
      <c r="EI1406"/>
      <c r="EJ1406"/>
      <c r="EK1406"/>
    </row>
    <row r="1407" spans="1:141" ht="15.75">
      <c r="A1407"/>
      <c r="B1407"/>
      <c r="C1407"/>
      <c r="D1407"/>
      <c r="E1407"/>
      <c r="F1407"/>
      <c r="G1407"/>
      <c r="H1407"/>
      <c r="I1407"/>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c r="CW1407"/>
      <c r="CX1407"/>
      <c r="CY1407"/>
      <c r="CZ1407"/>
      <c r="DA1407"/>
      <c r="DB1407"/>
      <c r="DC1407"/>
      <c r="DD1407"/>
      <c r="DE1407"/>
      <c r="DF1407"/>
      <c r="DG1407"/>
      <c r="DH1407"/>
      <c r="DI1407"/>
      <c r="DJ1407"/>
      <c r="DK1407"/>
      <c r="DL1407"/>
      <c r="DM1407"/>
      <c r="DN1407"/>
      <c r="DO1407"/>
      <c r="DP1407"/>
      <c r="DQ1407"/>
      <c r="DR1407"/>
      <c r="DS1407"/>
      <c r="DT1407"/>
      <c r="DU1407"/>
      <c r="DV1407"/>
      <c r="DW1407"/>
      <c r="DX1407"/>
      <c r="DY1407"/>
      <c r="DZ1407"/>
      <c r="EA1407"/>
      <c r="EB1407"/>
      <c r="EC1407"/>
      <c r="ED1407"/>
      <c r="EE1407"/>
      <c r="EF1407"/>
      <c r="EG1407"/>
      <c r="EH1407"/>
      <c r="EI1407"/>
      <c r="EJ1407"/>
      <c r="EK1407"/>
    </row>
    <row r="1408" spans="1:141" ht="15.75">
      <c r="A1408"/>
      <c r="B1408"/>
      <c r="C1408"/>
      <c r="D1408"/>
      <c r="E1408"/>
      <c r="F1408"/>
      <c r="G1408"/>
      <c r="H1408"/>
      <c r="I1408"/>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c r="CW1408"/>
      <c r="CX1408"/>
      <c r="CY1408"/>
      <c r="CZ1408"/>
      <c r="DA1408"/>
      <c r="DB1408"/>
      <c r="DC1408"/>
      <c r="DD1408"/>
      <c r="DE1408"/>
      <c r="DF1408"/>
      <c r="DG1408"/>
      <c r="DH1408"/>
      <c r="DI1408"/>
      <c r="DJ1408"/>
      <c r="DK1408"/>
      <c r="DL1408"/>
      <c r="DM1408"/>
      <c r="DN1408"/>
      <c r="DO1408"/>
      <c r="DP1408"/>
      <c r="DQ1408"/>
      <c r="DR1408"/>
      <c r="DS1408"/>
      <c r="DT1408"/>
      <c r="DU1408"/>
      <c r="DV1408"/>
      <c r="DW1408"/>
      <c r="DX1408"/>
      <c r="DY1408"/>
      <c r="DZ1408"/>
      <c r="EA1408"/>
      <c r="EB1408"/>
      <c r="EC1408"/>
      <c r="ED1408"/>
      <c r="EE1408"/>
      <c r="EF1408"/>
      <c r="EG1408"/>
      <c r="EH1408"/>
      <c r="EI1408"/>
      <c r="EJ1408"/>
      <c r="EK1408"/>
    </row>
    <row r="1409" spans="1:141" ht="15.75">
      <c r="A1409"/>
      <c r="B1409"/>
      <c r="C1409"/>
      <c r="D1409"/>
      <c r="E1409"/>
      <c r="F1409"/>
      <c r="G1409"/>
      <c r="H1409"/>
      <c r="I1409"/>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c r="CW1409"/>
      <c r="CX1409"/>
      <c r="CY1409"/>
      <c r="CZ1409"/>
      <c r="DA1409"/>
      <c r="DB1409"/>
      <c r="DC1409"/>
      <c r="DD1409"/>
      <c r="DE1409"/>
      <c r="DF1409"/>
      <c r="DG1409"/>
      <c r="DH1409"/>
      <c r="DI1409"/>
      <c r="DJ1409"/>
      <c r="DK1409"/>
      <c r="DL1409"/>
      <c r="DM1409"/>
      <c r="DN1409"/>
      <c r="DO1409"/>
      <c r="DP1409"/>
      <c r="DQ1409"/>
      <c r="DR1409"/>
      <c r="DS1409"/>
      <c r="DT1409"/>
      <c r="DU1409"/>
      <c r="DV1409"/>
      <c r="DW1409"/>
      <c r="DX1409"/>
      <c r="DY1409"/>
      <c r="DZ1409"/>
      <c r="EA1409"/>
      <c r="EB1409"/>
      <c r="EC1409"/>
      <c r="ED1409"/>
      <c r="EE1409"/>
      <c r="EF1409"/>
      <c r="EG1409"/>
      <c r="EH1409"/>
      <c r="EI1409"/>
      <c r="EJ1409"/>
      <c r="EK1409"/>
    </row>
    <row r="1410" spans="1:141" ht="15.75">
      <c r="A1410"/>
      <c r="B1410"/>
      <c r="C1410"/>
      <c r="D1410"/>
      <c r="E1410"/>
      <c r="F1410"/>
      <c r="G1410"/>
      <c r="H1410"/>
      <c r="I1410"/>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c r="CW1410"/>
      <c r="CX1410"/>
      <c r="CY1410"/>
      <c r="CZ1410"/>
      <c r="DA1410"/>
      <c r="DB1410"/>
      <c r="DC1410"/>
      <c r="DD1410"/>
      <c r="DE1410"/>
      <c r="DF1410"/>
      <c r="DG1410"/>
      <c r="DH1410"/>
      <c r="DI1410"/>
      <c r="DJ1410"/>
      <c r="DK1410"/>
      <c r="DL1410"/>
      <c r="DM1410"/>
      <c r="DN1410"/>
      <c r="DO1410"/>
      <c r="DP1410"/>
      <c r="DQ1410"/>
      <c r="DR1410"/>
      <c r="DS1410"/>
      <c r="DT1410"/>
      <c r="DU1410"/>
      <c r="DV1410"/>
      <c r="DW1410"/>
      <c r="DX1410"/>
      <c r="DY1410"/>
      <c r="DZ1410"/>
      <c r="EA1410"/>
      <c r="EB1410"/>
      <c r="EC1410"/>
      <c r="ED1410"/>
      <c r="EE1410"/>
      <c r="EF1410"/>
      <c r="EG1410"/>
      <c r="EH1410"/>
      <c r="EI1410"/>
      <c r="EJ1410"/>
      <c r="EK1410"/>
    </row>
    <row r="1411" spans="1:141" ht="15.75">
      <c r="A1411"/>
      <c r="B1411"/>
      <c r="C1411"/>
      <c r="D1411"/>
      <c r="E1411"/>
      <c r="F1411"/>
      <c r="G1411"/>
      <c r="H1411"/>
      <c r="I1411"/>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c r="CW1411"/>
      <c r="CX1411"/>
      <c r="CY1411"/>
      <c r="CZ1411"/>
      <c r="DA1411"/>
      <c r="DB1411"/>
      <c r="DC1411"/>
      <c r="DD1411"/>
      <c r="DE1411"/>
      <c r="DF1411"/>
      <c r="DG1411"/>
      <c r="DH1411"/>
      <c r="DI1411"/>
      <c r="DJ1411"/>
      <c r="DK1411"/>
      <c r="DL1411"/>
      <c r="DM1411"/>
      <c r="DN1411"/>
      <c r="DO1411"/>
      <c r="DP1411"/>
      <c r="DQ1411"/>
      <c r="DR1411"/>
      <c r="DS1411"/>
      <c r="DT1411"/>
      <c r="DU1411"/>
      <c r="DV1411"/>
      <c r="DW1411"/>
      <c r="DX1411"/>
      <c r="DY1411"/>
      <c r="DZ1411"/>
      <c r="EA1411"/>
      <c r="EB1411"/>
      <c r="EC1411"/>
      <c r="ED1411"/>
      <c r="EE1411"/>
      <c r="EF1411"/>
      <c r="EG1411"/>
      <c r="EH1411"/>
      <c r="EI1411"/>
      <c r="EJ1411"/>
      <c r="EK1411"/>
    </row>
    <row r="1412" spans="1:141" ht="15.75">
      <c r="A1412"/>
      <c r="B1412"/>
      <c r="C1412"/>
      <c r="D1412"/>
      <c r="E1412"/>
      <c r="F1412"/>
      <c r="G1412"/>
      <c r="H1412"/>
      <c r="I1412"/>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c r="CW1412"/>
      <c r="CX1412"/>
      <c r="CY1412"/>
      <c r="CZ1412"/>
      <c r="DA1412"/>
      <c r="DB1412"/>
      <c r="DC1412"/>
      <c r="DD1412"/>
      <c r="DE1412"/>
      <c r="DF1412"/>
      <c r="DG1412"/>
      <c r="DH1412"/>
      <c r="DI1412"/>
      <c r="DJ1412"/>
      <c r="DK1412"/>
      <c r="DL1412"/>
      <c r="DM1412"/>
      <c r="DN1412"/>
      <c r="DO1412"/>
      <c r="DP1412"/>
      <c r="DQ1412"/>
      <c r="DR1412"/>
      <c r="DS1412"/>
      <c r="DT1412"/>
      <c r="DU1412"/>
      <c r="DV1412"/>
      <c r="DW1412"/>
      <c r="DX1412"/>
      <c r="DY1412"/>
      <c r="DZ1412"/>
      <c r="EA1412"/>
      <c r="EB1412"/>
      <c r="EC1412"/>
      <c r="ED1412"/>
      <c r="EE1412"/>
      <c r="EF1412"/>
      <c r="EG1412"/>
      <c r="EH1412"/>
      <c r="EI1412"/>
      <c r="EJ1412"/>
      <c r="EK1412"/>
    </row>
    <row r="1413" spans="1:141" ht="15.75">
      <c r="A1413"/>
      <c r="B1413"/>
      <c r="C1413"/>
      <c r="D1413"/>
      <c r="E1413"/>
      <c r="F1413"/>
      <c r="G1413"/>
      <c r="H1413"/>
      <c r="I1413"/>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c r="CW1413"/>
      <c r="CX1413"/>
      <c r="CY1413"/>
      <c r="CZ1413"/>
      <c r="DA1413"/>
      <c r="DB1413"/>
      <c r="DC1413"/>
      <c r="DD1413"/>
      <c r="DE1413"/>
      <c r="DF1413"/>
      <c r="DG1413"/>
      <c r="DH1413"/>
      <c r="DI1413"/>
      <c r="DJ1413"/>
      <c r="DK1413"/>
      <c r="DL1413"/>
      <c r="DM1413"/>
      <c r="DN1413"/>
      <c r="DO1413"/>
      <c r="DP1413"/>
      <c r="DQ1413"/>
      <c r="DR1413"/>
      <c r="DS1413"/>
      <c r="DT1413"/>
      <c r="DU1413"/>
      <c r="DV1413"/>
      <c r="DW1413"/>
      <c r="DX1413"/>
      <c r="DY1413"/>
      <c r="DZ1413"/>
      <c r="EA1413"/>
      <c r="EB1413"/>
      <c r="EC1413"/>
      <c r="ED1413"/>
      <c r="EE1413"/>
      <c r="EF1413"/>
      <c r="EG1413"/>
      <c r="EH1413"/>
      <c r="EI1413"/>
      <c r="EJ1413"/>
      <c r="EK1413"/>
    </row>
    <row r="1414" spans="1:141" ht="15.75">
      <c r="A1414"/>
      <c r="B1414"/>
      <c r="C1414"/>
      <c r="D1414"/>
      <c r="E1414"/>
      <c r="F1414"/>
      <c r="G1414"/>
      <c r="H1414"/>
      <c r="I1414"/>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c r="CW1414"/>
      <c r="CX1414"/>
      <c r="CY1414"/>
      <c r="CZ1414"/>
      <c r="DA1414"/>
      <c r="DB1414"/>
      <c r="DC1414"/>
      <c r="DD1414"/>
      <c r="DE1414"/>
      <c r="DF1414"/>
      <c r="DG1414"/>
      <c r="DH1414"/>
      <c r="DI1414"/>
      <c r="DJ1414"/>
      <c r="DK1414"/>
      <c r="DL1414"/>
      <c r="DM1414"/>
      <c r="DN1414"/>
      <c r="DO1414"/>
      <c r="DP1414"/>
      <c r="DQ1414"/>
      <c r="DR1414"/>
      <c r="DS1414"/>
      <c r="DT1414"/>
      <c r="DU1414"/>
      <c r="DV1414"/>
      <c r="DW1414"/>
      <c r="DX1414"/>
      <c r="DY1414"/>
      <c r="DZ1414"/>
      <c r="EA1414"/>
      <c r="EB1414"/>
      <c r="EC1414"/>
      <c r="ED1414"/>
      <c r="EE1414"/>
      <c r="EF1414"/>
      <c r="EG1414"/>
      <c r="EH1414"/>
      <c r="EI1414"/>
      <c r="EJ1414"/>
      <c r="EK1414"/>
    </row>
    <row r="1415" spans="1:141" ht="15.75">
      <c r="A1415"/>
      <c r="B1415"/>
      <c r="C1415"/>
      <c r="D1415"/>
      <c r="E1415"/>
      <c r="F1415"/>
      <c r="G1415"/>
      <c r="H1415"/>
      <c r="I141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c r="CW1415"/>
      <c r="CX1415"/>
      <c r="CY1415"/>
      <c r="CZ1415"/>
      <c r="DA1415"/>
      <c r="DB1415"/>
      <c r="DC1415"/>
      <c r="DD1415"/>
      <c r="DE1415"/>
      <c r="DF1415"/>
      <c r="DG1415"/>
      <c r="DH1415"/>
      <c r="DI1415"/>
      <c r="DJ1415"/>
      <c r="DK1415"/>
      <c r="DL1415"/>
      <c r="DM1415"/>
      <c r="DN1415"/>
      <c r="DO1415"/>
      <c r="DP1415"/>
      <c r="DQ1415"/>
      <c r="DR1415"/>
      <c r="DS1415"/>
      <c r="DT1415"/>
      <c r="DU1415"/>
      <c r="DV1415"/>
      <c r="DW1415"/>
      <c r="DX1415"/>
      <c r="DY1415"/>
      <c r="DZ1415"/>
      <c r="EA1415"/>
      <c r="EB1415"/>
      <c r="EC1415"/>
      <c r="ED1415"/>
      <c r="EE1415"/>
      <c r="EF1415"/>
      <c r="EG1415"/>
      <c r="EH1415"/>
      <c r="EI1415"/>
      <c r="EJ1415"/>
      <c r="EK1415"/>
    </row>
    <row r="1416" spans="1:141" ht="15.75">
      <c r="A1416"/>
      <c r="B1416"/>
      <c r="C1416"/>
      <c r="D1416"/>
      <c r="E1416"/>
      <c r="F1416"/>
      <c r="G1416"/>
      <c r="H1416"/>
      <c r="I1416"/>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c r="CW1416"/>
      <c r="CX1416"/>
      <c r="CY1416"/>
      <c r="CZ1416"/>
      <c r="DA1416"/>
      <c r="DB1416"/>
      <c r="DC1416"/>
      <c r="DD1416"/>
      <c r="DE1416"/>
      <c r="DF1416"/>
      <c r="DG1416"/>
      <c r="DH1416"/>
      <c r="DI1416"/>
      <c r="DJ1416"/>
      <c r="DK1416"/>
      <c r="DL1416"/>
      <c r="DM1416"/>
      <c r="DN1416"/>
      <c r="DO1416"/>
      <c r="DP1416"/>
      <c r="DQ1416"/>
      <c r="DR1416"/>
      <c r="DS1416"/>
      <c r="DT1416"/>
      <c r="DU1416"/>
      <c r="DV1416"/>
      <c r="DW1416"/>
      <c r="DX1416"/>
      <c r="DY1416"/>
      <c r="DZ1416"/>
      <c r="EA1416"/>
      <c r="EB1416"/>
      <c r="EC1416"/>
      <c r="ED1416"/>
      <c r="EE1416"/>
      <c r="EF1416"/>
      <c r="EG1416"/>
      <c r="EH1416"/>
      <c r="EI1416"/>
      <c r="EJ1416"/>
      <c r="EK1416"/>
    </row>
    <row r="1417" spans="1:141" ht="15.75">
      <c r="A1417"/>
      <c r="B1417"/>
      <c r="C1417"/>
      <c r="D1417"/>
      <c r="E1417"/>
      <c r="F1417"/>
      <c r="G1417"/>
      <c r="H1417"/>
      <c r="I1417"/>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c r="CW1417"/>
      <c r="CX1417"/>
      <c r="CY1417"/>
      <c r="CZ1417"/>
      <c r="DA1417"/>
      <c r="DB1417"/>
      <c r="DC1417"/>
      <c r="DD1417"/>
      <c r="DE1417"/>
      <c r="DF1417"/>
      <c r="DG1417"/>
      <c r="DH1417"/>
      <c r="DI1417"/>
      <c r="DJ1417"/>
      <c r="DK1417"/>
      <c r="DL1417"/>
      <c r="DM1417"/>
      <c r="DN1417"/>
      <c r="DO1417"/>
      <c r="DP1417"/>
      <c r="DQ1417"/>
      <c r="DR1417"/>
      <c r="DS1417"/>
      <c r="DT1417"/>
      <c r="DU1417"/>
      <c r="DV1417"/>
      <c r="DW1417"/>
      <c r="DX1417"/>
      <c r="DY1417"/>
      <c r="DZ1417"/>
      <c r="EA1417"/>
      <c r="EB1417"/>
      <c r="EC1417"/>
      <c r="ED1417"/>
      <c r="EE1417"/>
      <c r="EF1417"/>
      <c r="EG1417"/>
      <c r="EH1417"/>
      <c r="EI1417"/>
      <c r="EJ1417"/>
      <c r="EK1417"/>
    </row>
    <row r="1418" spans="1:141" ht="15.75">
      <c r="A1418"/>
      <c r="B1418"/>
      <c r="C1418"/>
      <c r="D1418"/>
      <c r="E1418"/>
      <c r="F1418"/>
      <c r="G1418"/>
      <c r="H1418"/>
      <c r="I1418"/>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c r="CW1418"/>
      <c r="CX1418"/>
      <c r="CY1418"/>
      <c r="CZ1418"/>
      <c r="DA1418"/>
      <c r="DB1418"/>
      <c r="DC1418"/>
      <c r="DD1418"/>
      <c r="DE1418"/>
      <c r="DF1418"/>
      <c r="DG1418"/>
      <c r="DH1418"/>
      <c r="DI1418"/>
      <c r="DJ1418"/>
      <c r="DK1418"/>
      <c r="DL1418"/>
      <c r="DM1418"/>
      <c r="DN1418"/>
      <c r="DO1418"/>
      <c r="DP1418"/>
      <c r="DQ1418"/>
      <c r="DR1418"/>
      <c r="DS1418"/>
      <c r="DT1418"/>
      <c r="DU1418"/>
      <c r="DV1418"/>
      <c r="DW1418"/>
      <c r="DX1418"/>
      <c r="DY1418"/>
      <c r="DZ1418"/>
      <c r="EA1418"/>
      <c r="EB1418"/>
      <c r="EC1418"/>
      <c r="ED1418"/>
      <c r="EE1418"/>
      <c r="EF1418"/>
      <c r="EG1418"/>
      <c r="EH1418"/>
      <c r="EI1418"/>
      <c r="EJ1418"/>
      <c r="EK1418"/>
    </row>
    <row r="1419" spans="1:141" ht="15.75">
      <c r="A1419"/>
      <c r="B1419"/>
      <c r="C1419"/>
      <c r="D1419"/>
      <c r="E1419"/>
      <c r="F1419"/>
      <c r="G1419"/>
      <c r="H1419"/>
      <c r="I1419"/>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c r="CW1419"/>
      <c r="CX1419"/>
      <c r="CY1419"/>
      <c r="CZ1419"/>
      <c r="DA1419"/>
      <c r="DB1419"/>
      <c r="DC1419"/>
      <c r="DD1419"/>
      <c r="DE1419"/>
      <c r="DF1419"/>
      <c r="DG1419"/>
      <c r="DH1419"/>
      <c r="DI1419"/>
      <c r="DJ1419"/>
      <c r="DK1419"/>
      <c r="DL1419"/>
      <c r="DM1419"/>
      <c r="DN1419"/>
      <c r="DO1419"/>
      <c r="DP1419"/>
      <c r="DQ1419"/>
      <c r="DR1419"/>
      <c r="DS1419"/>
      <c r="DT1419"/>
      <c r="DU1419"/>
      <c r="DV1419"/>
      <c r="DW1419"/>
      <c r="DX1419"/>
      <c r="DY1419"/>
      <c r="DZ1419"/>
      <c r="EA1419"/>
      <c r="EB1419"/>
      <c r="EC1419"/>
      <c r="ED1419"/>
      <c r="EE1419"/>
      <c r="EF1419"/>
      <c r="EG1419"/>
      <c r="EH1419"/>
      <c r="EI1419"/>
      <c r="EJ1419"/>
      <c r="EK1419"/>
    </row>
    <row r="1420" spans="1:141" ht="15.75">
      <c r="A1420"/>
      <c r="B1420"/>
      <c r="C1420"/>
      <c r="D1420"/>
      <c r="E1420"/>
      <c r="F1420"/>
      <c r="G1420"/>
      <c r="H1420"/>
      <c r="I1420"/>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c r="CW1420"/>
      <c r="CX1420"/>
      <c r="CY1420"/>
      <c r="CZ1420"/>
      <c r="DA1420"/>
      <c r="DB1420"/>
      <c r="DC1420"/>
      <c r="DD1420"/>
      <c r="DE1420"/>
      <c r="DF1420"/>
      <c r="DG1420"/>
      <c r="DH1420"/>
      <c r="DI1420"/>
      <c r="DJ1420"/>
      <c r="DK1420"/>
      <c r="DL1420"/>
      <c r="DM1420"/>
      <c r="DN1420"/>
      <c r="DO1420"/>
      <c r="DP1420"/>
      <c r="DQ1420"/>
      <c r="DR1420"/>
      <c r="DS1420"/>
      <c r="DT1420"/>
      <c r="DU1420"/>
      <c r="DV1420"/>
      <c r="DW1420"/>
      <c r="DX1420"/>
      <c r="DY1420"/>
      <c r="DZ1420"/>
      <c r="EA1420"/>
      <c r="EB1420"/>
      <c r="EC1420"/>
      <c r="ED1420"/>
      <c r="EE1420"/>
      <c r="EF1420"/>
      <c r="EG1420"/>
      <c r="EH1420"/>
      <c r="EI1420"/>
      <c r="EJ1420"/>
      <c r="EK1420"/>
    </row>
    <row r="1421" spans="1:141" ht="15.75">
      <c r="A1421"/>
      <c r="B1421"/>
      <c r="C1421"/>
      <c r="D1421"/>
      <c r="E1421"/>
      <c r="F1421"/>
      <c r="G1421"/>
      <c r="H1421"/>
      <c r="I1421"/>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c r="CW1421"/>
      <c r="CX1421"/>
      <c r="CY1421"/>
      <c r="CZ1421"/>
      <c r="DA1421"/>
      <c r="DB1421"/>
      <c r="DC1421"/>
      <c r="DD1421"/>
      <c r="DE1421"/>
      <c r="DF1421"/>
      <c r="DG1421"/>
      <c r="DH1421"/>
      <c r="DI1421"/>
      <c r="DJ1421"/>
      <c r="DK1421"/>
      <c r="DL1421"/>
      <c r="DM1421"/>
      <c r="DN1421"/>
      <c r="DO1421"/>
      <c r="DP1421"/>
      <c r="DQ1421"/>
      <c r="DR1421"/>
      <c r="DS1421"/>
      <c r="DT1421"/>
      <c r="DU1421"/>
      <c r="DV1421"/>
      <c r="DW1421"/>
      <c r="DX1421"/>
      <c r="DY1421"/>
      <c r="DZ1421"/>
      <c r="EA1421"/>
      <c r="EB1421"/>
      <c r="EC1421"/>
      <c r="ED1421"/>
      <c r="EE1421"/>
      <c r="EF1421"/>
      <c r="EG1421"/>
      <c r="EH1421"/>
      <c r="EI1421"/>
      <c r="EJ1421"/>
      <c r="EK1421"/>
    </row>
    <row r="1422" spans="1:141" ht="15.75">
      <c r="A1422"/>
      <c r="B1422"/>
      <c r="C1422"/>
      <c r="D1422"/>
      <c r="E1422"/>
      <c r="F1422"/>
      <c r="G1422"/>
      <c r="H1422"/>
      <c r="I1422"/>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c r="CW1422"/>
      <c r="CX1422"/>
      <c r="CY1422"/>
      <c r="CZ1422"/>
      <c r="DA1422"/>
      <c r="DB1422"/>
      <c r="DC1422"/>
      <c r="DD1422"/>
      <c r="DE1422"/>
      <c r="DF1422"/>
      <c r="DG1422"/>
      <c r="DH1422"/>
      <c r="DI1422"/>
      <c r="DJ1422"/>
      <c r="DK1422"/>
      <c r="DL1422"/>
      <c r="DM1422"/>
      <c r="DN1422"/>
      <c r="DO1422"/>
      <c r="DP1422"/>
      <c r="DQ1422"/>
      <c r="DR1422"/>
      <c r="DS1422"/>
      <c r="DT1422"/>
      <c r="DU1422"/>
      <c r="DV1422"/>
      <c r="DW1422"/>
      <c r="DX1422"/>
      <c r="DY1422"/>
      <c r="DZ1422"/>
      <c r="EA1422"/>
      <c r="EB1422"/>
      <c r="EC1422"/>
      <c r="ED1422"/>
      <c r="EE1422"/>
      <c r="EF1422"/>
      <c r="EG1422"/>
      <c r="EH1422"/>
      <c r="EI1422"/>
      <c r="EJ1422"/>
      <c r="EK1422"/>
    </row>
    <row r="1423" spans="1:141" ht="15.75">
      <c r="A1423"/>
      <c r="B1423"/>
      <c r="C1423"/>
      <c r="D1423"/>
      <c r="E1423"/>
      <c r="F1423"/>
      <c r="G1423"/>
      <c r="H1423"/>
      <c r="I1423"/>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c r="CW1423"/>
      <c r="CX1423"/>
      <c r="CY1423"/>
      <c r="CZ1423"/>
      <c r="DA1423"/>
      <c r="DB1423"/>
      <c r="DC1423"/>
      <c r="DD1423"/>
      <c r="DE1423"/>
      <c r="DF1423"/>
      <c r="DG1423"/>
      <c r="DH1423"/>
      <c r="DI1423"/>
      <c r="DJ1423"/>
      <c r="DK1423"/>
      <c r="DL1423"/>
      <c r="DM1423"/>
      <c r="DN1423"/>
      <c r="DO1423"/>
      <c r="DP1423"/>
      <c r="DQ1423"/>
      <c r="DR1423"/>
      <c r="DS1423"/>
      <c r="DT1423"/>
      <c r="DU1423"/>
      <c r="DV1423"/>
      <c r="DW1423"/>
      <c r="DX1423"/>
      <c r="DY1423"/>
      <c r="DZ1423"/>
      <c r="EA1423"/>
      <c r="EB1423"/>
      <c r="EC1423"/>
      <c r="ED1423"/>
      <c r="EE1423"/>
      <c r="EF1423"/>
      <c r="EG1423"/>
      <c r="EH1423"/>
      <c r="EI1423"/>
      <c r="EJ1423"/>
      <c r="EK1423"/>
    </row>
    <row r="1424" spans="1:141" ht="15.75">
      <c r="A1424"/>
      <c r="B1424"/>
      <c r="C1424"/>
      <c r="D1424"/>
      <c r="E1424"/>
      <c r="F1424"/>
      <c r="G1424"/>
      <c r="H1424"/>
      <c r="I1424"/>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c r="CW1424"/>
      <c r="CX1424"/>
      <c r="CY1424"/>
      <c r="CZ1424"/>
      <c r="DA1424"/>
      <c r="DB1424"/>
      <c r="DC1424"/>
      <c r="DD1424"/>
      <c r="DE1424"/>
      <c r="DF1424"/>
      <c r="DG1424"/>
      <c r="DH1424"/>
      <c r="DI1424"/>
      <c r="DJ1424"/>
      <c r="DK1424"/>
      <c r="DL1424"/>
      <c r="DM1424"/>
      <c r="DN1424"/>
      <c r="DO1424"/>
      <c r="DP1424"/>
      <c r="DQ1424"/>
      <c r="DR1424"/>
      <c r="DS1424"/>
      <c r="DT1424"/>
      <c r="DU1424"/>
      <c r="DV1424"/>
      <c r="DW1424"/>
      <c r="DX1424"/>
      <c r="DY1424"/>
      <c r="DZ1424"/>
      <c r="EA1424"/>
      <c r="EB1424"/>
      <c r="EC1424"/>
      <c r="ED1424"/>
      <c r="EE1424"/>
      <c r="EF1424"/>
      <c r="EG1424"/>
      <c r="EH1424"/>
      <c r="EI1424"/>
      <c r="EJ1424"/>
      <c r="EK1424"/>
    </row>
    <row r="1425" spans="1:141" ht="15.75">
      <c r="A1425"/>
      <c r="B1425"/>
      <c r="C1425"/>
      <c r="D1425"/>
      <c r="E1425"/>
      <c r="F1425"/>
      <c r="G1425"/>
      <c r="H1425"/>
      <c r="I14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c r="CW1425"/>
      <c r="CX1425"/>
      <c r="CY1425"/>
      <c r="CZ1425"/>
      <c r="DA1425"/>
      <c r="DB1425"/>
      <c r="DC1425"/>
      <c r="DD1425"/>
      <c r="DE1425"/>
      <c r="DF1425"/>
      <c r="DG1425"/>
      <c r="DH1425"/>
      <c r="DI1425"/>
      <c r="DJ1425"/>
      <c r="DK1425"/>
      <c r="DL1425"/>
      <c r="DM1425"/>
      <c r="DN1425"/>
      <c r="DO1425"/>
      <c r="DP1425"/>
      <c r="DQ1425"/>
      <c r="DR1425"/>
      <c r="DS1425"/>
      <c r="DT1425"/>
      <c r="DU1425"/>
      <c r="DV1425"/>
      <c r="DW1425"/>
      <c r="DX1425"/>
      <c r="DY1425"/>
      <c r="DZ1425"/>
      <c r="EA1425"/>
      <c r="EB1425"/>
      <c r="EC1425"/>
      <c r="ED1425"/>
      <c r="EE1425"/>
      <c r="EF1425"/>
      <c r="EG1425"/>
      <c r="EH1425"/>
      <c r="EI1425"/>
      <c r="EJ1425"/>
      <c r="EK1425"/>
    </row>
    <row r="1426" spans="1:141" ht="15.75">
      <c r="A1426"/>
      <c r="B1426"/>
      <c r="C1426"/>
      <c r="D1426"/>
      <c r="E1426"/>
      <c r="F1426"/>
      <c r="G1426"/>
      <c r="H1426"/>
      <c r="I1426"/>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c r="CW1426"/>
      <c r="CX1426"/>
      <c r="CY1426"/>
      <c r="CZ1426"/>
      <c r="DA1426"/>
      <c r="DB1426"/>
      <c r="DC1426"/>
      <c r="DD1426"/>
      <c r="DE1426"/>
      <c r="DF1426"/>
      <c r="DG1426"/>
      <c r="DH1426"/>
      <c r="DI1426"/>
      <c r="DJ1426"/>
      <c r="DK1426"/>
      <c r="DL1426"/>
      <c r="DM1426"/>
      <c r="DN1426"/>
      <c r="DO1426"/>
      <c r="DP1426"/>
      <c r="DQ1426"/>
      <c r="DR1426"/>
      <c r="DS1426"/>
      <c r="DT1426"/>
      <c r="DU1426"/>
      <c r="DV1426"/>
      <c r="DW1426"/>
      <c r="DX1426"/>
      <c r="DY1426"/>
      <c r="DZ1426"/>
      <c r="EA1426"/>
      <c r="EB1426"/>
      <c r="EC1426"/>
      <c r="ED1426"/>
      <c r="EE1426"/>
      <c r="EF1426"/>
      <c r="EG1426"/>
      <c r="EH1426"/>
      <c r="EI1426"/>
      <c r="EJ1426"/>
      <c r="EK1426"/>
    </row>
    <row r="1427" spans="1:141" ht="15.75">
      <c r="A1427"/>
      <c r="B1427"/>
      <c r="C1427"/>
      <c r="D1427"/>
      <c r="E1427"/>
      <c r="F1427"/>
      <c r="G1427"/>
      <c r="H1427"/>
      <c r="I1427"/>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c r="CW1427"/>
      <c r="CX1427"/>
      <c r="CY1427"/>
      <c r="CZ1427"/>
      <c r="DA1427"/>
      <c r="DB1427"/>
      <c r="DC1427"/>
      <c r="DD1427"/>
      <c r="DE1427"/>
      <c r="DF1427"/>
      <c r="DG1427"/>
      <c r="DH1427"/>
      <c r="DI1427"/>
      <c r="DJ1427"/>
      <c r="DK1427"/>
      <c r="DL1427"/>
      <c r="DM1427"/>
      <c r="DN1427"/>
      <c r="DO1427"/>
      <c r="DP1427"/>
      <c r="DQ1427"/>
      <c r="DR1427"/>
      <c r="DS1427"/>
      <c r="DT1427"/>
      <c r="DU1427"/>
      <c r="DV1427"/>
      <c r="DW1427"/>
      <c r="DX1427"/>
      <c r="DY1427"/>
      <c r="DZ1427"/>
      <c r="EA1427"/>
      <c r="EB1427"/>
      <c r="EC1427"/>
      <c r="ED1427"/>
      <c r="EE1427"/>
      <c r="EF1427"/>
      <c r="EG1427"/>
      <c r="EH1427"/>
      <c r="EI1427"/>
      <c r="EJ1427"/>
      <c r="EK1427"/>
    </row>
    <row r="1428" spans="1:141" ht="15.75">
      <c r="A1428"/>
      <c r="B1428"/>
      <c r="C1428"/>
      <c r="D1428"/>
      <c r="E1428"/>
      <c r="F1428"/>
      <c r="G1428"/>
      <c r="H1428"/>
      <c r="I1428"/>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c r="CW1428"/>
      <c r="CX1428"/>
      <c r="CY1428"/>
      <c r="CZ1428"/>
      <c r="DA1428"/>
      <c r="DB1428"/>
      <c r="DC1428"/>
      <c r="DD1428"/>
      <c r="DE1428"/>
      <c r="DF1428"/>
      <c r="DG1428"/>
      <c r="DH1428"/>
      <c r="DI1428"/>
      <c r="DJ1428"/>
      <c r="DK1428"/>
      <c r="DL1428"/>
      <c r="DM1428"/>
      <c r="DN1428"/>
      <c r="DO1428"/>
      <c r="DP1428"/>
      <c r="DQ1428"/>
      <c r="DR1428"/>
      <c r="DS1428"/>
      <c r="DT1428"/>
      <c r="DU1428"/>
      <c r="DV1428"/>
      <c r="DW1428"/>
      <c r="DX1428"/>
      <c r="DY1428"/>
      <c r="DZ1428"/>
      <c r="EA1428"/>
      <c r="EB1428"/>
      <c r="EC1428"/>
      <c r="ED1428"/>
      <c r="EE1428"/>
      <c r="EF1428"/>
      <c r="EG1428"/>
      <c r="EH1428"/>
      <c r="EI1428"/>
      <c r="EJ1428"/>
      <c r="EK1428"/>
    </row>
    <row r="1429" spans="1:141" ht="15.75">
      <c r="A1429"/>
      <c r="B1429"/>
      <c r="C1429"/>
      <c r="D1429"/>
      <c r="E1429"/>
      <c r="F1429"/>
      <c r="G1429"/>
      <c r="H1429"/>
      <c r="I1429"/>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c r="CW1429"/>
      <c r="CX1429"/>
      <c r="CY1429"/>
      <c r="CZ1429"/>
      <c r="DA1429"/>
      <c r="DB1429"/>
      <c r="DC1429"/>
      <c r="DD1429"/>
      <c r="DE1429"/>
      <c r="DF1429"/>
      <c r="DG1429"/>
      <c r="DH1429"/>
      <c r="DI1429"/>
      <c r="DJ1429"/>
      <c r="DK1429"/>
      <c r="DL1429"/>
      <c r="DM1429"/>
      <c r="DN1429"/>
      <c r="DO1429"/>
      <c r="DP1429"/>
      <c r="DQ1429"/>
      <c r="DR1429"/>
      <c r="DS1429"/>
      <c r="DT1429"/>
      <c r="DU1429"/>
      <c r="DV1429"/>
      <c r="DW1429"/>
      <c r="DX1429"/>
      <c r="DY1429"/>
      <c r="DZ1429"/>
      <c r="EA1429"/>
      <c r="EB1429"/>
      <c r="EC1429"/>
      <c r="ED1429"/>
      <c r="EE1429"/>
      <c r="EF1429"/>
      <c r="EG1429"/>
      <c r="EH1429"/>
      <c r="EI1429"/>
      <c r="EJ1429"/>
      <c r="EK1429"/>
    </row>
    <row r="1430" spans="1:141" ht="15.75">
      <c r="A1430"/>
      <c r="B1430"/>
      <c r="C1430"/>
      <c r="D1430"/>
      <c r="E1430"/>
      <c r="F1430"/>
      <c r="G1430"/>
      <c r="H1430"/>
      <c r="I1430"/>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c r="CW1430"/>
      <c r="CX1430"/>
      <c r="CY1430"/>
      <c r="CZ1430"/>
      <c r="DA1430"/>
      <c r="DB1430"/>
      <c r="DC1430"/>
      <c r="DD1430"/>
      <c r="DE1430"/>
      <c r="DF1430"/>
      <c r="DG1430"/>
      <c r="DH1430"/>
      <c r="DI1430"/>
      <c r="DJ1430"/>
      <c r="DK1430"/>
      <c r="DL1430"/>
      <c r="DM1430"/>
      <c r="DN1430"/>
      <c r="DO1430"/>
      <c r="DP1430"/>
      <c r="DQ1430"/>
      <c r="DR1430"/>
      <c r="DS1430"/>
      <c r="DT1430"/>
      <c r="DU1430"/>
      <c r="DV1430"/>
      <c r="DW1430"/>
      <c r="DX1430"/>
      <c r="DY1430"/>
      <c r="DZ1430"/>
      <c r="EA1430"/>
      <c r="EB1430"/>
      <c r="EC1430"/>
      <c r="ED1430"/>
      <c r="EE1430"/>
      <c r="EF1430"/>
      <c r="EG1430"/>
      <c r="EH1430"/>
      <c r="EI1430"/>
      <c r="EJ1430"/>
      <c r="EK1430"/>
    </row>
    <row r="1431" spans="1:141" ht="15.75">
      <c r="A1431"/>
      <c r="B1431"/>
      <c r="C1431"/>
      <c r="D1431"/>
      <c r="E1431"/>
      <c r="F1431"/>
      <c r="G1431"/>
      <c r="H1431"/>
      <c r="I1431"/>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c r="CW1431"/>
      <c r="CX1431"/>
      <c r="CY1431"/>
      <c r="CZ1431"/>
      <c r="DA1431"/>
      <c r="DB1431"/>
      <c r="DC1431"/>
      <c r="DD1431"/>
      <c r="DE1431"/>
      <c r="DF1431"/>
      <c r="DG1431"/>
      <c r="DH1431"/>
      <c r="DI1431"/>
      <c r="DJ1431"/>
      <c r="DK1431"/>
      <c r="DL1431"/>
      <c r="DM1431"/>
      <c r="DN1431"/>
      <c r="DO1431"/>
      <c r="DP1431"/>
      <c r="DQ1431"/>
      <c r="DR1431"/>
      <c r="DS1431"/>
      <c r="DT1431"/>
      <c r="DU1431"/>
      <c r="DV1431"/>
      <c r="DW1431"/>
      <c r="DX1431"/>
      <c r="DY1431"/>
      <c r="DZ1431"/>
      <c r="EA1431"/>
      <c r="EB1431"/>
      <c r="EC1431"/>
      <c r="ED1431"/>
      <c r="EE1431"/>
      <c r="EF1431"/>
      <c r="EG1431"/>
      <c r="EH1431"/>
      <c r="EI1431"/>
      <c r="EJ1431"/>
      <c r="EK1431"/>
    </row>
    <row r="1432" spans="1:141" ht="15.75">
      <c r="A1432"/>
      <c r="B1432"/>
      <c r="C1432"/>
      <c r="D1432"/>
      <c r="E1432"/>
      <c r="F1432"/>
      <c r="G1432"/>
      <c r="H1432"/>
      <c r="I1432"/>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c r="CW1432"/>
      <c r="CX1432"/>
      <c r="CY1432"/>
      <c r="CZ1432"/>
      <c r="DA1432"/>
      <c r="DB1432"/>
      <c r="DC1432"/>
      <c r="DD1432"/>
      <c r="DE1432"/>
      <c r="DF1432"/>
      <c r="DG1432"/>
      <c r="DH1432"/>
      <c r="DI1432"/>
      <c r="DJ1432"/>
      <c r="DK1432"/>
      <c r="DL1432"/>
      <c r="DM1432"/>
      <c r="DN1432"/>
      <c r="DO1432"/>
      <c r="DP1432"/>
      <c r="DQ1432"/>
      <c r="DR1432"/>
      <c r="DS1432"/>
      <c r="DT1432"/>
      <c r="DU1432"/>
      <c r="DV1432"/>
      <c r="DW1432"/>
      <c r="DX1432"/>
      <c r="DY1432"/>
      <c r="DZ1432"/>
      <c r="EA1432"/>
      <c r="EB1432"/>
      <c r="EC1432"/>
      <c r="ED1432"/>
      <c r="EE1432"/>
      <c r="EF1432"/>
      <c r="EG1432"/>
      <c r="EH1432"/>
      <c r="EI1432"/>
      <c r="EJ1432"/>
      <c r="EK1432"/>
    </row>
    <row r="1433" spans="1:141" ht="15.75">
      <c r="A1433"/>
      <c r="B1433"/>
      <c r="C1433"/>
      <c r="D1433"/>
      <c r="E1433"/>
      <c r="F1433"/>
      <c r="G1433"/>
      <c r="H1433"/>
      <c r="I1433"/>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c r="CW1433"/>
      <c r="CX1433"/>
      <c r="CY1433"/>
      <c r="CZ1433"/>
      <c r="DA1433"/>
      <c r="DB1433"/>
      <c r="DC1433"/>
      <c r="DD1433"/>
      <c r="DE1433"/>
      <c r="DF1433"/>
      <c r="DG1433"/>
      <c r="DH1433"/>
      <c r="DI1433"/>
      <c r="DJ1433"/>
      <c r="DK1433"/>
      <c r="DL1433"/>
      <c r="DM1433"/>
      <c r="DN1433"/>
      <c r="DO1433"/>
      <c r="DP1433"/>
      <c r="DQ1433"/>
      <c r="DR1433"/>
      <c r="DS1433"/>
      <c r="DT1433"/>
      <c r="DU1433"/>
      <c r="DV1433"/>
      <c r="DW1433"/>
      <c r="DX1433"/>
      <c r="DY1433"/>
      <c r="DZ1433"/>
      <c r="EA1433"/>
      <c r="EB1433"/>
      <c r="EC1433"/>
      <c r="ED1433"/>
      <c r="EE1433"/>
      <c r="EF1433"/>
      <c r="EG1433"/>
      <c r="EH1433"/>
      <c r="EI1433"/>
      <c r="EJ1433"/>
      <c r="EK1433"/>
    </row>
    <row r="1434" spans="1:141" ht="15.75">
      <c r="A1434"/>
      <c r="B1434"/>
      <c r="C1434"/>
      <c r="D1434"/>
      <c r="E1434"/>
      <c r="F1434"/>
      <c r="G1434"/>
      <c r="H1434"/>
      <c r="I1434"/>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c r="CW1434"/>
      <c r="CX1434"/>
      <c r="CY1434"/>
      <c r="CZ1434"/>
      <c r="DA1434"/>
      <c r="DB1434"/>
      <c r="DC1434"/>
      <c r="DD1434"/>
      <c r="DE1434"/>
      <c r="DF1434"/>
      <c r="DG1434"/>
      <c r="DH1434"/>
      <c r="DI1434"/>
      <c r="DJ1434"/>
      <c r="DK1434"/>
      <c r="DL1434"/>
      <c r="DM1434"/>
      <c r="DN1434"/>
      <c r="DO1434"/>
      <c r="DP1434"/>
      <c r="DQ1434"/>
      <c r="DR1434"/>
      <c r="DS1434"/>
      <c r="DT1434"/>
      <c r="DU1434"/>
      <c r="DV1434"/>
      <c r="DW1434"/>
      <c r="DX1434"/>
      <c r="DY1434"/>
      <c r="DZ1434"/>
      <c r="EA1434"/>
      <c r="EB1434"/>
      <c r="EC1434"/>
      <c r="ED1434"/>
      <c r="EE1434"/>
      <c r="EF1434"/>
      <c r="EG1434"/>
      <c r="EH1434"/>
      <c r="EI1434"/>
      <c r="EJ1434"/>
      <c r="EK1434"/>
    </row>
    <row r="1435" spans="1:141" ht="15.75">
      <c r="A1435"/>
      <c r="B1435"/>
      <c r="C1435"/>
      <c r="D1435"/>
      <c r="E1435"/>
      <c r="F1435"/>
      <c r="G1435"/>
      <c r="H1435"/>
      <c r="I143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c r="CW1435"/>
      <c r="CX1435"/>
      <c r="CY1435"/>
      <c r="CZ1435"/>
      <c r="DA1435"/>
      <c r="DB1435"/>
      <c r="DC1435"/>
      <c r="DD1435"/>
      <c r="DE1435"/>
      <c r="DF1435"/>
      <c r="DG1435"/>
      <c r="DH1435"/>
      <c r="DI1435"/>
      <c r="DJ1435"/>
      <c r="DK1435"/>
      <c r="DL1435"/>
      <c r="DM1435"/>
      <c r="DN1435"/>
      <c r="DO1435"/>
      <c r="DP1435"/>
      <c r="DQ1435"/>
      <c r="DR1435"/>
      <c r="DS1435"/>
      <c r="DT1435"/>
      <c r="DU1435"/>
      <c r="DV1435"/>
      <c r="DW1435"/>
      <c r="DX1435"/>
      <c r="DY1435"/>
      <c r="DZ1435"/>
      <c r="EA1435"/>
      <c r="EB1435"/>
      <c r="EC1435"/>
      <c r="ED1435"/>
      <c r="EE1435"/>
      <c r="EF1435"/>
      <c r="EG1435"/>
      <c r="EH1435"/>
      <c r="EI1435"/>
      <c r="EJ1435"/>
      <c r="EK1435"/>
    </row>
    <row r="1436" spans="1:141" ht="15.75">
      <c r="A1436"/>
      <c r="B1436"/>
      <c r="C1436"/>
      <c r="D1436"/>
      <c r="E1436"/>
      <c r="F1436"/>
      <c r="G1436"/>
      <c r="H1436"/>
      <c r="I1436"/>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c r="CW1436"/>
      <c r="CX1436"/>
      <c r="CY1436"/>
      <c r="CZ1436"/>
      <c r="DA1436"/>
      <c r="DB1436"/>
      <c r="DC1436"/>
      <c r="DD1436"/>
      <c r="DE1436"/>
      <c r="DF1436"/>
      <c r="DG1436"/>
      <c r="DH1436"/>
      <c r="DI1436"/>
      <c r="DJ1436"/>
      <c r="DK1436"/>
      <c r="DL1436"/>
      <c r="DM1436"/>
      <c r="DN1436"/>
      <c r="DO1436"/>
      <c r="DP1436"/>
      <c r="DQ1436"/>
      <c r="DR1436"/>
      <c r="DS1436"/>
      <c r="DT1436"/>
      <c r="DU1436"/>
      <c r="DV1436"/>
      <c r="DW1436"/>
      <c r="DX1436"/>
      <c r="DY1436"/>
      <c r="DZ1436"/>
      <c r="EA1436"/>
      <c r="EB1436"/>
      <c r="EC1436"/>
      <c r="ED1436"/>
      <c r="EE1436"/>
      <c r="EF1436"/>
      <c r="EG1436"/>
      <c r="EH1436"/>
      <c r="EI1436"/>
      <c r="EJ1436"/>
      <c r="EK1436"/>
    </row>
    <row r="1437" spans="1:141" ht="15.75">
      <c r="A1437"/>
      <c r="B1437"/>
      <c r="C1437"/>
      <c r="D1437"/>
      <c r="E1437"/>
      <c r="F1437"/>
      <c r="G1437"/>
      <c r="H1437"/>
      <c r="I1437"/>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c r="CW1437"/>
      <c r="CX1437"/>
      <c r="CY1437"/>
      <c r="CZ1437"/>
      <c r="DA1437"/>
      <c r="DB1437"/>
      <c r="DC1437"/>
      <c r="DD1437"/>
      <c r="DE1437"/>
      <c r="DF1437"/>
      <c r="DG1437"/>
      <c r="DH1437"/>
      <c r="DI1437"/>
      <c r="DJ1437"/>
      <c r="DK1437"/>
      <c r="DL1437"/>
      <c r="DM1437"/>
      <c r="DN1437"/>
      <c r="DO1437"/>
      <c r="DP1437"/>
      <c r="DQ1437"/>
      <c r="DR1437"/>
      <c r="DS1437"/>
      <c r="DT1437"/>
      <c r="DU1437"/>
      <c r="DV1437"/>
      <c r="DW1437"/>
      <c r="DX1437"/>
      <c r="DY1437"/>
      <c r="DZ1437"/>
      <c r="EA1437"/>
      <c r="EB1437"/>
      <c r="EC1437"/>
      <c r="ED1437"/>
      <c r="EE1437"/>
      <c r="EF1437"/>
      <c r="EG1437"/>
      <c r="EH1437"/>
      <c r="EI1437"/>
      <c r="EJ1437"/>
      <c r="EK1437"/>
    </row>
    <row r="1438" spans="1:141" ht="15.75">
      <c r="A1438"/>
      <c r="B1438"/>
      <c r="C1438"/>
      <c r="D1438"/>
      <c r="E1438"/>
      <c r="F1438"/>
      <c r="G1438"/>
      <c r="H1438"/>
      <c r="I1438"/>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c r="CW1438"/>
      <c r="CX1438"/>
      <c r="CY1438"/>
      <c r="CZ1438"/>
      <c r="DA1438"/>
      <c r="DB1438"/>
      <c r="DC1438"/>
      <c r="DD1438"/>
      <c r="DE1438"/>
      <c r="DF1438"/>
      <c r="DG1438"/>
      <c r="DH1438"/>
      <c r="DI1438"/>
      <c r="DJ1438"/>
      <c r="DK1438"/>
      <c r="DL1438"/>
      <c r="DM1438"/>
      <c r="DN1438"/>
      <c r="DO1438"/>
      <c r="DP1438"/>
      <c r="DQ1438"/>
      <c r="DR1438"/>
      <c r="DS1438"/>
      <c r="DT1438"/>
      <c r="DU1438"/>
      <c r="DV1438"/>
      <c r="DW1438"/>
      <c r="DX1438"/>
      <c r="DY1438"/>
      <c r="DZ1438"/>
      <c r="EA1438"/>
      <c r="EB1438"/>
      <c r="EC1438"/>
      <c r="ED1438"/>
      <c r="EE1438"/>
      <c r="EF1438"/>
      <c r="EG1438"/>
      <c r="EH1438"/>
      <c r="EI1438"/>
      <c r="EJ1438"/>
      <c r="EK1438"/>
    </row>
    <row r="1439" spans="1:141" ht="15.75">
      <c r="A1439"/>
      <c r="B1439"/>
      <c r="C1439"/>
      <c r="D1439"/>
      <c r="E1439"/>
      <c r="F1439"/>
      <c r="G1439"/>
      <c r="H1439"/>
      <c r="I1439"/>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c r="CW1439"/>
      <c r="CX1439"/>
      <c r="CY1439"/>
      <c r="CZ1439"/>
      <c r="DA1439"/>
      <c r="DB1439"/>
      <c r="DC1439"/>
      <c r="DD1439"/>
      <c r="DE1439"/>
      <c r="DF1439"/>
      <c r="DG1439"/>
      <c r="DH1439"/>
      <c r="DI1439"/>
      <c r="DJ1439"/>
      <c r="DK1439"/>
      <c r="DL1439"/>
      <c r="DM1439"/>
      <c r="DN1439"/>
      <c r="DO1439"/>
      <c r="DP1439"/>
      <c r="DQ1439"/>
      <c r="DR1439"/>
      <c r="DS1439"/>
      <c r="DT1439"/>
      <c r="DU1439"/>
      <c r="DV1439"/>
      <c r="DW1439"/>
      <c r="DX1439"/>
      <c r="DY1439"/>
      <c r="DZ1439"/>
      <c r="EA1439"/>
      <c r="EB1439"/>
      <c r="EC1439"/>
      <c r="ED1439"/>
      <c r="EE1439"/>
      <c r="EF1439"/>
      <c r="EG1439"/>
      <c r="EH1439"/>
      <c r="EI1439"/>
      <c r="EJ1439"/>
      <c r="EK1439"/>
    </row>
    <row r="1440" spans="1:141" ht="15.75">
      <c r="A1440"/>
      <c r="B1440"/>
      <c r="C1440"/>
      <c r="D1440"/>
      <c r="E1440"/>
      <c r="F1440"/>
      <c r="G1440"/>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c r="CW1440"/>
      <c r="CX1440"/>
      <c r="CY1440"/>
      <c r="CZ1440"/>
      <c r="DA1440"/>
      <c r="DB1440"/>
      <c r="DC1440"/>
      <c r="DD1440"/>
      <c r="DE1440"/>
      <c r="DF1440"/>
      <c r="DG1440"/>
      <c r="DH1440"/>
      <c r="DI1440"/>
      <c r="DJ1440"/>
      <c r="DK1440"/>
      <c r="DL1440"/>
      <c r="DM1440"/>
      <c r="DN1440"/>
      <c r="DO1440"/>
      <c r="DP1440"/>
      <c r="DQ1440"/>
      <c r="DR1440"/>
      <c r="DS1440"/>
      <c r="DT1440"/>
      <c r="DU1440"/>
      <c r="DV1440"/>
      <c r="DW1440"/>
      <c r="DX1440"/>
      <c r="DY1440"/>
      <c r="DZ1440"/>
      <c r="EA1440"/>
      <c r="EB1440"/>
      <c r="EC1440"/>
      <c r="ED1440"/>
      <c r="EE1440"/>
      <c r="EF1440"/>
      <c r="EG1440"/>
      <c r="EH1440"/>
      <c r="EI1440"/>
      <c r="EJ1440"/>
      <c r="EK1440"/>
    </row>
    <row r="1441" spans="1:141" ht="15.75">
      <c r="A1441"/>
      <c r="B1441"/>
      <c r="C1441"/>
      <c r="D1441"/>
      <c r="E1441"/>
      <c r="F1441"/>
      <c r="G1441"/>
      <c r="H1441"/>
      <c r="I1441"/>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c r="CW1441"/>
      <c r="CX1441"/>
      <c r="CY1441"/>
      <c r="CZ1441"/>
      <c r="DA1441"/>
      <c r="DB1441"/>
      <c r="DC1441"/>
      <c r="DD1441"/>
      <c r="DE1441"/>
      <c r="DF1441"/>
      <c r="DG1441"/>
      <c r="DH1441"/>
      <c r="DI1441"/>
      <c r="DJ1441"/>
      <c r="DK1441"/>
      <c r="DL1441"/>
      <c r="DM1441"/>
      <c r="DN1441"/>
      <c r="DO1441"/>
      <c r="DP1441"/>
      <c r="DQ1441"/>
      <c r="DR1441"/>
      <c r="DS1441"/>
      <c r="DT1441"/>
      <c r="DU1441"/>
      <c r="DV1441"/>
      <c r="DW1441"/>
      <c r="DX1441"/>
      <c r="DY1441"/>
      <c r="DZ1441"/>
      <c r="EA1441"/>
      <c r="EB1441"/>
      <c r="EC1441"/>
      <c r="ED1441"/>
      <c r="EE1441"/>
      <c r="EF1441"/>
      <c r="EG1441"/>
      <c r="EH1441"/>
      <c r="EI1441"/>
      <c r="EJ1441"/>
      <c r="EK1441"/>
    </row>
    <row r="1442" spans="1:141" ht="15.75">
      <c r="A1442"/>
      <c r="B1442"/>
      <c r="C1442"/>
      <c r="D1442"/>
      <c r="E1442"/>
      <c r="F1442"/>
      <c r="G1442"/>
      <c r="H1442"/>
      <c r="I1442"/>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c r="CW1442"/>
      <c r="CX1442"/>
      <c r="CY1442"/>
      <c r="CZ1442"/>
      <c r="DA1442"/>
      <c r="DB1442"/>
      <c r="DC1442"/>
      <c r="DD1442"/>
      <c r="DE1442"/>
      <c r="DF1442"/>
      <c r="DG1442"/>
      <c r="DH1442"/>
      <c r="DI1442"/>
      <c r="DJ1442"/>
      <c r="DK1442"/>
      <c r="DL1442"/>
      <c r="DM1442"/>
      <c r="DN1442"/>
      <c r="DO1442"/>
      <c r="DP1442"/>
      <c r="DQ1442"/>
      <c r="DR1442"/>
      <c r="DS1442"/>
      <c r="DT1442"/>
      <c r="DU1442"/>
      <c r="DV1442"/>
      <c r="DW1442"/>
      <c r="DX1442"/>
      <c r="DY1442"/>
      <c r="DZ1442"/>
      <c r="EA1442"/>
      <c r="EB1442"/>
      <c r="EC1442"/>
      <c r="ED1442"/>
      <c r="EE1442"/>
      <c r="EF1442"/>
      <c r="EG1442"/>
      <c r="EH1442"/>
      <c r="EI1442"/>
      <c r="EJ1442"/>
      <c r="EK1442"/>
    </row>
    <row r="1443" spans="1:141" ht="15.75">
      <c r="A1443"/>
      <c r="B1443"/>
      <c r="C1443"/>
      <c r="D1443"/>
      <c r="E1443"/>
      <c r="F1443"/>
      <c r="G1443"/>
      <c r="H1443"/>
      <c r="I1443"/>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c r="CW1443"/>
      <c r="CX1443"/>
      <c r="CY1443"/>
      <c r="CZ1443"/>
      <c r="DA1443"/>
      <c r="DB1443"/>
      <c r="DC1443"/>
      <c r="DD1443"/>
      <c r="DE1443"/>
      <c r="DF1443"/>
      <c r="DG1443"/>
      <c r="DH1443"/>
      <c r="DI1443"/>
      <c r="DJ1443"/>
      <c r="DK1443"/>
      <c r="DL1443"/>
      <c r="DM1443"/>
      <c r="DN1443"/>
      <c r="DO1443"/>
      <c r="DP1443"/>
      <c r="DQ1443"/>
      <c r="DR1443"/>
      <c r="DS1443"/>
      <c r="DT1443"/>
      <c r="DU1443"/>
      <c r="DV1443"/>
      <c r="DW1443"/>
      <c r="DX1443"/>
      <c r="DY1443"/>
      <c r="DZ1443"/>
      <c r="EA1443"/>
      <c r="EB1443"/>
      <c r="EC1443"/>
      <c r="ED1443"/>
      <c r="EE1443"/>
      <c r="EF1443"/>
      <c r="EG1443"/>
      <c r="EH1443"/>
      <c r="EI1443"/>
      <c r="EJ1443"/>
      <c r="EK1443"/>
    </row>
    <row r="1444" spans="1:141" ht="15.75">
      <c r="A1444"/>
      <c r="B1444"/>
      <c r="C1444"/>
      <c r="D1444"/>
      <c r="E1444"/>
      <c r="F1444"/>
      <c r="G1444"/>
      <c r="H1444"/>
      <c r="I1444"/>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c r="CW1444"/>
      <c r="CX1444"/>
      <c r="CY1444"/>
      <c r="CZ1444"/>
      <c r="DA1444"/>
      <c r="DB1444"/>
      <c r="DC1444"/>
      <c r="DD1444"/>
      <c r="DE1444"/>
      <c r="DF1444"/>
      <c r="DG1444"/>
      <c r="DH1444"/>
      <c r="DI1444"/>
      <c r="DJ1444"/>
      <c r="DK1444"/>
      <c r="DL1444"/>
      <c r="DM1444"/>
      <c r="DN1444"/>
      <c r="DO1444"/>
      <c r="DP1444"/>
      <c r="DQ1444"/>
      <c r="DR1444"/>
      <c r="DS1444"/>
      <c r="DT1444"/>
      <c r="DU1444"/>
      <c r="DV1444"/>
      <c r="DW1444"/>
      <c r="DX1444"/>
      <c r="DY1444"/>
      <c r="DZ1444"/>
      <c r="EA1444"/>
      <c r="EB1444"/>
      <c r="EC1444"/>
      <c r="ED1444"/>
      <c r="EE1444"/>
      <c r="EF1444"/>
      <c r="EG1444"/>
      <c r="EH1444"/>
      <c r="EI1444"/>
      <c r="EJ1444"/>
      <c r="EK1444"/>
    </row>
    <row r="1445" spans="1:141" ht="15.75">
      <c r="A1445"/>
      <c r="B1445"/>
      <c r="C1445"/>
      <c r="D1445"/>
      <c r="E1445"/>
      <c r="F1445"/>
      <c r="G1445"/>
      <c r="H1445"/>
      <c r="I144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c r="CW1445"/>
      <c r="CX1445"/>
      <c r="CY1445"/>
      <c r="CZ1445"/>
      <c r="DA1445"/>
      <c r="DB1445"/>
      <c r="DC1445"/>
      <c r="DD1445"/>
      <c r="DE1445"/>
      <c r="DF1445"/>
      <c r="DG1445"/>
      <c r="DH1445"/>
      <c r="DI1445"/>
      <c r="DJ1445"/>
      <c r="DK1445"/>
      <c r="DL1445"/>
      <c r="DM1445"/>
      <c r="DN1445"/>
      <c r="DO1445"/>
      <c r="DP1445"/>
      <c r="DQ1445"/>
      <c r="DR1445"/>
      <c r="DS1445"/>
      <c r="DT1445"/>
      <c r="DU1445"/>
      <c r="DV1445"/>
      <c r="DW1445"/>
      <c r="DX1445"/>
      <c r="DY1445"/>
      <c r="DZ1445"/>
      <c r="EA1445"/>
      <c r="EB1445"/>
      <c r="EC1445"/>
      <c r="ED1445"/>
      <c r="EE1445"/>
      <c r="EF1445"/>
      <c r="EG1445"/>
      <c r="EH1445"/>
      <c r="EI1445"/>
      <c r="EJ1445"/>
      <c r="EK1445"/>
    </row>
    <row r="1446" spans="1:141" ht="15.75">
      <c r="A1446"/>
      <c r="B1446"/>
      <c r="C1446"/>
      <c r="D1446"/>
      <c r="E1446"/>
      <c r="F1446"/>
      <c r="G1446"/>
      <c r="H1446"/>
      <c r="I1446"/>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c r="CW1446"/>
      <c r="CX1446"/>
      <c r="CY1446"/>
      <c r="CZ1446"/>
      <c r="DA1446"/>
      <c r="DB1446"/>
      <c r="DC1446"/>
      <c r="DD1446"/>
      <c r="DE1446"/>
      <c r="DF1446"/>
      <c r="DG1446"/>
      <c r="DH1446"/>
      <c r="DI1446"/>
      <c r="DJ1446"/>
      <c r="DK1446"/>
      <c r="DL1446"/>
      <c r="DM1446"/>
      <c r="DN1446"/>
      <c r="DO1446"/>
      <c r="DP1446"/>
      <c r="DQ1446"/>
      <c r="DR1446"/>
      <c r="DS1446"/>
      <c r="DT1446"/>
      <c r="DU1446"/>
      <c r="DV1446"/>
      <c r="DW1446"/>
      <c r="DX1446"/>
      <c r="DY1446"/>
      <c r="DZ1446"/>
      <c r="EA1446"/>
      <c r="EB1446"/>
      <c r="EC1446"/>
      <c r="ED1446"/>
      <c r="EE1446"/>
      <c r="EF1446"/>
      <c r="EG1446"/>
      <c r="EH1446"/>
      <c r="EI1446"/>
      <c r="EJ1446"/>
      <c r="EK1446"/>
    </row>
    <row r="1447" spans="1:141" ht="15.75">
      <c r="A1447"/>
      <c r="B1447"/>
      <c r="C1447"/>
      <c r="D1447"/>
      <c r="E1447"/>
      <c r="F1447"/>
      <c r="G1447"/>
      <c r="H1447"/>
      <c r="I1447"/>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c r="CW1447"/>
      <c r="CX1447"/>
      <c r="CY1447"/>
      <c r="CZ1447"/>
      <c r="DA1447"/>
      <c r="DB1447"/>
      <c r="DC1447"/>
      <c r="DD1447"/>
      <c r="DE1447"/>
      <c r="DF1447"/>
      <c r="DG1447"/>
      <c r="DH1447"/>
      <c r="DI1447"/>
      <c r="DJ1447"/>
      <c r="DK1447"/>
      <c r="DL1447"/>
      <c r="DM1447"/>
      <c r="DN1447"/>
      <c r="DO1447"/>
      <c r="DP1447"/>
      <c r="DQ1447"/>
      <c r="DR1447"/>
      <c r="DS1447"/>
      <c r="DT1447"/>
      <c r="DU1447"/>
      <c r="DV1447"/>
      <c r="DW1447"/>
      <c r="DX1447"/>
      <c r="DY1447"/>
      <c r="DZ1447"/>
      <c r="EA1447"/>
      <c r="EB1447"/>
      <c r="EC1447"/>
      <c r="ED1447"/>
      <c r="EE1447"/>
      <c r="EF1447"/>
      <c r="EG1447"/>
      <c r="EH1447"/>
      <c r="EI1447"/>
      <c r="EJ1447"/>
      <c r="EK1447"/>
    </row>
    <row r="1448" spans="1:141" ht="15.75">
      <c r="A1448"/>
      <c r="B1448"/>
      <c r="C1448"/>
      <c r="D1448"/>
      <c r="E1448"/>
      <c r="F1448"/>
      <c r="G1448"/>
      <c r="H1448"/>
      <c r="I1448"/>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c r="CW1448"/>
      <c r="CX1448"/>
      <c r="CY1448"/>
      <c r="CZ1448"/>
      <c r="DA1448"/>
      <c r="DB1448"/>
      <c r="DC1448"/>
      <c r="DD1448"/>
      <c r="DE1448"/>
      <c r="DF1448"/>
      <c r="DG1448"/>
      <c r="DH1448"/>
      <c r="DI1448"/>
      <c r="DJ1448"/>
      <c r="DK1448"/>
      <c r="DL1448"/>
      <c r="DM1448"/>
      <c r="DN1448"/>
      <c r="DO1448"/>
      <c r="DP1448"/>
      <c r="DQ1448"/>
      <c r="DR1448"/>
      <c r="DS1448"/>
      <c r="DT1448"/>
      <c r="DU1448"/>
      <c r="DV1448"/>
      <c r="DW1448"/>
      <c r="DX1448"/>
      <c r="DY1448"/>
      <c r="DZ1448"/>
      <c r="EA1448"/>
      <c r="EB1448"/>
      <c r="EC1448"/>
      <c r="ED1448"/>
      <c r="EE1448"/>
      <c r="EF1448"/>
      <c r="EG1448"/>
      <c r="EH1448"/>
      <c r="EI1448"/>
      <c r="EJ1448"/>
      <c r="EK1448"/>
    </row>
    <row r="1449" spans="1:141" ht="15.75">
      <c r="A1449"/>
      <c r="B1449"/>
      <c r="C1449"/>
      <c r="D1449"/>
      <c r="E1449"/>
      <c r="F1449"/>
      <c r="G1449"/>
      <c r="H1449"/>
      <c r="I1449"/>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c r="CW1449"/>
      <c r="CX1449"/>
      <c r="CY1449"/>
      <c r="CZ1449"/>
      <c r="DA1449"/>
      <c r="DB1449"/>
      <c r="DC1449"/>
      <c r="DD1449"/>
      <c r="DE1449"/>
      <c r="DF1449"/>
      <c r="DG1449"/>
      <c r="DH1449"/>
      <c r="DI1449"/>
      <c r="DJ1449"/>
      <c r="DK1449"/>
      <c r="DL1449"/>
      <c r="DM1449"/>
      <c r="DN1449"/>
      <c r="DO1449"/>
      <c r="DP1449"/>
      <c r="DQ1449"/>
      <c r="DR1449"/>
      <c r="DS1449"/>
      <c r="DT1449"/>
      <c r="DU1449"/>
      <c r="DV1449"/>
      <c r="DW1449"/>
      <c r="DX1449"/>
      <c r="DY1449"/>
      <c r="DZ1449"/>
      <c r="EA1449"/>
      <c r="EB1449"/>
      <c r="EC1449"/>
      <c r="ED1449"/>
      <c r="EE1449"/>
      <c r="EF1449"/>
      <c r="EG1449"/>
      <c r="EH1449"/>
      <c r="EI1449"/>
      <c r="EJ1449"/>
      <c r="EK1449"/>
    </row>
    <row r="1450" spans="1:141" ht="15.75">
      <c r="A1450"/>
      <c r="B1450"/>
      <c r="C1450"/>
      <c r="D1450"/>
      <c r="E1450"/>
      <c r="F1450"/>
      <c r="G1450"/>
      <c r="H1450"/>
      <c r="I1450"/>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c r="CW1450"/>
      <c r="CX1450"/>
      <c r="CY1450"/>
      <c r="CZ1450"/>
      <c r="DA1450"/>
      <c r="DB1450"/>
      <c r="DC1450"/>
      <c r="DD1450"/>
      <c r="DE1450"/>
      <c r="DF1450"/>
      <c r="DG1450"/>
      <c r="DH1450"/>
      <c r="DI1450"/>
      <c r="DJ1450"/>
      <c r="DK1450"/>
      <c r="DL1450"/>
      <c r="DM1450"/>
      <c r="DN1450"/>
      <c r="DO1450"/>
      <c r="DP1450"/>
      <c r="DQ1450"/>
      <c r="DR1450"/>
      <c r="DS1450"/>
      <c r="DT1450"/>
      <c r="DU1450"/>
      <c r="DV1450"/>
      <c r="DW1450"/>
      <c r="DX1450"/>
      <c r="DY1450"/>
      <c r="DZ1450"/>
      <c r="EA1450"/>
      <c r="EB1450"/>
      <c r="EC1450"/>
      <c r="ED1450"/>
      <c r="EE1450"/>
      <c r="EF1450"/>
      <c r="EG1450"/>
      <c r="EH1450"/>
      <c r="EI1450"/>
      <c r="EJ1450"/>
      <c r="EK1450"/>
    </row>
    <row r="1451" spans="1:141" ht="15.75">
      <c r="A1451"/>
      <c r="B1451"/>
      <c r="C1451"/>
      <c r="D1451"/>
      <c r="E1451"/>
      <c r="F1451"/>
      <c r="G1451"/>
      <c r="H1451"/>
      <c r="I1451"/>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c r="CW1451"/>
      <c r="CX1451"/>
      <c r="CY1451"/>
      <c r="CZ1451"/>
      <c r="DA1451"/>
      <c r="DB1451"/>
      <c r="DC1451"/>
      <c r="DD1451"/>
      <c r="DE1451"/>
      <c r="DF1451"/>
      <c r="DG1451"/>
      <c r="DH1451"/>
      <c r="DI1451"/>
      <c r="DJ1451"/>
      <c r="DK1451"/>
      <c r="DL1451"/>
      <c r="DM1451"/>
      <c r="DN1451"/>
      <c r="DO1451"/>
      <c r="DP1451"/>
      <c r="DQ1451"/>
      <c r="DR1451"/>
      <c r="DS1451"/>
      <c r="DT1451"/>
      <c r="DU1451"/>
      <c r="DV1451"/>
      <c r="DW1451"/>
      <c r="DX1451"/>
      <c r="DY1451"/>
      <c r="DZ1451"/>
      <c r="EA1451"/>
      <c r="EB1451"/>
      <c r="EC1451"/>
      <c r="ED1451"/>
      <c r="EE1451"/>
      <c r="EF1451"/>
      <c r="EG1451"/>
      <c r="EH1451"/>
      <c r="EI1451"/>
      <c r="EJ1451"/>
      <c r="EK1451"/>
    </row>
    <row r="1452" spans="1:141" ht="15.75">
      <c r="A1452"/>
      <c r="B1452"/>
      <c r="C1452"/>
      <c r="D1452"/>
      <c r="E1452"/>
      <c r="F1452"/>
      <c r="G1452"/>
      <c r="H1452"/>
      <c r="I1452"/>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c r="CW1452"/>
      <c r="CX1452"/>
      <c r="CY1452"/>
      <c r="CZ1452"/>
      <c r="DA1452"/>
      <c r="DB1452"/>
      <c r="DC1452"/>
      <c r="DD1452"/>
      <c r="DE1452"/>
      <c r="DF1452"/>
      <c r="DG1452"/>
      <c r="DH1452"/>
      <c r="DI1452"/>
      <c r="DJ1452"/>
      <c r="DK1452"/>
      <c r="DL1452"/>
      <c r="DM1452"/>
      <c r="DN1452"/>
      <c r="DO1452"/>
      <c r="DP1452"/>
      <c r="DQ1452"/>
      <c r="DR1452"/>
      <c r="DS1452"/>
      <c r="DT1452"/>
      <c r="DU1452"/>
      <c r="DV1452"/>
      <c r="DW1452"/>
      <c r="DX1452"/>
      <c r="DY1452"/>
      <c r="DZ1452"/>
      <c r="EA1452"/>
      <c r="EB1452"/>
      <c r="EC1452"/>
      <c r="ED1452"/>
      <c r="EE1452"/>
      <c r="EF1452"/>
      <c r="EG1452"/>
      <c r="EH1452"/>
      <c r="EI1452"/>
      <c r="EJ1452"/>
      <c r="EK1452"/>
    </row>
    <row r="1453" spans="1:141" ht="15.75">
      <c r="A1453"/>
      <c r="B1453"/>
      <c r="C1453"/>
      <c r="D1453"/>
      <c r="E1453"/>
      <c r="F1453"/>
      <c r="G1453"/>
      <c r="H1453"/>
      <c r="I1453"/>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c r="CW1453"/>
      <c r="CX1453"/>
      <c r="CY1453"/>
      <c r="CZ1453"/>
      <c r="DA1453"/>
      <c r="DB1453"/>
      <c r="DC1453"/>
      <c r="DD1453"/>
      <c r="DE1453"/>
      <c r="DF1453"/>
      <c r="DG1453"/>
      <c r="DH1453"/>
      <c r="DI1453"/>
      <c r="DJ1453"/>
      <c r="DK1453"/>
      <c r="DL1453"/>
      <c r="DM1453"/>
      <c r="DN1453"/>
      <c r="DO1453"/>
      <c r="DP1453"/>
      <c r="DQ1453"/>
      <c r="DR1453"/>
      <c r="DS1453"/>
      <c r="DT1453"/>
      <c r="DU1453"/>
      <c r="DV1453"/>
      <c r="DW1453"/>
      <c r="DX1453"/>
      <c r="DY1453"/>
      <c r="DZ1453"/>
      <c r="EA1453"/>
      <c r="EB1453"/>
      <c r="EC1453"/>
      <c r="ED1453"/>
      <c r="EE1453"/>
      <c r="EF1453"/>
      <c r="EG1453"/>
      <c r="EH1453"/>
      <c r="EI1453"/>
      <c r="EJ1453"/>
      <c r="EK1453"/>
    </row>
    <row r="1454" spans="1:141" ht="15.75">
      <c r="A1454"/>
      <c r="B1454"/>
      <c r="C1454"/>
      <c r="D1454"/>
      <c r="E1454"/>
      <c r="F1454"/>
      <c r="G1454"/>
      <c r="H1454"/>
      <c r="I1454"/>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c r="CW1454"/>
      <c r="CX1454"/>
      <c r="CY1454"/>
      <c r="CZ1454"/>
      <c r="DA1454"/>
      <c r="DB1454"/>
      <c r="DC1454"/>
      <c r="DD1454"/>
      <c r="DE1454"/>
      <c r="DF1454"/>
      <c r="DG1454"/>
      <c r="DH1454"/>
      <c r="DI1454"/>
      <c r="DJ1454"/>
      <c r="DK1454"/>
      <c r="DL1454"/>
      <c r="DM1454"/>
      <c r="DN1454"/>
      <c r="DO1454"/>
      <c r="DP1454"/>
      <c r="DQ1454"/>
      <c r="DR1454"/>
      <c r="DS1454"/>
      <c r="DT1454"/>
      <c r="DU1454"/>
      <c r="DV1454"/>
      <c r="DW1454"/>
      <c r="DX1454"/>
      <c r="DY1454"/>
      <c r="DZ1454"/>
      <c r="EA1454"/>
      <c r="EB1454"/>
      <c r="EC1454"/>
      <c r="ED1454"/>
      <c r="EE1454"/>
      <c r="EF1454"/>
      <c r="EG1454"/>
      <c r="EH1454"/>
      <c r="EI1454"/>
      <c r="EJ1454"/>
      <c r="EK1454"/>
    </row>
    <row r="1455" spans="1:141" ht="15.75">
      <c r="A1455"/>
      <c r="B1455"/>
      <c r="C1455"/>
      <c r="D1455"/>
      <c r="E1455"/>
      <c r="F1455"/>
      <c r="G1455"/>
      <c r="H1455"/>
      <c r="I145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c r="CW1455"/>
      <c r="CX1455"/>
      <c r="CY1455"/>
      <c r="CZ1455"/>
      <c r="DA1455"/>
      <c r="DB1455"/>
      <c r="DC1455"/>
      <c r="DD1455"/>
      <c r="DE1455"/>
      <c r="DF1455"/>
      <c r="DG1455"/>
      <c r="DH1455"/>
      <c r="DI1455"/>
      <c r="DJ1455"/>
      <c r="DK1455"/>
      <c r="DL1455"/>
      <c r="DM1455"/>
      <c r="DN1455"/>
      <c r="DO1455"/>
      <c r="DP1455"/>
      <c r="DQ1455"/>
      <c r="DR1455"/>
      <c r="DS1455"/>
      <c r="DT1455"/>
      <c r="DU1455"/>
      <c r="DV1455"/>
      <c r="DW1455"/>
      <c r="DX1455"/>
      <c r="DY1455"/>
      <c r="DZ1455"/>
      <c r="EA1455"/>
      <c r="EB1455"/>
      <c r="EC1455"/>
      <c r="ED1455"/>
      <c r="EE1455"/>
      <c r="EF1455"/>
      <c r="EG1455"/>
      <c r="EH1455"/>
      <c r="EI1455"/>
      <c r="EJ1455"/>
      <c r="EK1455"/>
    </row>
    <row r="1456" spans="1:141" ht="15.75">
      <c r="A1456"/>
      <c r="B1456"/>
      <c r="C1456"/>
      <c r="D1456"/>
      <c r="E1456"/>
      <c r="F1456"/>
      <c r="G1456"/>
      <c r="H1456"/>
      <c r="I1456"/>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c r="CW1456"/>
      <c r="CX1456"/>
      <c r="CY1456"/>
      <c r="CZ1456"/>
      <c r="DA1456"/>
      <c r="DB1456"/>
      <c r="DC1456"/>
      <c r="DD1456"/>
      <c r="DE1456"/>
      <c r="DF1456"/>
      <c r="DG1456"/>
      <c r="DH1456"/>
      <c r="DI1456"/>
      <c r="DJ1456"/>
      <c r="DK1456"/>
      <c r="DL1456"/>
      <c r="DM1456"/>
      <c r="DN1456"/>
      <c r="DO1456"/>
      <c r="DP1456"/>
      <c r="DQ1456"/>
      <c r="DR1456"/>
      <c r="DS1456"/>
      <c r="DT1456"/>
      <c r="DU1456"/>
      <c r="DV1456"/>
      <c r="DW1456"/>
      <c r="DX1456"/>
      <c r="DY1456"/>
      <c r="DZ1456"/>
      <c r="EA1456"/>
      <c r="EB1456"/>
      <c r="EC1456"/>
      <c r="ED1456"/>
      <c r="EE1456"/>
      <c r="EF1456"/>
      <c r="EG1456"/>
      <c r="EH1456"/>
      <c r="EI1456"/>
      <c r="EJ1456"/>
      <c r="EK1456"/>
    </row>
    <row r="1457" spans="1:141" ht="15.75">
      <c r="A1457"/>
      <c r="B1457"/>
      <c r="C1457"/>
      <c r="D1457"/>
      <c r="E1457"/>
      <c r="F1457"/>
      <c r="G1457"/>
      <c r="H1457"/>
      <c r="I1457"/>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c r="CW1457"/>
      <c r="CX1457"/>
      <c r="CY1457"/>
      <c r="CZ1457"/>
      <c r="DA1457"/>
      <c r="DB1457"/>
      <c r="DC1457"/>
      <c r="DD1457"/>
      <c r="DE1457"/>
      <c r="DF1457"/>
      <c r="DG1457"/>
      <c r="DH1457"/>
      <c r="DI1457"/>
      <c r="DJ1457"/>
      <c r="DK1457"/>
      <c r="DL1457"/>
      <c r="DM1457"/>
      <c r="DN1457"/>
      <c r="DO1457"/>
      <c r="DP1457"/>
      <c r="DQ1457"/>
      <c r="DR1457"/>
      <c r="DS1457"/>
      <c r="DT1457"/>
      <c r="DU1457"/>
      <c r="DV1457"/>
      <c r="DW1457"/>
      <c r="DX1457"/>
      <c r="DY1457"/>
      <c r="DZ1457"/>
      <c r="EA1457"/>
      <c r="EB1457"/>
      <c r="EC1457"/>
      <c r="ED1457"/>
      <c r="EE1457"/>
      <c r="EF1457"/>
      <c r="EG1457"/>
      <c r="EH1457"/>
      <c r="EI1457"/>
      <c r="EJ1457"/>
      <c r="EK1457"/>
    </row>
    <row r="1458" spans="1:141" ht="15.75">
      <c r="A1458"/>
      <c r="B1458"/>
      <c r="C1458"/>
      <c r="D1458"/>
      <c r="E1458"/>
      <c r="F1458"/>
      <c r="G1458"/>
      <c r="H1458"/>
      <c r="I1458"/>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c r="CW1458"/>
      <c r="CX1458"/>
      <c r="CY1458"/>
      <c r="CZ1458"/>
      <c r="DA1458"/>
      <c r="DB1458"/>
      <c r="DC1458"/>
      <c r="DD1458"/>
      <c r="DE1458"/>
      <c r="DF1458"/>
      <c r="DG1458"/>
      <c r="DH1458"/>
      <c r="DI1458"/>
      <c r="DJ1458"/>
      <c r="DK1458"/>
      <c r="DL1458"/>
      <c r="DM1458"/>
      <c r="DN1458"/>
      <c r="DO1458"/>
      <c r="DP1458"/>
      <c r="DQ1458"/>
      <c r="DR1458"/>
      <c r="DS1458"/>
      <c r="DT1458"/>
      <c r="DU1458"/>
      <c r="DV1458"/>
      <c r="DW1458"/>
      <c r="DX1458"/>
      <c r="DY1458"/>
      <c r="DZ1458"/>
      <c r="EA1458"/>
      <c r="EB1458"/>
      <c r="EC1458"/>
      <c r="ED1458"/>
      <c r="EE1458"/>
      <c r="EF1458"/>
      <c r="EG1458"/>
      <c r="EH1458"/>
      <c r="EI1458"/>
      <c r="EJ1458"/>
      <c r="EK1458"/>
    </row>
    <row r="1459" spans="1:141" ht="15.75">
      <c r="A1459"/>
      <c r="B1459"/>
      <c r="C1459"/>
      <c r="D1459"/>
      <c r="E1459"/>
      <c r="F1459"/>
      <c r="G1459"/>
      <c r="H1459"/>
      <c r="I1459"/>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c r="CW1459"/>
      <c r="CX1459"/>
      <c r="CY1459"/>
      <c r="CZ1459"/>
      <c r="DA1459"/>
      <c r="DB1459"/>
      <c r="DC1459"/>
      <c r="DD1459"/>
      <c r="DE1459"/>
      <c r="DF1459"/>
      <c r="DG1459"/>
      <c r="DH1459"/>
      <c r="DI1459"/>
      <c r="DJ1459"/>
      <c r="DK1459"/>
      <c r="DL1459"/>
      <c r="DM1459"/>
      <c r="DN1459"/>
      <c r="DO1459"/>
      <c r="DP1459"/>
      <c r="DQ1459"/>
      <c r="DR1459"/>
      <c r="DS1459"/>
      <c r="DT1459"/>
      <c r="DU1459"/>
      <c r="DV1459"/>
      <c r="DW1459"/>
      <c r="DX1459"/>
      <c r="DY1459"/>
      <c r="DZ1459"/>
      <c r="EA1459"/>
      <c r="EB1459"/>
      <c r="EC1459"/>
      <c r="ED1459"/>
      <c r="EE1459"/>
      <c r="EF1459"/>
      <c r="EG1459"/>
      <c r="EH1459"/>
      <c r="EI1459"/>
      <c r="EJ1459"/>
      <c r="EK1459"/>
    </row>
    <row r="1460" spans="1:141" ht="15.75">
      <c r="A1460"/>
      <c r="B1460"/>
      <c r="C1460"/>
      <c r="D1460"/>
      <c r="E1460"/>
      <c r="F1460"/>
      <c r="G1460"/>
      <c r="H1460"/>
      <c r="I1460"/>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c r="CW1460"/>
      <c r="CX1460"/>
      <c r="CY1460"/>
      <c r="CZ1460"/>
      <c r="DA1460"/>
      <c r="DB1460"/>
      <c r="DC1460"/>
      <c r="DD1460"/>
      <c r="DE1460"/>
      <c r="DF1460"/>
      <c r="DG1460"/>
      <c r="DH1460"/>
      <c r="DI1460"/>
      <c r="DJ1460"/>
      <c r="DK1460"/>
      <c r="DL1460"/>
      <c r="DM1460"/>
      <c r="DN1460"/>
      <c r="DO1460"/>
      <c r="DP1460"/>
      <c r="DQ1460"/>
      <c r="DR1460"/>
      <c r="DS1460"/>
      <c r="DT1460"/>
      <c r="DU1460"/>
      <c r="DV1460"/>
      <c r="DW1460"/>
      <c r="DX1460"/>
      <c r="DY1460"/>
      <c r="DZ1460"/>
      <c r="EA1460"/>
      <c r="EB1460"/>
      <c r="EC1460"/>
      <c r="ED1460"/>
      <c r="EE1460"/>
      <c r="EF1460"/>
      <c r="EG1460"/>
      <c r="EH1460"/>
      <c r="EI1460"/>
      <c r="EJ1460"/>
      <c r="EK1460"/>
    </row>
    <row r="1461" spans="1:141" ht="15.75">
      <c r="A1461"/>
      <c r="B1461"/>
      <c r="C1461"/>
      <c r="D1461"/>
      <c r="E1461"/>
      <c r="F1461"/>
      <c r="G1461"/>
      <c r="H1461"/>
      <c r="I1461"/>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c r="CW1461"/>
      <c r="CX1461"/>
      <c r="CY1461"/>
      <c r="CZ1461"/>
      <c r="DA1461"/>
      <c r="DB1461"/>
      <c r="DC1461"/>
      <c r="DD1461"/>
      <c r="DE1461"/>
      <c r="DF1461"/>
      <c r="DG1461"/>
      <c r="DH1461"/>
      <c r="DI1461"/>
      <c r="DJ1461"/>
      <c r="DK1461"/>
      <c r="DL1461"/>
      <c r="DM1461"/>
      <c r="DN1461"/>
      <c r="DO1461"/>
      <c r="DP1461"/>
      <c r="DQ1461"/>
      <c r="DR1461"/>
      <c r="DS1461"/>
      <c r="DT1461"/>
      <c r="DU1461"/>
      <c r="DV1461"/>
      <c r="DW1461"/>
      <c r="DX1461"/>
      <c r="DY1461"/>
      <c r="DZ1461"/>
      <c r="EA1461"/>
      <c r="EB1461"/>
      <c r="EC1461"/>
      <c r="ED1461"/>
      <c r="EE1461"/>
      <c r="EF1461"/>
      <c r="EG1461"/>
      <c r="EH1461"/>
      <c r="EI1461"/>
      <c r="EJ1461"/>
      <c r="EK1461"/>
    </row>
    <row r="1462" spans="1:141" ht="15.75">
      <c r="A1462"/>
      <c r="B1462"/>
      <c r="C1462"/>
      <c r="D1462"/>
      <c r="E1462"/>
      <c r="F1462"/>
      <c r="G1462"/>
      <c r="H1462"/>
      <c r="I1462"/>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c r="CW1462"/>
      <c r="CX1462"/>
      <c r="CY1462"/>
      <c r="CZ1462"/>
      <c r="DA1462"/>
      <c r="DB1462"/>
      <c r="DC1462"/>
      <c r="DD1462"/>
      <c r="DE1462"/>
      <c r="DF1462"/>
      <c r="DG1462"/>
      <c r="DH1462"/>
      <c r="DI1462"/>
      <c r="DJ1462"/>
      <c r="DK1462"/>
      <c r="DL1462"/>
      <c r="DM1462"/>
      <c r="DN1462"/>
      <c r="DO1462"/>
      <c r="DP1462"/>
      <c r="DQ1462"/>
      <c r="DR1462"/>
      <c r="DS1462"/>
      <c r="DT1462"/>
      <c r="DU1462"/>
      <c r="DV1462"/>
      <c r="DW1462"/>
      <c r="DX1462"/>
      <c r="DY1462"/>
      <c r="DZ1462"/>
      <c r="EA1462"/>
      <c r="EB1462"/>
      <c r="EC1462"/>
      <c r="ED1462"/>
      <c r="EE1462"/>
      <c r="EF1462"/>
      <c r="EG1462"/>
      <c r="EH1462"/>
      <c r="EI1462"/>
      <c r="EJ1462"/>
      <c r="EK1462"/>
    </row>
    <row r="1463" spans="1:141" ht="15.75">
      <c r="A1463"/>
      <c r="B1463"/>
      <c r="C1463"/>
      <c r="D1463"/>
      <c r="E1463"/>
      <c r="F1463"/>
      <c r="G1463"/>
      <c r="H1463"/>
      <c r="I1463"/>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c r="CW1463"/>
      <c r="CX1463"/>
      <c r="CY1463"/>
      <c r="CZ1463"/>
      <c r="DA1463"/>
      <c r="DB1463"/>
      <c r="DC1463"/>
      <c r="DD1463"/>
      <c r="DE1463"/>
      <c r="DF1463"/>
      <c r="DG1463"/>
      <c r="DH1463"/>
      <c r="DI1463"/>
      <c r="DJ1463"/>
      <c r="DK1463"/>
      <c r="DL1463"/>
      <c r="DM1463"/>
      <c r="DN1463"/>
      <c r="DO1463"/>
      <c r="DP1463"/>
      <c r="DQ1463"/>
      <c r="DR1463"/>
      <c r="DS1463"/>
      <c r="DT1463"/>
      <c r="DU1463"/>
      <c r="DV1463"/>
      <c r="DW1463"/>
      <c r="DX1463"/>
      <c r="DY1463"/>
      <c r="DZ1463"/>
      <c r="EA1463"/>
      <c r="EB1463"/>
      <c r="EC1463"/>
      <c r="ED1463"/>
      <c r="EE1463"/>
      <c r="EF1463"/>
      <c r="EG1463"/>
      <c r="EH1463"/>
      <c r="EI1463"/>
      <c r="EJ1463"/>
      <c r="EK1463"/>
    </row>
    <row r="1464" spans="1:141" ht="15.75">
      <c r="A1464"/>
      <c r="B1464"/>
      <c r="C1464"/>
      <c r="D1464"/>
      <c r="E1464"/>
      <c r="F1464"/>
      <c r="G1464"/>
      <c r="H1464"/>
      <c r="I1464"/>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c r="CW1464"/>
      <c r="CX1464"/>
      <c r="CY1464"/>
      <c r="CZ1464"/>
      <c r="DA1464"/>
      <c r="DB1464"/>
      <c r="DC1464"/>
      <c r="DD1464"/>
      <c r="DE1464"/>
      <c r="DF1464"/>
      <c r="DG1464"/>
      <c r="DH1464"/>
      <c r="DI1464"/>
      <c r="DJ1464"/>
      <c r="DK1464"/>
      <c r="DL1464"/>
      <c r="DM1464"/>
      <c r="DN1464"/>
      <c r="DO1464"/>
      <c r="DP1464"/>
      <c r="DQ1464"/>
      <c r="DR1464"/>
      <c r="DS1464"/>
      <c r="DT1464"/>
      <c r="DU1464"/>
      <c r="DV1464"/>
      <c r="DW1464"/>
      <c r="DX1464"/>
      <c r="DY1464"/>
      <c r="DZ1464"/>
      <c r="EA1464"/>
      <c r="EB1464"/>
      <c r="EC1464"/>
      <c r="ED1464"/>
      <c r="EE1464"/>
      <c r="EF1464"/>
      <c r="EG1464"/>
      <c r="EH1464"/>
      <c r="EI1464"/>
      <c r="EJ1464"/>
      <c r="EK1464"/>
    </row>
    <row r="1465" spans="1:141" ht="15.75">
      <c r="A1465"/>
      <c r="B1465"/>
      <c r="C1465"/>
      <c r="D1465"/>
      <c r="E1465"/>
      <c r="F1465"/>
      <c r="G1465"/>
      <c r="H1465"/>
      <c r="I146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c r="CW1465"/>
      <c r="CX1465"/>
      <c r="CY1465"/>
      <c r="CZ1465"/>
      <c r="DA1465"/>
      <c r="DB1465"/>
      <c r="DC1465"/>
      <c r="DD1465"/>
      <c r="DE1465"/>
      <c r="DF1465"/>
      <c r="DG1465"/>
      <c r="DH1465"/>
      <c r="DI1465"/>
      <c r="DJ1465"/>
      <c r="DK1465"/>
      <c r="DL1465"/>
      <c r="DM1465"/>
      <c r="DN1465"/>
      <c r="DO1465"/>
      <c r="DP1465"/>
      <c r="DQ1465"/>
      <c r="DR1465"/>
      <c r="DS1465"/>
      <c r="DT1465"/>
      <c r="DU1465"/>
      <c r="DV1465"/>
      <c r="DW1465"/>
      <c r="DX1465"/>
      <c r="DY1465"/>
      <c r="DZ1465"/>
      <c r="EA1465"/>
      <c r="EB1465"/>
      <c r="EC1465"/>
      <c r="ED1465"/>
      <c r="EE1465"/>
      <c r="EF1465"/>
      <c r="EG1465"/>
      <c r="EH1465"/>
      <c r="EI1465"/>
      <c r="EJ1465"/>
      <c r="EK1465"/>
    </row>
    <row r="1466" spans="1:141" ht="15.75">
      <c r="A1466"/>
      <c r="B1466"/>
      <c r="C1466"/>
      <c r="D1466"/>
      <c r="E1466"/>
      <c r="F1466"/>
      <c r="G1466"/>
      <c r="H1466"/>
      <c r="I1466"/>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c r="CW1466"/>
      <c r="CX1466"/>
      <c r="CY1466"/>
      <c r="CZ1466"/>
      <c r="DA1466"/>
      <c r="DB1466"/>
      <c r="DC1466"/>
      <c r="DD1466"/>
      <c r="DE1466"/>
      <c r="DF1466"/>
      <c r="DG1466"/>
      <c r="DH1466"/>
      <c r="DI1466"/>
      <c r="DJ1466"/>
      <c r="DK1466"/>
      <c r="DL1466"/>
      <c r="DM1466"/>
      <c r="DN1466"/>
      <c r="DO1466"/>
      <c r="DP1466"/>
      <c r="DQ1466"/>
      <c r="DR1466"/>
      <c r="DS1466"/>
      <c r="DT1466"/>
      <c r="DU1466"/>
      <c r="DV1466"/>
      <c r="DW1466"/>
      <c r="DX1466"/>
      <c r="DY1466"/>
      <c r="DZ1466"/>
      <c r="EA1466"/>
      <c r="EB1466"/>
      <c r="EC1466"/>
      <c r="ED1466"/>
      <c r="EE1466"/>
      <c r="EF1466"/>
      <c r="EG1466"/>
      <c r="EH1466"/>
      <c r="EI1466"/>
      <c r="EJ1466"/>
      <c r="EK1466"/>
    </row>
    <row r="1467" spans="1:141" ht="15.75">
      <c r="A1467"/>
      <c r="B1467"/>
      <c r="C1467"/>
      <c r="D1467"/>
      <c r="E1467"/>
      <c r="F1467"/>
      <c r="G1467"/>
      <c r="H1467"/>
      <c r="I1467"/>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c r="CW1467"/>
      <c r="CX1467"/>
      <c r="CY1467"/>
      <c r="CZ1467"/>
      <c r="DA1467"/>
      <c r="DB1467"/>
      <c r="DC1467"/>
      <c r="DD1467"/>
      <c r="DE1467"/>
      <c r="DF1467"/>
      <c r="DG1467"/>
      <c r="DH1467"/>
      <c r="DI1467"/>
      <c r="DJ1467"/>
      <c r="DK1467"/>
      <c r="DL1467"/>
      <c r="DM1467"/>
      <c r="DN1467"/>
      <c r="DO1467"/>
      <c r="DP1467"/>
      <c r="DQ1467"/>
      <c r="DR1467"/>
      <c r="DS1467"/>
      <c r="DT1467"/>
      <c r="DU1467"/>
      <c r="DV1467"/>
      <c r="DW1467"/>
      <c r="DX1467"/>
      <c r="DY1467"/>
      <c r="DZ1467"/>
      <c r="EA1467"/>
      <c r="EB1467"/>
      <c r="EC1467"/>
      <c r="ED1467"/>
      <c r="EE1467"/>
      <c r="EF1467"/>
      <c r="EG1467"/>
      <c r="EH1467"/>
      <c r="EI1467"/>
      <c r="EJ1467"/>
      <c r="EK1467"/>
    </row>
    <row r="1468" spans="1:141" ht="15.75">
      <c r="A1468"/>
      <c r="B1468"/>
      <c r="C1468"/>
      <c r="D1468"/>
      <c r="E1468"/>
      <c r="F1468"/>
      <c r="G1468"/>
      <c r="H1468"/>
      <c r="I1468"/>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c r="CW1468"/>
      <c r="CX1468"/>
      <c r="CY1468"/>
      <c r="CZ1468"/>
      <c r="DA1468"/>
      <c r="DB1468"/>
      <c r="DC1468"/>
      <c r="DD1468"/>
      <c r="DE1468"/>
      <c r="DF1468"/>
      <c r="DG1468"/>
      <c r="DH1468"/>
      <c r="DI1468"/>
      <c r="DJ1468"/>
      <c r="DK1468"/>
      <c r="DL1468"/>
      <c r="DM1468"/>
      <c r="DN1468"/>
      <c r="DO1468"/>
      <c r="DP1468"/>
      <c r="DQ1468"/>
      <c r="DR1468"/>
      <c r="DS1468"/>
      <c r="DT1468"/>
      <c r="DU1468"/>
      <c r="DV1468"/>
      <c r="DW1468"/>
      <c r="DX1468"/>
      <c r="DY1468"/>
      <c r="DZ1468"/>
      <c r="EA1468"/>
      <c r="EB1468"/>
      <c r="EC1468"/>
      <c r="ED1468"/>
      <c r="EE1468"/>
      <c r="EF1468"/>
      <c r="EG1468"/>
      <c r="EH1468"/>
      <c r="EI1468"/>
      <c r="EJ1468"/>
      <c r="EK1468"/>
    </row>
    <row r="1469" spans="1:141" ht="15.75">
      <c r="A1469"/>
      <c r="B1469"/>
      <c r="C1469"/>
      <c r="D1469"/>
      <c r="E1469"/>
      <c r="F1469"/>
      <c r="G1469"/>
      <c r="H1469"/>
      <c r="I1469"/>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c r="CW1469"/>
      <c r="CX1469"/>
      <c r="CY1469"/>
      <c r="CZ1469"/>
      <c r="DA1469"/>
      <c r="DB1469"/>
      <c r="DC1469"/>
      <c r="DD1469"/>
      <c r="DE1469"/>
      <c r="DF1469"/>
      <c r="DG1469"/>
      <c r="DH1469"/>
      <c r="DI1469"/>
      <c r="DJ1469"/>
      <c r="DK1469"/>
      <c r="DL1469"/>
      <c r="DM1469"/>
      <c r="DN1469"/>
      <c r="DO1469"/>
      <c r="DP1469"/>
      <c r="DQ1469"/>
      <c r="DR1469"/>
      <c r="DS1469"/>
      <c r="DT1469"/>
      <c r="DU1469"/>
      <c r="DV1469"/>
      <c r="DW1469"/>
      <c r="DX1469"/>
      <c r="DY1469"/>
      <c r="DZ1469"/>
      <c r="EA1469"/>
      <c r="EB1469"/>
      <c r="EC1469"/>
      <c r="ED1469"/>
      <c r="EE1469"/>
      <c r="EF1469"/>
      <c r="EG1469"/>
      <c r="EH1469"/>
      <c r="EI1469"/>
      <c r="EJ1469"/>
      <c r="EK1469"/>
    </row>
    <row r="1470" spans="1:141" ht="15.75">
      <c r="A1470"/>
      <c r="B1470"/>
      <c r="C1470"/>
      <c r="D1470"/>
      <c r="E1470"/>
      <c r="F1470"/>
      <c r="G1470"/>
      <c r="H1470"/>
      <c r="I1470"/>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c r="CW1470"/>
      <c r="CX1470"/>
      <c r="CY1470"/>
      <c r="CZ1470"/>
      <c r="DA1470"/>
      <c r="DB1470"/>
      <c r="DC1470"/>
      <c r="DD1470"/>
      <c r="DE1470"/>
      <c r="DF1470"/>
      <c r="DG1470"/>
      <c r="DH1470"/>
      <c r="DI1470"/>
      <c r="DJ1470"/>
      <c r="DK1470"/>
      <c r="DL1470"/>
      <c r="DM1470"/>
      <c r="DN1470"/>
      <c r="DO1470"/>
      <c r="DP1470"/>
      <c r="DQ1470"/>
      <c r="DR1470"/>
      <c r="DS1470"/>
      <c r="DT1470"/>
      <c r="DU1470"/>
      <c r="DV1470"/>
      <c r="DW1470"/>
      <c r="DX1470"/>
      <c r="DY1470"/>
      <c r="DZ1470"/>
      <c r="EA1470"/>
      <c r="EB1470"/>
      <c r="EC1470"/>
      <c r="ED1470"/>
      <c r="EE1470"/>
      <c r="EF1470"/>
      <c r="EG1470"/>
      <c r="EH1470"/>
      <c r="EI1470"/>
      <c r="EJ1470"/>
      <c r="EK1470"/>
    </row>
    <row r="1471" spans="1:141" ht="15.75">
      <c r="A1471"/>
      <c r="B1471"/>
      <c r="C1471"/>
      <c r="D1471"/>
      <c r="E1471"/>
      <c r="F1471"/>
      <c r="G1471"/>
      <c r="H1471"/>
      <c r="I1471"/>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c r="CW1471"/>
      <c r="CX1471"/>
      <c r="CY1471"/>
      <c r="CZ1471"/>
      <c r="DA1471"/>
      <c r="DB1471"/>
      <c r="DC1471"/>
      <c r="DD1471"/>
      <c r="DE1471"/>
      <c r="DF1471"/>
      <c r="DG1471"/>
      <c r="DH1471"/>
      <c r="DI1471"/>
      <c r="DJ1471"/>
      <c r="DK1471"/>
      <c r="DL1471"/>
      <c r="DM1471"/>
      <c r="DN1471"/>
      <c r="DO1471"/>
      <c r="DP1471"/>
      <c r="DQ1471"/>
      <c r="DR1471"/>
      <c r="DS1471"/>
      <c r="DT1471"/>
      <c r="DU1471"/>
      <c r="DV1471"/>
      <c r="DW1471"/>
      <c r="DX1471"/>
      <c r="DY1471"/>
      <c r="DZ1471"/>
      <c r="EA1471"/>
      <c r="EB1471"/>
      <c r="EC1471"/>
      <c r="ED1471"/>
      <c r="EE1471"/>
      <c r="EF1471"/>
      <c r="EG1471"/>
      <c r="EH1471"/>
      <c r="EI1471"/>
      <c r="EJ1471"/>
      <c r="EK1471"/>
    </row>
    <row r="1472" spans="1:141" ht="15.75">
      <c r="A1472"/>
      <c r="B1472"/>
      <c r="C1472"/>
      <c r="D1472"/>
      <c r="E1472"/>
      <c r="F1472"/>
      <c r="G1472"/>
      <c r="H1472"/>
      <c r="I1472"/>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c r="CW1472"/>
      <c r="CX1472"/>
      <c r="CY1472"/>
      <c r="CZ1472"/>
      <c r="DA1472"/>
      <c r="DB1472"/>
      <c r="DC1472"/>
      <c r="DD1472"/>
      <c r="DE1472"/>
      <c r="DF1472"/>
      <c r="DG1472"/>
      <c r="DH1472"/>
      <c r="DI1472"/>
      <c r="DJ1472"/>
      <c r="DK1472"/>
      <c r="DL1472"/>
      <c r="DM1472"/>
      <c r="DN1472"/>
      <c r="DO1472"/>
      <c r="DP1472"/>
      <c r="DQ1472"/>
      <c r="DR1472"/>
      <c r="DS1472"/>
      <c r="DT1472"/>
      <c r="DU1472"/>
      <c r="DV1472"/>
      <c r="DW1472"/>
      <c r="DX1472"/>
      <c r="DY1472"/>
      <c r="DZ1472"/>
      <c r="EA1472"/>
      <c r="EB1472"/>
      <c r="EC1472"/>
      <c r="ED1472"/>
      <c r="EE1472"/>
      <c r="EF1472"/>
      <c r="EG1472"/>
      <c r="EH1472"/>
      <c r="EI1472"/>
      <c r="EJ1472"/>
      <c r="EK1472"/>
    </row>
    <row r="1473" spans="1:141" ht="15.75">
      <c r="A1473"/>
      <c r="B1473"/>
      <c r="C1473"/>
      <c r="D1473"/>
      <c r="E1473"/>
      <c r="F1473"/>
      <c r="G1473"/>
      <c r="H1473"/>
      <c r="I1473"/>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c r="CW1473"/>
      <c r="CX1473"/>
      <c r="CY1473"/>
      <c r="CZ1473"/>
      <c r="DA1473"/>
      <c r="DB1473"/>
      <c r="DC1473"/>
      <c r="DD1473"/>
      <c r="DE1473"/>
      <c r="DF1473"/>
      <c r="DG1473"/>
      <c r="DH1473"/>
      <c r="DI1473"/>
      <c r="DJ1473"/>
      <c r="DK1473"/>
      <c r="DL1473"/>
      <c r="DM1473"/>
      <c r="DN1473"/>
      <c r="DO1473"/>
      <c r="DP1473"/>
      <c r="DQ1473"/>
      <c r="DR1473"/>
      <c r="DS1473"/>
      <c r="DT1473"/>
      <c r="DU1473"/>
      <c r="DV1473"/>
      <c r="DW1473"/>
      <c r="DX1473"/>
      <c r="DY1473"/>
      <c r="DZ1473"/>
      <c r="EA1473"/>
      <c r="EB1473"/>
      <c r="EC1473"/>
      <c r="ED1473"/>
      <c r="EE1473"/>
      <c r="EF1473"/>
      <c r="EG1473"/>
      <c r="EH1473"/>
      <c r="EI1473"/>
      <c r="EJ1473"/>
      <c r="EK1473"/>
    </row>
    <row r="1474" spans="1:141" ht="15.75">
      <c r="A1474"/>
      <c r="B1474"/>
      <c r="C1474"/>
      <c r="D1474"/>
      <c r="E1474"/>
      <c r="F1474"/>
      <c r="G1474"/>
      <c r="H1474"/>
      <c r="I1474"/>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c r="CW1474"/>
      <c r="CX1474"/>
      <c r="CY1474"/>
      <c r="CZ1474"/>
      <c r="DA1474"/>
      <c r="DB1474"/>
      <c r="DC1474"/>
      <c r="DD1474"/>
      <c r="DE1474"/>
      <c r="DF1474"/>
      <c r="DG1474"/>
      <c r="DH1474"/>
      <c r="DI1474"/>
      <c r="DJ1474"/>
      <c r="DK1474"/>
      <c r="DL1474"/>
      <c r="DM1474"/>
      <c r="DN1474"/>
      <c r="DO1474"/>
      <c r="DP1474"/>
      <c r="DQ1474"/>
      <c r="DR1474"/>
      <c r="DS1474"/>
      <c r="DT1474"/>
      <c r="DU1474"/>
      <c r="DV1474"/>
      <c r="DW1474"/>
      <c r="DX1474"/>
      <c r="DY1474"/>
      <c r="DZ1474"/>
      <c r="EA1474"/>
      <c r="EB1474"/>
      <c r="EC1474"/>
      <c r="ED1474"/>
      <c r="EE1474"/>
      <c r="EF1474"/>
      <c r="EG1474"/>
      <c r="EH1474"/>
      <c r="EI1474"/>
      <c r="EJ1474"/>
      <c r="EK1474"/>
    </row>
    <row r="1475" spans="1:141" ht="15.75">
      <c r="A1475"/>
      <c r="B1475"/>
      <c r="C1475"/>
      <c r="D1475"/>
      <c r="E1475"/>
      <c r="F1475"/>
      <c r="G1475"/>
      <c r="H1475"/>
      <c r="I147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c r="CW1475"/>
      <c r="CX1475"/>
      <c r="CY1475"/>
      <c r="CZ1475"/>
      <c r="DA1475"/>
      <c r="DB1475"/>
      <c r="DC1475"/>
      <c r="DD1475"/>
      <c r="DE1475"/>
      <c r="DF1475"/>
      <c r="DG1475"/>
      <c r="DH1475"/>
      <c r="DI1475"/>
      <c r="DJ1475"/>
      <c r="DK1475"/>
      <c r="DL1475"/>
      <c r="DM1475"/>
      <c r="DN1475"/>
      <c r="DO1475"/>
      <c r="DP1475"/>
      <c r="DQ1475"/>
      <c r="DR1475"/>
      <c r="DS1475"/>
      <c r="DT1475"/>
      <c r="DU1475"/>
      <c r="DV1475"/>
      <c r="DW1475"/>
      <c r="DX1475"/>
      <c r="DY1475"/>
      <c r="DZ1475"/>
      <c r="EA1475"/>
      <c r="EB1475"/>
      <c r="EC1475"/>
      <c r="ED1475"/>
      <c r="EE1475"/>
      <c r="EF1475"/>
      <c r="EG1475"/>
      <c r="EH1475"/>
      <c r="EI1475"/>
      <c r="EJ1475"/>
      <c r="EK1475"/>
    </row>
    <row r="1476" spans="1:141" ht="15.75">
      <c r="A1476"/>
      <c r="B1476"/>
      <c r="C1476"/>
      <c r="D1476"/>
      <c r="E1476"/>
      <c r="F1476"/>
      <c r="G1476"/>
      <c r="H1476"/>
      <c r="I1476"/>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c r="CW1476"/>
      <c r="CX1476"/>
      <c r="CY1476"/>
      <c r="CZ1476"/>
      <c r="DA1476"/>
      <c r="DB1476"/>
      <c r="DC1476"/>
      <c r="DD1476"/>
      <c r="DE1476"/>
      <c r="DF1476"/>
      <c r="DG1476"/>
      <c r="DH1476"/>
      <c r="DI1476"/>
      <c r="DJ1476"/>
      <c r="DK1476"/>
      <c r="DL1476"/>
      <c r="DM1476"/>
      <c r="DN1476"/>
      <c r="DO1476"/>
      <c r="DP1476"/>
      <c r="DQ1476"/>
      <c r="DR1476"/>
      <c r="DS1476"/>
      <c r="DT1476"/>
      <c r="DU1476"/>
      <c r="DV1476"/>
      <c r="DW1476"/>
      <c r="DX1476"/>
      <c r="DY1476"/>
      <c r="DZ1476"/>
      <c r="EA1476"/>
      <c r="EB1476"/>
      <c r="EC1476"/>
      <c r="ED1476"/>
      <c r="EE1476"/>
      <c r="EF1476"/>
      <c r="EG1476"/>
      <c r="EH1476"/>
      <c r="EI1476"/>
      <c r="EJ1476"/>
      <c r="EK1476"/>
    </row>
    <row r="1477" spans="1:141" ht="15.75">
      <c r="A1477"/>
      <c r="B1477"/>
      <c r="C1477"/>
      <c r="D1477"/>
      <c r="E1477"/>
      <c r="F1477"/>
      <c r="G1477"/>
      <c r="H1477"/>
      <c r="I1477"/>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c r="CW1477"/>
      <c r="CX1477"/>
      <c r="CY1477"/>
      <c r="CZ1477"/>
      <c r="DA1477"/>
      <c r="DB1477"/>
      <c r="DC1477"/>
      <c r="DD1477"/>
      <c r="DE1477"/>
      <c r="DF1477"/>
      <c r="DG1477"/>
      <c r="DH1477"/>
      <c r="DI1477"/>
      <c r="DJ1477"/>
      <c r="DK1477"/>
      <c r="DL1477"/>
      <c r="DM1477"/>
      <c r="DN1477"/>
      <c r="DO1477"/>
      <c r="DP1477"/>
      <c r="DQ1477"/>
      <c r="DR1477"/>
      <c r="DS1477"/>
      <c r="DT1477"/>
      <c r="DU1477"/>
      <c r="DV1477"/>
      <c r="DW1477"/>
      <c r="DX1477"/>
      <c r="DY1477"/>
      <c r="DZ1477"/>
      <c r="EA1477"/>
      <c r="EB1477"/>
      <c r="EC1477"/>
      <c r="ED1477"/>
      <c r="EE1477"/>
      <c r="EF1477"/>
      <c r="EG1477"/>
      <c r="EH1477"/>
      <c r="EI1477"/>
      <c r="EJ1477"/>
      <c r="EK1477"/>
    </row>
    <row r="1478" spans="1:141" ht="15.75">
      <c r="A1478"/>
      <c r="B1478"/>
      <c r="C1478"/>
      <c r="D1478"/>
      <c r="E1478"/>
      <c r="F1478"/>
      <c r="G1478"/>
      <c r="H1478"/>
      <c r="I1478"/>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c r="CW1478"/>
      <c r="CX1478"/>
      <c r="CY1478"/>
      <c r="CZ1478"/>
      <c r="DA1478"/>
      <c r="DB1478"/>
      <c r="DC1478"/>
      <c r="DD1478"/>
      <c r="DE1478"/>
      <c r="DF1478"/>
      <c r="DG1478"/>
      <c r="DH1478"/>
      <c r="DI1478"/>
      <c r="DJ1478"/>
      <c r="DK1478"/>
      <c r="DL1478"/>
      <c r="DM1478"/>
      <c r="DN1478"/>
      <c r="DO1478"/>
      <c r="DP1478"/>
      <c r="DQ1478"/>
      <c r="DR1478"/>
      <c r="DS1478"/>
      <c r="DT1478"/>
      <c r="DU1478"/>
      <c r="DV1478"/>
      <c r="DW1478"/>
      <c r="DX1478"/>
      <c r="DY1478"/>
      <c r="DZ1478"/>
      <c r="EA1478"/>
      <c r="EB1478"/>
      <c r="EC1478"/>
      <c r="ED1478"/>
      <c r="EE1478"/>
      <c r="EF1478"/>
      <c r="EG1478"/>
      <c r="EH1478"/>
      <c r="EI1478"/>
      <c r="EJ1478"/>
      <c r="EK1478"/>
    </row>
    <row r="1479" spans="1:141" ht="15.75">
      <c r="A1479"/>
      <c r="B1479"/>
      <c r="C1479"/>
      <c r="D1479"/>
      <c r="E1479"/>
      <c r="F1479"/>
      <c r="G1479"/>
      <c r="H1479"/>
      <c r="I1479"/>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c r="CW1479"/>
      <c r="CX1479"/>
      <c r="CY1479"/>
      <c r="CZ1479"/>
      <c r="DA1479"/>
      <c r="DB1479"/>
      <c r="DC1479"/>
      <c r="DD1479"/>
      <c r="DE1479"/>
      <c r="DF1479"/>
      <c r="DG1479"/>
      <c r="DH1479"/>
      <c r="DI1479"/>
      <c r="DJ1479"/>
      <c r="DK1479"/>
      <c r="DL1479"/>
      <c r="DM1479"/>
      <c r="DN1479"/>
      <c r="DO1479"/>
      <c r="DP1479"/>
      <c r="DQ1479"/>
      <c r="DR1479"/>
      <c r="DS1479"/>
      <c r="DT1479"/>
      <c r="DU1479"/>
      <c r="DV1479"/>
      <c r="DW1479"/>
      <c r="DX1479"/>
      <c r="DY1479"/>
      <c r="DZ1479"/>
      <c r="EA1479"/>
      <c r="EB1479"/>
      <c r="EC1479"/>
      <c r="ED1479"/>
      <c r="EE1479"/>
      <c r="EF1479"/>
      <c r="EG1479"/>
      <c r="EH1479"/>
      <c r="EI1479"/>
      <c r="EJ1479"/>
      <c r="EK1479"/>
    </row>
    <row r="1480" spans="1:141" ht="15.75">
      <c r="A1480"/>
      <c r="B1480"/>
      <c r="C1480"/>
      <c r="D1480"/>
      <c r="E1480"/>
      <c r="F1480"/>
      <c r="G1480"/>
      <c r="H1480"/>
      <c r="I1480"/>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c r="CW1480"/>
      <c r="CX1480"/>
      <c r="CY1480"/>
      <c r="CZ1480"/>
      <c r="DA1480"/>
      <c r="DB1480"/>
      <c r="DC1480"/>
      <c r="DD1480"/>
      <c r="DE1480"/>
      <c r="DF1480"/>
      <c r="DG1480"/>
      <c r="DH1480"/>
      <c r="DI1480"/>
      <c r="DJ1480"/>
      <c r="DK1480"/>
      <c r="DL1480"/>
      <c r="DM1480"/>
      <c r="DN1480"/>
      <c r="DO1480"/>
      <c r="DP1480"/>
      <c r="DQ1480"/>
      <c r="DR1480"/>
      <c r="DS1480"/>
      <c r="DT1480"/>
      <c r="DU1480"/>
      <c r="DV1480"/>
      <c r="DW1480"/>
      <c r="DX1480"/>
      <c r="DY1480"/>
      <c r="DZ1480"/>
      <c r="EA1480"/>
      <c r="EB1480"/>
      <c r="EC1480"/>
      <c r="ED1480"/>
      <c r="EE1480"/>
      <c r="EF1480"/>
      <c r="EG1480"/>
      <c r="EH1480"/>
      <c r="EI1480"/>
      <c r="EJ1480"/>
      <c r="EK1480"/>
    </row>
    <row r="1481" spans="1:141" ht="15.75">
      <c r="A1481"/>
      <c r="B1481"/>
      <c r="C1481"/>
      <c r="D1481"/>
      <c r="E1481"/>
      <c r="F1481"/>
      <c r="G1481"/>
      <c r="H1481"/>
      <c r="I1481"/>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c r="CW1481"/>
      <c r="CX1481"/>
      <c r="CY1481"/>
      <c r="CZ1481"/>
      <c r="DA1481"/>
      <c r="DB1481"/>
      <c r="DC1481"/>
      <c r="DD1481"/>
      <c r="DE1481"/>
      <c r="DF1481"/>
      <c r="DG1481"/>
      <c r="DH1481"/>
      <c r="DI1481"/>
      <c r="DJ1481"/>
      <c r="DK1481"/>
      <c r="DL1481"/>
      <c r="DM1481"/>
      <c r="DN1481"/>
      <c r="DO1481"/>
      <c r="DP1481"/>
      <c r="DQ1481"/>
      <c r="DR1481"/>
      <c r="DS1481"/>
      <c r="DT1481"/>
      <c r="DU1481"/>
      <c r="DV1481"/>
      <c r="DW1481"/>
      <c r="DX1481"/>
      <c r="DY1481"/>
      <c r="DZ1481"/>
      <c r="EA1481"/>
      <c r="EB1481"/>
      <c r="EC1481"/>
      <c r="ED1481"/>
      <c r="EE1481"/>
      <c r="EF1481"/>
      <c r="EG1481"/>
      <c r="EH1481"/>
      <c r="EI1481"/>
      <c r="EJ1481"/>
      <c r="EK1481"/>
    </row>
    <row r="1482" spans="1:141" ht="15.75">
      <c r="A1482"/>
      <c r="B1482"/>
      <c r="C1482"/>
      <c r="D1482"/>
      <c r="E1482"/>
      <c r="F1482"/>
      <c r="G1482"/>
      <c r="H1482"/>
      <c r="I1482"/>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c r="CW1482"/>
      <c r="CX1482"/>
      <c r="CY1482"/>
      <c r="CZ1482"/>
      <c r="DA1482"/>
      <c r="DB1482"/>
      <c r="DC1482"/>
      <c r="DD1482"/>
      <c r="DE1482"/>
      <c r="DF1482"/>
      <c r="DG1482"/>
      <c r="DH1482"/>
      <c r="DI1482"/>
      <c r="DJ1482"/>
      <c r="DK1482"/>
      <c r="DL1482"/>
      <c r="DM1482"/>
      <c r="DN1482"/>
      <c r="DO1482"/>
      <c r="DP1482"/>
      <c r="DQ1482"/>
      <c r="DR1482"/>
      <c r="DS1482"/>
      <c r="DT1482"/>
      <c r="DU1482"/>
      <c r="DV1482"/>
      <c r="DW1482"/>
      <c r="DX1482"/>
      <c r="DY1482"/>
      <c r="DZ1482"/>
      <c r="EA1482"/>
      <c r="EB1482"/>
      <c r="EC1482"/>
      <c r="ED1482"/>
      <c r="EE1482"/>
      <c r="EF1482"/>
      <c r="EG1482"/>
      <c r="EH1482"/>
      <c r="EI1482"/>
      <c r="EJ1482"/>
      <c r="EK1482"/>
    </row>
    <row r="1483" spans="1:141" ht="15.75">
      <c r="A1483"/>
      <c r="B1483"/>
      <c r="C1483"/>
      <c r="D1483"/>
      <c r="E1483"/>
      <c r="F1483"/>
      <c r="G1483"/>
      <c r="H1483"/>
      <c r="I1483"/>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c r="CW1483"/>
      <c r="CX1483"/>
      <c r="CY1483"/>
      <c r="CZ1483"/>
      <c r="DA1483"/>
      <c r="DB1483"/>
      <c r="DC1483"/>
      <c r="DD1483"/>
      <c r="DE1483"/>
      <c r="DF1483"/>
      <c r="DG1483"/>
      <c r="DH1483"/>
      <c r="DI1483"/>
      <c r="DJ1483"/>
      <c r="DK1483"/>
      <c r="DL1483"/>
      <c r="DM1483"/>
      <c r="DN1483"/>
      <c r="DO1483"/>
      <c r="DP1483"/>
      <c r="DQ1483"/>
      <c r="DR1483"/>
      <c r="DS1483"/>
      <c r="DT1483"/>
      <c r="DU1483"/>
      <c r="DV1483"/>
      <c r="DW1483"/>
      <c r="DX1483"/>
      <c r="DY1483"/>
      <c r="DZ1483"/>
      <c r="EA1483"/>
      <c r="EB1483"/>
      <c r="EC1483"/>
      <c r="ED1483"/>
      <c r="EE1483"/>
      <c r="EF1483"/>
      <c r="EG1483"/>
      <c r="EH1483"/>
      <c r="EI1483"/>
      <c r="EJ1483"/>
      <c r="EK1483"/>
    </row>
    <row r="1484" spans="1:141" ht="15.75">
      <c r="A1484"/>
      <c r="B1484"/>
      <c r="C1484"/>
      <c r="D1484"/>
      <c r="E1484"/>
      <c r="F1484"/>
      <c r="G1484"/>
      <c r="H1484"/>
      <c r="I1484"/>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c r="CW1484"/>
      <c r="CX1484"/>
      <c r="CY1484"/>
      <c r="CZ1484"/>
      <c r="DA1484"/>
      <c r="DB1484"/>
      <c r="DC1484"/>
      <c r="DD1484"/>
      <c r="DE1484"/>
      <c r="DF1484"/>
      <c r="DG1484"/>
      <c r="DH1484"/>
      <c r="DI1484"/>
      <c r="DJ1484"/>
      <c r="DK1484"/>
      <c r="DL1484"/>
      <c r="DM1484"/>
      <c r="DN1484"/>
      <c r="DO1484"/>
      <c r="DP1484"/>
      <c r="DQ1484"/>
      <c r="DR1484"/>
      <c r="DS1484"/>
      <c r="DT1484"/>
      <c r="DU1484"/>
      <c r="DV1484"/>
      <c r="DW1484"/>
      <c r="DX1484"/>
      <c r="DY1484"/>
      <c r="DZ1484"/>
      <c r="EA1484"/>
      <c r="EB1484"/>
      <c r="EC1484"/>
      <c r="ED1484"/>
      <c r="EE1484"/>
      <c r="EF1484"/>
      <c r="EG1484"/>
      <c r="EH1484"/>
      <c r="EI1484"/>
      <c r="EJ1484"/>
      <c r="EK1484"/>
    </row>
    <row r="1485" spans="1:141" ht="15.75">
      <c r="A1485"/>
      <c r="B1485"/>
      <c r="C1485"/>
      <c r="D1485"/>
      <c r="E1485"/>
      <c r="F1485"/>
      <c r="G1485"/>
      <c r="H1485"/>
      <c r="I148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c r="CW1485"/>
      <c r="CX1485"/>
      <c r="CY1485"/>
      <c r="CZ1485"/>
      <c r="DA1485"/>
      <c r="DB1485"/>
      <c r="DC1485"/>
      <c r="DD1485"/>
      <c r="DE1485"/>
      <c r="DF1485"/>
      <c r="DG1485"/>
      <c r="DH1485"/>
      <c r="DI1485"/>
      <c r="DJ1485"/>
      <c r="DK1485"/>
      <c r="DL1485"/>
      <c r="DM1485"/>
      <c r="DN1485"/>
      <c r="DO1485"/>
      <c r="DP1485"/>
      <c r="DQ1485"/>
      <c r="DR1485"/>
      <c r="DS1485"/>
      <c r="DT1485"/>
      <c r="DU1485"/>
      <c r="DV1485"/>
      <c r="DW1485"/>
      <c r="DX1485"/>
      <c r="DY1485"/>
      <c r="DZ1485"/>
      <c r="EA1485"/>
      <c r="EB1485"/>
      <c r="EC1485"/>
      <c r="ED1485"/>
      <c r="EE1485"/>
      <c r="EF1485"/>
      <c r="EG1485"/>
      <c r="EH1485"/>
      <c r="EI1485"/>
      <c r="EJ1485"/>
      <c r="EK1485"/>
    </row>
    <row r="1486" spans="1:141" ht="15.75">
      <c r="A1486"/>
      <c r="B1486"/>
      <c r="C1486"/>
      <c r="D1486"/>
      <c r="E1486"/>
      <c r="F1486"/>
      <c r="G1486"/>
      <c r="H1486"/>
      <c r="I1486"/>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c r="CW1486"/>
      <c r="CX1486"/>
      <c r="CY1486"/>
      <c r="CZ1486"/>
      <c r="DA1486"/>
      <c r="DB1486"/>
      <c r="DC1486"/>
      <c r="DD1486"/>
      <c r="DE1486"/>
      <c r="DF1486"/>
      <c r="DG1486"/>
      <c r="DH1486"/>
      <c r="DI1486"/>
      <c r="DJ1486"/>
      <c r="DK1486"/>
      <c r="DL1486"/>
      <c r="DM1486"/>
      <c r="DN1486"/>
      <c r="DO1486"/>
      <c r="DP1486"/>
      <c r="DQ1486"/>
      <c r="DR1486"/>
      <c r="DS1486"/>
      <c r="DT1486"/>
      <c r="DU1486"/>
      <c r="DV1486"/>
      <c r="DW1486"/>
      <c r="DX1486"/>
      <c r="DY1486"/>
      <c r="DZ1486"/>
      <c r="EA1486"/>
      <c r="EB1486"/>
      <c r="EC1486"/>
      <c r="ED1486"/>
      <c r="EE1486"/>
      <c r="EF1486"/>
      <c r="EG1486"/>
      <c r="EH1486"/>
      <c r="EI1486"/>
      <c r="EJ1486"/>
      <c r="EK1486"/>
    </row>
    <row r="1487" spans="1:141" ht="15.75">
      <c r="A1487"/>
      <c r="B1487"/>
      <c r="C1487"/>
      <c r="D1487"/>
      <c r="E1487"/>
      <c r="F1487"/>
      <c r="G1487"/>
      <c r="H1487"/>
      <c r="I1487"/>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c r="CW1487"/>
      <c r="CX1487"/>
      <c r="CY1487"/>
      <c r="CZ1487"/>
      <c r="DA1487"/>
      <c r="DB1487"/>
      <c r="DC1487"/>
      <c r="DD1487"/>
      <c r="DE1487"/>
      <c r="DF1487"/>
      <c r="DG1487"/>
      <c r="DH1487"/>
      <c r="DI1487"/>
      <c r="DJ1487"/>
      <c r="DK1487"/>
      <c r="DL1487"/>
      <c r="DM1487"/>
      <c r="DN1487"/>
      <c r="DO1487"/>
      <c r="DP1487"/>
      <c r="DQ1487"/>
      <c r="DR1487"/>
      <c r="DS1487"/>
      <c r="DT1487"/>
      <c r="DU1487"/>
      <c r="DV1487"/>
      <c r="DW1487"/>
      <c r="DX1487"/>
      <c r="DY1487"/>
      <c r="DZ1487"/>
      <c r="EA1487"/>
      <c r="EB1487"/>
      <c r="EC1487"/>
      <c r="ED1487"/>
      <c r="EE1487"/>
      <c r="EF1487"/>
      <c r="EG1487"/>
      <c r="EH1487"/>
      <c r="EI1487"/>
      <c r="EJ1487"/>
      <c r="EK1487"/>
    </row>
    <row r="1488" spans="1:141" ht="15.75">
      <c r="A1488"/>
      <c r="B1488"/>
      <c r="C1488"/>
      <c r="D1488"/>
      <c r="E1488"/>
      <c r="F1488"/>
      <c r="G1488"/>
      <c r="H1488"/>
      <c r="I1488"/>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c r="CW1488"/>
      <c r="CX1488"/>
      <c r="CY1488"/>
      <c r="CZ1488"/>
      <c r="DA1488"/>
      <c r="DB1488"/>
      <c r="DC1488"/>
      <c r="DD1488"/>
      <c r="DE1488"/>
      <c r="DF1488"/>
      <c r="DG1488"/>
      <c r="DH1488"/>
      <c r="DI1488"/>
      <c r="DJ1488"/>
      <c r="DK1488"/>
      <c r="DL1488"/>
      <c r="DM1488"/>
      <c r="DN1488"/>
      <c r="DO1488"/>
      <c r="DP1488"/>
      <c r="DQ1488"/>
      <c r="DR1488"/>
      <c r="DS1488"/>
      <c r="DT1488"/>
      <c r="DU1488"/>
      <c r="DV1488"/>
      <c r="DW1488"/>
      <c r="DX1488"/>
      <c r="DY1488"/>
      <c r="DZ1488"/>
      <c r="EA1488"/>
      <c r="EB1488"/>
      <c r="EC1488"/>
      <c r="ED1488"/>
      <c r="EE1488"/>
      <c r="EF1488"/>
      <c r="EG1488"/>
      <c r="EH1488"/>
      <c r="EI1488"/>
      <c r="EJ1488"/>
      <c r="EK1488"/>
    </row>
    <row r="1489" spans="1:141" ht="15.75">
      <c r="A1489"/>
      <c r="B1489"/>
      <c r="C1489"/>
      <c r="D1489"/>
      <c r="E1489"/>
      <c r="F1489"/>
      <c r="G1489"/>
      <c r="H1489"/>
      <c r="I1489"/>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c r="CW1489"/>
      <c r="CX1489"/>
      <c r="CY1489"/>
      <c r="CZ1489"/>
      <c r="DA1489"/>
      <c r="DB1489"/>
      <c r="DC1489"/>
      <c r="DD1489"/>
      <c r="DE1489"/>
      <c r="DF1489"/>
      <c r="DG1489"/>
      <c r="DH1489"/>
      <c r="DI1489"/>
      <c r="DJ1489"/>
      <c r="DK1489"/>
      <c r="DL1489"/>
      <c r="DM1489"/>
      <c r="DN1489"/>
      <c r="DO1489"/>
      <c r="DP1489"/>
      <c r="DQ1489"/>
      <c r="DR1489"/>
      <c r="DS1489"/>
      <c r="DT1489"/>
      <c r="DU1489"/>
      <c r="DV1489"/>
      <c r="DW1489"/>
      <c r="DX1489"/>
      <c r="DY1489"/>
      <c r="DZ1489"/>
      <c r="EA1489"/>
      <c r="EB1489"/>
      <c r="EC1489"/>
      <c r="ED1489"/>
      <c r="EE1489"/>
      <c r="EF1489"/>
      <c r="EG1489"/>
      <c r="EH1489"/>
      <c r="EI1489"/>
      <c r="EJ1489"/>
      <c r="EK1489"/>
    </row>
    <row r="1490" spans="1:141" ht="15.75">
      <c r="A1490"/>
      <c r="B1490"/>
      <c r="C1490"/>
      <c r="D1490"/>
      <c r="E1490"/>
      <c r="F1490"/>
      <c r="G1490"/>
      <c r="H1490"/>
      <c r="I1490"/>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c r="CW1490"/>
      <c r="CX1490"/>
      <c r="CY1490"/>
      <c r="CZ1490"/>
      <c r="DA1490"/>
      <c r="DB1490"/>
      <c r="DC1490"/>
      <c r="DD1490"/>
      <c r="DE1490"/>
      <c r="DF1490"/>
      <c r="DG1490"/>
      <c r="DH1490"/>
      <c r="DI1490"/>
      <c r="DJ1490"/>
      <c r="DK1490"/>
      <c r="DL1490"/>
      <c r="DM1490"/>
      <c r="DN1490"/>
      <c r="DO1490"/>
      <c r="DP1490"/>
      <c r="DQ1490"/>
      <c r="DR1490"/>
      <c r="DS1490"/>
      <c r="DT1490"/>
      <c r="DU1490"/>
      <c r="DV1490"/>
      <c r="DW1490"/>
      <c r="DX1490"/>
      <c r="DY1490"/>
      <c r="DZ1490"/>
      <c r="EA1490"/>
      <c r="EB1490"/>
      <c r="EC1490"/>
      <c r="ED1490"/>
      <c r="EE1490"/>
      <c r="EF1490"/>
      <c r="EG1490"/>
      <c r="EH1490"/>
      <c r="EI1490"/>
      <c r="EJ1490"/>
      <c r="EK1490"/>
    </row>
    <row r="1491" spans="1:141" ht="15.75">
      <c r="A1491"/>
      <c r="B1491"/>
      <c r="C1491"/>
      <c r="D1491"/>
      <c r="E1491"/>
      <c r="F1491"/>
      <c r="G1491"/>
      <c r="H1491"/>
      <c r="I1491"/>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c r="CW1491"/>
      <c r="CX1491"/>
      <c r="CY1491"/>
      <c r="CZ1491"/>
      <c r="DA1491"/>
      <c r="DB1491"/>
      <c r="DC1491"/>
      <c r="DD1491"/>
      <c r="DE1491"/>
      <c r="DF1491"/>
      <c r="DG1491"/>
      <c r="DH1491"/>
      <c r="DI1491"/>
      <c r="DJ1491"/>
      <c r="DK1491"/>
      <c r="DL1491"/>
      <c r="DM1491"/>
      <c r="DN1491"/>
      <c r="DO1491"/>
      <c r="DP1491"/>
      <c r="DQ1491"/>
      <c r="DR1491"/>
      <c r="DS1491"/>
      <c r="DT1491"/>
      <c r="DU1491"/>
      <c r="DV1491"/>
      <c r="DW1491"/>
      <c r="DX1491"/>
      <c r="DY1491"/>
      <c r="DZ1491"/>
      <c r="EA1491"/>
      <c r="EB1491"/>
      <c r="EC1491"/>
      <c r="ED1491"/>
      <c r="EE1491"/>
      <c r="EF1491"/>
      <c r="EG1491"/>
      <c r="EH1491"/>
      <c r="EI1491"/>
      <c r="EJ1491"/>
      <c r="EK1491"/>
    </row>
    <row r="1492" spans="1:141" ht="15.75">
      <c r="A1492"/>
      <c r="B1492"/>
      <c r="C1492"/>
      <c r="D1492"/>
      <c r="E1492"/>
      <c r="F1492"/>
      <c r="G1492"/>
      <c r="H1492"/>
      <c r="I1492"/>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c r="CW1492"/>
      <c r="CX1492"/>
      <c r="CY1492"/>
      <c r="CZ1492"/>
      <c r="DA1492"/>
      <c r="DB1492"/>
      <c r="DC1492"/>
      <c r="DD1492"/>
      <c r="DE1492"/>
      <c r="DF1492"/>
      <c r="DG1492"/>
      <c r="DH1492"/>
      <c r="DI1492"/>
      <c r="DJ1492"/>
      <c r="DK1492"/>
      <c r="DL1492"/>
      <c r="DM1492"/>
      <c r="DN1492"/>
      <c r="DO1492"/>
      <c r="DP1492"/>
      <c r="DQ1492"/>
      <c r="DR1492"/>
      <c r="DS1492"/>
      <c r="DT1492"/>
      <c r="DU1492"/>
      <c r="DV1492"/>
      <c r="DW1492"/>
      <c r="DX1492"/>
      <c r="DY1492"/>
      <c r="DZ1492"/>
      <c r="EA1492"/>
      <c r="EB1492"/>
      <c r="EC1492"/>
      <c r="ED1492"/>
      <c r="EE1492"/>
      <c r="EF1492"/>
      <c r="EG1492"/>
      <c r="EH1492"/>
      <c r="EI1492"/>
      <c r="EJ1492"/>
      <c r="EK1492"/>
    </row>
    <row r="1493" spans="1:141" ht="15.75">
      <c r="A1493"/>
      <c r="B1493"/>
      <c r="C1493"/>
      <c r="D1493"/>
      <c r="E1493"/>
      <c r="F1493"/>
      <c r="G1493"/>
      <c r="H1493"/>
      <c r="I1493"/>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c r="CW1493"/>
      <c r="CX1493"/>
      <c r="CY1493"/>
      <c r="CZ1493"/>
      <c r="DA1493"/>
      <c r="DB1493"/>
      <c r="DC1493"/>
      <c r="DD1493"/>
      <c r="DE1493"/>
      <c r="DF1493"/>
      <c r="DG1493"/>
      <c r="DH1493"/>
      <c r="DI1493"/>
      <c r="DJ1493"/>
      <c r="DK1493"/>
      <c r="DL1493"/>
      <c r="DM1493"/>
      <c r="DN1493"/>
      <c r="DO1493"/>
      <c r="DP1493"/>
      <c r="DQ1493"/>
      <c r="DR1493"/>
      <c r="DS1493"/>
      <c r="DT1493"/>
      <c r="DU1493"/>
      <c r="DV1493"/>
      <c r="DW1493"/>
      <c r="DX1493"/>
      <c r="DY1493"/>
      <c r="DZ1493"/>
      <c r="EA1493"/>
      <c r="EB1493"/>
      <c r="EC1493"/>
      <c r="ED1493"/>
      <c r="EE1493"/>
      <c r="EF1493"/>
      <c r="EG1493"/>
      <c r="EH1493"/>
      <c r="EI1493"/>
      <c r="EJ1493"/>
      <c r="EK1493"/>
    </row>
    <row r="1494" spans="1:141" ht="15.75">
      <c r="A1494"/>
      <c r="B1494"/>
      <c r="C1494"/>
      <c r="D1494"/>
      <c r="E1494"/>
      <c r="F1494"/>
      <c r="G1494"/>
      <c r="H1494"/>
      <c r="I1494"/>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c r="CW1494"/>
      <c r="CX1494"/>
      <c r="CY1494"/>
      <c r="CZ1494"/>
      <c r="DA1494"/>
      <c r="DB1494"/>
      <c r="DC1494"/>
      <c r="DD1494"/>
      <c r="DE1494"/>
      <c r="DF1494"/>
      <c r="DG1494"/>
      <c r="DH1494"/>
      <c r="DI1494"/>
      <c r="DJ1494"/>
      <c r="DK1494"/>
      <c r="DL1494"/>
      <c r="DM1494"/>
      <c r="DN1494"/>
      <c r="DO1494"/>
      <c r="DP1494"/>
      <c r="DQ1494"/>
      <c r="DR1494"/>
      <c r="DS1494"/>
      <c r="DT1494"/>
      <c r="DU1494"/>
      <c r="DV1494"/>
      <c r="DW1494"/>
      <c r="DX1494"/>
      <c r="DY1494"/>
      <c r="DZ1494"/>
      <c r="EA1494"/>
      <c r="EB1494"/>
      <c r="EC1494"/>
      <c r="ED1494"/>
      <c r="EE1494"/>
      <c r="EF1494"/>
      <c r="EG1494"/>
      <c r="EH1494"/>
      <c r="EI1494"/>
      <c r="EJ1494"/>
      <c r="EK1494"/>
    </row>
    <row r="1495" spans="1:141" ht="15.75">
      <c r="A1495"/>
      <c r="B1495"/>
      <c r="C1495"/>
      <c r="D1495"/>
      <c r="E1495"/>
      <c r="F1495"/>
      <c r="G1495"/>
      <c r="H1495"/>
      <c r="I149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c r="CW1495"/>
      <c r="CX1495"/>
      <c r="CY1495"/>
      <c r="CZ1495"/>
      <c r="DA1495"/>
      <c r="DB1495"/>
      <c r="DC1495"/>
      <c r="DD1495"/>
      <c r="DE1495"/>
      <c r="DF1495"/>
      <c r="DG1495"/>
      <c r="DH1495"/>
      <c r="DI1495"/>
      <c r="DJ1495"/>
      <c r="DK1495"/>
      <c r="DL1495"/>
      <c r="DM1495"/>
      <c r="DN1495"/>
      <c r="DO1495"/>
      <c r="DP1495"/>
      <c r="DQ1495"/>
      <c r="DR1495"/>
      <c r="DS1495"/>
      <c r="DT1495"/>
      <c r="DU1495"/>
      <c r="DV1495"/>
      <c r="DW1495"/>
      <c r="DX1495"/>
      <c r="DY1495"/>
      <c r="DZ1495"/>
      <c r="EA1495"/>
      <c r="EB1495"/>
      <c r="EC1495"/>
      <c r="ED1495"/>
      <c r="EE1495"/>
      <c r="EF1495"/>
      <c r="EG1495"/>
      <c r="EH1495"/>
      <c r="EI1495"/>
      <c r="EJ1495"/>
      <c r="EK1495"/>
    </row>
    <row r="1496" spans="1:141" ht="15.75">
      <c r="A1496"/>
      <c r="B1496"/>
      <c r="C1496"/>
      <c r="D1496"/>
      <c r="E1496"/>
      <c r="F1496"/>
      <c r="G1496"/>
      <c r="H1496"/>
      <c r="I1496"/>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c r="CW1496"/>
      <c r="CX1496"/>
      <c r="CY1496"/>
      <c r="CZ1496"/>
      <c r="DA1496"/>
      <c r="DB1496"/>
      <c r="DC1496"/>
      <c r="DD1496"/>
      <c r="DE1496"/>
      <c r="DF1496"/>
      <c r="DG1496"/>
      <c r="DH1496"/>
      <c r="DI1496"/>
      <c r="DJ1496"/>
      <c r="DK1496"/>
      <c r="DL1496"/>
      <c r="DM1496"/>
      <c r="DN1496"/>
      <c r="DO1496"/>
      <c r="DP1496"/>
      <c r="DQ1496"/>
      <c r="DR1496"/>
      <c r="DS1496"/>
      <c r="DT1496"/>
      <c r="DU1496"/>
      <c r="DV1496"/>
      <c r="DW1496"/>
      <c r="DX1496"/>
      <c r="DY1496"/>
      <c r="DZ1496"/>
      <c r="EA1496"/>
      <c r="EB1496"/>
      <c r="EC1496"/>
      <c r="ED1496"/>
      <c r="EE1496"/>
      <c r="EF1496"/>
      <c r="EG1496"/>
      <c r="EH1496"/>
      <c r="EI1496"/>
      <c r="EJ1496"/>
      <c r="EK1496"/>
    </row>
    <row r="1497" spans="1:141" ht="15.75">
      <c r="A1497"/>
      <c r="B1497"/>
      <c r="C1497"/>
      <c r="D1497"/>
      <c r="E1497"/>
      <c r="F1497"/>
      <c r="G1497"/>
      <c r="H1497"/>
      <c r="I1497"/>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c r="CW1497"/>
      <c r="CX1497"/>
      <c r="CY1497"/>
      <c r="CZ1497"/>
      <c r="DA1497"/>
      <c r="DB1497"/>
      <c r="DC1497"/>
      <c r="DD1497"/>
      <c r="DE1497"/>
      <c r="DF1497"/>
      <c r="DG1497"/>
      <c r="DH1497"/>
      <c r="DI1497"/>
      <c r="DJ1497"/>
      <c r="DK1497"/>
      <c r="DL1497"/>
      <c r="DM1497"/>
      <c r="DN1497"/>
      <c r="DO1497"/>
      <c r="DP1497"/>
      <c r="DQ1497"/>
      <c r="DR1497"/>
      <c r="DS1497"/>
      <c r="DT1497"/>
      <c r="DU1497"/>
      <c r="DV1497"/>
      <c r="DW1497"/>
      <c r="DX1497"/>
      <c r="DY1497"/>
      <c r="DZ1497"/>
      <c r="EA1497"/>
      <c r="EB1497"/>
      <c r="EC1497"/>
      <c r="ED1497"/>
      <c r="EE1497"/>
      <c r="EF1497"/>
      <c r="EG1497"/>
      <c r="EH1497"/>
      <c r="EI1497"/>
      <c r="EJ1497"/>
      <c r="EK1497"/>
    </row>
    <row r="1498" spans="1:141" ht="15.75">
      <c r="A1498"/>
      <c r="B1498"/>
      <c r="C1498"/>
      <c r="D1498"/>
      <c r="E1498"/>
      <c r="F1498"/>
      <c r="G1498"/>
      <c r="H1498"/>
      <c r="I1498"/>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c r="CW1498"/>
      <c r="CX1498"/>
      <c r="CY1498"/>
      <c r="CZ1498"/>
      <c r="DA1498"/>
      <c r="DB1498"/>
      <c r="DC1498"/>
      <c r="DD1498"/>
      <c r="DE1498"/>
      <c r="DF1498"/>
      <c r="DG1498"/>
      <c r="DH1498"/>
      <c r="DI1498"/>
      <c r="DJ1498"/>
      <c r="DK1498"/>
      <c r="DL1498"/>
      <c r="DM1498"/>
      <c r="DN1498"/>
      <c r="DO1498"/>
      <c r="DP1498"/>
      <c r="DQ1498"/>
      <c r="DR1498"/>
      <c r="DS1498"/>
      <c r="DT1498"/>
      <c r="DU1498"/>
      <c r="DV1498"/>
      <c r="DW1498"/>
      <c r="DX1498"/>
      <c r="DY1498"/>
      <c r="DZ1498"/>
      <c r="EA1498"/>
      <c r="EB1498"/>
      <c r="EC1498"/>
      <c r="ED1498"/>
      <c r="EE1498"/>
      <c r="EF1498"/>
      <c r="EG1498"/>
      <c r="EH1498"/>
      <c r="EI1498"/>
      <c r="EJ1498"/>
      <c r="EK1498"/>
    </row>
    <row r="1499" spans="1:141" ht="15.75">
      <c r="A1499"/>
      <c r="B1499"/>
      <c r="C1499"/>
      <c r="D1499"/>
      <c r="E1499"/>
      <c r="F1499"/>
      <c r="G1499"/>
      <c r="H1499"/>
      <c r="I1499"/>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c r="CW1499"/>
      <c r="CX1499"/>
      <c r="CY1499"/>
      <c r="CZ1499"/>
      <c r="DA1499"/>
      <c r="DB1499"/>
      <c r="DC1499"/>
      <c r="DD1499"/>
      <c r="DE1499"/>
      <c r="DF1499"/>
      <c r="DG1499"/>
      <c r="DH1499"/>
      <c r="DI1499"/>
      <c r="DJ1499"/>
      <c r="DK1499"/>
      <c r="DL1499"/>
      <c r="DM1499"/>
      <c r="DN1499"/>
      <c r="DO1499"/>
      <c r="DP1499"/>
      <c r="DQ1499"/>
      <c r="DR1499"/>
      <c r="DS1499"/>
      <c r="DT1499"/>
      <c r="DU1499"/>
      <c r="DV1499"/>
      <c r="DW1499"/>
      <c r="DX1499"/>
      <c r="DY1499"/>
      <c r="DZ1499"/>
      <c r="EA1499"/>
      <c r="EB1499"/>
      <c r="EC1499"/>
      <c r="ED1499"/>
      <c r="EE1499"/>
      <c r="EF1499"/>
      <c r="EG1499"/>
      <c r="EH1499"/>
      <c r="EI1499"/>
      <c r="EJ1499"/>
      <c r="EK1499"/>
    </row>
    <row r="1500" spans="1:141" ht="15.75">
      <c r="A1500"/>
      <c r="B1500"/>
      <c r="C1500"/>
      <c r="D1500"/>
      <c r="E1500"/>
      <c r="F1500"/>
      <c r="G1500"/>
      <c r="H1500"/>
      <c r="I1500"/>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c r="CW1500"/>
      <c r="CX1500"/>
      <c r="CY1500"/>
      <c r="CZ1500"/>
      <c r="DA1500"/>
      <c r="DB1500"/>
      <c r="DC1500"/>
      <c r="DD1500"/>
      <c r="DE1500"/>
      <c r="DF1500"/>
      <c r="DG1500"/>
      <c r="DH1500"/>
      <c r="DI1500"/>
      <c r="DJ1500"/>
      <c r="DK1500"/>
      <c r="DL1500"/>
      <c r="DM1500"/>
      <c r="DN1500"/>
      <c r="DO1500"/>
      <c r="DP1500"/>
      <c r="DQ1500"/>
      <c r="DR1500"/>
      <c r="DS1500"/>
      <c r="DT1500"/>
      <c r="DU1500"/>
      <c r="DV1500"/>
      <c r="DW1500"/>
      <c r="DX1500"/>
      <c r="DY1500"/>
      <c r="DZ1500"/>
      <c r="EA1500"/>
      <c r="EB1500"/>
      <c r="EC1500"/>
      <c r="ED1500"/>
      <c r="EE1500"/>
      <c r="EF1500"/>
      <c r="EG1500"/>
      <c r="EH1500"/>
      <c r="EI1500"/>
      <c r="EJ1500"/>
      <c r="EK1500"/>
    </row>
    <row r="1501" spans="1:141" ht="15.75">
      <c r="A1501"/>
      <c r="B1501"/>
      <c r="C1501"/>
      <c r="D1501"/>
      <c r="E1501"/>
      <c r="F1501"/>
      <c r="G1501"/>
      <c r="H1501"/>
      <c r="I1501"/>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c r="CW1501"/>
      <c r="CX1501"/>
      <c r="CY1501"/>
      <c r="CZ1501"/>
      <c r="DA1501"/>
      <c r="DB1501"/>
      <c r="DC1501"/>
      <c r="DD1501"/>
      <c r="DE1501"/>
      <c r="DF1501"/>
      <c r="DG1501"/>
      <c r="DH1501"/>
      <c r="DI1501"/>
      <c r="DJ1501"/>
      <c r="DK1501"/>
      <c r="DL1501"/>
      <c r="DM1501"/>
      <c r="DN1501"/>
      <c r="DO1501"/>
      <c r="DP1501"/>
      <c r="DQ1501"/>
      <c r="DR1501"/>
      <c r="DS1501"/>
      <c r="DT1501"/>
      <c r="DU1501"/>
      <c r="DV1501"/>
      <c r="DW1501"/>
      <c r="DX1501"/>
      <c r="DY1501"/>
      <c r="DZ1501"/>
      <c r="EA1501"/>
      <c r="EB1501"/>
      <c r="EC1501"/>
      <c r="ED1501"/>
      <c r="EE1501"/>
      <c r="EF1501"/>
      <c r="EG1501"/>
      <c r="EH1501"/>
      <c r="EI1501"/>
      <c r="EJ1501"/>
      <c r="EK1501"/>
    </row>
    <row r="1502" spans="1:141" ht="15.75">
      <c r="A1502"/>
      <c r="B1502"/>
      <c r="C1502"/>
      <c r="D1502"/>
      <c r="E1502"/>
      <c r="F1502"/>
      <c r="G1502"/>
      <c r="H1502"/>
      <c r="I1502"/>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c r="CW1502"/>
      <c r="CX1502"/>
      <c r="CY1502"/>
      <c r="CZ1502"/>
      <c r="DA1502"/>
      <c r="DB1502"/>
      <c r="DC1502"/>
      <c r="DD1502"/>
      <c r="DE1502"/>
      <c r="DF1502"/>
      <c r="DG1502"/>
      <c r="DH1502"/>
      <c r="DI1502"/>
      <c r="DJ1502"/>
      <c r="DK1502"/>
      <c r="DL1502"/>
      <c r="DM1502"/>
      <c r="DN1502"/>
      <c r="DO1502"/>
      <c r="DP1502"/>
      <c r="DQ1502"/>
      <c r="DR1502"/>
      <c r="DS1502"/>
      <c r="DT1502"/>
      <c r="DU1502"/>
      <c r="DV1502"/>
      <c r="DW1502"/>
      <c r="DX1502"/>
      <c r="DY1502"/>
      <c r="DZ1502"/>
      <c r="EA1502"/>
      <c r="EB1502"/>
      <c r="EC1502"/>
      <c r="ED1502"/>
      <c r="EE1502"/>
      <c r="EF1502"/>
      <c r="EG1502"/>
      <c r="EH1502"/>
      <c r="EI1502"/>
      <c r="EJ1502"/>
      <c r="EK1502"/>
    </row>
    <row r="1503" spans="1:141" ht="15.75">
      <c r="A1503"/>
      <c r="B1503"/>
      <c r="C1503"/>
      <c r="D1503"/>
      <c r="E1503"/>
      <c r="F1503"/>
      <c r="G1503"/>
      <c r="H1503"/>
      <c r="I1503"/>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c r="CW1503"/>
      <c r="CX1503"/>
      <c r="CY1503"/>
      <c r="CZ1503"/>
      <c r="DA1503"/>
      <c r="DB1503"/>
      <c r="DC1503"/>
      <c r="DD1503"/>
      <c r="DE1503"/>
      <c r="DF1503"/>
      <c r="DG1503"/>
      <c r="DH1503"/>
      <c r="DI1503"/>
      <c r="DJ1503"/>
      <c r="DK1503"/>
      <c r="DL1503"/>
      <c r="DM1503"/>
      <c r="DN1503"/>
      <c r="DO1503"/>
      <c r="DP1503"/>
      <c r="DQ1503"/>
      <c r="DR1503"/>
      <c r="DS1503"/>
      <c r="DT1503"/>
      <c r="DU1503"/>
      <c r="DV1503"/>
      <c r="DW1503"/>
      <c r="DX1503"/>
      <c r="DY1503"/>
      <c r="DZ1503"/>
      <c r="EA1503"/>
      <c r="EB1503"/>
      <c r="EC1503"/>
      <c r="ED1503"/>
      <c r="EE1503"/>
      <c r="EF1503"/>
      <c r="EG1503"/>
      <c r="EH1503"/>
      <c r="EI1503"/>
      <c r="EJ1503"/>
      <c r="EK1503"/>
    </row>
    <row r="1504" spans="1:141" ht="15.75">
      <c r="A1504"/>
      <c r="B1504"/>
      <c r="C1504"/>
      <c r="D1504"/>
      <c r="E1504"/>
      <c r="F1504"/>
      <c r="G1504"/>
      <c r="H1504"/>
      <c r="I1504"/>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c r="CW1504"/>
      <c r="CX1504"/>
      <c r="CY1504"/>
      <c r="CZ1504"/>
      <c r="DA1504"/>
      <c r="DB1504"/>
      <c r="DC1504"/>
      <c r="DD1504"/>
      <c r="DE1504"/>
      <c r="DF1504"/>
      <c r="DG1504"/>
      <c r="DH1504"/>
      <c r="DI1504"/>
      <c r="DJ1504"/>
      <c r="DK1504"/>
      <c r="DL1504"/>
      <c r="DM1504"/>
      <c r="DN1504"/>
      <c r="DO1504"/>
      <c r="DP1504"/>
      <c r="DQ1504"/>
      <c r="DR1504"/>
      <c r="DS1504"/>
      <c r="DT1504"/>
      <c r="DU1504"/>
      <c r="DV1504"/>
      <c r="DW1504"/>
      <c r="DX1504"/>
      <c r="DY1504"/>
      <c r="DZ1504"/>
      <c r="EA1504"/>
      <c r="EB1504"/>
      <c r="EC1504"/>
      <c r="ED1504"/>
      <c r="EE1504"/>
      <c r="EF1504"/>
      <c r="EG1504"/>
      <c r="EH1504"/>
      <c r="EI1504"/>
      <c r="EJ1504"/>
      <c r="EK1504"/>
    </row>
    <row r="1505" spans="1:141" ht="15.75">
      <c r="A1505"/>
      <c r="B1505"/>
      <c r="C1505"/>
      <c r="D1505"/>
      <c r="E1505"/>
      <c r="F1505"/>
      <c r="G1505"/>
      <c r="H1505"/>
      <c r="I150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c r="CW1505"/>
      <c r="CX1505"/>
      <c r="CY1505"/>
      <c r="CZ1505"/>
      <c r="DA1505"/>
      <c r="DB1505"/>
      <c r="DC1505"/>
      <c r="DD1505"/>
      <c r="DE1505"/>
      <c r="DF1505"/>
      <c r="DG1505"/>
      <c r="DH1505"/>
      <c r="DI1505"/>
      <c r="DJ1505"/>
      <c r="DK1505"/>
      <c r="DL1505"/>
      <c r="DM1505"/>
      <c r="DN1505"/>
      <c r="DO1505"/>
      <c r="DP1505"/>
      <c r="DQ1505"/>
      <c r="DR1505"/>
      <c r="DS1505"/>
      <c r="DT1505"/>
      <c r="DU1505"/>
      <c r="DV1505"/>
      <c r="DW1505"/>
      <c r="DX1505"/>
      <c r="DY1505"/>
      <c r="DZ1505"/>
      <c r="EA1505"/>
      <c r="EB1505"/>
      <c r="EC1505"/>
      <c r="ED1505"/>
      <c r="EE1505"/>
      <c r="EF1505"/>
      <c r="EG1505"/>
      <c r="EH1505"/>
      <c r="EI1505"/>
      <c r="EJ1505"/>
      <c r="EK1505"/>
    </row>
    <row r="1506" spans="1:141" ht="15.75">
      <c r="A1506"/>
      <c r="B1506"/>
      <c r="C1506"/>
      <c r="D1506"/>
      <c r="E1506"/>
      <c r="F1506"/>
      <c r="G1506"/>
      <c r="H1506"/>
      <c r="I1506"/>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c r="CW1506"/>
      <c r="CX1506"/>
      <c r="CY1506"/>
      <c r="CZ1506"/>
      <c r="DA1506"/>
      <c r="DB1506"/>
      <c r="DC1506"/>
      <c r="DD1506"/>
      <c r="DE1506"/>
      <c r="DF1506"/>
      <c r="DG1506"/>
      <c r="DH1506"/>
      <c r="DI1506"/>
      <c r="DJ1506"/>
      <c r="DK1506"/>
      <c r="DL1506"/>
      <c r="DM1506"/>
      <c r="DN1506"/>
      <c r="DO1506"/>
      <c r="DP1506"/>
      <c r="DQ1506"/>
      <c r="DR1506"/>
      <c r="DS1506"/>
      <c r="DT1506"/>
      <c r="DU1506"/>
      <c r="DV1506"/>
      <c r="DW1506"/>
      <c r="DX1506"/>
      <c r="DY1506"/>
      <c r="DZ1506"/>
      <c r="EA1506"/>
      <c r="EB1506"/>
      <c r="EC1506"/>
      <c r="ED1506"/>
      <c r="EE1506"/>
      <c r="EF1506"/>
      <c r="EG1506"/>
      <c r="EH1506"/>
      <c r="EI1506"/>
      <c r="EJ1506"/>
      <c r="EK1506"/>
    </row>
    <row r="1507" spans="1:141" ht="15.75">
      <c r="A1507"/>
      <c r="B1507"/>
      <c r="C1507"/>
      <c r="D1507"/>
      <c r="E1507"/>
      <c r="F1507"/>
      <c r="G1507"/>
      <c r="H1507"/>
      <c r="I1507"/>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c r="CW1507"/>
      <c r="CX1507"/>
      <c r="CY1507"/>
      <c r="CZ1507"/>
      <c r="DA1507"/>
      <c r="DB1507"/>
      <c r="DC1507"/>
      <c r="DD1507"/>
      <c r="DE1507"/>
      <c r="DF1507"/>
      <c r="DG1507"/>
      <c r="DH1507"/>
      <c r="DI1507"/>
      <c r="DJ1507"/>
      <c r="DK1507"/>
      <c r="DL1507"/>
      <c r="DM1507"/>
      <c r="DN1507"/>
      <c r="DO1507"/>
      <c r="DP1507"/>
      <c r="DQ1507"/>
      <c r="DR1507"/>
      <c r="DS1507"/>
      <c r="DT1507"/>
      <c r="DU1507"/>
      <c r="DV1507"/>
      <c r="DW1507"/>
      <c r="DX1507"/>
      <c r="DY1507"/>
      <c r="DZ1507"/>
      <c r="EA1507"/>
      <c r="EB1507"/>
      <c r="EC1507"/>
      <c r="ED1507"/>
      <c r="EE1507"/>
      <c r="EF1507"/>
      <c r="EG1507"/>
      <c r="EH1507"/>
      <c r="EI1507"/>
      <c r="EJ1507"/>
      <c r="EK1507"/>
    </row>
    <row r="1508" spans="1:141" ht="15.75">
      <c r="A1508"/>
      <c r="B1508"/>
      <c r="C1508"/>
      <c r="D1508"/>
      <c r="E1508"/>
      <c r="F1508"/>
      <c r="G1508"/>
      <c r="H1508"/>
      <c r="I1508"/>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c r="CW1508"/>
      <c r="CX1508"/>
      <c r="CY1508"/>
      <c r="CZ1508"/>
      <c r="DA1508"/>
      <c r="DB1508"/>
      <c r="DC1508"/>
      <c r="DD1508"/>
      <c r="DE1508"/>
      <c r="DF1508"/>
      <c r="DG1508"/>
      <c r="DH1508"/>
      <c r="DI1508"/>
      <c r="DJ1508"/>
      <c r="DK1508"/>
      <c r="DL1508"/>
      <c r="DM1508"/>
      <c r="DN1508"/>
      <c r="DO1508"/>
      <c r="DP1508"/>
      <c r="DQ1508"/>
      <c r="DR1508"/>
      <c r="DS1508"/>
      <c r="DT1508"/>
      <c r="DU1508"/>
      <c r="DV1508"/>
      <c r="DW1508"/>
      <c r="DX1508"/>
      <c r="DY1508"/>
      <c r="DZ1508"/>
      <c r="EA1508"/>
      <c r="EB1508"/>
      <c r="EC1508"/>
      <c r="ED1508"/>
      <c r="EE1508"/>
      <c r="EF1508"/>
      <c r="EG1508"/>
      <c r="EH1508"/>
      <c r="EI1508"/>
      <c r="EJ1508"/>
      <c r="EK1508"/>
    </row>
    <row r="1509" spans="1:141" ht="15.75">
      <c r="A1509"/>
      <c r="B1509"/>
      <c r="C1509"/>
      <c r="D1509"/>
      <c r="E1509"/>
      <c r="F1509"/>
      <c r="G1509"/>
      <c r="H1509"/>
      <c r="I1509"/>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c r="CW1509"/>
      <c r="CX1509"/>
      <c r="CY1509"/>
      <c r="CZ1509"/>
      <c r="DA1509"/>
      <c r="DB1509"/>
      <c r="DC1509"/>
      <c r="DD1509"/>
      <c r="DE1509"/>
      <c r="DF1509"/>
      <c r="DG1509"/>
      <c r="DH1509"/>
      <c r="DI1509"/>
      <c r="DJ1509"/>
      <c r="DK1509"/>
      <c r="DL1509"/>
      <c r="DM1509"/>
      <c r="DN1509"/>
      <c r="DO1509"/>
      <c r="DP1509"/>
      <c r="DQ1509"/>
      <c r="DR1509"/>
      <c r="DS1509"/>
      <c r="DT1509"/>
      <c r="DU1509"/>
      <c r="DV1509"/>
      <c r="DW1509"/>
      <c r="DX1509"/>
      <c r="DY1509"/>
      <c r="DZ1509"/>
      <c r="EA1509"/>
      <c r="EB1509"/>
      <c r="EC1509"/>
      <c r="ED1509"/>
      <c r="EE1509"/>
      <c r="EF1509"/>
      <c r="EG1509"/>
      <c r="EH1509"/>
      <c r="EI1509"/>
      <c r="EJ1509"/>
      <c r="EK1509"/>
    </row>
    <row r="1510" spans="1:141" ht="15.75">
      <c r="A1510"/>
      <c r="B1510"/>
      <c r="C1510"/>
      <c r="D1510"/>
      <c r="E1510"/>
      <c r="F1510"/>
      <c r="G1510"/>
      <c r="H1510"/>
      <c r="I1510"/>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c r="CW1510"/>
      <c r="CX1510"/>
      <c r="CY1510"/>
      <c r="CZ1510"/>
      <c r="DA1510"/>
      <c r="DB1510"/>
      <c r="DC1510"/>
      <c r="DD1510"/>
      <c r="DE1510"/>
      <c r="DF1510"/>
      <c r="DG1510"/>
      <c r="DH1510"/>
      <c r="DI1510"/>
      <c r="DJ1510"/>
      <c r="DK1510"/>
      <c r="DL1510"/>
      <c r="DM1510"/>
      <c r="DN1510"/>
      <c r="DO1510"/>
      <c r="DP1510"/>
      <c r="DQ1510"/>
      <c r="DR1510"/>
      <c r="DS1510"/>
      <c r="DT1510"/>
      <c r="DU1510"/>
      <c r="DV1510"/>
      <c r="DW1510"/>
      <c r="DX1510"/>
      <c r="DY1510"/>
      <c r="DZ1510"/>
      <c r="EA1510"/>
      <c r="EB1510"/>
      <c r="EC1510"/>
      <c r="ED1510"/>
      <c r="EE1510"/>
      <c r="EF1510"/>
      <c r="EG1510"/>
      <c r="EH1510"/>
      <c r="EI1510"/>
      <c r="EJ1510"/>
      <c r="EK1510"/>
    </row>
    <row r="1511" spans="1:141" ht="15.75">
      <c r="A1511"/>
      <c r="B1511"/>
      <c r="C1511"/>
      <c r="D1511"/>
      <c r="E1511"/>
      <c r="F1511"/>
      <c r="G1511"/>
      <c r="H1511"/>
      <c r="I1511"/>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c r="CW1511"/>
      <c r="CX1511"/>
      <c r="CY1511"/>
      <c r="CZ1511"/>
      <c r="DA1511"/>
      <c r="DB1511"/>
      <c r="DC1511"/>
      <c r="DD1511"/>
      <c r="DE1511"/>
      <c r="DF1511"/>
      <c r="DG1511"/>
      <c r="DH1511"/>
      <c r="DI1511"/>
      <c r="DJ1511"/>
      <c r="DK1511"/>
      <c r="DL1511"/>
      <c r="DM1511"/>
      <c r="DN1511"/>
      <c r="DO1511"/>
      <c r="DP1511"/>
      <c r="DQ1511"/>
      <c r="DR1511"/>
      <c r="DS1511"/>
      <c r="DT1511"/>
      <c r="DU1511"/>
      <c r="DV1511"/>
      <c r="DW1511"/>
      <c r="DX1511"/>
      <c r="DY1511"/>
      <c r="DZ1511"/>
      <c r="EA1511"/>
      <c r="EB1511"/>
      <c r="EC1511"/>
      <c r="ED1511"/>
      <c r="EE1511"/>
      <c r="EF1511"/>
      <c r="EG1511"/>
      <c r="EH1511"/>
      <c r="EI1511"/>
      <c r="EJ1511"/>
      <c r="EK1511"/>
    </row>
    <row r="1512" spans="1:141" ht="15.75">
      <c r="A1512"/>
      <c r="B1512"/>
      <c r="C1512"/>
      <c r="D1512"/>
      <c r="E1512"/>
      <c r="F1512"/>
      <c r="G1512"/>
      <c r="H1512"/>
      <c r="I1512"/>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c r="CW1512"/>
      <c r="CX1512"/>
      <c r="CY1512"/>
      <c r="CZ1512"/>
      <c r="DA1512"/>
      <c r="DB1512"/>
      <c r="DC1512"/>
      <c r="DD1512"/>
      <c r="DE1512"/>
      <c r="DF1512"/>
      <c r="DG1512"/>
      <c r="DH1512"/>
      <c r="DI1512"/>
      <c r="DJ1512"/>
      <c r="DK1512"/>
      <c r="DL1512"/>
      <c r="DM1512"/>
      <c r="DN1512"/>
      <c r="DO1512"/>
      <c r="DP1512"/>
      <c r="DQ1512"/>
      <c r="DR1512"/>
      <c r="DS1512"/>
      <c r="DT1512"/>
      <c r="DU1512"/>
      <c r="DV1512"/>
      <c r="DW1512"/>
      <c r="DX1512"/>
      <c r="DY1512"/>
      <c r="DZ1512"/>
      <c r="EA1512"/>
      <c r="EB1512"/>
      <c r="EC1512"/>
      <c r="ED1512"/>
      <c r="EE1512"/>
      <c r="EF1512"/>
      <c r="EG1512"/>
      <c r="EH1512"/>
      <c r="EI1512"/>
      <c r="EJ1512"/>
      <c r="EK1512"/>
    </row>
    <row r="1513" spans="1:141" ht="15.75">
      <c r="A1513"/>
      <c r="B1513"/>
      <c r="C1513"/>
      <c r="D1513"/>
      <c r="E1513"/>
      <c r="F1513"/>
      <c r="G1513"/>
      <c r="H1513"/>
      <c r="I1513"/>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c r="CW1513"/>
      <c r="CX1513"/>
      <c r="CY1513"/>
      <c r="CZ1513"/>
      <c r="DA1513"/>
      <c r="DB1513"/>
      <c r="DC1513"/>
      <c r="DD1513"/>
      <c r="DE1513"/>
      <c r="DF1513"/>
      <c r="DG1513"/>
      <c r="DH1513"/>
      <c r="DI1513"/>
      <c r="DJ1513"/>
      <c r="DK1513"/>
      <c r="DL1513"/>
      <c r="DM1513"/>
      <c r="DN1513"/>
      <c r="DO1513"/>
      <c r="DP1513"/>
      <c r="DQ1513"/>
      <c r="DR1513"/>
      <c r="DS1513"/>
      <c r="DT1513"/>
      <c r="DU1513"/>
      <c r="DV1513"/>
      <c r="DW1513"/>
      <c r="DX1513"/>
      <c r="DY1513"/>
      <c r="DZ1513"/>
      <c r="EA1513"/>
      <c r="EB1513"/>
      <c r="EC1513"/>
      <c r="ED1513"/>
      <c r="EE1513"/>
      <c r="EF1513"/>
      <c r="EG1513"/>
      <c r="EH1513"/>
      <c r="EI1513"/>
      <c r="EJ1513"/>
      <c r="EK1513"/>
    </row>
    <row r="1514" spans="1:141" ht="15.75">
      <c r="A1514"/>
      <c r="B1514"/>
      <c r="C1514"/>
      <c r="D1514"/>
      <c r="E1514"/>
      <c r="F1514"/>
      <c r="G1514"/>
      <c r="H1514"/>
      <c r="I1514"/>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c r="CW1514"/>
      <c r="CX1514"/>
      <c r="CY1514"/>
      <c r="CZ1514"/>
      <c r="DA1514"/>
      <c r="DB1514"/>
      <c r="DC1514"/>
      <c r="DD1514"/>
      <c r="DE1514"/>
      <c r="DF1514"/>
      <c r="DG1514"/>
      <c r="DH1514"/>
      <c r="DI1514"/>
      <c r="DJ1514"/>
      <c r="DK1514"/>
      <c r="DL1514"/>
      <c r="DM1514"/>
      <c r="DN1514"/>
      <c r="DO1514"/>
      <c r="DP1514"/>
      <c r="DQ1514"/>
      <c r="DR1514"/>
      <c r="DS1514"/>
      <c r="DT1514"/>
      <c r="DU1514"/>
      <c r="DV1514"/>
      <c r="DW1514"/>
      <c r="DX1514"/>
      <c r="DY1514"/>
      <c r="DZ1514"/>
      <c r="EA1514"/>
      <c r="EB1514"/>
      <c r="EC1514"/>
      <c r="ED1514"/>
      <c r="EE1514"/>
      <c r="EF1514"/>
      <c r="EG1514"/>
      <c r="EH1514"/>
      <c r="EI1514"/>
      <c r="EJ1514"/>
      <c r="EK1514"/>
    </row>
    <row r="1515" spans="1:141" ht="15.75">
      <c r="A1515"/>
      <c r="B1515"/>
      <c r="C1515"/>
      <c r="D1515"/>
      <c r="E1515"/>
      <c r="F1515"/>
      <c r="G1515"/>
      <c r="H1515"/>
      <c r="I151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c r="CW1515"/>
      <c r="CX1515"/>
      <c r="CY1515"/>
      <c r="CZ1515"/>
      <c r="DA1515"/>
      <c r="DB1515"/>
      <c r="DC1515"/>
      <c r="DD1515"/>
      <c r="DE1515"/>
      <c r="DF1515"/>
      <c r="DG1515"/>
      <c r="DH1515"/>
      <c r="DI1515"/>
      <c r="DJ1515"/>
      <c r="DK1515"/>
      <c r="DL1515"/>
      <c r="DM1515"/>
      <c r="DN1515"/>
      <c r="DO1515"/>
      <c r="DP1515"/>
      <c r="DQ1515"/>
      <c r="DR1515"/>
      <c r="DS1515"/>
      <c r="DT1515"/>
      <c r="DU1515"/>
      <c r="DV1515"/>
      <c r="DW1515"/>
      <c r="DX1515"/>
      <c r="DY1515"/>
      <c r="DZ1515"/>
      <c r="EA1515"/>
      <c r="EB1515"/>
      <c r="EC1515"/>
      <c r="ED1515"/>
      <c r="EE1515"/>
      <c r="EF1515"/>
      <c r="EG1515"/>
      <c r="EH1515"/>
      <c r="EI1515"/>
      <c r="EJ1515"/>
      <c r="EK1515"/>
    </row>
    <row r="1516" spans="1:141" ht="15.75">
      <c r="A1516"/>
      <c r="B1516"/>
      <c r="C1516"/>
      <c r="D1516"/>
      <c r="E1516"/>
      <c r="F1516"/>
      <c r="G1516"/>
      <c r="H1516"/>
      <c r="I1516"/>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c r="CW1516"/>
      <c r="CX1516"/>
      <c r="CY1516"/>
      <c r="CZ1516"/>
      <c r="DA1516"/>
      <c r="DB1516"/>
      <c r="DC1516"/>
      <c r="DD1516"/>
      <c r="DE1516"/>
      <c r="DF1516"/>
      <c r="DG1516"/>
      <c r="DH1516"/>
      <c r="DI1516"/>
      <c r="DJ1516"/>
      <c r="DK1516"/>
      <c r="DL1516"/>
      <c r="DM1516"/>
      <c r="DN1516"/>
      <c r="DO1516"/>
      <c r="DP1516"/>
      <c r="DQ1516"/>
      <c r="DR1516"/>
      <c r="DS1516"/>
      <c r="DT1516"/>
      <c r="DU1516"/>
      <c r="DV1516"/>
      <c r="DW1516"/>
      <c r="DX1516"/>
      <c r="DY1516"/>
      <c r="DZ1516"/>
      <c r="EA1516"/>
      <c r="EB1516"/>
      <c r="EC1516"/>
      <c r="ED1516"/>
      <c r="EE1516"/>
      <c r="EF1516"/>
      <c r="EG1516"/>
      <c r="EH1516"/>
      <c r="EI1516"/>
      <c r="EJ1516"/>
      <c r="EK1516"/>
    </row>
    <row r="1517" spans="1:141" ht="15.75">
      <c r="A1517"/>
      <c r="B1517"/>
      <c r="C1517"/>
      <c r="D1517"/>
      <c r="E1517"/>
      <c r="F1517"/>
      <c r="G1517"/>
      <c r="H1517"/>
      <c r="I1517"/>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c r="CW1517"/>
      <c r="CX1517"/>
      <c r="CY1517"/>
      <c r="CZ1517"/>
      <c r="DA1517"/>
      <c r="DB1517"/>
      <c r="DC1517"/>
      <c r="DD1517"/>
      <c r="DE1517"/>
      <c r="DF1517"/>
      <c r="DG1517"/>
      <c r="DH1517"/>
      <c r="DI1517"/>
      <c r="DJ1517"/>
      <c r="DK1517"/>
      <c r="DL1517"/>
      <c r="DM1517"/>
      <c r="DN1517"/>
      <c r="DO1517"/>
      <c r="DP1517"/>
      <c r="DQ1517"/>
      <c r="DR1517"/>
      <c r="DS1517"/>
      <c r="DT1517"/>
      <c r="DU1517"/>
      <c r="DV1517"/>
      <c r="DW1517"/>
      <c r="DX1517"/>
      <c r="DY1517"/>
      <c r="DZ1517"/>
      <c r="EA1517"/>
      <c r="EB1517"/>
      <c r="EC1517"/>
      <c r="ED1517"/>
      <c r="EE1517"/>
      <c r="EF1517"/>
      <c r="EG1517"/>
      <c r="EH1517"/>
      <c r="EI1517"/>
      <c r="EJ1517"/>
      <c r="EK1517"/>
    </row>
    <row r="1518" spans="1:141" ht="15.75">
      <c r="A1518"/>
      <c r="B1518"/>
      <c r="C1518"/>
      <c r="D1518"/>
      <c r="E1518"/>
      <c r="F1518"/>
      <c r="G1518"/>
      <c r="H1518"/>
      <c r="I1518"/>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c r="CW1518"/>
      <c r="CX1518"/>
      <c r="CY1518"/>
      <c r="CZ1518"/>
      <c r="DA1518"/>
      <c r="DB1518"/>
      <c r="DC1518"/>
      <c r="DD1518"/>
      <c r="DE1518"/>
      <c r="DF1518"/>
      <c r="DG1518"/>
      <c r="DH1518"/>
      <c r="DI1518"/>
      <c r="DJ1518"/>
      <c r="DK1518"/>
      <c r="DL1518"/>
      <c r="DM1518"/>
      <c r="DN1518"/>
      <c r="DO1518"/>
      <c r="DP1518"/>
      <c r="DQ1518"/>
      <c r="DR1518"/>
      <c r="DS1518"/>
      <c r="DT1518"/>
      <c r="DU1518"/>
      <c r="DV1518"/>
      <c r="DW1518"/>
      <c r="DX1518"/>
      <c r="DY1518"/>
      <c r="DZ1518"/>
      <c r="EA1518"/>
      <c r="EB1518"/>
      <c r="EC1518"/>
      <c r="ED1518"/>
      <c r="EE1518"/>
      <c r="EF1518"/>
      <c r="EG1518"/>
      <c r="EH1518"/>
      <c r="EI1518"/>
      <c r="EJ1518"/>
      <c r="EK1518"/>
    </row>
    <row r="1519" spans="1:141" ht="15.75">
      <c r="A1519"/>
      <c r="B1519"/>
      <c r="C1519"/>
      <c r="D1519"/>
      <c r="E1519"/>
      <c r="F1519"/>
      <c r="G1519"/>
      <c r="H1519"/>
      <c r="I1519"/>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c r="CW1519"/>
      <c r="CX1519"/>
      <c r="CY1519"/>
      <c r="CZ1519"/>
      <c r="DA1519"/>
      <c r="DB1519"/>
      <c r="DC1519"/>
      <c r="DD1519"/>
      <c r="DE1519"/>
      <c r="DF1519"/>
      <c r="DG1519"/>
      <c r="DH1519"/>
      <c r="DI1519"/>
      <c r="DJ1519"/>
      <c r="DK1519"/>
      <c r="DL1519"/>
      <c r="DM1519"/>
      <c r="DN1519"/>
      <c r="DO1519"/>
      <c r="DP1519"/>
      <c r="DQ1519"/>
      <c r="DR1519"/>
      <c r="DS1519"/>
      <c r="DT1519"/>
      <c r="DU1519"/>
      <c r="DV1519"/>
      <c r="DW1519"/>
      <c r="DX1519"/>
      <c r="DY1519"/>
      <c r="DZ1519"/>
      <c r="EA1519"/>
      <c r="EB1519"/>
      <c r="EC1519"/>
      <c r="ED1519"/>
      <c r="EE1519"/>
      <c r="EF1519"/>
      <c r="EG1519"/>
      <c r="EH1519"/>
      <c r="EI1519"/>
      <c r="EJ1519"/>
      <c r="EK1519"/>
    </row>
    <row r="1520" spans="1:141" ht="15.75">
      <c r="A1520"/>
      <c r="B1520"/>
      <c r="C1520"/>
      <c r="D1520"/>
      <c r="E1520"/>
      <c r="F1520"/>
      <c r="G1520"/>
      <c r="H1520"/>
      <c r="I1520"/>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c r="CW1520"/>
      <c r="CX1520"/>
      <c r="CY1520"/>
      <c r="CZ1520"/>
      <c r="DA1520"/>
      <c r="DB1520"/>
      <c r="DC1520"/>
      <c r="DD1520"/>
      <c r="DE1520"/>
      <c r="DF1520"/>
      <c r="DG1520"/>
      <c r="DH1520"/>
      <c r="DI1520"/>
      <c r="DJ1520"/>
      <c r="DK1520"/>
      <c r="DL1520"/>
      <c r="DM1520"/>
      <c r="DN1520"/>
      <c r="DO1520"/>
      <c r="DP1520"/>
      <c r="DQ1520"/>
      <c r="DR1520"/>
      <c r="DS1520"/>
      <c r="DT1520"/>
      <c r="DU1520"/>
      <c r="DV1520"/>
      <c r="DW1520"/>
      <c r="DX1520"/>
      <c r="DY1520"/>
      <c r="DZ1520"/>
      <c r="EA1520"/>
      <c r="EB1520"/>
      <c r="EC1520"/>
      <c r="ED1520"/>
      <c r="EE1520"/>
      <c r="EF1520"/>
      <c r="EG1520"/>
      <c r="EH1520"/>
      <c r="EI1520"/>
      <c r="EJ1520"/>
      <c r="EK1520"/>
    </row>
    <row r="1521" spans="1:141" ht="15.75">
      <c r="A1521"/>
      <c r="B1521"/>
      <c r="C1521"/>
      <c r="D1521"/>
      <c r="E1521"/>
      <c r="F1521"/>
      <c r="G1521"/>
      <c r="H1521"/>
      <c r="I1521"/>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c r="CW1521"/>
      <c r="CX1521"/>
      <c r="CY1521"/>
      <c r="CZ1521"/>
      <c r="DA1521"/>
      <c r="DB1521"/>
      <c r="DC1521"/>
      <c r="DD1521"/>
      <c r="DE1521"/>
      <c r="DF1521"/>
      <c r="DG1521"/>
      <c r="DH1521"/>
      <c r="DI1521"/>
      <c r="DJ1521"/>
      <c r="DK1521"/>
      <c r="DL1521"/>
      <c r="DM1521"/>
      <c r="DN1521"/>
      <c r="DO1521"/>
      <c r="DP1521"/>
      <c r="DQ1521"/>
      <c r="DR1521"/>
      <c r="DS1521"/>
      <c r="DT1521"/>
      <c r="DU1521"/>
      <c r="DV1521"/>
      <c r="DW1521"/>
      <c r="DX1521"/>
      <c r="DY1521"/>
      <c r="DZ1521"/>
      <c r="EA1521"/>
      <c r="EB1521"/>
      <c r="EC1521"/>
      <c r="ED1521"/>
      <c r="EE1521"/>
      <c r="EF1521"/>
      <c r="EG1521"/>
      <c r="EH1521"/>
      <c r="EI1521"/>
      <c r="EJ1521"/>
      <c r="EK1521"/>
    </row>
    <row r="1522" spans="1:141" ht="15.75">
      <c r="A1522"/>
      <c r="B1522"/>
      <c r="C1522"/>
      <c r="D1522"/>
      <c r="E1522"/>
      <c r="F1522"/>
      <c r="G1522"/>
      <c r="H1522"/>
      <c r="I1522"/>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c r="CW1522"/>
      <c r="CX1522"/>
      <c r="CY1522"/>
      <c r="CZ1522"/>
      <c r="DA1522"/>
      <c r="DB1522"/>
      <c r="DC1522"/>
      <c r="DD1522"/>
      <c r="DE1522"/>
      <c r="DF1522"/>
      <c r="DG1522"/>
      <c r="DH1522"/>
      <c r="DI1522"/>
      <c r="DJ1522"/>
      <c r="DK1522"/>
      <c r="DL1522"/>
      <c r="DM1522"/>
      <c r="DN1522"/>
      <c r="DO1522"/>
      <c r="DP1522"/>
      <c r="DQ1522"/>
      <c r="DR1522"/>
      <c r="DS1522"/>
      <c r="DT1522"/>
      <c r="DU1522"/>
      <c r="DV1522"/>
      <c r="DW1522"/>
      <c r="DX1522"/>
      <c r="DY1522"/>
      <c r="DZ1522"/>
      <c r="EA1522"/>
      <c r="EB1522"/>
      <c r="EC1522"/>
      <c r="ED1522"/>
      <c r="EE1522"/>
      <c r="EF1522"/>
      <c r="EG1522"/>
      <c r="EH1522"/>
      <c r="EI1522"/>
      <c r="EJ1522"/>
      <c r="EK1522"/>
    </row>
    <row r="1523" spans="1:141" ht="15.75">
      <c r="A1523"/>
      <c r="B1523"/>
      <c r="C1523"/>
      <c r="D1523"/>
      <c r="E1523"/>
      <c r="F1523"/>
      <c r="G1523"/>
      <c r="H1523"/>
      <c r="I1523"/>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c r="CW1523"/>
      <c r="CX1523"/>
      <c r="CY1523"/>
      <c r="CZ1523"/>
      <c r="DA1523"/>
      <c r="DB1523"/>
      <c r="DC1523"/>
      <c r="DD1523"/>
      <c r="DE1523"/>
      <c r="DF1523"/>
      <c r="DG1523"/>
      <c r="DH1523"/>
      <c r="DI1523"/>
      <c r="DJ1523"/>
      <c r="DK1523"/>
      <c r="DL1523"/>
      <c r="DM1523"/>
      <c r="DN1523"/>
      <c r="DO1523"/>
      <c r="DP1523"/>
      <c r="DQ1523"/>
      <c r="DR1523"/>
      <c r="DS1523"/>
      <c r="DT1523"/>
      <c r="DU1523"/>
      <c r="DV1523"/>
      <c r="DW1523"/>
      <c r="DX1523"/>
      <c r="DY1523"/>
      <c r="DZ1523"/>
      <c r="EA1523"/>
      <c r="EB1523"/>
      <c r="EC1523"/>
      <c r="ED1523"/>
      <c r="EE1523"/>
      <c r="EF1523"/>
      <c r="EG1523"/>
      <c r="EH1523"/>
      <c r="EI1523"/>
      <c r="EJ1523"/>
      <c r="EK1523"/>
    </row>
    <row r="1524" spans="1:141" ht="15.75">
      <c r="A1524"/>
      <c r="B1524"/>
      <c r="C1524"/>
      <c r="D1524"/>
      <c r="E1524"/>
      <c r="F1524"/>
      <c r="G1524"/>
      <c r="H1524"/>
      <c r="I1524"/>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c r="CW1524"/>
      <c r="CX1524"/>
      <c r="CY1524"/>
      <c r="CZ1524"/>
      <c r="DA1524"/>
      <c r="DB1524"/>
      <c r="DC1524"/>
      <c r="DD1524"/>
      <c r="DE1524"/>
      <c r="DF1524"/>
      <c r="DG1524"/>
      <c r="DH1524"/>
      <c r="DI1524"/>
      <c r="DJ1524"/>
      <c r="DK1524"/>
      <c r="DL1524"/>
      <c r="DM1524"/>
      <c r="DN1524"/>
      <c r="DO1524"/>
      <c r="DP1524"/>
      <c r="DQ1524"/>
      <c r="DR1524"/>
      <c r="DS1524"/>
      <c r="DT1524"/>
      <c r="DU1524"/>
      <c r="DV1524"/>
      <c r="DW1524"/>
      <c r="DX1524"/>
      <c r="DY1524"/>
      <c r="DZ1524"/>
      <c r="EA1524"/>
      <c r="EB1524"/>
      <c r="EC1524"/>
      <c r="ED1524"/>
      <c r="EE1524"/>
      <c r="EF1524"/>
      <c r="EG1524"/>
      <c r="EH1524"/>
      <c r="EI1524"/>
      <c r="EJ1524"/>
      <c r="EK1524"/>
    </row>
    <row r="1525" spans="1:141" ht="15.75">
      <c r="A1525"/>
      <c r="B1525"/>
      <c r="C1525"/>
      <c r="D1525"/>
      <c r="E1525"/>
      <c r="F1525"/>
      <c r="G1525"/>
      <c r="H1525"/>
      <c r="I15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c r="CW1525"/>
      <c r="CX1525"/>
      <c r="CY1525"/>
      <c r="CZ1525"/>
      <c r="DA1525"/>
      <c r="DB1525"/>
      <c r="DC1525"/>
      <c r="DD1525"/>
      <c r="DE1525"/>
      <c r="DF1525"/>
      <c r="DG1525"/>
      <c r="DH1525"/>
      <c r="DI1525"/>
      <c r="DJ1525"/>
      <c r="DK1525"/>
      <c r="DL1525"/>
      <c r="DM1525"/>
      <c r="DN1525"/>
      <c r="DO1525"/>
      <c r="DP1525"/>
      <c r="DQ1525"/>
      <c r="DR1525"/>
      <c r="DS1525"/>
      <c r="DT1525"/>
      <c r="DU1525"/>
      <c r="DV1525"/>
      <c r="DW1525"/>
      <c r="DX1525"/>
      <c r="DY1525"/>
      <c r="DZ1525"/>
      <c r="EA1525"/>
      <c r="EB1525"/>
      <c r="EC1525"/>
      <c r="ED1525"/>
      <c r="EE1525"/>
      <c r="EF1525"/>
      <c r="EG1525"/>
      <c r="EH1525"/>
      <c r="EI1525"/>
      <c r="EJ1525"/>
      <c r="EK1525"/>
    </row>
    <row r="1526" spans="1:141" ht="15.75">
      <c r="A1526"/>
      <c r="B1526"/>
      <c r="C1526"/>
      <c r="D1526"/>
      <c r="E1526"/>
      <c r="F1526"/>
      <c r="G1526"/>
      <c r="H1526"/>
      <c r="I1526"/>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c r="CW1526"/>
      <c r="CX1526"/>
      <c r="CY1526"/>
      <c r="CZ1526"/>
      <c r="DA1526"/>
      <c r="DB1526"/>
      <c r="DC1526"/>
      <c r="DD1526"/>
      <c r="DE1526"/>
      <c r="DF1526"/>
      <c r="DG1526"/>
      <c r="DH1526"/>
      <c r="DI1526"/>
      <c r="DJ1526"/>
      <c r="DK1526"/>
      <c r="DL1526"/>
      <c r="DM1526"/>
      <c r="DN1526"/>
      <c r="DO1526"/>
      <c r="DP1526"/>
      <c r="DQ1526"/>
      <c r="DR1526"/>
      <c r="DS1526"/>
      <c r="DT1526"/>
      <c r="DU1526"/>
      <c r="DV1526"/>
      <c r="DW1526"/>
      <c r="DX1526"/>
      <c r="DY1526"/>
      <c r="DZ1526"/>
      <c r="EA1526"/>
      <c r="EB1526"/>
      <c r="EC1526"/>
      <c r="ED1526"/>
      <c r="EE1526"/>
      <c r="EF1526"/>
      <c r="EG1526"/>
      <c r="EH1526"/>
      <c r="EI1526"/>
      <c r="EJ1526"/>
      <c r="EK1526"/>
    </row>
    <row r="1527" spans="1:141" ht="15.75">
      <c r="A1527"/>
      <c r="B1527"/>
      <c r="C1527"/>
      <c r="D1527"/>
      <c r="E1527"/>
      <c r="F1527"/>
      <c r="G1527"/>
      <c r="H1527"/>
      <c r="I1527"/>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c r="CW1527"/>
      <c r="CX1527"/>
      <c r="CY1527"/>
      <c r="CZ1527"/>
      <c r="DA1527"/>
      <c r="DB1527"/>
      <c r="DC1527"/>
      <c r="DD1527"/>
      <c r="DE1527"/>
      <c r="DF1527"/>
      <c r="DG1527"/>
      <c r="DH1527"/>
      <c r="DI1527"/>
      <c r="DJ1527"/>
      <c r="DK1527"/>
      <c r="DL1527"/>
      <c r="DM1527"/>
      <c r="DN1527"/>
      <c r="DO1527"/>
      <c r="DP1527"/>
      <c r="DQ1527"/>
      <c r="DR1527"/>
      <c r="DS1527"/>
      <c r="DT1527"/>
      <c r="DU1527"/>
      <c r="DV1527"/>
      <c r="DW1527"/>
      <c r="DX1527"/>
      <c r="DY1527"/>
      <c r="DZ1527"/>
      <c r="EA1527"/>
      <c r="EB1527"/>
      <c r="EC1527"/>
      <c r="ED1527"/>
      <c r="EE1527"/>
      <c r="EF1527"/>
      <c r="EG1527"/>
      <c r="EH1527"/>
      <c r="EI1527"/>
      <c r="EJ1527"/>
      <c r="EK1527"/>
    </row>
    <row r="1528" spans="1:141" ht="15.75">
      <c r="A1528"/>
      <c r="B1528"/>
      <c r="C1528"/>
      <c r="D1528"/>
      <c r="E1528"/>
      <c r="F1528"/>
      <c r="G1528"/>
      <c r="H1528"/>
      <c r="I1528"/>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c r="CW1528"/>
      <c r="CX1528"/>
      <c r="CY1528"/>
      <c r="CZ1528"/>
      <c r="DA1528"/>
      <c r="DB1528"/>
      <c r="DC1528"/>
      <c r="DD1528"/>
      <c r="DE1528"/>
      <c r="DF1528"/>
      <c r="DG1528"/>
      <c r="DH1528"/>
      <c r="DI1528"/>
      <c r="DJ1528"/>
      <c r="DK1528"/>
      <c r="DL1528"/>
      <c r="DM1528"/>
      <c r="DN1528"/>
      <c r="DO1528"/>
      <c r="DP1528"/>
      <c r="DQ1528"/>
      <c r="DR1528"/>
      <c r="DS1528"/>
      <c r="DT1528"/>
      <c r="DU1528"/>
      <c r="DV1528"/>
      <c r="DW1528"/>
      <c r="DX1528"/>
      <c r="DY1528"/>
      <c r="DZ1528"/>
      <c r="EA1528"/>
      <c r="EB1528"/>
      <c r="EC1528"/>
      <c r="ED1528"/>
      <c r="EE1528"/>
      <c r="EF1528"/>
      <c r="EG1528"/>
      <c r="EH1528"/>
      <c r="EI1528"/>
      <c r="EJ1528"/>
      <c r="EK1528"/>
    </row>
    <row r="1529" spans="1:141" ht="15.75">
      <c r="A1529"/>
      <c r="B1529"/>
      <c r="C1529"/>
      <c r="D1529"/>
      <c r="E1529"/>
      <c r="F1529"/>
      <c r="G1529"/>
      <c r="H1529"/>
      <c r="I1529"/>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c r="CW1529"/>
      <c r="CX1529"/>
      <c r="CY1529"/>
      <c r="CZ1529"/>
      <c r="DA1529"/>
      <c r="DB1529"/>
      <c r="DC1529"/>
      <c r="DD1529"/>
      <c r="DE1529"/>
      <c r="DF1529"/>
      <c r="DG1529"/>
      <c r="DH1529"/>
      <c r="DI1529"/>
      <c r="DJ1529"/>
      <c r="DK1529"/>
      <c r="DL1529"/>
      <c r="DM1529"/>
      <c r="DN1529"/>
      <c r="DO1529"/>
      <c r="DP1529"/>
      <c r="DQ1529"/>
      <c r="DR1529"/>
      <c r="DS1529"/>
      <c r="DT1529"/>
      <c r="DU1529"/>
      <c r="DV1529"/>
      <c r="DW1529"/>
      <c r="DX1529"/>
      <c r="DY1529"/>
      <c r="DZ1529"/>
      <c r="EA1529"/>
      <c r="EB1529"/>
      <c r="EC1529"/>
      <c r="ED1529"/>
      <c r="EE1529"/>
      <c r="EF1529"/>
      <c r="EG1529"/>
      <c r="EH1529"/>
      <c r="EI1529"/>
      <c r="EJ1529"/>
      <c r="EK1529"/>
    </row>
    <row r="1530" spans="1:141" ht="15.75">
      <c r="A1530"/>
      <c r="B1530"/>
      <c r="C1530"/>
      <c r="D1530"/>
      <c r="E1530"/>
      <c r="F1530"/>
      <c r="G1530"/>
      <c r="H1530"/>
      <c r="I1530"/>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c r="CW1530"/>
      <c r="CX1530"/>
      <c r="CY1530"/>
      <c r="CZ1530"/>
      <c r="DA1530"/>
      <c r="DB1530"/>
      <c r="DC1530"/>
      <c r="DD1530"/>
      <c r="DE1530"/>
      <c r="DF1530"/>
      <c r="DG1530"/>
      <c r="DH1530"/>
      <c r="DI1530"/>
      <c r="DJ1530"/>
      <c r="DK1530"/>
      <c r="DL1530"/>
      <c r="DM1530"/>
      <c r="DN1530"/>
      <c r="DO1530"/>
      <c r="DP1530"/>
      <c r="DQ1530"/>
      <c r="DR1530"/>
      <c r="DS1530"/>
      <c r="DT1530"/>
      <c r="DU1530"/>
      <c r="DV1530"/>
      <c r="DW1530"/>
      <c r="DX1530"/>
      <c r="DY1530"/>
      <c r="DZ1530"/>
      <c r="EA1530"/>
      <c r="EB1530"/>
      <c r="EC1530"/>
      <c r="ED1530"/>
      <c r="EE1530"/>
      <c r="EF1530"/>
      <c r="EG1530"/>
      <c r="EH1530"/>
      <c r="EI1530"/>
      <c r="EJ1530"/>
      <c r="EK1530"/>
    </row>
    <row r="1531" spans="1:141" ht="15.75">
      <c r="A1531"/>
      <c r="B1531"/>
      <c r="C1531"/>
      <c r="D1531"/>
      <c r="E1531"/>
      <c r="F1531"/>
      <c r="G1531"/>
      <c r="H1531"/>
      <c r="I1531"/>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c r="CW1531"/>
      <c r="CX1531"/>
      <c r="CY1531"/>
      <c r="CZ1531"/>
      <c r="DA1531"/>
      <c r="DB1531"/>
      <c r="DC1531"/>
      <c r="DD1531"/>
      <c r="DE1531"/>
      <c r="DF1531"/>
      <c r="DG1531"/>
      <c r="DH1531"/>
      <c r="DI1531"/>
      <c r="DJ1531"/>
      <c r="DK1531"/>
      <c r="DL1531"/>
      <c r="DM1531"/>
      <c r="DN1531"/>
      <c r="DO1531"/>
      <c r="DP1531"/>
      <c r="DQ1531"/>
      <c r="DR1531"/>
      <c r="DS1531"/>
      <c r="DT1531"/>
      <c r="DU1531"/>
      <c r="DV1531"/>
      <c r="DW1531"/>
      <c r="DX1531"/>
      <c r="DY1531"/>
      <c r="DZ1531"/>
      <c r="EA1531"/>
      <c r="EB1531"/>
      <c r="EC1531"/>
      <c r="ED1531"/>
      <c r="EE1531"/>
      <c r="EF1531"/>
      <c r="EG1531"/>
      <c r="EH1531"/>
      <c r="EI1531"/>
      <c r="EJ1531"/>
      <c r="EK1531"/>
    </row>
    <row r="1532" spans="1:141" ht="15.75">
      <c r="A1532"/>
      <c r="B1532"/>
      <c r="C1532"/>
      <c r="D1532"/>
      <c r="E1532"/>
      <c r="F1532"/>
      <c r="G1532"/>
      <c r="H1532"/>
      <c r="I1532"/>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c r="CW1532"/>
      <c r="CX1532"/>
      <c r="CY1532"/>
      <c r="CZ1532"/>
      <c r="DA1532"/>
      <c r="DB1532"/>
      <c r="DC1532"/>
      <c r="DD1532"/>
      <c r="DE1532"/>
      <c r="DF1532"/>
      <c r="DG1532"/>
      <c r="DH1532"/>
      <c r="DI1532"/>
      <c r="DJ1532"/>
      <c r="DK1532"/>
      <c r="DL1532"/>
      <c r="DM1532"/>
      <c r="DN1532"/>
      <c r="DO1532"/>
      <c r="DP1532"/>
      <c r="DQ1532"/>
      <c r="DR1532"/>
      <c r="DS1532"/>
      <c r="DT1532"/>
      <c r="DU1532"/>
      <c r="DV1532"/>
      <c r="DW1532"/>
      <c r="DX1532"/>
      <c r="DY1532"/>
      <c r="DZ1532"/>
      <c r="EA1532"/>
      <c r="EB1532"/>
      <c r="EC1532"/>
      <c r="ED1532"/>
      <c r="EE1532"/>
      <c r="EF1532"/>
      <c r="EG1532"/>
      <c r="EH1532"/>
      <c r="EI1532"/>
      <c r="EJ1532"/>
      <c r="EK1532"/>
    </row>
    <row r="1533" spans="1:141" ht="15.75">
      <c r="A1533"/>
      <c r="B1533"/>
      <c r="C1533"/>
      <c r="D1533"/>
      <c r="E1533"/>
      <c r="F1533"/>
      <c r="G1533"/>
      <c r="H1533"/>
      <c r="I1533"/>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c r="CW1533"/>
      <c r="CX1533"/>
      <c r="CY1533"/>
      <c r="CZ1533"/>
      <c r="DA1533"/>
      <c r="DB1533"/>
      <c r="DC1533"/>
      <c r="DD1533"/>
      <c r="DE1533"/>
      <c r="DF1533"/>
      <c r="DG1533"/>
      <c r="DH1533"/>
      <c r="DI1533"/>
      <c r="DJ1533"/>
      <c r="DK1533"/>
      <c r="DL1533"/>
      <c r="DM1533"/>
      <c r="DN1533"/>
      <c r="DO1533"/>
      <c r="DP1533"/>
      <c r="DQ1533"/>
      <c r="DR1533"/>
      <c r="DS1533"/>
      <c r="DT1533"/>
      <c r="DU1533"/>
      <c r="DV1533"/>
      <c r="DW1533"/>
      <c r="DX1533"/>
      <c r="DY1533"/>
      <c r="DZ1533"/>
      <c r="EA1533"/>
      <c r="EB1533"/>
      <c r="EC1533"/>
      <c r="ED1533"/>
      <c r="EE1533"/>
      <c r="EF1533"/>
      <c r="EG1533"/>
      <c r="EH1533"/>
      <c r="EI1533"/>
      <c r="EJ1533"/>
      <c r="EK1533"/>
    </row>
    <row r="1534" spans="1:141" ht="15.75">
      <c r="A1534"/>
      <c r="B1534"/>
      <c r="C1534"/>
      <c r="D1534"/>
      <c r="E1534"/>
      <c r="F1534"/>
      <c r="G1534"/>
      <c r="H1534"/>
      <c r="I1534"/>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c r="CW1534"/>
      <c r="CX1534"/>
      <c r="CY1534"/>
      <c r="CZ1534"/>
      <c r="DA1534"/>
      <c r="DB1534"/>
      <c r="DC1534"/>
      <c r="DD1534"/>
      <c r="DE1534"/>
      <c r="DF1534"/>
      <c r="DG1534"/>
      <c r="DH1534"/>
      <c r="DI1534"/>
      <c r="DJ1534"/>
      <c r="DK1534"/>
      <c r="DL1534"/>
      <c r="DM1534"/>
      <c r="DN1534"/>
      <c r="DO1534"/>
      <c r="DP1534"/>
      <c r="DQ1534"/>
      <c r="DR1534"/>
      <c r="DS1534"/>
      <c r="DT1534"/>
      <c r="DU1534"/>
      <c r="DV1534"/>
      <c r="DW1534"/>
      <c r="DX1534"/>
      <c r="DY1534"/>
      <c r="DZ1534"/>
      <c r="EA1534"/>
      <c r="EB1534"/>
      <c r="EC1534"/>
      <c r="ED1534"/>
      <c r="EE1534"/>
      <c r="EF1534"/>
      <c r="EG1534"/>
      <c r="EH1534"/>
      <c r="EI1534"/>
      <c r="EJ1534"/>
      <c r="EK1534"/>
    </row>
    <row r="1535" spans="1:141" ht="15.75">
      <c r="A1535"/>
      <c r="B1535"/>
      <c r="C1535"/>
      <c r="D1535"/>
      <c r="E1535"/>
      <c r="F1535"/>
      <c r="G1535"/>
      <c r="H1535"/>
      <c r="I153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c r="CW1535"/>
      <c r="CX1535"/>
      <c r="CY1535"/>
      <c r="CZ1535"/>
      <c r="DA1535"/>
      <c r="DB1535"/>
      <c r="DC1535"/>
      <c r="DD1535"/>
      <c r="DE1535"/>
      <c r="DF1535"/>
      <c r="DG1535"/>
      <c r="DH1535"/>
      <c r="DI1535"/>
      <c r="DJ1535"/>
      <c r="DK1535"/>
      <c r="DL1535"/>
      <c r="DM1535"/>
      <c r="DN1535"/>
      <c r="DO1535"/>
      <c r="DP1535"/>
      <c r="DQ1535"/>
      <c r="DR1535"/>
      <c r="DS1535"/>
      <c r="DT1535"/>
      <c r="DU1535"/>
      <c r="DV1535"/>
      <c r="DW1535"/>
      <c r="DX1535"/>
      <c r="DY1535"/>
      <c r="DZ1535"/>
      <c r="EA1535"/>
      <c r="EB1535"/>
      <c r="EC1535"/>
      <c r="ED1535"/>
      <c r="EE1535"/>
      <c r="EF1535"/>
      <c r="EG1535"/>
      <c r="EH1535"/>
      <c r="EI1535"/>
      <c r="EJ1535"/>
      <c r="EK1535"/>
    </row>
    <row r="1536" spans="1:141" ht="15.75">
      <c r="A1536"/>
      <c r="B1536"/>
      <c r="C1536"/>
      <c r="D1536"/>
      <c r="E1536"/>
      <c r="F1536"/>
      <c r="G1536"/>
      <c r="H1536"/>
      <c r="I1536"/>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c r="CW1536"/>
      <c r="CX1536"/>
      <c r="CY1536"/>
      <c r="CZ1536"/>
      <c r="DA1536"/>
      <c r="DB1536"/>
      <c r="DC1536"/>
      <c r="DD1536"/>
      <c r="DE1536"/>
      <c r="DF1536"/>
      <c r="DG1536"/>
      <c r="DH1536"/>
      <c r="DI1536"/>
      <c r="DJ1536"/>
      <c r="DK1536"/>
      <c r="DL1536"/>
      <c r="DM1536"/>
      <c r="DN1536"/>
      <c r="DO1536"/>
      <c r="DP1536"/>
      <c r="DQ1536"/>
      <c r="DR1536"/>
      <c r="DS1536"/>
      <c r="DT1536"/>
      <c r="DU1536"/>
      <c r="DV1536"/>
      <c r="DW1536"/>
      <c r="DX1536"/>
      <c r="DY1536"/>
      <c r="DZ1536"/>
      <c r="EA1536"/>
      <c r="EB1536"/>
      <c r="EC1536"/>
      <c r="ED1536"/>
      <c r="EE1536"/>
      <c r="EF1536"/>
      <c r="EG1536"/>
      <c r="EH1536"/>
      <c r="EI1536"/>
      <c r="EJ1536"/>
      <c r="EK1536"/>
    </row>
    <row r="1537" spans="1:141" ht="15.75">
      <c r="A1537"/>
      <c r="B1537"/>
      <c r="C1537"/>
      <c r="D1537"/>
      <c r="E1537"/>
      <c r="F1537"/>
      <c r="G1537"/>
      <c r="H1537"/>
      <c r="I1537"/>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c r="CW1537"/>
      <c r="CX1537"/>
      <c r="CY1537"/>
      <c r="CZ1537"/>
      <c r="DA1537"/>
      <c r="DB1537"/>
      <c r="DC1537"/>
      <c r="DD1537"/>
      <c r="DE1537"/>
      <c r="DF1537"/>
      <c r="DG1537"/>
      <c r="DH1537"/>
      <c r="DI1537"/>
      <c r="DJ1537"/>
      <c r="DK1537"/>
      <c r="DL1537"/>
      <c r="DM1537"/>
      <c r="DN1537"/>
      <c r="DO1537"/>
      <c r="DP1537"/>
      <c r="DQ1537"/>
      <c r="DR1537"/>
      <c r="DS1537"/>
      <c r="DT1537"/>
      <c r="DU1537"/>
      <c r="DV1537"/>
      <c r="DW1537"/>
      <c r="DX1537"/>
      <c r="DY1537"/>
      <c r="DZ1537"/>
      <c r="EA1537"/>
      <c r="EB1537"/>
      <c r="EC1537"/>
      <c r="ED1537"/>
      <c r="EE1537"/>
      <c r="EF1537"/>
      <c r="EG1537"/>
      <c r="EH1537"/>
      <c r="EI1537"/>
      <c r="EJ1537"/>
      <c r="EK1537"/>
    </row>
    <row r="1538" spans="1:141" ht="15.75">
      <c r="A1538"/>
      <c r="B1538"/>
      <c r="C1538"/>
      <c r="D1538"/>
      <c r="E1538"/>
      <c r="F1538"/>
      <c r="G1538"/>
      <c r="H1538"/>
      <c r="I1538"/>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c r="CW1538"/>
      <c r="CX1538"/>
      <c r="CY1538"/>
      <c r="CZ1538"/>
      <c r="DA1538"/>
      <c r="DB1538"/>
      <c r="DC1538"/>
      <c r="DD1538"/>
      <c r="DE1538"/>
      <c r="DF1538"/>
      <c r="DG1538"/>
      <c r="DH1538"/>
      <c r="DI1538"/>
      <c r="DJ1538"/>
      <c r="DK1538"/>
      <c r="DL1538"/>
      <c r="DM1538"/>
      <c r="DN1538"/>
      <c r="DO1538"/>
      <c r="DP1538"/>
      <c r="DQ1538"/>
      <c r="DR1538"/>
      <c r="DS1538"/>
      <c r="DT1538"/>
      <c r="DU1538"/>
      <c r="DV1538"/>
      <c r="DW1538"/>
      <c r="DX1538"/>
      <c r="DY1538"/>
      <c r="DZ1538"/>
      <c r="EA1538"/>
      <c r="EB1538"/>
      <c r="EC1538"/>
      <c r="ED1538"/>
      <c r="EE1538"/>
      <c r="EF1538"/>
      <c r="EG1538"/>
      <c r="EH1538"/>
      <c r="EI1538"/>
      <c r="EJ1538"/>
      <c r="EK1538"/>
    </row>
    <row r="1539" spans="1:141" ht="15.75">
      <c r="A1539"/>
      <c r="B1539"/>
      <c r="C1539"/>
      <c r="D1539"/>
      <c r="E1539"/>
      <c r="F1539"/>
      <c r="G1539"/>
      <c r="H1539"/>
      <c r="I1539"/>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c r="CW1539"/>
      <c r="CX1539"/>
      <c r="CY1539"/>
      <c r="CZ1539"/>
      <c r="DA1539"/>
      <c r="DB1539"/>
      <c r="DC1539"/>
      <c r="DD1539"/>
      <c r="DE1539"/>
      <c r="DF1539"/>
      <c r="DG1539"/>
      <c r="DH1539"/>
      <c r="DI1539"/>
      <c r="DJ1539"/>
      <c r="DK1539"/>
      <c r="DL1539"/>
      <c r="DM1539"/>
      <c r="DN1539"/>
      <c r="DO1539"/>
      <c r="DP1539"/>
      <c r="DQ1539"/>
      <c r="DR1539"/>
      <c r="DS1539"/>
      <c r="DT1539"/>
      <c r="DU1539"/>
      <c r="DV1539"/>
      <c r="DW1539"/>
      <c r="DX1539"/>
      <c r="DY1539"/>
      <c r="DZ1539"/>
      <c r="EA1539"/>
      <c r="EB1539"/>
      <c r="EC1539"/>
      <c r="ED1539"/>
      <c r="EE1539"/>
      <c r="EF1539"/>
      <c r="EG1539"/>
      <c r="EH1539"/>
      <c r="EI1539"/>
      <c r="EJ1539"/>
      <c r="EK1539"/>
    </row>
    <row r="1540" spans="1:141" ht="15.75">
      <c r="A1540"/>
      <c r="B1540"/>
      <c r="C1540"/>
      <c r="D1540"/>
      <c r="E1540"/>
      <c r="F1540"/>
      <c r="G1540"/>
      <c r="H1540"/>
      <c r="I1540"/>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c r="CW1540"/>
      <c r="CX1540"/>
      <c r="CY1540"/>
      <c r="CZ1540"/>
      <c r="DA1540"/>
      <c r="DB1540"/>
      <c r="DC1540"/>
      <c r="DD1540"/>
      <c r="DE1540"/>
      <c r="DF1540"/>
      <c r="DG1540"/>
      <c r="DH1540"/>
      <c r="DI1540"/>
      <c r="DJ1540"/>
      <c r="DK1540"/>
      <c r="DL1540"/>
      <c r="DM1540"/>
      <c r="DN1540"/>
      <c r="DO1540"/>
      <c r="DP1540"/>
      <c r="DQ1540"/>
      <c r="DR1540"/>
      <c r="DS1540"/>
      <c r="DT1540"/>
      <c r="DU1540"/>
      <c r="DV1540"/>
      <c r="DW1540"/>
      <c r="DX1540"/>
      <c r="DY1540"/>
      <c r="DZ1540"/>
      <c r="EA1540"/>
      <c r="EB1540"/>
      <c r="EC1540"/>
      <c r="ED1540"/>
      <c r="EE1540"/>
      <c r="EF1540"/>
      <c r="EG1540"/>
      <c r="EH1540"/>
      <c r="EI1540"/>
      <c r="EJ1540"/>
      <c r="EK1540"/>
    </row>
    <row r="1541" spans="1:141" ht="15.75">
      <c r="A1541"/>
      <c r="B1541"/>
      <c r="C1541"/>
      <c r="D1541"/>
      <c r="E1541"/>
      <c r="F1541"/>
      <c r="G1541"/>
      <c r="H1541"/>
      <c r="I1541"/>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c r="CW1541"/>
      <c r="CX1541"/>
      <c r="CY1541"/>
      <c r="CZ1541"/>
      <c r="DA1541"/>
      <c r="DB1541"/>
      <c r="DC1541"/>
      <c r="DD1541"/>
      <c r="DE1541"/>
      <c r="DF1541"/>
      <c r="DG1541"/>
      <c r="DH1541"/>
      <c r="DI1541"/>
      <c r="DJ1541"/>
      <c r="DK1541"/>
      <c r="DL1541"/>
      <c r="DM1541"/>
      <c r="DN1541"/>
      <c r="DO1541"/>
      <c r="DP1541"/>
      <c r="DQ1541"/>
      <c r="DR1541"/>
      <c r="DS1541"/>
      <c r="DT1541"/>
      <c r="DU1541"/>
      <c r="DV1541"/>
      <c r="DW1541"/>
      <c r="DX1541"/>
      <c r="DY1541"/>
      <c r="DZ1541"/>
      <c r="EA1541"/>
      <c r="EB1541"/>
      <c r="EC1541"/>
      <c r="ED1541"/>
      <c r="EE1541"/>
      <c r="EF1541"/>
      <c r="EG1541"/>
      <c r="EH1541"/>
      <c r="EI1541"/>
      <c r="EJ1541"/>
      <c r="EK1541"/>
    </row>
    <row r="1542" spans="1:141" ht="15.75">
      <c r="A1542"/>
      <c r="B1542"/>
      <c r="C1542"/>
      <c r="D1542"/>
      <c r="E1542"/>
      <c r="F1542"/>
      <c r="G1542"/>
      <c r="H1542"/>
      <c r="I1542"/>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c r="CW1542"/>
      <c r="CX1542"/>
      <c r="CY1542"/>
      <c r="CZ1542"/>
      <c r="DA1542"/>
      <c r="DB1542"/>
      <c r="DC1542"/>
      <c r="DD1542"/>
      <c r="DE1542"/>
      <c r="DF1542"/>
      <c r="DG1542"/>
      <c r="DH1542"/>
      <c r="DI1542"/>
      <c r="DJ1542"/>
      <c r="DK1542"/>
      <c r="DL1542"/>
      <c r="DM1542"/>
      <c r="DN1542"/>
      <c r="DO1542"/>
      <c r="DP1542"/>
      <c r="DQ1542"/>
      <c r="DR1542"/>
      <c r="DS1542"/>
      <c r="DT1542"/>
      <c r="DU1542"/>
      <c r="DV1542"/>
      <c r="DW1542"/>
      <c r="DX1542"/>
      <c r="DY1542"/>
      <c r="DZ1542"/>
      <c r="EA1542"/>
      <c r="EB1542"/>
      <c r="EC1542"/>
      <c r="ED1542"/>
      <c r="EE1542"/>
      <c r="EF1542"/>
      <c r="EG1542"/>
      <c r="EH1542"/>
      <c r="EI1542"/>
      <c r="EJ1542"/>
      <c r="EK1542"/>
    </row>
    <row r="1543" spans="1:141" ht="15.75">
      <c r="A1543"/>
      <c r="B1543"/>
      <c r="C1543"/>
      <c r="D1543"/>
      <c r="E1543"/>
      <c r="F1543"/>
      <c r="G1543"/>
      <c r="H1543"/>
      <c r="I1543"/>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c r="CW1543"/>
      <c r="CX1543"/>
      <c r="CY1543"/>
      <c r="CZ1543"/>
      <c r="DA1543"/>
      <c r="DB1543"/>
      <c r="DC1543"/>
      <c r="DD1543"/>
      <c r="DE1543"/>
      <c r="DF1543"/>
      <c r="DG1543"/>
      <c r="DH1543"/>
      <c r="DI1543"/>
      <c r="DJ1543"/>
      <c r="DK1543"/>
      <c r="DL1543"/>
      <c r="DM1543"/>
      <c r="DN1543"/>
      <c r="DO1543"/>
      <c r="DP1543"/>
      <c r="DQ1543"/>
      <c r="DR1543"/>
      <c r="DS1543"/>
      <c r="DT1543"/>
      <c r="DU1543"/>
      <c r="DV1543"/>
      <c r="DW1543"/>
      <c r="DX1543"/>
      <c r="DY1543"/>
      <c r="DZ1543"/>
      <c r="EA1543"/>
      <c r="EB1543"/>
      <c r="EC1543"/>
      <c r="ED1543"/>
      <c r="EE1543"/>
      <c r="EF1543"/>
      <c r="EG1543"/>
      <c r="EH1543"/>
      <c r="EI1543"/>
      <c r="EJ1543"/>
      <c r="EK1543"/>
    </row>
    <row r="1544" spans="1:141" ht="15.75">
      <c r="A1544"/>
      <c r="B1544"/>
      <c r="C1544"/>
      <c r="D1544"/>
      <c r="E1544"/>
      <c r="F1544"/>
      <c r="G1544"/>
      <c r="H1544"/>
      <c r="I1544"/>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c r="CW1544"/>
      <c r="CX1544"/>
      <c r="CY1544"/>
      <c r="CZ1544"/>
      <c r="DA1544"/>
      <c r="DB1544"/>
      <c r="DC1544"/>
      <c r="DD1544"/>
      <c r="DE1544"/>
      <c r="DF1544"/>
      <c r="DG1544"/>
      <c r="DH1544"/>
      <c r="DI1544"/>
      <c r="DJ1544"/>
      <c r="DK1544"/>
      <c r="DL1544"/>
      <c r="DM1544"/>
      <c r="DN1544"/>
      <c r="DO1544"/>
      <c r="DP1544"/>
      <c r="DQ1544"/>
      <c r="DR1544"/>
      <c r="DS1544"/>
      <c r="DT1544"/>
      <c r="DU1544"/>
      <c r="DV1544"/>
      <c r="DW1544"/>
      <c r="DX1544"/>
      <c r="DY1544"/>
      <c r="DZ1544"/>
      <c r="EA1544"/>
      <c r="EB1544"/>
      <c r="EC1544"/>
      <c r="ED1544"/>
      <c r="EE1544"/>
      <c r="EF1544"/>
      <c r="EG1544"/>
      <c r="EH1544"/>
      <c r="EI1544"/>
      <c r="EJ1544"/>
      <c r="EK1544"/>
    </row>
    <row r="1545" spans="1:141" ht="15.75">
      <c r="A1545"/>
      <c r="B1545"/>
      <c r="C1545"/>
      <c r="D1545"/>
      <c r="E1545"/>
      <c r="F1545"/>
      <c r="G1545"/>
      <c r="H1545"/>
      <c r="I154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c r="CW1545"/>
      <c r="CX1545"/>
      <c r="CY1545"/>
      <c r="CZ1545"/>
      <c r="DA1545"/>
      <c r="DB1545"/>
      <c r="DC1545"/>
      <c r="DD1545"/>
      <c r="DE1545"/>
      <c r="DF1545"/>
      <c r="DG1545"/>
      <c r="DH1545"/>
      <c r="DI1545"/>
      <c r="DJ1545"/>
      <c r="DK1545"/>
      <c r="DL1545"/>
      <c r="DM1545"/>
      <c r="DN1545"/>
      <c r="DO1545"/>
      <c r="DP1545"/>
      <c r="DQ1545"/>
      <c r="DR1545"/>
      <c r="DS1545"/>
      <c r="DT1545"/>
      <c r="DU1545"/>
      <c r="DV1545"/>
      <c r="DW1545"/>
      <c r="DX1545"/>
      <c r="DY1545"/>
      <c r="DZ1545"/>
      <c r="EA1545"/>
      <c r="EB1545"/>
      <c r="EC1545"/>
      <c r="ED1545"/>
      <c r="EE1545"/>
      <c r="EF1545"/>
      <c r="EG1545"/>
      <c r="EH1545"/>
      <c r="EI1545"/>
      <c r="EJ1545"/>
      <c r="EK1545"/>
    </row>
    <row r="1546" spans="1:141" ht="15.75">
      <c r="A1546"/>
      <c r="B1546"/>
      <c r="C1546"/>
      <c r="D1546"/>
      <c r="E1546"/>
      <c r="F1546"/>
      <c r="G1546"/>
      <c r="H1546"/>
      <c r="I1546"/>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c r="CW1546"/>
      <c r="CX1546"/>
      <c r="CY1546"/>
      <c r="CZ1546"/>
      <c r="DA1546"/>
      <c r="DB1546"/>
      <c r="DC1546"/>
      <c r="DD1546"/>
      <c r="DE1546"/>
      <c r="DF1546"/>
      <c r="DG1546"/>
      <c r="DH1546"/>
      <c r="DI1546"/>
      <c r="DJ1546"/>
      <c r="DK1546"/>
      <c r="DL1546"/>
      <c r="DM1546"/>
      <c r="DN1546"/>
      <c r="DO1546"/>
      <c r="DP1546"/>
      <c r="DQ1546"/>
      <c r="DR1546"/>
      <c r="DS1546"/>
      <c r="DT1546"/>
      <c r="DU1546"/>
      <c r="DV1546"/>
      <c r="DW1546"/>
      <c r="DX1546"/>
      <c r="DY1546"/>
      <c r="DZ1546"/>
      <c r="EA1546"/>
      <c r="EB1546"/>
      <c r="EC1546"/>
      <c r="ED1546"/>
      <c r="EE1546"/>
      <c r="EF1546"/>
      <c r="EG1546"/>
      <c r="EH1546"/>
      <c r="EI1546"/>
      <c r="EJ1546"/>
      <c r="EK1546"/>
    </row>
    <row r="1547" spans="1:141" ht="15.75">
      <c r="A1547"/>
      <c r="B1547"/>
      <c r="C1547"/>
      <c r="D1547"/>
      <c r="E1547"/>
      <c r="F1547"/>
      <c r="G1547"/>
      <c r="H1547"/>
      <c r="I1547"/>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c r="CW1547"/>
      <c r="CX1547"/>
      <c r="CY1547"/>
      <c r="CZ1547"/>
      <c r="DA1547"/>
      <c r="DB1547"/>
      <c r="DC1547"/>
      <c r="DD1547"/>
      <c r="DE1547"/>
      <c r="DF1547"/>
      <c r="DG1547"/>
      <c r="DH1547"/>
      <c r="DI1547"/>
      <c r="DJ1547"/>
      <c r="DK1547"/>
      <c r="DL1547"/>
      <c r="DM1547"/>
      <c r="DN1547"/>
      <c r="DO1547"/>
      <c r="DP1547"/>
      <c r="DQ1547"/>
      <c r="DR1547"/>
      <c r="DS1547"/>
      <c r="DT1547"/>
      <c r="DU1547"/>
      <c r="DV1547"/>
      <c r="DW1547"/>
      <c r="DX1547"/>
      <c r="DY1547"/>
      <c r="DZ1547"/>
      <c r="EA1547"/>
      <c r="EB1547"/>
      <c r="EC1547"/>
      <c r="ED1547"/>
      <c r="EE1547"/>
      <c r="EF1547"/>
      <c r="EG1547"/>
      <c r="EH1547"/>
      <c r="EI1547"/>
      <c r="EJ1547"/>
      <c r="EK1547"/>
    </row>
    <row r="1548" spans="1:141" ht="15.75">
      <c r="A1548"/>
      <c r="B1548"/>
      <c r="C1548"/>
      <c r="D1548"/>
      <c r="E1548"/>
      <c r="F1548"/>
      <c r="G1548"/>
      <c r="H1548"/>
      <c r="I1548"/>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c r="CW1548"/>
      <c r="CX1548"/>
      <c r="CY1548"/>
      <c r="CZ1548"/>
      <c r="DA1548"/>
      <c r="DB1548"/>
      <c r="DC1548"/>
      <c r="DD1548"/>
      <c r="DE1548"/>
      <c r="DF1548"/>
      <c r="DG1548"/>
      <c r="DH1548"/>
      <c r="DI1548"/>
      <c r="DJ1548"/>
      <c r="DK1548"/>
      <c r="DL1548"/>
      <c r="DM1548"/>
      <c r="DN1548"/>
      <c r="DO1548"/>
      <c r="DP1548"/>
      <c r="DQ1548"/>
      <c r="DR1548"/>
      <c r="DS1548"/>
      <c r="DT1548"/>
      <c r="DU1548"/>
      <c r="DV1548"/>
      <c r="DW1548"/>
      <c r="DX1548"/>
      <c r="DY1548"/>
      <c r="DZ1548"/>
      <c r="EA1548"/>
      <c r="EB1548"/>
      <c r="EC1548"/>
      <c r="ED1548"/>
      <c r="EE1548"/>
      <c r="EF1548"/>
      <c r="EG1548"/>
      <c r="EH1548"/>
      <c r="EI1548"/>
      <c r="EJ1548"/>
      <c r="EK1548"/>
    </row>
    <row r="1549" spans="1:141" ht="15.75">
      <c r="A1549"/>
      <c r="B1549"/>
      <c r="C1549"/>
      <c r="D1549"/>
      <c r="E1549"/>
      <c r="F1549"/>
      <c r="G1549"/>
      <c r="H1549"/>
      <c r="I1549"/>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c r="CW1549"/>
      <c r="CX1549"/>
      <c r="CY1549"/>
      <c r="CZ1549"/>
      <c r="DA1549"/>
      <c r="DB1549"/>
      <c r="DC1549"/>
      <c r="DD1549"/>
      <c r="DE1549"/>
      <c r="DF1549"/>
      <c r="DG1549"/>
      <c r="DH1549"/>
      <c r="DI1549"/>
      <c r="DJ1549"/>
      <c r="DK1549"/>
      <c r="DL1549"/>
      <c r="DM1549"/>
      <c r="DN1549"/>
      <c r="DO1549"/>
      <c r="DP1549"/>
      <c r="DQ1549"/>
      <c r="DR1549"/>
      <c r="DS1549"/>
      <c r="DT1549"/>
      <c r="DU1549"/>
      <c r="DV1549"/>
      <c r="DW1549"/>
      <c r="DX1549"/>
      <c r="DY1549"/>
      <c r="DZ1549"/>
      <c r="EA1549"/>
      <c r="EB1549"/>
      <c r="EC1549"/>
      <c r="ED1549"/>
      <c r="EE1549"/>
      <c r="EF1549"/>
      <c r="EG1549"/>
      <c r="EH1549"/>
      <c r="EI1549"/>
      <c r="EJ1549"/>
      <c r="EK1549"/>
    </row>
    <row r="1550" spans="1:141" ht="15.75">
      <c r="A1550"/>
      <c r="B1550"/>
      <c r="C1550"/>
      <c r="D1550"/>
      <c r="E1550"/>
      <c r="F1550"/>
      <c r="G1550"/>
      <c r="H1550"/>
      <c r="I1550"/>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c r="CW1550"/>
      <c r="CX1550"/>
      <c r="CY1550"/>
      <c r="CZ1550"/>
      <c r="DA1550"/>
      <c r="DB1550"/>
      <c r="DC1550"/>
      <c r="DD1550"/>
      <c r="DE1550"/>
      <c r="DF1550"/>
      <c r="DG1550"/>
      <c r="DH1550"/>
      <c r="DI1550"/>
      <c r="DJ1550"/>
      <c r="DK1550"/>
      <c r="DL1550"/>
      <c r="DM1550"/>
      <c r="DN1550"/>
      <c r="DO1550"/>
      <c r="DP1550"/>
      <c r="DQ1550"/>
      <c r="DR1550"/>
      <c r="DS1550"/>
      <c r="DT1550"/>
      <c r="DU1550"/>
      <c r="DV1550"/>
      <c r="DW1550"/>
      <c r="DX1550"/>
      <c r="DY1550"/>
      <c r="DZ1550"/>
      <c r="EA1550"/>
      <c r="EB1550"/>
      <c r="EC1550"/>
      <c r="ED1550"/>
      <c r="EE1550"/>
      <c r="EF1550"/>
      <c r="EG1550"/>
      <c r="EH1550"/>
      <c r="EI1550"/>
      <c r="EJ1550"/>
      <c r="EK1550"/>
    </row>
    <row r="1551" spans="1:141" ht="15.75">
      <c r="A1551"/>
      <c r="B1551"/>
      <c r="C1551"/>
      <c r="D1551"/>
      <c r="E1551"/>
      <c r="F1551"/>
      <c r="G1551"/>
      <c r="H1551"/>
      <c r="I1551"/>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c r="CW1551"/>
      <c r="CX1551"/>
      <c r="CY1551"/>
      <c r="CZ1551"/>
      <c r="DA1551"/>
      <c r="DB1551"/>
      <c r="DC1551"/>
      <c r="DD1551"/>
      <c r="DE1551"/>
      <c r="DF1551"/>
      <c r="DG1551"/>
      <c r="DH1551"/>
      <c r="DI1551"/>
      <c r="DJ1551"/>
      <c r="DK1551"/>
      <c r="DL1551"/>
      <c r="DM1551"/>
      <c r="DN1551"/>
      <c r="DO1551"/>
      <c r="DP1551"/>
      <c r="DQ1551"/>
      <c r="DR1551"/>
      <c r="DS1551"/>
      <c r="DT1551"/>
      <c r="DU1551"/>
      <c r="DV1551"/>
      <c r="DW1551"/>
      <c r="DX1551"/>
      <c r="DY1551"/>
      <c r="DZ1551"/>
      <c r="EA1551"/>
      <c r="EB1551"/>
      <c r="EC1551"/>
      <c r="ED1551"/>
      <c r="EE1551"/>
      <c r="EF1551"/>
      <c r="EG1551"/>
      <c r="EH1551"/>
      <c r="EI1551"/>
      <c r="EJ1551"/>
      <c r="EK1551"/>
    </row>
    <row r="1552" spans="1:141" ht="15.75">
      <c r="A1552"/>
      <c r="B1552"/>
      <c r="C1552"/>
      <c r="D1552"/>
      <c r="E1552"/>
      <c r="F1552"/>
      <c r="G1552"/>
      <c r="H1552"/>
      <c r="I1552"/>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c r="CW1552"/>
      <c r="CX1552"/>
      <c r="CY1552"/>
      <c r="CZ1552"/>
      <c r="DA1552"/>
      <c r="DB1552"/>
      <c r="DC1552"/>
      <c r="DD1552"/>
      <c r="DE1552"/>
      <c r="DF1552"/>
      <c r="DG1552"/>
      <c r="DH1552"/>
      <c r="DI1552"/>
      <c r="DJ1552"/>
      <c r="DK1552"/>
      <c r="DL1552"/>
      <c r="DM1552"/>
      <c r="DN1552"/>
      <c r="DO1552"/>
      <c r="DP1552"/>
      <c r="DQ1552"/>
      <c r="DR1552"/>
      <c r="DS1552"/>
      <c r="DT1552"/>
      <c r="DU1552"/>
      <c r="DV1552"/>
      <c r="DW1552"/>
      <c r="DX1552"/>
      <c r="DY1552"/>
      <c r="DZ1552"/>
      <c r="EA1552"/>
      <c r="EB1552"/>
      <c r="EC1552"/>
      <c r="ED1552"/>
      <c r="EE1552"/>
      <c r="EF1552"/>
      <c r="EG1552"/>
      <c r="EH1552"/>
      <c r="EI1552"/>
      <c r="EJ1552"/>
      <c r="EK1552"/>
    </row>
    <row r="1553" spans="1:141" ht="15.75">
      <c r="A1553"/>
      <c r="B1553"/>
      <c r="C1553"/>
      <c r="D1553"/>
      <c r="E1553"/>
      <c r="F1553"/>
      <c r="G1553"/>
      <c r="H1553"/>
      <c r="I1553"/>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c r="CW1553"/>
      <c r="CX1553"/>
      <c r="CY1553"/>
      <c r="CZ1553"/>
      <c r="DA1553"/>
      <c r="DB1553"/>
      <c r="DC1553"/>
      <c r="DD1553"/>
      <c r="DE1553"/>
      <c r="DF1553"/>
      <c r="DG1553"/>
      <c r="DH1553"/>
      <c r="DI1553"/>
      <c r="DJ1553"/>
      <c r="DK1553"/>
      <c r="DL1553"/>
      <c r="DM1553"/>
      <c r="DN1553"/>
      <c r="DO1553"/>
      <c r="DP1553"/>
      <c r="DQ1553"/>
      <c r="DR1553"/>
      <c r="DS1553"/>
      <c r="DT1553"/>
      <c r="DU1553"/>
      <c r="DV1553"/>
      <c r="DW1553"/>
      <c r="DX1553"/>
      <c r="DY1553"/>
      <c r="DZ1553"/>
      <c r="EA1553"/>
      <c r="EB1553"/>
      <c r="EC1553"/>
      <c r="ED1553"/>
      <c r="EE1553"/>
      <c r="EF1553"/>
      <c r="EG1553"/>
      <c r="EH1553"/>
      <c r="EI1553"/>
      <c r="EJ1553"/>
      <c r="EK1553"/>
    </row>
    <row r="1554" spans="1:141" ht="15.75">
      <c r="A1554"/>
      <c r="B1554"/>
      <c r="C1554"/>
      <c r="D1554"/>
      <c r="E1554"/>
      <c r="F1554"/>
      <c r="G1554"/>
      <c r="H1554"/>
      <c r="I1554"/>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c r="CW1554"/>
      <c r="CX1554"/>
      <c r="CY1554"/>
      <c r="CZ1554"/>
      <c r="DA1554"/>
      <c r="DB1554"/>
      <c r="DC1554"/>
      <c r="DD1554"/>
      <c r="DE1554"/>
      <c r="DF1554"/>
      <c r="DG1554"/>
      <c r="DH1554"/>
      <c r="DI1554"/>
      <c r="DJ1554"/>
      <c r="DK1554"/>
      <c r="DL1554"/>
      <c r="DM1554"/>
      <c r="DN1554"/>
      <c r="DO1554"/>
      <c r="DP1554"/>
      <c r="DQ1554"/>
      <c r="DR1554"/>
      <c r="DS1554"/>
      <c r="DT1554"/>
      <c r="DU1554"/>
      <c r="DV1554"/>
      <c r="DW1554"/>
      <c r="DX1554"/>
      <c r="DY1554"/>
      <c r="DZ1554"/>
      <c r="EA1554"/>
      <c r="EB1554"/>
      <c r="EC1554"/>
      <c r="ED1554"/>
      <c r="EE1554"/>
      <c r="EF1554"/>
      <c r="EG1554"/>
      <c r="EH1554"/>
      <c r="EI1554"/>
      <c r="EJ1554"/>
      <c r="EK1554"/>
    </row>
    <row r="1555" spans="1:141" ht="15.75">
      <c r="A1555"/>
      <c r="B1555"/>
      <c r="C1555"/>
      <c r="D1555"/>
      <c r="E1555"/>
      <c r="F1555"/>
      <c r="G1555"/>
      <c r="H1555"/>
      <c r="I155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c r="CW1555"/>
      <c r="CX1555"/>
      <c r="CY1555"/>
      <c r="CZ1555"/>
      <c r="DA1555"/>
      <c r="DB1555"/>
      <c r="DC1555"/>
      <c r="DD1555"/>
      <c r="DE1555"/>
      <c r="DF1555"/>
      <c r="DG1555"/>
      <c r="DH1555"/>
      <c r="DI1555"/>
      <c r="DJ1555"/>
      <c r="DK1555"/>
      <c r="DL1555"/>
      <c r="DM1555"/>
      <c r="DN1555"/>
      <c r="DO1555"/>
      <c r="DP1555"/>
      <c r="DQ1555"/>
      <c r="DR1555"/>
      <c r="DS1555"/>
      <c r="DT1555"/>
      <c r="DU1555"/>
      <c r="DV1555"/>
      <c r="DW1555"/>
      <c r="DX1555"/>
      <c r="DY1555"/>
      <c r="DZ1555"/>
      <c r="EA1555"/>
      <c r="EB1555"/>
      <c r="EC1555"/>
      <c r="ED1555"/>
      <c r="EE1555"/>
      <c r="EF1555"/>
      <c r="EG1555"/>
      <c r="EH1555"/>
      <c r="EI1555"/>
      <c r="EJ1555"/>
      <c r="EK1555"/>
    </row>
    <row r="1556" spans="1:141" ht="15.75">
      <c r="A1556"/>
      <c r="B1556"/>
      <c r="C1556"/>
      <c r="D1556"/>
      <c r="E1556"/>
      <c r="F1556"/>
      <c r="G1556"/>
      <c r="H1556"/>
      <c r="I1556"/>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c r="CW1556"/>
      <c r="CX1556"/>
      <c r="CY1556"/>
      <c r="CZ1556"/>
      <c r="DA1556"/>
      <c r="DB1556"/>
      <c r="DC1556"/>
      <c r="DD1556"/>
      <c r="DE1556"/>
      <c r="DF1556"/>
      <c r="DG1556"/>
      <c r="DH1556"/>
      <c r="DI1556"/>
      <c r="DJ1556"/>
      <c r="DK1556"/>
      <c r="DL1556"/>
      <c r="DM1556"/>
      <c r="DN1556"/>
      <c r="DO1556"/>
      <c r="DP1556"/>
      <c r="DQ1556"/>
      <c r="DR1556"/>
      <c r="DS1556"/>
      <c r="DT1556"/>
      <c r="DU1556"/>
      <c r="DV1556"/>
      <c r="DW1556"/>
      <c r="DX1556"/>
      <c r="DY1556"/>
      <c r="DZ1556"/>
      <c r="EA1556"/>
      <c r="EB1556"/>
      <c r="EC1556"/>
      <c r="ED1556"/>
      <c r="EE1556"/>
      <c r="EF1556"/>
      <c r="EG1556"/>
      <c r="EH1556"/>
      <c r="EI1556"/>
      <c r="EJ1556"/>
      <c r="EK1556"/>
    </row>
    <row r="1557" spans="1:141" ht="15.75">
      <c r="A1557"/>
      <c r="B1557"/>
      <c r="C1557"/>
      <c r="D1557"/>
      <c r="E1557"/>
      <c r="F1557"/>
      <c r="G1557"/>
      <c r="H1557"/>
      <c r="I1557"/>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c r="CW1557"/>
      <c r="CX1557"/>
      <c r="CY1557"/>
      <c r="CZ1557"/>
      <c r="DA1557"/>
      <c r="DB1557"/>
      <c r="DC1557"/>
      <c r="DD1557"/>
      <c r="DE1557"/>
      <c r="DF1557"/>
      <c r="DG1557"/>
      <c r="DH1557"/>
      <c r="DI1557"/>
      <c r="DJ1557"/>
      <c r="DK1557"/>
      <c r="DL1557"/>
      <c r="DM1557"/>
      <c r="DN1557"/>
      <c r="DO1557"/>
      <c r="DP1557"/>
      <c r="DQ1557"/>
      <c r="DR1557"/>
      <c r="DS1557"/>
      <c r="DT1557"/>
      <c r="DU1557"/>
      <c r="DV1557"/>
      <c r="DW1557"/>
      <c r="DX1557"/>
      <c r="DY1557"/>
      <c r="DZ1557"/>
      <c r="EA1557"/>
      <c r="EB1557"/>
      <c r="EC1557"/>
      <c r="ED1557"/>
      <c r="EE1557"/>
      <c r="EF1557"/>
      <c r="EG1557"/>
      <c r="EH1557"/>
      <c r="EI1557"/>
      <c r="EJ1557"/>
      <c r="EK1557"/>
    </row>
    <row r="1558" spans="1:141" ht="15.75">
      <c r="A1558"/>
      <c r="B1558"/>
      <c r="C1558"/>
      <c r="D1558"/>
      <c r="E1558"/>
      <c r="F1558"/>
      <c r="G1558"/>
      <c r="H1558"/>
      <c r="I1558"/>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c r="CW1558"/>
      <c r="CX1558"/>
      <c r="CY1558"/>
      <c r="CZ1558"/>
      <c r="DA1558"/>
      <c r="DB1558"/>
      <c r="DC1558"/>
      <c r="DD1558"/>
      <c r="DE1558"/>
      <c r="DF1558"/>
      <c r="DG1558"/>
      <c r="DH1558"/>
      <c r="DI1558"/>
      <c r="DJ1558"/>
      <c r="DK1558"/>
      <c r="DL1558"/>
      <c r="DM1558"/>
      <c r="DN1558"/>
      <c r="DO1558"/>
      <c r="DP1558"/>
      <c r="DQ1558"/>
      <c r="DR1558"/>
      <c r="DS1558"/>
      <c r="DT1558"/>
      <c r="DU1558"/>
      <c r="DV1558"/>
      <c r="DW1558"/>
      <c r="DX1558"/>
      <c r="DY1558"/>
      <c r="DZ1558"/>
      <c r="EA1558"/>
      <c r="EB1558"/>
      <c r="EC1558"/>
      <c r="ED1558"/>
      <c r="EE1558"/>
      <c r="EF1558"/>
      <c r="EG1558"/>
      <c r="EH1558"/>
      <c r="EI1558"/>
      <c r="EJ1558"/>
      <c r="EK1558"/>
    </row>
    <row r="1559" spans="1:141" ht="15.75">
      <c r="A1559"/>
      <c r="B1559"/>
      <c r="C1559"/>
      <c r="D1559"/>
      <c r="E1559"/>
      <c r="F1559"/>
      <c r="G1559"/>
      <c r="H1559"/>
      <c r="I1559"/>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c r="CW1559"/>
      <c r="CX1559"/>
      <c r="CY1559"/>
      <c r="CZ1559"/>
      <c r="DA1559"/>
      <c r="DB1559"/>
      <c r="DC1559"/>
      <c r="DD1559"/>
      <c r="DE1559"/>
      <c r="DF1559"/>
      <c r="DG1559"/>
      <c r="DH1559"/>
      <c r="DI1559"/>
      <c r="DJ1559"/>
      <c r="DK1559"/>
      <c r="DL1559"/>
      <c r="DM1559"/>
      <c r="DN1559"/>
      <c r="DO1559"/>
      <c r="DP1559"/>
      <c r="DQ1559"/>
      <c r="DR1559"/>
      <c r="DS1559"/>
      <c r="DT1559"/>
      <c r="DU1559"/>
      <c r="DV1559"/>
      <c r="DW1559"/>
      <c r="DX1559"/>
      <c r="DY1559"/>
      <c r="DZ1559"/>
      <c r="EA1559"/>
      <c r="EB1559"/>
      <c r="EC1559"/>
      <c r="ED1559"/>
      <c r="EE1559"/>
      <c r="EF1559"/>
      <c r="EG1559"/>
      <c r="EH1559"/>
      <c r="EI1559"/>
      <c r="EJ1559"/>
      <c r="EK1559"/>
    </row>
    <row r="1560" spans="1:141" ht="15.75">
      <c r="A1560"/>
      <c r="B1560"/>
      <c r="C1560"/>
      <c r="D1560"/>
      <c r="E1560"/>
      <c r="F1560"/>
      <c r="G1560"/>
      <c r="H1560"/>
      <c r="I1560"/>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c r="CW1560"/>
      <c r="CX1560"/>
      <c r="CY1560"/>
      <c r="CZ1560"/>
      <c r="DA1560"/>
      <c r="DB1560"/>
      <c r="DC1560"/>
      <c r="DD1560"/>
      <c r="DE1560"/>
      <c r="DF1560"/>
      <c r="DG1560"/>
      <c r="DH1560"/>
      <c r="DI1560"/>
      <c r="DJ1560"/>
      <c r="DK1560"/>
      <c r="DL1560"/>
      <c r="DM1560"/>
      <c r="DN1560"/>
      <c r="DO1560"/>
      <c r="DP1560"/>
      <c r="DQ1560"/>
      <c r="DR1560"/>
      <c r="DS1560"/>
      <c r="DT1560"/>
      <c r="DU1560"/>
      <c r="DV1560"/>
      <c r="DW1560"/>
      <c r="DX1560"/>
      <c r="DY1560"/>
      <c r="DZ1560"/>
      <c r="EA1560"/>
      <c r="EB1560"/>
      <c r="EC1560"/>
      <c r="ED1560"/>
      <c r="EE1560"/>
      <c r="EF1560"/>
      <c r="EG1560"/>
      <c r="EH1560"/>
      <c r="EI1560"/>
      <c r="EJ1560"/>
      <c r="EK1560"/>
    </row>
    <row r="1561" spans="1:141" ht="15.75">
      <c r="A1561"/>
      <c r="B1561"/>
      <c r="C1561"/>
      <c r="D1561"/>
      <c r="E1561"/>
      <c r="F1561"/>
      <c r="G1561"/>
      <c r="H1561"/>
      <c r="I1561"/>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c r="CW1561"/>
      <c r="CX1561"/>
      <c r="CY1561"/>
      <c r="CZ1561"/>
      <c r="DA1561"/>
      <c r="DB1561"/>
      <c r="DC1561"/>
      <c r="DD1561"/>
      <c r="DE1561"/>
      <c r="DF1561"/>
      <c r="DG1561"/>
      <c r="DH1561"/>
      <c r="DI1561"/>
      <c r="DJ1561"/>
      <c r="DK1561"/>
      <c r="DL1561"/>
      <c r="DM1561"/>
      <c r="DN1561"/>
      <c r="DO1561"/>
      <c r="DP1561"/>
      <c r="DQ1561"/>
      <c r="DR1561"/>
      <c r="DS1561"/>
      <c r="DT1561"/>
      <c r="DU1561"/>
      <c r="DV1561"/>
      <c r="DW1561"/>
      <c r="DX1561"/>
      <c r="DY1561"/>
      <c r="DZ1561"/>
      <c r="EA1561"/>
      <c r="EB1561"/>
      <c r="EC1561"/>
      <c r="ED1561"/>
      <c r="EE1561"/>
      <c r="EF1561"/>
      <c r="EG1561"/>
      <c r="EH1561"/>
      <c r="EI1561"/>
      <c r="EJ1561"/>
      <c r="EK1561"/>
    </row>
    <row r="1562" spans="1:141" ht="15.75">
      <c r="A1562"/>
      <c r="B1562"/>
      <c r="C1562"/>
      <c r="D1562"/>
      <c r="E1562"/>
      <c r="F1562"/>
      <c r="G1562"/>
      <c r="H1562"/>
      <c r="I1562"/>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c r="CW1562"/>
      <c r="CX1562"/>
      <c r="CY1562"/>
      <c r="CZ1562"/>
      <c r="DA1562"/>
      <c r="DB1562"/>
      <c r="DC1562"/>
      <c r="DD1562"/>
      <c r="DE1562"/>
      <c r="DF1562"/>
      <c r="DG1562"/>
      <c r="DH1562"/>
      <c r="DI1562"/>
      <c r="DJ1562"/>
      <c r="DK1562"/>
      <c r="DL1562"/>
      <c r="DM1562"/>
      <c r="DN1562"/>
      <c r="DO1562"/>
      <c r="DP1562"/>
      <c r="DQ1562"/>
      <c r="DR1562"/>
      <c r="DS1562"/>
      <c r="DT1562"/>
      <c r="DU1562"/>
      <c r="DV1562"/>
      <c r="DW1562"/>
      <c r="DX1562"/>
      <c r="DY1562"/>
      <c r="DZ1562"/>
      <c r="EA1562"/>
      <c r="EB1562"/>
      <c r="EC1562"/>
      <c r="ED1562"/>
      <c r="EE1562"/>
      <c r="EF1562"/>
      <c r="EG1562"/>
      <c r="EH1562"/>
      <c r="EI1562"/>
      <c r="EJ1562"/>
      <c r="EK1562"/>
    </row>
    <row r="1563" spans="1:141" ht="15.75">
      <c r="A1563"/>
      <c r="B1563"/>
      <c r="C1563"/>
      <c r="D1563"/>
      <c r="E1563"/>
      <c r="F1563"/>
      <c r="G1563"/>
      <c r="H1563"/>
      <c r="I1563"/>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c r="CW1563"/>
      <c r="CX1563"/>
      <c r="CY1563"/>
      <c r="CZ1563"/>
      <c r="DA1563"/>
      <c r="DB1563"/>
      <c r="DC1563"/>
      <c r="DD1563"/>
      <c r="DE1563"/>
      <c r="DF1563"/>
      <c r="DG1563"/>
      <c r="DH1563"/>
      <c r="DI1563"/>
      <c r="DJ1563"/>
      <c r="DK1563"/>
      <c r="DL1563"/>
      <c r="DM1563"/>
      <c r="DN1563"/>
      <c r="DO1563"/>
      <c r="DP1563"/>
      <c r="DQ1563"/>
      <c r="DR1563"/>
      <c r="DS1563"/>
      <c r="DT1563"/>
      <c r="DU1563"/>
      <c r="DV1563"/>
      <c r="DW1563"/>
      <c r="DX1563"/>
      <c r="DY1563"/>
      <c r="DZ1563"/>
      <c r="EA1563"/>
      <c r="EB1563"/>
      <c r="EC1563"/>
      <c r="ED1563"/>
      <c r="EE1563"/>
      <c r="EF1563"/>
      <c r="EG1563"/>
      <c r="EH1563"/>
      <c r="EI1563"/>
      <c r="EJ1563"/>
      <c r="EK1563"/>
    </row>
    <row r="1564" spans="1:141" ht="15.75">
      <c r="A1564"/>
      <c r="B1564"/>
      <c r="C1564"/>
      <c r="D1564"/>
      <c r="E1564"/>
      <c r="F1564"/>
      <c r="G1564"/>
      <c r="H1564"/>
      <c r="I1564"/>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c r="CW1564"/>
      <c r="CX1564"/>
      <c r="CY1564"/>
      <c r="CZ1564"/>
      <c r="DA1564"/>
      <c r="DB1564"/>
      <c r="DC1564"/>
      <c r="DD1564"/>
      <c r="DE1564"/>
      <c r="DF1564"/>
      <c r="DG1564"/>
      <c r="DH1564"/>
      <c r="DI1564"/>
      <c r="DJ1564"/>
      <c r="DK1564"/>
      <c r="DL1564"/>
      <c r="DM1564"/>
      <c r="DN1564"/>
      <c r="DO1564"/>
      <c r="DP1564"/>
      <c r="DQ1564"/>
      <c r="DR1564"/>
      <c r="DS1564"/>
      <c r="DT1564"/>
      <c r="DU1564"/>
      <c r="DV1564"/>
      <c r="DW1564"/>
      <c r="DX1564"/>
      <c r="DY1564"/>
      <c r="DZ1564"/>
      <c r="EA1564"/>
      <c r="EB1564"/>
      <c r="EC1564"/>
      <c r="ED1564"/>
      <c r="EE1564"/>
      <c r="EF1564"/>
      <c r="EG1564"/>
      <c r="EH1564"/>
      <c r="EI1564"/>
      <c r="EJ1564"/>
      <c r="EK1564"/>
    </row>
    <row r="1565" spans="1:141" ht="15.75">
      <c r="A1565"/>
      <c r="B1565"/>
      <c r="C1565"/>
      <c r="D1565"/>
      <c r="E1565"/>
      <c r="F1565"/>
      <c r="G1565"/>
      <c r="H1565"/>
      <c r="I156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c r="CW1565"/>
      <c r="CX1565"/>
      <c r="CY1565"/>
      <c r="CZ1565"/>
      <c r="DA1565"/>
      <c r="DB1565"/>
      <c r="DC1565"/>
      <c r="DD1565"/>
      <c r="DE1565"/>
      <c r="DF1565"/>
      <c r="DG1565"/>
      <c r="DH1565"/>
      <c r="DI1565"/>
      <c r="DJ1565"/>
      <c r="DK1565"/>
      <c r="DL1565"/>
      <c r="DM1565"/>
      <c r="DN1565"/>
      <c r="DO1565"/>
      <c r="DP1565"/>
      <c r="DQ1565"/>
      <c r="DR1565"/>
      <c r="DS1565"/>
      <c r="DT1565"/>
      <c r="DU1565"/>
      <c r="DV1565"/>
      <c r="DW1565"/>
      <c r="DX1565"/>
      <c r="DY1565"/>
      <c r="DZ1565"/>
      <c r="EA1565"/>
      <c r="EB1565"/>
      <c r="EC1565"/>
      <c r="ED1565"/>
      <c r="EE1565"/>
      <c r="EF1565"/>
      <c r="EG1565"/>
      <c r="EH1565"/>
      <c r="EI1565"/>
      <c r="EJ1565"/>
      <c r="EK1565"/>
    </row>
    <row r="1566" spans="1:141" ht="15.75">
      <c r="A1566"/>
      <c r="B1566"/>
      <c r="C1566"/>
      <c r="D1566"/>
      <c r="E1566"/>
      <c r="F1566"/>
      <c r="G1566"/>
      <c r="H1566"/>
      <c r="I1566"/>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c r="CW1566"/>
      <c r="CX1566"/>
      <c r="CY1566"/>
      <c r="CZ1566"/>
      <c r="DA1566"/>
      <c r="DB1566"/>
      <c r="DC1566"/>
      <c r="DD1566"/>
      <c r="DE1566"/>
      <c r="DF1566"/>
      <c r="DG1566"/>
      <c r="DH1566"/>
      <c r="DI1566"/>
      <c r="DJ1566"/>
      <c r="DK1566"/>
      <c r="DL1566"/>
      <c r="DM1566"/>
      <c r="DN1566"/>
      <c r="DO1566"/>
      <c r="DP1566"/>
      <c r="DQ1566"/>
      <c r="DR1566"/>
      <c r="DS1566"/>
      <c r="DT1566"/>
      <c r="DU1566"/>
      <c r="DV1566"/>
      <c r="DW1566"/>
      <c r="DX1566"/>
      <c r="DY1566"/>
      <c r="DZ1566"/>
      <c r="EA1566"/>
      <c r="EB1566"/>
      <c r="EC1566"/>
      <c r="ED1566"/>
      <c r="EE1566"/>
      <c r="EF1566"/>
      <c r="EG1566"/>
      <c r="EH1566"/>
      <c r="EI1566"/>
      <c r="EJ1566"/>
      <c r="EK1566"/>
    </row>
    <row r="1567" spans="1:141" ht="15.75">
      <c r="A1567"/>
      <c r="B1567"/>
      <c r="C1567"/>
      <c r="D1567"/>
      <c r="E1567"/>
      <c r="F1567"/>
      <c r="G1567"/>
      <c r="H1567"/>
      <c r="I1567"/>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c r="CW1567"/>
      <c r="CX1567"/>
      <c r="CY1567"/>
      <c r="CZ1567"/>
      <c r="DA1567"/>
      <c r="DB1567"/>
      <c r="DC1567"/>
      <c r="DD1567"/>
      <c r="DE1567"/>
      <c r="DF1567"/>
      <c r="DG1567"/>
      <c r="DH1567"/>
      <c r="DI1567"/>
      <c r="DJ1567"/>
      <c r="DK1567"/>
      <c r="DL1567"/>
      <c r="DM1567"/>
      <c r="DN1567"/>
      <c r="DO1567"/>
      <c r="DP1567"/>
      <c r="DQ1567"/>
      <c r="DR1567"/>
      <c r="DS1567"/>
      <c r="DT1567"/>
      <c r="DU1567"/>
      <c r="DV1567"/>
      <c r="DW1567"/>
      <c r="DX1567"/>
      <c r="DY1567"/>
      <c r="DZ1567"/>
      <c r="EA1567"/>
      <c r="EB1567"/>
      <c r="EC1567"/>
      <c r="ED1567"/>
      <c r="EE1567"/>
      <c r="EF1567"/>
      <c r="EG1567"/>
      <c r="EH1567"/>
      <c r="EI1567"/>
      <c r="EJ1567"/>
      <c r="EK1567"/>
    </row>
    <row r="1568" spans="1:141" ht="15.75">
      <c r="A1568"/>
      <c r="B1568"/>
      <c r="C1568"/>
      <c r="D1568"/>
      <c r="E1568"/>
      <c r="F1568"/>
      <c r="G1568"/>
      <c r="H1568"/>
      <c r="I1568"/>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c r="CW1568"/>
      <c r="CX1568"/>
      <c r="CY1568"/>
      <c r="CZ1568"/>
      <c r="DA1568"/>
      <c r="DB1568"/>
      <c r="DC1568"/>
      <c r="DD1568"/>
      <c r="DE1568"/>
      <c r="DF1568"/>
      <c r="DG1568"/>
      <c r="DH1568"/>
      <c r="DI1568"/>
      <c r="DJ1568"/>
      <c r="DK1568"/>
      <c r="DL1568"/>
      <c r="DM1568"/>
      <c r="DN1568"/>
      <c r="DO1568"/>
      <c r="DP1568"/>
      <c r="DQ1568"/>
      <c r="DR1568"/>
      <c r="DS1568"/>
      <c r="DT1568"/>
      <c r="DU1568"/>
      <c r="DV1568"/>
      <c r="DW1568"/>
      <c r="DX1568"/>
      <c r="DY1568"/>
      <c r="DZ1568"/>
      <c r="EA1568"/>
      <c r="EB1568"/>
      <c r="EC1568"/>
      <c r="ED1568"/>
      <c r="EE1568"/>
      <c r="EF1568"/>
      <c r="EG1568"/>
      <c r="EH1568"/>
      <c r="EI1568"/>
      <c r="EJ1568"/>
      <c r="EK1568"/>
    </row>
    <row r="1569" spans="1:141" ht="15.75">
      <c r="A1569"/>
      <c r="B1569"/>
      <c r="C1569"/>
      <c r="D1569"/>
      <c r="E1569"/>
      <c r="F1569"/>
      <c r="G1569"/>
      <c r="H1569"/>
      <c r="I1569"/>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c r="CW1569"/>
      <c r="CX1569"/>
      <c r="CY1569"/>
      <c r="CZ1569"/>
      <c r="DA1569"/>
      <c r="DB1569"/>
      <c r="DC1569"/>
      <c r="DD1569"/>
      <c r="DE1569"/>
      <c r="DF1569"/>
      <c r="DG1569"/>
      <c r="DH1569"/>
      <c r="DI1569"/>
      <c r="DJ1569"/>
      <c r="DK1569"/>
      <c r="DL1569"/>
      <c r="DM1569"/>
      <c r="DN1569"/>
      <c r="DO1569"/>
      <c r="DP1569"/>
      <c r="DQ1569"/>
      <c r="DR1569"/>
      <c r="DS1569"/>
      <c r="DT1569"/>
      <c r="DU1569"/>
      <c r="DV1569"/>
      <c r="DW1569"/>
      <c r="DX1569"/>
      <c r="DY1569"/>
      <c r="DZ1569"/>
      <c r="EA1569"/>
      <c r="EB1569"/>
      <c r="EC1569"/>
      <c r="ED1569"/>
      <c r="EE1569"/>
      <c r="EF1569"/>
      <c r="EG1569"/>
      <c r="EH1569"/>
      <c r="EI1569"/>
      <c r="EJ1569"/>
      <c r="EK1569"/>
    </row>
    <row r="1570" spans="1:141" ht="15.75">
      <c r="A1570"/>
      <c r="B1570"/>
      <c r="C1570"/>
      <c r="D1570"/>
      <c r="E1570"/>
      <c r="F1570"/>
      <c r="G1570"/>
      <c r="H1570"/>
      <c r="I1570"/>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c r="CW1570"/>
      <c r="CX1570"/>
      <c r="CY1570"/>
      <c r="CZ1570"/>
      <c r="DA1570"/>
      <c r="DB1570"/>
      <c r="DC1570"/>
      <c r="DD1570"/>
      <c r="DE1570"/>
      <c r="DF1570"/>
      <c r="DG1570"/>
      <c r="DH1570"/>
      <c r="DI1570"/>
      <c r="DJ1570"/>
      <c r="DK1570"/>
      <c r="DL1570"/>
      <c r="DM1570"/>
      <c r="DN1570"/>
      <c r="DO1570"/>
      <c r="DP1570"/>
      <c r="DQ1570"/>
      <c r="DR1570"/>
      <c r="DS1570"/>
      <c r="DT1570"/>
      <c r="DU1570"/>
      <c r="DV1570"/>
      <c r="DW1570"/>
      <c r="DX1570"/>
      <c r="DY1570"/>
      <c r="DZ1570"/>
      <c r="EA1570"/>
      <c r="EB1570"/>
      <c r="EC1570"/>
      <c r="ED1570"/>
      <c r="EE1570"/>
      <c r="EF1570"/>
      <c r="EG1570"/>
      <c r="EH1570"/>
      <c r="EI1570"/>
      <c r="EJ1570"/>
      <c r="EK1570"/>
    </row>
    <row r="1571" spans="1:141" ht="15.75">
      <c r="A1571"/>
      <c r="B1571"/>
      <c r="C1571"/>
      <c r="D1571"/>
      <c r="E1571"/>
      <c r="F1571"/>
      <c r="G1571"/>
      <c r="H1571"/>
      <c r="I1571"/>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c r="CW1571"/>
      <c r="CX1571"/>
      <c r="CY1571"/>
      <c r="CZ1571"/>
      <c r="DA1571"/>
      <c r="DB1571"/>
      <c r="DC1571"/>
      <c r="DD1571"/>
      <c r="DE1571"/>
      <c r="DF1571"/>
      <c r="DG1571"/>
      <c r="DH1571"/>
      <c r="DI1571"/>
      <c r="DJ1571"/>
      <c r="DK1571"/>
      <c r="DL1571"/>
      <c r="DM1571"/>
      <c r="DN1571"/>
      <c r="DO1571"/>
      <c r="DP1571"/>
      <c r="DQ1571"/>
      <c r="DR1571"/>
      <c r="DS1571"/>
      <c r="DT1571"/>
      <c r="DU1571"/>
      <c r="DV1571"/>
      <c r="DW1571"/>
      <c r="DX1571"/>
      <c r="DY1571"/>
      <c r="DZ1571"/>
      <c r="EA1571"/>
      <c r="EB1571"/>
      <c r="EC1571"/>
      <c r="ED1571"/>
      <c r="EE1571"/>
      <c r="EF1571"/>
      <c r="EG1571"/>
      <c r="EH1571"/>
      <c r="EI1571"/>
      <c r="EJ1571"/>
      <c r="EK1571"/>
    </row>
    <row r="1572" spans="1:141" ht="15.75">
      <c r="A1572"/>
      <c r="B1572"/>
      <c r="C1572"/>
      <c r="D1572"/>
      <c r="E1572"/>
      <c r="F1572"/>
      <c r="G1572"/>
      <c r="H1572"/>
      <c r="I1572"/>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c r="CW1572"/>
      <c r="CX1572"/>
      <c r="CY1572"/>
      <c r="CZ1572"/>
      <c r="DA1572"/>
      <c r="DB1572"/>
      <c r="DC1572"/>
      <c r="DD1572"/>
      <c r="DE1572"/>
      <c r="DF1572"/>
      <c r="DG1572"/>
      <c r="DH1572"/>
      <c r="DI1572"/>
      <c r="DJ1572"/>
      <c r="DK1572"/>
      <c r="DL1572"/>
      <c r="DM1572"/>
      <c r="DN1572"/>
      <c r="DO1572"/>
      <c r="DP1572"/>
      <c r="DQ1572"/>
      <c r="DR1572"/>
      <c r="DS1572"/>
      <c r="DT1572"/>
      <c r="DU1572"/>
      <c r="DV1572"/>
      <c r="DW1572"/>
      <c r="DX1572"/>
      <c r="DY1572"/>
      <c r="DZ1572"/>
      <c r="EA1572"/>
      <c r="EB1572"/>
      <c r="EC1572"/>
      <c r="ED1572"/>
      <c r="EE1572"/>
      <c r="EF1572"/>
      <c r="EG1572"/>
      <c r="EH1572"/>
      <c r="EI1572"/>
      <c r="EJ1572"/>
      <c r="EK1572"/>
    </row>
    <row r="1573" spans="1:141" ht="15.75">
      <c r="A1573"/>
      <c r="B1573"/>
      <c r="C1573"/>
      <c r="D1573"/>
      <c r="E1573"/>
      <c r="F1573"/>
      <c r="G1573"/>
      <c r="H1573"/>
      <c r="I1573"/>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c r="CW1573"/>
      <c r="CX1573"/>
      <c r="CY1573"/>
      <c r="CZ1573"/>
      <c r="DA1573"/>
      <c r="DB1573"/>
      <c r="DC1573"/>
      <c r="DD1573"/>
      <c r="DE1573"/>
      <c r="DF1573"/>
      <c r="DG1573"/>
      <c r="DH1573"/>
      <c r="DI1573"/>
      <c r="DJ1573"/>
      <c r="DK1573"/>
      <c r="DL1573"/>
      <c r="DM1573"/>
      <c r="DN1573"/>
      <c r="DO1573"/>
      <c r="DP1573"/>
      <c r="DQ1573"/>
      <c r="DR1573"/>
      <c r="DS1573"/>
      <c r="DT1573"/>
      <c r="DU1573"/>
      <c r="DV1573"/>
      <c r="DW1573"/>
      <c r="DX1573"/>
      <c r="DY1573"/>
      <c r="DZ1573"/>
      <c r="EA1573"/>
      <c r="EB1573"/>
      <c r="EC1573"/>
      <c r="ED1573"/>
      <c r="EE1573"/>
      <c r="EF1573"/>
      <c r="EG1573"/>
      <c r="EH1573"/>
      <c r="EI1573"/>
      <c r="EJ1573"/>
      <c r="EK1573"/>
    </row>
    <row r="1574" spans="1:141" ht="15.75">
      <c r="A1574"/>
      <c r="B1574"/>
      <c r="C1574"/>
      <c r="D1574"/>
      <c r="E1574"/>
      <c r="F1574"/>
      <c r="G1574"/>
      <c r="H1574"/>
      <c r="I1574"/>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c r="CW1574"/>
      <c r="CX1574"/>
      <c r="CY1574"/>
      <c r="CZ1574"/>
      <c r="DA1574"/>
      <c r="DB1574"/>
      <c r="DC1574"/>
      <c r="DD1574"/>
      <c r="DE1574"/>
      <c r="DF1574"/>
      <c r="DG1574"/>
      <c r="DH1574"/>
      <c r="DI1574"/>
      <c r="DJ1574"/>
      <c r="DK1574"/>
      <c r="DL1574"/>
      <c r="DM1574"/>
      <c r="DN1574"/>
      <c r="DO1574"/>
      <c r="DP1574"/>
      <c r="DQ1574"/>
      <c r="DR1574"/>
      <c r="DS1574"/>
      <c r="DT1574"/>
      <c r="DU1574"/>
      <c r="DV1574"/>
      <c r="DW1574"/>
      <c r="DX1574"/>
      <c r="DY1574"/>
      <c r="DZ1574"/>
      <c r="EA1574"/>
      <c r="EB1574"/>
      <c r="EC1574"/>
      <c r="ED1574"/>
      <c r="EE1574"/>
      <c r="EF1574"/>
      <c r="EG1574"/>
      <c r="EH1574"/>
      <c r="EI1574"/>
      <c r="EJ1574"/>
      <c r="EK1574"/>
    </row>
    <row r="1575" spans="1:141" ht="15.75">
      <c r="A1575"/>
      <c r="B1575"/>
      <c r="C1575"/>
      <c r="D1575"/>
      <c r="E1575"/>
      <c r="F1575"/>
      <c r="G1575"/>
      <c r="H1575"/>
      <c r="I157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c r="CW1575"/>
      <c r="CX1575"/>
      <c r="CY1575"/>
      <c r="CZ1575"/>
      <c r="DA1575"/>
      <c r="DB1575"/>
      <c r="DC1575"/>
      <c r="DD1575"/>
      <c r="DE1575"/>
      <c r="DF1575"/>
      <c r="DG1575"/>
      <c r="DH1575"/>
      <c r="DI1575"/>
      <c r="DJ1575"/>
      <c r="DK1575"/>
      <c r="DL1575"/>
      <c r="DM1575"/>
      <c r="DN1575"/>
      <c r="DO1575"/>
      <c r="DP1575"/>
      <c r="DQ1575"/>
      <c r="DR1575"/>
      <c r="DS1575"/>
      <c r="DT1575"/>
      <c r="DU1575"/>
      <c r="DV1575"/>
      <c r="DW1575"/>
      <c r="DX1575"/>
      <c r="DY1575"/>
      <c r="DZ1575"/>
      <c r="EA1575"/>
      <c r="EB1575"/>
      <c r="EC1575"/>
      <c r="ED1575"/>
      <c r="EE1575"/>
      <c r="EF1575"/>
      <c r="EG1575"/>
      <c r="EH1575"/>
      <c r="EI1575"/>
      <c r="EJ1575"/>
      <c r="EK1575"/>
    </row>
    <row r="1576" spans="1:141" ht="15.75">
      <c r="A1576"/>
      <c r="B1576"/>
      <c r="C1576"/>
      <c r="D1576"/>
      <c r="E1576"/>
      <c r="F1576"/>
      <c r="G1576"/>
      <c r="H1576"/>
      <c r="I1576"/>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c r="CW1576"/>
      <c r="CX1576"/>
      <c r="CY1576"/>
      <c r="CZ1576"/>
      <c r="DA1576"/>
      <c r="DB1576"/>
      <c r="DC1576"/>
      <c r="DD1576"/>
      <c r="DE1576"/>
      <c r="DF1576"/>
      <c r="DG1576"/>
      <c r="DH1576"/>
      <c r="DI1576"/>
      <c r="DJ1576"/>
      <c r="DK1576"/>
      <c r="DL1576"/>
      <c r="DM1576"/>
      <c r="DN1576"/>
      <c r="DO1576"/>
      <c r="DP1576"/>
      <c r="DQ1576"/>
      <c r="DR1576"/>
      <c r="DS1576"/>
      <c r="DT1576"/>
      <c r="DU1576"/>
      <c r="DV1576"/>
      <c r="DW1576"/>
      <c r="DX1576"/>
      <c r="DY1576"/>
      <c r="DZ1576"/>
      <c r="EA1576"/>
      <c r="EB1576"/>
      <c r="EC1576"/>
      <c r="ED1576"/>
      <c r="EE1576"/>
      <c r="EF1576"/>
      <c r="EG1576"/>
      <c r="EH1576"/>
      <c r="EI1576"/>
      <c r="EJ1576"/>
      <c r="EK1576"/>
    </row>
    <row r="1577" spans="1:141" ht="15.75">
      <c r="A1577"/>
      <c r="B1577"/>
      <c r="C1577"/>
      <c r="D1577"/>
      <c r="E1577"/>
      <c r="F1577"/>
      <c r="G1577"/>
      <c r="H1577"/>
      <c r="I1577"/>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c r="CW1577"/>
      <c r="CX1577"/>
      <c r="CY1577"/>
      <c r="CZ1577"/>
      <c r="DA1577"/>
      <c r="DB1577"/>
      <c r="DC1577"/>
      <c r="DD1577"/>
      <c r="DE1577"/>
      <c r="DF1577"/>
      <c r="DG1577"/>
      <c r="DH1577"/>
      <c r="DI1577"/>
      <c r="DJ1577"/>
      <c r="DK1577"/>
      <c r="DL1577"/>
      <c r="DM1577"/>
      <c r="DN1577"/>
      <c r="DO1577"/>
      <c r="DP1577"/>
      <c r="DQ1577"/>
      <c r="DR1577"/>
      <c r="DS1577"/>
      <c r="DT1577"/>
      <c r="DU1577"/>
      <c r="DV1577"/>
      <c r="DW1577"/>
      <c r="DX1577"/>
      <c r="DY1577"/>
      <c r="DZ1577"/>
      <c r="EA1577"/>
      <c r="EB1577"/>
      <c r="EC1577"/>
      <c r="ED1577"/>
      <c r="EE1577"/>
      <c r="EF1577"/>
      <c r="EG1577"/>
      <c r="EH1577"/>
      <c r="EI1577"/>
      <c r="EJ1577"/>
      <c r="EK1577"/>
    </row>
    <row r="1578" spans="1:141" ht="15.75">
      <c r="A1578"/>
      <c r="B1578"/>
      <c r="C1578"/>
      <c r="D1578"/>
      <c r="E1578"/>
      <c r="F1578"/>
      <c r="G1578"/>
      <c r="H1578"/>
      <c r="I1578"/>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c r="CW1578"/>
      <c r="CX1578"/>
      <c r="CY1578"/>
      <c r="CZ1578"/>
      <c r="DA1578"/>
      <c r="DB1578"/>
      <c r="DC1578"/>
      <c r="DD1578"/>
      <c r="DE1578"/>
      <c r="DF1578"/>
      <c r="DG1578"/>
      <c r="DH1578"/>
      <c r="DI1578"/>
      <c r="DJ1578"/>
      <c r="DK1578"/>
      <c r="DL1578"/>
      <c r="DM1578"/>
      <c r="DN1578"/>
      <c r="DO1578"/>
      <c r="DP1578"/>
      <c r="DQ1578"/>
      <c r="DR1578"/>
      <c r="DS1578"/>
      <c r="DT1578"/>
      <c r="DU1578"/>
      <c r="DV1578"/>
      <c r="DW1578"/>
      <c r="DX1578"/>
      <c r="DY1578"/>
      <c r="DZ1578"/>
      <c r="EA1578"/>
      <c r="EB1578"/>
      <c r="EC1578"/>
      <c r="ED1578"/>
      <c r="EE1578"/>
      <c r="EF1578"/>
      <c r="EG1578"/>
      <c r="EH1578"/>
      <c r="EI1578"/>
      <c r="EJ1578"/>
      <c r="EK1578"/>
    </row>
    <row r="1579" spans="1:141" ht="15.75">
      <c r="A1579"/>
      <c r="B1579"/>
      <c r="C1579"/>
      <c r="D1579"/>
      <c r="E1579"/>
      <c r="F1579"/>
      <c r="G1579"/>
      <c r="H1579"/>
      <c r="I1579"/>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c r="CW1579"/>
      <c r="CX1579"/>
      <c r="CY1579"/>
      <c r="CZ1579"/>
      <c r="DA1579"/>
      <c r="DB1579"/>
      <c r="DC1579"/>
      <c r="DD1579"/>
      <c r="DE1579"/>
      <c r="DF1579"/>
      <c r="DG1579"/>
      <c r="DH1579"/>
      <c r="DI1579"/>
      <c r="DJ1579"/>
      <c r="DK1579"/>
      <c r="DL1579"/>
      <c r="DM1579"/>
      <c r="DN1579"/>
      <c r="DO1579"/>
      <c r="DP1579"/>
      <c r="DQ1579"/>
      <c r="DR1579"/>
      <c r="DS1579"/>
      <c r="DT1579"/>
      <c r="DU1579"/>
      <c r="DV1579"/>
      <c r="DW1579"/>
      <c r="DX1579"/>
      <c r="DY1579"/>
      <c r="DZ1579"/>
      <c r="EA1579"/>
      <c r="EB1579"/>
      <c r="EC1579"/>
      <c r="ED1579"/>
      <c r="EE1579"/>
      <c r="EF1579"/>
      <c r="EG1579"/>
      <c r="EH1579"/>
      <c r="EI1579"/>
      <c r="EJ1579"/>
      <c r="EK1579"/>
    </row>
    <row r="1580" spans="1:141" ht="15.75">
      <c r="A1580"/>
      <c r="B1580"/>
      <c r="C1580"/>
      <c r="D1580"/>
      <c r="E1580"/>
      <c r="F1580"/>
      <c r="G1580"/>
      <c r="H1580"/>
      <c r="I1580"/>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c r="CW1580"/>
      <c r="CX1580"/>
      <c r="CY1580"/>
      <c r="CZ1580"/>
      <c r="DA1580"/>
      <c r="DB1580"/>
      <c r="DC1580"/>
      <c r="DD1580"/>
      <c r="DE1580"/>
      <c r="DF1580"/>
      <c r="DG1580"/>
      <c r="DH1580"/>
      <c r="DI1580"/>
      <c r="DJ1580"/>
      <c r="DK1580"/>
      <c r="DL1580"/>
      <c r="DM1580"/>
      <c r="DN1580"/>
      <c r="DO1580"/>
      <c r="DP1580"/>
      <c r="DQ1580"/>
      <c r="DR1580"/>
      <c r="DS1580"/>
      <c r="DT1580"/>
      <c r="DU1580"/>
      <c r="DV1580"/>
      <c r="DW1580"/>
      <c r="DX1580"/>
      <c r="DY1580"/>
      <c r="DZ1580"/>
      <c r="EA1580"/>
      <c r="EB1580"/>
      <c r="EC1580"/>
      <c r="ED1580"/>
      <c r="EE1580"/>
      <c r="EF1580"/>
      <c r="EG1580"/>
      <c r="EH1580"/>
      <c r="EI1580"/>
      <c r="EJ1580"/>
      <c r="EK1580"/>
    </row>
    <row r="1581" spans="1:141" ht="15.75">
      <c r="A1581"/>
      <c r="B1581"/>
      <c r="C1581"/>
      <c r="D1581"/>
      <c r="E1581"/>
      <c r="F1581"/>
      <c r="G1581"/>
      <c r="H1581"/>
      <c r="I1581"/>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c r="CW1581"/>
      <c r="CX1581"/>
      <c r="CY1581"/>
      <c r="CZ1581"/>
      <c r="DA1581"/>
      <c r="DB1581"/>
      <c r="DC1581"/>
      <c r="DD1581"/>
      <c r="DE1581"/>
      <c r="DF1581"/>
      <c r="DG1581"/>
      <c r="DH1581"/>
      <c r="DI1581"/>
      <c r="DJ1581"/>
      <c r="DK1581"/>
      <c r="DL1581"/>
      <c r="DM1581"/>
      <c r="DN1581"/>
      <c r="DO1581"/>
      <c r="DP1581"/>
      <c r="DQ1581"/>
      <c r="DR1581"/>
      <c r="DS1581"/>
      <c r="DT1581"/>
      <c r="DU1581"/>
      <c r="DV1581"/>
      <c r="DW1581"/>
      <c r="DX1581"/>
      <c r="DY1581"/>
      <c r="DZ1581"/>
      <c r="EA1581"/>
      <c r="EB1581"/>
      <c r="EC1581"/>
      <c r="ED1581"/>
      <c r="EE1581"/>
      <c r="EF1581"/>
      <c r="EG1581"/>
      <c r="EH1581"/>
      <c r="EI1581"/>
      <c r="EJ1581"/>
      <c r="EK1581"/>
    </row>
    <row r="1582" spans="1:141" ht="15.75">
      <c r="A1582"/>
      <c r="B1582"/>
      <c r="C1582"/>
      <c r="D1582"/>
      <c r="E1582"/>
      <c r="F1582"/>
      <c r="G1582"/>
      <c r="H1582"/>
      <c r="I1582"/>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c r="CW1582"/>
      <c r="CX1582"/>
      <c r="CY1582"/>
      <c r="CZ1582"/>
      <c r="DA1582"/>
      <c r="DB1582"/>
      <c r="DC1582"/>
      <c r="DD1582"/>
      <c r="DE1582"/>
      <c r="DF1582"/>
      <c r="DG1582"/>
      <c r="DH1582"/>
      <c r="DI1582"/>
      <c r="DJ1582"/>
      <c r="DK1582"/>
      <c r="DL1582"/>
      <c r="DM1582"/>
      <c r="DN1582"/>
      <c r="DO1582"/>
      <c r="DP1582"/>
      <c r="DQ1582"/>
      <c r="DR1582"/>
      <c r="DS1582"/>
      <c r="DT1582"/>
      <c r="DU1582"/>
      <c r="DV1582"/>
      <c r="DW1582"/>
      <c r="DX1582"/>
      <c r="DY1582"/>
      <c r="DZ1582"/>
      <c r="EA1582"/>
      <c r="EB1582"/>
      <c r="EC1582"/>
      <c r="ED1582"/>
      <c r="EE1582"/>
      <c r="EF1582"/>
      <c r="EG1582"/>
      <c r="EH1582"/>
      <c r="EI1582"/>
      <c r="EJ1582"/>
      <c r="EK1582"/>
    </row>
    <row r="1583" spans="1:141" ht="15.75">
      <c r="A1583"/>
      <c r="B1583"/>
      <c r="C1583"/>
      <c r="D1583"/>
      <c r="E1583"/>
      <c r="F1583"/>
      <c r="G1583"/>
      <c r="H1583"/>
      <c r="I1583"/>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c r="CW1583"/>
      <c r="CX1583"/>
      <c r="CY1583"/>
      <c r="CZ1583"/>
      <c r="DA1583"/>
      <c r="DB1583"/>
      <c r="DC1583"/>
      <c r="DD1583"/>
      <c r="DE1583"/>
      <c r="DF1583"/>
      <c r="DG1583"/>
      <c r="DH1583"/>
      <c r="DI1583"/>
      <c r="DJ1583"/>
      <c r="DK1583"/>
      <c r="DL1583"/>
      <c r="DM1583"/>
      <c r="DN1583"/>
      <c r="DO1583"/>
      <c r="DP1583"/>
      <c r="DQ1583"/>
      <c r="DR1583"/>
      <c r="DS1583"/>
      <c r="DT1583"/>
      <c r="DU1583"/>
      <c r="DV1583"/>
      <c r="DW1583"/>
      <c r="DX1583"/>
      <c r="DY1583"/>
      <c r="DZ1583"/>
      <c r="EA1583"/>
      <c r="EB1583"/>
      <c r="EC1583"/>
      <c r="ED1583"/>
      <c r="EE1583"/>
      <c r="EF1583"/>
      <c r="EG1583"/>
      <c r="EH1583"/>
      <c r="EI1583"/>
      <c r="EJ1583"/>
      <c r="EK1583"/>
    </row>
    <row r="1584" spans="1:141" ht="15.75">
      <c r="A1584"/>
      <c r="B1584"/>
      <c r="C1584"/>
      <c r="D1584"/>
      <c r="E1584"/>
      <c r="F1584"/>
      <c r="G1584"/>
      <c r="H1584"/>
      <c r="I1584"/>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c r="CW1584"/>
      <c r="CX1584"/>
      <c r="CY1584"/>
      <c r="CZ1584"/>
      <c r="DA1584"/>
      <c r="DB1584"/>
      <c r="DC1584"/>
      <c r="DD1584"/>
      <c r="DE1584"/>
      <c r="DF1584"/>
      <c r="DG1584"/>
      <c r="DH1584"/>
      <c r="DI1584"/>
      <c r="DJ1584"/>
      <c r="DK1584"/>
      <c r="DL1584"/>
      <c r="DM1584"/>
      <c r="DN1584"/>
      <c r="DO1584"/>
      <c r="DP1584"/>
      <c r="DQ1584"/>
      <c r="DR1584"/>
      <c r="DS1584"/>
      <c r="DT1584"/>
      <c r="DU1584"/>
      <c r="DV1584"/>
      <c r="DW1584"/>
      <c r="DX1584"/>
      <c r="DY1584"/>
      <c r="DZ1584"/>
      <c r="EA1584"/>
      <c r="EB1584"/>
      <c r="EC1584"/>
      <c r="ED1584"/>
      <c r="EE1584"/>
      <c r="EF1584"/>
      <c r="EG1584"/>
      <c r="EH1584"/>
      <c r="EI1584"/>
      <c r="EJ1584"/>
      <c r="EK1584"/>
    </row>
    <row r="1585" spans="1:141" ht="15.75">
      <c r="A1585"/>
      <c r="B1585"/>
      <c r="C1585"/>
      <c r="D1585"/>
      <c r="E1585"/>
      <c r="F1585"/>
      <c r="G1585"/>
      <c r="H1585"/>
      <c r="I158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c r="CW1585"/>
      <c r="CX1585"/>
      <c r="CY1585"/>
      <c r="CZ1585"/>
      <c r="DA1585"/>
      <c r="DB1585"/>
      <c r="DC1585"/>
      <c r="DD1585"/>
      <c r="DE1585"/>
      <c r="DF1585"/>
      <c r="DG1585"/>
      <c r="DH1585"/>
      <c r="DI1585"/>
      <c r="DJ1585"/>
      <c r="DK1585"/>
      <c r="DL1585"/>
      <c r="DM1585"/>
      <c r="DN1585"/>
      <c r="DO1585"/>
      <c r="DP1585"/>
      <c r="DQ1585"/>
      <c r="DR1585"/>
      <c r="DS1585"/>
      <c r="DT1585"/>
      <c r="DU1585"/>
      <c r="DV1585"/>
      <c r="DW1585"/>
      <c r="DX1585"/>
      <c r="DY1585"/>
      <c r="DZ1585"/>
      <c r="EA1585"/>
      <c r="EB1585"/>
      <c r="EC1585"/>
      <c r="ED1585"/>
      <c r="EE1585"/>
      <c r="EF1585"/>
      <c r="EG1585"/>
      <c r="EH1585"/>
      <c r="EI1585"/>
      <c r="EJ1585"/>
      <c r="EK1585"/>
    </row>
    <row r="1586" spans="1:141" ht="15.75">
      <c r="A1586"/>
      <c r="B1586"/>
      <c r="C1586"/>
      <c r="D1586"/>
      <c r="E1586"/>
      <c r="F1586"/>
      <c r="G1586"/>
      <c r="H1586"/>
      <c r="I1586"/>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c r="CW1586"/>
      <c r="CX1586"/>
      <c r="CY1586"/>
      <c r="CZ1586"/>
      <c r="DA1586"/>
      <c r="DB1586"/>
      <c r="DC1586"/>
      <c r="DD1586"/>
      <c r="DE1586"/>
      <c r="DF1586"/>
      <c r="DG1586"/>
      <c r="DH1586"/>
      <c r="DI1586"/>
      <c r="DJ1586"/>
      <c r="DK1586"/>
      <c r="DL1586"/>
      <c r="DM1586"/>
      <c r="DN1586"/>
      <c r="DO1586"/>
      <c r="DP1586"/>
      <c r="DQ1586"/>
      <c r="DR1586"/>
      <c r="DS1586"/>
      <c r="DT1586"/>
      <c r="DU1586"/>
      <c r="DV1586"/>
      <c r="DW1586"/>
      <c r="DX1586"/>
      <c r="DY1586"/>
      <c r="DZ1586"/>
      <c r="EA1586"/>
      <c r="EB1586"/>
      <c r="EC1586"/>
      <c r="ED1586"/>
      <c r="EE1586"/>
      <c r="EF1586"/>
      <c r="EG1586"/>
      <c r="EH1586"/>
      <c r="EI1586"/>
      <c r="EJ1586"/>
      <c r="EK1586"/>
    </row>
    <row r="1587" spans="1:141" ht="15.75">
      <c r="A1587"/>
      <c r="B1587"/>
      <c r="C1587"/>
      <c r="D1587"/>
      <c r="E1587"/>
      <c r="F1587"/>
      <c r="G1587"/>
      <c r="H1587"/>
      <c r="I1587"/>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c r="CW1587"/>
      <c r="CX1587"/>
      <c r="CY1587"/>
      <c r="CZ1587"/>
      <c r="DA1587"/>
      <c r="DB1587"/>
      <c r="DC1587"/>
      <c r="DD1587"/>
      <c r="DE1587"/>
      <c r="DF1587"/>
      <c r="DG1587"/>
      <c r="DH1587"/>
      <c r="DI1587"/>
      <c r="DJ1587"/>
      <c r="DK1587"/>
      <c r="DL1587"/>
      <c r="DM1587"/>
      <c r="DN1587"/>
      <c r="DO1587"/>
      <c r="DP1587"/>
      <c r="DQ1587"/>
      <c r="DR1587"/>
      <c r="DS1587"/>
      <c r="DT1587"/>
      <c r="DU1587"/>
      <c r="DV1587"/>
      <c r="DW1587"/>
      <c r="DX1587"/>
      <c r="DY1587"/>
      <c r="DZ1587"/>
      <c r="EA1587"/>
      <c r="EB1587"/>
      <c r="EC1587"/>
      <c r="ED1587"/>
      <c r="EE1587"/>
      <c r="EF1587"/>
      <c r="EG1587"/>
      <c r="EH1587"/>
      <c r="EI1587"/>
      <c r="EJ1587"/>
      <c r="EK1587"/>
    </row>
    <row r="1588" spans="1:141" ht="15.75">
      <c r="A1588"/>
      <c r="B1588"/>
      <c r="C1588"/>
      <c r="D1588"/>
      <c r="E1588"/>
      <c r="F1588"/>
      <c r="G1588"/>
      <c r="H1588"/>
      <c r="I1588"/>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c r="CW1588"/>
      <c r="CX1588"/>
      <c r="CY1588"/>
      <c r="CZ1588"/>
      <c r="DA1588"/>
      <c r="DB1588"/>
      <c r="DC1588"/>
      <c r="DD1588"/>
      <c r="DE1588"/>
      <c r="DF1588"/>
      <c r="DG1588"/>
      <c r="DH1588"/>
      <c r="DI1588"/>
      <c r="DJ1588"/>
      <c r="DK1588"/>
      <c r="DL1588"/>
      <c r="DM1588"/>
      <c r="DN1588"/>
      <c r="DO1588"/>
      <c r="DP1588"/>
      <c r="DQ1588"/>
      <c r="DR1588"/>
      <c r="DS1588"/>
      <c r="DT1588"/>
      <c r="DU1588"/>
      <c r="DV1588"/>
      <c r="DW1588"/>
      <c r="DX1588"/>
      <c r="DY1588"/>
      <c r="DZ1588"/>
      <c r="EA1588"/>
      <c r="EB1588"/>
      <c r="EC1588"/>
      <c r="ED1588"/>
      <c r="EE1588"/>
      <c r="EF1588"/>
      <c r="EG1588"/>
      <c r="EH1588"/>
      <c r="EI1588"/>
      <c r="EJ1588"/>
      <c r="EK1588"/>
    </row>
    <row r="1589" spans="1:141" ht="15.75">
      <c r="A1589"/>
      <c r="B1589"/>
      <c r="C1589"/>
      <c r="D1589"/>
      <c r="E1589"/>
      <c r="F1589"/>
      <c r="G1589"/>
      <c r="H1589"/>
      <c r="I1589"/>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c r="CW1589"/>
      <c r="CX1589"/>
      <c r="CY1589"/>
      <c r="CZ1589"/>
      <c r="DA1589"/>
      <c r="DB1589"/>
      <c r="DC1589"/>
      <c r="DD1589"/>
      <c r="DE1589"/>
      <c r="DF1589"/>
      <c r="DG1589"/>
      <c r="DH1589"/>
      <c r="DI1589"/>
      <c r="DJ1589"/>
      <c r="DK1589"/>
      <c r="DL1589"/>
      <c r="DM1589"/>
      <c r="DN1589"/>
      <c r="DO1589"/>
      <c r="DP1589"/>
      <c r="DQ1589"/>
      <c r="DR1589"/>
      <c r="DS1589"/>
      <c r="DT1589"/>
      <c r="DU1589"/>
      <c r="DV1589"/>
      <c r="DW1589"/>
      <c r="DX1589"/>
      <c r="DY1589"/>
      <c r="DZ1589"/>
      <c r="EA1589"/>
      <c r="EB1589"/>
      <c r="EC1589"/>
      <c r="ED1589"/>
      <c r="EE1589"/>
      <c r="EF1589"/>
      <c r="EG1589"/>
      <c r="EH1589"/>
      <c r="EI1589"/>
      <c r="EJ1589"/>
      <c r="EK1589"/>
    </row>
    <row r="1590" spans="1:141" ht="15.75">
      <c r="A1590"/>
      <c r="B1590"/>
      <c r="C1590"/>
      <c r="D1590"/>
      <c r="E1590"/>
      <c r="F1590"/>
      <c r="G1590"/>
      <c r="H1590"/>
      <c r="I1590"/>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c r="CW1590"/>
      <c r="CX1590"/>
      <c r="CY1590"/>
      <c r="CZ1590"/>
      <c r="DA1590"/>
      <c r="DB1590"/>
      <c r="DC1590"/>
      <c r="DD1590"/>
      <c r="DE1590"/>
      <c r="DF1590"/>
      <c r="DG1590"/>
      <c r="DH1590"/>
      <c r="DI1590"/>
      <c r="DJ1590"/>
      <c r="DK1590"/>
      <c r="DL1590"/>
      <c r="DM1590"/>
      <c r="DN1590"/>
      <c r="DO1590"/>
      <c r="DP1590"/>
      <c r="DQ1590"/>
      <c r="DR1590"/>
      <c r="DS1590"/>
      <c r="DT1590"/>
      <c r="DU1590"/>
      <c r="DV1590"/>
      <c r="DW1590"/>
      <c r="DX1590"/>
      <c r="DY1590"/>
      <c r="DZ1590"/>
      <c r="EA1590"/>
      <c r="EB1590"/>
      <c r="EC1590"/>
      <c r="ED1590"/>
      <c r="EE1590"/>
      <c r="EF1590"/>
      <c r="EG1590"/>
      <c r="EH1590"/>
      <c r="EI1590"/>
      <c r="EJ1590"/>
      <c r="EK1590"/>
    </row>
    <row r="1591" spans="1:141" ht="15.75">
      <c r="A1591"/>
      <c r="B1591"/>
      <c r="C1591"/>
      <c r="D1591"/>
      <c r="E1591"/>
      <c r="F1591"/>
      <c r="G1591"/>
      <c r="H1591"/>
      <c r="I1591"/>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c r="CW1591"/>
      <c r="CX1591"/>
      <c r="CY1591"/>
      <c r="CZ1591"/>
      <c r="DA1591"/>
      <c r="DB1591"/>
      <c r="DC1591"/>
      <c r="DD1591"/>
      <c r="DE1591"/>
      <c r="DF1591"/>
      <c r="DG1591"/>
      <c r="DH1591"/>
      <c r="DI1591"/>
      <c r="DJ1591"/>
      <c r="DK1591"/>
      <c r="DL1591"/>
      <c r="DM1591"/>
      <c r="DN1591"/>
      <c r="DO1591"/>
      <c r="DP1591"/>
      <c r="DQ1591"/>
      <c r="DR1591"/>
      <c r="DS1591"/>
      <c r="DT1591"/>
      <c r="DU1591"/>
      <c r="DV1591"/>
      <c r="DW1591"/>
      <c r="DX1591"/>
      <c r="DY1591"/>
      <c r="DZ1591"/>
      <c r="EA1591"/>
      <c r="EB1591"/>
      <c r="EC1591"/>
      <c r="ED1591"/>
      <c r="EE1591"/>
      <c r="EF1591"/>
      <c r="EG1591"/>
      <c r="EH1591"/>
      <c r="EI1591"/>
      <c r="EJ1591"/>
      <c r="EK1591"/>
    </row>
    <row r="1592" spans="1:141" ht="15.75">
      <c r="A1592"/>
      <c r="B1592"/>
      <c r="C1592"/>
      <c r="D1592"/>
      <c r="E1592"/>
      <c r="F1592"/>
      <c r="G1592"/>
      <c r="H1592"/>
      <c r="I1592"/>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c r="CW1592"/>
      <c r="CX1592"/>
      <c r="CY1592"/>
      <c r="CZ1592"/>
      <c r="DA1592"/>
      <c r="DB1592"/>
      <c r="DC1592"/>
      <c r="DD1592"/>
      <c r="DE1592"/>
      <c r="DF1592"/>
      <c r="DG1592"/>
      <c r="DH1592"/>
      <c r="DI1592"/>
      <c r="DJ1592"/>
      <c r="DK1592"/>
      <c r="DL1592"/>
      <c r="DM1592"/>
      <c r="DN1592"/>
      <c r="DO1592"/>
      <c r="DP1592"/>
      <c r="DQ1592"/>
      <c r="DR1592"/>
      <c r="DS1592"/>
      <c r="DT1592"/>
      <c r="DU1592"/>
      <c r="DV1592"/>
      <c r="DW1592"/>
      <c r="DX1592"/>
      <c r="DY1592"/>
      <c r="DZ1592"/>
      <c r="EA1592"/>
      <c r="EB1592"/>
      <c r="EC1592"/>
      <c r="ED1592"/>
      <c r="EE1592"/>
      <c r="EF1592"/>
      <c r="EG1592"/>
      <c r="EH1592"/>
      <c r="EI1592"/>
      <c r="EJ1592"/>
      <c r="EK1592"/>
    </row>
    <row r="1593" spans="1:141" ht="15.75">
      <c r="A1593"/>
      <c r="B1593"/>
      <c r="C1593"/>
      <c r="D1593"/>
      <c r="E1593"/>
      <c r="F1593"/>
      <c r="G1593"/>
      <c r="H1593"/>
      <c r="I1593"/>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c r="CW1593"/>
      <c r="CX1593"/>
      <c r="CY1593"/>
      <c r="CZ1593"/>
      <c r="DA1593"/>
      <c r="DB1593"/>
      <c r="DC1593"/>
      <c r="DD1593"/>
      <c r="DE1593"/>
      <c r="DF1593"/>
      <c r="DG1593"/>
      <c r="DH1593"/>
      <c r="DI1593"/>
      <c r="DJ1593"/>
      <c r="DK1593"/>
      <c r="DL1593"/>
      <c r="DM1593"/>
      <c r="DN1593"/>
      <c r="DO1593"/>
      <c r="DP1593"/>
      <c r="DQ1593"/>
      <c r="DR1593"/>
      <c r="DS1593"/>
      <c r="DT1593"/>
      <c r="DU1593"/>
      <c r="DV1593"/>
      <c r="DW1593"/>
      <c r="DX1593"/>
      <c r="DY1593"/>
      <c r="DZ1593"/>
      <c r="EA1593"/>
      <c r="EB1593"/>
      <c r="EC1593"/>
      <c r="ED1593"/>
      <c r="EE1593"/>
      <c r="EF1593"/>
      <c r="EG1593"/>
      <c r="EH1593"/>
      <c r="EI1593"/>
      <c r="EJ1593"/>
      <c r="EK1593"/>
    </row>
    <row r="1594" spans="1:141" ht="15.75">
      <c r="A1594"/>
      <c r="B1594"/>
      <c r="C1594"/>
      <c r="D1594"/>
      <c r="E1594"/>
      <c r="F1594"/>
      <c r="G1594"/>
      <c r="H1594"/>
      <c r="I1594"/>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c r="CW1594"/>
      <c r="CX1594"/>
      <c r="CY1594"/>
      <c r="CZ1594"/>
      <c r="DA1594"/>
      <c r="DB1594"/>
      <c r="DC1594"/>
      <c r="DD1594"/>
      <c r="DE1594"/>
      <c r="DF1594"/>
      <c r="DG1594"/>
      <c r="DH1594"/>
      <c r="DI1594"/>
      <c r="DJ1594"/>
      <c r="DK1594"/>
      <c r="DL1594"/>
      <c r="DM1594"/>
      <c r="DN1594"/>
      <c r="DO1594"/>
      <c r="DP1594"/>
      <c r="DQ1594"/>
      <c r="DR1594"/>
      <c r="DS1594"/>
      <c r="DT1594"/>
      <c r="DU1594"/>
      <c r="DV1594"/>
      <c r="DW1594"/>
      <c r="DX1594"/>
      <c r="DY1594"/>
      <c r="DZ1594"/>
      <c r="EA1594"/>
      <c r="EB1594"/>
      <c r="EC1594"/>
      <c r="ED1594"/>
      <c r="EE1594"/>
      <c r="EF1594"/>
      <c r="EG1594"/>
      <c r="EH1594"/>
      <c r="EI1594"/>
      <c r="EJ1594"/>
      <c r="EK1594"/>
    </row>
    <row r="1595" spans="1:141" ht="15.75">
      <c r="A1595"/>
      <c r="B1595"/>
      <c r="C1595"/>
      <c r="D1595"/>
      <c r="E1595"/>
      <c r="F1595"/>
      <c r="G1595"/>
      <c r="H1595"/>
      <c r="I159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c r="CW1595"/>
      <c r="CX1595"/>
      <c r="CY1595"/>
      <c r="CZ1595"/>
      <c r="DA1595"/>
      <c r="DB1595"/>
      <c r="DC1595"/>
      <c r="DD1595"/>
      <c r="DE1595"/>
      <c r="DF1595"/>
      <c r="DG1595"/>
      <c r="DH1595"/>
      <c r="DI1595"/>
      <c r="DJ1595"/>
      <c r="DK1595"/>
      <c r="DL1595"/>
      <c r="DM1595"/>
      <c r="DN1595"/>
      <c r="DO1595"/>
      <c r="DP1595"/>
      <c r="DQ1595"/>
      <c r="DR1595"/>
      <c r="DS1595"/>
      <c r="DT1595"/>
      <c r="DU1595"/>
      <c r="DV1595"/>
      <c r="DW1595"/>
      <c r="DX1595"/>
      <c r="DY1595"/>
      <c r="DZ1595"/>
      <c r="EA1595"/>
      <c r="EB1595"/>
      <c r="EC1595"/>
      <c r="ED1595"/>
      <c r="EE1595"/>
      <c r="EF1595"/>
      <c r="EG1595"/>
      <c r="EH1595"/>
      <c r="EI1595"/>
      <c r="EJ1595"/>
      <c r="EK1595"/>
    </row>
    <row r="1596" spans="1:141" ht="15.75">
      <c r="A1596"/>
      <c r="B1596"/>
      <c r="C1596"/>
      <c r="D1596"/>
      <c r="E1596"/>
      <c r="F1596"/>
      <c r="G1596"/>
      <c r="H1596"/>
      <c r="I1596"/>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c r="CW1596"/>
      <c r="CX1596"/>
      <c r="CY1596"/>
      <c r="CZ1596"/>
      <c r="DA1596"/>
      <c r="DB1596"/>
      <c r="DC1596"/>
      <c r="DD1596"/>
      <c r="DE1596"/>
      <c r="DF1596"/>
      <c r="DG1596"/>
      <c r="DH1596"/>
      <c r="DI1596"/>
      <c r="DJ1596"/>
      <c r="DK1596"/>
      <c r="DL1596"/>
      <c r="DM1596"/>
      <c r="DN1596"/>
      <c r="DO1596"/>
      <c r="DP1596"/>
      <c r="DQ1596"/>
      <c r="DR1596"/>
      <c r="DS1596"/>
      <c r="DT1596"/>
      <c r="DU1596"/>
      <c r="DV1596"/>
      <c r="DW1596"/>
      <c r="DX1596"/>
      <c r="DY1596"/>
      <c r="DZ1596"/>
      <c r="EA1596"/>
      <c r="EB1596"/>
      <c r="EC1596"/>
      <c r="ED1596"/>
      <c r="EE1596"/>
      <c r="EF1596"/>
      <c r="EG1596"/>
      <c r="EH1596"/>
      <c r="EI1596"/>
      <c r="EJ1596"/>
      <c r="EK1596"/>
    </row>
    <row r="1597" spans="1:141" ht="15.75">
      <c r="A1597"/>
      <c r="B1597"/>
      <c r="C1597"/>
      <c r="D1597"/>
      <c r="E1597"/>
      <c r="F1597"/>
      <c r="G1597"/>
      <c r="H1597"/>
      <c r="I1597"/>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c r="CW1597"/>
      <c r="CX1597"/>
      <c r="CY1597"/>
      <c r="CZ1597"/>
      <c r="DA1597"/>
      <c r="DB1597"/>
      <c r="DC1597"/>
      <c r="DD1597"/>
      <c r="DE1597"/>
      <c r="DF1597"/>
      <c r="DG1597"/>
      <c r="DH1597"/>
      <c r="DI1597"/>
      <c r="DJ1597"/>
      <c r="DK1597"/>
      <c r="DL1597"/>
      <c r="DM1597"/>
      <c r="DN1597"/>
      <c r="DO1597"/>
      <c r="DP1597"/>
      <c r="DQ1597"/>
      <c r="DR1597"/>
      <c r="DS1597"/>
      <c r="DT1597"/>
      <c r="DU1597"/>
      <c r="DV1597"/>
      <c r="DW1597"/>
      <c r="DX1597"/>
      <c r="DY1597"/>
      <c r="DZ1597"/>
      <c r="EA1597"/>
      <c r="EB1597"/>
      <c r="EC1597"/>
      <c r="ED1597"/>
      <c r="EE1597"/>
      <c r="EF1597"/>
      <c r="EG1597"/>
      <c r="EH1597"/>
      <c r="EI1597"/>
      <c r="EJ1597"/>
      <c r="EK1597"/>
    </row>
    <row r="1598" spans="1:141" ht="15.75">
      <c r="A1598"/>
      <c r="B1598"/>
      <c r="C1598"/>
      <c r="D1598"/>
      <c r="E1598"/>
      <c r="F1598"/>
      <c r="G1598"/>
      <c r="H1598"/>
      <c r="I1598"/>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c r="CW1598"/>
      <c r="CX1598"/>
      <c r="CY1598"/>
      <c r="CZ1598"/>
      <c r="DA1598"/>
      <c r="DB1598"/>
      <c r="DC1598"/>
      <c r="DD1598"/>
      <c r="DE1598"/>
      <c r="DF1598"/>
      <c r="DG1598"/>
      <c r="DH1598"/>
      <c r="DI1598"/>
      <c r="DJ1598"/>
      <c r="DK1598"/>
      <c r="DL1598"/>
      <c r="DM1598"/>
      <c r="DN1598"/>
      <c r="DO1598"/>
      <c r="DP1598"/>
      <c r="DQ1598"/>
      <c r="DR1598"/>
      <c r="DS1598"/>
      <c r="DT1598"/>
      <c r="DU1598"/>
      <c r="DV1598"/>
      <c r="DW1598"/>
      <c r="DX1598"/>
      <c r="DY1598"/>
      <c r="DZ1598"/>
      <c r="EA1598"/>
      <c r="EB1598"/>
      <c r="EC1598"/>
      <c r="ED1598"/>
      <c r="EE1598"/>
      <c r="EF1598"/>
      <c r="EG1598"/>
      <c r="EH1598"/>
      <c r="EI1598"/>
      <c r="EJ1598"/>
      <c r="EK1598"/>
    </row>
    <row r="1599" spans="1:141" ht="15.75">
      <c r="A1599"/>
      <c r="B1599"/>
      <c r="C1599"/>
      <c r="D1599"/>
      <c r="E1599"/>
      <c r="F1599"/>
      <c r="G1599"/>
      <c r="H1599"/>
      <c r="I1599"/>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c r="CW1599"/>
      <c r="CX1599"/>
      <c r="CY1599"/>
      <c r="CZ1599"/>
      <c r="DA1599"/>
      <c r="DB1599"/>
      <c r="DC1599"/>
      <c r="DD1599"/>
      <c r="DE1599"/>
      <c r="DF1599"/>
      <c r="DG1599"/>
      <c r="DH1599"/>
      <c r="DI1599"/>
      <c r="DJ1599"/>
      <c r="DK1599"/>
      <c r="DL1599"/>
      <c r="DM1599"/>
      <c r="DN1599"/>
      <c r="DO1599"/>
      <c r="DP1599"/>
      <c r="DQ1599"/>
      <c r="DR1599"/>
      <c r="DS1599"/>
      <c r="DT1599"/>
      <c r="DU1599"/>
      <c r="DV1599"/>
      <c r="DW1599"/>
      <c r="DX1599"/>
      <c r="DY1599"/>
      <c r="DZ1599"/>
      <c r="EA1599"/>
      <c r="EB1599"/>
      <c r="EC1599"/>
      <c r="ED1599"/>
      <c r="EE1599"/>
      <c r="EF1599"/>
      <c r="EG1599"/>
      <c r="EH1599"/>
      <c r="EI1599"/>
      <c r="EJ1599"/>
      <c r="EK1599"/>
    </row>
    <row r="1600" spans="1:141" ht="15.75">
      <c r="A1600"/>
      <c r="B1600"/>
      <c r="C1600"/>
      <c r="D1600"/>
      <c r="E1600"/>
      <c r="F1600"/>
      <c r="G1600"/>
      <c r="H1600"/>
      <c r="I1600"/>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c r="CW1600"/>
      <c r="CX1600"/>
      <c r="CY1600"/>
      <c r="CZ1600"/>
      <c r="DA1600"/>
      <c r="DB1600"/>
      <c r="DC1600"/>
      <c r="DD1600"/>
      <c r="DE1600"/>
      <c r="DF1600"/>
      <c r="DG1600"/>
      <c r="DH1600"/>
      <c r="DI1600"/>
      <c r="DJ1600"/>
      <c r="DK1600"/>
      <c r="DL1600"/>
      <c r="DM1600"/>
      <c r="DN1600"/>
      <c r="DO1600"/>
      <c r="DP1600"/>
      <c r="DQ1600"/>
      <c r="DR1600"/>
      <c r="DS1600"/>
      <c r="DT1600"/>
      <c r="DU1600"/>
      <c r="DV1600"/>
      <c r="DW1600"/>
      <c r="DX1600"/>
      <c r="DY1600"/>
      <c r="DZ1600"/>
      <c r="EA1600"/>
      <c r="EB1600"/>
      <c r="EC1600"/>
      <c r="ED1600"/>
      <c r="EE1600"/>
      <c r="EF1600"/>
      <c r="EG1600"/>
      <c r="EH1600"/>
      <c r="EI1600"/>
      <c r="EJ1600"/>
      <c r="EK1600"/>
    </row>
    <row r="1601" spans="1:141" ht="15.75">
      <c r="A1601"/>
      <c r="B1601"/>
      <c r="C1601"/>
      <c r="D1601"/>
      <c r="E1601"/>
      <c r="F1601"/>
      <c r="G1601"/>
      <c r="H1601"/>
      <c r="I1601"/>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c r="CW1601"/>
      <c r="CX1601"/>
      <c r="CY1601"/>
      <c r="CZ1601"/>
      <c r="DA1601"/>
      <c r="DB1601"/>
      <c r="DC1601"/>
      <c r="DD1601"/>
      <c r="DE1601"/>
      <c r="DF1601"/>
      <c r="DG1601"/>
      <c r="DH1601"/>
      <c r="DI1601"/>
      <c r="DJ1601"/>
      <c r="DK1601"/>
      <c r="DL1601"/>
      <c r="DM1601"/>
      <c r="DN1601"/>
      <c r="DO1601"/>
      <c r="DP1601"/>
      <c r="DQ1601"/>
      <c r="DR1601"/>
      <c r="DS1601"/>
      <c r="DT1601"/>
      <c r="DU1601"/>
      <c r="DV1601"/>
      <c r="DW1601"/>
      <c r="DX1601"/>
      <c r="DY1601"/>
      <c r="DZ1601"/>
      <c r="EA1601"/>
      <c r="EB1601"/>
      <c r="EC1601"/>
      <c r="ED1601"/>
      <c r="EE1601"/>
      <c r="EF1601"/>
      <c r="EG1601"/>
      <c r="EH1601"/>
      <c r="EI1601"/>
      <c r="EJ1601"/>
      <c r="EK1601"/>
    </row>
    <row r="1602" spans="1:141" ht="15.75">
      <c r="A1602"/>
      <c r="B1602"/>
      <c r="C1602"/>
      <c r="D1602"/>
      <c r="E1602"/>
      <c r="F1602"/>
      <c r="G1602"/>
      <c r="H1602"/>
      <c r="I1602"/>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c r="CW1602"/>
      <c r="CX1602"/>
      <c r="CY1602"/>
      <c r="CZ1602"/>
      <c r="DA1602"/>
      <c r="DB1602"/>
      <c r="DC1602"/>
      <c r="DD1602"/>
      <c r="DE1602"/>
      <c r="DF1602"/>
      <c r="DG1602"/>
      <c r="DH1602"/>
      <c r="DI1602"/>
      <c r="DJ1602"/>
      <c r="DK1602"/>
      <c r="DL1602"/>
      <c r="DM1602"/>
      <c r="DN1602"/>
      <c r="DO1602"/>
      <c r="DP1602"/>
      <c r="DQ1602"/>
      <c r="DR1602"/>
      <c r="DS1602"/>
      <c r="DT1602"/>
      <c r="DU1602"/>
      <c r="DV1602"/>
      <c r="DW1602"/>
      <c r="DX1602"/>
      <c r="DY1602"/>
      <c r="DZ1602"/>
      <c r="EA1602"/>
      <c r="EB1602"/>
      <c r="EC1602"/>
      <c r="ED1602"/>
      <c r="EE1602"/>
      <c r="EF1602"/>
      <c r="EG1602"/>
      <c r="EH1602"/>
      <c r="EI1602"/>
      <c r="EJ1602"/>
      <c r="EK1602"/>
    </row>
    <row r="1603" spans="1:141" ht="15.75">
      <c r="A1603"/>
      <c r="B1603"/>
      <c r="C1603"/>
      <c r="D1603"/>
      <c r="E1603"/>
      <c r="F1603"/>
      <c r="G1603"/>
      <c r="H1603"/>
      <c r="I1603"/>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c r="CW1603"/>
      <c r="CX1603"/>
      <c r="CY1603"/>
      <c r="CZ1603"/>
      <c r="DA1603"/>
      <c r="DB1603"/>
      <c r="DC1603"/>
      <c r="DD1603"/>
      <c r="DE1603"/>
      <c r="DF1603"/>
      <c r="DG1603"/>
      <c r="DH1603"/>
      <c r="DI1603"/>
      <c r="DJ1603"/>
      <c r="DK1603"/>
      <c r="DL1603"/>
      <c r="DM1603"/>
      <c r="DN1603"/>
      <c r="DO1603"/>
      <c r="DP1603"/>
      <c r="DQ1603"/>
      <c r="DR1603"/>
      <c r="DS1603"/>
      <c r="DT1603"/>
      <c r="DU1603"/>
      <c r="DV1603"/>
      <c r="DW1603"/>
      <c r="DX1603"/>
      <c r="DY1603"/>
      <c r="DZ1603"/>
      <c r="EA1603"/>
      <c r="EB1603"/>
      <c r="EC1603"/>
      <c r="ED1603"/>
      <c r="EE1603"/>
      <c r="EF1603"/>
      <c r="EG1603"/>
      <c r="EH1603"/>
      <c r="EI1603"/>
      <c r="EJ1603"/>
      <c r="EK1603"/>
    </row>
    <row r="1604" spans="1:141" ht="15.75">
      <c r="A1604"/>
      <c r="B1604"/>
      <c r="C1604"/>
      <c r="D1604"/>
      <c r="E1604"/>
      <c r="F1604"/>
      <c r="G1604"/>
      <c r="H1604"/>
      <c r="I1604"/>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c r="CW1604"/>
      <c r="CX1604"/>
      <c r="CY1604"/>
      <c r="CZ1604"/>
      <c r="DA1604"/>
      <c r="DB1604"/>
      <c r="DC1604"/>
      <c r="DD1604"/>
      <c r="DE1604"/>
      <c r="DF1604"/>
      <c r="DG1604"/>
      <c r="DH1604"/>
      <c r="DI1604"/>
      <c r="DJ1604"/>
      <c r="DK1604"/>
      <c r="DL1604"/>
      <c r="DM1604"/>
      <c r="DN1604"/>
      <c r="DO1604"/>
      <c r="DP1604"/>
      <c r="DQ1604"/>
      <c r="DR1604"/>
      <c r="DS1604"/>
      <c r="DT1604"/>
      <c r="DU1604"/>
      <c r="DV1604"/>
      <c r="DW1604"/>
      <c r="DX1604"/>
      <c r="DY1604"/>
      <c r="DZ1604"/>
      <c r="EA1604"/>
      <c r="EB1604"/>
      <c r="EC1604"/>
      <c r="ED1604"/>
      <c r="EE1604"/>
      <c r="EF1604"/>
      <c r="EG1604"/>
      <c r="EH1604"/>
      <c r="EI1604"/>
      <c r="EJ1604"/>
      <c r="EK1604"/>
    </row>
    <row r="1605" spans="1:141" ht="15.75">
      <c r="A1605"/>
      <c r="B1605"/>
      <c r="C1605"/>
      <c r="D1605"/>
      <c r="E1605"/>
      <c r="F1605"/>
      <c r="G1605"/>
      <c r="H1605"/>
      <c r="I160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c r="CW1605"/>
      <c r="CX1605"/>
      <c r="CY1605"/>
      <c r="CZ1605"/>
      <c r="DA1605"/>
      <c r="DB1605"/>
      <c r="DC1605"/>
      <c r="DD1605"/>
      <c r="DE1605"/>
      <c r="DF1605"/>
      <c r="DG1605"/>
      <c r="DH1605"/>
      <c r="DI1605"/>
      <c r="DJ1605"/>
      <c r="DK1605"/>
      <c r="DL1605"/>
      <c r="DM1605"/>
      <c r="DN1605"/>
      <c r="DO1605"/>
      <c r="DP1605"/>
      <c r="DQ1605"/>
      <c r="DR1605"/>
      <c r="DS1605"/>
      <c r="DT1605"/>
      <c r="DU1605"/>
      <c r="DV1605"/>
      <c r="DW1605"/>
      <c r="DX1605"/>
      <c r="DY1605"/>
      <c r="DZ1605"/>
      <c r="EA1605"/>
      <c r="EB1605"/>
      <c r="EC1605"/>
      <c r="ED1605"/>
      <c r="EE1605"/>
      <c r="EF1605"/>
      <c r="EG1605"/>
      <c r="EH1605"/>
      <c r="EI1605"/>
      <c r="EJ1605"/>
      <c r="EK1605"/>
    </row>
    <row r="1606" spans="1:141" ht="15.75">
      <c r="A1606"/>
      <c r="B1606"/>
      <c r="C1606"/>
      <c r="D1606"/>
      <c r="E1606"/>
      <c r="F1606"/>
      <c r="G1606"/>
      <c r="H1606"/>
      <c r="I1606"/>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c r="CW1606"/>
      <c r="CX1606"/>
      <c r="CY1606"/>
      <c r="CZ1606"/>
      <c r="DA1606"/>
      <c r="DB1606"/>
      <c r="DC1606"/>
      <c r="DD1606"/>
      <c r="DE1606"/>
      <c r="DF1606"/>
      <c r="DG1606"/>
      <c r="DH1606"/>
      <c r="DI1606"/>
      <c r="DJ1606"/>
      <c r="DK1606"/>
      <c r="DL1606"/>
      <c r="DM1606"/>
      <c r="DN1606"/>
      <c r="DO1606"/>
      <c r="DP1606"/>
      <c r="DQ1606"/>
      <c r="DR1606"/>
      <c r="DS1606"/>
      <c r="DT1606"/>
      <c r="DU1606"/>
      <c r="DV1606"/>
      <c r="DW1606"/>
      <c r="DX1606"/>
      <c r="DY1606"/>
      <c r="DZ1606"/>
      <c r="EA1606"/>
      <c r="EB1606"/>
      <c r="EC1606"/>
      <c r="ED1606"/>
      <c r="EE1606"/>
      <c r="EF1606"/>
      <c r="EG1606"/>
      <c r="EH1606"/>
      <c r="EI1606"/>
      <c r="EJ1606"/>
      <c r="EK1606"/>
    </row>
    <row r="1607" spans="1:141" ht="15.75">
      <c r="A1607"/>
      <c r="B1607"/>
      <c r="C1607"/>
      <c r="D1607"/>
      <c r="E1607"/>
      <c r="F1607"/>
      <c r="G1607"/>
      <c r="H1607"/>
      <c r="I1607"/>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c r="CW1607"/>
      <c r="CX1607"/>
      <c r="CY1607"/>
      <c r="CZ1607"/>
      <c r="DA1607"/>
      <c r="DB1607"/>
      <c r="DC1607"/>
      <c r="DD1607"/>
      <c r="DE1607"/>
      <c r="DF1607"/>
      <c r="DG1607"/>
      <c r="DH1607"/>
      <c r="DI1607"/>
      <c r="DJ1607"/>
      <c r="DK1607"/>
      <c r="DL1607"/>
      <c r="DM1607"/>
      <c r="DN1607"/>
      <c r="DO1607"/>
      <c r="DP1607"/>
      <c r="DQ1607"/>
      <c r="DR1607"/>
      <c r="DS1607"/>
      <c r="DT1607"/>
      <c r="DU1607"/>
      <c r="DV1607"/>
      <c r="DW1607"/>
      <c r="DX1607"/>
      <c r="DY1607"/>
      <c r="DZ1607"/>
      <c r="EA1607"/>
      <c r="EB1607"/>
      <c r="EC1607"/>
      <c r="ED1607"/>
      <c r="EE1607"/>
      <c r="EF1607"/>
      <c r="EG1607"/>
      <c r="EH1607"/>
      <c r="EI1607"/>
      <c r="EJ1607"/>
      <c r="EK1607"/>
    </row>
    <row r="1608" spans="1:141" ht="15.75">
      <c r="A1608"/>
      <c r="B1608"/>
      <c r="C1608"/>
      <c r="D1608"/>
      <c r="E1608"/>
      <c r="F1608"/>
      <c r="G1608"/>
      <c r="H1608"/>
      <c r="I1608"/>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c r="CW1608"/>
      <c r="CX1608"/>
      <c r="CY1608"/>
      <c r="CZ1608"/>
      <c r="DA1608"/>
      <c r="DB1608"/>
      <c r="DC1608"/>
      <c r="DD1608"/>
      <c r="DE1608"/>
      <c r="DF1608"/>
      <c r="DG1608"/>
      <c r="DH1608"/>
      <c r="DI1608"/>
      <c r="DJ1608"/>
      <c r="DK1608"/>
      <c r="DL1608"/>
      <c r="DM1608"/>
      <c r="DN1608"/>
      <c r="DO1608"/>
      <c r="DP1608"/>
      <c r="DQ1608"/>
      <c r="DR1608"/>
      <c r="DS1608"/>
      <c r="DT1608"/>
      <c r="DU1608"/>
      <c r="DV1608"/>
      <c r="DW1608"/>
      <c r="DX1608"/>
      <c r="DY1608"/>
      <c r="DZ1608"/>
      <c r="EA1608"/>
      <c r="EB1608"/>
      <c r="EC1608"/>
      <c r="ED1608"/>
      <c r="EE1608"/>
      <c r="EF1608"/>
      <c r="EG1608"/>
      <c r="EH1608"/>
      <c r="EI1608"/>
      <c r="EJ1608"/>
      <c r="EK1608"/>
    </row>
    <row r="1609" spans="1:141" ht="15.75">
      <c r="A1609"/>
      <c r="B1609"/>
      <c r="C1609"/>
      <c r="D1609"/>
      <c r="E1609"/>
      <c r="F1609"/>
      <c r="G1609"/>
      <c r="H1609"/>
      <c r="I1609"/>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c r="CW1609"/>
      <c r="CX1609"/>
      <c r="CY1609"/>
      <c r="CZ1609"/>
      <c r="DA1609"/>
      <c r="DB1609"/>
      <c r="DC1609"/>
      <c r="DD1609"/>
      <c r="DE1609"/>
      <c r="DF1609"/>
      <c r="DG1609"/>
      <c r="DH1609"/>
      <c r="DI1609"/>
      <c r="DJ1609"/>
      <c r="DK1609"/>
      <c r="DL1609"/>
      <c r="DM1609"/>
      <c r="DN1609"/>
      <c r="DO1609"/>
      <c r="DP1609"/>
      <c r="DQ1609"/>
      <c r="DR1609"/>
      <c r="DS1609"/>
      <c r="DT1609"/>
      <c r="DU1609"/>
      <c r="DV1609"/>
      <c r="DW1609"/>
      <c r="DX1609"/>
      <c r="DY1609"/>
      <c r="DZ1609"/>
      <c r="EA1609"/>
      <c r="EB1609"/>
      <c r="EC1609"/>
      <c r="ED1609"/>
      <c r="EE1609"/>
      <c r="EF1609"/>
      <c r="EG1609"/>
      <c r="EH1609"/>
      <c r="EI1609"/>
      <c r="EJ1609"/>
      <c r="EK1609"/>
    </row>
    <row r="1610" spans="1:141" ht="15.75">
      <c r="A1610"/>
      <c r="B1610"/>
      <c r="C1610"/>
      <c r="D1610"/>
      <c r="E1610"/>
      <c r="F1610"/>
      <c r="G1610"/>
      <c r="H1610"/>
      <c r="I1610"/>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c r="CW1610"/>
      <c r="CX1610"/>
      <c r="CY1610"/>
      <c r="CZ1610"/>
      <c r="DA1610"/>
      <c r="DB1610"/>
      <c r="DC1610"/>
      <c r="DD1610"/>
      <c r="DE1610"/>
      <c r="DF1610"/>
      <c r="DG1610"/>
      <c r="DH1610"/>
      <c r="DI1610"/>
      <c r="DJ1610"/>
      <c r="DK1610"/>
      <c r="DL1610"/>
      <c r="DM1610"/>
      <c r="DN1610"/>
      <c r="DO1610"/>
      <c r="DP1610"/>
      <c r="DQ1610"/>
      <c r="DR1610"/>
      <c r="DS1610"/>
      <c r="DT1610"/>
      <c r="DU1610"/>
      <c r="DV1610"/>
      <c r="DW1610"/>
      <c r="DX1610"/>
      <c r="DY1610"/>
      <c r="DZ1610"/>
      <c r="EA1610"/>
      <c r="EB1610"/>
      <c r="EC1610"/>
      <c r="ED1610"/>
      <c r="EE1610"/>
      <c r="EF1610"/>
      <c r="EG1610"/>
      <c r="EH1610"/>
      <c r="EI1610"/>
      <c r="EJ1610"/>
      <c r="EK1610"/>
    </row>
    <row r="1611" spans="1:141" ht="15.75">
      <c r="A1611"/>
      <c r="B1611"/>
      <c r="C1611"/>
      <c r="D1611"/>
      <c r="E1611"/>
      <c r="F1611"/>
      <c r="G1611"/>
      <c r="H1611"/>
      <c r="I1611"/>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c r="CW1611"/>
      <c r="CX1611"/>
      <c r="CY1611"/>
      <c r="CZ1611"/>
      <c r="DA1611"/>
      <c r="DB1611"/>
      <c r="DC1611"/>
      <c r="DD1611"/>
      <c r="DE1611"/>
      <c r="DF1611"/>
      <c r="DG1611"/>
      <c r="DH1611"/>
      <c r="DI1611"/>
      <c r="DJ1611"/>
      <c r="DK1611"/>
      <c r="DL1611"/>
      <c r="DM1611"/>
      <c r="DN1611"/>
      <c r="DO1611"/>
      <c r="DP1611"/>
      <c r="DQ1611"/>
      <c r="DR1611"/>
      <c r="DS1611"/>
      <c r="DT1611"/>
      <c r="DU1611"/>
      <c r="DV1611"/>
      <c r="DW1611"/>
      <c r="DX1611"/>
      <c r="DY1611"/>
      <c r="DZ1611"/>
      <c r="EA1611"/>
      <c r="EB1611"/>
      <c r="EC1611"/>
      <c r="ED1611"/>
      <c r="EE1611"/>
      <c r="EF1611"/>
      <c r="EG1611"/>
      <c r="EH1611"/>
      <c r="EI1611"/>
      <c r="EJ1611"/>
      <c r="EK1611"/>
    </row>
    <row r="1612" spans="1:141" ht="15.75">
      <c r="A1612"/>
      <c r="B1612"/>
      <c r="C1612"/>
      <c r="D1612"/>
      <c r="E1612"/>
      <c r="F1612"/>
      <c r="G1612"/>
      <c r="H1612"/>
      <c r="I1612"/>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c r="CW1612"/>
      <c r="CX1612"/>
      <c r="CY1612"/>
      <c r="CZ1612"/>
      <c r="DA1612"/>
      <c r="DB1612"/>
      <c r="DC1612"/>
      <c r="DD1612"/>
      <c r="DE1612"/>
      <c r="DF1612"/>
      <c r="DG1612"/>
      <c r="DH1612"/>
      <c r="DI1612"/>
      <c r="DJ1612"/>
      <c r="DK1612"/>
      <c r="DL1612"/>
      <c r="DM1612"/>
      <c r="DN1612"/>
      <c r="DO1612"/>
      <c r="DP1612"/>
      <c r="DQ1612"/>
      <c r="DR1612"/>
      <c r="DS1612"/>
      <c r="DT1612"/>
      <c r="DU1612"/>
      <c r="DV1612"/>
      <c r="DW1612"/>
      <c r="DX1612"/>
      <c r="DY1612"/>
      <c r="DZ1612"/>
      <c r="EA1612"/>
      <c r="EB1612"/>
      <c r="EC1612"/>
      <c r="ED1612"/>
      <c r="EE1612"/>
      <c r="EF1612"/>
      <c r="EG1612"/>
      <c r="EH1612"/>
      <c r="EI1612"/>
      <c r="EJ1612"/>
      <c r="EK1612"/>
    </row>
    <row r="1613" spans="1:141" ht="15.75">
      <c r="A1613"/>
      <c r="B1613"/>
      <c r="C1613"/>
      <c r="D1613"/>
      <c r="E1613"/>
      <c r="F1613"/>
      <c r="G1613"/>
      <c r="H1613"/>
      <c r="I1613"/>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c r="CW1613"/>
      <c r="CX1613"/>
      <c r="CY1613"/>
      <c r="CZ1613"/>
      <c r="DA1613"/>
      <c r="DB1613"/>
      <c r="DC1613"/>
      <c r="DD1613"/>
      <c r="DE1613"/>
      <c r="DF1613"/>
      <c r="DG1613"/>
      <c r="DH1613"/>
      <c r="DI1613"/>
      <c r="DJ1613"/>
      <c r="DK1613"/>
      <c r="DL1613"/>
      <c r="DM1613"/>
      <c r="DN1613"/>
      <c r="DO1613"/>
      <c r="DP1613"/>
      <c r="DQ1613"/>
      <c r="DR1613"/>
      <c r="DS1613"/>
      <c r="DT1613"/>
      <c r="DU1613"/>
      <c r="DV1613"/>
      <c r="DW1613"/>
      <c r="DX1613"/>
      <c r="DY1613"/>
      <c r="DZ1613"/>
      <c r="EA1613"/>
      <c r="EB1613"/>
      <c r="EC1613"/>
      <c r="ED1613"/>
      <c r="EE1613"/>
      <c r="EF1613"/>
      <c r="EG1613"/>
      <c r="EH1613"/>
      <c r="EI1613"/>
      <c r="EJ1613"/>
      <c r="EK1613"/>
    </row>
    <row r="1614" spans="1:141" ht="15.75">
      <c r="A1614"/>
      <c r="B1614"/>
      <c r="C1614"/>
      <c r="D1614"/>
      <c r="E1614"/>
      <c r="F1614"/>
      <c r="G1614"/>
      <c r="H1614"/>
      <c r="I1614"/>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c r="CW1614"/>
      <c r="CX1614"/>
      <c r="CY1614"/>
      <c r="CZ1614"/>
      <c r="DA1614"/>
      <c r="DB1614"/>
      <c r="DC1614"/>
      <c r="DD1614"/>
      <c r="DE1614"/>
      <c r="DF1614"/>
      <c r="DG1614"/>
      <c r="DH1614"/>
      <c r="DI1614"/>
      <c r="DJ1614"/>
      <c r="DK1614"/>
      <c r="DL1614"/>
      <c r="DM1614"/>
      <c r="DN1614"/>
      <c r="DO1614"/>
      <c r="DP1614"/>
      <c r="DQ1614"/>
      <c r="DR1614"/>
      <c r="DS1614"/>
      <c r="DT1614"/>
      <c r="DU1614"/>
      <c r="DV1614"/>
      <c r="DW1614"/>
      <c r="DX1614"/>
      <c r="DY1614"/>
      <c r="DZ1614"/>
      <c r="EA1614"/>
      <c r="EB1614"/>
      <c r="EC1614"/>
      <c r="ED1614"/>
      <c r="EE1614"/>
      <c r="EF1614"/>
      <c r="EG1614"/>
      <c r="EH1614"/>
      <c r="EI1614"/>
      <c r="EJ1614"/>
      <c r="EK1614"/>
    </row>
    <row r="1615" spans="1:141" ht="15.75">
      <c r="A1615"/>
      <c r="B1615"/>
      <c r="C1615"/>
      <c r="D1615"/>
      <c r="E1615"/>
      <c r="F1615"/>
      <c r="G1615"/>
      <c r="H1615"/>
      <c r="I161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c r="CW1615"/>
      <c r="CX1615"/>
      <c r="CY1615"/>
      <c r="CZ1615"/>
      <c r="DA1615"/>
      <c r="DB1615"/>
      <c r="DC1615"/>
      <c r="DD1615"/>
      <c r="DE1615"/>
      <c r="DF1615"/>
      <c r="DG1615"/>
      <c r="DH1615"/>
      <c r="DI1615"/>
      <c r="DJ1615"/>
      <c r="DK1615"/>
      <c r="DL1615"/>
      <c r="DM1615"/>
      <c r="DN1615"/>
      <c r="DO1615"/>
      <c r="DP1615"/>
      <c r="DQ1615"/>
      <c r="DR1615"/>
      <c r="DS1615"/>
      <c r="DT1615"/>
      <c r="DU1615"/>
      <c r="DV1615"/>
      <c r="DW1615"/>
      <c r="DX1615"/>
      <c r="DY1615"/>
      <c r="DZ1615"/>
      <c r="EA1615"/>
      <c r="EB1615"/>
      <c r="EC1615"/>
      <c r="ED1615"/>
      <c r="EE1615"/>
      <c r="EF1615"/>
      <c r="EG1615"/>
      <c r="EH1615"/>
      <c r="EI1615"/>
      <c r="EJ1615"/>
      <c r="EK1615"/>
    </row>
    <row r="1616" spans="1:141" ht="15.75">
      <c r="A1616"/>
      <c r="B1616"/>
      <c r="C1616"/>
      <c r="D1616"/>
      <c r="E1616"/>
      <c r="F1616"/>
      <c r="G1616"/>
      <c r="H1616"/>
      <c r="I1616"/>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c r="CW1616"/>
      <c r="CX1616"/>
      <c r="CY1616"/>
      <c r="CZ1616"/>
      <c r="DA1616"/>
      <c r="DB1616"/>
      <c r="DC1616"/>
      <c r="DD1616"/>
      <c r="DE1616"/>
      <c r="DF1616"/>
      <c r="DG1616"/>
      <c r="DH1616"/>
      <c r="DI1616"/>
      <c r="DJ1616"/>
      <c r="DK1616"/>
      <c r="DL1616"/>
      <c r="DM1616"/>
      <c r="DN1616"/>
      <c r="DO1616"/>
      <c r="DP1616"/>
      <c r="DQ1616"/>
      <c r="DR1616"/>
      <c r="DS1616"/>
      <c r="DT1616"/>
      <c r="DU1616"/>
      <c r="DV1616"/>
      <c r="DW1616"/>
      <c r="DX1616"/>
      <c r="DY1616"/>
      <c r="DZ1616"/>
      <c r="EA1616"/>
      <c r="EB1616"/>
      <c r="EC1616"/>
      <c r="ED1616"/>
      <c r="EE1616"/>
      <c r="EF1616"/>
      <c r="EG1616"/>
      <c r="EH1616"/>
      <c r="EI1616"/>
      <c r="EJ1616"/>
      <c r="EK1616"/>
    </row>
    <row r="1617" spans="1:141" ht="15.75">
      <c r="A1617"/>
      <c r="B1617"/>
      <c r="C1617"/>
      <c r="D1617"/>
      <c r="E1617"/>
      <c r="F1617"/>
      <c r="G1617"/>
      <c r="H1617"/>
      <c r="I1617"/>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c r="CW1617"/>
      <c r="CX1617"/>
      <c r="CY1617"/>
      <c r="CZ1617"/>
      <c r="DA1617"/>
      <c r="DB1617"/>
      <c r="DC1617"/>
      <c r="DD1617"/>
      <c r="DE1617"/>
      <c r="DF1617"/>
      <c r="DG1617"/>
      <c r="DH1617"/>
      <c r="DI1617"/>
      <c r="DJ1617"/>
      <c r="DK1617"/>
      <c r="DL1617"/>
      <c r="DM1617"/>
      <c r="DN1617"/>
      <c r="DO1617"/>
      <c r="DP1617"/>
      <c r="DQ1617"/>
      <c r="DR1617"/>
      <c r="DS1617"/>
      <c r="DT1617"/>
      <c r="DU1617"/>
      <c r="DV1617"/>
      <c r="DW1617"/>
      <c r="DX1617"/>
      <c r="DY1617"/>
      <c r="DZ1617"/>
      <c r="EA1617"/>
      <c r="EB1617"/>
      <c r="EC1617"/>
      <c r="ED1617"/>
      <c r="EE1617"/>
      <c r="EF1617"/>
      <c r="EG1617"/>
      <c r="EH1617"/>
      <c r="EI1617"/>
      <c r="EJ1617"/>
      <c r="EK1617"/>
    </row>
    <row r="1618" spans="1:141" ht="15.75">
      <c r="A1618"/>
      <c r="B1618"/>
      <c r="C1618"/>
      <c r="D1618"/>
      <c r="E1618"/>
      <c r="F1618"/>
      <c r="G1618"/>
      <c r="H1618"/>
      <c r="I1618"/>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c r="CW1618"/>
      <c r="CX1618"/>
      <c r="CY1618"/>
      <c r="CZ1618"/>
      <c r="DA1618"/>
      <c r="DB1618"/>
      <c r="DC1618"/>
      <c r="DD1618"/>
      <c r="DE1618"/>
      <c r="DF1618"/>
      <c r="DG1618"/>
      <c r="DH1618"/>
      <c r="DI1618"/>
      <c r="DJ1618"/>
      <c r="DK1618"/>
      <c r="DL1618"/>
      <c r="DM1618"/>
      <c r="DN1618"/>
      <c r="DO1618"/>
      <c r="DP1618"/>
      <c r="DQ1618"/>
      <c r="DR1618"/>
      <c r="DS1618"/>
      <c r="DT1618"/>
      <c r="DU1618"/>
      <c r="DV1618"/>
      <c r="DW1618"/>
      <c r="DX1618"/>
      <c r="DY1618"/>
      <c r="DZ1618"/>
      <c r="EA1618"/>
      <c r="EB1618"/>
      <c r="EC1618"/>
      <c r="ED1618"/>
      <c r="EE1618"/>
      <c r="EF1618"/>
      <c r="EG1618"/>
      <c r="EH1618"/>
      <c r="EI1618"/>
      <c r="EJ1618"/>
      <c r="EK1618"/>
    </row>
    <row r="1619" spans="1:141" ht="15.75">
      <c r="A1619"/>
      <c r="B1619"/>
      <c r="C1619"/>
      <c r="D1619"/>
      <c r="E1619"/>
      <c r="F1619"/>
      <c r="G1619"/>
      <c r="H1619"/>
      <c r="I1619"/>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c r="CW1619"/>
      <c r="CX1619"/>
      <c r="CY1619"/>
      <c r="CZ1619"/>
      <c r="DA1619"/>
      <c r="DB1619"/>
      <c r="DC1619"/>
      <c r="DD1619"/>
      <c r="DE1619"/>
      <c r="DF1619"/>
      <c r="DG1619"/>
      <c r="DH1619"/>
      <c r="DI1619"/>
      <c r="DJ1619"/>
      <c r="DK1619"/>
      <c r="DL1619"/>
      <c r="DM1619"/>
      <c r="DN1619"/>
      <c r="DO1619"/>
      <c r="DP1619"/>
      <c r="DQ1619"/>
      <c r="DR1619"/>
      <c r="DS1619"/>
      <c r="DT1619"/>
      <c r="DU1619"/>
      <c r="DV1619"/>
      <c r="DW1619"/>
      <c r="DX1619"/>
      <c r="DY1619"/>
      <c r="DZ1619"/>
      <c r="EA1619"/>
      <c r="EB1619"/>
      <c r="EC1619"/>
      <c r="ED1619"/>
      <c r="EE1619"/>
      <c r="EF1619"/>
      <c r="EG1619"/>
      <c r="EH1619"/>
      <c r="EI1619"/>
      <c r="EJ1619"/>
      <c r="EK1619"/>
    </row>
    <row r="1620" spans="1:141" ht="15.75">
      <c r="A1620"/>
      <c r="B1620"/>
      <c r="C1620"/>
      <c r="D1620"/>
      <c r="E1620"/>
      <c r="F1620"/>
      <c r="G1620"/>
      <c r="H1620"/>
      <c r="I1620"/>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c r="CW1620"/>
      <c r="CX1620"/>
      <c r="CY1620"/>
      <c r="CZ1620"/>
      <c r="DA1620"/>
      <c r="DB1620"/>
      <c r="DC1620"/>
      <c r="DD1620"/>
      <c r="DE1620"/>
      <c r="DF1620"/>
      <c r="DG1620"/>
      <c r="DH1620"/>
      <c r="DI1620"/>
      <c r="DJ1620"/>
      <c r="DK1620"/>
      <c r="DL1620"/>
      <c r="DM1620"/>
      <c r="DN1620"/>
      <c r="DO1620"/>
      <c r="DP1620"/>
      <c r="DQ1620"/>
      <c r="DR1620"/>
      <c r="DS1620"/>
      <c r="DT1620"/>
      <c r="DU1620"/>
      <c r="DV1620"/>
      <c r="DW1620"/>
      <c r="DX1620"/>
      <c r="DY1620"/>
      <c r="DZ1620"/>
      <c r="EA1620"/>
      <c r="EB1620"/>
      <c r="EC1620"/>
      <c r="ED1620"/>
      <c r="EE1620"/>
      <c r="EF1620"/>
      <c r="EG1620"/>
      <c r="EH1620"/>
      <c r="EI1620"/>
      <c r="EJ1620"/>
      <c r="EK1620"/>
    </row>
    <row r="1621" spans="1:141" ht="15.75">
      <c r="A1621"/>
      <c r="B1621"/>
      <c r="C1621"/>
      <c r="D1621"/>
      <c r="E1621"/>
      <c r="F1621"/>
      <c r="G1621"/>
      <c r="H1621"/>
      <c r="I1621"/>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c r="CW1621"/>
      <c r="CX1621"/>
      <c r="CY1621"/>
      <c r="CZ1621"/>
      <c r="DA1621"/>
      <c r="DB1621"/>
      <c r="DC1621"/>
      <c r="DD1621"/>
      <c r="DE1621"/>
      <c r="DF1621"/>
      <c r="DG1621"/>
      <c r="DH1621"/>
      <c r="DI1621"/>
      <c r="DJ1621"/>
      <c r="DK1621"/>
      <c r="DL1621"/>
      <c r="DM1621"/>
      <c r="DN1621"/>
      <c r="DO1621"/>
      <c r="DP1621"/>
      <c r="DQ1621"/>
      <c r="DR1621"/>
      <c r="DS1621"/>
      <c r="DT1621"/>
      <c r="DU1621"/>
      <c r="DV1621"/>
      <c r="DW1621"/>
      <c r="DX1621"/>
      <c r="DY1621"/>
      <c r="DZ1621"/>
      <c r="EA1621"/>
      <c r="EB1621"/>
      <c r="EC1621"/>
      <c r="ED1621"/>
      <c r="EE1621"/>
      <c r="EF1621"/>
      <c r="EG1621"/>
      <c r="EH1621"/>
      <c r="EI1621"/>
      <c r="EJ1621"/>
      <c r="EK1621"/>
    </row>
    <row r="1622" spans="1:141" ht="15.75">
      <c r="A1622"/>
      <c r="B1622"/>
      <c r="C1622"/>
      <c r="D1622"/>
      <c r="E1622"/>
      <c r="F1622"/>
      <c r="G1622"/>
      <c r="H1622"/>
      <c r="I1622"/>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c r="CW1622"/>
      <c r="CX1622"/>
      <c r="CY1622"/>
      <c r="CZ1622"/>
      <c r="DA1622"/>
      <c r="DB1622"/>
      <c r="DC1622"/>
      <c r="DD1622"/>
      <c r="DE1622"/>
      <c r="DF1622"/>
      <c r="DG1622"/>
      <c r="DH1622"/>
      <c r="DI1622"/>
      <c r="DJ1622"/>
      <c r="DK1622"/>
      <c r="DL1622"/>
      <c r="DM1622"/>
      <c r="DN1622"/>
      <c r="DO1622"/>
      <c r="DP1622"/>
      <c r="DQ1622"/>
      <c r="DR1622"/>
      <c r="DS1622"/>
      <c r="DT1622"/>
      <c r="DU1622"/>
      <c r="DV1622"/>
      <c r="DW1622"/>
      <c r="DX1622"/>
      <c r="DY1622"/>
      <c r="DZ1622"/>
      <c r="EA1622"/>
      <c r="EB1622"/>
      <c r="EC1622"/>
      <c r="ED1622"/>
      <c r="EE1622"/>
      <c r="EF1622"/>
      <c r="EG1622"/>
      <c r="EH1622"/>
      <c r="EI1622"/>
      <c r="EJ1622"/>
      <c r="EK1622"/>
    </row>
    <row r="1623" spans="1:141" ht="15.75">
      <c r="A1623"/>
      <c r="B1623"/>
      <c r="C1623"/>
      <c r="D1623"/>
      <c r="E1623"/>
      <c r="F1623"/>
      <c r="G1623"/>
      <c r="H1623"/>
      <c r="I1623"/>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c r="CW1623"/>
      <c r="CX1623"/>
      <c r="CY1623"/>
      <c r="CZ1623"/>
      <c r="DA1623"/>
      <c r="DB1623"/>
      <c r="DC1623"/>
      <c r="DD1623"/>
      <c r="DE1623"/>
      <c r="DF1623"/>
      <c r="DG1623"/>
      <c r="DH1623"/>
      <c r="DI1623"/>
      <c r="DJ1623"/>
      <c r="DK1623"/>
      <c r="DL1623"/>
      <c r="DM1623"/>
      <c r="DN1623"/>
      <c r="DO1623"/>
      <c r="DP1623"/>
      <c r="DQ1623"/>
      <c r="DR1623"/>
      <c r="DS1623"/>
      <c r="DT1623"/>
      <c r="DU1623"/>
      <c r="DV1623"/>
      <c r="DW1623"/>
      <c r="DX1623"/>
      <c r="DY1623"/>
      <c r="DZ1623"/>
      <c r="EA1623"/>
      <c r="EB1623"/>
      <c r="EC1623"/>
      <c r="ED1623"/>
      <c r="EE1623"/>
      <c r="EF1623"/>
      <c r="EG1623"/>
      <c r="EH1623"/>
      <c r="EI1623"/>
      <c r="EJ1623"/>
      <c r="EK1623"/>
    </row>
    <row r="1624" spans="1:141" ht="15.75">
      <c r="A1624"/>
      <c r="B1624"/>
      <c r="C1624"/>
      <c r="D1624"/>
      <c r="E1624"/>
      <c r="F1624"/>
      <c r="G1624"/>
      <c r="H1624"/>
      <c r="I1624"/>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c r="CW1624"/>
      <c r="CX1624"/>
      <c r="CY1624"/>
      <c r="CZ1624"/>
      <c r="DA1624"/>
      <c r="DB1624"/>
      <c r="DC1624"/>
      <c r="DD1624"/>
      <c r="DE1624"/>
      <c r="DF1624"/>
      <c r="DG1624"/>
      <c r="DH1624"/>
      <c r="DI1624"/>
      <c r="DJ1624"/>
      <c r="DK1624"/>
      <c r="DL1624"/>
      <c r="DM1624"/>
      <c r="DN1624"/>
      <c r="DO1624"/>
      <c r="DP1624"/>
      <c r="DQ1624"/>
      <c r="DR1624"/>
      <c r="DS1624"/>
      <c r="DT1624"/>
      <c r="DU1624"/>
      <c r="DV1624"/>
      <c r="DW1624"/>
      <c r="DX1624"/>
      <c r="DY1624"/>
      <c r="DZ1624"/>
      <c r="EA1624"/>
      <c r="EB1624"/>
      <c r="EC1624"/>
      <c r="ED1624"/>
      <c r="EE1624"/>
      <c r="EF1624"/>
      <c r="EG1624"/>
      <c r="EH1624"/>
      <c r="EI1624"/>
      <c r="EJ1624"/>
      <c r="EK1624"/>
    </row>
    <row r="1625" spans="1:141" ht="15.75">
      <c r="A1625"/>
      <c r="B1625"/>
      <c r="C1625"/>
      <c r="D1625"/>
      <c r="E1625"/>
      <c r="F1625"/>
      <c r="G1625"/>
      <c r="H1625"/>
      <c r="I16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c r="CW1625"/>
      <c r="CX1625"/>
      <c r="CY1625"/>
      <c r="CZ1625"/>
      <c r="DA1625"/>
      <c r="DB1625"/>
      <c r="DC1625"/>
      <c r="DD1625"/>
      <c r="DE1625"/>
      <c r="DF1625"/>
      <c r="DG1625"/>
      <c r="DH1625"/>
      <c r="DI1625"/>
      <c r="DJ1625"/>
      <c r="DK1625"/>
      <c r="DL1625"/>
      <c r="DM1625"/>
      <c r="DN1625"/>
      <c r="DO1625"/>
      <c r="DP1625"/>
      <c r="DQ1625"/>
      <c r="DR1625"/>
      <c r="DS1625"/>
      <c r="DT1625"/>
      <c r="DU1625"/>
      <c r="DV1625"/>
      <c r="DW1625"/>
      <c r="DX1625"/>
      <c r="DY1625"/>
      <c r="DZ1625"/>
      <c r="EA1625"/>
      <c r="EB1625"/>
      <c r="EC1625"/>
      <c r="ED1625"/>
      <c r="EE1625"/>
      <c r="EF1625"/>
      <c r="EG1625"/>
      <c r="EH1625"/>
      <c r="EI1625"/>
      <c r="EJ1625"/>
      <c r="EK1625"/>
    </row>
    <row r="1626" spans="1:141" ht="15.75">
      <c r="A1626"/>
      <c r="B1626"/>
      <c r="C1626"/>
      <c r="D1626"/>
      <c r="E1626"/>
      <c r="F1626"/>
      <c r="G1626"/>
      <c r="H1626"/>
      <c r="I1626"/>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c r="CW1626"/>
      <c r="CX1626"/>
      <c r="CY1626"/>
      <c r="CZ1626"/>
      <c r="DA1626"/>
      <c r="DB1626"/>
      <c r="DC1626"/>
      <c r="DD1626"/>
      <c r="DE1626"/>
      <c r="DF1626"/>
      <c r="DG1626"/>
      <c r="DH1626"/>
      <c r="DI1626"/>
      <c r="DJ1626"/>
      <c r="DK1626"/>
      <c r="DL1626"/>
      <c r="DM1626"/>
      <c r="DN1626"/>
      <c r="DO1626"/>
      <c r="DP1626"/>
      <c r="DQ1626"/>
      <c r="DR1626"/>
      <c r="DS1626"/>
      <c r="DT1626"/>
      <c r="DU1626"/>
      <c r="DV1626"/>
      <c r="DW1626"/>
      <c r="DX1626"/>
      <c r="DY1626"/>
      <c r="DZ1626"/>
      <c r="EA1626"/>
      <c r="EB1626"/>
      <c r="EC1626"/>
      <c r="ED1626"/>
      <c r="EE1626"/>
      <c r="EF1626"/>
      <c r="EG1626"/>
      <c r="EH1626"/>
      <c r="EI1626"/>
      <c r="EJ1626"/>
      <c r="EK1626"/>
    </row>
    <row r="1627" spans="1:141" ht="15.75">
      <c r="A1627"/>
      <c r="B1627"/>
      <c r="C1627"/>
      <c r="D1627"/>
      <c r="E1627"/>
      <c r="F1627"/>
      <c r="G1627"/>
      <c r="H1627"/>
      <c r="I1627"/>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c r="CW1627"/>
      <c r="CX1627"/>
      <c r="CY1627"/>
      <c r="CZ1627"/>
      <c r="DA1627"/>
      <c r="DB1627"/>
      <c r="DC1627"/>
      <c r="DD1627"/>
      <c r="DE1627"/>
      <c r="DF1627"/>
      <c r="DG1627"/>
      <c r="DH1627"/>
      <c r="DI1627"/>
      <c r="DJ1627"/>
      <c r="DK1627"/>
      <c r="DL1627"/>
      <c r="DM1627"/>
      <c r="DN1627"/>
      <c r="DO1627"/>
      <c r="DP1627"/>
      <c r="DQ1627"/>
      <c r="DR1627"/>
      <c r="DS1627"/>
      <c r="DT1627"/>
      <c r="DU1627"/>
      <c r="DV1627"/>
      <c r="DW1627"/>
      <c r="DX1627"/>
      <c r="DY1627"/>
      <c r="DZ1627"/>
      <c r="EA1627"/>
      <c r="EB1627"/>
      <c r="EC1627"/>
      <c r="ED1627"/>
      <c r="EE1627"/>
      <c r="EF1627"/>
      <c r="EG1627"/>
      <c r="EH1627"/>
      <c r="EI1627"/>
      <c r="EJ1627"/>
      <c r="EK1627"/>
    </row>
    <row r="1628" spans="1:141" ht="15.75">
      <c r="A1628"/>
      <c r="B1628"/>
      <c r="C1628"/>
      <c r="D1628"/>
      <c r="E1628"/>
      <c r="F1628"/>
      <c r="G1628"/>
      <c r="H1628"/>
      <c r="I1628"/>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c r="CW1628"/>
      <c r="CX1628"/>
      <c r="CY1628"/>
      <c r="CZ1628"/>
      <c r="DA1628"/>
      <c r="DB1628"/>
      <c r="DC1628"/>
      <c r="DD1628"/>
      <c r="DE1628"/>
      <c r="DF1628"/>
      <c r="DG1628"/>
      <c r="DH1628"/>
      <c r="DI1628"/>
      <c r="DJ1628"/>
      <c r="DK1628"/>
      <c r="DL1628"/>
      <c r="DM1628"/>
      <c r="DN1628"/>
      <c r="DO1628"/>
      <c r="DP1628"/>
      <c r="DQ1628"/>
      <c r="DR1628"/>
      <c r="DS1628"/>
      <c r="DT1628"/>
      <c r="DU1628"/>
      <c r="DV1628"/>
      <c r="DW1628"/>
      <c r="DX1628"/>
      <c r="DY1628"/>
      <c r="DZ1628"/>
      <c r="EA1628"/>
      <c r="EB1628"/>
      <c r="EC1628"/>
      <c r="ED1628"/>
      <c r="EE1628"/>
      <c r="EF1628"/>
      <c r="EG1628"/>
      <c r="EH1628"/>
      <c r="EI1628"/>
      <c r="EJ1628"/>
      <c r="EK1628"/>
    </row>
    <row r="1629" spans="1:141" ht="15.75">
      <c r="A1629"/>
      <c r="B1629"/>
      <c r="C1629"/>
      <c r="D1629"/>
      <c r="E1629"/>
      <c r="F1629"/>
      <c r="G1629"/>
      <c r="H1629"/>
      <c r="I1629"/>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c r="CW1629"/>
      <c r="CX1629"/>
      <c r="CY1629"/>
      <c r="CZ1629"/>
      <c r="DA1629"/>
      <c r="DB1629"/>
      <c r="DC1629"/>
      <c r="DD1629"/>
      <c r="DE1629"/>
      <c r="DF1629"/>
      <c r="DG1629"/>
      <c r="DH1629"/>
      <c r="DI1629"/>
      <c r="DJ1629"/>
      <c r="DK1629"/>
      <c r="DL1629"/>
      <c r="DM1629"/>
      <c r="DN1629"/>
      <c r="DO1629"/>
      <c r="DP1629"/>
      <c r="DQ1629"/>
      <c r="DR1629"/>
      <c r="DS1629"/>
      <c r="DT1629"/>
      <c r="DU1629"/>
      <c r="DV1629"/>
      <c r="DW1629"/>
      <c r="DX1629"/>
      <c r="DY1629"/>
      <c r="DZ1629"/>
      <c r="EA1629"/>
      <c r="EB1629"/>
      <c r="EC1629"/>
      <c r="ED1629"/>
      <c r="EE1629"/>
      <c r="EF1629"/>
      <c r="EG1629"/>
      <c r="EH1629"/>
      <c r="EI1629"/>
      <c r="EJ1629"/>
      <c r="EK1629"/>
    </row>
    <row r="1630" spans="1:141" ht="15.75">
      <c r="A1630"/>
      <c r="B1630"/>
      <c r="C1630"/>
      <c r="D1630"/>
      <c r="E1630"/>
      <c r="F1630"/>
      <c r="G1630"/>
      <c r="H1630"/>
      <c r="I1630"/>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c r="CW1630"/>
      <c r="CX1630"/>
      <c r="CY1630"/>
      <c r="CZ1630"/>
      <c r="DA1630"/>
      <c r="DB1630"/>
      <c r="DC1630"/>
      <c r="DD1630"/>
      <c r="DE1630"/>
      <c r="DF1630"/>
      <c r="DG1630"/>
      <c r="DH1630"/>
      <c r="DI1630"/>
      <c r="DJ1630"/>
      <c r="DK1630"/>
      <c r="DL1630"/>
      <c r="DM1630"/>
      <c r="DN1630"/>
      <c r="DO1630"/>
      <c r="DP1630"/>
      <c r="DQ1630"/>
      <c r="DR1630"/>
      <c r="DS1630"/>
      <c r="DT1630"/>
      <c r="DU1630"/>
      <c r="DV1630"/>
      <c r="DW1630"/>
      <c r="DX1630"/>
      <c r="DY1630"/>
      <c r="DZ1630"/>
      <c r="EA1630"/>
      <c r="EB1630"/>
      <c r="EC1630"/>
      <c r="ED1630"/>
      <c r="EE1630"/>
      <c r="EF1630"/>
      <c r="EG1630"/>
      <c r="EH1630"/>
      <c r="EI1630"/>
      <c r="EJ1630"/>
      <c r="EK1630"/>
    </row>
    <row r="1631" spans="1:141" ht="15.75">
      <c r="A1631"/>
      <c r="B1631"/>
      <c r="C1631"/>
      <c r="D1631"/>
      <c r="E1631"/>
      <c r="F1631"/>
      <c r="G1631"/>
      <c r="H1631"/>
      <c r="I1631"/>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c r="CW1631"/>
      <c r="CX1631"/>
      <c r="CY1631"/>
      <c r="CZ1631"/>
      <c r="DA1631"/>
      <c r="DB1631"/>
      <c r="DC1631"/>
      <c r="DD1631"/>
      <c r="DE1631"/>
      <c r="DF1631"/>
      <c r="DG1631"/>
      <c r="DH1631"/>
      <c r="DI1631"/>
      <c r="DJ1631"/>
      <c r="DK1631"/>
      <c r="DL1631"/>
      <c r="DM1631"/>
      <c r="DN1631"/>
      <c r="DO1631"/>
      <c r="DP1631"/>
      <c r="DQ1631"/>
      <c r="DR1631"/>
      <c r="DS1631"/>
      <c r="DT1631"/>
      <c r="DU1631"/>
      <c r="DV1631"/>
      <c r="DW1631"/>
      <c r="DX1631"/>
      <c r="DY1631"/>
      <c r="DZ1631"/>
      <c r="EA1631"/>
      <c r="EB1631"/>
      <c r="EC1631"/>
      <c r="ED1631"/>
      <c r="EE1631"/>
      <c r="EF1631"/>
      <c r="EG1631"/>
      <c r="EH1631"/>
      <c r="EI1631"/>
      <c r="EJ1631"/>
      <c r="EK1631"/>
    </row>
    <row r="1632" spans="1:141" ht="15.75">
      <c r="A1632"/>
      <c r="B1632"/>
      <c r="C1632"/>
      <c r="D1632"/>
      <c r="E1632"/>
      <c r="F1632"/>
      <c r="G1632"/>
      <c r="H1632"/>
      <c r="I1632"/>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c r="CW1632"/>
      <c r="CX1632"/>
      <c r="CY1632"/>
      <c r="CZ1632"/>
      <c r="DA1632"/>
      <c r="DB1632"/>
      <c r="DC1632"/>
      <c r="DD1632"/>
      <c r="DE1632"/>
      <c r="DF1632"/>
      <c r="DG1632"/>
      <c r="DH1632"/>
      <c r="DI1632"/>
      <c r="DJ1632"/>
      <c r="DK1632"/>
      <c r="DL1632"/>
      <c r="DM1632"/>
      <c r="DN1632"/>
      <c r="DO1632"/>
      <c r="DP1632"/>
      <c r="DQ1632"/>
      <c r="DR1632"/>
      <c r="DS1632"/>
      <c r="DT1632"/>
      <c r="DU1632"/>
      <c r="DV1632"/>
      <c r="DW1632"/>
      <c r="DX1632"/>
      <c r="DY1632"/>
      <c r="DZ1632"/>
      <c r="EA1632"/>
      <c r="EB1632"/>
      <c r="EC1632"/>
      <c r="ED1632"/>
      <c r="EE1632"/>
      <c r="EF1632"/>
      <c r="EG1632"/>
      <c r="EH1632"/>
      <c r="EI1632"/>
      <c r="EJ1632"/>
      <c r="EK1632"/>
    </row>
    <row r="1633" spans="1:141" ht="15.75">
      <c r="A1633"/>
      <c r="B1633"/>
      <c r="C1633"/>
      <c r="D1633"/>
      <c r="E1633"/>
      <c r="F1633"/>
      <c r="G1633"/>
      <c r="H1633"/>
      <c r="I1633"/>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c r="CW1633"/>
      <c r="CX1633"/>
      <c r="CY1633"/>
      <c r="CZ1633"/>
      <c r="DA1633"/>
      <c r="DB1633"/>
      <c r="DC1633"/>
      <c r="DD1633"/>
      <c r="DE1633"/>
      <c r="DF1633"/>
      <c r="DG1633"/>
      <c r="DH1633"/>
      <c r="DI1633"/>
      <c r="DJ1633"/>
      <c r="DK1633"/>
      <c r="DL1633"/>
      <c r="DM1633"/>
      <c r="DN1633"/>
      <c r="DO1633"/>
      <c r="DP1633"/>
      <c r="DQ1633"/>
      <c r="DR1633"/>
      <c r="DS1633"/>
      <c r="DT1633"/>
      <c r="DU1633"/>
      <c r="DV1633"/>
      <c r="DW1633"/>
      <c r="DX1633"/>
      <c r="DY1633"/>
      <c r="DZ1633"/>
      <c r="EA1633"/>
      <c r="EB1633"/>
      <c r="EC1633"/>
      <c r="ED1633"/>
      <c r="EE1633"/>
      <c r="EF1633"/>
      <c r="EG1633"/>
      <c r="EH1633"/>
      <c r="EI1633"/>
      <c r="EJ1633"/>
      <c r="EK1633"/>
    </row>
    <row r="1634" spans="1:141" ht="15.75">
      <c r="A1634"/>
      <c r="B1634"/>
      <c r="C1634"/>
      <c r="D1634"/>
      <c r="E1634"/>
      <c r="F1634"/>
      <c r="G1634"/>
      <c r="H1634"/>
      <c r="I1634"/>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c r="CW1634"/>
      <c r="CX1634"/>
      <c r="CY1634"/>
      <c r="CZ1634"/>
      <c r="DA1634"/>
      <c r="DB1634"/>
      <c r="DC1634"/>
      <c r="DD1634"/>
      <c r="DE1634"/>
      <c r="DF1634"/>
      <c r="DG1634"/>
      <c r="DH1634"/>
      <c r="DI1634"/>
      <c r="DJ1634"/>
      <c r="DK1634"/>
      <c r="DL1634"/>
      <c r="DM1634"/>
      <c r="DN1634"/>
      <c r="DO1634"/>
      <c r="DP1634"/>
      <c r="DQ1634"/>
      <c r="DR1634"/>
      <c r="DS1634"/>
      <c r="DT1634"/>
      <c r="DU1634"/>
      <c r="DV1634"/>
      <c r="DW1634"/>
      <c r="DX1634"/>
      <c r="DY1634"/>
      <c r="DZ1634"/>
      <c r="EA1634"/>
      <c r="EB1634"/>
      <c r="EC1634"/>
      <c r="ED1634"/>
      <c r="EE1634"/>
      <c r="EF1634"/>
      <c r="EG1634"/>
      <c r="EH1634"/>
      <c r="EI1634"/>
      <c r="EJ1634"/>
      <c r="EK1634"/>
    </row>
    <row r="1635" spans="1:141" ht="15.75">
      <c r="A1635"/>
      <c r="B1635"/>
      <c r="C1635"/>
      <c r="D1635"/>
      <c r="E1635"/>
      <c r="F1635"/>
      <c r="G1635"/>
      <c r="H1635"/>
      <c r="I163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c r="CW1635"/>
      <c r="CX1635"/>
      <c r="CY1635"/>
      <c r="CZ1635"/>
      <c r="DA1635"/>
      <c r="DB1635"/>
      <c r="DC1635"/>
      <c r="DD1635"/>
      <c r="DE1635"/>
      <c r="DF1635"/>
      <c r="DG1635"/>
      <c r="DH1635"/>
      <c r="DI1635"/>
      <c r="DJ1635"/>
      <c r="DK1635"/>
      <c r="DL1635"/>
      <c r="DM1635"/>
      <c r="DN1635"/>
      <c r="DO1635"/>
      <c r="DP1635"/>
      <c r="DQ1635"/>
      <c r="DR1635"/>
      <c r="DS1635"/>
      <c r="DT1635"/>
      <c r="DU1635"/>
      <c r="DV1635"/>
      <c r="DW1635"/>
      <c r="DX1635"/>
      <c r="DY1635"/>
      <c r="DZ1635"/>
      <c r="EA1635"/>
      <c r="EB1635"/>
      <c r="EC1635"/>
      <c r="ED1635"/>
      <c r="EE1635"/>
      <c r="EF1635"/>
      <c r="EG1635"/>
      <c r="EH1635"/>
      <c r="EI1635"/>
      <c r="EJ1635"/>
      <c r="EK1635"/>
    </row>
    <row r="1636" spans="1:141" ht="15.75">
      <c r="A1636"/>
      <c r="B1636"/>
      <c r="C1636"/>
      <c r="D1636"/>
      <c r="E1636"/>
      <c r="F1636"/>
      <c r="G1636"/>
      <c r="H1636"/>
      <c r="I1636"/>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c r="CW1636"/>
      <c r="CX1636"/>
      <c r="CY1636"/>
      <c r="CZ1636"/>
      <c r="DA1636"/>
      <c r="DB1636"/>
      <c r="DC1636"/>
      <c r="DD1636"/>
      <c r="DE1636"/>
      <c r="DF1636"/>
      <c r="DG1636"/>
      <c r="DH1636"/>
      <c r="DI1636"/>
      <c r="DJ1636"/>
      <c r="DK1636"/>
      <c r="DL1636"/>
      <c r="DM1636"/>
      <c r="DN1636"/>
      <c r="DO1636"/>
      <c r="DP1636"/>
      <c r="DQ1636"/>
      <c r="DR1636"/>
      <c r="DS1636"/>
      <c r="DT1636"/>
      <c r="DU1636"/>
      <c r="DV1636"/>
      <c r="DW1636"/>
      <c r="DX1636"/>
      <c r="DY1636"/>
      <c r="DZ1636"/>
      <c r="EA1636"/>
      <c r="EB1636"/>
      <c r="EC1636"/>
      <c r="ED1636"/>
      <c r="EE1636"/>
      <c r="EF1636"/>
      <c r="EG1636"/>
      <c r="EH1636"/>
      <c r="EI1636"/>
      <c r="EJ1636"/>
      <c r="EK1636"/>
    </row>
    <row r="1637" spans="1:141" ht="15.75">
      <c r="A1637"/>
      <c r="B1637"/>
      <c r="C1637"/>
      <c r="D1637"/>
      <c r="E1637"/>
      <c r="F1637"/>
      <c r="G1637"/>
      <c r="H1637"/>
      <c r="I1637"/>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c r="CW1637"/>
      <c r="CX1637"/>
      <c r="CY1637"/>
      <c r="CZ1637"/>
      <c r="DA1637"/>
      <c r="DB1637"/>
      <c r="DC1637"/>
      <c r="DD1637"/>
      <c r="DE1637"/>
      <c r="DF1637"/>
      <c r="DG1637"/>
      <c r="DH1637"/>
      <c r="DI1637"/>
      <c r="DJ1637"/>
      <c r="DK1637"/>
      <c r="DL1637"/>
      <c r="DM1637"/>
      <c r="DN1637"/>
      <c r="DO1637"/>
      <c r="DP1637"/>
      <c r="DQ1637"/>
      <c r="DR1637"/>
      <c r="DS1637"/>
      <c r="DT1637"/>
      <c r="DU1637"/>
      <c r="DV1637"/>
      <c r="DW1637"/>
      <c r="DX1637"/>
      <c r="DY1637"/>
      <c r="DZ1637"/>
      <c r="EA1637"/>
      <c r="EB1637"/>
      <c r="EC1637"/>
      <c r="ED1637"/>
      <c r="EE1637"/>
      <c r="EF1637"/>
      <c r="EG1637"/>
      <c r="EH1637"/>
      <c r="EI1637"/>
      <c r="EJ1637"/>
      <c r="EK1637"/>
    </row>
    <row r="1638" spans="1:141" ht="15.75">
      <c r="A1638"/>
      <c r="B1638"/>
      <c r="C1638"/>
      <c r="D1638"/>
      <c r="E1638"/>
      <c r="F1638"/>
      <c r="G1638"/>
      <c r="H1638"/>
      <c r="I1638"/>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c r="CW1638"/>
      <c r="CX1638"/>
      <c r="CY1638"/>
      <c r="CZ1638"/>
      <c r="DA1638"/>
      <c r="DB1638"/>
      <c r="DC1638"/>
      <c r="DD1638"/>
      <c r="DE1638"/>
      <c r="DF1638"/>
      <c r="DG1638"/>
      <c r="DH1638"/>
      <c r="DI1638"/>
      <c r="DJ1638"/>
      <c r="DK1638"/>
      <c r="DL1638"/>
      <c r="DM1638"/>
      <c r="DN1638"/>
      <c r="DO1638"/>
      <c r="DP1638"/>
      <c r="DQ1638"/>
      <c r="DR1638"/>
      <c r="DS1638"/>
      <c r="DT1638"/>
      <c r="DU1638"/>
      <c r="DV1638"/>
      <c r="DW1638"/>
      <c r="DX1638"/>
      <c r="DY1638"/>
      <c r="DZ1638"/>
      <c r="EA1638"/>
      <c r="EB1638"/>
      <c r="EC1638"/>
      <c r="ED1638"/>
      <c r="EE1638"/>
      <c r="EF1638"/>
      <c r="EG1638"/>
      <c r="EH1638"/>
      <c r="EI1638"/>
      <c r="EJ1638"/>
      <c r="EK1638"/>
    </row>
    <row r="1639" spans="1:141" ht="15.75">
      <c r="A1639"/>
      <c r="B1639"/>
      <c r="C1639"/>
      <c r="D1639"/>
      <c r="E1639"/>
      <c r="F1639"/>
      <c r="G1639"/>
      <c r="H1639"/>
      <c r="I1639"/>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c r="CW1639"/>
      <c r="CX1639"/>
      <c r="CY1639"/>
      <c r="CZ1639"/>
      <c r="DA1639"/>
      <c r="DB1639"/>
      <c r="DC1639"/>
      <c r="DD1639"/>
      <c r="DE1639"/>
      <c r="DF1639"/>
      <c r="DG1639"/>
      <c r="DH1639"/>
      <c r="DI1639"/>
      <c r="DJ1639"/>
      <c r="DK1639"/>
      <c r="DL1639"/>
      <c r="DM1639"/>
      <c r="DN1639"/>
      <c r="DO1639"/>
      <c r="DP1639"/>
      <c r="DQ1639"/>
      <c r="DR1639"/>
      <c r="DS1639"/>
      <c r="DT1639"/>
      <c r="DU1639"/>
      <c r="DV1639"/>
      <c r="DW1639"/>
      <c r="DX1639"/>
      <c r="DY1639"/>
      <c r="DZ1639"/>
      <c r="EA1639"/>
      <c r="EB1639"/>
      <c r="EC1639"/>
      <c r="ED1639"/>
      <c r="EE1639"/>
      <c r="EF1639"/>
      <c r="EG1639"/>
      <c r="EH1639"/>
      <c r="EI1639"/>
      <c r="EJ1639"/>
      <c r="EK1639"/>
    </row>
    <row r="1640" spans="1:141" ht="15.75">
      <c r="A1640"/>
      <c r="B1640"/>
      <c r="C1640"/>
      <c r="D1640"/>
      <c r="E1640"/>
      <c r="F1640"/>
      <c r="G1640"/>
      <c r="H1640"/>
      <c r="I1640"/>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c r="CW1640"/>
      <c r="CX1640"/>
      <c r="CY1640"/>
      <c r="CZ1640"/>
      <c r="DA1640"/>
      <c r="DB1640"/>
      <c r="DC1640"/>
      <c r="DD1640"/>
      <c r="DE1640"/>
      <c r="DF1640"/>
      <c r="DG1640"/>
      <c r="DH1640"/>
      <c r="DI1640"/>
      <c r="DJ1640"/>
      <c r="DK1640"/>
      <c r="DL1640"/>
      <c r="DM1640"/>
      <c r="DN1640"/>
      <c r="DO1640"/>
      <c r="DP1640"/>
      <c r="DQ1640"/>
      <c r="DR1640"/>
      <c r="DS1640"/>
      <c r="DT1640"/>
      <c r="DU1640"/>
      <c r="DV1640"/>
      <c r="DW1640"/>
      <c r="DX1640"/>
      <c r="DY1640"/>
      <c r="DZ1640"/>
      <c r="EA1640"/>
      <c r="EB1640"/>
      <c r="EC1640"/>
      <c r="ED1640"/>
      <c r="EE1640"/>
      <c r="EF1640"/>
      <c r="EG1640"/>
      <c r="EH1640"/>
      <c r="EI1640"/>
      <c r="EJ1640"/>
      <c r="EK1640"/>
    </row>
    <row r="1641" spans="1:141" ht="15.75">
      <c r="A1641"/>
      <c r="B1641"/>
      <c r="C1641"/>
      <c r="D1641"/>
      <c r="E1641"/>
      <c r="F1641"/>
      <c r="G1641"/>
      <c r="H1641"/>
      <c r="I1641"/>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c r="CW1641"/>
      <c r="CX1641"/>
      <c r="CY1641"/>
      <c r="CZ1641"/>
      <c r="DA1641"/>
      <c r="DB1641"/>
      <c r="DC1641"/>
      <c r="DD1641"/>
      <c r="DE1641"/>
      <c r="DF1641"/>
      <c r="DG1641"/>
      <c r="DH1641"/>
      <c r="DI1641"/>
      <c r="DJ1641"/>
      <c r="DK1641"/>
      <c r="DL1641"/>
      <c r="DM1641"/>
      <c r="DN1641"/>
      <c r="DO1641"/>
      <c r="DP1641"/>
      <c r="DQ1641"/>
      <c r="DR1641"/>
      <c r="DS1641"/>
      <c r="DT1641"/>
      <c r="DU1641"/>
      <c r="DV1641"/>
      <c r="DW1641"/>
      <c r="DX1641"/>
      <c r="DY1641"/>
      <c r="DZ1641"/>
      <c r="EA1641"/>
      <c r="EB1641"/>
      <c r="EC1641"/>
      <c r="ED1641"/>
      <c r="EE1641"/>
      <c r="EF1641"/>
      <c r="EG1641"/>
      <c r="EH1641"/>
      <c r="EI1641"/>
      <c r="EJ1641"/>
      <c r="EK1641"/>
    </row>
    <row r="1642" spans="1:141" ht="15.75">
      <c r="A1642"/>
      <c r="B1642"/>
      <c r="C1642"/>
      <c r="D1642"/>
      <c r="E1642"/>
      <c r="F1642"/>
      <c r="G1642"/>
      <c r="H1642"/>
      <c r="I1642"/>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c r="CW1642"/>
      <c r="CX1642"/>
      <c r="CY1642"/>
      <c r="CZ1642"/>
      <c r="DA1642"/>
      <c r="DB1642"/>
      <c r="DC1642"/>
      <c r="DD1642"/>
      <c r="DE1642"/>
      <c r="DF1642"/>
      <c r="DG1642"/>
      <c r="DH1642"/>
      <c r="DI1642"/>
      <c r="DJ1642"/>
      <c r="DK1642"/>
      <c r="DL1642"/>
      <c r="DM1642"/>
      <c r="DN1642"/>
      <c r="DO1642"/>
      <c r="DP1642"/>
      <c r="DQ1642"/>
      <c r="DR1642"/>
      <c r="DS1642"/>
      <c r="DT1642"/>
      <c r="DU1642"/>
      <c r="DV1642"/>
      <c r="DW1642"/>
      <c r="DX1642"/>
      <c r="DY1642"/>
      <c r="DZ1642"/>
      <c r="EA1642"/>
      <c r="EB1642"/>
      <c r="EC1642"/>
      <c r="ED1642"/>
      <c r="EE1642"/>
      <c r="EF1642"/>
      <c r="EG1642"/>
      <c r="EH1642"/>
      <c r="EI1642"/>
      <c r="EJ1642"/>
      <c r="EK1642"/>
    </row>
    <row r="1643" spans="1:141" ht="15.75">
      <c r="A1643"/>
      <c r="B1643"/>
      <c r="C1643"/>
      <c r="D1643"/>
      <c r="E1643"/>
      <c r="F1643"/>
      <c r="G1643"/>
      <c r="H1643"/>
      <c r="I1643"/>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c r="CW1643"/>
      <c r="CX1643"/>
      <c r="CY1643"/>
      <c r="CZ1643"/>
      <c r="DA1643"/>
      <c r="DB1643"/>
      <c r="DC1643"/>
      <c r="DD1643"/>
      <c r="DE1643"/>
      <c r="DF1643"/>
      <c r="DG1643"/>
      <c r="DH1643"/>
      <c r="DI1643"/>
      <c r="DJ1643"/>
      <c r="DK1643"/>
      <c r="DL1643"/>
      <c r="DM1643"/>
      <c r="DN1643"/>
      <c r="DO1643"/>
      <c r="DP1643"/>
      <c r="DQ1643"/>
      <c r="DR1643"/>
      <c r="DS1643"/>
      <c r="DT1643"/>
      <c r="DU1643"/>
      <c r="DV1643"/>
      <c r="DW1643"/>
      <c r="DX1643"/>
      <c r="DY1643"/>
      <c r="DZ1643"/>
      <c r="EA1643"/>
      <c r="EB1643"/>
      <c r="EC1643"/>
      <c r="ED1643"/>
      <c r="EE1643"/>
      <c r="EF1643"/>
      <c r="EG1643"/>
      <c r="EH1643"/>
      <c r="EI1643"/>
      <c r="EJ1643"/>
      <c r="EK1643"/>
    </row>
    <row r="1644" spans="1:141" ht="15.75">
      <c r="A1644"/>
      <c r="B1644"/>
      <c r="C1644"/>
      <c r="D1644"/>
      <c r="E1644"/>
      <c r="F1644"/>
      <c r="G1644"/>
      <c r="H1644"/>
      <c r="I1644"/>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c r="CW1644"/>
      <c r="CX1644"/>
      <c r="CY1644"/>
      <c r="CZ1644"/>
      <c r="DA1644"/>
      <c r="DB1644"/>
      <c r="DC1644"/>
      <c r="DD1644"/>
      <c r="DE1644"/>
      <c r="DF1644"/>
      <c r="DG1644"/>
      <c r="DH1644"/>
      <c r="DI1644"/>
      <c r="DJ1644"/>
      <c r="DK1644"/>
      <c r="DL1644"/>
      <c r="DM1644"/>
      <c r="DN1644"/>
      <c r="DO1644"/>
      <c r="DP1644"/>
      <c r="DQ1644"/>
      <c r="DR1644"/>
      <c r="DS1644"/>
      <c r="DT1644"/>
      <c r="DU1644"/>
      <c r="DV1644"/>
      <c r="DW1644"/>
      <c r="DX1644"/>
      <c r="DY1644"/>
      <c r="DZ1644"/>
      <c r="EA1644"/>
      <c r="EB1644"/>
      <c r="EC1644"/>
      <c r="ED1644"/>
      <c r="EE1644"/>
      <c r="EF1644"/>
      <c r="EG1644"/>
      <c r="EH1644"/>
      <c r="EI1644"/>
      <c r="EJ1644"/>
      <c r="EK1644"/>
    </row>
    <row r="1645" spans="1:141" ht="15.75">
      <c r="A1645"/>
      <c r="B1645"/>
      <c r="C1645"/>
      <c r="D1645"/>
      <c r="E1645"/>
      <c r="F1645"/>
      <c r="G1645"/>
      <c r="H1645"/>
      <c r="I164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c r="CW1645"/>
      <c r="CX1645"/>
      <c r="CY1645"/>
      <c r="CZ1645"/>
      <c r="DA1645"/>
      <c r="DB1645"/>
      <c r="DC1645"/>
      <c r="DD1645"/>
      <c r="DE1645"/>
      <c r="DF1645"/>
      <c r="DG1645"/>
      <c r="DH1645"/>
      <c r="DI1645"/>
      <c r="DJ1645"/>
      <c r="DK1645"/>
      <c r="DL1645"/>
      <c r="DM1645"/>
      <c r="DN1645"/>
      <c r="DO1645"/>
      <c r="DP1645"/>
      <c r="DQ1645"/>
      <c r="DR1645"/>
      <c r="DS1645"/>
      <c r="DT1645"/>
      <c r="DU1645"/>
      <c r="DV1645"/>
      <c r="DW1645"/>
      <c r="DX1645"/>
      <c r="DY1645"/>
      <c r="DZ1645"/>
      <c r="EA1645"/>
      <c r="EB1645"/>
      <c r="EC1645"/>
      <c r="ED1645"/>
      <c r="EE1645"/>
      <c r="EF1645"/>
      <c r="EG1645"/>
      <c r="EH1645"/>
      <c r="EI1645"/>
      <c r="EJ1645"/>
      <c r="EK1645"/>
    </row>
    <row r="1646" spans="1:141" ht="15.75">
      <c r="A1646"/>
      <c r="B1646"/>
      <c r="C1646"/>
      <c r="D1646"/>
      <c r="E1646"/>
      <c r="F1646"/>
      <c r="G1646"/>
      <c r="H1646"/>
      <c r="I1646"/>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c r="CW1646"/>
      <c r="CX1646"/>
      <c r="CY1646"/>
      <c r="CZ1646"/>
      <c r="DA1646"/>
      <c r="DB1646"/>
      <c r="DC1646"/>
      <c r="DD1646"/>
      <c r="DE1646"/>
      <c r="DF1646"/>
      <c r="DG1646"/>
      <c r="DH1646"/>
      <c r="DI1646"/>
      <c r="DJ1646"/>
      <c r="DK1646"/>
      <c r="DL1646"/>
      <c r="DM1646"/>
      <c r="DN1646"/>
      <c r="DO1646"/>
      <c r="DP1646"/>
      <c r="DQ1646"/>
      <c r="DR1646"/>
      <c r="DS1646"/>
      <c r="DT1646"/>
      <c r="DU1646"/>
      <c r="DV1646"/>
      <c r="DW1646"/>
      <c r="DX1646"/>
      <c r="DY1646"/>
      <c r="DZ1646"/>
      <c r="EA1646"/>
      <c r="EB1646"/>
      <c r="EC1646"/>
      <c r="ED1646"/>
      <c r="EE1646"/>
      <c r="EF1646"/>
      <c r="EG1646"/>
      <c r="EH1646"/>
      <c r="EI1646"/>
      <c r="EJ1646"/>
      <c r="EK1646"/>
    </row>
    <row r="1647" spans="1:141" ht="15.75">
      <c r="A1647"/>
      <c r="B1647"/>
      <c r="C1647"/>
      <c r="D1647"/>
      <c r="E1647"/>
      <c r="F1647"/>
      <c r="G1647"/>
      <c r="H1647"/>
      <c r="I1647"/>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c r="CW1647"/>
      <c r="CX1647"/>
      <c r="CY1647"/>
      <c r="CZ1647"/>
      <c r="DA1647"/>
      <c r="DB1647"/>
      <c r="DC1647"/>
      <c r="DD1647"/>
      <c r="DE1647"/>
      <c r="DF1647"/>
      <c r="DG1647"/>
      <c r="DH1647"/>
      <c r="DI1647"/>
      <c r="DJ1647"/>
      <c r="DK1647"/>
      <c r="DL1647"/>
      <c r="DM1647"/>
      <c r="DN1647"/>
      <c r="DO1647"/>
      <c r="DP1647"/>
      <c r="DQ1647"/>
      <c r="DR1647"/>
      <c r="DS1647"/>
      <c r="DT1647"/>
      <c r="DU1647"/>
      <c r="DV1647"/>
      <c r="DW1647"/>
      <c r="DX1647"/>
      <c r="DY1647"/>
      <c r="DZ1647"/>
      <c r="EA1647"/>
      <c r="EB1647"/>
      <c r="EC1647"/>
      <c r="ED1647"/>
      <c r="EE1647"/>
      <c r="EF1647"/>
      <c r="EG1647"/>
      <c r="EH1647"/>
      <c r="EI1647"/>
      <c r="EJ1647"/>
      <c r="EK1647"/>
    </row>
    <row r="1648" spans="1:141" ht="15.75">
      <c r="A1648"/>
      <c r="B1648"/>
      <c r="C1648"/>
      <c r="D1648"/>
      <c r="E1648"/>
      <c r="F1648"/>
      <c r="G1648"/>
      <c r="H1648"/>
      <c r="I1648"/>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c r="CW1648"/>
      <c r="CX1648"/>
      <c r="CY1648"/>
      <c r="CZ1648"/>
      <c r="DA1648"/>
      <c r="DB1648"/>
      <c r="DC1648"/>
      <c r="DD1648"/>
      <c r="DE1648"/>
      <c r="DF1648"/>
      <c r="DG1648"/>
      <c r="DH1648"/>
      <c r="DI1648"/>
      <c r="DJ1648"/>
      <c r="DK1648"/>
      <c r="DL1648"/>
      <c r="DM1648"/>
      <c r="DN1648"/>
      <c r="DO1648"/>
      <c r="DP1648"/>
      <c r="DQ1648"/>
      <c r="DR1648"/>
      <c r="DS1648"/>
      <c r="DT1648"/>
      <c r="DU1648"/>
      <c r="DV1648"/>
      <c r="DW1648"/>
      <c r="DX1648"/>
      <c r="DY1648"/>
      <c r="DZ1648"/>
      <c r="EA1648"/>
      <c r="EB1648"/>
      <c r="EC1648"/>
      <c r="ED1648"/>
      <c r="EE1648"/>
      <c r="EF1648"/>
      <c r="EG1648"/>
      <c r="EH1648"/>
      <c r="EI1648"/>
      <c r="EJ1648"/>
      <c r="EK1648"/>
    </row>
    <row r="1649" spans="1:141" ht="15.75">
      <c r="A1649"/>
      <c r="B1649"/>
      <c r="C1649"/>
      <c r="D1649"/>
      <c r="E1649"/>
      <c r="F1649"/>
      <c r="G1649"/>
      <c r="H1649"/>
      <c r="I1649"/>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c r="CW1649"/>
      <c r="CX1649"/>
      <c r="CY1649"/>
      <c r="CZ1649"/>
      <c r="DA1649"/>
      <c r="DB1649"/>
      <c r="DC1649"/>
      <c r="DD1649"/>
      <c r="DE1649"/>
      <c r="DF1649"/>
      <c r="DG1649"/>
      <c r="DH1649"/>
      <c r="DI1649"/>
      <c r="DJ1649"/>
      <c r="DK1649"/>
      <c r="DL1649"/>
      <c r="DM1649"/>
      <c r="DN1649"/>
      <c r="DO1649"/>
      <c r="DP1649"/>
      <c r="DQ1649"/>
      <c r="DR1649"/>
      <c r="DS1649"/>
      <c r="DT1649"/>
      <c r="DU1649"/>
      <c r="DV1649"/>
      <c r="DW1649"/>
      <c r="DX1649"/>
      <c r="DY1649"/>
      <c r="DZ1649"/>
      <c r="EA1649"/>
      <c r="EB1649"/>
      <c r="EC1649"/>
      <c r="ED1649"/>
      <c r="EE1649"/>
      <c r="EF1649"/>
      <c r="EG1649"/>
      <c r="EH1649"/>
      <c r="EI1649"/>
      <c r="EJ1649"/>
      <c r="EK1649"/>
    </row>
    <row r="1650" spans="1:141" ht="15.75">
      <c r="A1650"/>
      <c r="B1650"/>
      <c r="C1650"/>
      <c r="D1650"/>
      <c r="E1650"/>
      <c r="F1650"/>
      <c r="G1650"/>
      <c r="H1650"/>
      <c r="I1650"/>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c r="CW1650"/>
      <c r="CX1650"/>
      <c r="CY1650"/>
      <c r="CZ1650"/>
      <c r="DA1650"/>
      <c r="DB1650"/>
      <c r="DC1650"/>
      <c r="DD1650"/>
      <c r="DE1650"/>
      <c r="DF1650"/>
      <c r="DG1650"/>
      <c r="DH1650"/>
      <c r="DI1650"/>
      <c r="DJ1650"/>
      <c r="DK1650"/>
      <c r="DL1650"/>
      <c r="DM1650"/>
      <c r="DN1650"/>
      <c r="DO1650"/>
      <c r="DP1650"/>
      <c r="DQ1650"/>
      <c r="DR1650"/>
      <c r="DS1650"/>
      <c r="DT1650"/>
      <c r="DU1650"/>
      <c r="DV1650"/>
      <c r="DW1650"/>
      <c r="DX1650"/>
      <c r="DY1650"/>
      <c r="DZ1650"/>
      <c r="EA1650"/>
      <c r="EB1650"/>
      <c r="EC1650"/>
      <c r="ED1650"/>
      <c r="EE1650"/>
      <c r="EF1650"/>
      <c r="EG1650"/>
      <c r="EH1650"/>
      <c r="EI1650"/>
      <c r="EJ1650"/>
      <c r="EK1650"/>
    </row>
    <row r="1651" spans="1:141" ht="15.75">
      <c r="A1651"/>
      <c r="B1651"/>
      <c r="C1651"/>
      <c r="D1651"/>
      <c r="E1651"/>
      <c r="F1651"/>
      <c r="G1651"/>
      <c r="H1651"/>
      <c r="I1651"/>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c r="CW1651"/>
      <c r="CX1651"/>
      <c r="CY1651"/>
      <c r="CZ1651"/>
      <c r="DA1651"/>
      <c r="DB1651"/>
      <c r="DC1651"/>
      <c r="DD1651"/>
      <c r="DE1651"/>
      <c r="DF1651"/>
      <c r="DG1651"/>
      <c r="DH1651"/>
      <c r="DI1651"/>
      <c r="DJ1651"/>
      <c r="DK1651"/>
      <c r="DL1651"/>
      <c r="DM1651"/>
      <c r="DN1651"/>
      <c r="DO1651"/>
      <c r="DP1651"/>
      <c r="DQ1651"/>
      <c r="DR1651"/>
      <c r="DS1651"/>
      <c r="DT1651"/>
      <c r="DU1651"/>
      <c r="DV1651"/>
      <c r="DW1651"/>
      <c r="DX1651"/>
      <c r="DY1651"/>
      <c r="DZ1651"/>
      <c r="EA1651"/>
      <c r="EB1651"/>
      <c r="EC1651"/>
      <c r="ED1651"/>
      <c r="EE1651"/>
      <c r="EF1651"/>
      <c r="EG1651"/>
      <c r="EH1651"/>
      <c r="EI1651"/>
      <c r="EJ1651"/>
      <c r="EK1651"/>
    </row>
    <row r="1652" spans="1:141" ht="15.75">
      <c r="A1652"/>
      <c r="B1652"/>
      <c r="C1652"/>
      <c r="D1652"/>
      <c r="E1652"/>
      <c r="F1652"/>
      <c r="G1652"/>
      <c r="H1652"/>
      <c r="I1652"/>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c r="CW1652"/>
      <c r="CX1652"/>
      <c r="CY1652"/>
      <c r="CZ1652"/>
      <c r="DA1652"/>
      <c r="DB1652"/>
      <c r="DC1652"/>
      <c r="DD1652"/>
      <c r="DE1652"/>
      <c r="DF1652"/>
      <c r="DG1652"/>
      <c r="DH1652"/>
      <c r="DI1652"/>
      <c r="DJ1652"/>
      <c r="DK1652"/>
      <c r="DL1652"/>
      <c r="DM1652"/>
      <c r="DN1652"/>
      <c r="DO1652"/>
      <c r="DP1652"/>
      <c r="DQ1652"/>
      <c r="DR1652"/>
      <c r="DS1652"/>
      <c r="DT1652"/>
      <c r="DU1652"/>
      <c r="DV1652"/>
      <c r="DW1652"/>
      <c r="DX1652"/>
      <c r="DY1652"/>
      <c r="DZ1652"/>
      <c r="EA1652"/>
      <c r="EB1652"/>
      <c r="EC1652"/>
      <c r="ED1652"/>
      <c r="EE1652"/>
      <c r="EF1652"/>
      <c r="EG1652"/>
      <c r="EH1652"/>
      <c r="EI1652"/>
      <c r="EJ1652"/>
      <c r="EK1652"/>
    </row>
    <row r="1653" spans="1:141" ht="15.75">
      <c r="A1653"/>
      <c r="B1653"/>
      <c r="C1653"/>
      <c r="D1653"/>
      <c r="E1653"/>
      <c r="F1653"/>
      <c r="G1653"/>
      <c r="H1653"/>
      <c r="I1653"/>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c r="CW1653"/>
      <c r="CX1653"/>
      <c r="CY1653"/>
      <c r="CZ1653"/>
      <c r="DA1653"/>
      <c r="DB1653"/>
      <c r="DC1653"/>
      <c r="DD1653"/>
      <c r="DE1653"/>
      <c r="DF1653"/>
      <c r="DG1653"/>
      <c r="DH1653"/>
      <c r="DI1653"/>
      <c r="DJ1653"/>
      <c r="DK1653"/>
      <c r="DL1653"/>
      <c r="DM1653"/>
      <c r="DN1653"/>
      <c r="DO1653"/>
      <c r="DP1653"/>
      <c r="DQ1653"/>
      <c r="DR1653"/>
      <c r="DS1653"/>
      <c r="DT1653"/>
      <c r="DU1653"/>
      <c r="DV1653"/>
      <c r="DW1653"/>
      <c r="DX1653"/>
      <c r="DY1653"/>
      <c r="DZ1653"/>
      <c r="EA1653"/>
      <c r="EB1653"/>
      <c r="EC1653"/>
      <c r="ED1653"/>
      <c r="EE1653"/>
      <c r="EF1653"/>
      <c r="EG1653"/>
      <c r="EH1653"/>
      <c r="EI1653"/>
      <c r="EJ1653"/>
      <c r="EK1653"/>
    </row>
    <row r="1654" spans="1:141" ht="15.75">
      <c r="A1654"/>
      <c r="B1654"/>
      <c r="C1654"/>
      <c r="D1654"/>
      <c r="E1654"/>
      <c r="F1654"/>
      <c r="G1654"/>
      <c r="H1654"/>
      <c r="I1654"/>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c r="CW1654"/>
      <c r="CX1654"/>
      <c r="CY1654"/>
      <c r="CZ1654"/>
      <c r="DA1654"/>
      <c r="DB1654"/>
      <c r="DC1654"/>
      <c r="DD1654"/>
      <c r="DE1654"/>
      <c r="DF1654"/>
      <c r="DG1654"/>
      <c r="DH1654"/>
      <c r="DI1654"/>
      <c r="DJ1654"/>
      <c r="DK1654"/>
      <c r="DL1654"/>
      <c r="DM1654"/>
      <c r="DN1654"/>
      <c r="DO1654"/>
      <c r="DP1654"/>
      <c r="DQ1654"/>
      <c r="DR1654"/>
      <c r="DS1654"/>
      <c r="DT1654"/>
      <c r="DU1654"/>
      <c r="DV1654"/>
      <c r="DW1654"/>
      <c r="DX1654"/>
      <c r="DY1654"/>
      <c r="DZ1654"/>
      <c r="EA1654"/>
      <c r="EB1654"/>
      <c r="EC1654"/>
      <c r="ED1654"/>
      <c r="EE1654"/>
      <c r="EF1654"/>
      <c r="EG1654"/>
      <c r="EH1654"/>
      <c r="EI1654"/>
      <c r="EJ1654"/>
      <c r="EK1654"/>
    </row>
    <row r="1655" spans="1:141" ht="15.75">
      <c r="A1655"/>
      <c r="B1655"/>
      <c r="C1655"/>
      <c r="D1655"/>
      <c r="E1655"/>
      <c r="F1655"/>
      <c r="G1655"/>
      <c r="H1655"/>
      <c r="I165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c r="CW1655"/>
      <c r="CX1655"/>
      <c r="CY1655"/>
      <c r="CZ1655"/>
      <c r="DA1655"/>
      <c r="DB1655"/>
      <c r="DC1655"/>
      <c r="DD1655"/>
      <c r="DE1655"/>
      <c r="DF1655"/>
      <c r="DG1655"/>
      <c r="DH1655"/>
      <c r="DI1655"/>
      <c r="DJ1655"/>
      <c r="DK1655"/>
      <c r="DL1655"/>
      <c r="DM1655"/>
      <c r="DN1655"/>
      <c r="DO1655"/>
      <c r="DP1655"/>
      <c r="DQ1655"/>
      <c r="DR1655"/>
      <c r="DS1655"/>
      <c r="DT1655"/>
      <c r="DU1655"/>
      <c r="DV1655"/>
      <c r="DW1655"/>
      <c r="DX1655"/>
      <c r="DY1655"/>
      <c r="DZ1655"/>
      <c r="EA1655"/>
      <c r="EB1655"/>
      <c r="EC1655"/>
      <c r="ED1655"/>
      <c r="EE1655"/>
      <c r="EF1655"/>
      <c r="EG1655"/>
      <c r="EH1655"/>
      <c r="EI1655"/>
      <c r="EJ1655"/>
      <c r="EK1655"/>
    </row>
    <row r="1656" spans="1:141" ht="15.75">
      <c r="A1656"/>
      <c r="B1656"/>
      <c r="C1656"/>
      <c r="D1656"/>
      <c r="E1656"/>
      <c r="F1656"/>
      <c r="G1656"/>
      <c r="H1656"/>
      <c r="I1656"/>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c r="CW1656"/>
      <c r="CX1656"/>
      <c r="CY1656"/>
      <c r="CZ1656"/>
      <c r="DA1656"/>
      <c r="DB1656"/>
      <c r="DC1656"/>
      <c r="DD1656"/>
      <c r="DE1656"/>
      <c r="DF1656"/>
      <c r="DG1656"/>
      <c r="DH1656"/>
      <c r="DI1656"/>
      <c r="DJ1656"/>
      <c r="DK1656"/>
      <c r="DL1656"/>
      <c r="DM1656"/>
      <c r="DN1656"/>
      <c r="DO1656"/>
      <c r="DP1656"/>
      <c r="DQ1656"/>
      <c r="DR1656"/>
      <c r="DS1656"/>
      <c r="DT1656"/>
      <c r="DU1656"/>
      <c r="DV1656"/>
      <c r="DW1656"/>
      <c r="DX1656"/>
      <c r="DY1656"/>
      <c r="DZ1656"/>
      <c r="EA1656"/>
      <c r="EB1656"/>
      <c r="EC1656"/>
      <c r="ED1656"/>
      <c r="EE1656"/>
      <c r="EF1656"/>
      <c r="EG1656"/>
      <c r="EH1656"/>
      <c r="EI1656"/>
      <c r="EJ1656"/>
      <c r="EK1656"/>
    </row>
    <row r="1657" spans="1:141" ht="15.75">
      <c r="A1657"/>
      <c r="B1657"/>
      <c r="C1657"/>
      <c r="D1657"/>
      <c r="E1657"/>
      <c r="F1657"/>
      <c r="G1657"/>
      <c r="H1657"/>
      <c r="I1657"/>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c r="CW1657"/>
      <c r="CX1657"/>
      <c r="CY1657"/>
      <c r="CZ1657"/>
      <c r="DA1657"/>
      <c r="DB1657"/>
      <c r="DC1657"/>
      <c r="DD1657"/>
      <c r="DE1657"/>
      <c r="DF1657"/>
      <c r="DG1657"/>
      <c r="DH1657"/>
      <c r="DI1657"/>
      <c r="DJ1657"/>
      <c r="DK1657"/>
      <c r="DL1657"/>
      <c r="DM1657"/>
      <c r="DN1657"/>
      <c r="DO1657"/>
      <c r="DP1657"/>
      <c r="DQ1657"/>
      <c r="DR1657"/>
      <c r="DS1657"/>
      <c r="DT1657"/>
      <c r="DU1657"/>
      <c r="DV1657"/>
      <c r="DW1657"/>
      <c r="DX1657"/>
      <c r="DY1657"/>
      <c r="DZ1657"/>
      <c r="EA1657"/>
      <c r="EB1657"/>
      <c r="EC1657"/>
      <c r="ED1657"/>
      <c r="EE1657"/>
      <c r="EF1657"/>
      <c r="EG1657"/>
      <c r="EH1657"/>
      <c r="EI1657"/>
      <c r="EJ1657"/>
      <c r="EK1657"/>
    </row>
    <row r="1658" spans="1:141" ht="15.75">
      <c r="A1658"/>
      <c r="B1658"/>
      <c r="C1658"/>
      <c r="D1658"/>
      <c r="E1658"/>
      <c r="F1658"/>
      <c r="G1658"/>
      <c r="H1658"/>
      <c r="I1658"/>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c r="CW1658"/>
      <c r="CX1658"/>
      <c r="CY1658"/>
      <c r="CZ1658"/>
      <c r="DA1658"/>
      <c r="DB1658"/>
      <c r="DC1658"/>
      <c r="DD1658"/>
      <c r="DE1658"/>
      <c r="DF1658"/>
      <c r="DG1658"/>
      <c r="DH1658"/>
      <c r="DI1658"/>
      <c r="DJ1658"/>
      <c r="DK1658"/>
      <c r="DL1658"/>
      <c r="DM1658"/>
      <c r="DN1658"/>
      <c r="DO1658"/>
      <c r="DP1658"/>
      <c r="DQ1658"/>
      <c r="DR1658"/>
      <c r="DS1658"/>
      <c r="DT1658"/>
      <c r="DU1658"/>
      <c r="DV1658"/>
      <c r="DW1658"/>
      <c r="DX1658"/>
      <c r="DY1658"/>
      <c r="DZ1658"/>
      <c r="EA1658"/>
      <c r="EB1658"/>
      <c r="EC1658"/>
      <c r="ED1658"/>
      <c r="EE1658"/>
      <c r="EF1658"/>
      <c r="EG1658"/>
      <c r="EH1658"/>
      <c r="EI1658"/>
      <c r="EJ1658"/>
      <c r="EK1658"/>
    </row>
    <row r="1659" spans="1:141" ht="15.75">
      <c r="A1659"/>
      <c r="B1659"/>
      <c r="C1659"/>
      <c r="D1659"/>
      <c r="E1659"/>
      <c r="F1659"/>
      <c r="G1659"/>
      <c r="H1659"/>
      <c r="I1659"/>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c r="CW1659"/>
      <c r="CX1659"/>
      <c r="CY1659"/>
      <c r="CZ1659"/>
      <c r="DA1659"/>
      <c r="DB1659"/>
      <c r="DC1659"/>
      <c r="DD1659"/>
      <c r="DE1659"/>
      <c r="DF1659"/>
      <c r="DG1659"/>
      <c r="DH1659"/>
      <c r="DI1659"/>
      <c r="DJ1659"/>
      <c r="DK1659"/>
      <c r="DL1659"/>
      <c r="DM1659"/>
      <c r="DN1659"/>
      <c r="DO1659"/>
      <c r="DP1659"/>
      <c r="DQ1659"/>
      <c r="DR1659"/>
      <c r="DS1659"/>
      <c r="DT1659"/>
      <c r="DU1659"/>
      <c r="DV1659"/>
      <c r="DW1659"/>
      <c r="DX1659"/>
      <c r="DY1659"/>
      <c r="DZ1659"/>
      <c r="EA1659"/>
      <c r="EB1659"/>
      <c r="EC1659"/>
      <c r="ED1659"/>
      <c r="EE1659"/>
      <c r="EF1659"/>
      <c r="EG1659"/>
      <c r="EH1659"/>
      <c r="EI1659"/>
      <c r="EJ1659"/>
      <c r="EK1659"/>
    </row>
    <row r="1660" spans="1:141" ht="15.75">
      <c r="A1660"/>
      <c r="B1660"/>
      <c r="C1660"/>
      <c r="D1660"/>
      <c r="E1660"/>
      <c r="F1660"/>
      <c r="G1660"/>
      <c r="H1660"/>
      <c r="I1660"/>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c r="CW1660"/>
      <c r="CX1660"/>
      <c r="CY1660"/>
      <c r="CZ1660"/>
      <c r="DA1660"/>
      <c r="DB1660"/>
      <c r="DC1660"/>
      <c r="DD1660"/>
      <c r="DE1660"/>
      <c r="DF1660"/>
      <c r="DG1660"/>
      <c r="DH1660"/>
      <c r="DI1660"/>
      <c r="DJ1660"/>
      <c r="DK1660"/>
      <c r="DL1660"/>
      <c r="DM1660"/>
      <c r="DN1660"/>
      <c r="DO1660"/>
      <c r="DP1660"/>
      <c r="DQ1660"/>
      <c r="DR1660"/>
      <c r="DS1660"/>
      <c r="DT1660"/>
      <c r="DU1660"/>
      <c r="DV1660"/>
      <c r="DW1660"/>
      <c r="DX1660"/>
      <c r="DY1660"/>
      <c r="DZ1660"/>
      <c r="EA1660"/>
      <c r="EB1660"/>
      <c r="EC1660"/>
      <c r="ED1660"/>
      <c r="EE1660"/>
      <c r="EF1660"/>
      <c r="EG1660"/>
      <c r="EH1660"/>
      <c r="EI1660"/>
      <c r="EJ1660"/>
      <c r="EK1660"/>
    </row>
    <row r="1661" spans="1:141" ht="15.75">
      <c r="A1661"/>
      <c r="B1661"/>
      <c r="C1661"/>
      <c r="D1661"/>
      <c r="E1661"/>
      <c r="F1661"/>
      <c r="G1661"/>
      <c r="H1661"/>
      <c r="I1661"/>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c r="CW1661"/>
      <c r="CX1661"/>
      <c r="CY1661"/>
      <c r="CZ1661"/>
      <c r="DA1661"/>
      <c r="DB1661"/>
      <c r="DC1661"/>
      <c r="DD1661"/>
      <c r="DE1661"/>
      <c r="DF1661"/>
      <c r="DG1661"/>
      <c r="DH1661"/>
      <c r="DI1661"/>
      <c r="DJ1661"/>
      <c r="DK1661"/>
      <c r="DL1661"/>
      <c r="DM1661"/>
      <c r="DN1661"/>
      <c r="DO1661"/>
      <c r="DP1661"/>
      <c r="DQ1661"/>
      <c r="DR1661"/>
      <c r="DS1661"/>
      <c r="DT1661"/>
      <c r="DU1661"/>
      <c r="DV1661"/>
      <c r="DW1661"/>
      <c r="DX1661"/>
      <c r="DY1661"/>
      <c r="DZ1661"/>
      <c r="EA1661"/>
      <c r="EB1661"/>
      <c r="EC1661"/>
      <c r="ED1661"/>
      <c r="EE1661"/>
      <c r="EF1661"/>
      <c r="EG1661"/>
      <c r="EH1661"/>
      <c r="EI1661"/>
      <c r="EJ1661"/>
      <c r="EK1661"/>
    </row>
    <row r="1662" spans="1:141" ht="15.75">
      <c r="A1662"/>
      <c r="B1662"/>
      <c r="C1662"/>
      <c r="D1662"/>
      <c r="E1662"/>
      <c r="F1662"/>
      <c r="G1662"/>
      <c r="H1662"/>
      <c r="I1662"/>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c r="CW1662"/>
      <c r="CX1662"/>
      <c r="CY1662"/>
      <c r="CZ1662"/>
      <c r="DA1662"/>
      <c r="DB1662"/>
      <c r="DC1662"/>
      <c r="DD1662"/>
      <c r="DE1662"/>
      <c r="DF1662"/>
      <c r="DG1662"/>
      <c r="DH1662"/>
      <c r="DI1662"/>
      <c r="DJ1662"/>
      <c r="DK1662"/>
      <c r="DL1662"/>
      <c r="DM1662"/>
      <c r="DN1662"/>
      <c r="DO1662"/>
      <c r="DP1662"/>
      <c r="DQ1662"/>
      <c r="DR1662"/>
      <c r="DS1662"/>
      <c r="DT1662"/>
      <c r="DU1662"/>
      <c r="DV1662"/>
      <c r="DW1662"/>
      <c r="DX1662"/>
      <c r="DY1662"/>
      <c r="DZ1662"/>
      <c r="EA1662"/>
      <c r="EB1662"/>
      <c r="EC1662"/>
      <c r="ED1662"/>
      <c r="EE1662"/>
      <c r="EF1662"/>
      <c r="EG1662"/>
      <c r="EH1662"/>
      <c r="EI1662"/>
      <c r="EJ1662"/>
      <c r="EK1662"/>
    </row>
    <row r="1663" spans="1:141" ht="15.75">
      <c r="A1663"/>
      <c r="B1663"/>
      <c r="C1663"/>
      <c r="D1663"/>
      <c r="E1663"/>
      <c r="F1663"/>
      <c r="G1663"/>
      <c r="H1663"/>
      <c r="I1663"/>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c r="CW1663"/>
      <c r="CX1663"/>
      <c r="CY1663"/>
      <c r="CZ1663"/>
      <c r="DA1663"/>
      <c r="DB1663"/>
      <c r="DC1663"/>
      <c r="DD1663"/>
      <c r="DE1663"/>
      <c r="DF1663"/>
      <c r="DG1663"/>
      <c r="DH1663"/>
      <c r="DI1663"/>
      <c r="DJ1663"/>
      <c r="DK1663"/>
      <c r="DL1663"/>
      <c r="DM1663"/>
      <c r="DN1663"/>
      <c r="DO1663"/>
      <c r="DP1663"/>
      <c r="DQ1663"/>
      <c r="DR1663"/>
      <c r="DS1663"/>
      <c r="DT1663"/>
      <c r="DU1663"/>
      <c r="DV1663"/>
      <c r="DW1663"/>
      <c r="DX1663"/>
      <c r="DY1663"/>
      <c r="DZ1663"/>
      <c r="EA1663"/>
      <c r="EB1663"/>
      <c r="EC1663"/>
      <c r="ED1663"/>
      <c r="EE1663"/>
      <c r="EF1663"/>
      <c r="EG1663"/>
      <c r="EH1663"/>
      <c r="EI1663"/>
      <c r="EJ1663"/>
      <c r="EK1663"/>
    </row>
    <row r="1664" spans="1:141" ht="15.75">
      <c r="A1664"/>
      <c r="B1664"/>
      <c r="C1664"/>
      <c r="D1664"/>
      <c r="E1664"/>
      <c r="F1664"/>
      <c r="G1664"/>
      <c r="H1664"/>
      <c r="I1664"/>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c r="CW1664"/>
      <c r="CX1664"/>
      <c r="CY1664"/>
      <c r="CZ1664"/>
      <c r="DA1664"/>
      <c r="DB1664"/>
      <c r="DC1664"/>
      <c r="DD1664"/>
      <c r="DE1664"/>
      <c r="DF1664"/>
      <c r="DG1664"/>
      <c r="DH1664"/>
      <c r="DI1664"/>
      <c r="DJ1664"/>
      <c r="DK1664"/>
      <c r="DL1664"/>
      <c r="DM1664"/>
      <c r="DN1664"/>
      <c r="DO1664"/>
      <c r="DP1664"/>
      <c r="DQ1664"/>
      <c r="DR1664"/>
      <c r="DS1664"/>
      <c r="DT1664"/>
      <c r="DU1664"/>
      <c r="DV1664"/>
      <c r="DW1664"/>
      <c r="DX1664"/>
      <c r="DY1664"/>
      <c r="DZ1664"/>
      <c r="EA1664"/>
      <c r="EB1664"/>
      <c r="EC1664"/>
      <c r="ED1664"/>
      <c r="EE1664"/>
      <c r="EF1664"/>
      <c r="EG1664"/>
      <c r="EH1664"/>
      <c r="EI1664"/>
      <c r="EJ1664"/>
      <c r="EK1664"/>
    </row>
    <row r="1665" spans="1:141" ht="15.75">
      <c r="A1665"/>
      <c r="B1665"/>
      <c r="C1665"/>
      <c r="D1665"/>
      <c r="E1665"/>
      <c r="F1665"/>
      <c r="G1665"/>
      <c r="H1665"/>
      <c r="I166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c r="CW1665"/>
      <c r="CX1665"/>
      <c r="CY1665"/>
      <c r="CZ1665"/>
      <c r="DA1665"/>
      <c r="DB1665"/>
      <c r="DC1665"/>
      <c r="DD1665"/>
      <c r="DE1665"/>
      <c r="DF1665"/>
      <c r="DG1665"/>
      <c r="DH1665"/>
      <c r="DI1665"/>
      <c r="DJ1665"/>
      <c r="DK1665"/>
      <c r="DL1665"/>
      <c r="DM1665"/>
      <c r="DN1665"/>
      <c r="DO1665"/>
      <c r="DP1665"/>
      <c r="DQ1665"/>
      <c r="DR1665"/>
      <c r="DS1665"/>
      <c r="DT1665"/>
      <c r="DU1665"/>
      <c r="DV1665"/>
      <c r="DW1665"/>
      <c r="DX1665"/>
      <c r="DY1665"/>
      <c r="DZ1665"/>
      <c r="EA1665"/>
      <c r="EB1665"/>
      <c r="EC1665"/>
      <c r="ED1665"/>
      <c r="EE1665"/>
      <c r="EF1665"/>
      <c r="EG1665"/>
      <c r="EH1665"/>
      <c r="EI1665"/>
      <c r="EJ1665"/>
      <c r="EK1665"/>
    </row>
    <row r="1666" spans="1:141" ht="15.75">
      <c r="A1666"/>
      <c r="B1666"/>
      <c r="C1666"/>
      <c r="D1666"/>
      <c r="E1666"/>
      <c r="F1666"/>
      <c r="G1666"/>
      <c r="H1666"/>
      <c r="I1666"/>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c r="CW1666"/>
      <c r="CX1666"/>
      <c r="CY1666"/>
      <c r="CZ1666"/>
      <c r="DA1666"/>
      <c r="DB1666"/>
      <c r="DC1666"/>
      <c r="DD1666"/>
      <c r="DE1666"/>
      <c r="DF1666"/>
      <c r="DG1666"/>
      <c r="DH1666"/>
      <c r="DI1666"/>
      <c r="DJ1666"/>
      <c r="DK1666"/>
      <c r="DL1666"/>
      <c r="DM1666"/>
      <c r="DN1666"/>
      <c r="DO1666"/>
      <c r="DP1666"/>
      <c r="DQ1666"/>
      <c r="DR1666"/>
      <c r="DS1666"/>
      <c r="DT1666"/>
      <c r="DU1666"/>
      <c r="DV1666"/>
      <c r="DW1666"/>
      <c r="DX1666"/>
      <c r="DY1666"/>
      <c r="DZ1666"/>
      <c r="EA1666"/>
      <c r="EB1666"/>
      <c r="EC1666"/>
      <c r="ED1666"/>
      <c r="EE1666"/>
      <c r="EF1666"/>
      <c r="EG1666"/>
      <c r="EH1666"/>
      <c r="EI1666"/>
      <c r="EJ1666"/>
      <c r="EK1666"/>
    </row>
    <row r="1667" spans="1:141" ht="15.75">
      <c r="A1667"/>
      <c r="B1667"/>
      <c r="C1667"/>
      <c r="D1667"/>
      <c r="E1667"/>
      <c r="F1667"/>
      <c r="G1667"/>
      <c r="H1667"/>
      <c r="I1667"/>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c r="CW1667"/>
      <c r="CX1667"/>
      <c r="CY1667"/>
      <c r="CZ1667"/>
      <c r="DA1667"/>
      <c r="DB1667"/>
      <c r="DC1667"/>
      <c r="DD1667"/>
      <c r="DE1667"/>
      <c r="DF1667"/>
      <c r="DG1667"/>
      <c r="DH1667"/>
      <c r="DI1667"/>
      <c r="DJ1667"/>
      <c r="DK1667"/>
      <c r="DL1667"/>
      <c r="DM1667"/>
      <c r="DN1667"/>
      <c r="DO1667"/>
      <c r="DP1667"/>
      <c r="DQ1667"/>
      <c r="DR1667"/>
      <c r="DS1667"/>
      <c r="DT1667"/>
      <c r="DU1667"/>
      <c r="DV1667"/>
      <c r="DW1667"/>
      <c r="DX1667"/>
      <c r="DY1667"/>
      <c r="DZ1667"/>
      <c r="EA1667"/>
      <c r="EB1667"/>
      <c r="EC1667"/>
      <c r="ED1667"/>
      <c r="EE1667"/>
      <c r="EF1667"/>
      <c r="EG1667"/>
      <c r="EH1667"/>
      <c r="EI1667"/>
      <c r="EJ1667"/>
      <c r="EK1667"/>
    </row>
    <row r="1668" spans="1:141" ht="15.75">
      <c r="A1668"/>
      <c r="B1668"/>
      <c r="C1668"/>
      <c r="D1668"/>
      <c r="E1668"/>
      <c r="F1668"/>
      <c r="G1668"/>
      <c r="H1668"/>
      <c r="I1668"/>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c r="CW1668"/>
      <c r="CX1668"/>
      <c r="CY1668"/>
      <c r="CZ1668"/>
      <c r="DA1668"/>
      <c r="DB1668"/>
      <c r="DC1668"/>
      <c r="DD1668"/>
      <c r="DE1668"/>
      <c r="DF1668"/>
      <c r="DG1668"/>
      <c r="DH1668"/>
      <c r="DI1668"/>
      <c r="DJ1668"/>
      <c r="DK1668"/>
      <c r="DL1668"/>
      <c r="DM1668"/>
      <c r="DN1668"/>
      <c r="DO1668"/>
      <c r="DP1668"/>
      <c r="DQ1668"/>
      <c r="DR1668"/>
      <c r="DS1668"/>
      <c r="DT1668"/>
      <c r="DU1668"/>
      <c r="DV1668"/>
      <c r="DW1668"/>
      <c r="DX1668"/>
      <c r="DY1668"/>
      <c r="DZ1668"/>
      <c r="EA1668"/>
      <c r="EB1668"/>
      <c r="EC1668"/>
      <c r="ED1668"/>
      <c r="EE1668"/>
      <c r="EF1668"/>
      <c r="EG1668"/>
      <c r="EH1668"/>
      <c r="EI1668"/>
      <c r="EJ1668"/>
      <c r="EK1668"/>
    </row>
    <row r="1669" spans="1:141" ht="15.75">
      <c r="A1669"/>
      <c r="B1669"/>
      <c r="C1669"/>
      <c r="D1669"/>
      <c r="E1669"/>
      <c r="F1669"/>
      <c r="G1669"/>
      <c r="H1669"/>
      <c r="I1669"/>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c r="CW1669"/>
      <c r="CX1669"/>
      <c r="CY1669"/>
      <c r="CZ1669"/>
      <c r="DA1669"/>
      <c r="DB1669"/>
      <c r="DC1669"/>
      <c r="DD1669"/>
      <c r="DE1669"/>
      <c r="DF1669"/>
      <c r="DG1669"/>
      <c r="DH1669"/>
      <c r="DI1669"/>
      <c r="DJ1669"/>
      <c r="DK1669"/>
      <c r="DL1669"/>
      <c r="DM1669"/>
      <c r="DN1669"/>
      <c r="DO1669"/>
      <c r="DP1669"/>
      <c r="DQ1669"/>
      <c r="DR1669"/>
      <c r="DS1669"/>
      <c r="DT1669"/>
      <c r="DU1669"/>
      <c r="DV1669"/>
      <c r="DW1669"/>
      <c r="DX1669"/>
      <c r="DY1669"/>
      <c r="DZ1669"/>
      <c r="EA1669"/>
      <c r="EB1669"/>
      <c r="EC1669"/>
      <c r="ED1669"/>
      <c r="EE1669"/>
      <c r="EF1669"/>
      <c r="EG1669"/>
      <c r="EH1669"/>
      <c r="EI1669"/>
      <c r="EJ1669"/>
      <c r="EK1669"/>
    </row>
    <row r="1670" spans="1:141" ht="15.75">
      <c r="A1670"/>
      <c r="B1670"/>
      <c r="C1670"/>
      <c r="D1670"/>
      <c r="E1670"/>
      <c r="F1670"/>
      <c r="G1670"/>
      <c r="H1670"/>
      <c r="I1670"/>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c r="CW1670"/>
      <c r="CX1670"/>
      <c r="CY1670"/>
      <c r="CZ1670"/>
      <c r="DA1670"/>
      <c r="DB1670"/>
      <c r="DC1670"/>
      <c r="DD1670"/>
      <c r="DE1670"/>
      <c r="DF1670"/>
      <c r="DG1670"/>
      <c r="DH1670"/>
      <c r="DI1670"/>
      <c r="DJ1670"/>
      <c r="DK1670"/>
      <c r="DL1670"/>
      <c r="DM1670"/>
      <c r="DN1670"/>
      <c r="DO1670"/>
      <c r="DP1670"/>
      <c r="DQ1670"/>
      <c r="DR1670"/>
      <c r="DS1670"/>
      <c r="DT1670"/>
      <c r="DU1670"/>
      <c r="DV1670"/>
      <c r="DW1670"/>
      <c r="DX1670"/>
      <c r="DY1670"/>
      <c r="DZ1670"/>
      <c r="EA1670"/>
      <c r="EB1670"/>
      <c r="EC1670"/>
      <c r="ED1670"/>
      <c r="EE1670"/>
      <c r="EF1670"/>
      <c r="EG1670"/>
      <c r="EH1670"/>
      <c r="EI1670"/>
      <c r="EJ1670"/>
      <c r="EK1670"/>
    </row>
    <row r="1671" spans="1:141" ht="15.75">
      <c r="A1671"/>
      <c r="B1671"/>
      <c r="C1671"/>
      <c r="D1671"/>
      <c r="E1671"/>
      <c r="F1671"/>
      <c r="G1671"/>
      <c r="H1671"/>
      <c r="I1671"/>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c r="CW1671"/>
      <c r="CX1671"/>
      <c r="CY1671"/>
      <c r="CZ1671"/>
      <c r="DA1671"/>
      <c r="DB1671"/>
      <c r="DC1671"/>
      <c r="DD1671"/>
      <c r="DE1671"/>
      <c r="DF1671"/>
      <c r="DG1671"/>
      <c r="DH1671"/>
      <c r="DI1671"/>
      <c r="DJ1671"/>
      <c r="DK1671"/>
      <c r="DL1671"/>
      <c r="DM1671"/>
      <c r="DN1671"/>
      <c r="DO1671"/>
      <c r="DP1671"/>
      <c r="DQ1671"/>
      <c r="DR1671"/>
      <c r="DS1671"/>
      <c r="DT1671"/>
      <c r="DU1671"/>
      <c r="DV1671"/>
      <c r="DW1671"/>
      <c r="DX1671"/>
      <c r="DY1671"/>
      <c r="DZ1671"/>
      <c r="EA1671"/>
      <c r="EB1671"/>
      <c r="EC1671"/>
      <c r="ED1671"/>
      <c r="EE1671"/>
      <c r="EF1671"/>
      <c r="EG1671"/>
      <c r="EH1671"/>
      <c r="EI1671"/>
      <c r="EJ1671"/>
      <c r="EK1671"/>
    </row>
    <row r="1672" spans="1:141" ht="15.75">
      <c r="A1672"/>
      <c r="B1672"/>
      <c r="C1672"/>
      <c r="D1672"/>
      <c r="E1672"/>
      <c r="F1672"/>
      <c r="G1672"/>
      <c r="H1672"/>
      <c r="I1672"/>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c r="CW1672"/>
      <c r="CX1672"/>
      <c r="CY1672"/>
      <c r="CZ1672"/>
      <c r="DA1672"/>
      <c r="DB1672"/>
      <c r="DC1672"/>
      <c r="DD1672"/>
      <c r="DE1672"/>
      <c r="DF1672"/>
      <c r="DG1672"/>
      <c r="DH1672"/>
      <c r="DI1672"/>
      <c r="DJ1672"/>
      <c r="DK1672"/>
      <c r="DL1672"/>
      <c r="DM1672"/>
      <c r="DN1672"/>
      <c r="DO1672"/>
      <c r="DP1672"/>
      <c r="DQ1672"/>
      <c r="DR1672"/>
      <c r="DS1672"/>
      <c r="DT1672"/>
      <c r="DU1672"/>
      <c r="DV1672"/>
      <c r="DW1672"/>
      <c r="DX1672"/>
      <c r="DY1672"/>
      <c r="DZ1672"/>
      <c r="EA1672"/>
      <c r="EB1672"/>
      <c r="EC1672"/>
      <c r="ED1672"/>
      <c r="EE1672"/>
      <c r="EF1672"/>
      <c r="EG1672"/>
      <c r="EH1672"/>
      <c r="EI1672"/>
      <c r="EJ1672"/>
      <c r="EK1672"/>
    </row>
    <row r="1673" spans="1:141" ht="15.75">
      <c r="A1673"/>
      <c r="B1673"/>
      <c r="C1673"/>
      <c r="D1673"/>
      <c r="E1673"/>
      <c r="F1673"/>
      <c r="G1673"/>
      <c r="H1673"/>
      <c r="I1673"/>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c r="CW1673"/>
      <c r="CX1673"/>
      <c r="CY1673"/>
      <c r="CZ1673"/>
      <c r="DA1673"/>
      <c r="DB1673"/>
      <c r="DC1673"/>
      <c r="DD1673"/>
      <c r="DE1673"/>
      <c r="DF1673"/>
      <c r="DG1673"/>
      <c r="DH1673"/>
      <c r="DI1673"/>
      <c r="DJ1673"/>
      <c r="DK1673"/>
      <c r="DL1673"/>
      <c r="DM1673"/>
      <c r="DN1673"/>
      <c r="DO1673"/>
      <c r="DP1673"/>
      <c r="DQ1673"/>
      <c r="DR1673"/>
      <c r="DS1673"/>
      <c r="DT1673"/>
      <c r="DU1673"/>
      <c r="DV1673"/>
      <c r="DW1673"/>
      <c r="DX1673"/>
      <c r="DY1673"/>
      <c r="DZ1673"/>
      <c r="EA1673"/>
      <c r="EB1673"/>
      <c r="EC1673"/>
      <c r="ED1673"/>
      <c r="EE1673"/>
      <c r="EF1673"/>
      <c r="EG1673"/>
      <c r="EH1673"/>
      <c r="EI1673"/>
      <c r="EJ1673"/>
      <c r="EK1673"/>
    </row>
    <row r="1674" spans="1:141" ht="15.75">
      <c r="A1674"/>
      <c r="B1674"/>
      <c r="C1674"/>
      <c r="D1674"/>
      <c r="E1674"/>
      <c r="F1674"/>
      <c r="G1674"/>
      <c r="H1674"/>
      <c r="I1674"/>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c r="CW1674"/>
      <c r="CX1674"/>
      <c r="CY1674"/>
      <c r="CZ1674"/>
      <c r="DA1674"/>
      <c r="DB1674"/>
      <c r="DC1674"/>
      <c r="DD1674"/>
      <c r="DE1674"/>
      <c r="DF1674"/>
      <c r="DG1674"/>
      <c r="DH1674"/>
      <c r="DI1674"/>
      <c r="DJ1674"/>
      <c r="DK1674"/>
      <c r="DL1674"/>
      <c r="DM1674"/>
      <c r="DN1674"/>
      <c r="DO1674"/>
      <c r="DP1674"/>
      <c r="DQ1674"/>
      <c r="DR1674"/>
      <c r="DS1674"/>
      <c r="DT1674"/>
      <c r="DU1674"/>
      <c r="DV1674"/>
      <c r="DW1674"/>
      <c r="DX1674"/>
      <c r="DY1674"/>
      <c r="DZ1674"/>
      <c r="EA1674"/>
      <c r="EB1674"/>
      <c r="EC1674"/>
      <c r="ED1674"/>
      <c r="EE1674"/>
      <c r="EF1674"/>
      <c r="EG1674"/>
      <c r="EH1674"/>
      <c r="EI1674"/>
      <c r="EJ1674"/>
      <c r="EK1674"/>
    </row>
    <row r="1675" spans="1:141" ht="15.75">
      <c r="A1675"/>
      <c r="B1675"/>
      <c r="C1675"/>
      <c r="D1675"/>
      <c r="E1675"/>
      <c r="F1675"/>
      <c r="G1675"/>
      <c r="H1675"/>
      <c r="I167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c r="CW1675"/>
      <c r="CX1675"/>
      <c r="CY1675"/>
      <c r="CZ1675"/>
      <c r="DA1675"/>
      <c r="DB1675"/>
      <c r="DC1675"/>
      <c r="DD1675"/>
      <c r="DE1675"/>
      <c r="DF1675"/>
      <c r="DG1675"/>
      <c r="DH1675"/>
      <c r="DI1675"/>
      <c r="DJ1675"/>
      <c r="DK1675"/>
      <c r="DL1675"/>
      <c r="DM1675"/>
      <c r="DN1675"/>
      <c r="DO1675"/>
      <c r="DP1675"/>
      <c r="DQ1675"/>
      <c r="DR1675"/>
      <c r="DS1675"/>
      <c r="DT1675"/>
      <c r="DU1675"/>
      <c r="DV1675"/>
      <c r="DW1675"/>
      <c r="DX1675"/>
      <c r="DY1675"/>
      <c r="DZ1675"/>
      <c r="EA1675"/>
      <c r="EB1675"/>
      <c r="EC1675"/>
      <c r="ED1675"/>
      <c r="EE1675"/>
      <c r="EF1675"/>
      <c r="EG1675"/>
      <c r="EH1675"/>
      <c r="EI1675"/>
      <c r="EJ1675"/>
      <c r="EK1675"/>
    </row>
    <row r="1676" spans="1:141" ht="15.75">
      <c r="A1676"/>
      <c r="B1676"/>
      <c r="C1676"/>
      <c r="D1676"/>
      <c r="E1676"/>
      <c r="F1676"/>
      <c r="G1676"/>
      <c r="H1676"/>
      <c r="I1676"/>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c r="CW1676"/>
      <c r="CX1676"/>
      <c r="CY1676"/>
      <c r="CZ1676"/>
      <c r="DA1676"/>
      <c r="DB1676"/>
      <c r="DC1676"/>
      <c r="DD1676"/>
      <c r="DE1676"/>
      <c r="DF1676"/>
      <c r="DG1676"/>
      <c r="DH1676"/>
      <c r="DI1676"/>
      <c r="DJ1676"/>
      <c r="DK1676"/>
      <c r="DL1676"/>
      <c r="DM1676"/>
      <c r="DN1676"/>
      <c r="DO1676"/>
      <c r="DP1676"/>
      <c r="DQ1676"/>
      <c r="DR1676"/>
      <c r="DS1676"/>
      <c r="DT1676"/>
      <c r="DU1676"/>
      <c r="DV1676"/>
      <c r="DW1676"/>
      <c r="DX1676"/>
      <c r="DY1676"/>
      <c r="DZ1676"/>
      <c r="EA1676"/>
      <c r="EB1676"/>
      <c r="EC1676"/>
      <c r="ED1676"/>
      <c r="EE1676"/>
      <c r="EF1676"/>
      <c r="EG1676"/>
      <c r="EH1676"/>
      <c r="EI1676"/>
      <c r="EJ1676"/>
      <c r="EK1676"/>
    </row>
    <row r="1677" spans="1:141" ht="15.75">
      <c r="A1677"/>
      <c r="B1677"/>
      <c r="C1677"/>
      <c r="D1677"/>
      <c r="E1677"/>
      <c r="F1677"/>
      <c r="G1677"/>
      <c r="H1677"/>
      <c r="I1677"/>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c r="CW1677"/>
      <c r="CX1677"/>
      <c r="CY1677"/>
      <c r="CZ1677"/>
      <c r="DA1677"/>
      <c r="DB1677"/>
      <c r="DC1677"/>
      <c r="DD1677"/>
      <c r="DE1677"/>
      <c r="DF1677"/>
      <c r="DG1677"/>
      <c r="DH1677"/>
      <c r="DI1677"/>
      <c r="DJ1677"/>
      <c r="DK1677"/>
      <c r="DL1677"/>
      <c r="DM1677"/>
      <c r="DN1677"/>
      <c r="DO1677"/>
      <c r="DP1677"/>
      <c r="DQ1677"/>
      <c r="DR1677"/>
      <c r="DS1677"/>
      <c r="DT1677"/>
      <c r="DU1677"/>
      <c r="DV1677"/>
      <c r="DW1677"/>
      <c r="DX1677"/>
      <c r="DY1677"/>
      <c r="DZ1677"/>
      <c r="EA1677"/>
      <c r="EB1677"/>
      <c r="EC1677"/>
      <c r="ED1677"/>
      <c r="EE1677"/>
      <c r="EF1677"/>
      <c r="EG1677"/>
      <c r="EH1677"/>
      <c r="EI1677"/>
      <c r="EJ1677"/>
      <c r="EK1677"/>
    </row>
    <row r="1678" spans="1:141" ht="15.75">
      <c r="A1678"/>
      <c r="B1678"/>
      <c r="C1678"/>
      <c r="D1678"/>
      <c r="E1678"/>
      <c r="F1678"/>
      <c r="G1678"/>
      <c r="H1678"/>
      <c r="I1678"/>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c r="CW1678"/>
      <c r="CX1678"/>
      <c r="CY1678"/>
      <c r="CZ1678"/>
      <c r="DA1678"/>
      <c r="DB1678"/>
      <c r="DC1678"/>
      <c r="DD1678"/>
      <c r="DE1678"/>
      <c r="DF1678"/>
      <c r="DG1678"/>
      <c r="DH1678"/>
      <c r="DI1678"/>
      <c r="DJ1678"/>
      <c r="DK1678"/>
      <c r="DL1678"/>
      <c r="DM1678"/>
      <c r="DN1678"/>
      <c r="DO1678"/>
      <c r="DP1678"/>
      <c r="DQ1678"/>
      <c r="DR1678"/>
      <c r="DS1678"/>
      <c r="DT1678"/>
      <c r="DU1678"/>
      <c r="DV1678"/>
      <c r="DW1678"/>
      <c r="DX1678"/>
      <c r="DY1678"/>
      <c r="DZ1678"/>
      <c r="EA1678"/>
      <c r="EB1678"/>
      <c r="EC1678"/>
      <c r="ED1678"/>
      <c r="EE1678"/>
      <c r="EF1678"/>
      <c r="EG1678"/>
      <c r="EH1678"/>
      <c r="EI1678"/>
      <c r="EJ1678"/>
      <c r="EK1678"/>
    </row>
    <row r="1679" spans="1:141" ht="15.75">
      <c r="A1679"/>
      <c r="B1679"/>
      <c r="C1679"/>
      <c r="D1679"/>
      <c r="E1679"/>
      <c r="F1679"/>
      <c r="G1679"/>
      <c r="H1679"/>
      <c r="I1679"/>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c r="CW1679"/>
      <c r="CX1679"/>
      <c r="CY1679"/>
      <c r="CZ1679"/>
      <c r="DA1679"/>
      <c r="DB1679"/>
      <c r="DC1679"/>
      <c r="DD1679"/>
      <c r="DE1679"/>
      <c r="DF1679"/>
      <c r="DG1679"/>
      <c r="DH1679"/>
      <c r="DI1679"/>
      <c r="DJ1679"/>
      <c r="DK1679"/>
      <c r="DL1679"/>
      <c r="DM1679"/>
      <c r="DN1679"/>
      <c r="DO1679"/>
      <c r="DP1679"/>
      <c r="DQ1679"/>
      <c r="DR1679"/>
      <c r="DS1679"/>
      <c r="DT1679"/>
      <c r="DU1679"/>
      <c r="DV1679"/>
      <c r="DW1679"/>
      <c r="DX1679"/>
      <c r="DY1679"/>
      <c r="DZ1679"/>
      <c r="EA1679"/>
      <c r="EB1679"/>
      <c r="EC1679"/>
      <c r="ED1679"/>
      <c r="EE1679"/>
      <c r="EF1679"/>
      <c r="EG1679"/>
      <c r="EH1679"/>
      <c r="EI1679"/>
      <c r="EJ1679"/>
      <c r="EK1679"/>
    </row>
    <row r="1680" spans="1:141" ht="15.75">
      <c r="A1680"/>
      <c r="B1680"/>
      <c r="C1680"/>
      <c r="D1680"/>
      <c r="E1680"/>
      <c r="F1680"/>
      <c r="G1680"/>
      <c r="H1680"/>
      <c r="I1680"/>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c r="CW1680"/>
      <c r="CX1680"/>
      <c r="CY1680"/>
      <c r="CZ1680"/>
      <c r="DA1680"/>
      <c r="DB1680"/>
      <c r="DC1680"/>
      <c r="DD1680"/>
      <c r="DE1680"/>
      <c r="DF1680"/>
      <c r="DG1680"/>
      <c r="DH1680"/>
      <c r="DI1680"/>
      <c r="DJ1680"/>
      <c r="DK1680"/>
      <c r="DL1680"/>
      <c r="DM1680"/>
      <c r="DN1680"/>
      <c r="DO1680"/>
      <c r="DP1680"/>
      <c r="DQ1680"/>
      <c r="DR1680"/>
      <c r="DS1680"/>
      <c r="DT1680"/>
      <c r="DU1680"/>
      <c r="DV1680"/>
      <c r="DW1680"/>
      <c r="DX1680"/>
      <c r="DY1680"/>
      <c r="DZ1680"/>
      <c r="EA1680"/>
      <c r="EB1680"/>
      <c r="EC1680"/>
      <c r="ED1680"/>
      <c r="EE1680"/>
      <c r="EF1680"/>
      <c r="EG1680"/>
      <c r="EH1680"/>
      <c r="EI1680"/>
      <c r="EJ1680"/>
      <c r="EK1680"/>
    </row>
    <row r="1681" spans="1:141" ht="15.75">
      <c r="A1681"/>
      <c r="B1681"/>
      <c r="C1681"/>
      <c r="D1681"/>
      <c r="E1681"/>
      <c r="F1681"/>
      <c r="G1681"/>
      <c r="H1681"/>
      <c r="I1681"/>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c r="CW1681"/>
      <c r="CX1681"/>
      <c r="CY1681"/>
      <c r="CZ1681"/>
      <c r="DA1681"/>
      <c r="DB1681"/>
      <c r="DC1681"/>
      <c r="DD1681"/>
      <c r="DE1681"/>
      <c r="DF1681"/>
      <c r="DG1681"/>
      <c r="DH1681"/>
      <c r="DI1681"/>
      <c r="DJ1681"/>
      <c r="DK1681"/>
      <c r="DL1681"/>
      <c r="DM1681"/>
      <c r="DN1681"/>
      <c r="DO1681"/>
      <c r="DP1681"/>
      <c r="DQ1681"/>
      <c r="DR1681"/>
      <c r="DS1681"/>
      <c r="DT1681"/>
      <c r="DU1681"/>
      <c r="DV1681"/>
      <c r="DW1681"/>
      <c r="DX1681"/>
      <c r="DY1681"/>
      <c r="DZ1681"/>
      <c r="EA1681"/>
      <c r="EB1681"/>
      <c r="EC1681"/>
      <c r="ED1681"/>
      <c r="EE1681"/>
      <c r="EF1681"/>
      <c r="EG1681"/>
      <c r="EH1681"/>
      <c r="EI1681"/>
      <c r="EJ1681"/>
      <c r="EK1681"/>
    </row>
    <row r="1682" spans="1:141" ht="15.75">
      <c r="A1682"/>
      <c r="B1682"/>
      <c r="C1682"/>
      <c r="D1682"/>
      <c r="E1682"/>
      <c r="F1682"/>
      <c r="G1682"/>
      <c r="H1682"/>
      <c r="I1682"/>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c r="CW1682"/>
      <c r="CX1682"/>
      <c r="CY1682"/>
      <c r="CZ1682"/>
      <c r="DA1682"/>
      <c r="DB1682"/>
      <c r="DC1682"/>
      <c r="DD1682"/>
      <c r="DE1682"/>
      <c r="DF1682"/>
      <c r="DG1682"/>
      <c r="DH1682"/>
      <c r="DI1682"/>
      <c r="DJ1682"/>
      <c r="DK1682"/>
      <c r="DL1682"/>
      <c r="DM1682"/>
      <c r="DN1682"/>
      <c r="DO1682"/>
      <c r="DP1682"/>
      <c r="DQ1682"/>
      <c r="DR1682"/>
      <c r="DS1682"/>
      <c r="DT1682"/>
      <c r="DU1682"/>
      <c r="DV1682"/>
      <c r="DW1682"/>
      <c r="DX1682"/>
      <c r="DY1682"/>
      <c r="DZ1682"/>
      <c r="EA1682"/>
      <c r="EB1682"/>
      <c r="EC1682"/>
      <c r="ED1682"/>
      <c r="EE1682"/>
      <c r="EF1682"/>
      <c r="EG1682"/>
      <c r="EH1682"/>
      <c r="EI1682"/>
      <c r="EJ1682"/>
      <c r="EK1682"/>
    </row>
    <row r="1683" spans="1:141" ht="15.75">
      <c r="A1683"/>
      <c r="B1683"/>
      <c r="C1683"/>
      <c r="D1683"/>
      <c r="E1683"/>
      <c r="F1683"/>
      <c r="G1683"/>
      <c r="H1683"/>
      <c r="I1683"/>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c r="CW1683"/>
      <c r="CX1683"/>
      <c r="CY1683"/>
      <c r="CZ1683"/>
      <c r="DA1683"/>
      <c r="DB1683"/>
      <c r="DC1683"/>
      <c r="DD1683"/>
      <c r="DE1683"/>
      <c r="DF1683"/>
      <c r="DG1683"/>
      <c r="DH1683"/>
      <c r="DI1683"/>
      <c r="DJ1683"/>
      <c r="DK1683"/>
      <c r="DL1683"/>
      <c r="DM1683"/>
      <c r="DN1683"/>
      <c r="DO1683"/>
      <c r="DP1683"/>
      <c r="DQ1683"/>
      <c r="DR1683"/>
      <c r="DS1683"/>
      <c r="DT1683"/>
      <c r="DU1683"/>
      <c r="DV1683"/>
      <c r="DW1683"/>
      <c r="DX1683"/>
      <c r="DY1683"/>
      <c r="DZ1683"/>
      <c r="EA1683"/>
      <c r="EB1683"/>
      <c r="EC1683"/>
      <c r="ED1683"/>
      <c r="EE1683"/>
      <c r="EF1683"/>
      <c r="EG1683"/>
      <c r="EH1683"/>
      <c r="EI1683"/>
      <c r="EJ1683"/>
      <c r="EK1683"/>
    </row>
    <row r="1684" spans="1:141" ht="15.75">
      <c r="A1684"/>
      <c r="B1684"/>
      <c r="C1684"/>
      <c r="D1684"/>
      <c r="E1684"/>
      <c r="F1684"/>
      <c r="G1684"/>
      <c r="H1684"/>
      <c r="I1684"/>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c r="CW1684"/>
      <c r="CX1684"/>
      <c r="CY1684"/>
      <c r="CZ1684"/>
      <c r="DA1684"/>
      <c r="DB1684"/>
      <c r="DC1684"/>
      <c r="DD1684"/>
      <c r="DE1684"/>
      <c r="DF1684"/>
      <c r="DG1684"/>
      <c r="DH1684"/>
      <c r="DI1684"/>
      <c r="DJ1684"/>
      <c r="DK1684"/>
      <c r="DL1684"/>
      <c r="DM1684"/>
      <c r="DN1684"/>
      <c r="DO1684"/>
      <c r="DP1684"/>
      <c r="DQ1684"/>
      <c r="DR1684"/>
      <c r="DS1684"/>
      <c r="DT1684"/>
      <c r="DU1684"/>
      <c r="DV1684"/>
      <c r="DW1684"/>
      <c r="DX1684"/>
      <c r="DY1684"/>
      <c r="DZ1684"/>
      <c r="EA1684"/>
      <c r="EB1684"/>
      <c r="EC1684"/>
      <c r="ED1684"/>
      <c r="EE1684"/>
      <c r="EF1684"/>
      <c r="EG1684"/>
      <c r="EH1684"/>
      <c r="EI1684"/>
      <c r="EJ1684"/>
      <c r="EK1684"/>
    </row>
    <row r="1685" spans="1:141" ht="15.75">
      <c r="A1685"/>
      <c r="B1685"/>
      <c r="C1685"/>
      <c r="D1685"/>
      <c r="E1685"/>
      <c r="F1685"/>
      <c r="G1685"/>
      <c r="H1685"/>
      <c r="I168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c r="CW1685"/>
      <c r="CX1685"/>
      <c r="CY1685"/>
      <c r="CZ1685"/>
      <c r="DA1685"/>
      <c r="DB1685"/>
      <c r="DC1685"/>
      <c r="DD1685"/>
      <c r="DE1685"/>
      <c r="DF1685"/>
      <c r="DG1685"/>
      <c r="DH1685"/>
      <c r="DI1685"/>
      <c r="DJ1685"/>
      <c r="DK1685"/>
      <c r="DL1685"/>
      <c r="DM1685"/>
      <c r="DN1685"/>
      <c r="DO1685"/>
      <c r="DP1685"/>
      <c r="DQ1685"/>
      <c r="DR1685"/>
      <c r="DS1685"/>
      <c r="DT1685"/>
      <c r="DU1685"/>
      <c r="DV1685"/>
      <c r="DW1685"/>
      <c r="DX1685"/>
      <c r="DY1685"/>
      <c r="DZ1685"/>
      <c r="EA1685"/>
      <c r="EB1685"/>
      <c r="EC1685"/>
      <c r="ED1685"/>
      <c r="EE1685"/>
      <c r="EF1685"/>
      <c r="EG1685"/>
      <c r="EH1685"/>
      <c r="EI1685"/>
      <c r="EJ1685"/>
      <c r="EK1685"/>
    </row>
    <row r="1686" spans="1:141" ht="15.75">
      <c r="A1686"/>
      <c r="B1686"/>
      <c r="C1686"/>
      <c r="D1686"/>
      <c r="E1686"/>
      <c r="F1686"/>
      <c r="G1686"/>
      <c r="H1686"/>
      <c r="I1686"/>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c r="CW1686"/>
      <c r="CX1686"/>
      <c r="CY1686"/>
      <c r="CZ1686"/>
      <c r="DA1686"/>
      <c r="DB1686"/>
      <c r="DC1686"/>
      <c r="DD1686"/>
      <c r="DE1686"/>
      <c r="DF1686"/>
      <c r="DG1686"/>
      <c r="DH1686"/>
      <c r="DI1686"/>
      <c r="DJ1686"/>
      <c r="DK1686"/>
      <c r="DL1686"/>
      <c r="DM1686"/>
      <c r="DN1686"/>
      <c r="DO1686"/>
      <c r="DP1686"/>
      <c r="DQ1686"/>
      <c r="DR1686"/>
      <c r="DS1686"/>
      <c r="DT1686"/>
      <c r="DU1686"/>
      <c r="DV1686"/>
      <c r="DW1686"/>
      <c r="DX1686"/>
      <c r="DY1686"/>
      <c r="DZ1686"/>
      <c r="EA1686"/>
      <c r="EB1686"/>
      <c r="EC1686"/>
      <c r="ED1686"/>
      <c r="EE1686"/>
      <c r="EF1686"/>
      <c r="EG1686"/>
      <c r="EH1686"/>
      <c r="EI1686"/>
      <c r="EJ1686"/>
      <c r="EK1686"/>
    </row>
    <row r="1687" spans="1:141" ht="15.75">
      <c r="A1687"/>
      <c r="B1687"/>
      <c r="C1687"/>
      <c r="D1687"/>
      <c r="E1687"/>
      <c r="F1687"/>
      <c r="G1687"/>
      <c r="H1687"/>
      <c r="I1687"/>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c r="CW1687"/>
      <c r="CX1687"/>
      <c r="CY1687"/>
      <c r="CZ1687"/>
      <c r="DA1687"/>
      <c r="DB1687"/>
      <c r="DC1687"/>
      <c r="DD1687"/>
      <c r="DE1687"/>
      <c r="DF1687"/>
      <c r="DG1687"/>
      <c r="DH1687"/>
      <c r="DI1687"/>
      <c r="DJ1687"/>
      <c r="DK1687"/>
      <c r="DL1687"/>
      <c r="DM1687"/>
      <c r="DN1687"/>
      <c r="DO1687"/>
      <c r="DP1687"/>
      <c r="DQ1687"/>
      <c r="DR1687"/>
      <c r="DS1687"/>
      <c r="DT1687"/>
      <c r="DU1687"/>
      <c r="DV1687"/>
      <c r="DW1687"/>
      <c r="DX1687"/>
      <c r="DY1687"/>
      <c r="DZ1687"/>
      <c r="EA1687"/>
      <c r="EB1687"/>
      <c r="EC1687"/>
      <c r="ED1687"/>
      <c r="EE1687"/>
      <c r="EF1687"/>
      <c r="EG1687"/>
      <c r="EH1687"/>
      <c r="EI1687"/>
      <c r="EJ1687"/>
      <c r="EK1687"/>
    </row>
    <row r="1688" spans="1:141" ht="15.75">
      <c r="A1688"/>
      <c r="B1688"/>
      <c r="C1688"/>
      <c r="D1688"/>
      <c r="E1688"/>
      <c r="F1688"/>
      <c r="G1688"/>
      <c r="H1688"/>
      <c r="I1688"/>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c r="CW1688"/>
      <c r="CX1688"/>
      <c r="CY1688"/>
      <c r="CZ1688"/>
      <c r="DA1688"/>
      <c r="DB1688"/>
      <c r="DC1688"/>
      <c r="DD1688"/>
      <c r="DE1688"/>
      <c r="DF1688"/>
      <c r="DG1688"/>
      <c r="DH1688"/>
      <c r="DI1688"/>
      <c r="DJ1688"/>
      <c r="DK1688"/>
      <c r="DL1688"/>
      <c r="DM1688"/>
      <c r="DN1688"/>
      <c r="DO1688"/>
      <c r="DP1688"/>
      <c r="DQ1688"/>
      <c r="DR1688"/>
      <c r="DS1688"/>
      <c r="DT1688"/>
      <c r="DU1688"/>
      <c r="DV1688"/>
      <c r="DW1688"/>
      <c r="DX1688"/>
      <c r="DY1688"/>
      <c r="DZ1688"/>
      <c r="EA1688"/>
      <c r="EB1688"/>
      <c r="EC1688"/>
      <c r="ED1688"/>
      <c r="EE1688"/>
      <c r="EF1688"/>
      <c r="EG1688"/>
      <c r="EH1688"/>
      <c r="EI1688"/>
      <c r="EJ1688"/>
      <c r="EK1688"/>
    </row>
    <row r="1689" spans="1:141" ht="15.75">
      <c r="A1689"/>
      <c r="B1689"/>
      <c r="C1689"/>
      <c r="D1689"/>
      <c r="E1689"/>
      <c r="F1689"/>
      <c r="G1689"/>
      <c r="H1689"/>
      <c r="I1689"/>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c r="CW1689"/>
      <c r="CX1689"/>
      <c r="CY1689"/>
      <c r="CZ1689"/>
      <c r="DA1689"/>
      <c r="DB1689"/>
      <c r="DC1689"/>
      <c r="DD1689"/>
      <c r="DE1689"/>
      <c r="DF1689"/>
      <c r="DG1689"/>
      <c r="DH1689"/>
      <c r="DI1689"/>
      <c r="DJ1689"/>
      <c r="DK1689"/>
      <c r="DL1689"/>
      <c r="DM1689"/>
      <c r="DN1689"/>
      <c r="DO1689"/>
      <c r="DP1689"/>
      <c r="DQ1689"/>
      <c r="DR1689"/>
      <c r="DS1689"/>
      <c r="DT1689"/>
      <c r="DU1689"/>
      <c r="DV1689"/>
      <c r="DW1689"/>
      <c r="DX1689"/>
      <c r="DY1689"/>
      <c r="DZ1689"/>
      <c r="EA1689"/>
      <c r="EB1689"/>
      <c r="EC1689"/>
      <c r="ED1689"/>
      <c r="EE1689"/>
      <c r="EF1689"/>
      <c r="EG1689"/>
      <c r="EH1689"/>
      <c r="EI1689"/>
      <c r="EJ1689"/>
      <c r="EK1689"/>
    </row>
    <row r="1690" spans="1:141" ht="15.75">
      <c r="A1690"/>
      <c r="B1690"/>
      <c r="C1690"/>
      <c r="D1690"/>
      <c r="E1690"/>
      <c r="F1690"/>
      <c r="G1690"/>
      <c r="H1690"/>
      <c r="I1690"/>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c r="CW1690"/>
      <c r="CX1690"/>
      <c r="CY1690"/>
      <c r="CZ1690"/>
      <c r="DA1690"/>
      <c r="DB1690"/>
      <c r="DC1690"/>
      <c r="DD1690"/>
      <c r="DE1690"/>
      <c r="DF1690"/>
      <c r="DG1690"/>
      <c r="DH1690"/>
      <c r="DI1690"/>
      <c r="DJ1690"/>
      <c r="DK1690"/>
      <c r="DL1690"/>
      <c r="DM1690"/>
      <c r="DN1690"/>
      <c r="DO1690"/>
      <c r="DP1690"/>
      <c r="DQ1690"/>
      <c r="DR1690"/>
      <c r="DS1690"/>
      <c r="DT1690"/>
      <c r="DU1690"/>
      <c r="DV1690"/>
      <c r="DW1690"/>
      <c r="DX1690"/>
      <c r="DY1690"/>
      <c r="DZ1690"/>
      <c r="EA1690"/>
      <c r="EB1690"/>
      <c r="EC1690"/>
      <c r="ED1690"/>
      <c r="EE1690"/>
      <c r="EF1690"/>
      <c r="EG1690"/>
      <c r="EH1690"/>
      <c r="EI1690"/>
      <c r="EJ1690"/>
      <c r="EK1690"/>
    </row>
    <row r="1691" spans="1:141" ht="15.75">
      <c r="A1691"/>
      <c r="B1691"/>
      <c r="C1691"/>
      <c r="D1691"/>
      <c r="E1691"/>
      <c r="F1691"/>
      <c r="G1691"/>
      <c r="H1691"/>
      <c r="I1691"/>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c r="CW1691"/>
      <c r="CX1691"/>
      <c r="CY1691"/>
      <c r="CZ1691"/>
      <c r="DA1691"/>
      <c r="DB1691"/>
      <c r="DC1691"/>
      <c r="DD1691"/>
      <c r="DE1691"/>
      <c r="DF1691"/>
      <c r="DG1691"/>
      <c r="DH1691"/>
      <c r="DI1691"/>
      <c r="DJ1691"/>
      <c r="DK1691"/>
      <c r="DL1691"/>
      <c r="DM1691"/>
      <c r="DN1691"/>
      <c r="DO1691"/>
      <c r="DP1691"/>
      <c r="DQ1691"/>
      <c r="DR1691"/>
      <c r="DS1691"/>
      <c r="DT1691"/>
      <c r="DU1691"/>
      <c r="DV1691"/>
      <c r="DW1691"/>
      <c r="DX1691"/>
      <c r="DY1691"/>
      <c r="DZ1691"/>
      <c r="EA1691"/>
      <c r="EB1691"/>
      <c r="EC1691"/>
      <c r="ED1691"/>
      <c r="EE1691"/>
      <c r="EF1691"/>
      <c r="EG1691"/>
      <c r="EH1691"/>
      <c r="EI1691"/>
      <c r="EJ1691"/>
      <c r="EK1691"/>
    </row>
    <row r="1692" spans="1:141" ht="15.75">
      <c r="A1692"/>
      <c r="B1692"/>
      <c r="C1692"/>
      <c r="D1692"/>
      <c r="E1692"/>
      <c r="F1692"/>
      <c r="G1692"/>
      <c r="H1692"/>
      <c r="I1692"/>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c r="CW1692"/>
      <c r="CX1692"/>
      <c r="CY1692"/>
      <c r="CZ1692"/>
      <c r="DA1692"/>
      <c r="DB1692"/>
      <c r="DC1692"/>
      <c r="DD1692"/>
      <c r="DE1692"/>
      <c r="DF1692"/>
      <c r="DG1692"/>
      <c r="DH1692"/>
      <c r="DI1692"/>
      <c r="DJ1692"/>
      <c r="DK1692"/>
      <c r="DL1692"/>
      <c r="DM1692"/>
      <c r="DN1692"/>
      <c r="DO1692"/>
      <c r="DP1692"/>
      <c r="DQ1692"/>
      <c r="DR1692"/>
      <c r="DS1692"/>
      <c r="DT1692"/>
      <c r="DU1692"/>
      <c r="DV1692"/>
      <c r="DW1692"/>
      <c r="DX1692"/>
      <c r="DY1692"/>
      <c r="DZ1692"/>
      <c r="EA1692"/>
      <c r="EB1692"/>
      <c r="EC1692"/>
      <c r="ED1692"/>
      <c r="EE1692"/>
      <c r="EF1692"/>
      <c r="EG1692"/>
      <c r="EH1692"/>
      <c r="EI1692"/>
      <c r="EJ1692"/>
      <c r="EK1692"/>
    </row>
    <row r="1693" spans="1:141" ht="15.75">
      <c r="A1693"/>
      <c r="B1693"/>
      <c r="C1693"/>
      <c r="D1693"/>
      <c r="E1693"/>
      <c r="F1693"/>
      <c r="G1693"/>
      <c r="H1693"/>
      <c r="I1693"/>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c r="CW1693"/>
      <c r="CX1693"/>
      <c r="CY1693"/>
      <c r="CZ1693"/>
      <c r="DA1693"/>
      <c r="DB1693"/>
      <c r="DC1693"/>
      <c r="DD1693"/>
      <c r="DE1693"/>
      <c r="DF1693"/>
      <c r="DG1693"/>
      <c r="DH1693"/>
      <c r="DI1693"/>
      <c r="DJ1693"/>
      <c r="DK1693"/>
      <c r="DL1693"/>
      <c r="DM1693"/>
      <c r="DN1693"/>
      <c r="DO1693"/>
      <c r="DP1693"/>
      <c r="DQ1693"/>
      <c r="DR1693"/>
      <c r="DS1693"/>
      <c r="DT1693"/>
      <c r="DU1693"/>
      <c r="DV1693"/>
      <c r="DW1693"/>
      <c r="DX1693"/>
      <c r="DY1693"/>
      <c r="DZ1693"/>
      <c r="EA1693"/>
      <c r="EB1693"/>
      <c r="EC1693"/>
      <c r="ED1693"/>
      <c r="EE1693"/>
      <c r="EF1693"/>
      <c r="EG1693"/>
      <c r="EH1693"/>
      <c r="EI1693"/>
      <c r="EJ1693"/>
      <c r="EK1693"/>
    </row>
    <row r="1694" spans="1:141" ht="15.75">
      <c r="A1694"/>
      <c r="B1694"/>
      <c r="C1694"/>
      <c r="D1694"/>
      <c r="E1694"/>
      <c r="F1694"/>
      <c r="G1694"/>
      <c r="H1694"/>
      <c r="I1694"/>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c r="CW1694"/>
      <c r="CX1694"/>
      <c r="CY1694"/>
      <c r="CZ1694"/>
      <c r="DA1694"/>
      <c r="DB1694"/>
      <c r="DC1694"/>
      <c r="DD1694"/>
      <c r="DE1694"/>
      <c r="DF1694"/>
      <c r="DG1694"/>
      <c r="DH1694"/>
      <c r="DI1694"/>
      <c r="DJ1694"/>
      <c r="DK1694"/>
      <c r="DL1694"/>
      <c r="DM1694"/>
      <c r="DN1694"/>
      <c r="DO1694"/>
      <c r="DP1694"/>
      <c r="DQ1694"/>
      <c r="DR1694"/>
      <c r="DS1694"/>
      <c r="DT1694"/>
      <c r="DU1694"/>
      <c r="DV1694"/>
      <c r="DW1694"/>
      <c r="DX1694"/>
      <c r="DY1694"/>
      <c r="DZ1694"/>
      <c r="EA1694"/>
      <c r="EB1694"/>
      <c r="EC1694"/>
      <c r="ED1694"/>
      <c r="EE1694"/>
      <c r="EF1694"/>
      <c r="EG1694"/>
      <c r="EH1694"/>
      <c r="EI1694"/>
      <c r="EJ1694"/>
      <c r="EK1694"/>
    </row>
    <row r="1695" spans="1:141" ht="15.75">
      <c r="A1695"/>
      <c r="B1695"/>
      <c r="C1695"/>
      <c r="D1695"/>
      <c r="E1695"/>
      <c r="F1695"/>
      <c r="G1695"/>
      <c r="H1695"/>
      <c r="I169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c r="CW1695"/>
      <c r="CX1695"/>
      <c r="CY1695"/>
      <c r="CZ1695"/>
      <c r="DA1695"/>
      <c r="DB1695"/>
      <c r="DC1695"/>
      <c r="DD1695"/>
      <c r="DE1695"/>
      <c r="DF1695"/>
      <c r="DG1695"/>
      <c r="DH1695"/>
      <c r="DI1695"/>
      <c r="DJ1695"/>
      <c r="DK1695"/>
      <c r="DL1695"/>
      <c r="DM1695"/>
      <c r="DN1695"/>
      <c r="DO1695"/>
      <c r="DP1695"/>
      <c r="DQ1695"/>
      <c r="DR1695"/>
      <c r="DS1695"/>
      <c r="DT1695"/>
      <c r="DU1695"/>
      <c r="DV1695"/>
      <c r="DW1695"/>
      <c r="DX1695"/>
      <c r="DY1695"/>
      <c r="DZ1695"/>
      <c r="EA1695"/>
      <c r="EB1695"/>
      <c r="EC1695"/>
      <c r="ED1695"/>
      <c r="EE1695"/>
      <c r="EF1695"/>
      <c r="EG1695"/>
      <c r="EH1695"/>
      <c r="EI1695"/>
      <c r="EJ1695"/>
      <c r="EK1695"/>
    </row>
    <row r="1696" spans="1:141" ht="15.75">
      <c r="A1696"/>
      <c r="B1696"/>
      <c r="C1696"/>
      <c r="D1696"/>
      <c r="E1696"/>
      <c r="F1696"/>
      <c r="G1696"/>
      <c r="H1696"/>
      <c r="I1696"/>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c r="CW1696"/>
      <c r="CX1696"/>
      <c r="CY1696"/>
      <c r="CZ1696"/>
      <c r="DA1696"/>
      <c r="DB1696"/>
      <c r="DC1696"/>
      <c r="DD1696"/>
      <c r="DE1696"/>
      <c r="DF1696"/>
      <c r="DG1696"/>
      <c r="DH1696"/>
      <c r="DI1696"/>
      <c r="DJ1696"/>
      <c r="DK1696"/>
      <c r="DL1696"/>
      <c r="DM1696"/>
      <c r="DN1696"/>
      <c r="DO1696"/>
      <c r="DP1696"/>
      <c r="DQ1696"/>
      <c r="DR1696"/>
      <c r="DS1696"/>
      <c r="DT1696"/>
      <c r="DU1696"/>
      <c r="DV1696"/>
      <c r="DW1696"/>
      <c r="DX1696"/>
      <c r="DY1696"/>
      <c r="DZ1696"/>
      <c r="EA1696"/>
      <c r="EB1696"/>
      <c r="EC1696"/>
      <c r="ED1696"/>
      <c r="EE1696"/>
      <c r="EF1696"/>
      <c r="EG1696"/>
      <c r="EH1696"/>
      <c r="EI1696"/>
      <c r="EJ1696"/>
      <c r="EK1696"/>
    </row>
    <row r="1697" spans="1:141" ht="15.75">
      <c r="A1697"/>
      <c r="B1697"/>
      <c r="C1697"/>
      <c r="D1697"/>
      <c r="E1697"/>
      <c r="F1697"/>
      <c r="G1697"/>
      <c r="H1697"/>
      <c r="I1697"/>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c r="CW1697"/>
      <c r="CX1697"/>
      <c r="CY1697"/>
      <c r="CZ1697"/>
      <c r="DA1697"/>
      <c r="DB1697"/>
      <c r="DC1697"/>
      <c r="DD1697"/>
      <c r="DE1697"/>
      <c r="DF1697"/>
      <c r="DG1697"/>
      <c r="DH1697"/>
      <c r="DI1697"/>
      <c r="DJ1697"/>
      <c r="DK1697"/>
      <c r="DL1697"/>
      <c r="DM1697"/>
      <c r="DN1697"/>
      <c r="DO1697"/>
      <c r="DP1697"/>
      <c r="DQ1697"/>
      <c r="DR1697"/>
      <c r="DS1697"/>
      <c r="DT1697"/>
      <c r="DU1697"/>
      <c r="DV1697"/>
      <c r="DW1697"/>
      <c r="DX1697"/>
      <c r="DY1697"/>
      <c r="DZ1697"/>
      <c r="EA1697"/>
      <c r="EB1697"/>
      <c r="EC1697"/>
      <c r="ED1697"/>
      <c r="EE1697"/>
      <c r="EF1697"/>
      <c r="EG1697"/>
      <c r="EH1697"/>
      <c r="EI1697"/>
      <c r="EJ1697"/>
      <c r="EK1697"/>
    </row>
    <row r="1698" spans="1:141" ht="15.75">
      <c r="A1698"/>
      <c r="B1698"/>
      <c r="C1698"/>
      <c r="D1698"/>
      <c r="E1698"/>
      <c r="F1698"/>
      <c r="G1698"/>
      <c r="H1698"/>
      <c r="I1698"/>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c r="CW1698"/>
      <c r="CX1698"/>
      <c r="CY1698"/>
      <c r="CZ1698"/>
      <c r="DA1698"/>
      <c r="DB1698"/>
      <c r="DC1698"/>
      <c r="DD1698"/>
      <c r="DE1698"/>
      <c r="DF1698"/>
      <c r="DG1698"/>
      <c r="DH1698"/>
      <c r="DI1698"/>
      <c r="DJ1698"/>
      <c r="DK1698"/>
      <c r="DL1698"/>
      <c r="DM1698"/>
      <c r="DN1698"/>
      <c r="DO1698"/>
      <c r="DP1698"/>
      <c r="DQ1698"/>
      <c r="DR1698"/>
      <c r="DS1698"/>
      <c r="DT1698"/>
      <c r="DU1698"/>
      <c r="DV1698"/>
      <c r="DW1698"/>
      <c r="DX1698"/>
      <c r="DY1698"/>
      <c r="DZ1698"/>
      <c r="EA1698"/>
      <c r="EB1698"/>
      <c r="EC1698"/>
      <c r="ED1698"/>
      <c r="EE1698"/>
      <c r="EF1698"/>
      <c r="EG1698"/>
      <c r="EH1698"/>
      <c r="EI1698"/>
      <c r="EJ1698"/>
      <c r="EK1698"/>
    </row>
    <row r="1699" spans="1:141" ht="15.75">
      <c r="A1699"/>
      <c r="B1699"/>
      <c r="C1699"/>
      <c r="D1699"/>
      <c r="E1699"/>
      <c r="F1699"/>
      <c r="G1699"/>
      <c r="H1699"/>
      <c r="I1699"/>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c r="CW1699"/>
      <c r="CX1699"/>
      <c r="CY1699"/>
      <c r="CZ1699"/>
      <c r="DA1699"/>
      <c r="DB1699"/>
      <c r="DC1699"/>
      <c r="DD1699"/>
      <c r="DE1699"/>
      <c r="DF1699"/>
      <c r="DG1699"/>
      <c r="DH1699"/>
      <c r="DI1699"/>
      <c r="DJ1699"/>
      <c r="DK1699"/>
      <c r="DL1699"/>
      <c r="DM1699"/>
      <c r="DN1699"/>
      <c r="DO1699"/>
      <c r="DP1699"/>
      <c r="DQ1699"/>
      <c r="DR1699"/>
      <c r="DS1699"/>
      <c r="DT1699"/>
      <c r="DU1699"/>
      <c r="DV1699"/>
      <c r="DW1699"/>
      <c r="DX1699"/>
      <c r="DY1699"/>
      <c r="DZ1699"/>
      <c r="EA1699"/>
      <c r="EB1699"/>
      <c r="EC1699"/>
      <c r="ED1699"/>
      <c r="EE1699"/>
      <c r="EF1699"/>
      <c r="EG1699"/>
      <c r="EH1699"/>
      <c r="EI1699"/>
      <c r="EJ1699"/>
      <c r="EK1699"/>
    </row>
    <row r="1700" spans="1:141" ht="15.75">
      <c r="A1700"/>
      <c r="B1700"/>
      <c r="C1700"/>
      <c r="D1700"/>
      <c r="E1700"/>
      <c r="F1700"/>
      <c r="G1700"/>
      <c r="H1700"/>
      <c r="I1700"/>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c r="CW1700"/>
      <c r="CX1700"/>
      <c r="CY1700"/>
      <c r="CZ1700"/>
      <c r="DA1700"/>
      <c r="DB1700"/>
      <c r="DC1700"/>
      <c r="DD1700"/>
      <c r="DE1700"/>
      <c r="DF1700"/>
      <c r="DG1700"/>
      <c r="DH1700"/>
      <c r="DI1700"/>
      <c r="DJ1700"/>
      <c r="DK1700"/>
      <c r="DL1700"/>
      <c r="DM1700"/>
      <c r="DN1700"/>
      <c r="DO1700"/>
      <c r="DP1700"/>
      <c r="DQ1700"/>
      <c r="DR1700"/>
      <c r="DS1700"/>
      <c r="DT1700"/>
      <c r="DU1700"/>
      <c r="DV1700"/>
      <c r="DW1700"/>
      <c r="DX1700"/>
      <c r="DY1700"/>
      <c r="DZ1700"/>
      <c r="EA1700"/>
      <c r="EB1700"/>
      <c r="EC1700"/>
      <c r="ED1700"/>
      <c r="EE1700"/>
      <c r="EF1700"/>
      <c r="EG1700"/>
      <c r="EH1700"/>
      <c r="EI1700"/>
      <c r="EJ1700"/>
      <c r="EK1700"/>
    </row>
    <row r="1701" spans="1:141" ht="15.75">
      <c r="A1701"/>
      <c r="B1701"/>
      <c r="C1701"/>
      <c r="D1701"/>
      <c r="E1701"/>
      <c r="F1701"/>
      <c r="G1701"/>
      <c r="H1701"/>
      <c r="I1701"/>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c r="CW1701"/>
      <c r="CX1701"/>
      <c r="CY1701"/>
      <c r="CZ1701"/>
      <c r="DA1701"/>
      <c r="DB1701"/>
      <c r="DC1701"/>
      <c r="DD1701"/>
      <c r="DE1701"/>
      <c r="DF1701"/>
      <c r="DG1701"/>
      <c r="DH1701"/>
      <c r="DI1701"/>
      <c r="DJ1701"/>
      <c r="DK1701"/>
      <c r="DL1701"/>
      <c r="DM1701"/>
      <c r="DN1701"/>
      <c r="DO1701"/>
      <c r="DP1701"/>
      <c r="DQ1701"/>
      <c r="DR1701"/>
      <c r="DS1701"/>
      <c r="DT1701"/>
      <c r="DU1701"/>
      <c r="DV1701"/>
      <c r="DW1701"/>
      <c r="DX1701"/>
      <c r="DY1701"/>
      <c r="DZ1701"/>
      <c r="EA1701"/>
      <c r="EB1701"/>
      <c r="EC1701"/>
      <c r="ED1701"/>
      <c r="EE1701"/>
      <c r="EF1701"/>
      <c r="EG1701"/>
      <c r="EH1701"/>
      <c r="EI1701"/>
      <c r="EJ1701"/>
      <c r="EK1701"/>
    </row>
    <row r="1702" spans="1:141" ht="15.75">
      <c r="A1702"/>
      <c r="B1702"/>
      <c r="C1702"/>
      <c r="D1702"/>
      <c r="E1702"/>
      <c r="F1702"/>
      <c r="G1702"/>
      <c r="H1702"/>
      <c r="I1702"/>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c r="CW1702"/>
      <c r="CX1702"/>
      <c r="CY1702"/>
      <c r="CZ1702"/>
      <c r="DA1702"/>
      <c r="DB1702"/>
      <c r="DC1702"/>
      <c r="DD1702"/>
      <c r="DE1702"/>
      <c r="DF1702"/>
      <c r="DG1702"/>
      <c r="DH1702"/>
      <c r="DI1702"/>
      <c r="DJ1702"/>
      <c r="DK1702"/>
      <c r="DL1702"/>
      <c r="DM1702"/>
      <c r="DN1702"/>
      <c r="DO1702"/>
      <c r="DP1702"/>
      <c r="DQ1702"/>
      <c r="DR1702"/>
      <c r="DS1702"/>
      <c r="DT1702"/>
      <c r="DU1702"/>
      <c r="DV1702"/>
      <c r="DW1702"/>
      <c r="DX1702"/>
      <c r="DY1702"/>
      <c r="DZ1702"/>
      <c r="EA1702"/>
      <c r="EB1702"/>
      <c r="EC1702"/>
      <c r="ED1702"/>
      <c r="EE1702"/>
      <c r="EF1702"/>
      <c r="EG1702"/>
      <c r="EH1702"/>
      <c r="EI1702"/>
      <c r="EJ1702"/>
      <c r="EK1702"/>
    </row>
    <row r="1703" spans="1:141" ht="15.75">
      <c r="A1703"/>
      <c r="B1703"/>
      <c r="C1703"/>
      <c r="D1703"/>
      <c r="E1703"/>
      <c r="F1703"/>
      <c r="G1703"/>
      <c r="H1703"/>
      <c r="I1703"/>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c r="CW1703"/>
      <c r="CX1703"/>
      <c r="CY1703"/>
      <c r="CZ1703"/>
      <c r="DA1703"/>
      <c r="DB1703"/>
      <c r="DC1703"/>
      <c r="DD1703"/>
      <c r="DE1703"/>
      <c r="DF1703"/>
      <c r="DG1703"/>
      <c r="DH1703"/>
      <c r="DI1703"/>
      <c r="DJ1703"/>
      <c r="DK1703"/>
      <c r="DL1703"/>
      <c r="DM1703"/>
      <c r="DN1703"/>
      <c r="DO1703"/>
      <c r="DP1703"/>
      <c r="DQ1703"/>
      <c r="DR1703"/>
      <c r="DS1703"/>
      <c r="DT1703"/>
      <c r="DU1703"/>
      <c r="DV1703"/>
      <c r="DW1703"/>
      <c r="DX1703"/>
      <c r="DY1703"/>
      <c r="DZ1703"/>
      <c r="EA1703"/>
      <c r="EB1703"/>
      <c r="EC1703"/>
      <c r="ED1703"/>
      <c r="EE1703"/>
      <c r="EF1703"/>
      <c r="EG1703"/>
      <c r="EH1703"/>
      <c r="EI1703"/>
      <c r="EJ1703"/>
      <c r="EK1703"/>
    </row>
    <row r="1704" spans="1:141" ht="15.75">
      <c r="A1704"/>
      <c r="B1704"/>
      <c r="C1704"/>
      <c r="D1704"/>
      <c r="E1704"/>
      <c r="F1704"/>
      <c r="G1704"/>
      <c r="H1704"/>
      <c r="I1704"/>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c r="CW1704"/>
      <c r="CX1704"/>
      <c r="CY1704"/>
      <c r="CZ1704"/>
      <c r="DA1704"/>
      <c r="DB1704"/>
      <c r="DC1704"/>
      <c r="DD1704"/>
      <c r="DE1704"/>
      <c r="DF1704"/>
      <c r="DG1704"/>
      <c r="DH1704"/>
      <c r="DI1704"/>
      <c r="DJ1704"/>
      <c r="DK1704"/>
      <c r="DL1704"/>
      <c r="DM1704"/>
      <c r="DN1704"/>
      <c r="DO1704"/>
      <c r="DP1704"/>
      <c r="DQ1704"/>
      <c r="DR1704"/>
      <c r="DS1704"/>
      <c r="DT1704"/>
      <c r="DU1704"/>
      <c r="DV1704"/>
      <c r="DW1704"/>
      <c r="DX1704"/>
      <c r="DY1704"/>
      <c r="DZ1704"/>
      <c r="EA1704"/>
      <c r="EB1704"/>
      <c r="EC1704"/>
      <c r="ED1704"/>
      <c r="EE1704"/>
      <c r="EF1704"/>
      <c r="EG1704"/>
      <c r="EH1704"/>
      <c r="EI1704"/>
      <c r="EJ1704"/>
      <c r="EK1704"/>
    </row>
    <row r="1705" spans="1:141" ht="15.75">
      <c r="A1705"/>
      <c r="B1705"/>
      <c r="C1705"/>
      <c r="D1705"/>
      <c r="E1705"/>
      <c r="F1705"/>
      <c r="G1705"/>
      <c r="H1705"/>
      <c r="I170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c r="CW1705"/>
      <c r="CX1705"/>
      <c r="CY1705"/>
      <c r="CZ1705"/>
      <c r="DA1705"/>
      <c r="DB1705"/>
      <c r="DC1705"/>
      <c r="DD1705"/>
      <c r="DE1705"/>
      <c r="DF1705"/>
      <c r="DG1705"/>
      <c r="DH1705"/>
      <c r="DI1705"/>
      <c r="DJ1705"/>
      <c r="DK1705"/>
      <c r="DL1705"/>
      <c r="DM1705"/>
      <c r="DN1705"/>
      <c r="DO1705"/>
      <c r="DP1705"/>
      <c r="DQ1705"/>
      <c r="DR1705"/>
      <c r="DS1705"/>
      <c r="DT1705"/>
      <c r="DU1705"/>
      <c r="DV1705"/>
      <c r="DW1705"/>
      <c r="DX1705"/>
      <c r="DY1705"/>
      <c r="DZ1705"/>
      <c r="EA1705"/>
      <c r="EB1705"/>
      <c r="EC1705"/>
      <c r="ED1705"/>
      <c r="EE1705"/>
      <c r="EF1705"/>
      <c r="EG1705"/>
      <c r="EH1705"/>
      <c r="EI1705"/>
      <c r="EJ1705"/>
      <c r="EK1705"/>
    </row>
    <row r="1706" spans="1:141" ht="15.75">
      <c r="A1706"/>
      <c r="B1706"/>
      <c r="C1706"/>
      <c r="D1706"/>
      <c r="E1706"/>
      <c r="F1706"/>
      <c r="G1706"/>
      <c r="H1706"/>
      <c r="I1706"/>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c r="CW1706"/>
      <c r="CX1706"/>
      <c r="CY1706"/>
      <c r="CZ1706"/>
      <c r="DA1706"/>
      <c r="DB1706"/>
      <c r="DC1706"/>
      <c r="DD1706"/>
      <c r="DE1706"/>
      <c r="DF1706"/>
      <c r="DG1706"/>
      <c r="DH1706"/>
      <c r="DI1706"/>
      <c r="DJ1706"/>
      <c r="DK1706"/>
      <c r="DL1706"/>
      <c r="DM1706"/>
      <c r="DN1706"/>
      <c r="DO1706"/>
      <c r="DP1706"/>
      <c r="DQ1706"/>
      <c r="DR1706"/>
      <c r="DS1706"/>
      <c r="DT1706"/>
      <c r="DU1706"/>
      <c r="DV1706"/>
      <c r="DW1706"/>
      <c r="DX1706"/>
      <c r="DY1706"/>
      <c r="DZ1706"/>
      <c r="EA1706"/>
      <c r="EB1706"/>
      <c r="EC1706"/>
      <c r="ED1706"/>
      <c r="EE1706"/>
      <c r="EF1706"/>
      <c r="EG1706"/>
      <c r="EH1706"/>
      <c r="EI1706"/>
      <c r="EJ1706"/>
      <c r="EK1706"/>
    </row>
    <row r="1707" spans="1:141" ht="15.75">
      <c r="A1707"/>
      <c r="B1707"/>
      <c r="C1707"/>
      <c r="D1707"/>
      <c r="E1707"/>
      <c r="F1707"/>
      <c r="G1707"/>
      <c r="H1707"/>
      <c r="I1707"/>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c r="CW1707"/>
      <c r="CX1707"/>
      <c r="CY1707"/>
      <c r="CZ1707"/>
      <c r="DA1707"/>
      <c r="DB1707"/>
      <c r="DC1707"/>
      <c r="DD1707"/>
      <c r="DE1707"/>
      <c r="DF1707"/>
      <c r="DG1707"/>
      <c r="DH1707"/>
      <c r="DI1707"/>
      <c r="DJ1707"/>
      <c r="DK1707"/>
      <c r="DL1707"/>
      <c r="DM1707"/>
      <c r="DN1707"/>
      <c r="DO1707"/>
      <c r="DP1707"/>
      <c r="DQ1707"/>
      <c r="DR1707"/>
      <c r="DS1707"/>
      <c r="DT1707"/>
      <c r="DU1707"/>
      <c r="DV1707"/>
      <c r="DW1707"/>
      <c r="DX1707"/>
      <c r="DY1707"/>
      <c r="DZ1707"/>
      <c r="EA1707"/>
      <c r="EB1707"/>
      <c r="EC1707"/>
      <c r="ED1707"/>
      <c r="EE1707"/>
      <c r="EF1707"/>
      <c r="EG1707"/>
      <c r="EH1707"/>
      <c r="EI1707"/>
      <c r="EJ1707"/>
      <c r="EK1707"/>
    </row>
    <row r="1708" spans="1:141" ht="15.75">
      <c r="A1708"/>
      <c r="B1708"/>
      <c r="C1708"/>
      <c r="D1708"/>
      <c r="E1708"/>
      <c r="F1708"/>
      <c r="G1708"/>
      <c r="H1708"/>
      <c r="I1708"/>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c r="CW1708"/>
      <c r="CX1708"/>
      <c r="CY1708"/>
      <c r="CZ1708"/>
      <c r="DA1708"/>
      <c r="DB1708"/>
      <c r="DC1708"/>
      <c r="DD1708"/>
      <c r="DE1708"/>
      <c r="DF1708"/>
      <c r="DG1708"/>
      <c r="DH1708"/>
      <c r="DI1708"/>
      <c r="DJ1708"/>
      <c r="DK1708"/>
      <c r="DL1708"/>
      <c r="DM1708"/>
      <c r="DN1708"/>
      <c r="DO1708"/>
      <c r="DP1708"/>
      <c r="DQ1708"/>
      <c r="DR1708"/>
      <c r="DS1708"/>
      <c r="DT1708"/>
      <c r="DU1708"/>
      <c r="DV1708"/>
      <c r="DW1708"/>
      <c r="DX1708"/>
      <c r="DY1708"/>
      <c r="DZ1708"/>
      <c r="EA1708"/>
      <c r="EB1708"/>
      <c r="EC1708"/>
      <c r="ED1708"/>
      <c r="EE1708"/>
      <c r="EF1708"/>
      <c r="EG1708"/>
      <c r="EH1708"/>
      <c r="EI1708"/>
      <c r="EJ1708"/>
      <c r="EK1708"/>
    </row>
    <row r="1709" spans="1:141" ht="15.75">
      <c r="A1709"/>
      <c r="B1709"/>
      <c r="C1709"/>
      <c r="D1709"/>
      <c r="E1709"/>
      <c r="F1709"/>
      <c r="G1709"/>
      <c r="H1709"/>
      <c r="I1709"/>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c r="CW1709"/>
      <c r="CX1709"/>
      <c r="CY1709"/>
      <c r="CZ1709"/>
      <c r="DA1709"/>
      <c r="DB1709"/>
      <c r="DC1709"/>
      <c r="DD1709"/>
      <c r="DE1709"/>
      <c r="DF1709"/>
      <c r="DG1709"/>
      <c r="DH1709"/>
      <c r="DI1709"/>
      <c r="DJ1709"/>
      <c r="DK1709"/>
      <c r="DL1709"/>
      <c r="DM1709"/>
      <c r="DN1709"/>
      <c r="DO1709"/>
      <c r="DP1709"/>
      <c r="DQ1709"/>
      <c r="DR1709"/>
      <c r="DS1709"/>
      <c r="DT1709"/>
      <c r="DU1709"/>
      <c r="DV1709"/>
      <c r="DW1709"/>
      <c r="DX1709"/>
      <c r="DY1709"/>
      <c r="DZ1709"/>
      <c r="EA1709"/>
      <c r="EB1709"/>
      <c r="EC1709"/>
      <c r="ED1709"/>
      <c r="EE1709"/>
      <c r="EF1709"/>
      <c r="EG1709"/>
      <c r="EH1709"/>
      <c r="EI1709"/>
      <c r="EJ1709"/>
      <c r="EK1709"/>
    </row>
    <row r="1710" spans="1:141" ht="15.75">
      <c r="A1710"/>
      <c r="B1710"/>
      <c r="C1710"/>
      <c r="D1710"/>
      <c r="E1710"/>
      <c r="F1710"/>
      <c r="G1710"/>
      <c r="H1710"/>
      <c r="I1710"/>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c r="CW1710"/>
      <c r="CX1710"/>
      <c r="CY1710"/>
      <c r="CZ1710"/>
      <c r="DA1710"/>
      <c r="DB1710"/>
      <c r="DC1710"/>
      <c r="DD1710"/>
      <c r="DE1710"/>
      <c r="DF1710"/>
      <c r="DG1710"/>
      <c r="DH1710"/>
      <c r="DI1710"/>
      <c r="DJ1710"/>
      <c r="DK1710"/>
      <c r="DL1710"/>
      <c r="DM1710"/>
      <c r="DN1710"/>
      <c r="DO1710"/>
      <c r="DP1710"/>
      <c r="DQ1710"/>
      <c r="DR1710"/>
      <c r="DS1710"/>
      <c r="DT1710"/>
      <c r="DU1710"/>
      <c r="DV1710"/>
      <c r="DW1710"/>
      <c r="DX1710"/>
      <c r="DY1710"/>
      <c r="DZ1710"/>
      <c r="EA1710"/>
      <c r="EB1710"/>
      <c r="EC1710"/>
      <c r="ED1710"/>
      <c r="EE1710"/>
      <c r="EF1710"/>
      <c r="EG1710"/>
      <c r="EH1710"/>
      <c r="EI1710"/>
      <c r="EJ1710"/>
      <c r="EK1710"/>
    </row>
    <row r="1711" spans="1:141" ht="15.75">
      <c r="A1711"/>
      <c r="B1711"/>
      <c r="C1711"/>
      <c r="D1711"/>
      <c r="E1711"/>
      <c r="F1711"/>
      <c r="G1711"/>
      <c r="H1711"/>
      <c r="I1711"/>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c r="CW1711"/>
      <c r="CX1711"/>
      <c r="CY1711"/>
      <c r="CZ1711"/>
      <c r="DA1711"/>
      <c r="DB1711"/>
      <c r="DC1711"/>
      <c r="DD1711"/>
      <c r="DE1711"/>
      <c r="DF1711"/>
      <c r="DG1711"/>
      <c r="DH1711"/>
      <c r="DI1711"/>
      <c r="DJ1711"/>
      <c r="DK1711"/>
      <c r="DL1711"/>
      <c r="DM1711"/>
      <c r="DN1711"/>
      <c r="DO1711"/>
      <c r="DP1711"/>
      <c r="DQ1711"/>
      <c r="DR1711"/>
      <c r="DS1711"/>
      <c r="DT1711"/>
      <c r="DU1711"/>
      <c r="DV1711"/>
      <c r="DW1711"/>
      <c r="DX1711"/>
      <c r="DY1711"/>
      <c r="DZ1711"/>
      <c r="EA1711"/>
      <c r="EB1711"/>
      <c r="EC1711"/>
      <c r="ED1711"/>
      <c r="EE1711"/>
      <c r="EF1711"/>
      <c r="EG1711"/>
      <c r="EH1711"/>
      <c r="EI1711"/>
      <c r="EJ1711"/>
      <c r="EK1711"/>
    </row>
    <row r="1712" spans="1:141" ht="15.75">
      <c r="A1712"/>
      <c r="B1712"/>
      <c r="C1712"/>
      <c r="D1712"/>
      <c r="E1712"/>
      <c r="F1712"/>
      <c r="G1712"/>
      <c r="H1712"/>
      <c r="I1712"/>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c r="CW1712"/>
      <c r="CX1712"/>
      <c r="CY1712"/>
      <c r="CZ1712"/>
      <c r="DA1712"/>
      <c r="DB1712"/>
      <c r="DC1712"/>
      <c r="DD1712"/>
      <c r="DE1712"/>
      <c r="DF1712"/>
      <c r="DG1712"/>
      <c r="DH1712"/>
      <c r="DI1712"/>
      <c r="DJ1712"/>
      <c r="DK1712"/>
      <c r="DL1712"/>
      <c r="DM1712"/>
      <c r="DN1712"/>
      <c r="DO1712"/>
      <c r="DP1712"/>
      <c r="DQ1712"/>
      <c r="DR1712"/>
      <c r="DS1712"/>
      <c r="DT1712"/>
      <c r="DU1712"/>
      <c r="DV1712"/>
      <c r="DW1712"/>
      <c r="DX1712"/>
      <c r="DY1712"/>
      <c r="DZ1712"/>
      <c r="EA1712"/>
      <c r="EB1712"/>
      <c r="EC1712"/>
      <c r="ED1712"/>
      <c r="EE1712"/>
      <c r="EF1712"/>
      <c r="EG1712"/>
      <c r="EH1712"/>
      <c r="EI1712"/>
      <c r="EJ1712"/>
      <c r="EK1712"/>
    </row>
    <row r="1713" spans="1:141" ht="15.75">
      <c r="A1713"/>
      <c r="B1713"/>
      <c r="C1713"/>
      <c r="D1713"/>
      <c r="E1713"/>
      <c r="F1713"/>
      <c r="G1713"/>
      <c r="H1713"/>
      <c r="I1713"/>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c r="CW1713"/>
      <c r="CX1713"/>
      <c r="CY1713"/>
      <c r="CZ1713"/>
      <c r="DA1713"/>
      <c r="DB1713"/>
      <c r="DC1713"/>
      <c r="DD1713"/>
      <c r="DE1713"/>
      <c r="DF1713"/>
      <c r="DG1713"/>
      <c r="DH1713"/>
      <c r="DI1713"/>
      <c r="DJ1713"/>
      <c r="DK1713"/>
      <c r="DL1713"/>
      <c r="DM1713"/>
      <c r="DN1713"/>
      <c r="DO1713"/>
      <c r="DP1713"/>
      <c r="DQ1713"/>
      <c r="DR1713"/>
      <c r="DS1713"/>
      <c r="DT1713"/>
      <c r="DU1713"/>
      <c r="DV1713"/>
      <c r="DW1713"/>
      <c r="DX1713"/>
      <c r="DY1713"/>
      <c r="DZ1713"/>
      <c r="EA1713"/>
      <c r="EB1713"/>
      <c r="EC1713"/>
      <c r="ED1713"/>
      <c r="EE1713"/>
      <c r="EF1713"/>
      <c r="EG1713"/>
      <c r="EH1713"/>
      <c r="EI1713"/>
      <c r="EJ1713"/>
      <c r="EK1713"/>
    </row>
    <row r="1714" spans="1:141" ht="15.75">
      <c r="A1714"/>
      <c r="B1714"/>
      <c r="C1714"/>
      <c r="D1714"/>
      <c r="E1714"/>
      <c r="F1714"/>
      <c r="G1714"/>
      <c r="H1714"/>
      <c r="I1714"/>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c r="CW1714"/>
      <c r="CX1714"/>
      <c r="CY1714"/>
      <c r="CZ1714"/>
      <c r="DA1714"/>
      <c r="DB1714"/>
      <c r="DC1714"/>
      <c r="DD1714"/>
      <c r="DE1714"/>
      <c r="DF1714"/>
      <c r="DG1714"/>
      <c r="DH1714"/>
      <c r="DI1714"/>
      <c r="DJ1714"/>
      <c r="DK1714"/>
      <c r="DL1714"/>
      <c r="DM1714"/>
      <c r="DN1714"/>
      <c r="DO1714"/>
      <c r="DP1714"/>
      <c r="DQ1714"/>
      <c r="DR1714"/>
      <c r="DS1714"/>
      <c r="DT1714"/>
      <c r="DU1714"/>
      <c r="DV1714"/>
      <c r="DW1714"/>
      <c r="DX1714"/>
      <c r="DY1714"/>
      <c r="DZ1714"/>
      <c r="EA1714"/>
      <c r="EB1714"/>
      <c r="EC1714"/>
      <c r="ED1714"/>
      <c r="EE1714"/>
      <c r="EF1714"/>
      <c r="EG1714"/>
      <c r="EH1714"/>
      <c r="EI1714"/>
      <c r="EJ1714"/>
      <c r="EK1714"/>
    </row>
    <row r="1715" spans="1:141" ht="15.75">
      <c r="A1715"/>
      <c r="B1715"/>
      <c r="C1715"/>
      <c r="D1715"/>
      <c r="E1715"/>
      <c r="F1715"/>
      <c r="G1715"/>
      <c r="H1715"/>
      <c r="I171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c r="CW1715"/>
      <c r="CX1715"/>
      <c r="CY1715"/>
      <c r="CZ1715"/>
      <c r="DA1715"/>
      <c r="DB1715"/>
      <c r="DC1715"/>
      <c r="DD1715"/>
      <c r="DE1715"/>
      <c r="DF1715"/>
      <c r="DG1715"/>
      <c r="DH1715"/>
      <c r="DI1715"/>
      <c r="DJ1715"/>
      <c r="DK1715"/>
      <c r="DL1715"/>
      <c r="DM1715"/>
      <c r="DN1715"/>
      <c r="DO1715"/>
      <c r="DP1715"/>
      <c r="DQ1715"/>
      <c r="DR1715"/>
      <c r="DS1715"/>
      <c r="DT1715"/>
      <c r="DU1715"/>
      <c r="DV1715"/>
      <c r="DW1715"/>
      <c r="DX1715"/>
      <c r="DY1715"/>
      <c r="DZ1715"/>
      <c r="EA1715"/>
      <c r="EB1715"/>
      <c r="EC1715"/>
      <c r="ED1715"/>
      <c r="EE1715"/>
      <c r="EF1715"/>
      <c r="EG1715"/>
      <c r="EH1715"/>
      <c r="EI1715"/>
      <c r="EJ1715"/>
      <c r="EK1715"/>
    </row>
    <row r="1716" spans="1:141" ht="15.75">
      <c r="A1716"/>
      <c r="B1716"/>
      <c r="C1716"/>
      <c r="D1716"/>
      <c r="E1716"/>
      <c r="F1716"/>
      <c r="G1716"/>
      <c r="H1716"/>
      <c r="I1716"/>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c r="CW1716"/>
      <c r="CX1716"/>
      <c r="CY1716"/>
      <c r="CZ1716"/>
      <c r="DA1716"/>
      <c r="DB1716"/>
      <c r="DC1716"/>
      <c r="DD1716"/>
      <c r="DE1716"/>
      <c r="DF1716"/>
      <c r="DG1716"/>
      <c r="DH1716"/>
      <c r="DI1716"/>
      <c r="DJ1716"/>
      <c r="DK1716"/>
      <c r="DL1716"/>
      <c r="DM1716"/>
      <c r="DN1716"/>
      <c r="DO1716"/>
      <c r="DP1716"/>
      <c r="DQ1716"/>
      <c r="DR1716"/>
      <c r="DS1716"/>
      <c r="DT1716"/>
      <c r="DU1716"/>
      <c r="DV1716"/>
      <c r="DW1716"/>
      <c r="DX1716"/>
      <c r="DY1716"/>
      <c r="DZ1716"/>
      <c r="EA1716"/>
      <c r="EB1716"/>
      <c r="EC1716"/>
      <c r="ED1716"/>
      <c r="EE1716"/>
      <c r="EF1716"/>
      <c r="EG1716"/>
      <c r="EH1716"/>
      <c r="EI1716"/>
      <c r="EJ1716"/>
      <c r="EK1716"/>
    </row>
    <row r="1717" spans="1:141" ht="15.75">
      <c r="A1717"/>
      <c r="B1717"/>
      <c r="C1717"/>
      <c r="D1717"/>
      <c r="E1717"/>
      <c r="F1717"/>
      <c r="G1717"/>
      <c r="H1717"/>
      <c r="I1717"/>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c r="CW1717"/>
      <c r="CX1717"/>
      <c r="CY1717"/>
      <c r="CZ1717"/>
      <c r="DA1717"/>
      <c r="DB1717"/>
      <c r="DC1717"/>
      <c r="DD1717"/>
      <c r="DE1717"/>
      <c r="DF1717"/>
      <c r="DG1717"/>
      <c r="DH1717"/>
      <c r="DI1717"/>
      <c r="DJ1717"/>
      <c r="DK1717"/>
      <c r="DL1717"/>
      <c r="DM1717"/>
      <c r="DN1717"/>
      <c r="DO1717"/>
      <c r="DP1717"/>
      <c r="DQ1717"/>
      <c r="DR1717"/>
      <c r="DS1717"/>
      <c r="DT1717"/>
      <c r="DU1717"/>
      <c r="DV1717"/>
      <c r="DW1717"/>
      <c r="DX1717"/>
      <c r="DY1717"/>
      <c r="DZ1717"/>
      <c r="EA1717"/>
      <c r="EB1717"/>
      <c r="EC1717"/>
      <c r="ED1717"/>
      <c r="EE1717"/>
      <c r="EF1717"/>
      <c r="EG1717"/>
      <c r="EH1717"/>
      <c r="EI1717"/>
      <c r="EJ1717"/>
      <c r="EK1717"/>
    </row>
    <row r="1718" spans="1:141" ht="15.75">
      <c r="A1718"/>
      <c r="B1718"/>
      <c r="C1718"/>
      <c r="D1718"/>
      <c r="E1718"/>
      <c r="F1718"/>
      <c r="G1718"/>
      <c r="H1718"/>
      <c r="I1718"/>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c r="CW1718"/>
      <c r="CX1718"/>
      <c r="CY1718"/>
      <c r="CZ1718"/>
      <c r="DA1718"/>
      <c r="DB1718"/>
      <c r="DC1718"/>
      <c r="DD1718"/>
      <c r="DE1718"/>
      <c r="DF1718"/>
      <c r="DG1718"/>
      <c r="DH1718"/>
      <c r="DI1718"/>
      <c r="DJ1718"/>
      <c r="DK1718"/>
      <c r="DL1718"/>
      <c r="DM1718"/>
      <c r="DN1718"/>
      <c r="DO1718"/>
      <c r="DP1718"/>
      <c r="DQ1718"/>
      <c r="DR1718"/>
      <c r="DS1718"/>
      <c r="DT1718"/>
      <c r="DU1718"/>
      <c r="DV1718"/>
      <c r="DW1718"/>
      <c r="DX1718"/>
      <c r="DY1718"/>
      <c r="DZ1718"/>
      <c r="EA1718"/>
      <c r="EB1718"/>
      <c r="EC1718"/>
      <c r="ED1718"/>
      <c r="EE1718"/>
      <c r="EF1718"/>
      <c r="EG1718"/>
      <c r="EH1718"/>
      <c r="EI1718"/>
      <c r="EJ1718"/>
      <c r="EK1718"/>
    </row>
    <row r="1719" spans="1:141" ht="15.75">
      <c r="A1719"/>
      <c r="B1719"/>
      <c r="C1719"/>
      <c r="D1719"/>
      <c r="E1719"/>
      <c r="F1719"/>
      <c r="G1719"/>
      <c r="H1719"/>
      <c r="I1719"/>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c r="CW1719"/>
      <c r="CX1719"/>
      <c r="CY1719"/>
      <c r="CZ1719"/>
      <c r="DA1719"/>
      <c r="DB1719"/>
      <c r="DC1719"/>
      <c r="DD1719"/>
      <c r="DE1719"/>
      <c r="DF1719"/>
      <c r="DG1719"/>
      <c r="DH1719"/>
      <c r="DI1719"/>
      <c r="DJ1719"/>
      <c r="DK1719"/>
      <c r="DL1719"/>
      <c r="DM1719"/>
      <c r="DN1719"/>
      <c r="DO1719"/>
      <c r="DP1719"/>
      <c r="DQ1719"/>
      <c r="DR1719"/>
      <c r="DS1719"/>
      <c r="DT1719"/>
      <c r="DU1719"/>
      <c r="DV1719"/>
      <c r="DW1719"/>
      <c r="DX1719"/>
      <c r="DY1719"/>
      <c r="DZ1719"/>
      <c r="EA1719"/>
      <c r="EB1719"/>
      <c r="EC1719"/>
      <c r="ED1719"/>
      <c r="EE1719"/>
      <c r="EF1719"/>
      <c r="EG1719"/>
      <c r="EH1719"/>
      <c r="EI1719"/>
      <c r="EJ1719"/>
      <c r="EK1719"/>
    </row>
    <row r="1720" spans="1:141" ht="15.75">
      <c r="A1720"/>
      <c r="B1720"/>
      <c r="C1720"/>
      <c r="D1720"/>
      <c r="E1720"/>
      <c r="F1720"/>
      <c r="G1720"/>
      <c r="H1720"/>
      <c r="I1720"/>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c r="CW1720"/>
      <c r="CX1720"/>
      <c r="CY1720"/>
      <c r="CZ1720"/>
      <c r="DA1720"/>
      <c r="DB1720"/>
      <c r="DC1720"/>
      <c r="DD1720"/>
      <c r="DE1720"/>
      <c r="DF1720"/>
      <c r="DG1720"/>
      <c r="DH1720"/>
      <c r="DI1720"/>
      <c r="DJ1720"/>
      <c r="DK1720"/>
      <c r="DL1720"/>
      <c r="DM1720"/>
      <c r="DN1720"/>
      <c r="DO1720"/>
      <c r="DP1720"/>
      <c r="DQ1720"/>
      <c r="DR1720"/>
      <c r="DS1720"/>
      <c r="DT1720"/>
      <c r="DU1720"/>
      <c r="DV1720"/>
      <c r="DW1720"/>
      <c r="DX1720"/>
      <c r="DY1720"/>
      <c r="DZ1720"/>
      <c r="EA1720"/>
      <c r="EB1720"/>
      <c r="EC1720"/>
      <c r="ED1720"/>
      <c r="EE1720"/>
      <c r="EF1720"/>
      <c r="EG1720"/>
      <c r="EH1720"/>
      <c r="EI1720"/>
      <c r="EJ1720"/>
      <c r="EK1720"/>
    </row>
    <row r="1721" spans="1:141" ht="15.75">
      <c r="A1721"/>
      <c r="B1721"/>
      <c r="C1721"/>
      <c r="D1721"/>
      <c r="E1721"/>
      <c r="F1721"/>
      <c r="G1721"/>
      <c r="H1721"/>
      <c r="I1721"/>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c r="CW1721"/>
      <c r="CX1721"/>
      <c r="CY1721"/>
      <c r="CZ1721"/>
      <c r="DA1721"/>
      <c r="DB1721"/>
      <c r="DC1721"/>
      <c r="DD1721"/>
      <c r="DE1721"/>
      <c r="DF1721"/>
      <c r="DG1721"/>
      <c r="DH1721"/>
      <c r="DI1721"/>
      <c r="DJ1721"/>
      <c r="DK1721"/>
      <c r="DL1721"/>
      <c r="DM1721"/>
      <c r="DN1721"/>
      <c r="DO1721"/>
      <c r="DP1721"/>
      <c r="DQ1721"/>
      <c r="DR1721"/>
      <c r="DS1721"/>
      <c r="DT1721"/>
      <c r="DU1721"/>
      <c r="DV1721"/>
      <c r="DW1721"/>
      <c r="DX1721"/>
      <c r="DY1721"/>
      <c r="DZ1721"/>
      <c r="EA1721"/>
      <c r="EB1721"/>
      <c r="EC1721"/>
      <c r="ED1721"/>
      <c r="EE1721"/>
      <c r="EF1721"/>
      <c r="EG1721"/>
      <c r="EH1721"/>
      <c r="EI1721"/>
      <c r="EJ1721"/>
      <c r="EK1721"/>
    </row>
    <row r="1722" spans="1:141" ht="15.75">
      <c r="A1722"/>
      <c r="B1722"/>
      <c r="C1722"/>
      <c r="D1722"/>
      <c r="E1722"/>
      <c r="F1722"/>
      <c r="G1722"/>
      <c r="H1722"/>
      <c r="I1722"/>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c r="CW1722"/>
      <c r="CX1722"/>
      <c r="CY1722"/>
      <c r="CZ1722"/>
      <c r="DA1722"/>
      <c r="DB1722"/>
      <c r="DC1722"/>
      <c r="DD1722"/>
      <c r="DE1722"/>
      <c r="DF1722"/>
      <c r="DG1722"/>
      <c r="DH1722"/>
      <c r="DI1722"/>
      <c r="DJ1722"/>
      <c r="DK1722"/>
      <c r="DL1722"/>
      <c r="DM1722"/>
      <c r="DN1722"/>
      <c r="DO1722"/>
      <c r="DP1722"/>
      <c r="DQ1722"/>
      <c r="DR1722"/>
      <c r="DS1722"/>
      <c r="DT1722"/>
      <c r="DU1722"/>
      <c r="DV1722"/>
      <c r="DW1722"/>
      <c r="DX1722"/>
      <c r="DY1722"/>
      <c r="DZ1722"/>
      <c r="EA1722"/>
      <c r="EB1722"/>
      <c r="EC1722"/>
      <c r="ED1722"/>
      <c r="EE1722"/>
      <c r="EF1722"/>
      <c r="EG1722"/>
      <c r="EH1722"/>
      <c r="EI1722"/>
      <c r="EJ1722"/>
      <c r="EK1722"/>
    </row>
    <row r="1723" spans="1:141" ht="15.75">
      <c r="A1723"/>
      <c r="B1723"/>
      <c r="C1723"/>
      <c r="D1723"/>
      <c r="E1723"/>
      <c r="F1723"/>
      <c r="G1723"/>
      <c r="H1723"/>
      <c r="I1723"/>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c r="CW1723"/>
      <c r="CX1723"/>
      <c r="CY1723"/>
      <c r="CZ1723"/>
      <c r="DA1723"/>
      <c r="DB1723"/>
      <c r="DC1723"/>
      <c r="DD1723"/>
      <c r="DE1723"/>
      <c r="DF1723"/>
      <c r="DG1723"/>
      <c r="DH1723"/>
      <c r="DI1723"/>
      <c r="DJ1723"/>
      <c r="DK1723"/>
      <c r="DL1723"/>
      <c r="DM1723"/>
      <c r="DN1723"/>
      <c r="DO1723"/>
      <c r="DP1723"/>
      <c r="DQ1723"/>
      <c r="DR1723"/>
      <c r="DS1723"/>
      <c r="DT1723"/>
      <c r="DU1723"/>
      <c r="DV1723"/>
      <c r="DW1723"/>
      <c r="DX1723"/>
      <c r="DY1723"/>
      <c r="DZ1723"/>
      <c r="EA1723"/>
      <c r="EB1723"/>
      <c r="EC1723"/>
      <c r="ED1723"/>
      <c r="EE1723"/>
      <c r="EF1723"/>
      <c r="EG1723"/>
      <c r="EH1723"/>
      <c r="EI1723"/>
      <c r="EJ1723"/>
      <c r="EK1723"/>
    </row>
    <row r="1724" spans="1:141" ht="15.75">
      <c r="A1724"/>
      <c r="B1724"/>
      <c r="C1724"/>
      <c r="D1724"/>
      <c r="E1724"/>
      <c r="F1724"/>
      <c r="G1724"/>
      <c r="H1724"/>
      <c r="I1724"/>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c r="CW1724"/>
      <c r="CX1724"/>
      <c r="CY1724"/>
      <c r="CZ1724"/>
      <c r="DA1724"/>
      <c r="DB1724"/>
      <c r="DC1724"/>
      <c r="DD1724"/>
      <c r="DE1724"/>
      <c r="DF1724"/>
      <c r="DG1724"/>
      <c r="DH1724"/>
      <c r="DI1724"/>
      <c r="DJ1724"/>
      <c r="DK1724"/>
      <c r="DL1724"/>
      <c r="DM1724"/>
      <c r="DN1724"/>
      <c r="DO1724"/>
      <c r="DP1724"/>
      <c r="DQ1724"/>
      <c r="DR1724"/>
      <c r="DS1724"/>
      <c r="DT1724"/>
      <c r="DU1724"/>
      <c r="DV1724"/>
      <c r="DW1724"/>
      <c r="DX1724"/>
      <c r="DY1724"/>
      <c r="DZ1724"/>
      <c r="EA1724"/>
      <c r="EB1724"/>
      <c r="EC1724"/>
      <c r="ED1724"/>
      <c r="EE1724"/>
      <c r="EF1724"/>
      <c r="EG1724"/>
      <c r="EH1724"/>
      <c r="EI1724"/>
      <c r="EJ1724"/>
      <c r="EK1724"/>
    </row>
    <row r="1725" spans="1:141" ht="15.75">
      <c r="A1725"/>
      <c r="B1725"/>
      <c r="C1725"/>
      <c r="D1725"/>
      <c r="E1725"/>
      <c r="F1725"/>
      <c r="G1725"/>
      <c r="H1725"/>
      <c r="I17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c r="CW1725"/>
      <c r="CX1725"/>
      <c r="CY1725"/>
      <c r="CZ1725"/>
      <c r="DA1725"/>
      <c r="DB1725"/>
      <c r="DC1725"/>
      <c r="DD1725"/>
      <c r="DE1725"/>
      <c r="DF1725"/>
      <c r="DG1725"/>
      <c r="DH1725"/>
      <c r="DI1725"/>
      <c r="DJ1725"/>
      <c r="DK1725"/>
      <c r="DL1725"/>
      <c r="DM1725"/>
      <c r="DN1725"/>
      <c r="DO1725"/>
      <c r="DP1725"/>
      <c r="DQ1725"/>
      <c r="DR1725"/>
      <c r="DS1725"/>
      <c r="DT1725"/>
      <c r="DU1725"/>
      <c r="DV1725"/>
      <c r="DW1725"/>
      <c r="DX1725"/>
      <c r="DY1725"/>
      <c r="DZ1725"/>
      <c r="EA1725"/>
      <c r="EB1725"/>
      <c r="EC1725"/>
      <c r="ED1725"/>
      <c r="EE1725"/>
      <c r="EF1725"/>
      <c r="EG1725"/>
      <c r="EH1725"/>
      <c r="EI1725"/>
      <c r="EJ1725"/>
      <c r="EK1725"/>
    </row>
    <row r="1726" spans="1:141" ht="15.75">
      <c r="A1726"/>
      <c r="B1726"/>
      <c r="C1726"/>
      <c r="D1726"/>
      <c r="E1726"/>
      <c r="F1726"/>
      <c r="G1726"/>
      <c r="H1726"/>
      <c r="I1726"/>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c r="CW1726"/>
      <c r="CX1726"/>
      <c r="CY1726"/>
      <c r="CZ1726"/>
      <c r="DA1726"/>
      <c r="DB1726"/>
      <c r="DC1726"/>
      <c r="DD1726"/>
      <c r="DE1726"/>
      <c r="DF1726"/>
      <c r="DG1726"/>
      <c r="DH1726"/>
      <c r="DI1726"/>
      <c r="DJ1726"/>
      <c r="DK1726"/>
      <c r="DL1726"/>
      <c r="DM1726"/>
      <c r="DN1726"/>
      <c r="DO1726"/>
      <c r="DP1726"/>
      <c r="DQ1726"/>
      <c r="DR1726"/>
      <c r="DS1726"/>
      <c r="DT1726"/>
      <c r="DU1726"/>
      <c r="DV1726"/>
      <c r="DW1726"/>
      <c r="DX1726"/>
      <c r="DY1726"/>
      <c r="DZ1726"/>
      <c r="EA1726"/>
      <c r="EB1726"/>
      <c r="EC1726"/>
      <c r="ED1726"/>
      <c r="EE1726"/>
      <c r="EF1726"/>
      <c r="EG1726"/>
      <c r="EH1726"/>
      <c r="EI1726"/>
      <c r="EJ1726"/>
      <c r="EK1726"/>
    </row>
    <row r="1727" spans="1:141" ht="15.75">
      <c r="A1727"/>
      <c r="B1727"/>
      <c r="C1727"/>
      <c r="D1727"/>
      <c r="E1727"/>
      <c r="F1727"/>
      <c r="G1727"/>
      <c r="H1727"/>
      <c r="I1727"/>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c r="CW1727"/>
      <c r="CX1727"/>
      <c r="CY1727"/>
      <c r="CZ1727"/>
      <c r="DA1727"/>
      <c r="DB1727"/>
      <c r="DC1727"/>
      <c r="DD1727"/>
      <c r="DE1727"/>
      <c r="DF1727"/>
      <c r="DG1727"/>
      <c r="DH1727"/>
      <c r="DI1727"/>
      <c r="DJ1727"/>
      <c r="DK1727"/>
      <c r="DL1727"/>
      <c r="DM1727"/>
      <c r="DN1727"/>
      <c r="DO1727"/>
      <c r="DP1727"/>
      <c r="DQ1727"/>
      <c r="DR1727"/>
      <c r="DS1727"/>
      <c r="DT1727"/>
      <c r="DU1727"/>
      <c r="DV1727"/>
      <c r="DW1727"/>
      <c r="DX1727"/>
      <c r="DY1727"/>
      <c r="DZ1727"/>
      <c r="EA1727"/>
      <c r="EB1727"/>
      <c r="EC1727"/>
      <c r="ED1727"/>
      <c r="EE1727"/>
      <c r="EF1727"/>
      <c r="EG1727"/>
      <c r="EH1727"/>
      <c r="EI1727"/>
      <c r="EJ1727"/>
      <c r="EK1727"/>
    </row>
    <row r="1728" spans="1:141" ht="15.75">
      <c r="A1728"/>
      <c r="B1728"/>
      <c r="C1728"/>
      <c r="D1728"/>
      <c r="E1728"/>
      <c r="F1728"/>
      <c r="G1728"/>
      <c r="H1728"/>
      <c r="I1728"/>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c r="CW1728"/>
      <c r="CX1728"/>
      <c r="CY1728"/>
      <c r="CZ1728"/>
      <c r="DA1728"/>
      <c r="DB1728"/>
      <c r="DC1728"/>
      <c r="DD1728"/>
      <c r="DE1728"/>
      <c r="DF1728"/>
      <c r="DG1728"/>
      <c r="DH1728"/>
      <c r="DI1728"/>
      <c r="DJ1728"/>
      <c r="DK1728"/>
      <c r="DL1728"/>
      <c r="DM1728"/>
      <c r="DN1728"/>
      <c r="DO1728"/>
      <c r="DP1728"/>
      <c r="DQ1728"/>
      <c r="DR1728"/>
      <c r="DS1728"/>
      <c r="DT1728"/>
      <c r="DU1728"/>
      <c r="DV1728"/>
      <c r="DW1728"/>
      <c r="DX1728"/>
      <c r="DY1728"/>
      <c r="DZ1728"/>
      <c r="EA1728"/>
      <c r="EB1728"/>
      <c r="EC1728"/>
      <c r="ED1728"/>
      <c r="EE1728"/>
      <c r="EF1728"/>
      <c r="EG1728"/>
      <c r="EH1728"/>
      <c r="EI1728"/>
      <c r="EJ1728"/>
      <c r="EK1728"/>
    </row>
    <row r="1729" spans="1:141" ht="15.75">
      <c r="A1729"/>
      <c r="B1729"/>
      <c r="C1729"/>
      <c r="D1729"/>
      <c r="E1729"/>
      <c r="F1729"/>
      <c r="G1729"/>
      <c r="H1729"/>
      <c r="I1729"/>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c r="CW1729"/>
      <c r="CX1729"/>
      <c r="CY1729"/>
      <c r="CZ1729"/>
      <c r="DA1729"/>
      <c r="DB1729"/>
      <c r="DC1729"/>
      <c r="DD1729"/>
      <c r="DE1729"/>
      <c r="DF1729"/>
      <c r="DG1729"/>
      <c r="DH1729"/>
      <c r="DI1729"/>
      <c r="DJ1729"/>
      <c r="DK1729"/>
      <c r="DL1729"/>
      <c r="DM1729"/>
      <c r="DN1729"/>
      <c r="DO1729"/>
      <c r="DP1729"/>
      <c r="DQ1729"/>
      <c r="DR1729"/>
      <c r="DS1729"/>
      <c r="DT1729"/>
      <c r="DU1729"/>
      <c r="DV1729"/>
      <c r="DW1729"/>
      <c r="DX1729"/>
      <c r="DY1729"/>
      <c r="DZ1729"/>
      <c r="EA1729"/>
      <c r="EB1729"/>
      <c r="EC1729"/>
      <c r="ED1729"/>
      <c r="EE1729"/>
      <c r="EF1729"/>
      <c r="EG1729"/>
      <c r="EH1729"/>
      <c r="EI1729"/>
      <c r="EJ1729"/>
      <c r="EK1729"/>
    </row>
    <row r="1730" spans="1:141" ht="15.75">
      <c r="A1730"/>
      <c r="B1730"/>
      <c r="C1730"/>
      <c r="D1730"/>
      <c r="E1730"/>
      <c r="F1730"/>
      <c r="G1730"/>
      <c r="H1730"/>
      <c r="I1730"/>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c r="CW1730"/>
      <c r="CX1730"/>
      <c r="CY1730"/>
      <c r="CZ1730"/>
      <c r="DA1730"/>
      <c r="DB1730"/>
      <c r="DC1730"/>
      <c r="DD1730"/>
      <c r="DE1730"/>
      <c r="DF1730"/>
      <c r="DG1730"/>
      <c r="DH1730"/>
      <c r="DI1730"/>
      <c r="DJ1730"/>
      <c r="DK1730"/>
      <c r="DL1730"/>
      <c r="DM1730"/>
      <c r="DN1730"/>
      <c r="DO1730"/>
      <c r="DP1730"/>
      <c r="DQ1730"/>
      <c r="DR1730"/>
      <c r="DS1730"/>
      <c r="DT1730"/>
      <c r="DU1730"/>
      <c r="DV1730"/>
      <c r="DW1730"/>
      <c r="DX1730"/>
      <c r="DY1730"/>
      <c r="DZ1730"/>
      <c r="EA1730"/>
      <c r="EB1730"/>
      <c r="EC1730"/>
      <c r="ED1730"/>
      <c r="EE1730"/>
      <c r="EF1730"/>
      <c r="EG1730"/>
      <c r="EH1730"/>
      <c r="EI1730"/>
      <c r="EJ1730"/>
      <c r="EK1730"/>
    </row>
    <row r="1731" spans="1:141" ht="15.75">
      <c r="A1731"/>
      <c r="B1731"/>
      <c r="C1731"/>
      <c r="D1731"/>
      <c r="E1731"/>
      <c r="F1731"/>
      <c r="G1731"/>
      <c r="H1731"/>
      <c r="I1731"/>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c r="CW1731"/>
      <c r="CX1731"/>
      <c r="CY1731"/>
      <c r="CZ1731"/>
      <c r="DA1731"/>
      <c r="DB1731"/>
      <c r="DC1731"/>
      <c r="DD1731"/>
      <c r="DE1731"/>
      <c r="DF1731"/>
      <c r="DG1731"/>
      <c r="DH1731"/>
      <c r="DI1731"/>
      <c r="DJ1731"/>
      <c r="DK1731"/>
      <c r="DL1731"/>
      <c r="DM1731"/>
      <c r="DN1731"/>
      <c r="DO1731"/>
      <c r="DP1731"/>
      <c r="DQ1731"/>
      <c r="DR1731"/>
      <c r="DS1731"/>
      <c r="DT1731"/>
      <c r="DU1731"/>
      <c r="DV1731"/>
      <c r="DW1731"/>
      <c r="DX1731"/>
      <c r="DY1731"/>
      <c r="DZ1731"/>
      <c r="EA1731"/>
      <c r="EB1731"/>
      <c r="EC1731"/>
      <c r="ED1731"/>
      <c r="EE1731"/>
      <c r="EF1731"/>
      <c r="EG1731"/>
      <c r="EH1731"/>
      <c r="EI1731"/>
      <c r="EJ1731"/>
      <c r="EK1731"/>
    </row>
    <row r="1732" spans="1:141" ht="15.75">
      <c r="A1732"/>
      <c r="B1732"/>
      <c r="C1732"/>
      <c r="D1732"/>
      <c r="E1732"/>
      <c r="F1732"/>
      <c r="G1732"/>
      <c r="H1732"/>
      <c r="I1732"/>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c r="CW1732"/>
      <c r="CX1732"/>
      <c r="CY1732"/>
      <c r="CZ1732"/>
      <c r="DA1732"/>
      <c r="DB1732"/>
      <c r="DC1732"/>
      <c r="DD1732"/>
      <c r="DE1732"/>
      <c r="DF1732"/>
      <c r="DG1732"/>
      <c r="DH1732"/>
      <c r="DI1732"/>
      <c r="DJ1732"/>
      <c r="DK1732"/>
      <c r="DL1732"/>
      <c r="DM1732"/>
      <c r="DN1732"/>
      <c r="DO1732"/>
      <c r="DP1732"/>
      <c r="DQ1732"/>
      <c r="DR1732"/>
      <c r="DS1732"/>
      <c r="DT1732"/>
      <c r="DU1732"/>
      <c r="DV1732"/>
      <c r="DW1732"/>
      <c r="DX1732"/>
      <c r="DY1732"/>
      <c r="DZ1732"/>
      <c r="EA1732"/>
      <c r="EB1732"/>
      <c r="EC1732"/>
      <c r="ED1732"/>
      <c r="EE1732"/>
      <c r="EF1732"/>
      <c r="EG1732"/>
      <c r="EH1732"/>
      <c r="EI1732"/>
      <c r="EJ1732"/>
      <c r="EK1732"/>
    </row>
    <row r="1733" spans="1:141" ht="15.75">
      <c r="A1733"/>
      <c r="B1733"/>
      <c r="C1733"/>
      <c r="D1733"/>
      <c r="E1733"/>
      <c r="F1733"/>
      <c r="G1733"/>
      <c r="H1733"/>
      <c r="I1733"/>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c r="CW1733"/>
      <c r="CX1733"/>
      <c r="CY1733"/>
      <c r="CZ1733"/>
      <c r="DA1733"/>
      <c r="DB1733"/>
      <c r="DC1733"/>
      <c r="DD1733"/>
      <c r="DE1733"/>
      <c r="DF1733"/>
      <c r="DG1733"/>
      <c r="DH1733"/>
      <c r="DI1733"/>
      <c r="DJ1733"/>
      <c r="DK1733"/>
      <c r="DL1733"/>
      <c r="DM1733"/>
      <c r="DN1733"/>
      <c r="DO1733"/>
      <c r="DP1733"/>
      <c r="DQ1733"/>
      <c r="DR1733"/>
      <c r="DS1733"/>
      <c r="DT1733"/>
      <c r="DU1733"/>
      <c r="DV1733"/>
      <c r="DW1733"/>
      <c r="DX1733"/>
      <c r="DY1733"/>
      <c r="DZ1733"/>
      <c r="EA1733"/>
      <c r="EB1733"/>
      <c r="EC1733"/>
      <c r="ED1733"/>
      <c r="EE1733"/>
      <c r="EF1733"/>
      <c r="EG1733"/>
      <c r="EH1733"/>
      <c r="EI1733"/>
      <c r="EJ1733"/>
      <c r="EK1733"/>
    </row>
    <row r="1734" spans="1:141" ht="15.75">
      <c r="A1734"/>
      <c r="B1734"/>
      <c r="C1734"/>
      <c r="D1734"/>
      <c r="E1734"/>
      <c r="F1734"/>
      <c r="G1734"/>
      <c r="H1734"/>
      <c r="I1734"/>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c r="CW1734"/>
      <c r="CX1734"/>
      <c r="CY1734"/>
      <c r="CZ1734"/>
      <c r="DA1734"/>
      <c r="DB1734"/>
      <c r="DC1734"/>
      <c r="DD1734"/>
      <c r="DE1734"/>
      <c r="DF1734"/>
      <c r="DG1734"/>
      <c r="DH1734"/>
      <c r="DI1734"/>
      <c r="DJ1734"/>
      <c r="DK1734"/>
      <c r="DL1734"/>
      <c r="DM1734"/>
      <c r="DN1734"/>
      <c r="DO1734"/>
      <c r="DP1734"/>
      <c r="DQ1734"/>
      <c r="DR1734"/>
      <c r="DS1734"/>
      <c r="DT1734"/>
      <c r="DU1734"/>
      <c r="DV1734"/>
      <c r="DW1734"/>
      <c r="DX1734"/>
      <c r="DY1734"/>
      <c r="DZ1734"/>
      <c r="EA1734"/>
      <c r="EB1734"/>
      <c r="EC1734"/>
      <c r="ED1734"/>
      <c r="EE1734"/>
      <c r="EF1734"/>
      <c r="EG1734"/>
      <c r="EH1734"/>
      <c r="EI1734"/>
      <c r="EJ1734"/>
    </row>
    <row r="1735" spans="1:141" ht="15.75">
      <c r="A1735"/>
      <c r="B1735"/>
      <c r="C1735"/>
      <c r="D1735"/>
      <c r="E1735"/>
      <c r="F1735"/>
      <c r="G1735"/>
      <c r="H1735"/>
      <c r="I173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c r="CW1735"/>
      <c r="CX1735"/>
      <c r="CY1735"/>
      <c r="CZ1735"/>
      <c r="DA1735"/>
      <c r="DB1735"/>
      <c r="DC1735"/>
      <c r="DD1735"/>
      <c r="DE1735"/>
      <c r="DF1735"/>
      <c r="DG1735"/>
      <c r="DH1735"/>
      <c r="DI1735"/>
      <c r="DJ1735"/>
      <c r="DK1735"/>
      <c r="DL1735"/>
      <c r="DM1735"/>
      <c r="DN1735"/>
      <c r="DO1735"/>
      <c r="DP1735"/>
      <c r="DQ1735"/>
      <c r="DR1735"/>
      <c r="DS1735"/>
      <c r="DT1735"/>
      <c r="DU1735"/>
      <c r="DV1735"/>
      <c r="DW1735"/>
      <c r="DX1735"/>
      <c r="DY1735"/>
      <c r="DZ1735"/>
      <c r="EA1735"/>
      <c r="EB1735"/>
      <c r="EC1735"/>
      <c r="ED1735"/>
      <c r="EE1735"/>
      <c r="EF1735"/>
      <c r="EG1735"/>
      <c r="EH1735"/>
      <c r="EI1735"/>
      <c r="EJ1735"/>
    </row>
    <row r="1736" spans="1:141" ht="15.75">
      <c r="A1736"/>
      <c r="B1736"/>
      <c r="C1736"/>
      <c r="D1736"/>
      <c r="E1736"/>
      <c r="F1736"/>
      <c r="G1736"/>
      <c r="H1736"/>
      <c r="I1736"/>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c r="CW1736"/>
      <c r="CX1736"/>
      <c r="CY1736"/>
      <c r="CZ1736"/>
      <c r="DA1736"/>
      <c r="DB1736"/>
      <c r="DC1736"/>
      <c r="DD1736"/>
      <c r="DE1736"/>
      <c r="DF1736"/>
      <c r="DG1736"/>
      <c r="DH1736"/>
      <c r="DI1736"/>
      <c r="DJ1736"/>
      <c r="DK1736"/>
      <c r="DL1736"/>
      <c r="DM1736"/>
      <c r="DN1736"/>
      <c r="DO1736"/>
      <c r="DP1736"/>
      <c r="DQ1736"/>
      <c r="DR1736"/>
      <c r="DS1736"/>
      <c r="DT1736"/>
      <c r="DU1736"/>
      <c r="DV1736"/>
      <c r="DW1736"/>
      <c r="DX1736"/>
      <c r="DY1736"/>
      <c r="DZ1736"/>
      <c r="EA1736"/>
      <c r="EB1736"/>
      <c r="EC1736"/>
      <c r="ED1736"/>
      <c r="EE1736"/>
      <c r="EF1736"/>
      <c r="EG1736"/>
      <c r="EH1736"/>
      <c r="EI1736"/>
      <c r="EJ1736"/>
    </row>
    <row r="1737" spans="1:141" ht="15.75">
      <c r="A1737"/>
      <c r="B1737"/>
      <c r="C1737"/>
      <c r="D1737"/>
      <c r="E1737"/>
      <c r="F1737"/>
      <c r="G1737"/>
      <c r="H1737"/>
      <c r="I1737"/>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c r="CW1737"/>
      <c r="CX1737"/>
      <c r="CY1737"/>
      <c r="CZ1737"/>
      <c r="DA1737"/>
      <c r="DB1737"/>
      <c r="DC1737"/>
      <c r="DD1737"/>
      <c r="DE1737"/>
      <c r="DF1737"/>
      <c r="DG1737"/>
      <c r="DH1737"/>
      <c r="DI1737"/>
      <c r="DJ1737"/>
      <c r="DK1737"/>
      <c r="DL1737"/>
      <c r="DM1737"/>
      <c r="DN1737"/>
      <c r="DO1737"/>
      <c r="DP1737"/>
      <c r="DQ1737"/>
      <c r="DR1737"/>
      <c r="DS1737"/>
      <c r="DT1737"/>
      <c r="DU1737"/>
      <c r="DV1737"/>
      <c r="DW1737"/>
      <c r="DX1737"/>
      <c r="DY1737"/>
      <c r="DZ1737"/>
      <c r="EA1737"/>
      <c r="EB1737"/>
      <c r="EC1737"/>
      <c r="ED1737"/>
      <c r="EE1737"/>
      <c r="EF1737"/>
      <c r="EG1737"/>
      <c r="EH1737"/>
      <c r="EI1737"/>
      <c r="EJ1737"/>
    </row>
    <row r="1738" spans="1:141" ht="15.75">
      <c r="A1738"/>
      <c r="B1738"/>
      <c r="C1738"/>
      <c r="D1738"/>
      <c r="E1738"/>
      <c r="F1738"/>
      <c r="G1738"/>
      <c r="H1738"/>
      <c r="I1738"/>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c r="CW1738"/>
      <c r="CX1738"/>
      <c r="CY1738"/>
      <c r="CZ1738"/>
      <c r="DA1738"/>
      <c r="DB1738"/>
      <c r="DC1738"/>
      <c r="DD1738"/>
      <c r="DE1738"/>
      <c r="DF1738"/>
      <c r="DG1738"/>
      <c r="DH1738"/>
      <c r="DI1738"/>
      <c r="DJ1738"/>
      <c r="DK1738"/>
      <c r="DL1738"/>
      <c r="DM1738"/>
      <c r="DN1738"/>
      <c r="DO1738"/>
      <c r="DP1738"/>
      <c r="DQ1738"/>
      <c r="DR1738"/>
      <c r="DS1738"/>
      <c r="DT1738"/>
      <c r="DU1738"/>
      <c r="DV1738"/>
      <c r="DW1738"/>
      <c r="DX1738"/>
      <c r="DY1738"/>
      <c r="DZ1738"/>
      <c r="EA1738"/>
      <c r="EB1738"/>
      <c r="EC1738"/>
      <c r="ED1738"/>
      <c r="EE1738"/>
      <c r="EF1738"/>
      <c r="EG1738"/>
      <c r="EH1738"/>
      <c r="EI1738"/>
      <c r="EJ1738"/>
    </row>
    <row r="1739" spans="1:141" ht="15.75">
      <c r="A1739"/>
      <c r="B1739"/>
      <c r="C1739"/>
      <c r="D1739"/>
      <c r="E1739"/>
      <c r="F1739"/>
      <c r="G1739"/>
      <c r="H1739"/>
      <c r="I1739"/>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c r="CW1739"/>
      <c r="CX1739"/>
      <c r="CY1739"/>
      <c r="CZ1739"/>
      <c r="DA1739"/>
      <c r="DB1739"/>
      <c r="DC1739"/>
      <c r="DD1739"/>
      <c r="DE1739"/>
      <c r="DF1739"/>
      <c r="DG1739"/>
      <c r="DH1739"/>
      <c r="DI1739"/>
      <c r="DJ1739"/>
      <c r="DK1739"/>
      <c r="DL1739"/>
      <c r="DM1739"/>
      <c r="DN1739"/>
      <c r="DO1739"/>
      <c r="DP1739"/>
      <c r="DQ1739"/>
      <c r="DR1739"/>
      <c r="DS1739"/>
      <c r="DT1739"/>
      <c r="DU1739"/>
      <c r="DV1739"/>
      <c r="DW1739"/>
      <c r="DX1739"/>
      <c r="DY1739"/>
      <c r="DZ1739"/>
      <c r="EA1739"/>
      <c r="EB1739"/>
      <c r="EC1739"/>
      <c r="ED1739"/>
      <c r="EE1739"/>
      <c r="EF1739"/>
      <c r="EG1739"/>
      <c r="EH1739"/>
      <c r="EI1739"/>
      <c r="EJ1739"/>
    </row>
    <row r="1740" spans="1:141" ht="15.75">
      <c r="A1740"/>
      <c r="B1740"/>
      <c r="C1740"/>
      <c r="D1740"/>
      <c r="E1740"/>
      <c r="F1740"/>
      <c r="G1740"/>
      <c r="H1740"/>
      <c r="I1740"/>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c r="CW1740"/>
      <c r="CX1740"/>
      <c r="CY1740"/>
      <c r="CZ1740"/>
      <c r="DA1740"/>
      <c r="DB1740"/>
      <c r="DC1740"/>
      <c r="DD1740"/>
      <c r="DE1740"/>
      <c r="DF1740"/>
      <c r="DG1740"/>
      <c r="DH1740"/>
      <c r="DI1740"/>
      <c r="DJ1740"/>
      <c r="DK1740"/>
      <c r="DL1740"/>
      <c r="DM1740"/>
      <c r="DN1740"/>
      <c r="DO1740"/>
      <c r="DP1740"/>
      <c r="DQ1740"/>
      <c r="DR1740"/>
      <c r="DS1740"/>
      <c r="DT1740"/>
      <c r="DU1740"/>
      <c r="DV1740"/>
      <c r="DW1740"/>
      <c r="DX1740"/>
      <c r="DY1740"/>
      <c r="DZ1740"/>
      <c r="EA1740"/>
      <c r="EB1740"/>
      <c r="EC1740"/>
      <c r="ED1740"/>
      <c r="EE1740"/>
      <c r="EF1740"/>
      <c r="EG1740"/>
      <c r="EH1740"/>
      <c r="EI1740"/>
      <c r="EJ1740"/>
    </row>
    <row r="1741" spans="1:141" ht="15.75">
      <c r="A1741"/>
      <c r="B1741"/>
      <c r="C1741"/>
      <c r="D1741"/>
      <c r="E1741"/>
      <c r="F1741"/>
      <c r="G1741"/>
      <c r="H1741"/>
      <c r="I1741"/>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c r="CW1741"/>
      <c r="CX1741"/>
      <c r="CY1741"/>
      <c r="CZ1741"/>
      <c r="DA1741"/>
      <c r="DB1741"/>
      <c r="DC1741"/>
      <c r="DD1741"/>
      <c r="DE1741"/>
      <c r="DF1741"/>
      <c r="DG1741"/>
      <c r="DH1741"/>
      <c r="DI1741"/>
      <c r="DJ1741"/>
      <c r="DK1741"/>
      <c r="DL1741"/>
      <c r="DM1741"/>
      <c r="DN1741"/>
      <c r="DO1741"/>
      <c r="DP1741"/>
      <c r="DQ1741"/>
      <c r="DR1741"/>
      <c r="DS1741"/>
      <c r="DT1741"/>
      <c r="DU1741"/>
      <c r="DV1741"/>
      <c r="DW1741"/>
      <c r="DX1741"/>
      <c r="DY1741"/>
      <c r="DZ1741"/>
      <c r="EA1741"/>
      <c r="EB1741"/>
      <c r="EC1741"/>
      <c r="ED1741"/>
      <c r="EE1741"/>
      <c r="EF1741"/>
      <c r="EG1741"/>
      <c r="EH1741"/>
      <c r="EI1741"/>
      <c r="EJ1741"/>
    </row>
    <row r="1742" spans="1:141" ht="15.75">
      <c r="A1742"/>
      <c r="B1742"/>
      <c r="C1742"/>
      <c r="D1742"/>
      <c r="E1742"/>
      <c r="F1742"/>
      <c r="G1742"/>
      <c r="H1742"/>
      <c r="I1742"/>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c r="CW1742"/>
      <c r="CX1742"/>
      <c r="CY1742"/>
      <c r="CZ1742"/>
      <c r="DA1742"/>
      <c r="DB1742"/>
      <c r="DC1742"/>
      <c r="DD1742"/>
      <c r="DE1742"/>
      <c r="DF1742"/>
      <c r="DG1742"/>
      <c r="DH1742"/>
      <c r="DI1742"/>
      <c r="DJ1742"/>
      <c r="DK1742"/>
      <c r="DL1742"/>
      <c r="DM1742"/>
      <c r="DN1742"/>
      <c r="DO1742"/>
      <c r="DP1742"/>
      <c r="DQ1742"/>
      <c r="DR1742"/>
      <c r="DS1742"/>
      <c r="DT1742"/>
      <c r="DU1742"/>
      <c r="DV1742"/>
      <c r="DW1742"/>
      <c r="DX1742"/>
      <c r="DY1742"/>
      <c r="DZ1742"/>
      <c r="EA1742"/>
      <c r="EB1742"/>
      <c r="EC1742"/>
      <c r="ED1742"/>
      <c r="EE1742"/>
      <c r="EF1742"/>
      <c r="EG1742"/>
      <c r="EH1742"/>
      <c r="EI1742"/>
      <c r="EJ1742"/>
    </row>
    <row r="1743" spans="1:141" ht="15.75">
      <c r="A1743"/>
      <c r="B1743"/>
      <c r="C1743"/>
      <c r="D1743"/>
      <c r="E1743"/>
      <c r="F1743"/>
      <c r="G1743"/>
      <c r="H1743"/>
      <c r="I1743"/>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c r="CW1743"/>
      <c r="CX1743"/>
      <c r="CY1743"/>
      <c r="CZ1743"/>
      <c r="DA1743"/>
      <c r="DB1743"/>
      <c r="DC1743"/>
      <c r="DD1743"/>
      <c r="DE1743"/>
      <c r="DF1743"/>
      <c r="DG1743"/>
      <c r="DH1743"/>
      <c r="DI1743"/>
      <c r="DJ1743"/>
      <c r="DK1743"/>
      <c r="DL1743"/>
      <c r="DM1743"/>
      <c r="DN1743"/>
      <c r="DO1743"/>
      <c r="DP1743"/>
      <c r="DQ1743"/>
      <c r="DR1743"/>
      <c r="DS1743"/>
      <c r="DT1743"/>
      <c r="DU1743"/>
      <c r="DV1743"/>
      <c r="DW1743"/>
      <c r="DX1743"/>
      <c r="DY1743"/>
      <c r="DZ1743"/>
      <c r="EA1743"/>
      <c r="EB1743"/>
      <c r="EC1743"/>
      <c r="ED1743"/>
      <c r="EE1743"/>
      <c r="EF1743"/>
      <c r="EG1743"/>
      <c r="EH1743"/>
      <c r="EI1743"/>
      <c r="EJ1743"/>
    </row>
    <row r="1744" spans="1:141" ht="15.75">
      <c r="A1744"/>
      <c r="B1744"/>
      <c r="C1744"/>
      <c r="D1744"/>
      <c r="E1744"/>
      <c r="F1744"/>
      <c r="G1744"/>
      <c r="H1744"/>
      <c r="I1744"/>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c r="CW1744"/>
      <c r="CX1744"/>
      <c r="CY1744"/>
      <c r="CZ1744"/>
      <c r="DA1744"/>
      <c r="DB1744"/>
      <c r="DC1744"/>
      <c r="DD1744"/>
      <c r="DE1744"/>
      <c r="DF1744"/>
      <c r="DG1744"/>
      <c r="DH1744"/>
      <c r="DI1744"/>
      <c r="DJ1744"/>
      <c r="DK1744"/>
      <c r="DL1744"/>
      <c r="DM1744"/>
      <c r="DN1744"/>
      <c r="DO1744"/>
      <c r="DP1744"/>
      <c r="DQ1744"/>
      <c r="DR1744"/>
      <c r="DS1744"/>
      <c r="DT1744"/>
      <c r="DU1744"/>
      <c r="DV1744"/>
      <c r="DW1744"/>
      <c r="DX1744"/>
      <c r="DY1744"/>
      <c r="DZ1744"/>
      <c r="EA1744"/>
      <c r="EB1744"/>
      <c r="EC1744"/>
      <c r="ED1744"/>
      <c r="EE1744"/>
      <c r="EF1744"/>
      <c r="EG1744"/>
      <c r="EH1744"/>
      <c r="EI1744"/>
      <c r="EJ1744"/>
    </row>
    <row r="1745" spans="1:140" ht="15.75">
      <c r="A1745"/>
      <c r="B1745"/>
      <c r="C1745"/>
      <c r="D1745"/>
      <c r="E1745"/>
      <c r="F1745"/>
      <c r="G1745"/>
      <c r="H1745"/>
      <c r="I174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c r="CW1745"/>
      <c r="CX1745"/>
      <c r="CY1745"/>
      <c r="CZ1745"/>
      <c r="DA1745"/>
      <c r="DB1745"/>
      <c r="DC1745"/>
      <c r="DD1745"/>
      <c r="DE1745"/>
      <c r="DF1745"/>
      <c r="DG1745"/>
      <c r="DH1745"/>
      <c r="DI1745"/>
      <c r="DJ1745"/>
      <c r="DK1745"/>
      <c r="DL1745"/>
      <c r="DM1745"/>
      <c r="DN1745"/>
      <c r="DO1745"/>
      <c r="DP1745"/>
      <c r="DQ1745"/>
      <c r="DR1745"/>
      <c r="DS1745"/>
      <c r="DT1745"/>
      <c r="DU1745"/>
      <c r="DV1745"/>
      <c r="DW1745"/>
      <c r="DX1745"/>
      <c r="DY1745"/>
      <c r="DZ1745"/>
      <c r="EA1745"/>
      <c r="EB1745"/>
      <c r="EC1745"/>
      <c r="ED1745"/>
      <c r="EE1745"/>
      <c r="EF1745"/>
      <c r="EG1745"/>
      <c r="EH1745"/>
      <c r="EI1745"/>
      <c r="EJ1745"/>
    </row>
    <row r="1746" spans="1:140" ht="15.75">
      <c r="A1746"/>
      <c r="B1746"/>
      <c r="C1746"/>
      <c r="D1746"/>
      <c r="E1746"/>
      <c r="F1746"/>
      <c r="G1746"/>
      <c r="H1746"/>
      <c r="I1746"/>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c r="CW1746"/>
      <c r="CX1746"/>
      <c r="CY1746"/>
      <c r="CZ1746"/>
      <c r="DA1746"/>
      <c r="DB1746"/>
      <c r="DC1746"/>
      <c r="DD1746"/>
      <c r="DE1746"/>
      <c r="DF1746"/>
      <c r="DG1746"/>
      <c r="DH1746"/>
      <c r="DI1746"/>
      <c r="DJ1746"/>
      <c r="DK1746"/>
      <c r="DL1746"/>
      <c r="DM1746"/>
      <c r="DN1746"/>
      <c r="DO1746"/>
      <c r="DP1746"/>
      <c r="DQ1746"/>
      <c r="DR1746"/>
      <c r="DS1746"/>
      <c r="DT1746"/>
      <c r="DU1746"/>
      <c r="DV1746"/>
      <c r="DW1746"/>
      <c r="DX1746"/>
      <c r="DY1746"/>
      <c r="DZ1746"/>
      <c r="EA1746"/>
      <c r="EB1746"/>
      <c r="EC1746"/>
      <c r="ED1746"/>
      <c r="EE1746"/>
      <c r="EF1746"/>
      <c r="EG1746"/>
      <c r="EH1746"/>
      <c r="EI1746"/>
      <c r="EJ1746"/>
    </row>
    <row r="1747" spans="1:140" ht="15.75">
      <c r="A1747"/>
      <c r="B1747"/>
      <c r="C1747"/>
      <c r="D1747"/>
      <c r="E1747"/>
      <c r="F1747"/>
      <c r="G1747"/>
      <c r="H1747"/>
      <c r="I1747"/>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c r="CW1747"/>
      <c r="CX1747"/>
      <c r="CY1747"/>
      <c r="CZ1747"/>
      <c r="DA1747"/>
      <c r="DB1747"/>
      <c r="DC1747"/>
      <c r="DD1747"/>
      <c r="DE1747"/>
      <c r="DF1747"/>
      <c r="DG1747"/>
      <c r="DH1747"/>
      <c r="DI1747"/>
      <c r="DJ1747"/>
      <c r="DK1747"/>
      <c r="DL1747"/>
      <c r="DM1747"/>
      <c r="DN1747"/>
      <c r="DO1747"/>
      <c r="DP1747"/>
      <c r="DQ1747"/>
      <c r="DR1747"/>
      <c r="DS1747"/>
      <c r="DT1747"/>
      <c r="DU1747"/>
      <c r="DV1747"/>
      <c r="DW1747"/>
      <c r="DX1747"/>
      <c r="DY1747"/>
      <c r="DZ1747"/>
      <c r="EA1747"/>
      <c r="EB1747"/>
      <c r="EC1747"/>
      <c r="ED1747"/>
      <c r="EE1747"/>
      <c r="EF1747"/>
      <c r="EG1747"/>
      <c r="EH1747"/>
      <c r="EI1747"/>
      <c r="EJ1747"/>
    </row>
    <row r="1748" spans="1:140" ht="15.75">
      <c r="A1748"/>
      <c r="B1748"/>
      <c r="C1748"/>
      <c r="D1748"/>
      <c r="E1748"/>
      <c r="F1748"/>
      <c r="G1748"/>
      <c r="H1748"/>
      <c r="I1748"/>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c r="CW1748"/>
      <c r="CX1748"/>
      <c r="CY1748"/>
      <c r="CZ1748"/>
      <c r="DA1748"/>
      <c r="DB1748"/>
      <c r="DC1748"/>
      <c r="DD1748"/>
      <c r="DE1748"/>
      <c r="DF1748"/>
      <c r="DG1748"/>
      <c r="DH1748"/>
      <c r="DI1748"/>
      <c r="DJ1748"/>
      <c r="DK1748"/>
      <c r="DL1748"/>
      <c r="DM1748"/>
      <c r="DN1748"/>
      <c r="DO1748"/>
      <c r="DP1748"/>
      <c r="DQ1748"/>
      <c r="DR1748"/>
      <c r="DS1748"/>
      <c r="DT1748"/>
      <c r="DU1748"/>
      <c r="DV1748"/>
      <c r="DW1748"/>
      <c r="DX1748"/>
      <c r="DY1748"/>
      <c r="DZ1748"/>
      <c r="EA1748"/>
      <c r="EB1748"/>
      <c r="EC1748"/>
      <c r="ED1748"/>
      <c r="EE1748"/>
      <c r="EF1748"/>
      <c r="EG1748"/>
      <c r="EH1748"/>
      <c r="EI1748"/>
      <c r="EJ1748"/>
    </row>
    <row r="1749" spans="1:140" ht="15.75">
      <c r="A1749"/>
      <c r="B1749"/>
      <c r="C1749"/>
      <c r="D1749"/>
      <c r="E1749"/>
      <c r="F1749"/>
      <c r="G1749"/>
      <c r="H1749"/>
      <c r="I1749"/>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c r="CW1749"/>
      <c r="CX1749"/>
      <c r="CY1749"/>
      <c r="CZ1749"/>
      <c r="DA1749"/>
      <c r="DB1749"/>
      <c r="DC1749"/>
      <c r="DD1749"/>
      <c r="DE1749"/>
      <c r="DF1749"/>
      <c r="DG1749"/>
      <c r="DH1749"/>
      <c r="DI1749"/>
      <c r="DJ1749"/>
      <c r="DK1749"/>
      <c r="DL1749"/>
      <c r="DM1749"/>
      <c r="DN1749"/>
      <c r="DO1749"/>
      <c r="DP1749"/>
      <c r="DQ1749"/>
      <c r="DR1749"/>
      <c r="DS1749"/>
      <c r="DT1749"/>
      <c r="DU1749"/>
      <c r="DV1749"/>
      <c r="DW1749"/>
      <c r="DX1749"/>
      <c r="DY1749"/>
      <c r="DZ1749"/>
      <c r="EA1749"/>
      <c r="EB1749"/>
      <c r="EC1749"/>
      <c r="ED1749"/>
      <c r="EE1749"/>
      <c r="EF1749"/>
      <c r="EG1749"/>
      <c r="EH1749"/>
      <c r="EI1749"/>
      <c r="EJ1749"/>
    </row>
    <row r="1750" spans="1:140" ht="15.75">
      <c r="A1750"/>
      <c r="B1750"/>
      <c r="C1750"/>
      <c r="D1750"/>
      <c r="E1750"/>
      <c r="F1750"/>
      <c r="G1750"/>
      <c r="H1750"/>
      <c r="I1750"/>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c r="CW1750"/>
      <c r="CX1750"/>
      <c r="CY1750"/>
      <c r="CZ1750"/>
      <c r="DA1750"/>
      <c r="DB1750"/>
      <c r="DC1750"/>
      <c r="DD1750"/>
      <c r="DE1750"/>
      <c r="DF1750"/>
      <c r="DG1750"/>
      <c r="DH1750"/>
      <c r="DI1750"/>
      <c r="DJ1750"/>
      <c r="DK1750"/>
      <c r="DL1750"/>
      <c r="DM1750"/>
      <c r="DN1750"/>
      <c r="DO1750"/>
      <c r="DP1750"/>
      <c r="DQ1750"/>
      <c r="DR1750"/>
      <c r="DS1750"/>
      <c r="DT1750"/>
      <c r="DU1750"/>
      <c r="DV1750"/>
      <c r="DW1750"/>
      <c r="DX1750"/>
      <c r="DY1750"/>
      <c r="DZ1750"/>
      <c r="EA1750"/>
      <c r="EB1750"/>
      <c r="EC1750"/>
      <c r="ED1750"/>
      <c r="EE1750"/>
      <c r="EF1750"/>
      <c r="EG1750"/>
      <c r="EH1750"/>
      <c r="EI1750"/>
      <c r="EJ1750"/>
    </row>
    <row r="1751" spans="1:140" ht="15.75">
      <c r="A1751"/>
      <c r="B1751"/>
      <c r="C1751"/>
      <c r="D1751"/>
      <c r="E1751"/>
      <c r="F1751"/>
      <c r="G1751"/>
      <c r="H1751"/>
      <c r="I1751"/>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c r="CW1751"/>
      <c r="CX1751"/>
      <c r="CY1751"/>
      <c r="CZ1751"/>
      <c r="DA1751"/>
      <c r="DB1751"/>
      <c r="DC1751"/>
      <c r="DD1751"/>
      <c r="DE1751"/>
      <c r="DF1751"/>
      <c r="DG1751"/>
      <c r="DH1751"/>
      <c r="DI1751"/>
      <c r="DJ1751"/>
      <c r="DK1751"/>
      <c r="DL1751"/>
      <c r="DM1751"/>
      <c r="DN1751"/>
      <c r="DO1751"/>
      <c r="DP1751"/>
      <c r="DQ1751"/>
      <c r="DR1751"/>
      <c r="DS1751"/>
      <c r="DT1751"/>
      <c r="DU1751"/>
      <c r="DV1751"/>
      <c r="DW1751"/>
      <c r="DX1751"/>
      <c r="DY1751"/>
      <c r="DZ1751"/>
      <c r="EA1751"/>
      <c r="EB1751"/>
      <c r="EC1751"/>
      <c r="ED1751"/>
      <c r="EE1751"/>
      <c r="EF1751"/>
      <c r="EG1751"/>
      <c r="EH1751"/>
      <c r="EI1751"/>
      <c r="EJ1751"/>
    </row>
    <row r="1752" spans="1:140" ht="15.75">
      <c r="A1752"/>
      <c r="B1752"/>
      <c r="C1752"/>
      <c r="D1752"/>
      <c r="E1752"/>
      <c r="F1752"/>
      <c r="G1752"/>
      <c r="H1752"/>
      <c r="I1752"/>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c r="CW1752"/>
      <c r="CX1752"/>
      <c r="CY1752"/>
      <c r="CZ1752"/>
      <c r="DA1752"/>
      <c r="DB1752"/>
      <c r="DC1752"/>
      <c r="DD1752"/>
      <c r="DE1752"/>
      <c r="DF1752"/>
      <c r="DG1752"/>
      <c r="DH1752"/>
      <c r="DI1752"/>
      <c r="DJ1752"/>
      <c r="DK1752"/>
      <c r="DL1752"/>
      <c r="DM1752"/>
      <c r="DN1752"/>
      <c r="DO1752"/>
      <c r="DP1752"/>
      <c r="DQ1752"/>
      <c r="DR1752"/>
      <c r="DS1752"/>
      <c r="DT1752"/>
      <c r="DU1752"/>
      <c r="DV1752"/>
      <c r="DW1752"/>
      <c r="DX1752"/>
      <c r="DY1752"/>
      <c r="DZ1752"/>
      <c r="EA1752"/>
      <c r="EB1752"/>
      <c r="EC1752"/>
      <c r="ED1752"/>
      <c r="EE1752"/>
      <c r="EF1752"/>
      <c r="EG1752"/>
      <c r="EH1752"/>
      <c r="EI1752"/>
      <c r="EJ1752"/>
    </row>
    <row r="1753" spans="1:140" ht="15.75">
      <c r="A1753"/>
      <c r="B1753"/>
      <c r="C1753"/>
      <c r="D1753"/>
      <c r="E1753"/>
      <c r="F1753"/>
      <c r="G1753"/>
      <c r="H1753"/>
      <c r="I1753"/>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c r="CW1753"/>
      <c r="CX1753"/>
      <c r="CY1753"/>
      <c r="CZ1753"/>
      <c r="DA1753"/>
      <c r="DB1753"/>
      <c r="DC1753"/>
      <c r="DD1753"/>
      <c r="DE1753"/>
      <c r="DF1753"/>
      <c r="DG1753"/>
      <c r="DH1753"/>
      <c r="DI1753"/>
      <c r="DJ1753"/>
      <c r="DK1753"/>
      <c r="DL1753"/>
      <c r="DM1753"/>
      <c r="DN1753"/>
      <c r="DO1753"/>
      <c r="DP1753"/>
      <c r="DQ1753"/>
      <c r="DR1753"/>
      <c r="DS1753"/>
      <c r="DT1753"/>
      <c r="DU1753"/>
      <c r="DV1753"/>
      <c r="DW1753"/>
      <c r="DX1753"/>
      <c r="DY1753"/>
      <c r="DZ1753"/>
      <c r="EA1753"/>
      <c r="EB1753"/>
      <c r="EC1753"/>
      <c r="ED1753"/>
      <c r="EE1753"/>
      <c r="EF1753"/>
      <c r="EG1753"/>
      <c r="EH1753"/>
      <c r="EI1753"/>
      <c r="EJ1753"/>
    </row>
    <row r="1754" spans="1:140" ht="15.75">
      <c r="A1754"/>
      <c r="B1754"/>
      <c r="C1754"/>
      <c r="D1754"/>
      <c r="E1754"/>
      <c r="F1754"/>
      <c r="G1754"/>
      <c r="H1754"/>
      <c r="I1754"/>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c r="CW1754"/>
      <c r="CX1754"/>
      <c r="CY1754"/>
      <c r="CZ1754"/>
      <c r="DA1754"/>
      <c r="DB1754"/>
      <c r="DC1754"/>
      <c r="DD1754"/>
      <c r="DE1754"/>
      <c r="DF1754"/>
      <c r="DG1754"/>
      <c r="DH1754"/>
      <c r="DI1754"/>
      <c r="DJ1754"/>
      <c r="DK1754"/>
      <c r="DL1754"/>
      <c r="DM1754"/>
      <c r="DN1754"/>
      <c r="DO1754"/>
      <c r="DP1754"/>
      <c r="DQ1754"/>
      <c r="DR1754"/>
      <c r="DS1754"/>
      <c r="DT1754"/>
      <c r="DU1754"/>
      <c r="DV1754"/>
      <c r="DW1754"/>
      <c r="DX1754"/>
      <c r="DY1754"/>
      <c r="DZ1754"/>
      <c r="EA1754"/>
      <c r="EB1754"/>
      <c r="EC1754"/>
      <c r="ED1754"/>
      <c r="EE1754"/>
      <c r="EF1754"/>
      <c r="EG1754"/>
      <c r="EH1754"/>
      <c r="EI1754"/>
      <c r="EJ1754"/>
    </row>
    <row r="1755" spans="1:140" ht="15.75">
      <c r="A1755"/>
      <c r="B1755"/>
      <c r="C1755"/>
      <c r="D1755"/>
      <c r="E1755"/>
      <c r="F1755"/>
      <c r="G1755"/>
      <c r="H1755"/>
      <c r="I175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c r="CW1755"/>
      <c r="CX1755"/>
      <c r="CY1755"/>
      <c r="CZ1755"/>
      <c r="DA1755"/>
      <c r="DB1755"/>
      <c r="DC1755"/>
      <c r="DD1755"/>
      <c r="DE1755"/>
      <c r="DF1755"/>
      <c r="DG1755"/>
      <c r="DH1755"/>
      <c r="DI1755"/>
      <c r="DJ1755"/>
      <c r="DK1755"/>
      <c r="DL1755"/>
      <c r="DM1755"/>
      <c r="DN1755"/>
      <c r="DO1755"/>
      <c r="DP1755"/>
      <c r="DQ1755"/>
      <c r="DR1755"/>
      <c r="DS1755"/>
      <c r="DT1755"/>
      <c r="DU1755"/>
      <c r="DV1755"/>
      <c r="DW1755"/>
      <c r="DX1755"/>
      <c r="DY1755"/>
      <c r="DZ1755"/>
      <c r="EA1755"/>
      <c r="EB1755"/>
      <c r="EC1755"/>
      <c r="ED1755"/>
      <c r="EE1755"/>
      <c r="EF1755"/>
      <c r="EG1755"/>
      <c r="EH1755"/>
      <c r="EI1755"/>
      <c r="EJ1755"/>
    </row>
    <row r="1756" spans="1:140" ht="15.75">
      <c r="A1756"/>
      <c r="B1756"/>
      <c r="C1756"/>
      <c r="D1756"/>
      <c r="E1756"/>
      <c r="F1756"/>
      <c r="G1756"/>
      <c r="H1756"/>
      <c r="I1756"/>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c r="CW1756"/>
      <c r="CX1756"/>
      <c r="CY1756"/>
      <c r="CZ1756"/>
      <c r="DA1756"/>
      <c r="DB1756"/>
      <c r="DC1756"/>
      <c r="DD1756"/>
      <c r="DE1756"/>
      <c r="DF1756"/>
      <c r="DG1756"/>
      <c r="DH1756"/>
      <c r="DI1756"/>
      <c r="DJ1756"/>
      <c r="DK1756"/>
      <c r="DL1756"/>
      <c r="DM1756"/>
      <c r="DN1756"/>
      <c r="DO1756"/>
      <c r="DP1756"/>
      <c r="DQ1756"/>
      <c r="DR1756"/>
      <c r="DS1756"/>
      <c r="DT1756"/>
      <c r="DU1756"/>
      <c r="DV1756"/>
      <c r="DW1756"/>
      <c r="DX1756"/>
      <c r="DY1756"/>
      <c r="DZ1756"/>
      <c r="EA1756"/>
      <c r="EB1756"/>
      <c r="EC1756"/>
      <c r="ED1756"/>
      <c r="EE1756"/>
      <c r="EF1756"/>
      <c r="EG1756"/>
      <c r="EH1756"/>
      <c r="EI1756"/>
      <c r="EJ1756"/>
    </row>
    <row r="1757" spans="1:140" ht="15.75">
      <c r="A1757"/>
      <c r="B1757"/>
      <c r="C1757"/>
      <c r="D1757"/>
      <c r="E1757"/>
      <c r="F1757"/>
      <c r="G1757"/>
      <c r="H1757"/>
      <c r="I1757"/>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c r="CW1757"/>
      <c r="CX1757"/>
      <c r="CY1757"/>
      <c r="CZ1757"/>
      <c r="DA1757"/>
      <c r="DB1757"/>
      <c r="DC1757"/>
      <c r="DD1757"/>
      <c r="DE1757"/>
      <c r="DF1757"/>
      <c r="DG1757"/>
      <c r="DH1757"/>
      <c r="DI1757"/>
      <c r="DJ1757"/>
      <c r="DK1757"/>
      <c r="DL1757"/>
      <c r="DM1757"/>
      <c r="DN1757"/>
      <c r="DO1757"/>
      <c r="DP1757"/>
      <c r="DQ1757"/>
      <c r="DR1757"/>
      <c r="DS1757"/>
      <c r="DT1757"/>
      <c r="DU1757"/>
      <c r="DV1757"/>
      <c r="DW1757"/>
      <c r="DX1757"/>
      <c r="DY1757"/>
      <c r="DZ1757"/>
      <c r="EA1757"/>
      <c r="EB1757"/>
      <c r="EC1757"/>
      <c r="ED1757"/>
      <c r="EE1757"/>
      <c r="EF1757"/>
      <c r="EG1757"/>
      <c r="EH1757"/>
      <c r="EI1757"/>
      <c r="EJ1757"/>
    </row>
    <row r="1758" spans="1:140" ht="15.75">
      <c r="A1758"/>
      <c r="B1758"/>
      <c r="C1758"/>
      <c r="D1758"/>
      <c r="E1758"/>
      <c r="F1758"/>
      <c r="G1758"/>
      <c r="H1758"/>
      <c r="I1758"/>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c r="CW1758"/>
      <c r="CX1758"/>
      <c r="CY1758"/>
      <c r="CZ1758"/>
      <c r="DA1758"/>
      <c r="DB1758"/>
      <c r="DC1758"/>
      <c r="DD1758"/>
      <c r="DE1758"/>
      <c r="DF1758"/>
      <c r="DG1758"/>
      <c r="DH1758"/>
      <c r="DI1758"/>
      <c r="DJ1758"/>
      <c r="DK1758"/>
      <c r="DL1758"/>
      <c r="DM1758"/>
      <c r="DN1758"/>
      <c r="DO1758"/>
      <c r="DP1758"/>
      <c r="DQ1758"/>
      <c r="DR1758"/>
      <c r="DS1758"/>
      <c r="DT1758"/>
      <c r="DU1758"/>
      <c r="DV1758"/>
      <c r="DW1758"/>
      <c r="DX1758"/>
      <c r="DY1758"/>
      <c r="DZ1758"/>
      <c r="EA1758"/>
      <c r="EB1758"/>
      <c r="EC1758"/>
      <c r="ED1758"/>
      <c r="EE1758"/>
      <c r="EF1758"/>
      <c r="EG1758"/>
      <c r="EH1758"/>
      <c r="EI1758"/>
      <c r="EJ1758"/>
    </row>
    <row r="1759" spans="1:140" ht="15.75">
      <c r="A1759"/>
      <c r="B1759"/>
      <c r="C1759"/>
      <c r="D1759"/>
      <c r="E1759"/>
      <c r="F1759"/>
      <c r="G1759"/>
      <c r="H1759"/>
      <c r="I1759"/>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c r="CW1759"/>
      <c r="CX1759"/>
      <c r="CY1759"/>
      <c r="CZ1759"/>
      <c r="DA1759"/>
      <c r="DB1759"/>
      <c r="DC1759"/>
      <c r="DD1759"/>
      <c r="DE1759"/>
      <c r="DF1759"/>
      <c r="DG1759"/>
      <c r="DH1759"/>
      <c r="DI1759"/>
      <c r="DJ1759"/>
      <c r="DK1759"/>
      <c r="DL1759"/>
      <c r="DM1759"/>
      <c r="DN1759"/>
      <c r="DO1759"/>
      <c r="DP1759"/>
      <c r="DQ1759"/>
      <c r="DR1759"/>
      <c r="DS1759"/>
      <c r="DT1759"/>
      <c r="DU1759"/>
      <c r="DV1759"/>
      <c r="DW1759"/>
      <c r="DX1759"/>
      <c r="DY1759"/>
      <c r="DZ1759"/>
      <c r="EA1759"/>
      <c r="EB1759"/>
      <c r="EC1759"/>
      <c r="ED1759"/>
      <c r="EE1759"/>
      <c r="EF1759"/>
      <c r="EG1759"/>
      <c r="EH1759"/>
      <c r="EI1759"/>
      <c r="EJ1759"/>
    </row>
    <row r="1760" spans="1:140" ht="15.75">
      <c r="A1760"/>
      <c r="B1760"/>
      <c r="C1760"/>
      <c r="D1760"/>
      <c r="E1760"/>
      <c r="F1760"/>
      <c r="G1760"/>
      <c r="H1760"/>
      <c r="I1760"/>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c r="CW1760"/>
      <c r="CX1760"/>
      <c r="CY1760"/>
      <c r="CZ1760"/>
      <c r="DA1760"/>
      <c r="DB1760"/>
      <c r="DC1760"/>
      <c r="DD1760"/>
      <c r="DE1760"/>
      <c r="DF1760"/>
      <c r="DG1760"/>
      <c r="DH1760"/>
      <c r="DI1760"/>
      <c r="DJ1760"/>
      <c r="DK1760"/>
      <c r="DL1760"/>
      <c r="DM1760"/>
      <c r="DN1760"/>
      <c r="DO1760"/>
      <c r="DP1760"/>
      <c r="DQ1760"/>
      <c r="DR1760"/>
      <c r="DS1760"/>
      <c r="DT1760"/>
      <c r="DU1760"/>
      <c r="DV1760"/>
      <c r="DW1760"/>
      <c r="DX1760"/>
      <c r="DY1760"/>
      <c r="DZ1760"/>
      <c r="EA1760"/>
      <c r="EB1760"/>
      <c r="EC1760"/>
      <c r="ED1760"/>
      <c r="EE1760"/>
      <c r="EF1760"/>
      <c r="EG1760"/>
      <c r="EH1760"/>
      <c r="EI1760"/>
      <c r="EJ1760"/>
    </row>
    <row r="1761" spans="1:140" ht="15.75">
      <c r="A1761"/>
      <c r="B1761"/>
      <c r="C1761"/>
      <c r="D1761"/>
      <c r="E1761"/>
      <c r="F1761"/>
      <c r="G1761"/>
      <c r="H1761"/>
      <c r="I1761"/>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c r="CW1761"/>
      <c r="CX1761"/>
      <c r="CY1761"/>
      <c r="CZ1761"/>
      <c r="DA1761"/>
      <c r="DB1761"/>
      <c r="DC1761"/>
      <c r="DD1761"/>
      <c r="DE1761"/>
      <c r="DF1761"/>
      <c r="DG1761"/>
      <c r="DH1761"/>
      <c r="DI1761"/>
      <c r="DJ1761"/>
      <c r="DK1761"/>
      <c r="DL1761"/>
      <c r="DM1761"/>
      <c r="DN1761"/>
      <c r="DO1761"/>
      <c r="DP1761"/>
      <c r="DQ1761"/>
      <c r="DR1761"/>
      <c r="DS1761"/>
      <c r="DT1761"/>
      <c r="DU1761"/>
      <c r="DV1761"/>
      <c r="DW1761"/>
      <c r="DX1761"/>
      <c r="DY1761"/>
      <c r="DZ1761"/>
      <c r="EA1761"/>
      <c r="EB1761"/>
      <c r="EC1761"/>
      <c r="ED1761"/>
      <c r="EE1761"/>
      <c r="EF1761"/>
      <c r="EG1761"/>
      <c r="EH1761"/>
      <c r="EI1761"/>
      <c r="EJ1761"/>
    </row>
    <row r="1762" spans="1:140" ht="15.75">
      <c r="A1762"/>
      <c r="B1762"/>
      <c r="C1762"/>
      <c r="D1762"/>
      <c r="E1762"/>
      <c r="F1762"/>
      <c r="G1762"/>
      <c r="H1762"/>
      <c r="I1762"/>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c r="CW1762"/>
      <c r="CX1762"/>
      <c r="CY1762"/>
      <c r="CZ1762"/>
      <c r="DA1762"/>
      <c r="DB1762"/>
      <c r="DC1762"/>
      <c r="DD1762"/>
      <c r="DE1762"/>
      <c r="DF1762"/>
      <c r="DG1762"/>
      <c r="DH1762"/>
      <c r="DI1762"/>
      <c r="DJ1762"/>
      <c r="DK1762"/>
      <c r="DL1762"/>
      <c r="DM1762"/>
      <c r="DN1762"/>
      <c r="DO1762"/>
      <c r="DP1762"/>
      <c r="DQ1762"/>
      <c r="DR1762"/>
      <c r="DS1762"/>
      <c r="DT1762"/>
      <c r="DU1762"/>
      <c r="DV1762"/>
      <c r="DW1762"/>
      <c r="DX1762"/>
      <c r="DY1762"/>
      <c r="DZ1762"/>
      <c r="EA1762"/>
      <c r="EB1762"/>
      <c r="EC1762"/>
      <c r="ED1762"/>
      <c r="EE1762"/>
      <c r="EF1762"/>
      <c r="EG1762"/>
      <c r="EH1762"/>
      <c r="EI1762"/>
      <c r="EJ1762"/>
    </row>
    <row r="1763" spans="1:140" ht="15.75">
      <c r="A1763"/>
      <c r="B1763"/>
      <c r="C1763"/>
      <c r="D1763"/>
      <c r="E1763"/>
      <c r="F1763"/>
      <c r="G1763"/>
      <c r="H1763"/>
      <c r="I1763"/>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c r="CW1763"/>
      <c r="CX1763"/>
      <c r="CY1763"/>
      <c r="CZ1763"/>
      <c r="DA1763"/>
      <c r="DB1763"/>
      <c r="DC1763"/>
      <c r="DD1763"/>
      <c r="DE1763"/>
      <c r="DF1763"/>
      <c r="DG1763"/>
      <c r="DH1763"/>
      <c r="DI1763"/>
      <c r="DJ1763"/>
      <c r="DK1763"/>
      <c r="DL1763"/>
      <c r="DM1763"/>
      <c r="DN1763"/>
      <c r="DO1763"/>
      <c r="DP1763"/>
      <c r="DQ1763"/>
      <c r="DR1763"/>
      <c r="DS1763"/>
      <c r="DT1763"/>
      <c r="DU1763"/>
      <c r="DV1763"/>
      <c r="DW1763"/>
      <c r="DX1763"/>
      <c r="DY1763"/>
      <c r="DZ1763"/>
      <c r="EA1763"/>
      <c r="EB1763"/>
      <c r="EC1763"/>
      <c r="ED1763"/>
      <c r="EE1763"/>
      <c r="EF1763"/>
      <c r="EG1763"/>
      <c r="EH1763"/>
      <c r="EI1763"/>
      <c r="EJ1763"/>
    </row>
    <row r="1764" spans="1:140" ht="15.75">
      <c r="A1764"/>
      <c r="B1764"/>
      <c r="C1764"/>
      <c r="D1764"/>
      <c r="E1764"/>
      <c r="F1764"/>
      <c r="G1764"/>
      <c r="H1764"/>
      <c r="I1764"/>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c r="CW1764"/>
      <c r="CX1764"/>
      <c r="CY1764"/>
      <c r="CZ1764"/>
      <c r="DA1764"/>
      <c r="DB1764"/>
      <c r="DC1764"/>
      <c r="DD1764"/>
      <c r="DE1764"/>
      <c r="DF1764"/>
      <c r="DG1764"/>
      <c r="DH1764"/>
      <c r="DI1764"/>
      <c r="DJ1764"/>
      <c r="DK1764"/>
      <c r="DL1764"/>
      <c r="DM1764"/>
      <c r="DN1764"/>
      <c r="DO1764"/>
      <c r="DP1764"/>
      <c r="DQ1764"/>
      <c r="DR1764"/>
      <c r="DS1764"/>
      <c r="DT1764"/>
      <c r="DU1764"/>
      <c r="DV1764"/>
      <c r="DW1764"/>
      <c r="DX1764"/>
      <c r="DY1764"/>
      <c r="DZ1764"/>
      <c r="EA1764"/>
      <c r="EB1764"/>
      <c r="EC1764"/>
      <c r="ED1764"/>
      <c r="EE1764"/>
      <c r="EF1764"/>
      <c r="EG1764"/>
      <c r="EH1764"/>
      <c r="EI1764"/>
      <c r="EJ1764"/>
    </row>
    <row r="1765" spans="1:140" ht="15.75">
      <c r="A1765"/>
      <c r="B1765"/>
      <c r="C1765"/>
      <c r="D1765"/>
      <c r="E1765"/>
      <c r="F1765"/>
      <c r="G1765"/>
      <c r="H1765"/>
      <c r="I176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c r="CW1765"/>
      <c r="CX1765"/>
      <c r="CY1765"/>
      <c r="CZ1765"/>
      <c r="DA1765"/>
      <c r="DB1765"/>
      <c r="DC1765"/>
      <c r="DD1765"/>
      <c r="DE1765"/>
      <c r="DF1765"/>
      <c r="DG1765"/>
      <c r="DH1765"/>
      <c r="DI1765"/>
      <c r="DJ1765"/>
      <c r="DK1765"/>
      <c r="DL1765"/>
      <c r="DM1765"/>
      <c r="DN1765"/>
      <c r="DO1765"/>
      <c r="DP1765"/>
      <c r="DQ1765"/>
      <c r="DR1765"/>
      <c r="DS1765"/>
      <c r="DT1765"/>
      <c r="DU1765"/>
      <c r="DV1765"/>
      <c r="DW1765"/>
      <c r="DX1765"/>
      <c r="DY1765"/>
      <c r="DZ1765"/>
      <c r="EA1765"/>
      <c r="EB1765"/>
      <c r="EC1765"/>
      <c r="ED1765"/>
      <c r="EE1765"/>
      <c r="EF1765"/>
      <c r="EG1765"/>
      <c r="EH1765"/>
      <c r="EI1765"/>
      <c r="EJ1765"/>
    </row>
    <row r="1766" spans="1:140" ht="15.75">
      <c r="A1766"/>
      <c r="B1766"/>
      <c r="C1766"/>
      <c r="D1766"/>
      <c r="E1766"/>
      <c r="F1766"/>
      <c r="G1766"/>
      <c r="H1766"/>
      <c r="I1766"/>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c r="CW1766"/>
      <c r="CX1766"/>
      <c r="CY1766"/>
      <c r="CZ1766"/>
      <c r="DA1766"/>
      <c r="DB1766"/>
      <c r="DC1766"/>
      <c r="DD1766"/>
      <c r="DE1766"/>
      <c r="DF1766"/>
      <c r="DG1766"/>
      <c r="DH1766"/>
      <c r="DI1766"/>
      <c r="DJ1766"/>
      <c r="DK1766"/>
      <c r="DL1766"/>
      <c r="DM1766"/>
      <c r="DN1766"/>
      <c r="DO1766"/>
      <c r="DP1766"/>
      <c r="DQ1766"/>
      <c r="DR1766"/>
      <c r="DS1766"/>
      <c r="DT1766"/>
      <c r="DU1766"/>
      <c r="DV1766"/>
      <c r="DW1766"/>
      <c r="DX1766"/>
      <c r="DY1766"/>
      <c r="DZ1766"/>
      <c r="EA1766"/>
      <c r="EB1766"/>
      <c r="EC1766"/>
      <c r="ED1766"/>
      <c r="EE1766"/>
      <c r="EF1766"/>
      <c r="EG1766"/>
      <c r="EH1766"/>
      <c r="EI1766"/>
      <c r="EJ1766"/>
    </row>
    <row r="1767" spans="1:140" ht="15.75">
      <c r="A1767"/>
      <c r="B1767"/>
      <c r="C1767"/>
      <c r="D1767"/>
      <c r="E1767"/>
      <c r="F1767"/>
      <c r="G1767"/>
      <c r="H1767"/>
      <c r="I1767"/>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c r="CW1767"/>
      <c r="CX1767"/>
      <c r="CY1767"/>
      <c r="CZ1767"/>
      <c r="DA1767"/>
      <c r="DB1767"/>
      <c r="DC1767"/>
      <c r="DD1767"/>
      <c r="DE1767"/>
      <c r="DF1767"/>
      <c r="DG1767"/>
      <c r="DH1767"/>
      <c r="DI1767"/>
      <c r="DJ1767"/>
      <c r="DK1767"/>
      <c r="DL1767"/>
      <c r="DM1767"/>
      <c r="DN1767"/>
      <c r="DO1767"/>
      <c r="DP1767"/>
      <c r="DQ1767"/>
      <c r="DR1767"/>
      <c r="DS1767"/>
      <c r="DT1767"/>
      <c r="DU1767"/>
      <c r="DV1767"/>
      <c r="DW1767"/>
      <c r="DX1767"/>
      <c r="DY1767"/>
      <c r="DZ1767"/>
      <c r="EA1767"/>
      <c r="EB1767"/>
      <c r="EC1767"/>
      <c r="ED1767"/>
      <c r="EE1767"/>
      <c r="EF1767"/>
      <c r="EG1767"/>
      <c r="EH1767"/>
      <c r="EI1767"/>
      <c r="EJ1767"/>
    </row>
    <row r="1768" spans="1:140" ht="15.75">
      <c r="A1768"/>
      <c r="B1768"/>
      <c r="C1768"/>
      <c r="D1768"/>
      <c r="E1768"/>
      <c r="F1768"/>
      <c r="G1768"/>
      <c r="H1768"/>
      <c r="I1768"/>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c r="CW1768"/>
      <c r="CX1768"/>
      <c r="CY1768"/>
      <c r="CZ1768"/>
      <c r="DA1768"/>
      <c r="DB1768"/>
      <c r="DC1768"/>
      <c r="DD1768"/>
      <c r="DE1768"/>
      <c r="DF1768"/>
      <c r="DG1768"/>
      <c r="DH1768"/>
      <c r="DI1768"/>
      <c r="DJ1768"/>
      <c r="DK1768"/>
      <c r="DL1768"/>
      <c r="DM1768"/>
      <c r="DN1768"/>
      <c r="DO1768"/>
      <c r="DP1768"/>
      <c r="DQ1768"/>
      <c r="DR1768"/>
      <c r="DS1768"/>
      <c r="DT1768"/>
      <c r="DU1768"/>
      <c r="DV1768"/>
      <c r="DW1768"/>
      <c r="DX1768"/>
      <c r="DY1768"/>
      <c r="DZ1768"/>
      <c r="EA1768"/>
      <c r="EB1768"/>
      <c r="EC1768"/>
      <c r="ED1768"/>
      <c r="EE1768"/>
      <c r="EF1768"/>
      <c r="EG1768"/>
      <c r="EH1768"/>
      <c r="EI1768"/>
      <c r="EJ1768"/>
    </row>
    <row r="1769" spans="1:140" ht="15.75">
      <c r="A1769"/>
      <c r="B1769"/>
      <c r="C1769"/>
      <c r="D1769"/>
      <c r="E1769"/>
      <c r="F1769"/>
      <c r="G1769"/>
      <c r="H1769"/>
      <c r="I1769"/>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c r="CW1769"/>
      <c r="CX1769"/>
      <c r="CY1769"/>
      <c r="CZ1769"/>
      <c r="DA1769"/>
      <c r="DB1769"/>
      <c r="DC1769"/>
      <c r="DD1769"/>
      <c r="DE1769"/>
      <c r="DF1769"/>
      <c r="DG1769"/>
      <c r="DH1769"/>
      <c r="DI1769"/>
      <c r="DJ1769"/>
      <c r="DK1769"/>
      <c r="DL1769"/>
      <c r="DM1769"/>
      <c r="DN1769"/>
      <c r="DO1769"/>
      <c r="DP1769"/>
      <c r="DQ1769"/>
      <c r="DR1769"/>
      <c r="DS1769"/>
      <c r="DT1769"/>
      <c r="DU1769"/>
      <c r="DV1769"/>
      <c r="DW1769"/>
      <c r="DX1769"/>
      <c r="DY1769"/>
      <c r="DZ1769"/>
      <c r="EA1769"/>
      <c r="EB1769"/>
      <c r="EC1769"/>
      <c r="ED1769"/>
      <c r="EE1769"/>
      <c r="EF1769"/>
      <c r="EG1769"/>
      <c r="EH1769"/>
      <c r="EI1769"/>
      <c r="EJ1769"/>
    </row>
    <row r="1770" spans="1:140" ht="15.75">
      <c r="A1770"/>
      <c r="B1770"/>
      <c r="C1770"/>
      <c r="D1770"/>
      <c r="E1770"/>
      <c r="F1770"/>
      <c r="G1770"/>
      <c r="H1770"/>
      <c r="I1770"/>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c r="CW1770"/>
      <c r="CX1770"/>
      <c r="CY1770"/>
      <c r="CZ1770"/>
      <c r="DA1770"/>
      <c r="DB1770"/>
      <c r="DC1770"/>
      <c r="DD1770"/>
      <c r="DE1770"/>
      <c r="DF1770"/>
      <c r="DG1770"/>
      <c r="DH1770"/>
      <c r="DI1770"/>
      <c r="DJ1770"/>
      <c r="DK1770"/>
      <c r="DL1770"/>
      <c r="DM1770"/>
      <c r="DN1770"/>
      <c r="DO1770"/>
      <c r="DP1770"/>
      <c r="DQ1770"/>
      <c r="DR1770"/>
      <c r="DS1770"/>
      <c r="DT1770"/>
      <c r="DU1770"/>
      <c r="DV1770"/>
      <c r="DW1770"/>
      <c r="DX1770"/>
      <c r="DY1770"/>
      <c r="DZ1770"/>
      <c r="EA1770"/>
      <c r="EB1770"/>
      <c r="EC1770"/>
      <c r="ED1770"/>
      <c r="EE1770"/>
      <c r="EF1770"/>
      <c r="EG1770"/>
      <c r="EH1770"/>
      <c r="EI1770"/>
      <c r="EJ1770"/>
    </row>
    <row r="1771" spans="1:140" ht="15.75">
      <c r="A1771"/>
      <c r="B1771"/>
      <c r="C1771"/>
      <c r="D1771"/>
      <c r="E1771"/>
      <c r="F1771"/>
      <c r="G1771"/>
      <c r="H1771"/>
      <c r="I1771"/>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c r="CW1771"/>
      <c r="CX1771"/>
      <c r="CY1771"/>
      <c r="CZ1771"/>
      <c r="DA1771"/>
      <c r="DB1771"/>
      <c r="DC1771"/>
      <c r="DD1771"/>
      <c r="DE1771"/>
      <c r="DF1771"/>
      <c r="DG1771"/>
      <c r="DH1771"/>
      <c r="DI1771"/>
      <c r="DJ1771"/>
      <c r="DK1771"/>
      <c r="DL1771"/>
      <c r="DM1771"/>
      <c r="DN1771"/>
      <c r="DO1771"/>
      <c r="DP1771"/>
      <c r="DQ1771"/>
      <c r="DR1771"/>
      <c r="DS1771"/>
      <c r="DT1771"/>
      <c r="DU1771"/>
      <c r="DV1771"/>
      <c r="DW1771"/>
      <c r="DX1771"/>
      <c r="DY1771"/>
      <c r="DZ1771"/>
      <c r="EA1771"/>
      <c r="EB1771"/>
      <c r="EC1771"/>
      <c r="ED1771"/>
      <c r="EE1771"/>
      <c r="EF1771"/>
      <c r="EG1771"/>
      <c r="EH1771"/>
      <c r="EI1771"/>
      <c r="EJ1771"/>
    </row>
    <row r="1772" spans="1:140" ht="15.75">
      <c r="A1772"/>
      <c r="B1772"/>
      <c r="C1772"/>
      <c r="D1772"/>
      <c r="E1772"/>
      <c r="F1772"/>
      <c r="G1772"/>
      <c r="H1772"/>
      <c r="I1772"/>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c r="CW1772"/>
      <c r="CX1772"/>
      <c r="CY1772"/>
      <c r="CZ1772"/>
      <c r="DA1772"/>
      <c r="DB1772"/>
      <c r="DC1772"/>
      <c r="DD1772"/>
      <c r="DE1772"/>
      <c r="DF1772"/>
      <c r="DG1772"/>
      <c r="DH1772"/>
      <c r="DI1772"/>
      <c r="DJ1772"/>
      <c r="DK1772"/>
      <c r="DL1772"/>
      <c r="DM1772"/>
      <c r="DN1772"/>
      <c r="DO1772"/>
      <c r="DP1772"/>
      <c r="DQ1772"/>
      <c r="DR1772"/>
      <c r="DS1772"/>
      <c r="DT1772"/>
      <c r="DU1772"/>
      <c r="DV1772"/>
      <c r="DW1772"/>
      <c r="DX1772"/>
      <c r="DY1772"/>
      <c r="DZ1772"/>
      <c r="EA1772"/>
      <c r="EB1772"/>
      <c r="EC1772"/>
      <c r="ED1772"/>
      <c r="EE1772"/>
      <c r="EF1772"/>
      <c r="EG1772"/>
      <c r="EH1772"/>
      <c r="EI1772"/>
      <c r="EJ1772"/>
    </row>
    <row r="1773" spans="1:140" ht="15.75">
      <c r="A1773"/>
      <c r="B1773"/>
      <c r="C1773"/>
      <c r="D1773"/>
      <c r="E1773"/>
      <c r="F1773"/>
      <c r="G1773"/>
      <c r="H1773"/>
      <c r="I1773"/>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c r="CW1773"/>
      <c r="CX1773"/>
      <c r="CY1773"/>
      <c r="CZ1773"/>
      <c r="DA1773"/>
      <c r="DB1773"/>
      <c r="DC1773"/>
      <c r="DD1773"/>
      <c r="DE1773"/>
      <c r="DF1773"/>
      <c r="DG1773"/>
      <c r="DH1773"/>
      <c r="DI1773"/>
      <c r="DJ1773"/>
      <c r="DK1773"/>
      <c r="DL1773"/>
      <c r="DM1773"/>
      <c r="DN1773"/>
      <c r="DO1773"/>
      <c r="DP1773"/>
      <c r="DQ1773"/>
      <c r="DR1773"/>
      <c r="DS1773"/>
      <c r="DT1773"/>
      <c r="DU1773"/>
      <c r="DV1773"/>
      <c r="DW1773"/>
      <c r="DX1773"/>
      <c r="DY1773"/>
      <c r="DZ1773"/>
      <c r="EA1773"/>
      <c r="EB1773"/>
      <c r="EC1773"/>
      <c r="ED1773"/>
      <c r="EE1773"/>
      <c r="EF1773"/>
      <c r="EG1773"/>
      <c r="EH1773"/>
      <c r="EI1773"/>
      <c r="EJ1773"/>
    </row>
    <row r="1774" spans="1:140" ht="15.75">
      <c r="A1774"/>
      <c r="B1774"/>
      <c r="C1774"/>
      <c r="D1774"/>
      <c r="E1774"/>
      <c r="F1774"/>
      <c r="G1774"/>
      <c r="H1774"/>
      <c r="I1774"/>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c r="CW1774"/>
      <c r="CX1774"/>
      <c r="CY1774"/>
      <c r="CZ1774"/>
      <c r="DA1774"/>
      <c r="DB1774"/>
      <c r="DC1774"/>
      <c r="DD1774"/>
      <c r="DE1774"/>
      <c r="DF1774"/>
      <c r="DG1774"/>
      <c r="DH1774"/>
      <c r="DI1774"/>
      <c r="DJ1774"/>
      <c r="DK1774"/>
      <c r="DL1774"/>
      <c r="DM1774"/>
      <c r="DN1774"/>
      <c r="DO1774"/>
      <c r="DP1774"/>
      <c r="DQ1774"/>
      <c r="DR1774"/>
      <c r="DS1774"/>
      <c r="DT1774"/>
      <c r="DU1774"/>
      <c r="DV1774"/>
      <c r="DW1774"/>
      <c r="DX1774"/>
      <c r="DY1774"/>
      <c r="DZ1774"/>
      <c r="EA1774"/>
      <c r="EB1774"/>
      <c r="EC1774"/>
      <c r="ED1774"/>
      <c r="EE1774"/>
      <c r="EF1774"/>
      <c r="EG1774"/>
      <c r="EH1774"/>
      <c r="EI1774"/>
      <c r="EJ1774"/>
    </row>
    <row r="1775" spans="1:140" ht="15.75">
      <c r="A1775"/>
      <c r="B1775"/>
      <c r="C1775"/>
      <c r="D1775"/>
      <c r="E1775"/>
      <c r="F1775"/>
      <c r="G1775"/>
      <c r="H1775"/>
      <c r="I177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c r="CW1775"/>
      <c r="CX1775"/>
      <c r="CY1775"/>
      <c r="CZ1775"/>
      <c r="DA1775"/>
      <c r="DB1775"/>
      <c r="DC1775"/>
      <c r="DD1775"/>
      <c r="DE1775"/>
      <c r="DF1775"/>
      <c r="DG1775"/>
      <c r="DH1775"/>
      <c r="DI1775"/>
      <c r="DJ1775"/>
      <c r="DK1775"/>
      <c r="DL1775"/>
      <c r="DM1775"/>
      <c r="DN1775"/>
      <c r="DO1775"/>
      <c r="DP1775"/>
      <c r="DQ1775"/>
      <c r="DR1775"/>
      <c r="DS1775"/>
      <c r="DT1775"/>
      <c r="DU1775"/>
      <c r="DV1775"/>
      <c r="DW1775"/>
      <c r="DX1775"/>
      <c r="DY1775"/>
      <c r="DZ1775"/>
      <c r="EA1775"/>
      <c r="EB1775"/>
      <c r="EC1775"/>
      <c r="ED1775"/>
      <c r="EE1775"/>
      <c r="EF1775"/>
      <c r="EG1775"/>
      <c r="EH1775"/>
      <c r="EI1775"/>
      <c r="EJ1775"/>
    </row>
    <row r="1776" spans="1:140" ht="15.75">
      <c r="A1776"/>
      <c r="B1776"/>
      <c r="C1776"/>
      <c r="D1776"/>
      <c r="E1776"/>
      <c r="F1776"/>
      <c r="G1776"/>
      <c r="H1776"/>
      <c r="I1776"/>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c r="CW1776"/>
      <c r="CX1776"/>
      <c r="CY1776"/>
      <c r="CZ1776"/>
      <c r="DA1776"/>
      <c r="DB1776"/>
      <c r="DC1776"/>
      <c r="DD1776"/>
      <c r="DE1776"/>
      <c r="DF1776"/>
      <c r="DG1776"/>
      <c r="DH1776"/>
      <c r="DI1776"/>
      <c r="DJ1776"/>
      <c r="DK1776"/>
      <c r="DL1776"/>
      <c r="DM1776"/>
      <c r="DN1776"/>
      <c r="DO1776"/>
      <c r="DP1776"/>
      <c r="DQ1776"/>
      <c r="DR1776"/>
      <c r="DS1776"/>
      <c r="DT1776"/>
      <c r="DU1776"/>
      <c r="DV1776"/>
      <c r="DW1776"/>
      <c r="DX1776"/>
      <c r="DY1776"/>
      <c r="DZ1776"/>
      <c r="EA1776"/>
      <c r="EB1776"/>
      <c r="EC1776"/>
      <c r="ED1776"/>
      <c r="EE1776"/>
      <c r="EF1776"/>
      <c r="EG1776"/>
      <c r="EH1776"/>
      <c r="EI1776"/>
      <c r="EJ1776"/>
    </row>
    <row r="1777" spans="1:140" ht="15.75">
      <c r="A1777"/>
      <c r="B1777"/>
      <c r="C1777"/>
      <c r="D1777"/>
      <c r="E1777"/>
      <c r="F1777"/>
      <c r="G1777"/>
      <c r="H1777"/>
      <c r="I1777"/>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c r="CW1777"/>
      <c r="CX1777"/>
      <c r="CY1777"/>
      <c r="CZ1777"/>
      <c r="DA1777"/>
      <c r="DB1777"/>
      <c r="DC1777"/>
      <c r="DD1777"/>
      <c r="DE1777"/>
      <c r="DF1777"/>
      <c r="DG1777"/>
      <c r="DH1777"/>
      <c r="DI1777"/>
      <c r="DJ1777"/>
      <c r="DK1777"/>
      <c r="DL1777"/>
      <c r="DM1777"/>
      <c r="DN1777"/>
      <c r="DO1777"/>
      <c r="DP1777"/>
      <c r="DQ1777"/>
      <c r="DR1777"/>
      <c r="DS1777"/>
      <c r="DT1777"/>
      <c r="DU1777"/>
      <c r="DV1777"/>
      <c r="DW1777"/>
      <c r="DX1777"/>
      <c r="DY1777"/>
      <c r="DZ1777"/>
      <c r="EA1777"/>
      <c r="EB1777"/>
      <c r="EC1777"/>
      <c r="ED1777"/>
      <c r="EE1777"/>
      <c r="EF1777"/>
      <c r="EG1777"/>
      <c r="EH1777"/>
      <c r="EI1777"/>
      <c r="EJ1777"/>
    </row>
    <row r="1778" spans="1:140" ht="15.75">
      <c r="A1778"/>
      <c r="B1778"/>
      <c r="C1778"/>
      <c r="D1778"/>
      <c r="E1778"/>
      <c r="F1778"/>
      <c r="G1778"/>
      <c r="H1778"/>
      <c r="I1778"/>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c r="CW1778"/>
      <c r="CX1778"/>
      <c r="CY1778"/>
      <c r="CZ1778"/>
      <c r="DA1778"/>
      <c r="DB1778"/>
      <c r="DC1778"/>
      <c r="DD1778"/>
      <c r="DE1778"/>
      <c r="DF1778"/>
      <c r="DG1778"/>
      <c r="DH1778"/>
      <c r="DI1778"/>
      <c r="DJ1778"/>
      <c r="DK1778"/>
      <c r="DL1778"/>
      <c r="DM1778"/>
      <c r="DN1778"/>
      <c r="DO1778"/>
      <c r="DP1778"/>
      <c r="DQ1778"/>
      <c r="DR1778"/>
      <c r="DS1778"/>
      <c r="DT1778"/>
      <c r="DU1778"/>
      <c r="DV1778"/>
      <c r="DW1778"/>
      <c r="DX1778"/>
      <c r="DY1778"/>
      <c r="DZ1778"/>
      <c r="EA1778"/>
      <c r="EB1778"/>
      <c r="EC1778"/>
      <c r="ED1778"/>
      <c r="EE1778"/>
      <c r="EF1778"/>
      <c r="EG1778"/>
      <c r="EH1778"/>
      <c r="EI1778"/>
      <c r="EJ1778"/>
    </row>
    <row r="1779" spans="1:140" ht="15.75">
      <c r="A1779"/>
      <c r="B1779"/>
      <c r="C1779"/>
      <c r="D1779"/>
      <c r="E1779"/>
      <c r="F1779"/>
      <c r="G1779"/>
      <c r="H1779"/>
      <c r="I1779"/>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c r="CW1779"/>
      <c r="CX1779"/>
      <c r="CY1779"/>
      <c r="CZ1779"/>
      <c r="DA1779"/>
      <c r="DB1779"/>
      <c r="DC1779"/>
      <c r="DD1779"/>
      <c r="DE1779"/>
      <c r="DF1779"/>
      <c r="DG1779"/>
      <c r="DH1779"/>
      <c r="DI1779"/>
      <c r="DJ1779"/>
      <c r="DK1779"/>
      <c r="DL1779"/>
      <c r="DM1779"/>
      <c r="DN1779"/>
      <c r="DO1779"/>
      <c r="DP1779"/>
      <c r="DQ1779"/>
      <c r="DR1779"/>
      <c r="DS1779"/>
      <c r="DT1779"/>
      <c r="DU1779"/>
      <c r="DV1779"/>
      <c r="DW1779"/>
      <c r="DX1779"/>
      <c r="DY1779"/>
      <c r="DZ1779"/>
      <c r="EA1779"/>
      <c r="EB1779"/>
      <c r="EC1779"/>
      <c r="ED1779"/>
      <c r="EE1779"/>
      <c r="EF1779"/>
      <c r="EG1779"/>
      <c r="EH1779"/>
      <c r="EI1779"/>
      <c r="EJ1779"/>
    </row>
    <row r="1780" spans="1:140" ht="15.75">
      <c r="A1780"/>
      <c r="B1780"/>
      <c r="C1780"/>
      <c r="D1780"/>
      <c r="E1780"/>
      <c r="F1780"/>
      <c r="G1780"/>
      <c r="H1780"/>
      <c r="I1780"/>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c r="CW1780"/>
      <c r="CX1780"/>
      <c r="CY1780"/>
      <c r="CZ1780"/>
      <c r="DA1780"/>
      <c r="DB1780"/>
      <c r="DC1780"/>
      <c r="DD1780"/>
      <c r="DE1780"/>
      <c r="DF1780"/>
      <c r="DG1780"/>
      <c r="DH1780"/>
      <c r="DI1780"/>
      <c r="DJ1780"/>
      <c r="DK1780"/>
      <c r="DL1780"/>
      <c r="DM1780"/>
      <c r="DN1780"/>
      <c r="DO1780"/>
      <c r="DP1780"/>
      <c r="DQ1780"/>
      <c r="DR1780"/>
      <c r="DS1780"/>
      <c r="DT1780"/>
      <c r="DU1780"/>
      <c r="DV1780"/>
      <c r="DW1780"/>
      <c r="DX1780"/>
      <c r="DY1780"/>
      <c r="DZ1780"/>
      <c r="EA1780"/>
      <c r="EB1780"/>
      <c r="EC1780"/>
      <c r="ED1780"/>
      <c r="EE1780"/>
      <c r="EF1780"/>
      <c r="EG1780"/>
      <c r="EH1780"/>
      <c r="EI1780"/>
      <c r="EJ1780"/>
    </row>
    <row r="1781" spans="1:140" ht="15.75">
      <c r="A1781"/>
      <c r="B1781"/>
      <c r="C1781"/>
      <c r="D1781"/>
      <c r="E1781"/>
      <c r="F1781"/>
      <c r="G1781"/>
      <c r="H1781"/>
      <c r="I1781"/>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c r="CW1781"/>
      <c r="CX1781"/>
      <c r="CY1781"/>
      <c r="CZ1781"/>
      <c r="DA1781"/>
      <c r="DB1781"/>
      <c r="DC1781"/>
      <c r="DD1781"/>
      <c r="DE1781"/>
      <c r="DF1781"/>
      <c r="DG1781"/>
      <c r="DH1781"/>
      <c r="DI1781"/>
      <c r="DJ1781"/>
      <c r="DK1781"/>
      <c r="DL1781"/>
      <c r="DM1781"/>
      <c r="DN1781"/>
      <c r="DO1781"/>
      <c r="DP1781"/>
      <c r="DQ1781"/>
      <c r="DR1781"/>
      <c r="DS1781"/>
      <c r="DT1781"/>
      <c r="DU1781"/>
      <c r="DV1781"/>
      <c r="DW1781"/>
      <c r="DX1781"/>
      <c r="DY1781"/>
      <c r="DZ1781"/>
      <c r="EA1781"/>
      <c r="EB1781"/>
      <c r="EC1781"/>
      <c r="ED1781"/>
      <c r="EE1781"/>
      <c r="EF1781"/>
      <c r="EG1781"/>
      <c r="EH1781"/>
      <c r="EI1781"/>
      <c r="EJ1781"/>
    </row>
    <row r="1782" spans="1:140" ht="15.75">
      <c r="A1782"/>
      <c r="B1782"/>
      <c r="C1782"/>
      <c r="D1782"/>
      <c r="E1782"/>
      <c r="F1782"/>
      <c r="G1782"/>
      <c r="H1782"/>
      <c r="I1782"/>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c r="CW1782"/>
      <c r="CX1782"/>
      <c r="CY1782"/>
      <c r="CZ1782"/>
      <c r="DA1782"/>
      <c r="DB1782"/>
      <c r="DC1782"/>
      <c r="DD1782"/>
      <c r="DE1782"/>
      <c r="DF1782"/>
      <c r="DG1782"/>
      <c r="DH1782"/>
      <c r="DI1782"/>
      <c r="DJ1782"/>
      <c r="DK1782"/>
      <c r="DL1782"/>
      <c r="DM1782"/>
      <c r="DN1782"/>
      <c r="DO1782"/>
      <c r="DP1782"/>
      <c r="DQ1782"/>
      <c r="DR1782"/>
      <c r="DS1782"/>
      <c r="DT1782"/>
      <c r="DU1782"/>
      <c r="DV1782"/>
      <c r="DW1782"/>
      <c r="DX1782"/>
      <c r="DY1782"/>
      <c r="DZ1782"/>
      <c r="EA1782"/>
      <c r="EB1782"/>
      <c r="EC1782"/>
      <c r="ED1782"/>
      <c r="EE1782"/>
      <c r="EF1782"/>
      <c r="EG1782"/>
      <c r="EH1782"/>
      <c r="EI1782"/>
      <c r="EJ1782"/>
    </row>
    <row r="1783" spans="1:140" ht="15.75">
      <c r="A1783"/>
      <c r="B1783"/>
      <c r="C1783"/>
      <c r="D1783"/>
      <c r="E1783"/>
      <c r="F1783"/>
      <c r="G1783"/>
      <c r="H1783"/>
      <c r="I1783"/>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c r="CW1783"/>
      <c r="CX1783"/>
      <c r="CY1783"/>
      <c r="CZ1783"/>
      <c r="DA1783"/>
      <c r="DB1783"/>
      <c r="DC1783"/>
      <c r="DD1783"/>
      <c r="DE1783"/>
      <c r="DF1783"/>
      <c r="DG1783"/>
      <c r="DH1783"/>
      <c r="DI1783"/>
      <c r="DJ1783"/>
      <c r="DK1783"/>
      <c r="DL1783"/>
      <c r="DM1783"/>
      <c r="DN1783"/>
      <c r="DO1783"/>
      <c r="DP1783"/>
      <c r="DQ1783"/>
      <c r="DR1783"/>
      <c r="DS1783"/>
      <c r="DT1783"/>
      <c r="DU1783"/>
      <c r="DV1783"/>
      <c r="DW1783"/>
      <c r="DX1783"/>
      <c r="DY1783"/>
      <c r="DZ1783"/>
      <c r="EA1783"/>
      <c r="EB1783"/>
      <c r="EC1783"/>
      <c r="ED1783"/>
      <c r="EE1783"/>
      <c r="EF1783"/>
      <c r="EG1783"/>
      <c r="EH1783"/>
      <c r="EI1783"/>
      <c r="EJ1783"/>
    </row>
    <row r="1784" spans="1:140" ht="15.75">
      <c r="A1784"/>
      <c r="B1784"/>
      <c r="C1784"/>
      <c r="D1784"/>
      <c r="E1784"/>
      <c r="F1784"/>
      <c r="G1784"/>
      <c r="H1784"/>
      <c r="I1784"/>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c r="CW1784"/>
      <c r="CX1784"/>
      <c r="CY1784"/>
      <c r="CZ1784"/>
      <c r="DA1784"/>
      <c r="DB1784"/>
      <c r="DC1784"/>
      <c r="DD1784"/>
      <c r="DE1784"/>
      <c r="DF1784"/>
      <c r="DG1784"/>
      <c r="DH1784"/>
      <c r="DI1784"/>
      <c r="DJ1784"/>
      <c r="DK1784"/>
      <c r="DL1784"/>
      <c r="DM1784"/>
      <c r="DN1784"/>
      <c r="DO1784"/>
      <c r="DP1784"/>
      <c r="DQ1784"/>
      <c r="DR1784"/>
      <c r="DS1784"/>
      <c r="DT1784"/>
      <c r="DU1784"/>
      <c r="DV1784"/>
      <c r="DW1784"/>
      <c r="DX1784"/>
      <c r="DY1784"/>
      <c r="DZ1784"/>
      <c r="EA1784"/>
      <c r="EB1784"/>
      <c r="EC1784"/>
      <c r="ED1784"/>
      <c r="EE1784"/>
      <c r="EF1784"/>
      <c r="EG1784"/>
      <c r="EH1784"/>
      <c r="EI1784"/>
      <c r="EJ1784"/>
    </row>
    <row r="1785" spans="1:140" ht="15.75">
      <c r="A1785"/>
      <c r="B1785"/>
      <c r="C1785"/>
      <c r="D1785"/>
      <c r="E1785"/>
      <c r="F1785"/>
      <c r="G1785"/>
      <c r="H1785"/>
      <c r="I178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c r="CW1785"/>
      <c r="CX1785"/>
      <c r="CY1785"/>
      <c r="CZ1785"/>
      <c r="DA1785"/>
      <c r="DB1785"/>
      <c r="DC1785"/>
      <c r="DD1785"/>
      <c r="DE1785"/>
      <c r="DF1785"/>
      <c r="DG1785"/>
      <c r="DH1785"/>
      <c r="DI1785"/>
      <c r="DJ1785"/>
      <c r="DK1785"/>
      <c r="DL1785"/>
      <c r="DM1785"/>
      <c r="DN1785"/>
      <c r="DO1785"/>
      <c r="DP1785"/>
      <c r="DQ1785"/>
      <c r="DR1785"/>
      <c r="DS1785"/>
      <c r="DT1785"/>
      <c r="DU1785"/>
      <c r="DV1785"/>
      <c r="DW1785"/>
      <c r="DX1785"/>
      <c r="DY1785"/>
      <c r="DZ1785"/>
      <c r="EA1785"/>
      <c r="EB1785"/>
      <c r="EC1785"/>
      <c r="ED1785"/>
      <c r="EE1785"/>
      <c r="EF1785"/>
      <c r="EG1785"/>
      <c r="EH1785"/>
      <c r="EI1785"/>
      <c r="EJ1785"/>
    </row>
    <row r="1786" spans="1:140" ht="15.75">
      <c r="A1786"/>
      <c r="B1786"/>
      <c r="C1786"/>
      <c r="D1786"/>
      <c r="E1786"/>
      <c r="F1786"/>
      <c r="G1786"/>
      <c r="H1786"/>
      <c r="I1786"/>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c r="CW1786"/>
      <c r="CX1786"/>
      <c r="CY1786"/>
      <c r="CZ1786"/>
      <c r="DA1786"/>
      <c r="DB1786"/>
      <c r="DC1786"/>
      <c r="DD1786"/>
      <c r="DE1786"/>
      <c r="DF1786"/>
      <c r="DG1786"/>
      <c r="DH1786"/>
      <c r="DI1786"/>
      <c r="DJ1786"/>
      <c r="DK1786"/>
      <c r="DL1786"/>
      <c r="DM1786"/>
      <c r="DN1786"/>
      <c r="DO1786"/>
      <c r="DP1786"/>
      <c r="DQ1786"/>
      <c r="DR1786"/>
      <c r="DS1786"/>
      <c r="DT1786"/>
      <c r="DU1786"/>
      <c r="DV1786"/>
      <c r="DW1786"/>
      <c r="DX1786"/>
      <c r="DY1786"/>
      <c r="DZ1786"/>
      <c r="EA1786"/>
      <c r="EB1786"/>
      <c r="EC1786"/>
      <c r="ED1786"/>
      <c r="EE1786"/>
      <c r="EF1786"/>
      <c r="EG1786"/>
      <c r="EH1786"/>
      <c r="EI1786"/>
      <c r="EJ1786"/>
    </row>
    <row r="1787" spans="1:140" ht="15.75">
      <c r="A1787"/>
      <c r="B1787"/>
      <c r="C1787"/>
      <c r="D1787"/>
      <c r="E1787"/>
      <c r="F1787"/>
      <c r="G1787"/>
      <c r="H1787"/>
      <c r="I1787"/>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c r="CW1787"/>
      <c r="CX1787"/>
      <c r="CY1787"/>
      <c r="CZ1787"/>
      <c r="DA1787"/>
      <c r="DB1787"/>
      <c r="DC1787"/>
      <c r="DD1787"/>
      <c r="DE1787"/>
      <c r="DF1787"/>
      <c r="DG1787"/>
      <c r="DH1787"/>
      <c r="DI1787"/>
      <c r="DJ1787"/>
      <c r="DK1787"/>
      <c r="DL1787"/>
      <c r="DM1787"/>
      <c r="DN1787"/>
      <c r="DO1787"/>
      <c r="DP1787"/>
      <c r="DQ1787"/>
      <c r="DR1787"/>
      <c r="DS1787"/>
      <c r="DT1787"/>
      <c r="DU1787"/>
      <c r="DV1787"/>
      <c r="DW1787"/>
      <c r="DX1787"/>
      <c r="DY1787"/>
      <c r="DZ1787"/>
      <c r="EA1787"/>
      <c r="EB1787"/>
      <c r="EC1787"/>
      <c r="ED1787"/>
      <c r="EE1787"/>
      <c r="EF1787"/>
      <c r="EG1787"/>
      <c r="EH1787"/>
      <c r="EI1787"/>
      <c r="EJ1787"/>
    </row>
    <row r="1788" spans="1:140" ht="15.75">
      <c r="A1788"/>
      <c r="B1788"/>
      <c r="C1788"/>
      <c r="D1788"/>
      <c r="E1788"/>
      <c r="F1788"/>
      <c r="G1788"/>
      <c r="H1788"/>
      <c r="I1788"/>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c r="CW1788"/>
      <c r="CX1788"/>
      <c r="CY1788"/>
      <c r="CZ1788"/>
      <c r="DA1788"/>
      <c r="DB1788"/>
      <c r="DC1788"/>
      <c r="DD1788"/>
      <c r="DE1788"/>
      <c r="DF1788"/>
      <c r="DG1788"/>
      <c r="DH1788"/>
      <c r="DI1788"/>
      <c r="DJ1788"/>
      <c r="DK1788"/>
      <c r="DL1788"/>
      <c r="DM1788"/>
      <c r="DN1788"/>
      <c r="DO1788"/>
      <c r="DP1788"/>
      <c r="DQ1788"/>
      <c r="DR1788"/>
      <c r="DS1788"/>
      <c r="DT1788"/>
      <c r="DU1788"/>
      <c r="DV1788"/>
      <c r="DW1788"/>
      <c r="DX1788"/>
      <c r="DY1788"/>
      <c r="DZ1788"/>
      <c r="EA1788"/>
      <c r="EB1788"/>
      <c r="EC1788"/>
      <c r="ED1788"/>
      <c r="EE1788"/>
      <c r="EF1788"/>
      <c r="EG1788"/>
      <c r="EH1788"/>
      <c r="EI1788"/>
      <c r="EJ1788"/>
    </row>
    <row r="1789" spans="1:140" ht="15.75">
      <c r="A1789"/>
      <c r="B1789"/>
      <c r="C1789"/>
      <c r="D1789"/>
      <c r="E1789"/>
      <c r="F1789"/>
      <c r="G1789"/>
      <c r="H1789"/>
      <c r="I1789"/>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c r="CW1789"/>
      <c r="CX1789"/>
      <c r="CY1789"/>
      <c r="CZ1789"/>
      <c r="DA1789"/>
      <c r="DB1789"/>
      <c r="DC1789"/>
      <c r="DD1789"/>
      <c r="DE1789"/>
      <c r="DF1789"/>
      <c r="DG1789"/>
      <c r="DH1789"/>
      <c r="DI1789"/>
      <c r="DJ1789"/>
      <c r="DK1789"/>
      <c r="DL1789"/>
      <c r="DM1789"/>
      <c r="DN1789"/>
      <c r="DO1789"/>
      <c r="DP1789"/>
      <c r="DQ1789"/>
      <c r="DR1789"/>
      <c r="DS1789"/>
      <c r="DT1789"/>
      <c r="DU1789"/>
      <c r="DV1789"/>
      <c r="DW1789"/>
      <c r="DX1789"/>
      <c r="DY1789"/>
      <c r="DZ1789"/>
      <c r="EA1789"/>
      <c r="EB1789"/>
      <c r="EC1789"/>
      <c r="ED1789"/>
      <c r="EE1789"/>
      <c r="EF1789"/>
      <c r="EG1789"/>
      <c r="EH1789"/>
      <c r="EI1789"/>
      <c r="EJ1789"/>
    </row>
    <row r="1790" spans="1:140" ht="15.75">
      <c r="A1790"/>
      <c r="B1790"/>
      <c r="C1790"/>
      <c r="D1790"/>
      <c r="E1790"/>
      <c r="F1790"/>
      <c r="G1790"/>
      <c r="H1790"/>
      <c r="I1790"/>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c r="CW1790"/>
      <c r="CX1790"/>
      <c r="CY1790"/>
      <c r="CZ1790"/>
      <c r="DA1790"/>
      <c r="DB1790"/>
      <c r="DC1790"/>
      <c r="DD1790"/>
      <c r="DE1790"/>
      <c r="DF1790"/>
      <c r="DG1790"/>
      <c r="DH1790"/>
      <c r="DI1790"/>
      <c r="DJ1790"/>
      <c r="DK1790"/>
      <c r="DL1790"/>
      <c r="DM1790"/>
      <c r="DN1790"/>
      <c r="DO1790"/>
      <c r="DP1790"/>
      <c r="DQ1790"/>
      <c r="DR1790"/>
      <c r="DS1790"/>
      <c r="DT1790"/>
      <c r="DU1790"/>
      <c r="DV1790"/>
      <c r="DW1790"/>
      <c r="DX1790"/>
      <c r="DY1790"/>
      <c r="DZ1790"/>
      <c r="EA1790"/>
      <c r="EB1790"/>
      <c r="EC1790"/>
      <c r="ED1790"/>
      <c r="EE1790"/>
      <c r="EF1790"/>
      <c r="EG1790"/>
      <c r="EH1790"/>
      <c r="EI1790"/>
      <c r="EJ1790"/>
    </row>
    <row r="1791" spans="1:140" ht="15.75">
      <c r="A1791"/>
      <c r="B1791"/>
      <c r="C1791"/>
      <c r="D1791"/>
      <c r="E1791"/>
      <c r="F1791"/>
      <c r="G1791"/>
      <c r="H1791"/>
      <c r="I1791"/>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c r="CW1791"/>
      <c r="CX1791"/>
      <c r="CY1791"/>
      <c r="CZ1791"/>
      <c r="DA1791"/>
      <c r="DB1791"/>
      <c r="DC1791"/>
      <c r="DD1791"/>
      <c r="DE1791"/>
      <c r="DF1791"/>
      <c r="DG1791"/>
      <c r="DH1791"/>
      <c r="DI1791"/>
      <c r="DJ1791"/>
      <c r="DK1791"/>
      <c r="DL1791"/>
      <c r="DM1791"/>
      <c r="DN1791"/>
      <c r="DO1791"/>
      <c r="DP1791"/>
      <c r="DQ1791"/>
      <c r="DR1791"/>
      <c r="DS1791"/>
      <c r="DT1791"/>
      <c r="DU1791"/>
      <c r="DV1791"/>
      <c r="DW1791"/>
      <c r="DX1791"/>
      <c r="DY1791"/>
      <c r="DZ1791"/>
      <c r="EA1791"/>
      <c r="EB1791"/>
      <c r="EC1791"/>
      <c r="ED1791"/>
      <c r="EE1791"/>
      <c r="EF1791"/>
      <c r="EG1791"/>
      <c r="EH1791"/>
      <c r="EI1791"/>
      <c r="EJ1791"/>
    </row>
    <row r="1792" spans="1:140" ht="15.75">
      <c r="A1792"/>
      <c r="B1792"/>
      <c r="C1792"/>
      <c r="D1792"/>
      <c r="E1792"/>
      <c r="F1792"/>
      <c r="G1792"/>
      <c r="H1792"/>
      <c r="I1792"/>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c r="CW1792"/>
      <c r="CX1792"/>
      <c r="CY1792"/>
      <c r="CZ1792"/>
      <c r="DA1792"/>
      <c r="DB1792"/>
      <c r="DC1792"/>
      <c r="DD1792"/>
      <c r="DE1792"/>
      <c r="DF1792"/>
      <c r="DG1792"/>
      <c r="DH1792"/>
      <c r="DI1792"/>
      <c r="DJ1792"/>
      <c r="DK1792"/>
      <c r="DL1792"/>
      <c r="DM1792"/>
      <c r="DN1792"/>
      <c r="DO1792"/>
      <c r="DP1792"/>
      <c r="DQ1792"/>
      <c r="DR1792"/>
      <c r="DS1792"/>
      <c r="DT1792"/>
      <c r="DU1792"/>
      <c r="DV1792"/>
      <c r="DW1792"/>
      <c r="DX1792"/>
      <c r="DY1792"/>
      <c r="DZ1792"/>
      <c r="EA1792"/>
      <c r="EB1792"/>
      <c r="EC1792"/>
      <c r="ED1792"/>
      <c r="EE1792"/>
      <c r="EF1792"/>
      <c r="EG1792"/>
      <c r="EH1792"/>
      <c r="EI1792"/>
      <c r="EJ1792"/>
    </row>
    <row r="1793" spans="1:140" ht="15.75">
      <c r="A1793"/>
      <c r="B1793"/>
      <c r="C1793"/>
      <c r="D1793"/>
      <c r="E1793"/>
      <c r="F1793"/>
      <c r="G1793"/>
      <c r="H1793"/>
      <c r="I1793"/>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c r="CW1793"/>
      <c r="CX1793"/>
      <c r="CY1793"/>
      <c r="CZ1793"/>
      <c r="DA1793"/>
      <c r="DB1793"/>
      <c r="DC1793"/>
      <c r="DD1793"/>
      <c r="DE1793"/>
      <c r="DF1793"/>
      <c r="DG1793"/>
      <c r="DH1793"/>
      <c r="DI1793"/>
      <c r="DJ1793"/>
      <c r="DK1793"/>
      <c r="DL1793"/>
      <c r="DM1793"/>
      <c r="DN1793"/>
      <c r="DO1793"/>
      <c r="DP1793"/>
      <c r="DQ1793"/>
      <c r="DR1793"/>
      <c r="DS1793"/>
      <c r="DT1793"/>
      <c r="DU1793"/>
      <c r="DV1793"/>
      <c r="DW1793"/>
      <c r="DX1793"/>
      <c r="DY1793"/>
      <c r="DZ1793"/>
      <c r="EA1793"/>
      <c r="EB1793"/>
      <c r="EC1793"/>
      <c r="ED1793"/>
      <c r="EE1793"/>
      <c r="EF1793"/>
      <c r="EG1793"/>
      <c r="EH1793"/>
      <c r="EI1793"/>
      <c r="EJ1793"/>
    </row>
    <row r="1794" spans="1:140" ht="15.75">
      <c r="A1794"/>
      <c r="B1794"/>
      <c r="C1794"/>
      <c r="D1794"/>
      <c r="E1794"/>
      <c r="F1794"/>
      <c r="G1794"/>
      <c r="H1794"/>
      <c r="I1794"/>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c r="CW1794"/>
      <c r="CX1794"/>
      <c r="CY1794"/>
      <c r="CZ1794"/>
      <c r="DA1794"/>
      <c r="DB1794"/>
      <c r="DC1794"/>
      <c r="DD1794"/>
      <c r="DE1794"/>
      <c r="DF1794"/>
      <c r="DG1794"/>
      <c r="DH1794"/>
      <c r="DI1794"/>
      <c r="DJ1794"/>
      <c r="DK1794"/>
      <c r="DL1794"/>
      <c r="DM1794"/>
      <c r="DN1794"/>
      <c r="DO1794"/>
      <c r="DP1794"/>
      <c r="DQ1794"/>
      <c r="DR1794"/>
      <c r="DS1794"/>
      <c r="DT1794"/>
      <c r="DU1794"/>
      <c r="DV1794"/>
      <c r="DW1794"/>
      <c r="DX1794"/>
      <c r="DY1794"/>
      <c r="DZ1794"/>
      <c r="EA1794"/>
      <c r="EB1794"/>
      <c r="EC1794"/>
      <c r="ED1794"/>
      <c r="EE1794"/>
      <c r="EF1794"/>
      <c r="EG1794"/>
      <c r="EH1794"/>
      <c r="EI1794"/>
      <c r="EJ1794"/>
    </row>
    <row r="1795" spans="1:140" ht="15.75">
      <c r="A1795"/>
      <c r="B1795"/>
      <c r="C1795"/>
      <c r="D1795"/>
      <c r="E1795"/>
      <c r="F1795"/>
      <c r="G1795"/>
      <c r="H1795"/>
      <c r="I179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c r="CW1795"/>
      <c r="CX1795"/>
      <c r="CY1795"/>
      <c r="CZ1795"/>
      <c r="DA1795"/>
      <c r="DB1795"/>
      <c r="DC1795"/>
      <c r="DD1795"/>
      <c r="DE1795"/>
      <c r="DF1795"/>
      <c r="DG1795"/>
      <c r="DH1795"/>
      <c r="DI1795"/>
      <c r="DJ1795"/>
      <c r="DK1795"/>
      <c r="DL1795"/>
      <c r="DM1795"/>
      <c r="DN1795"/>
      <c r="DO1795"/>
      <c r="DP1795"/>
      <c r="DQ1795"/>
      <c r="DR1795"/>
      <c r="DS1795"/>
      <c r="DT1795"/>
      <c r="DU1795"/>
      <c r="DV1795"/>
      <c r="DW1795"/>
      <c r="DX1795"/>
      <c r="DY1795"/>
      <c r="DZ1795"/>
      <c r="EA1795"/>
      <c r="EB1795"/>
      <c r="EC1795"/>
      <c r="ED1795"/>
      <c r="EE1795"/>
      <c r="EF1795"/>
      <c r="EG1795"/>
      <c r="EH1795"/>
      <c r="EI1795"/>
      <c r="EJ1795"/>
    </row>
    <row r="1796" spans="1:140" ht="15.75">
      <c r="A1796"/>
      <c r="B1796"/>
      <c r="C1796"/>
      <c r="D1796"/>
      <c r="E1796"/>
      <c r="F1796"/>
      <c r="G1796"/>
      <c r="H1796"/>
      <c r="I1796"/>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c r="CW1796"/>
      <c r="CX1796"/>
      <c r="CY1796"/>
      <c r="CZ1796"/>
      <c r="DA1796"/>
      <c r="DB1796"/>
      <c r="DC1796"/>
      <c r="DD1796"/>
      <c r="DE1796"/>
      <c r="DF1796"/>
      <c r="DG1796"/>
      <c r="DH1796"/>
      <c r="DI1796"/>
      <c r="DJ1796"/>
      <c r="DK1796"/>
      <c r="DL1796"/>
      <c r="DM1796"/>
      <c r="DN1796"/>
      <c r="DO1796"/>
      <c r="DP1796"/>
      <c r="DQ1796"/>
      <c r="DR1796"/>
      <c r="DS1796"/>
      <c r="DT1796"/>
      <c r="DU1796"/>
      <c r="DV1796"/>
      <c r="DW1796"/>
      <c r="DX1796"/>
      <c r="DY1796"/>
      <c r="DZ1796"/>
      <c r="EA1796"/>
      <c r="EB1796"/>
      <c r="EC1796"/>
      <c r="ED1796"/>
      <c r="EE1796"/>
      <c r="EF1796"/>
      <c r="EG1796"/>
      <c r="EH1796"/>
      <c r="EI1796"/>
      <c r="EJ1796"/>
    </row>
    <row r="1797" spans="1:140" ht="15.75">
      <c r="A1797"/>
      <c r="B1797"/>
      <c r="C1797"/>
      <c r="D1797"/>
      <c r="E1797"/>
      <c r="F1797"/>
      <c r="G1797"/>
      <c r="H1797"/>
      <c r="I1797"/>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c r="CW1797"/>
      <c r="CX1797"/>
      <c r="CY1797"/>
      <c r="CZ1797"/>
      <c r="DA1797"/>
      <c r="DB1797"/>
      <c r="DC1797"/>
      <c r="DD1797"/>
      <c r="DE1797"/>
      <c r="DF1797"/>
      <c r="DG1797"/>
      <c r="DH1797"/>
      <c r="DI1797"/>
      <c r="DJ1797"/>
      <c r="DK1797"/>
      <c r="DL1797"/>
      <c r="DM1797"/>
      <c r="DN1797"/>
      <c r="DO1797"/>
      <c r="DP1797"/>
      <c r="DQ1797"/>
      <c r="DR1797"/>
      <c r="DS1797"/>
      <c r="DT1797"/>
      <c r="DU1797"/>
      <c r="DV1797"/>
      <c r="DW1797"/>
      <c r="DX1797"/>
      <c r="DY1797"/>
      <c r="DZ1797"/>
      <c r="EA1797"/>
      <c r="EB1797"/>
      <c r="EC1797"/>
      <c r="ED1797"/>
      <c r="EE1797"/>
      <c r="EF1797"/>
      <c r="EG1797"/>
      <c r="EH1797"/>
      <c r="EI1797"/>
      <c r="EJ1797"/>
    </row>
    <row r="1798" spans="1:140" ht="15.75">
      <c r="A1798"/>
      <c r="B1798"/>
      <c r="C1798"/>
      <c r="D1798"/>
      <c r="E1798"/>
      <c r="F1798"/>
      <c r="G1798"/>
      <c r="H1798"/>
      <c r="I1798"/>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c r="CW1798"/>
      <c r="CX1798"/>
      <c r="CY1798"/>
      <c r="CZ1798"/>
      <c r="DA1798"/>
      <c r="DB1798"/>
      <c r="DC1798"/>
      <c r="DD1798"/>
      <c r="DE1798"/>
      <c r="DF1798"/>
      <c r="DG1798"/>
      <c r="DH1798"/>
      <c r="DI1798"/>
      <c r="DJ1798"/>
      <c r="DK1798"/>
      <c r="DL1798"/>
      <c r="DM1798"/>
      <c r="DN1798"/>
      <c r="DO1798"/>
      <c r="DP1798"/>
      <c r="DQ1798"/>
      <c r="DR1798"/>
      <c r="DS1798"/>
      <c r="DT1798"/>
      <c r="DU1798"/>
      <c r="DV1798"/>
      <c r="DW1798"/>
      <c r="DX1798"/>
      <c r="DY1798"/>
      <c r="DZ1798"/>
      <c r="EA1798"/>
      <c r="EB1798"/>
      <c r="EC1798"/>
      <c r="ED1798"/>
      <c r="EE1798"/>
      <c r="EF1798"/>
      <c r="EG1798"/>
      <c r="EH1798"/>
      <c r="EI1798"/>
      <c r="EJ1798"/>
    </row>
    <row r="1799" spans="1:140" ht="15.75">
      <c r="A1799"/>
      <c r="B1799"/>
      <c r="C1799"/>
      <c r="D1799"/>
      <c r="E1799"/>
      <c r="F1799"/>
      <c r="G1799"/>
      <c r="H1799"/>
      <c r="I1799"/>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c r="CW1799"/>
      <c r="CX1799"/>
      <c r="CY1799"/>
      <c r="CZ1799"/>
      <c r="DA1799"/>
      <c r="DB1799"/>
      <c r="DC1799"/>
      <c r="DD1799"/>
      <c r="DE1799"/>
      <c r="DF1799"/>
      <c r="DG1799"/>
      <c r="DH1799"/>
      <c r="DI1799"/>
      <c r="DJ1799"/>
      <c r="DK1799"/>
      <c r="DL1799"/>
      <c r="DM1799"/>
      <c r="DN1799"/>
      <c r="DO1799"/>
      <c r="DP1799"/>
      <c r="DQ1799"/>
      <c r="DR1799"/>
      <c r="DS1799"/>
      <c r="DT1799"/>
      <c r="DU1799"/>
      <c r="DV1799"/>
      <c r="DW1799"/>
      <c r="DX1799"/>
      <c r="DY1799"/>
      <c r="DZ1799"/>
      <c r="EA1799"/>
      <c r="EB1799"/>
      <c r="EC1799"/>
      <c r="ED1799"/>
      <c r="EE1799"/>
      <c r="EF1799"/>
      <c r="EG1799"/>
      <c r="EH1799"/>
      <c r="EI1799"/>
      <c r="EJ1799"/>
    </row>
    <row r="1800" spans="1:140" ht="15.75">
      <c r="A1800"/>
      <c r="B1800"/>
      <c r="C1800"/>
      <c r="D1800"/>
      <c r="E1800"/>
      <c r="F1800"/>
      <c r="G1800"/>
      <c r="H1800"/>
      <c r="I1800"/>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c r="CW1800"/>
      <c r="CX1800"/>
      <c r="CY1800"/>
      <c r="CZ1800"/>
      <c r="DA1800"/>
      <c r="DB1800"/>
      <c r="DC1800"/>
      <c r="DD1800"/>
      <c r="DE1800"/>
      <c r="DF1800"/>
      <c r="DG1800"/>
      <c r="DH1800"/>
      <c r="DI1800"/>
      <c r="DJ1800"/>
      <c r="DK1800"/>
      <c r="DL1800"/>
      <c r="DM1800"/>
      <c r="DN1800"/>
      <c r="DO1800"/>
      <c r="DP1800"/>
      <c r="DQ1800"/>
      <c r="DR1800"/>
      <c r="DS1800"/>
      <c r="DT1800"/>
      <c r="DU1800"/>
      <c r="DV1800"/>
      <c r="DW1800"/>
      <c r="DX1800"/>
      <c r="DY1800"/>
      <c r="DZ1800"/>
      <c r="EA1800"/>
      <c r="EB1800"/>
      <c r="EC1800"/>
      <c r="ED1800"/>
      <c r="EE1800"/>
      <c r="EF1800"/>
      <c r="EG1800"/>
      <c r="EH1800"/>
      <c r="EI1800"/>
      <c r="EJ1800"/>
    </row>
    <row r="1801" spans="1:140" ht="15.75">
      <c r="A1801"/>
      <c r="B1801"/>
      <c r="C1801"/>
      <c r="D1801"/>
      <c r="E1801"/>
      <c r="F1801"/>
      <c r="G1801"/>
      <c r="H1801"/>
      <c r="I1801"/>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c r="CW1801"/>
      <c r="CX1801"/>
      <c r="CY1801"/>
      <c r="CZ1801"/>
      <c r="DA1801"/>
      <c r="DB1801"/>
      <c r="DC1801"/>
      <c r="DD1801"/>
      <c r="DE1801"/>
      <c r="DF1801"/>
      <c r="DG1801"/>
      <c r="DH1801"/>
      <c r="DI1801"/>
      <c r="DJ1801"/>
      <c r="DK1801"/>
      <c r="DL1801"/>
      <c r="DM1801"/>
      <c r="DN1801"/>
      <c r="DO1801"/>
      <c r="DP1801"/>
      <c r="DQ1801"/>
      <c r="DR1801"/>
      <c r="DS1801"/>
      <c r="DT1801"/>
      <c r="DU1801"/>
      <c r="DV1801"/>
      <c r="DW1801"/>
      <c r="DX1801"/>
      <c r="DY1801"/>
      <c r="DZ1801"/>
      <c r="EA1801"/>
      <c r="EB1801"/>
      <c r="EC1801"/>
      <c r="ED1801"/>
      <c r="EE1801"/>
      <c r="EF1801"/>
      <c r="EG1801"/>
      <c r="EH1801"/>
      <c r="EI1801"/>
      <c r="EJ1801"/>
    </row>
    <row r="1802" spans="1:140" ht="15.75">
      <c r="A1802"/>
      <c r="B1802"/>
      <c r="C1802"/>
      <c r="D1802"/>
      <c r="E1802"/>
      <c r="F1802"/>
      <c r="G1802"/>
      <c r="H1802"/>
      <c r="I1802"/>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c r="CW1802"/>
      <c r="CX1802"/>
      <c r="CY1802"/>
      <c r="CZ1802"/>
      <c r="DA1802"/>
      <c r="DB1802"/>
      <c r="DC1802"/>
      <c r="DD1802"/>
      <c r="DE1802"/>
      <c r="DF1802"/>
      <c r="DG1802"/>
      <c r="DH1802"/>
      <c r="DI1802"/>
      <c r="DJ1802"/>
      <c r="DK1802"/>
      <c r="DL1802"/>
      <c r="DM1802"/>
      <c r="DN1802"/>
      <c r="DO1802"/>
      <c r="DP1802"/>
      <c r="DQ1802"/>
      <c r="DR1802"/>
      <c r="DS1802"/>
      <c r="DT1802"/>
      <c r="DU1802"/>
      <c r="DV1802"/>
      <c r="DW1802"/>
      <c r="DX1802"/>
      <c r="DY1802"/>
      <c r="DZ1802"/>
      <c r="EA1802"/>
      <c r="EB1802"/>
      <c r="EC1802"/>
      <c r="ED1802"/>
      <c r="EE1802"/>
      <c r="EF1802"/>
      <c r="EG1802"/>
      <c r="EH1802"/>
      <c r="EI1802"/>
      <c r="EJ1802"/>
    </row>
    <row r="1803" spans="1:140" ht="15.75">
      <c r="A1803"/>
      <c r="B1803"/>
      <c r="C1803"/>
      <c r="D1803"/>
      <c r="E1803"/>
      <c r="F1803"/>
      <c r="G1803"/>
      <c r="H1803"/>
      <c r="I1803"/>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c r="CW1803"/>
      <c r="CX1803"/>
      <c r="CY1803"/>
      <c r="CZ1803"/>
      <c r="DA1803"/>
      <c r="DB1803"/>
      <c r="DC1803"/>
      <c r="DD1803"/>
      <c r="DE1803"/>
      <c r="DF1803"/>
      <c r="DG1803"/>
      <c r="DH1803"/>
      <c r="DI1803"/>
      <c r="DJ1803"/>
      <c r="DK1803"/>
      <c r="DL1803"/>
      <c r="DM1803"/>
      <c r="DN1803"/>
      <c r="DO1803"/>
      <c r="DP1803"/>
      <c r="DQ1803"/>
      <c r="DR1803"/>
      <c r="DS1803"/>
      <c r="DT1803"/>
      <c r="DU1803"/>
      <c r="DV1803"/>
      <c r="DW1803"/>
      <c r="DX1803"/>
      <c r="DY1803"/>
      <c r="DZ1803"/>
      <c r="EA1803"/>
      <c r="EB1803"/>
      <c r="EC1803"/>
      <c r="ED1803"/>
      <c r="EE1803"/>
      <c r="EF1803"/>
      <c r="EG1803"/>
      <c r="EH1803"/>
      <c r="EI1803"/>
      <c r="EJ1803"/>
    </row>
    <row r="1804" spans="1:140" ht="15.75">
      <c r="A1804"/>
      <c r="B1804"/>
      <c r="C1804"/>
      <c r="D1804"/>
      <c r="E1804"/>
      <c r="F1804"/>
      <c r="G1804"/>
      <c r="H1804"/>
      <c r="I1804"/>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c r="CW1804"/>
      <c r="CX1804"/>
      <c r="CY1804"/>
      <c r="CZ1804"/>
      <c r="DA1804"/>
      <c r="DB1804"/>
      <c r="DC1804"/>
      <c r="DD1804"/>
      <c r="DE1804"/>
      <c r="DF1804"/>
      <c r="DG1804"/>
      <c r="DH1804"/>
      <c r="DI1804"/>
      <c r="DJ1804"/>
      <c r="DK1804"/>
      <c r="DL1804"/>
      <c r="DM1804"/>
      <c r="DN1804"/>
      <c r="DO1804"/>
      <c r="DP1804"/>
      <c r="DQ1804"/>
      <c r="DR1804"/>
      <c r="DS1804"/>
      <c r="DT1804"/>
      <c r="DU1804"/>
      <c r="DV1804"/>
      <c r="DW1804"/>
      <c r="DX1804"/>
      <c r="DY1804"/>
      <c r="DZ1804"/>
      <c r="EA1804"/>
      <c r="EB1804"/>
      <c r="EC1804"/>
      <c r="ED1804"/>
      <c r="EE1804"/>
      <c r="EF1804"/>
      <c r="EG1804"/>
      <c r="EH1804"/>
      <c r="EI1804"/>
      <c r="EJ1804"/>
    </row>
    <row r="1805" spans="1:140" ht="15.75">
      <c r="A1805"/>
      <c r="B1805"/>
      <c r="C1805"/>
      <c r="D1805"/>
      <c r="E1805"/>
      <c r="F1805"/>
      <c r="G1805"/>
      <c r="H1805"/>
      <c r="I180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c r="CW1805"/>
      <c r="CX1805"/>
      <c r="CY1805"/>
      <c r="CZ1805"/>
      <c r="DA1805"/>
      <c r="DB1805"/>
      <c r="DC1805"/>
      <c r="DD1805"/>
      <c r="DE1805"/>
      <c r="DF1805"/>
      <c r="DG1805"/>
      <c r="DH1805"/>
      <c r="DI1805"/>
      <c r="DJ1805"/>
      <c r="DK1805"/>
      <c r="DL1805"/>
      <c r="DM1805"/>
      <c r="DN1805"/>
      <c r="DO1805"/>
      <c r="DP1805"/>
      <c r="DQ1805"/>
      <c r="DR1805"/>
      <c r="DS1805"/>
      <c r="DT1805"/>
      <c r="DU1805"/>
      <c r="DV1805"/>
      <c r="DW1805"/>
      <c r="DX1805"/>
      <c r="DY1805"/>
      <c r="DZ1805"/>
      <c r="EA1805"/>
      <c r="EB1805"/>
      <c r="EC1805"/>
      <c r="ED1805"/>
      <c r="EE1805"/>
      <c r="EF1805"/>
      <c r="EG1805"/>
      <c r="EH1805"/>
      <c r="EI1805"/>
      <c r="EJ1805"/>
    </row>
    <row r="1806" spans="1:140" ht="15.75">
      <c r="A1806"/>
      <c r="B1806"/>
      <c r="C1806"/>
      <c r="D1806"/>
      <c r="E1806"/>
      <c r="F1806"/>
      <c r="G1806"/>
      <c r="H1806"/>
      <c r="I1806"/>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c r="CW1806"/>
      <c r="CX1806"/>
      <c r="CY1806"/>
      <c r="CZ1806"/>
      <c r="DA1806"/>
      <c r="DB1806"/>
      <c r="DC1806"/>
      <c r="DD1806"/>
      <c r="DE1806"/>
      <c r="DF1806"/>
      <c r="DG1806"/>
      <c r="DH1806"/>
      <c r="DI1806"/>
      <c r="DJ1806"/>
      <c r="DK1806"/>
      <c r="DL1806"/>
      <c r="DM1806"/>
      <c r="DN1806"/>
      <c r="DO1806"/>
      <c r="DP1806"/>
      <c r="DQ1806"/>
      <c r="DR1806"/>
      <c r="DS1806"/>
      <c r="DT1806"/>
      <c r="DU1806"/>
      <c r="DV1806"/>
      <c r="DW1806"/>
      <c r="DX1806"/>
      <c r="DY1806"/>
      <c r="DZ1806"/>
      <c r="EA1806"/>
      <c r="EB1806"/>
      <c r="EC1806"/>
      <c r="ED1806"/>
      <c r="EE1806"/>
      <c r="EF1806"/>
      <c r="EG1806"/>
      <c r="EH1806"/>
      <c r="EI1806"/>
      <c r="EJ1806"/>
    </row>
    <row r="1807" spans="1:140" ht="15.75">
      <c r="A1807"/>
      <c r="B1807"/>
      <c r="C1807"/>
      <c r="D1807"/>
      <c r="E1807"/>
      <c r="F1807"/>
      <c r="G1807"/>
      <c r="H1807"/>
      <c r="I1807"/>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c r="CW1807"/>
      <c r="CX1807"/>
      <c r="CY1807"/>
      <c r="CZ1807"/>
      <c r="DA1807"/>
      <c r="DB1807"/>
      <c r="DC1807"/>
      <c r="DD1807"/>
      <c r="DE1807"/>
      <c r="DF1807"/>
      <c r="DG1807"/>
      <c r="DH1807"/>
      <c r="DI1807"/>
      <c r="DJ1807"/>
      <c r="DK1807"/>
      <c r="DL1807"/>
      <c r="DM1807"/>
      <c r="DN1807"/>
      <c r="DO1807"/>
      <c r="DP1807"/>
      <c r="DQ1807"/>
      <c r="DR1807"/>
      <c r="DS1807"/>
      <c r="DT1807"/>
      <c r="DU1807"/>
      <c r="DV1807"/>
      <c r="DW1807"/>
      <c r="DX1807"/>
      <c r="DY1807"/>
      <c r="DZ1807"/>
      <c r="EA1807"/>
      <c r="EB1807"/>
      <c r="EC1807"/>
      <c r="ED1807"/>
      <c r="EE1807"/>
      <c r="EF1807"/>
      <c r="EG1807"/>
      <c r="EH1807"/>
      <c r="EI1807"/>
      <c r="EJ1807"/>
    </row>
    <row r="1808" spans="1:140" ht="15.75">
      <c r="A1808"/>
      <c r="B1808"/>
      <c r="C1808"/>
      <c r="D1808"/>
      <c r="E1808"/>
      <c r="F1808"/>
      <c r="G1808"/>
      <c r="H1808"/>
      <c r="I1808"/>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c r="CW1808"/>
      <c r="CX1808"/>
      <c r="CY1808"/>
      <c r="CZ1808"/>
      <c r="DA1808"/>
      <c r="DB1808"/>
      <c r="DC1808"/>
      <c r="DD1808"/>
      <c r="DE1808"/>
      <c r="DF1808"/>
      <c r="DG1808"/>
      <c r="DH1808"/>
      <c r="DI1808"/>
      <c r="DJ1808"/>
      <c r="DK1808"/>
      <c r="DL1808"/>
      <c r="DM1808"/>
      <c r="DN1808"/>
      <c r="DO1808"/>
      <c r="DP1808"/>
      <c r="DQ1808"/>
      <c r="DR1808"/>
      <c r="DS1808"/>
      <c r="DT1808"/>
      <c r="DU1808"/>
      <c r="DV1808"/>
      <c r="DW1808"/>
      <c r="DX1808"/>
      <c r="DY1808"/>
      <c r="DZ1808"/>
      <c r="EA1808"/>
      <c r="EB1808"/>
      <c r="EC1808"/>
      <c r="ED1808"/>
      <c r="EE1808"/>
      <c r="EF1808"/>
      <c r="EG1808"/>
      <c r="EH1808"/>
      <c r="EI1808"/>
      <c r="EJ1808"/>
    </row>
    <row r="1809" spans="1:140" ht="15.75">
      <c r="A1809"/>
      <c r="B1809"/>
      <c r="C1809"/>
      <c r="D1809"/>
      <c r="E1809"/>
      <c r="F1809"/>
      <c r="G1809"/>
      <c r="H1809"/>
      <c r="I1809"/>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c r="CW1809"/>
      <c r="CX1809"/>
      <c r="CY1809"/>
      <c r="CZ1809"/>
      <c r="DA1809"/>
      <c r="DB1809"/>
      <c r="DC1809"/>
      <c r="DD1809"/>
      <c r="DE1809"/>
      <c r="DF1809"/>
      <c r="DG1809"/>
      <c r="DH1809"/>
      <c r="DI1809"/>
      <c r="DJ1809"/>
      <c r="DK1809"/>
      <c r="DL1809"/>
      <c r="DM1809"/>
      <c r="DN1809"/>
      <c r="DO1809"/>
      <c r="DP1809"/>
      <c r="DQ1809"/>
      <c r="DR1809"/>
      <c r="DS1809"/>
      <c r="DT1809"/>
      <c r="DU1809"/>
      <c r="DV1809"/>
      <c r="DW1809"/>
      <c r="DX1809"/>
      <c r="DY1809"/>
      <c r="DZ1809"/>
      <c r="EA1809"/>
      <c r="EB1809"/>
      <c r="EC1809"/>
      <c r="ED1809"/>
      <c r="EE1809"/>
      <c r="EF1809"/>
      <c r="EG1809"/>
      <c r="EH1809"/>
      <c r="EI1809"/>
      <c r="EJ1809"/>
    </row>
    <row r="1810" spans="1:140" ht="15.75">
      <c r="A1810"/>
      <c r="B1810"/>
      <c r="C1810"/>
      <c r="D1810"/>
      <c r="E1810"/>
      <c r="F1810"/>
      <c r="G1810"/>
      <c r="H1810"/>
      <c r="I1810"/>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c r="CW1810"/>
      <c r="CX1810"/>
      <c r="CY1810"/>
      <c r="CZ1810"/>
      <c r="DA1810"/>
      <c r="DB1810"/>
      <c r="DC1810"/>
      <c r="DD1810"/>
      <c r="DE1810"/>
      <c r="DF1810"/>
      <c r="DG1810"/>
      <c r="DH1810"/>
      <c r="DI1810"/>
      <c r="DJ1810"/>
      <c r="DK1810"/>
      <c r="DL1810"/>
      <c r="DM1810"/>
      <c r="DN1810"/>
      <c r="DO1810"/>
      <c r="DP1810"/>
      <c r="DQ1810"/>
      <c r="DR1810"/>
      <c r="DS1810"/>
      <c r="DT1810"/>
      <c r="DU1810"/>
      <c r="DV1810"/>
      <c r="DW1810"/>
      <c r="DX1810"/>
      <c r="DY1810"/>
      <c r="DZ1810"/>
      <c r="EA1810"/>
      <c r="EB1810"/>
      <c r="EC1810"/>
      <c r="ED1810"/>
      <c r="EE1810"/>
      <c r="EF1810"/>
      <c r="EG1810"/>
      <c r="EH1810"/>
      <c r="EI1810"/>
      <c r="EJ1810"/>
    </row>
    <row r="1811" spans="1:140" ht="15.75">
      <c r="A1811"/>
      <c r="B1811"/>
      <c r="C1811"/>
      <c r="D1811"/>
      <c r="E1811"/>
      <c r="F1811"/>
      <c r="G1811"/>
      <c r="H1811"/>
      <c r="I1811"/>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c r="CW1811"/>
      <c r="CX1811"/>
      <c r="CY1811"/>
      <c r="CZ1811"/>
      <c r="DA1811"/>
      <c r="DB1811"/>
      <c r="DC1811"/>
      <c r="DD1811"/>
      <c r="DE1811"/>
      <c r="DF1811"/>
      <c r="DG1811"/>
      <c r="DH1811"/>
      <c r="DI1811"/>
      <c r="DJ1811"/>
      <c r="DK1811"/>
      <c r="DL1811"/>
      <c r="DM1811"/>
      <c r="DN1811"/>
      <c r="DO1811"/>
      <c r="DP1811"/>
      <c r="DQ1811"/>
      <c r="DR1811"/>
      <c r="DS1811"/>
      <c r="DT1811"/>
      <c r="DU1811"/>
      <c r="DV1811"/>
      <c r="DW1811"/>
      <c r="DX1811"/>
      <c r="DY1811"/>
      <c r="DZ1811"/>
      <c r="EA1811"/>
      <c r="EB1811"/>
      <c r="EC1811"/>
      <c r="ED1811"/>
      <c r="EE1811"/>
      <c r="EF1811"/>
      <c r="EG1811"/>
      <c r="EH1811"/>
      <c r="EI1811"/>
      <c r="EJ1811"/>
    </row>
    <row r="1812" spans="1:140" ht="15.75">
      <c r="A1812"/>
      <c r="B1812"/>
      <c r="C1812"/>
      <c r="D1812"/>
      <c r="E1812"/>
      <c r="F1812"/>
      <c r="G1812"/>
      <c r="H1812"/>
      <c r="I1812"/>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c r="CW1812"/>
      <c r="CX1812"/>
      <c r="CY1812"/>
      <c r="CZ1812"/>
      <c r="DA1812"/>
      <c r="DB1812"/>
      <c r="DC1812"/>
      <c r="DD1812"/>
      <c r="DE1812"/>
      <c r="DF1812"/>
      <c r="DG1812"/>
      <c r="DH1812"/>
      <c r="DI1812"/>
      <c r="DJ1812"/>
      <c r="DK1812"/>
      <c r="DL1812"/>
      <c r="DM1812"/>
      <c r="DN1812"/>
      <c r="DO1812"/>
      <c r="DP1812"/>
      <c r="DQ1812"/>
      <c r="DR1812"/>
      <c r="DS1812"/>
      <c r="DT1812"/>
      <c r="DU1812"/>
      <c r="DV1812"/>
      <c r="DW1812"/>
      <c r="DX1812"/>
      <c r="DY1812"/>
      <c r="DZ1812"/>
      <c r="EA1812"/>
      <c r="EB1812"/>
      <c r="EC1812"/>
      <c r="ED1812"/>
      <c r="EE1812"/>
      <c r="EF1812"/>
      <c r="EG1812"/>
      <c r="EH1812"/>
      <c r="EI1812"/>
      <c r="EJ1812"/>
    </row>
    <row r="1813" spans="1:140" ht="15.75">
      <c r="A1813"/>
      <c r="B1813"/>
      <c r="C1813"/>
      <c r="D1813"/>
      <c r="E1813"/>
      <c r="F1813"/>
      <c r="G1813"/>
      <c r="H1813"/>
      <c r="I1813"/>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c r="CW1813"/>
      <c r="CX1813"/>
      <c r="CY1813"/>
      <c r="CZ1813"/>
      <c r="DA1813"/>
      <c r="DB1813"/>
      <c r="DC1813"/>
      <c r="DD1813"/>
      <c r="DE1813"/>
      <c r="DF1813"/>
      <c r="DG1813"/>
      <c r="DH1813"/>
      <c r="DI1813"/>
      <c r="DJ1813"/>
      <c r="DK1813"/>
      <c r="DL1813"/>
      <c r="DM1813"/>
      <c r="DN1813"/>
      <c r="DO1813"/>
      <c r="DP1813"/>
      <c r="DQ1813"/>
      <c r="DR1813"/>
      <c r="DS1813"/>
      <c r="DT1813"/>
      <c r="DU1813"/>
      <c r="DV1813"/>
      <c r="DW1813"/>
      <c r="DX1813"/>
      <c r="DY1813"/>
      <c r="DZ1813"/>
      <c r="EA1813"/>
      <c r="EB1813"/>
      <c r="EC1813"/>
      <c r="ED1813"/>
      <c r="EE1813"/>
      <c r="EF1813"/>
      <c r="EG1813"/>
      <c r="EH1813"/>
      <c r="EI1813"/>
      <c r="EJ1813"/>
    </row>
    <row r="1814" spans="1:140" ht="15.75">
      <c r="A1814"/>
      <c r="B1814"/>
      <c r="C1814"/>
      <c r="D1814"/>
      <c r="E1814"/>
      <c r="F1814"/>
      <c r="G1814"/>
      <c r="H1814"/>
      <c r="I1814"/>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c r="CW1814"/>
      <c r="CX1814"/>
      <c r="CY1814"/>
      <c r="CZ1814"/>
      <c r="DA1814"/>
      <c r="DB1814"/>
      <c r="DC1814"/>
      <c r="DD1814"/>
      <c r="DE1814"/>
      <c r="DF1814"/>
      <c r="DG1814"/>
      <c r="DH1814"/>
      <c r="DI1814"/>
      <c r="DJ1814"/>
      <c r="DK1814"/>
      <c r="DL1814"/>
      <c r="DM1814"/>
      <c r="DN1814"/>
      <c r="DO1814"/>
      <c r="DP1814"/>
      <c r="DQ1814"/>
      <c r="DR1814"/>
      <c r="DS1814"/>
      <c r="DT1814"/>
      <c r="DU1814"/>
      <c r="DV1814"/>
      <c r="DW1814"/>
      <c r="DX1814"/>
      <c r="DY1814"/>
      <c r="DZ1814"/>
      <c r="EA1814"/>
      <c r="EB1814"/>
      <c r="EC1814"/>
      <c r="ED1814"/>
      <c r="EE1814"/>
      <c r="EF1814"/>
      <c r="EG1814"/>
      <c r="EH1814"/>
      <c r="EI1814"/>
      <c r="EJ1814"/>
    </row>
    <row r="1815" spans="1:140" ht="15.75">
      <c r="A1815"/>
      <c r="B1815"/>
      <c r="C1815"/>
      <c r="D1815"/>
      <c r="E1815"/>
      <c r="F1815"/>
      <c r="G1815"/>
      <c r="H1815"/>
      <c r="I181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c r="CW1815"/>
      <c r="CX1815"/>
      <c r="CY1815"/>
      <c r="CZ1815"/>
      <c r="DA1815"/>
      <c r="DB1815"/>
      <c r="DC1815"/>
      <c r="DD1815"/>
      <c r="DE1815"/>
      <c r="DF1815"/>
      <c r="DG1815"/>
      <c r="DH1815"/>
      <c r="DI1815"/>
      <c r="DJ1815"/>
      <c r="DK1815"/>
      <c r="DL1815"/>
      <c r="DM1815"/>
      <c r="DN1815"/>
      <c r="DO1815"/>
      <c r="DP1815"/>
      <c r="DQ1815"/>
      <c r="DR1815"/>
      <c r="DS1815"/>
      <c r="DT1815"/>
      <c r="DU1815"/>
      <c r="DV1815"/>
      <c r="DW1815"/>
      <c r="DX1815"/>
      <c r="DY1815"/>
      <c r="DZ1815"/>
      <c r="EA1815"/>
      <c r="EB1815"/>
      <c r="EC1815"/>
      <c r="ED1815"/>
      <c r="EE1815"/>
      <c r="EF1815"/>
      <c r="EG1815"/>
      <c r="EH1815"/>
      <c r="EI1815"/>
      <c r="EJ1815"/>
    </row>
    <row r="1816" spans="1:140" ht="15.75">
      <c r="A1816"/>
      <c r="B1816"/>
      <c r="C1816"/>
      <c r="D1816"/>
      <c r="E1816"/>
      <c r="F1816"/>
      <c r="G1816"/>
      <c r="H1816"/>
      <c r="I1816"/>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c r="CW1816"/>
      <c r="CX1816"/>
      <c r="CY1816"/>
      <c r="CZ1816"/>
      <c r="DA1816"/>
      <c r="DB1816"/>
      <c r="DC1816"/>
      <c r="DD1816"/>
      <c r="DE1816"/>
      <c r="DF1816"/>
      <c r="DG1816"/>
      <c r="DH1816"/>
      <c r="DI1816"/>
      <c r="DJ1816"/>
      <c r="DK1816"/>
      <c r="DL1816"/>
      <c r="DM1816"/>
      <c r="DN1816"/>
      <c r="DO1816"/>
      <c r="DP1816"/>
      <c r="DQ1816"/>
      <c r="DR1816"/>
      <c r="DS1816"/>
      <c r="DT1816"/>
      <c r="DU1816"/>
      <c r="DV1816"/>
      <c r="DW1816"/>
      <c r="DX1816"/>
      <c r="DY1816"/>
      <c r="DZ1816"/>
      <c r="EA1816"/>
      <c r="EB1816"/>
      <c r="EC1816"/>
      <c r="ED1816"/>
      <c r="EE1816"/>
      <c r="EF1816"/>
      <c r="EG1816"/>
      <c r="EH1816"/>
      <c r="EI1816"/>
      <c r="EJ1816"/>
    </row>
    <row r="1817" spans="1:140" ht="15.75">
      <c r="A1817"/>
      <c r="B1817"/>
      <c r="C1817"/>
      <c r="D1817"/>
      <c r="E1817"/>
      <c r="F1817"/>
      <c r="G1817"/>
      <c r="H1817"/>
      <c r="I1817"/>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c r="CW1817"/>
      <c r="CX1817"/>
      <c r="CY1817"/>
      <c r="CZ1817"/>
      <c r="DA1817"/>
      <c r="DB1817"/>
      <c r="DC1817"/>
      <c r="DD1817"/>
      <c r="DE1817"/>
      <c r="DF1817"/>
      <c r="DG1817"/>
      <c r="DH1817"/>
      <c r="DI1817"/>
      <c r="DJ1817"/>
      <c r="DK1817"/>
      <c r="DL1817"/>
      <c r="DM1817"/>
      <c r="DN1817"/>
      <c r="DO1817"/>
      <c r="DP1817"/>
      <c r="DQ1817"/>
      <c r="DR1817"/>
      <c r="DS1817"/>
      <c r="DT1817"/>
      <c r="DU1817"/>
      <c r="DV1817"/>
      <c r="DW1817"/>
      <c r="DX1817"/>
      <c r="DY1817"/>
      <c r="DZ1817"/>
      <c r="EA1817"/>
      <c r="EB1817"/>
      <c r="EC1817"/>
      <c r="ED1817"/>
      <c r="EE1817"/>
      <c r="EF1817"/>
      <c r="EG1817"/>
      <c r="EH1817"/>
      <c r="EI1817"/>
      <c r="EJ1817"/>
    </row>
    <row r="1818" spans="1:140" ht="15.75">
      <c r="A1818"/>
      <c r="B1818"/>
      <c r="C1818"/>
      <c r="D1818"/>
      <c r="E1818"/>
      <c r="F1818"/>
      <c r="G1818"/>
      <c r="H1818"/>
      <c r="I1818"/>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c r="CW1818"/>
      <c r="CX1818"/>
      <c r="CY1818"/>
      <c r="CZ1818"/>
      <c r="DA1818"/>
      <c r="DB1818"/>
      <c r="DC1818"/>
      <c r="DD1818"/>
      <c r="DE1818"/>
      <c r="DF1818"/>
      <c r="DG1818"/>
      <c r="DH1818"/>
      <c r="DI1818"/>
      <c r="DJ1818"/>
      <c r="DK1818"/>
      <c r="DL1818"/>
      <c r="DM1818"/>
      <c r="DN1818"/>
      <c r="DO1818"/>
      <c r="DP1818"/>
      <c r="DQ1818"/>
      <c r="DR1818"/>
      <c r="DS1818"/>
      <c r="DT1818"/>
      <c r="DU1818"/>
      <c r="DV1818"/>
      <c r="DW1818"/>
      <c r="DX1818"/>
      <c r="DY1818"/>
      <c r="DZ1818"/>
      <c r="EA1818"/>
      <c r="EB1818"/>
      <c r="EC1818"/>
      <c r="ED1818"/>
      <c r="EE1818"/>
      <c r="EF1818"/>
      <c r="EG1818"/>
      <c r="EH1818"/>
      <c r="EI1818"/>
      <c r="EJ1818"/>
    </row>
    <row r="1819" spans="1:140" ht="15.75">
      <c r="A1819"/>
      <c r="B1819"/>
      <c r="C1819"/>
      <c r="D1819"/>
      <c r="E1819"/>
      <c r="F1819"/>
      <c r="G1819"/>
      <c r="H1819"/>
      <c r="I1819"/>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c r="CW1819"/>
      <c r="CX1819"/>
      <c r="CY1819"/>
      <c r="CZ1819"/>
      <c r="DA1819"/>
      <c r="DB1819"/>
      <c r="DC1819"/>
      <c r="DD1819"/>
      <c r="DE1819"/>
      <c r="DF1819"/>
      <c r="DG1819"/>
      <c r="DH1819"/>
      <c r="DI1819"/>
      <c r="DJ1819"/>
      <c r="DK1819"/>
      <c r="DL1819"/>
      <c r="DM1819"/>
      <c r="DN1819"/>
      <c r="DO1819"/>
      <c r="DP1819"/>
      <c r="DQ1819"/>
      <c r="DR1819"/>
      <c r="DS1819"/>
      <c r="DT1819"/>
      <c r="DU1819"/>
      <c r="DV1819"/>
      <c r="DW1819"/>
      <c r="DX1819"/>
      <c r="DY1819"/>
      <c r="DZ1819"/>
      <c r="EA1819"/>
      <c r="EB1819"/>
      <c r="EC1819"/>
      <c r="ED1819"/>
      <c r="EE1819"/>
      <c r="EF1819"/>
      <c r="EG1819"/>
      <c r="EH1819"/>
      <c r="EI1819"/>
      <c r="EJ1819"/>
    </row>
    <row r="1820" spans="1:140" ht="15.75">
      <c r="A1820"/>
      <c r="B1820"/>
      <c r="C1820"/>
      <c r="D1820"/>
      <c r="E1820"/>
      <c r="F1820"/>
      <c r="G1820"/>
      <c r="H1820"/>
      <c r="I1820"/>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c r="CW1820"/>
      <c r="CX1820"/>
      <c r="CY1820"/>
      <c r="CZ1820"/>
      <c r="DA1820"/>
      <c r="DB1820"/>
      <c r="DC1820"/>
      <c r="DD1820"/>
      <c r="DE1820"/>
      <c r="DF1820"/>
      <c r="DG1820"/>
      <c r="DH1820"/>
      <c r="DI1820"/>
      <c r="DJ1820"/>
      <c r="DK1820"/>
      <c r="DL1820"/>
      <c r="DM1820"/>
      <c r="DN1820"/>
      <c r="DO1820"/>
      <c r="DP1820"/>
      <c r="DQ1820"/>
      <c r="DR1820"/>
      <c r="DS1820"/>
      <c r="DT1820"/>
      <c r="DU1820"/>
      <c r="DV1820"/>
      <c r="DW1820"/>
      <c r="DX1820"/>
      <c r="DY1820"/>
      <c r="DZ1820"/>
      <c r="EA1820"/>
      <c r="EB1820"/>
      <c r="EC1820"/>
      <c r="ED1820"/>
      <c r="EE1820"/>
      <c r="EF1820"/>
      <c r="EG1820"/>
      <c r="EH1820"/>
      <c r="EI1820"/>
      <c r="EJ1820"/>
    </row>
    <row r="1821" spans="1:140" ht="15.75">
      <c r="A1821"/>
      <c r="B1821"/>
      <c r="C1821"/>
      <c r="D1821"/>
      <c r="E1821"/>
      <c r="F1821"/>
      <c r="G1821"/>
      <c r="H1821"/>
      <c r="I1821"/>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c r="CW1821"/>
      <c r="CX1821"/>
      <c r="CY1821"/>
      <c r="CZ1821"/>
      <c r="DA1821"/>
      <c r="DB1821"/>
      <c r="DC1821"/>
      <c r="DD1821"/>
      <c r="DE1821"/>
      <c r="DF1821"/>
      <c r="DG1821"/>
      <c r="DH1821"/>
      <c r="DI1821"/>
      <c r="DJ1821"/>
      <c r="DK1821"/>
      <c r="DL1821"/>
      <c r="DM1821"/>
      <c r="DN1821"/>
      <c r="DO1821"/>
      <c r="DP1821"/>
      <c r="DQ1821"/>
      <c r="DR1821"/>
      <c r="DS1821"/>
      <c r="DT1821"/>
      <c r="DU1821"/>
      <c r="DV1821"/>
      <c r="DW1821"/>
      <c r="DX1821"/>
      <c r="DY1821"/>
      <c r="DZ1821"/>
      <c r="EA1821"/>
      <c r="EB1821"/>
      <c r="EC1821"/>
      <c r="ED1821"/>
      <c r="EE1821"/>
      <c r="EF1821"/>
      <c r="EG1821"/>
      <c r="EH1821"/>
      <c r="EI1821"/>
      <c r="EJ1821"/>
    </row>
    <row r="1822" spans="1:140" ht="15.75">
      <c r="A1822"/>
      <c r="B1822"/>
      <c r="C1822"/>
      <c r="D1822"/>
      <c r="E1822"/>
      <c r="F1822"/>
      <c r="G1822"/>
      <c r="H1822"/>
      <c r="I1822"/>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c r="CW1822"/>
      <c r="CX1822"/>
      <c r="CY1822"/>
      <c r="CZ1822"/>
      <c r="DA1822"/>
      <c r="DB1822"/>
      <c r="DC1822"/>
      <c r="DD1822"/>
      <c r="DE1822"/>
      <c r="DF1822"/>
      <c r="DG1822"/>
      <c r="DH1822"/>
      <c r="DI1822"/>
      <c r="DJ1822"/>
      <c r="DK1822"/>
      <c r="DL1822"/>
      <c r="DM1822"/>
      <c r="DN1822"/>
      <c r="DO1822"/>
      <c r="DP1822"/>
      <c r="DQ1822"/>
      <c r="DR1822"/>
      <c r="DS1822"/>
      <c r="DT1822"/>
      <c r="DU1822"/>
      <c r="DV1822"/>
      <c r="DW1822"/>
      <c r="DX1822"/>
      <c r="DY1822"/>
      <c r="DZ1822"/>
      <c r="EA1822"/>
      <c r="EB1822"/>
      <c r="EC1822"/>
      <c r="ED1822"/>
      <c r="EE1822"/>
      <c r="EF1822"/>
      <c r="EG1822"/>
      <c r="EH1822"/>
      <c r="EI1822"/>
      <c r="EJ1822"/>
    </row>
    <row r="1823" spans="1:140" ht="15.75">
      <c r="A1823"/>
      <c r="B1823"/>
      <c r="C1823"/>
      <c r="D1823"/>
      <c r="E1823"/>
      <c r="F1823"/>
      <c r="G1823"/>
      <c r="H1823"/>
      <c r="I1823"/>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c r="CW1823"/>
      <c r="CX1823"/>
      <c r="CY1823"/>
      <c r="CZ1823"/>
      <c r="DA1823"/>
      <c r="DB1823"/>
      <c r="DC1823"/>
      <c r="DD1823"/>
      <c r="DE1823"/>
      <c r="DF1823"/>
      <c r="DG1823"/>
      <c r="DH1823"/>
      <c r="DI1823"/>
      <c r="DJ1823"/>
      <c r="DK1823"/>
      <c r="DL1823"/>
      <c r="DM1823"/>
      <c r="DN1823"/>
      <c r="DO1823"/>
      <c r="DP1823"/>
      <c r="DQ1823"/>
      <c r="DR1823"/>
      <c r="DS1823"/>
      <c r="DT1823"/>
      <c r="DU1823"/>
      <c r="DV1823"/>
      <c r="DW1823"/>
      <c r="DX1823"/>
      <c r="DY1823"/>
      <c r="DZ1823"/>
      <c r="EA1823"/>
      <c r="EB1823"/>
      <c r="EC1823"/>
      <c r="ED1823"/>
      <c r="EE1823"/>
      <c r="EF1823"/>
      <c r="EG1823"/>
      <c r="EH1823"/>
      <c r="EI1823"/>
      <c r="EJ1823"/>
    </row>
    <row r="1824" spans="1:140" ht="15.75">
      <c r="A1824"/>
      <c r="B1824"/>
      <c r="C1824"/>
      <c r="D1824"/>
      <c r="E1824"/>
      <c r="F1824"/>
      <c r="G1824"/>
      <c r="H1824"/>
      <c r="I1824"/>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c r="CW1824"/>
      <c r="CX1824"/>
      <c r="CY1824"/>
      <c r="CZ1824"/>
      <c r="DA1824"/>
      <c r="DB1824"/>
      <c r="DC1824"/>
      <c r="DD1824"/>
      <c r="DE1824"/>
      <c r="DF1824"/>
      <c r="DG1824"/>
      <c r="DH1824"/>
      <c r="DI1824"/>
      <c r="DJ1824"/>
      <c r="DK1824"/>
      <c r="DL1824"/>
      <c r="DM1824"/>
      <c r="DN1824"/>
      <c r="DO1824"/>
      <c r="DP1824"/>
      <c r="DQ1824"/>
      <c r="DR1824"/>
      <c r="DS1824"/>
      <c r="DT1824"/>
      <c r="DU1824"/>
      <c r="DV1824"/>
      <c r="DW1824"/>
      <c r="DX1824"/>
      <c r="DY1824"/>
      <c r="DZ1824"/>
      <c r="EA1824"/>
      <c r="EB1824"/>
      <c r="EC1824"/>
      <c r="ED1824"/>
      <c r="EE1824"/>
      <c r="EF1824"/>
      <c r="EG1824"/>
      <c r="EH1824"/>
      <c r="EI1824"/>
      <c r="EJ1824"/>
    </row>
    <row r="1825" spans="1:140" ht="15.75">
      <c r="A1825"/>
      <c r="B1825"/>
      <c r="C1825"/>
      <c r="D1825"/>
      <c r="E1825"/>
      <c r="F1825"/>
      <c r="G1825"/>
      <c r="H1825"/>
      <c r="I18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c r="CW1825"/>
      <c r="CX1825"/>
      <c r="CY1825"/>
      <c r="CZ1825"/>
      <c r="DA1825"/>
      <c r="DB1825"/>
      <c r="DC1825"/>
      <c r="DD1825"/>
      <c r="DE1825"/>
      <c r="DF1825"/>
      <c r="DG1825"/>
      <c r="DH1825"/>
      <c r="DI1825"/>
      <c r="DJ1825"/>
      <c r="DK1825"/>
      <c r="DL1825"/>
      <c r="DM1825"/>
      <c r="DN1825"/>
      <c r="DO1825"/>
      <c r="DP1825"/>
      <c r="DQ1825"/>
      <c r="DR1825"/>
      <c r="DS1825"/>
      <c r="DT1825"/>
      <c r="DU1825"/>
      <c r="DV1825"/>
      <c r="DW1825"/>
      <c r="DX1825"/>
      <c r="DY1825"/>
      <c r="DZ1825"/>
      <c r="EA1825"/>
      <c r="EB1825"/>
      <c r="EC1825"/>
      <c r="ED1825"/>
      <c r="EE1825"/>
      <c r="EF1825"/>
      <c r="EG1825"/>
      <c r="EH1825"/>
      <c r="EI1825"/>
      <c r="EJ1825"/>
    </row>
    <row r="1826" spans="1:140" ht="15.75">
      <c r="A1826"/>
      <c r="B1826"/>
      <c r="C1826"/>
      <c r="D1826"/>
      <c r="E1826"/>
      <c r="F1826"/>
      <c r="G1826"/>
      <c r="H1826"/>
      <c r="I1826"/>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c r="CW1826"/>
      <c r="CX1826"/>
      <c r="CY1826"/>
      <c r="CZ1826"/>
      <c r="DA1826"/>
      <c r="DB1826"/>
      <c r="DC1826"/>
      <c r="DD1826"/>
      <c r="DE1826"/>
      <c r="DF1826"/>
      <c r="DG1826"/>
      <c r="DH1826"/>
      <c r="DI1826"/>
      <c r="DJ1826"/>
      <c r="DK1826"/>
      <c r="DL1826"/>
      <c r="DM1826"/>
      <c r="DN1826"/>
      <c r="DO1826"/>
      <c r="DP1826"/>
      <c r="DQ1826"/>
      <c r="DR1826"/>
      <c r="DS1826"/>
      <c r="DT1826"/>
      <c r="DU1826"/>
      <c r="DV1826"/>
      <c r="DW1826"/>
      <c r="DX1826"/>
      <c r="DY1826"/>
      <c r="DZ1826"/>
      <c r="EA1826"/>
      <c r="EB1826"/>
      <c r="EC1826"/>
      <c r="ED1826"/>
      <c r="EE1826"/>
      <c r="EF1826"/>
      <c r="EG1826"/>
      <c r="EH1826"/>
      <c r="EI1826"/>
      <c r="EJ1826"/>
    </row>
    <row r="1827" spans="1:140" ht="15.75">
      <c r="A1827"/>
      <c r="B1827"/>
      <c r="C1827"/>
      <c r="D1827"/>
      <c r="E1827"/>
      <c r="F1827"/>
      <c r="G1827"/>
      <c r="H1827"/>
      <c r="I1827"/>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c r="CW1827"/>
      <c r="CX1827"/>
      <c r="CY1827"/>
      <c r="CZ1827"/>
      <c r="DA1827"/>
      <c r="DB1827"/>
      <c r="DC1827"/>
      <c r="DD1827"/>
      <c r="DE1827"/>
      <c r="DF1827"/>
      <c r="DG1827"/>
      <c r="DH1827"/>
      <c r="DI1827"/>
      <c r="DJ1827"/>
      <c r="DK1827"/>
      <c r="DL1827"/>
      <c r="DM1827"/>
      <c r="DN1827"/>
      <c r="DO1827"/>
      <c r="DP1827"/>
      <c r="DQ1827"/>
      <c r="DR1827"/>
      <c r="DS1827"/>
      <c r="DT1827"/>
      <c r="DU1827"/>
      <c r="DV1827"/>
      <c r="DW1827"/>
      <c r="DX1827"/>
      <c r="DY1827"/>
      <c r="DZ1827"/>
      <c r="EA1827"/>
      <c r="EB1827"/>
      <c r="EC1827"/>
      <c r="ED1827"/>
      <c r="EE1827"/>
      <c r="EF1827"/>
      <c r="EG1827"/>
      <c r="EH1827"/>
      <c r="EI1827"/>
      <c r="EJ1827"/>
    </row>
    <row r="1828" spans="1:140" ht="15.75">
      <c r="A1828"/>
      <c r="B1828"/>
      <c r="C1828"/>
      <c r="D1828"/>
      <c r="E1828"/>
      <c r="F1828"/>
      <c r="G1828"/>
      <c r="H1828"/>
      <c r="I1828"/>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c r="CW1828"/>
      <c r="CX1828"/>
      <c r="CY1828"/>
      <c r="CZ1828"/>
      <c r="DA1828"/>
      <c r="DB1828"/>
      <c r="DC1828"/>
      <c r="DD1828"/>
      <c r="DE1828"/>
      <c r="DF1828"/>
      <c r="DG1828"/>
      <c r="DH1828"/>
      <c r="DI1828"/>
      <c r="DJ1828"/>
      <c r="DK1828"/>
      <c r="DL1828"/>
      <c r="DM1828"/>
      <c r="DN1828"/>
      <c r="DO1828"/>
      <c r="DP1828"/>
      <c r="DQ1828"/>
      <c r="DR1828"/>
      <c r="DS1828"/>
      <c r="DT1828"/>
      <c r="DU1828"/>
      <c r="DV1828"/>
      <c r="DW1828"/>
      <c r="DX1828"/>
      <c r="DY1828"/>
      <c r="DZ1828"/>
      <c r="EA1828"/>
      <c r="EB1828"/>
      <c r="EC1828"/>
      <c r="ED1828"/>
      <c r="EE1828"/>
      <c r="EF1828"/>
      <c r="EG1828"/>
      <c r="EH1828"/>
      <c r="EI1828"/>
      <c r="EJ1828"/>
    </row>
    <row r="1829" spans="1:140" ht="15.75">
      <c r="A1829"/>
      <c r="B1829"/>
      <c r="C1829"/>
      <c r="D1829"/>
      <c r="E1829"/>
      <c r="F1829"/>
      <c r="G1829"/>
      <c r="H1829"/>
      <c r="I1829"/>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c r="CW1829"/>
      <c r="CX1829"/>
      <c r="CY1829"/>
      <c r="CZ1829"/>
      <c r="DA1829"/>
      <c r="DB1829"/>
      <c r="DC1829"/>
      <c r="DD1829"/>
      <c r="DE1829"/>
      <c r="DF1829"/>
      <c r="DG1829"/>
      <c r="DH1829"/>
      <c r="DI1829"/>
      <c r="DJ1829"/>
      <c r="DK1829"/>
      <c r="DL1829"/>
      <c r="DM1829"/>
      <c r="DN1829"/>
      <c r="DO1829"/>
      <c r="DP1829"/>
      <c r="DQ1829"/>
      <c r="DR1829"/>
      <c r="DS1829"/>
      <c r="DT1829"/>
      <c r="DU1829"/>
      <c r="DV1829"/>
      <c r="DW1829"/>
      <c r="DX1829"/>
      <c r="DY1829"/>
      <c r="DZ1829"/>
      <c r="EA1829"/>
      <c r="EB1829"/>
      <c r="EC1829"/>
      <c r="ED1829"/>
      <c r="EE1829"/>
      <c r="EF1829"/>
      <c r="EG1829"/>
      <c r="EH1829"/>
      <c r="EI1829"/>
      <c r="EJ1829"/>
    </row>
    <row r="1830" spans="1:140" ht="15.75">
      <c r="A1830"/>
      <c r="B1830"/>
      <c r="C1830"/>
      <c r="D1830"/>
      <c r="E1830"/>
      <c r="F1830"/>
      <c r="G1830"/>
      <c r="H1830"/>
      <c r="I1830"/>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c r="CW1830"/>
      <c r="CX1830"/>
      <c r="CY1830"/>
      <c r="CZ1830"/>
      <c r="DA1830"/>
      <c r="DB1830"/>
      <c r="DC1830"/>
      <c r="DD1830"/>
      <c r="DE1830"/>
      <c r="DF1830"/>
      <c r="DG1830"/>
      <c r="DH1830"/>
      <c r="DI1830"/>
      <c r="DJ1830"/>
      <c r="DK1830"/>
      <c r="DL1830"/>
      <c r="DM1830"/>
      <c r="DN1830"/>
      <c r="DO1830"/>
      <c r="DP1830"/>
      <c r="DQ1830"/>
      <c r="DR1830"/>
      <c r="DS1830"/>
      <c r="DT1830"/>
      <c r="DU1830"/>
      <c r="DV1830"/>
      <c r="DW1830"/>
      <c r="DX1830"/>
      <c r="DY1830"/>
      <c r="DZ1830"/>
      <c r="EA1830"/>
      <c r="EB1830"/>
      <c r="EC1830"/>
      <c r="ED1830"/>
      <c r="EE1830"/>
      <c r="EF1830"/>
      <c r="EG1830"/>
      <c r="EH1830"/>
      <c r="EI1830"/>
      <c r="EJ1830"/>
    </row>
    <row r="1831" spans="1:140" ht="15.75">
      <c r="A1831"/>
      <c r="B1831"/>
      <c r="C1831"/>
      <c r="D1831"/>
      <c r="E1831"/>
      <c r="F1831"/>
      <c r="G1831"/>
      <c r="H1831"/>
      <c r="I1831"/>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c r="CW1831"/>
      <c r="CX1831"/>
      <c r="CY1831"/>
      <c r="CZ1831"/>
      <c r="DA1831"/>
      <c r="DB1831"/>
      <c r="DC1831"/>
      <c r="DD1831"/>
      <c r="DE1831"/>
      <c r="DF1831"/>
      <c r="DG1831"/>
      <c r="DH1831"/>
      <c r="DI1831"/>
      <c r="DJ1831"/>
      <c r="DK1831"/>
      <c r="DL1831"/>
      <c r="DM1831"/>
      <c r="DN1831"/>
      <c r="DO1831"/>
      <c r="DP1831"/>
      <c r="DQ1831"/>
      <c r="DR1831"/>
      <c r="DS1831"/>
      <c r="DT1831"/>
      <c r="DU1831"/>
      <c r="DV1831"/>
      <c r="DW1831"/>
      <c r="DX1831"/>
      <c r="DY1831"/>
      <c r="DZ1831"/>
      <c r="EA1831"/>
      <c r="EB1831"/>
      <c r="EC1831"/>
      <c r="ED1831"/>
      <c r="EE1831"/>
      <c r="EF1831"/>
      <c r="EG1831"/>
      <c r="EH1831"/>
      <c r="EI1831"/>
      <c r="EJ1831"/>
    </row>
    <row r="1832" spans="1:140" ht="15.75">
      <c r="A1832"/>
      <c r="B1832"/>
      <c r="C1832"/>
      <c r="D1832"/>
      <c r="E1832"/>
      <c r="F1832"/>
      <c r="G1832"/>
      <c r="H1832"/>
      <c r="I1832"/>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c r="CW1832"/>
      <c r="CX1832"/>
      <c r="CY1832"/>
      <c r="CZ1832"/>
      <c r="DA1832"/>
      <c r="DB1832"/>
      <c r="DC1832"/>
      <c r="DD1832"/>
      <c r="DE1832"/>
      <c r="DF1832"/>
      <c r="DG1832"/>
      <c r="DH1832"/>
      <c r="DI1832"/>
      <c r="DJ1832"/>
      <c r="DK1832"/>
      <c r="DL1832"/>
      <c r="DM1832"/>
      <c r="DN1832"/>
      <c r="DO1832"/>
      <c r="DP1832"/>
      <c r="DQ1832"/>
      <c r="DR1832"/>
      <c r="DS1832"/>
      <c r="DT1832"/>
      <c r="DU1832"/>
      <c r="DV1832"/>
      <c r="DW1832"/>
      <c r="DX1832"/>
      <c r="DY1832"/>
      <c r="DZ1832"/>
      <c r="EA1832"/>
      <c r="EB1832"/>
      <c r="EC1832"/>
      <c r="ED1832"/>
      <c r="EE1832"/>
      <c r="EF1832"/>
      <c r="EG1832"/>
      <c r="EH1832"/>
      <c r="EI1832"/>
      <c r="EJ1832"/>
    </row>
    <row r="1833" spans="1:140" ht="15.75">
      <c r="A1833"/>
      <c r="B1833"/>
      <c r="C1833"/>
      <c r="D1833"/>
      <c r="E1833"/>
      <c r="F1833"/>
      <c r="G1833"/>
      <c r="H1833"/>
      <c r="I1833"/>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c r="CW1833"/>
      <c r="CX1833"/>
      <c r="CY1833"/>
      <c r="CZ1833"/>
      <c r="DA1833"/>
      <c r="DB1833"/>
      <c r="DC1833"/>
      <c r="DD1833"/>
      <c r="DE1833"/>
      <c r="DF1833"/>
      <c r="DG1833"/>
      <c r="DH1833"/>
      <c r="DI1833"/>
      <c r="DJ1833"/>
      <c r="DK1833"/>
      <c r="DL1833"/>
      <c r="DM1833"/>
      <c r="DN1833"/>
      <c r="DO1833"/>
      <c r="DP1833"/>
      <c r="DQ1833"/>
      <c r="DR1833"/>
      <c r="DS1833"/>
      <c r="DT1833"/>
      <c r="DU1833"/>
      <c r="DV1833"/>
      <c r="DW1833"/>
      <c r="DX1833"/>
      <c r="DY1833"/>
      <c r="DZ1833"/>
      <c r="EA1833"/>
      <c r="EB1833"/>
      <c r="EC1833"/>
      <c r="ED1833"/>
      <c r="EE1833"/>
      <c r="EF1833"/>
      <c r="EG1833"/>
      <c r="EH1833"/>
      <c r="EI1833"/>
      <c r="EJ1833"/>
    </row>
    <row r="1834" spans="1:140" ht="15.75">
      <c r="A1834"/>
      <c r="B1834"/>
      <c r="C1834"/>
      <c r="D1834"/>
      <c r="E1834"/>
      <c r="F1834"/>
      <c r="G1834"/>
      <c r="H1834"/>
      <c r="I1834"/>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c r="CW1834"/>
      <c r="CX1834"/>
      <c r="CY1834"/>
      <c r="CZ1834"/>
      <c r="DA1834"/>
      <c r="DB1834"/>
      <c r="DC1834"/>
      <c r="DD1834"/>
      <c r="DE1834"/>
      <c r="DF1834"/>
      <c r="DG1834"/>
      <c r="DH1834"/>
      <c r="DI1834"/>
      <c r="DJ1834"/>
      <c r="DK1834"/>
      <c r="DL1834"/>
      <c r="DM1834"/>
      <c r="DN1834"/>
      <c r="DO1834"/>
      <c r="DP1834"/>
      <c r="DQ1834"/>
      <c r="DR1834"/>
      <c r="DS1834"/>
      <c r="DT1834"/>
      <c r="DU1834"/>
      <c r="DV1834"/>
      <c r="DW1834"/>
      <c r="DX1834"/>
      <c r="DY1834"/>
      <c r="DZ1834"/>
      <c r="EA1834"/>
      <c r="EB1834"/>
      <c r="EC1834"/>
      <c r="ED1834"/>
      <c r="EE1834"/>
      <c r="EF1834"/>
      <c r="EG1834"/>
      <c r="EH1834"/>
      <c r="EI1834"/>
      <c r="EJ1834"/>
    </row>
    <row r="1835" spans="1:140" ht="15.75">
      <c r="A1835"/>
      <c r="B1835"/>
      <c r="C1835"/>
      <c r="D1835"/>
      <c r="E1835"/>
      <c r="F1835"/>
      <c r="G1835"/>
      <c r="H1835"/>
      <c r="I183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c r="CW1835"/>
      <c r="CX1835"/>
      <c r="CY1835"/>
      <c r="CZ1835"/>
      <c r="DA1835"/>
      <c r="DB1835"/>
      <c r="DC1835"/>
      <c r="DD1835"/>
      <c r="DE1835"/>
      <c r="DF1835"/>
      <c r="DG1835"/>
      <c r="DH1835"/>
      <c r="DI1835"/>
      <c r="DJ1835"/>
      <c r="DK1835"/>
      <c r="DL1835"/>
      <c r="DM1835"/>
      <c r="DN1835"/>
      <c r="DO1835"/>
      <c r="DP1835"/>
      <c r="DQ1835"/>
      <c r="DR1835"/>
      <c r="DS1835"/>
      <c r="DT1835"/>
      <c r="DU1835"/>
      <c r="DV1835"/>
      <c r="DW1835"/>
      <c r="DX1835"/>
      <c r="DY1835"/>
      <c r="DZ1835"/>
      <c r="EA1835"/>
      <c r="EB1835"/>
      <c r="EC1835"/>
      <c r="ED1835"/>
      <c r="EE1835"/>
      <c r="EF1835"/>
      <c r="EG1835"/>
      <c r="EH1835"/>
      <c r="EI1835"/>
      <c r="EJ1835"/>
    </row>
    <row r="1836" spans="1:140" ht="15.75">
      <c r="A1836"/>
      <c r="B1836"/>
      <c r="C1836"/>
      <c r="D1836"/>
      <c r="E1836"/>
      <c r="F1836"/>
      <c r="G1836"/>
      <c r="H1836"/>
      <c r="I1836"/>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c r="CW1836"/>
      <c r="CX1836"/>
      <c r="CY1836"/>
      <c r="CZ1836"/>
      <c r="DA1836"/>
      <c r="DB1836"/>
      <c r="DC1836"/>
      <c r="DD1836"/>
      <c r="DE1836"/>
      <c r="DF1836"/>
      <c r="DG1836"/>
      <c r="DH1836"/>
      <c r="DI1836"/>
      <c r="DJ1836"/>
      <c r="DK1836"/>
      <c r="DL1836"/>
      <c r="DM1836"/>
      <c r="DN1836"/>
      <c r="DO1836"/>
      <c r="DP1836"/>
      <c r="DQ1836"/>
      <c r="DR1836"/>
      <c r="DS1836"/>
      <c r="DT1836"/>
      <c r="DU1836"/>
      <c r="DV1836"/>
      <c r="DW1836"/>
      <c r="DX1836"/>
      <c r="DY1836"/>
      <c r="DZ1836"/>
      <c r="EA1836"/>
      <c r="EB1836"/>
      <c r="EC1836"/>
      <c r="ED1836"/>
      <c r="EE1836"/>
      <c r="EF1836"/>
      <c r="EG1836"/>
      <c r="EH1836"/>
      <c r="EI1836"/>
      <c r="EJ1836"/>
    </row>
    <row r="1837" spans="1:140" ht="15.75">
      <c r="A1837"/>
      <c r="B1837"/>
      <c r="C1837"/>
      <c r="D1837"/>
      <c r="E1837"/>
      <c r="F1837"/>
      <c r="G1837"/>
      <c r="H1837"/>
      <c r="I1837"/>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c r="CW1837"/>
      <c r="CX1837"/>
      <c r="CY1837"/>
      <c r="CZ1837"/>
      <c r="DA1837"/>
      <c r="DB1837"/>
      <c r="DC1837"/>
      <c r="DD1837"/>
      <c r="DE1837"/>
      <c r="DF1837"/>
      <c r="DG1837"/>
      <c r="DH1837"/>
      <c r="DI1837"/>
      <c r="DJ1837"/>
      <c r="DK1837"/>
      <c r="DL1837"/>
      <c r="DM1837"/>
      <c r="DN1837"/>
      <c r="DO1837"/>
      <c r="DP1837"/>
      <c r="DQ1837"/>
      <c r="DR1837"/>
      <c r="DS1837"/>
      <c r="DT1837"/>
      <c r="DU1837"/>
      <c r="DV1837"/>
      <c r="DW1837"/>
      <c r="DX1837"/>
      <c r="DY1837"/>
      <c r="DZ1837"/>
      <c r="EA1837"/>
      <c r="EB1837"/>
      <c r="EC1837"/>
      <c r="ED1837"/>
      <c r="EE1837"/>
      <c r="EF1837"/>
      <c r="EG1837"/>
      <c r="EH1837"/>
      <c r="EI1837"/>
      <c r="EJ1837"/>
    </row>
    <row r="1838" spans="1:140" ht="15.75">
      <c r="A1838"/>
      <c r="B1838"/>
      <c r="C1838"/>
      <c r="D1838"/>
      <c r="E1838"/>
      <c r="F1838"/>
      <c r="G1838"/>
      <c r="H1838"/>
      <c r="I1838"/>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c r="CW1838"/>
      <c r="CX1838"/>
      <c r="CY1838"/>
      <c r="CZ1838"/>
      <c r="DA1838"/>
      <c r="DB1838"/>
      <c r="DC1838"/>
      <c r="DD1838"/>
      <c r="DE1838"/>
      <c r="DF1838"/>
      <c r="DG1838"/>
      <c r="DH1838"/>
      <c r="DI1838"/>
      <c r="DJ1838"/>
      <c r="DK1838"/>
      <c r="DL1838"/>
      <c r="DM1838"/>
      <c r="DN1838"/>
      <c r="DO1838"/>
      <c r="DP1838"/>
      <c r="DQ1838"/>
      <c r="DR1838"/>
      <c r="DS1838"/>
      <c r="DT1838"/>
      <c r="DU1838"/>
      <c r="DV1838"/>
      <c r="DW1838"/>
      <c r="DX1838"/>
      <c r="DY1838"/>
      <c r="DZ1838"/>
      <c r="EA1838"/>
      <c r="EB1838"/>
      <c r="EC1838"/>
      <c r="ED1838"/>
      <c r="EE1838"/>
      <c r="EF1838"/>
      <c r="EG1838"/>
      <c r="EH1838"/>
      <c r="EI1838"/>
      <c r="EJ1838"/>
    </row>
    <row r="1839" spans="1:140" ht="15.75">
      <c r="A1839"/>
      <c r="B1839"/>
      <c r="C1839"/>
      <c r="D1839"/>
      <c r="E1839"/>
      <c r="F1839"/>
      <c r="G1839"/>
      <c r="H1839"/>
      <c r="I1839"/>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c r="CW1839"/>
      <c r="CX1839"/>
      <c r="CY1839"/>
      <c r="CZ1839"/>
      <c r="DA1839"/>
      <c r="DB1839"/>
      <c r="DC1839"/>
      <c r="DD1839"/>
      <c r="DE1839"/>
      <c r="DF1839"/>
      <c r="DG1839"/>
      <c r="DH1839"/>
      <c r="DI1839"/>
      <c r="DJ1839"/>
      <c r="DK1839"/>
      <c r="DL1839"/>
      <c r="DM1839"/>
      <c r="DN1839"/>
      <c r="DO1839"/>
      <c r="DP1839"/>
      <c r="DQ1839"/>
      <c r="DR1839"/>
      <c r="DS1839"/>
      <c r="DT1839"/>
      <c r="DU1839"/>
      <c r="DV1839"/>
      <c r="DW1839"/>
      <c r="DX1839"/>
      <c r="DY1839"/>
      <c r="DZ1839"/>
      <c r="EA1839"/>
      <c r="EB1839"/>
      <c r="EC1839"/>
      <c r="ED1839"/>
      <c r="EE1839"/>
      <c r="EF1839"/>
      <c r="EG1839"/>
      <c r="EH1839"/>
      <c r="EI1839"/>
      <c r="EJ1839"/>
    </row>
    <row r="1840" spans="1:140" ht="15.75">
      <c r="A1840"/>
      <c r="B1840"/>
      <c r="C1840"/>
      <c r="D1840"/>
      <c r="E1840"/>
      <c r="F1840"/>
      <c r="G1840"/>
      <c r="H1840"/>
      <c r="I1840"/>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c r="CW1840"/>
      <c r="CX1840"/>
      <c r="CY1840"/>
      <c r="CZ1840"/>
      <c r="DA1840"/>
      <c r="DB1840"/>
      <c r="DC1840"/>
      <c r="DD1840"/>
      <c r="DE1840"/>
      <c r="DF1840"/>
      <c r="DG1840"/>
      <c r="DH1840"/>
      <c r="DI1840"/>
      <c r="DJ1840"/>
      <c r="DK1840"/>
      <c r="DL1840"/>
      <c r="DM1840"/>
      <c r="DN1840"/>
      <c r="DO1840"/>
      <c r="DP1840"/>
      <c r="DQ1840"/>
      <c r="DR1840"/>
      <c r="DS1840"/>
      <c r="DT1840"/>
      <c r="DU1840"/>
      <c r="DV1840"/>
      <c r="DW1840"/>
      <c r="DX1840"/>
      <c r="DY1840"/>
      <c r="DZ1840"/>
      <c r="EA1840"/>
      <c r="EB1840"/>
      <c r="EC1840"/>
      <c r="ED1840"/>
      <c r="EE1840"/>
      <c r="EF1840"/>
      <c r="EG1840"/>
      <c r="EH1840"/>
      <c r="EI1840"/>
      <c r="EJ1840"/>
    </row>
    <row r="1841" spans="1:140" ht="15.75">
      <c r="A1841"/>
      <c r="B1841"/>
      <c r="C1841"/>
      <c r="D1841"/>
      <c r="E1841"/>
      <c r="F1841"/>
      <c r="G1841"/>
      <c r="H1841"/>
      <c r="I1841"/>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c r="CW1841"/>
      <c r="CX1841"/>
      <c r="CY1841"/>
      <c r="CZ1841"/>
      <c r="DA1841"/>
      <c r="DB1841"/>
      <c r="DC1841"/>
      <c r="DD1841"/>
      <c r="DE1841"/>
      <c r="DF1841"/>
      <c r="DG1841"/>
      <c r="DH1841"/>
      <c r="DI1841"/>
      <c r="DJ1841"/>
      <c r="DK1841"/>
      <c r="DL1841"/>
      <c r="DM1841"/>
      <c r="DN1841"/>
      <c r="DO1841"/>
      <c r="DP1841"/>
      <c r="DQ1841"/>
      <c r="DR1841"/>
      <c r="DS1841"/>
      <c r="DT1841"/>
      <c r="DU1841"/>
      <c r="DV1841"/>
      <c r="DW1841"/>
      <c r="DX1841"/>
      <c r="DY1841"/>
      <c r="DZ1841"/>
      <c r="EA1841"/>
      <c r="EB1841"/>
      <c r="EC1841"/>
      <c r="ED1841"/>
      <c r="EE1841"/>
      <c r="EF1841"/>
      <c r="EG1841"/>
      <c r="EH1841"/>
      <c r="EI1841"/>
      <c r="EJ1841"/>
    </row>
    <row r="1842" spans="1:140" ht="15.75">
      <c r="A1842"/>
      <c r="B1842"/>
      <c r="C1842"/>
      <c r="D1842"/>
      <c r="E1842"/>
      <c r="F1842"/>
      <c r="G1842"/>
      <c r="H1842"/>
      <c r="I1842"/>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c r="CW1842"/>
      <c r="CX1842"/>
      <c r="CY1842"/>
      <c r="CZ1842"/>
      <c r="DA1842"/>
      <c r="DB1842"/>
      <c r="DC1842"/>
      <c r="DD1842"/>
      <c r="DE1842"/>
      <c r="DF1842"/>
      <c r="DG1842"/>
      <c r="DH1842"/>
      <c r="DI1842"/>
      <c r="DJ1842"/>
      <c r="DK1842"/>
      <c r="DL1842"/>
      <c r="DM1842"/>
      <c r="DN1842"/>
      <c r="DO1842"/>
      <c r="DP1842"/>
      <c r="DQ1842"/>
      <c r="DR1842"/>
      <c r="DS1842"/>
      <c r="DT1842"/>
      <c r="DU1842"/>
      <c r="DV1842"/>
      <c r="DW1842"/>
      <c r="DX1842"/>
      <c r="DY1842"/>
      <c r="DZ1842"/>
      <c r="EA1842"/>
      <c r="EB1842"/>
      <c r="EC1842"/>
      <c r="ED1842"/>
      <c r="EE1842"/>
      <c r="EF1842"/>
      <c r="EG1842"/>
      <c r="EH1842"/>
      <c r="EI1842"/>
      <c r="EJ1842"/>
    </row>
    <row r="1843" spans="1:140" ht="15.75">
      <c r="A1843"/>
      <c r="B1843"/>
      <c r="C1843"/>
      <c r="D1843"/>
      <c r="E1843"/>
      <c r="F1843"/>
      <c r="G1843"/>
      <c r="H1843"/>
      <c r="I1843"/>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c r="CW1843"/>
      <c r="CX1843"/>
      <c r="CY1843"/>
      <c r="CZ1843"/>
      <c r="DA1843"/>
      <c r="DB1843"/>
      <c r="DC1843"/>
      <c r="DD1843"/>
      <c r="DE1843"/>
      <c r="DF1843"/>
      <c r="DG1843"/>
      <c r="DH1843"/>
      <c r="DI1843"/>
      <c r="DJ1843"/>
      <c r="DK1843"/>
      <c r="DL1843"/>
      <c r="DM1843"/>
      <c r="DN1843"/>
      <c r="DO1843"/>
      <c r="DP1843"/>
      <c r="DQ1843"/>
      <c r="DR1843"/>
      <c r="DS1843"/>
      <c r="DT1843"/>
      <c r="DU1843"/>
      <c r="DV1843"/>
      <c r="DW1843"/>
      <c r="DX1843"/>
      <c r="DY1843"/>
      <c r="DZ1843"/>
      <c r="EA1843"/>
      <c r="EB1843"/>
      <c r="EC1843"/>
      <c r="ED1843"/>
      <c r="EE1843"/>
      <c r="EF1843"/>
      <c r="EG1843"/>
      <c r="EH1843"/>
      <c r="EI1843"/>
      <c r="EJ1843"/>
    </row>
    <row r="1844" spans="1:140" ht="15.75">
      <c r="A1844"/>
      <c r="B1844"/>
      <c r="C1844"/>
      <c r="D1844"/>
      <c r="E1844"/>
      <c r="F1844"/>
      <c r="G1844"/>
      <c r="H1844"/>
      <c r="I1844"/>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c r="CW1844"/>
      <c r="CX1844"/>
      <c r="CY1844"/>
      <c r="CZ1844"/>
      <c r="DA1844"/>
      <c r="DB1844"/>
      <c r="DC1844"/>
      <c r="DD1844"/>
      <c r="DE1844"/>
      <c r="DF1844"/>
      <c r="DG1844"/>
      <c r="DH1844"/>
      <c r="DI1844"/>
      <c r="DJ1844"/>
      <c r="DK1844"/>
      <c r="DL1844"/>
      <c r="DM1844"/>
      <c r="DN1844"/>
      <c r="DO1844"/>
      <c r="DP1844"/>
      <c r="DQ1844"/>
      <c r="DR1844"/>
      <c r="DS1844"/>
      <c r="DT1844"/>
      <c r="DU1844"/>
      <c r="DV1844"/>
      <c r="DW1844"/>
      <c r="DX1844"/>
      <c r="DY1844"/>
      <c r="DZ1844"/>
      <c r="EA1844"/>
      <c r="EB1844"/>
      <c r="EC1844"/>
      <c r="ED1844"/>
      <c r="EE1844"/>
      <c r="EF1844"/>
      <c r="EG1844"/>
      <c r="EH1844"/>
      <c r="EI1844"/>
      <c r="EJ1844"/>
    </row>
    <row r="1845" spans="1:140" ht="15.75">
      <c r="A1845"/>
      <c r="B1845"/>
      <c r="C1845"/>
      <c r="D1845"/>
      <c r="E1845"/>
      <c r="F1845"/>
      <c r="G1845"/>
      <c r="H1845"/>
      <c r="I184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c r="CW1845"/>
      <c r="CX1845"/>
      <c r="CY1845"/>
      <c r="CZ1845"/>
      <c r="DA1845"/>
      <c r="DB1845"/>
      <c r="DC1845"/>
      <c r="DD1845"/>
      <c r="DE1845"/>
      <c r="DF1845"/>
      <c r="DG1845"/>
      <c r="DH1845"/>
      <c r="DI1845"/>
      <c r="DJ1845"/>
      <c r="DK1845"/>
      <c r="DL1845"/>
      <c r="DM1845"/>
      <c r="DN1845"/>
      <c r="DO1845"/>
      <c r="DP1845"/>
      <c r="DQ1845"/>
      <c r="DR1845"/>
      <c r="DS1845"/>
      <c r="DT1845"/>
      <c r="DU1845"/>
      <c r="DV1845"/>
      <c r="DW1845"/>
      <c r="DX1845"/>
      <c r="DY1845"/>
      <c r="DZ1845"/>
      <c r="EA1845"/>
      <c r="EB1845"/>
      <c r="EC1845"/>
      <c r="ED1845"/>
      <c r="EE1845"/>
      <c r="EF1845"/>
      <c r="EG1845"/>
      <c r="EH1845"/>
      <c r="EI1845"/>
      <c r="EJ1845"/>
    </row>
    <row r="1846" spans="1:140" ht="15.75">
      <c r="A1846"/>
      <c r="B1846"/>
      <c r="C1846"/>
      <c r="D1846"/>
      <c r="E1846"/>
      <c r="F1846"/>
      <c r="G1846"/>
      <c r="H1846"/>
      <c r="I1846"/>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c r="CW1846"/>
      <c r="CX1846"/>
      <c r="CY1846"/>
      <c r="CZ1846"/>
      <c r="DA1846"/>
      <c r="DB1846"/>
      <c r="DC1846"/>
      <c r="DD1846"/>
      <c r="DE1846"/>
      <c r="DF1846"/>
      <c r="DG1846"/>
      <c r="DH1846"/>
      <c r="DI1846"/>
      <c r="DJ1846"/>
      <c r="DK1846"/>
      <c r="DL1846"/>
      <c r="DM1846"/>
      <c r="DN1846"/>
      <c r="DO1846"/>
      <c r="DP1846"/>
      <c r="DQ1846"/>
      <c r="DR1846"/>
      <c r="DS1846"/>
      <c r="DT1846"/>
      <c r="DU1846"/>
      <c r="DV1846"/>
      <c r="DW1846"/>
      <c r="DX1846"/>
      <c r="DY1846"/>
      <c r="DZ1846"/>
      <c r="EA1846"/>
      <c r="EB1846"/>
      <c r="EC1846"/>
      <c r="ED1846"/>
      <c r="EE1846"/>
      <c r="EF1846"/>
      <c r="EG1846"/>
      <c r="EH1846"/>
      <c r="EI1846"/>
      <c r="EJ1846"/>
    </row>
    <row r="1847" spans="1:140" ht="15.75">
      <c r="A1847"/>
      <c r="B1847"/>
      <c r="C1847"/>
      <c r="D1847"/>
      <c r="E1847"/>
      <c r="F1847"/>
      <c r="G1847"/>
      <c r="H1847"/>
      <c r="I1847"/>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c r="CW1847"/>
      <c r="CX1847"/>
      <c r="CY1847"/>
      <c r="CZ1847"/>
      <c r="DA1847"/>
      <c r="DB1847"/>
      <c r="DC1847"/>
      <c r="DD1847"/>
      <c r="DE1847"/>
      <c r="DF1847"/>
      <c r="DG1847"/>
      <c r="DH1847"/>
      <c r="DI1847"/>
      <c r="DJ1847"/>
      <c r="DK1847"/>
      <c r="DL1847"/>
      <c r="DM1847"/>
      <c r="DN1847"/>
      <c r="DO1847"/>
      <c r="DP1847"/>
      <c r="DQ1847"/>
      <c r="DR1847"/>
      <c r="DS1847"/>
      <c r="DT1847"/>
      <c r="DU1847"/>
      <c r="DV1847"/>
      <c r="DW1847"/>
      <c r="DX1847"/>
      <c r="DY1847"/>
      <c r="DZ1847"/>
      <c r="EA1847"/>
      <c r="EB1847"/>
      <c r="EC1847"/>
      <c r="ED1847"/>
      <c r="EE1847"/>
      <c r="EF1847"/>
      <c r="EG1847"/>
      <c r="EH1847"/>
      <c r="EI1847"/>
      <c r="EJ1847"/>
    </row>
    <row r="1848" spans="1:140" ht="15.75">
      <c r="A1848"/>
      <c r="B1848"/>
      <c r="C1848"/>
      <c r="D1848"/>
      <c r="E1848"/>
      <c r="F1848"/>
      <c r="G1848"/>
      <c r="H1848"/>
      <c r="I1848"/>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c r="CW1848"/>
      <c r="CX1848"/>
      <c r="CY1848"/>
      <c r="CZ1848"/>
      <c r="DA1848"/>
      <c r="DB1848"/>
      <c r="DC1848"/>
      <c r="DD1848"/>
      <c r="DE1848"/>
      <c r="DF1848"/>
      <c r="DG1848"/>
      <c r="DH1848"/>
      <c r="DI1848"/>
      <c r="DJ1848"/>
      <c r="DK1848"/>
      <c r="DL1848"/>
      <c r="DM1848"/>
      <c r="DN1848"/>
      <c r="DO1848"/>
      <c r="DP1848"/>
      <c r="DQ1848"/>
      <c r="DR1848"/>
      <c r="DS1848"/>
      <c r="DT1848"/>
      <c r="DU1848"/>
      <c r="DV1848"/>
      <c r="DW1848"/>
      <c r="DX1848"/>
      <c r="DY1848"/>
      <c r="DZ1848"/>
      <c r="EA1848"/>
      <c r="EB1848"/>
      <c r="EC1848"/>
      <c r="ED1848"/>
      <c r="EE1848"/>
      <c r="EF1848"/>
      <c r="EG1848"/>
      <c r="EH1848"/>
      <c r="EI1848"/>
      <c r="EJ1848"/>
    </row>
    <row r="1849" spans="1:140" ht="15.75">
      <c r="A1849"/>
      <c r="B1849"/>
      <c r="C1849"/>
      <c r="D1849"/>
      <c r="E1849"/>
      <c r="F1849"/>
      <c r="G1849"/>
      <c r="H1849"/>
      <c r="I1849"/>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c r="CW1849"/>
      <c r="CX1849"/>
      <c r="CY1849"/>
      <c r="CZ1849"/>
      <c r="DA1849"/>
      <c r="DB1849"/>
      <c r="DC1849"/>
      <c r="DD1849"/>
      <c r="DE1849"/>
      <c r="DF1849"/>
      <c r="DG1849"/>
      <c r="DH1849"/>
      <c r="DI1849"/>
      <c r="DJ1849"/>
      <c r="DK1849"/>
      <c r="DL1849"/>
      <c r="DM1849"/>
      <c r="DN1849"/>
      <c r="DO1849"/>
      <c r="DP1849"/>
      <c r="DQ1849"/>
      <c r="DR1849"/>
      <c r="DS1849"/>
      <c r="DT1849"/>
      <c r="DU1849"/>
      <c r="DV1849"/>
      <c r="DW1849"/>
      <c r="DX1849"/>
      <c r="DY1849"/>
      <c r="DZ1849"/>
      <c r="EA1849"/>
      <c r="EB1849"/>
      <c r="EC1849"/>
      <c r="ED1849"/>
      <c r="EE1849"/>
      <c r="EF1849"/>
      <c r="EG1849"/>
      <c r="EH1849"/>
      <c r="EI1849"/>
      <c r="EJ1849"/>
    </row>
    <row r="1850" spans="1:140" ht="15.75">
      <c r="A1850"/>
      <c r="B1850"/>
      <c r="C1850"/>
      <c r="D1850"/>
      <c r="E1850"/>
      <c r="F1850"/>
      <c r="G1850"/>
      <c r="H1850"/>
      <c r="I1850"/>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c r="CW1850"/>
      <c r="CX1850"/>
      <c r="CY1850"/>
      <c r="CZ1850"/>
      <c r="DA1850"/>
      <c r="DB1850"/>
      <c r="DC1850"/>
      <c r="DD1850"/>
      <c r="DE1850"/>
      <c r="DF1850"/>
      <c r="DG1850"/>
      <c r="DH1850"/>
      <c r="DI1850"/>
      <c r="DJ1850"/>
      <c r="DK1850"/>
      <c r="DL1850"/>
      <c r="DM1850"/>
      <c r="DN1850"/>
      <c r="DO1850"/>
      <c r="DP1850"/>
      <c r="DQ1850"/>
      <c r="DR1850"/>
      <c r="DS1850"/>
      <c r="DT1850"/>
      <c r="DU1850"/>
      <c r="DV1850"/>
      <c r="DW1850"/>
      <c r="DX1850"/>
      <c r="DY1850"/>
      <c r="DZ1850"/>
      <c r="EA1850"/>
      <c r="EB1850"/>
      <c r="EC1850"/>
      <c r="ED1850"/>
      <c r="EE1850"/>
      <c r="EF1850"/>
      <c r="EG1850"/>
      <c r="EH1850"/>
      <c r="EI1850"/>
      <c r="EJ1850"/>
    </row>
    <row r="1851" spans="1:140" ht="15.75">
      <c r="A1851"/>
      <c r="B1851"/>
      <c r="C1851"/>
      <c r="D1851"/>
      <c r="E1851"/>
      <c r="F1851"/>
      <c r="G1851"/>
      <c r="H1851"/>
      <c r="I1851"/>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c r="CW1851"/>
      <c r="CX1851"/>
      <c r="CY1851"/>
      <c r="CZ1851"/>
      <c r="DA1851"/>
      <c r="DB1851"/>
      <c r="DC1851"/>
      <c r="DD1851"/>
      <c r="DE1851"/>
      <c r="DF1851"/>
      <c r="DG1851"/>
      <c r="DH1851"/>
      <c r="DI1851"/>
      <c r="DJ1851"/>
      <c r="DK1851"/>
      <c r="DL1851"/>
      <c r="DM1851"/>
      <c r="DN1851"/>
      <c r="DO1851"/>
      <c r="DP1851"/>
      <c r="DQ1851"/>
      <c r="DR1851"/>
      <c r="DS1851"/>
      <c r="DT1851"/>
      <c r="DU1851"/>
      <c r="DV1851"/>
      <c r="DW1851"/>
      <c r="DX1851"/>
      <c r="DY1851"/>
      <c r="DZ1851"/>
      <c r="EA1851"/>
      <c r="EB1851"/>
      <c r="EC1851"/>
      <c r="ED1851"/>
      <c r="EE1851"/>
      <c r="EF1851"/>
      <c r="EG1851"/>
      <c r="EH1851"/>
      <c r="EI1851"/>
      <c r="EJ1851"/>
    </row>
    <row r="1852" spans="1:140" ht="15.75">
      <c r="A1852"/>
      <c r="B1852"/>
      <c r="C1852"/>
      <c r="D1852"/>
      <c r="E1852"/>
      <c r="F1852"/>
      <c r="G1852"/>
      <c r="H1852"/>
      <c r="I1852"/>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c r="CW1852"/>
      <c r="CX1852"/>
      <c r="CY1852"/>
      <c r="CZ1852"/>
      <c r="DA1852"/>
      <c r="DB1852"/>
      <c r="DC1852"/>
      <c r="DD1852"/>
      <c r="DE1852"/>
      <c r="DF1852"/>
      <c r="DG1852"/>
      <c r="DH1852"/>
      <c r="DI1852"/>
      <c r="DJ1852"/>
      <c r="DK1852"/>
      <c r="DL1852"/>
      <c r="DM1852"/>
      <c r="DN1852"/>
      <c r="DO1852"/>
      <c r="DP1852"/>
      <c r="DQ1852"/>
      <c r="DR1852"/>
      <c r="DS1852"/>
      <c r="DT1852"/>
      <c r="DU1852"/>
      <c r="DV1852"/>
      <c r="DW1852"/>
      <c r="DX1852"/>
      <c r="DY1852"/>
      <c r="DZ1852"/>
      <c r="EA1852"/>
      <c r="EB1852"/>
      <c r="EC1852"/>
      <c r="ED1852"/>
      <c r="EE1852"/>
      <c r="EF1852"/>
      <c r="EG1852"/>
      <c r="EH1852"/>
      <c r="EI1852"/>
      <c r="EJ1852"/>
    </row>
    <row r="1853" spans="1:140" ht="15.75">
      <c r="A1853"/>
      <c r="B1853"/>
      <c r="C1853"/>
      <c r="D1853"/>
      <c r="E1853"/>
      <c r="F1853"/>
      <c r="G1853"/>
      <c r="H1853"/>
      <c r="I1853"/>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c r="CW1853"/>
      <c r="CX1853"/>
      <c r="CY1853"/>
      <c r="CZ1853"/>
      <c r="DA1853"/>
      <c r="DB1853"/>
      <c r="DC1853"/>
      <c r="DD1853"/>
      <c r="DE1853"/>
      <c r="DF1853"/>
      <c r="DG1853"/>
      <c r="DH1853"/>
      <c r="DI1853"/>
      <c r="DJ1853"/>
      <c r="DK1853"/>
      <c r="DL1853"/>
      <c r="DM1853"/>
      <c r="DN1853"/>
      <c r="DO1853"/>
      <c r="DP1853"/>
      <c r="DQ1853"/>
      <c r="DR1853"/>
      <c r="DS1853"/>
      <c r="DT1853"/>
      <c r="DU1853"/>
      <c r="DV1853"/>
      <c r="DW1853"/>
      <c r="DX1853"/>
      <c r="DY1853"/>
      <c r="DZ1853"/>
      <c r="EA1853"/>
      <c r="EB1853"/>
      <c r="EC1853"/>
      <c r="ED1853"/>
      <c r="EE1853"/>
      <c r="EF1853"/>
      <c r="EG1853"/>
      <c r="EH1853"/>
      <c r="EI1853"/>
      <c r="EJ1853"/>
    </row>
    <row r="1854" spans="1:140" ht="15.75">
      <c r="A1854"/>
      <c r="B1854"/>
      <c r="C1854"/>
      <c r="D1854"/>
      <c r="E1854"/>
      <c r="F1854"/>
      <c r="G1854"/>
      <c r="H1854"/>
      <c r="I1854"/>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c r="CW1854"/>
      <c r="CX1854"/>
      <c r="CY1854"/>
      <c r="CZ1854"/>
      <c r="DA1854"/>
      <c r="DB1854"/>
      <c r="DC1854"/>
      <c r="DD1854"/>
      <c r="DE1854"/>
      <c r="DF1854"/>
      <c r="DG1854"/>
      <c r="DH1854"/>
      <c r="DI1854"/>
      <c r="DJ1854"/>
      <c r="DK1854"/>
      <c r="DL1854"/>
      <c r="DM1854"/>
      <c r="DN1854"/>
      <c r="DO1854"/>
      <c r="DP1854"/>
      <c r="DQ1854"/>
      <c r="DR1854"/>
      <c r="DS1854"/>
      <c r="DT1854"/>
      <c r="DU1854"/>
      <c r="DV1854"/>
      <c r="DW1854"/>
      <c r="DX1854"/>
      <c r="DY1854"/>
      <c r="DZ1854"/>
      <c r="EA1854"/>
      <c r="EB1854"/>
      <c r="EC1854"/>
      <c r="ED1854"/>
      <c r="EE1854"/>
      <c r="EF1854"/>
      <c r="EG1854"/>
      <c r="EH1854"/>
      <c r="EI1854"/>
      <c r="EJ1854"/>
    </row>
    <row r="1855" spans="1:140" ht="15.75">
      <c r="A1855"/>
      <c r="B1855"/>
      <c r="C1855"/>
      <c r="D1855"/>
      <c r="E1855"/>
      <c r="F1855"/>
      <c r="G1855"/>
      <c r="H1855"/>
      <c r="I185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c r="CW1855"/>
      <c r="CX1855"/>
      <c r="CY1855"/>
      <c r="CZ1855"/>
      <c r="DA1855"/>
      <c r="DB1855"/>
      <c r="DC1855"/>
      <c r="DD1855"/>
      <c r="DE1855"/>
      <c r="DF1855"/>
      <c r="DG1855"/>
      <c r="DH1855"/>
      <c r="DI1855"/>
      <c r="DJ1855"/>
      <c r="DK1855"/>
      <c r="DL1855"/>
      <c r="DM1855"/>
      <c r="DN1855"/>
      <c r="DO1855"/>
      <c r="DP1855"/>
      <c r="DQ1855"/>
      <c r="DR1855"/>
      <c r="DS1855"/>
      <c r="DT1855"/>
      <c r="DU1855"/>
      <c r="DV1855"/>
      <c r="DW1855"/>
      <c r="DX1855"/>
      <c r="DY1855"/>
      <c r="DZ1855"/>
      <c r="EA1855"/>
      <c r="EB1855"/>
      <c r="EC1855"/>
      <c r="ED1855"/>
      <c r="EE1855"/>
      <c r="EF1855"/>
      <c r="EG1855"/>
      <c r="EH1855"/>
      <c r="EI1855"/>
      <c r="EJ1855"/>
    </row>
    <row r="1856" spans="1:140" ht="15.75">
      <c r="A1856"/>
      <c r="B1856"/>
      <c r="C1856"/>
      <c r="D1856"/>
      <c r="E1856"/>
      <c r="F1856"/>
      <c r="G1856"/>
      <c r="H1856"/>
      <c r="I1856"/>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c r="CW1856"/>
      <c r="CX1856"/>
      <c r="CY1856"/>
      <c r="CZ1856"/>
      <c r="DA1856"/>
      <c r="DB1856"/>
      <c r="DC1856"/>
      <c r="DD1856"/>
      <c r="DE1856"/>
      <c r="DF1856"/>
      <c r="DG1856"/>
      <c r="DH1856"/>
      <c r="DI1856"/>
      <c r="DJ1856"/>
      <c r="DK1856"/>
      <c r="DL1856"/>
      <c r="DM1856"/>
      <c r="DN1856"/>
      <c r="DO1856"/>
      <c r="DP1856"/>
      <c r="DQ1856"/>
      <c r="DR1856"/>
      <c r="DS1856"/>
      <c r="DT1856"/>
      <c r="DU1856"/>
      <c r="DV1856"/>
      <c r="DW1856"/>
      <c r="DX1856"/>
      <c r="DY1856"/>
      <c r="DZ1856"/>
      <c r="EA1856"/>
      <c r="EB1856"/>
      <c r="EC1856"/>
      <c r="ED1856"/>
      <c r="EE1856"/>
      <c r="EF1856"/>
      <c r="EG1856"/>
      <c r="EH1856"/>
      <c r="EI1856"/>
      <c r="EJ1856"/>
    </row>
    <row r="1857" spans="1:140" ht="15.75">
      <c r="A1857"/>
      <c r="B1857"/>
      <c r="C1857"/>
      <c r="D1857"/>
      <c r="E1857"/>
      <c r="F1857"/>
      <c r="G1857"/>
      <c r="H1857"/>
      <c r="I1857"/>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c r="CW1857"/>
      <c r="CX1857"/>
      <c r="CY1857"/>
      <c r="CZ1857"/>
      <c r="DA1857"/>
      <c r="DB1857"/>
      <c r="DC1857"/>
      <c r="DD1857"/>
      <c r="DE1857"/>
      <c r="DF1857"/>
      <c r="DG1857"/>
      <c r="DH1857"/>
      <c r="DI1857"/>
      <c r="DJ1857"/>
      <c r="DK1857"/>
      <c r="DL1857"/>
      <c r="DM1857"/>
      <c r="DN1857"/>
      <c r="DO1857"/>
      <c r="DP1857"/>
      <c r="DQ1857"/>
      <c r="DR1857"/>
      <c r="DS1857"/>
      <c r="DT1857"/>
      <c r="DU1857"/>
      <c r="DV1857"/>
      <c r="DW1857"/>
      <c r="DX1857"/>
      <c r="DY1857"/>
      <c r="DZ1857"/>
      <c r="EA1857"/>
      <c r="EB1857"/>
      <c r="EC1857"/>
      <c r="ED1857"/>
      <c r="EE1857"/>
      <c r="EF1857"/>
      <c r="EG1857"/>
      <c r="EH1857"/>
      <c r="EI1857"/>
      <c r="EJ1857"/>
    </row>
    <row r="1858" spans="1:140" ht="15.75">
      <c r="A1858"/>
      <c r="B1858"/>
      <c r="C1858"/>
      <c r="D1858"/>
      <c r="E1858"/>
      <c r="F1858"/>
      <c r="G1858"/>
      <c r="H1858"/>
      <c r="I1858"/>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c r="CW1858"/>
      <c r="CX1858"/>
      <c r="CY1858"/>
      <c r="CZ1858"/>
      <c r="DA1858"/>
      <c r="DB1858"/>
      <c r="DC1858"/>
      <c r="DD1858"/>
      <c r="DE1858"/>
      <c r="DF1858"/>
      <c r="DG1858"/>
      <c r="DH1858"/>
      <c r="DI1858"/>
      <c r="DJ1858"/>
      <c r="DK1858"/>
      <c r="DL1858"/>
      <c r="DM1858"/>
      <c r="DN1858"/>
      <c r="DO1858"/>
      <c r="DP1858"/>
      <c r="DQ1858"/>
      <c r="DR1858"/>
      <c r="DS1858"/>
      <c r="DT1858"/>
      <c r="DU1858"/>
      <c r="DV1858"/>
      <c r="DW1858"/>
      <c r="DX1858"/>
      <c r="DY1858"/>
      <c r="DZ1858"/>
      <c r="EA1858"/>
      <c r="EB1858"/>
      <c r="EC1858"/>
      <c r="ED1858"/>
      <c r="EE1858"/>
      <c r="EF1858"/>
      <c r="EG1858"/>
      <c r="EH1858"/>
      <c r="EI1858"/>
      <c r="EJ1858"/>
    </row>
    <row r="1859" spans="1:140" ht="15.75">
      <c r="A1859"/>
      <c r="B1859"/>
      <c r="C1859"/>
      <c r="D1859"/>
      <c r="E1859"/>
      <c r="F1859"/>
      <c r="G1859"/>
      <c r="H1859"/>
      <c r="I1859"/>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c r="CW1859"/>
      <c r="CX1859"/>
      <c r="CY1859"/>
      <c r="CZ1859"/>
      <c r="DA1859"/>
      <c r="DB1859"/>
      <c r="DC1859"/>
      <c r="DD1859"/>
      <c r="DE1859"/>
      <c r="DF1859"/>
      <c r="DG1859"/>
      <c r="DH1859"/>
      <c r="DI1859"/>
      <c r="DJ1859"/>
      <c r="DK1859"/>
      <c r="DL1859"/>
      <c r="DM1859"/>
      <c r="DN1859"/>
      <c r="DO1859"/>
      <c r="DP1859"/>
      <c r="DQ1859"/>
      <c r="DR1859"/>
      <c r="DS1859"/>
      <c r="DT1859"/>
      <c r="DU1859"/>
      <c r="DV1859"/>
      <c r="DW1859"/>
      <c r="DX1859"/>
      <c r="DY1859"/>
      <c r="DZ1859"/>
      <c r="EA1859"/>
      <c r="EB1859"/>
      <c r="EC1859"/>
      <c r="ED1859"/>
      <c r="EE1859"/>
      <c r="EF1859"/>
      <c r="EG1859"/>
      <c r="EH1859"/>
      <c r="EI1859"/>
      <c r="EJ1859"/>
    </row>
    <row r="1860" spans="1:140" ht="15.75">
      <c r="A1860"/>
      <c r="B1860"/>
      <c r="C1860"/>
      <c r="D1860"/>
      <c r="E1860"/>
      <c r="F1860"/>
      <c r="G1860"/>
      <c r="H1860"/>
      <c r="I1860"/>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c r="CW1860"/>
      <c r="CX1860"/>
      <c r="CY1860"/>
      <c r="CZ1860"/>
      <c r="DA1860"/>
      <c r="DB1860"/>
      <c r="DC1860"/>
      <c r="DD1860"/>
      <c r="DE1860"/>
      <c r="DF1860"/>
      <c r="DG1860"/>
      <c r="DH1860"/>
      <c r="DI1860"/>
      <c r="DJ1860"/>
      <c r="DK1860"/>
      <c r="DL1860"/>
      <c r="DM1860"/>
      <c r="DN1860"/>
      <c r="DO1860"/>
      <c r="DP1860"/>
      <c r="DQ1860"/>
      <c r="DR1860"/>
      <c r="DS1860"/>
      <c r="DT1860"/>
      <c r="DU1860"/>
      <c r="DV1860"/>
      <c r="DW1860"/>
      <c r="DX1860"/>
      <c r="DY1860"/>
      <c r="DZ1860"/>
      <c r="EA1860"/>
      <c r="EB1860"/>
      <c r="EC1860"/>
      <c r="ED1860"/>
      <c r="EE1860"/>
      <c r="EF1860"/>
      <c r="EG1860"/>
      <c r="EH1860"/>
      <c r="EI1860"/>
      <c r="EJ1860"/>
    </row>
    <row r="1861" spans="1:140" ht="15.75">
      <c r="A1861"/>
      <c r="B1861"/>
      <c r="C1861"/>
      <c r="D1861"/>
      <c r="E1861"/>
      <c r="F1861"/>
      <c r="G1861"/>
      <c r="H1861"/>
      <c r="I1861"/>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c r="CW1861"/>
      <c r="CX1861"/>
      <c r="CY1861"/>
      <c r="CZ1861"/>
      <c r="DA1861"/>
      <c r="DB1861"/>
      <c r="DC1861"/>
      <c r="DD1861"/>
      <c r="DE1861"/>
      <c r="DF1861"/>
      <c r="DG1861"/>
      <c r="DH1861"/>
      <c r="DI1861"/>
      <c r="DJ1861"/>
      <c r="DK1861"/>
      <c r="DL1861"/>
      <c r="DM1861"/>
      <c r="DN1861"/>
      <c r="DO1861"/>
      <c r="DP1861"/>
      <c r="DQ1861"/>
      <c r="DR1861"/>
      <c r="DS1861"/>
      <c r="DT1861"/>
      <c r="DU1861"/>
      <c r="DV1861"/>
      <c r="DW1861"/>
      <c r="DX1861"/>
      <c r="DY1861"/>
      <c r="DZ1861"/>
      <c r="EA1861"/>
      <c r="EB1861"/>
      <c r="EC1861"/>
      <c r="ED1861"/>
      <c r="EE1861"/>
      <c r="EF1861"/>
      <c r="EG1861"/>
      <c r="EH1861"/>
      <c r="EI1861"/>
      <c r="EJ1861"/>
    </row>
    <row r="1862" spans="1:140" ht="15.75">
      <c r="A1862"/>
      <c r="B1862"/>
      <c r="C1862"/>
      <c r="D1862"/>
      <c r="E1862"/>
      <c r="F1862"/>
      <c r="G1862"/>
      <c r="H1862"/>
      <c r="I1862"/>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c r="CW1862"/>
      <c r="CX1862"/>
      <c r="CY1862"/>
      <c r="CZ1862"/>
      <c r="DA1862"/>
      <c r="DB1862"/>
      <c r="DC1862"/>
      <c r="DD1862"/>
      <c r="DE1862"/>
      <c r="DF1862"/>
      <c r="DG1862"/>
      <c r="DH1862"/>
      <c r="DI1862"/>
      <c r="DJ1862"/>
      <c r="DK1862"/>
      <c r="DL1862"/>
      <c r="DM1862"/>
      <c r="DN1862"/>
      <c r="DO1862"/>
      <c r="DP1862"/>
      <c r="DQ1862"/>
      <c r="DR1862"/>
      <c r="DS1862"/>
      <c r="DT1862"/>
      <c r="DU1862"/>
      <c r="DV1862"/>
      <c r="DW1862"/>
      <c r="DX1862"/>
      <c r="DY1862"/>
      <c r="DZ1862"/>
      <c r="EA1862"/>
      <c r="EB1862"/>
      <c r="EC1862"/>
      <c r="ED1862"/>
      <c r="EE1862"/>
      <c r="EF1862"/>
      <c r="EG1862"/>
      <c r="EH1862"/>
      <c r="EI1862"/>
      <c r="EJ1862"/>
    </row>
    <row r="1863" spans="1:140" ht="15.75">
      <c r="A1863"/>
      <c r="B1863"/>
      <c r="C1863"/>
      <c r="D1863"/>
      <c r="E1863"/>
      <c r="F1863"/>
      <c r="G1863"/>
      <c r="H1863"/>
      <c r="I1863"/>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c r="CW1863"/>
      <c r="CX1863"/>
      <c r="CY1863"/>
      <c r="CZ1863"/>
      <c r="DA1863"/>
      <c r="DB1863"/>
      <c r="DC1863"/>
      <c r="DD1863"/>
      <c r="DE1863"/>
      <c r="DF1863"/>
      <c r="DG1863"/>
      <c r="DH1863"/>
      <c r="DI1863"/>
      <c r="DJ1863"/>
      <c r="DK1863"/>
      <c r="DL1863"/>
      <c r="DM1863"/>
      <c r="DN1863"/>
      <c r="DO1863"/>
      <c r="DP1863"/>
      <c r="DQ1863"/>
      <c r="DR1863"/>
      <c r="DS1863"/>
      <c r="DT1863"/>
      <c r="DU1863"/>
      <c r="DV1863"/>
      <c r="DW1863"/>
      <c r="DX1863"/>
      <c r="DY1863"/>
      <c r="DZ1863"/>
      <c r="EA1863"/>
      <c r="EB1863"/>
      <c r="EC1863"/>
      <c r="ED1863"/>
      <c r="EE1863"/>
      <c r="EF1863"/>
      <c r="EG1863"/>
      <c r="EH1863"/>
      <c r="EI1863"/>
      <c r="EJ1863"/>
    </row>
    <row r="1864" spans="1:140" ht="15.75">
      <c r="A1864"/>
      <c r="B1864"/>
      <c r="C1864"/>
      <c r="D1864"/>
      <c r="E1864"/>
      <c r="F1864"/>
      <c r="G1864"/>
      <c r="H1864"/>
      <c r="I1864"/>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c r="CW1864"/>
      <c r="CX1864"/>
      <c r="CY1864"/>
      <c r="CZ1864"/>
      <c r="DA1864"/>
      <c r="DB1864"/>
      <c r="DC1864"/>
      <c r="DD1864"/>
      <c r="DE1864"/>
      <c r="DF1864"/>
      <c r="DG1864"/>
      <c r="DH1864"/>
      <c r="DI1864"/>
      <c r="DJ1864"/>
      <c r="DK1864"/>
      <c r="DL1864"/>
      <c r="DM1864"/>
      <c r="DN1864"/>
      <c r="DO1864"/>
      <c r="DP1864"/>
      <c r="DQ1864"/>
      <c r="DR1864"/>
      <c r="DS1864"/>
      <c r="DT1864"/>
      <c r="DU1864"/>
      <c r="DV1864"/>
      <c r="DW1864"/>
      <c r="DX1864"/>
      <c r="DY1864"/>
      <c r="DZ1864"/>
      <c r="EA1864"/>
      <c r="EB1864"/>
      <c r="EC1864"/>
      <c r="ED1864"/>
      <c r="EE1864"/>
      <c r="EF1864"/>
      <c r="EG1864"/>
      <c r="EH1864"/>
      <c r="EI1864"/>
      <c r="EJ1864"/>
    </row>
    <row r="1865" spans="1:140" ht="15.75">
      <c r="A1865"/>
      <c r="B1865"/>
      <c r="C1865"/>
      <c r="D1865"/>
      <c r="E1865"/>
      <c r="F1865"/>
      <c r="G1865"/>
      <c r="H1865"/>
      <c r="I186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c r="CW1865"/>
      <c r="CX1865"/>
      <c r="CY1865"/>
      <c r="CZ1865"/>
      <c r="DA1865"/>
      <c r="DB1865"/>
      <c r="DC1865"/>
      <c r="DD1865"/>
      <c r="DE1865"/>
      <c r="DF1865"/>
      <c r="DG1865"/>
      <c r="DH1865"/>
      <c r="DI1865"/>
      <c r="DJ1865"/>
      <c r="DK1865"/>
      <c r="DL1865"/>
      <c r="DM1865"/>
      <c r="DN1865"/>
      <c r="DO1865"/>
      <c r="DP1865"/>
      <c r="DQ1865"/>
      <c r="DR1865"/>
      <c r="DS1865"/>
      <c r="DT1865"/>
      <c r="DU1865"/>
      <c r="DV1865"/>
      <c r="DW1865"/>
      <c r="DX1865"/>
      <c r="DY1865"/>
      <c r="DZ1865"/>
      <c r="EA1865"/>
      <c r="EB1865"/>
      <c r="EC1865"/>
      <c r="ED1865"/>
      <c r="EE1865"/>
      <c r="EF1865"/>
      <c r="EG1865"/>
      <c r="EH1865"/>
      <c r="EI1865"/>
      <c r="EJ1865"/>
    </row>
    <row r="1866" spans="1:140" ht="15.75">
      <c r="A1866"/>
      <c r="B1866"/>
      <c r="C1866"/>
      <c r="D1866"/>
      <c r="E1866"/>
      <c r="F1866"/>
      <c r="G1866"/>
      <c r="H1866"/>
      <c r="I1866"/>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c r="CW1866"/>
      <c r="CX1866"/>
      <c r="CY1866"/>
      <c r="CZ1866"/>
      <c r="DA1866"/>
      <c r="DB1866"/>
      <c r="DC1866"/>
      <c r="DD1866"/>
      <c r="DE1866"/>
      <c r="DF1866"/>
      <c r="DG1866"/>
      <c r="DH1866"/>
      <c r="DI1866"/>
      <c r="DJ1866"/>
      <c r="DK1866"/>
      <c r="DL1866"/>
      <c r="DM1866"/>
      <c r="DN1866"/>
      <c r="DO1866"/>
      <c r="DP1866"/>
      <c r="DQ1866"/>
      <c r="DR1866"/>
      <c r="DS1866"/>
      <c r="DT1866"/>
      <c r="DU1866"/>
      <c r="DV1866"/>
      <c r="DW1866"/>
      <c r="DX1866"/>
      <c r="DY1866"/>
      <c r="DZ1866"/>
      <c r="EA1866"/>
      <c r="EB1866"/>
      <c r="EC1866"/>
      <c r="ED1866"/>
      <c r="EE1866"/>
      <c r="EF1866"/>
      <c r="EG1866"/>
      <c r="EH1866"/>
      <c r="EI1866"/>
      <c r="EJ1866"/>
    </row>
    <row r="1867" spans="1:140" ht="15.75">
      <c r="A1867"/>
      <c r="B1867"/>
      <c r="C1867"/>
      <c r="D1867"/>
      <c r="E1867"/>
      <c r="F1867"/>
      <c r="G1867"/>
      <c r="H1867"/>
      <c r="I1867"/>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c r="CW1867"/>
      <c r="CX1867"/>
      <c r="CY1867"/>
      <c r="CZ1867"/>
      <c r="DA1867"/>
      <c r="DB1867"/>
      <c r="DC1867"/>
      <c r="DD1867"/>
      <c r="DE1867"/>
      <c r="DF1867"/>
      <c r="DG1867"/>
      <c r="DH1867"/>
      <c r="DI1867"/>
      <c r="DJ1867"/>
      <c r="DK1867"/>
      <c r="DL1867"/>
      <c r="DM1867"/>
      <c r="DN1867"/>
      <c r="DO1867"/>
      <c r="DP1867"/>
      <c r="DQ1867"/>
      <c r="DR1867"/>
      <c r="DS1867"/>
      <c r="DT1867"/>
      <c r="DU1867"/>
      <c r="DV1867"/>
      <c r="DW1867"/>
      <c r="DX1867"/>
      <c r="DY1867"/>
      <c r="DZ1867"/>
      <c r="EA1867"/>
      <c r="EB1867"/>
      <c r="EC1867"/>
      <c r="ED1867"/>
      <c r="EE1867"/>
      <c r="EF1867"/>
      <c r="EG1867"/>
      <c r="EH1867"/>
      <c r="EI1867"/>
      <c r="EJ1867"/>
    </row>
    <row r="1868" spans="1:140" ht="15.75">
      <c r="A1868"/>
      <c r="B1868"/>
      <c r="C1868"/>
      <c r="D1868"/>
      <c r="E1868"/>
      <c r="F1868"/>
      <c r="G1868"/>
      <c r="H1868"/>
      <c r="I1868"/>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c r="CW1868"/>
      <c r="CX1868"/>
      <c r="CY1868"/>
      <c r="CZ1868"/>
      <c r="DA1868"/>
      <c r="DB1868"/>
      <c r="DC1868"/>
      <c r="DD1868"/>
      <c r="DE1868"/>
      <c r="DF1868"/>
      <c r="DG1868"/>
      <c r="DH1868"/>
      <c r="DI1868"/>
      <c r="DJ1868"/>
      <c r="DK1868"/>
      <c r="DL1868"/>
      <c r="DM1868"/>
      <c r="DN1868"/>
      <c r="DO1868"/>
      <c r="DP1868"/>
      <c r="DQ1868"/>
      <c r="DR1868"/>
      <c r="DS1868"/>
      <c r="DT1868"/>
      <c r="DU1868"/>
      <c r="DV1868"/>
      <c r="DW1868"/>
      <c r="DX1868"/>
      <c r="DY1868"/>
      <c r="DZ1868"/>
      <c r="EA1868"/>
      <c r="EB1868"/>
      <c r="EC1868"/>
      <c r="ED1868"/>
      <c r="EE1868"/>
      <c r="EF1868"/>
      <c r="EG1868"/>
      <c r="EH1868"/>
      <c r="EI1868"/>
      <c r="EJ1868"/>
    </row>
    <row r="1869" spans="1:140" ht="15.75">
      <c r="A1869"/>
      <c r="B1869"/>
      <c r="C1869"/>
      <c r="D1869"/>
      <c r="E1869"/>
      <c r="F1869"/>
      <c r="G1869"/>
      <c r="H1869"/>
      <c r="I1869"/>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c r="CW1869"/>
      <c r="CX1869"/>
      <c r="CY1869"/>
      <c r="CZ1869"/>
      <c r="DA1869"/>
      <c r="DB1869"/>
      <c r="DC1869"/>
      <c r="DD1869"/>
      <c r="DE1869"/>
      <c r="DF1869"/>
      <c r="DG1869"/>
      <c r="DH1869"/>
      <c r="DI1869"/>
      <c r="DJ1869"/>
      <c r="DK1869"/>
      <c r="DL1869"/>
      <c r="DM1869"/>
      <c r="DN1869"/>
      <c r="DO1869"/>
      <c r="DP1869"/>
      <c r="DQ1869"/>
      <c r="DR1869"/>
      <c r="DS1869"/>
      <c r="DT1869"/>
      <c r="DU1869"/>
      <c r="DV1869"/>
      <c r="DW1869"/>
      <c r="DX1869"/>
      <c r="DY1869"/>
      <c r="DZ1869"/>
      <c r="EA1869"/>
      <c r="EB1869"/>
      <c r="EC1869"/>
      <c r="ED1869"/>
      <c r="EE1869"/>
      <c r="EF1869"/>
      <c r="EG1869"/>
      <c r="EH1869"/>
      <c r="EI1869"/>
      <c r="EJ1869"/>
    </row>
    <row r="1870" spans="1:140" ht="15.75">
      <c r="A1870"/>
      <c r="B1870"/>
      <c r="C1870"/>
      <c r="D1870"/>
      <c r="E1870"/>
      <c r="F1870"/>
      <c r="G1870"/>
      <c r="H1870"/>
      <c r="I1870"/>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c r="CW1870"/>
      <c r="CX1870"/>
      <c r="CY1870"/>
      <c r="CZ1870"/>
      <c r="DA1870"/>
      <c r="DB1870"/>
      <c r="DC1870"/>
      <c r="DD1870"/>
      <c r="DE1870"/>
      <c r="DF1870"/>
      <c r="DG1870"/>
      <c r="DH1870"/>
      <c r="DI1870"/>
      <c r="DJ1870"/>
      <c r="DK1870"/>
      <c r="DL1870"/>
      <c r="DM1870"/>
      <c r="DN1870"/>
      <c r="DO1870"/>
      <c r="DP1870"/>
      <c r="DQ1870"/>
      <c r="DR1870"/>
      <c r="DS1870"/>
      <c r="DT1870"/>
      <c r="DU1870"/>
      <c r="DV1870"/>
      <c r="DW1870"/>
      <c r="DX1870"/>
      <c r="DY1870"/>
      <c r="DZ1870"/>
      <c r="EA1870"/>
      <c r="EB1870"/>
      <c r="EC1870"/>
      <c r="ED1870"/>
      <c r="EE1870"/>
      <c r="EF1870"/>
      <c r="EG1870"/>
      <c r="EH1870"/>
      <c r="EI1870"/>
      <c r="EJ1870"/>
    </row>
    <row r="1871" spans="1:140" ht="15.75">
      <c r="A1871"/>
      <c r="B1871"/>
      <c r="C1871"/>
      <c r="D1871"/>
      <c r="E1871"/>
      <c r="F1871"/>
      <c r="G1871"/>
      <c r="H1871"/>
      <c r="I1871"/>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c r="CW1871"/>
      <c r="CX1871"/>
      <c r="CY1871"/>
      <c r="CZ1871"/>
      <c r="DA1871"/>
      <c r="DB1871"/>
      <c r="DC1871"/>
      <c r="DD1871"/>
      <c r="DE1871"/>
      <c r="DF1871"/>
      <c r="DG1871"/>
      <c r="DH1871"/>
      <c r="DI1871"/>
      <c r="DJ1871"/>
      <c r="DK1871"/>
      <c r="DL1871"/>
      <c r="DM1871"/>
      <c r="DN1871"/>
      <c r="DO1871"/>
      <c r="DP1871"/>
      <c r="DQ1871"/>
      <c r="DR1871"/>
      <c r="DS1871"/>
      <c r="DT1871"/>
      <c r="DU1871"/>
      <c r="DV1871"/>
      <c r="DW1871"/>
      <c r="DX1871"/>
      <c r="DY1871"/>
      <c r="DZ1871"/>
      <c r="EA1871"/>
      <c r="EB1871"/>
      <c r="EC1871"/>
      <c r="ED1871"/>
      <c r="EE1871"/>
      <c r="EF1871"/>
      <c r="EG1871"/>
      <c r="EH1871"/>
      <c r="EI1871"/>
      <c r="EJ1871"/>
    </row>
    <row r="1872" spans="1:140" ht="15.75">
      <c r="A1872"/>
      <c r="B1872"/>
      <c r="C1872"/>
      <c r="D1872"/>
      <c r="E1872"/>
      <c r="F1872"/>
      <c r="G1872"/>
      <c r="H1872"/>
      <c r="I1872"/>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c r="CW1872"/>
      <c r="CX1872"/>
      <c r="CY1872"/>
      <c r="CZ1872"/>
      <c r="DA1872"/>
      <c r="DB1872"/>
      <c r="DC1872"/>
      <c r="DD1872"/>
      <c r="DE1872"/>
      <c r="DF1872"/>
      <c r="DG1872"/>
      <c r="DH1872"/>
      <c r="DI1872"/>
      <c r="DJ1872"/>
      <c r="DK1872"/>
      <c r="DL1872"/>
      <c r="DM1872"/>
      <c r="DN1872"/>
      <c r="DO1872"/>
      <c r="DP1872"/>
      <c r="DQ1872"/>
      <c r="DR1872"/>
      <c r="DS1872"/>
      <c r="DT1872"/>
      <c r="DU1872"/>
      <c r="DV1872"/>
      <c r="DW1872"/>
      <c r="DX1872"/>
      <c r="DY1872"/>
      <c r="DZ1872"/>
      <c r="EA1872"/>
      <c r="EB1872"/>
      <c r="EC1872"/>
      <c r="ED1872"/>
      <c r="EE1872"/>
      <c r="EF1872"/>
      <c r="EG1872"/>
      <c r="EH1872"/>
      <c r="EI1872"/>
      <c r="EJ1872"/>
    </row>
    <row r="1873" spans="1:140" ht="15.75">
      <c r="A1873"/>
      <c r="B1873"/>
      <c r="C1873"/>
      <c r="D1873"/>
      <c r="E1873"/>
      <c r="F1873"/>
      <c r="G1873"/>
      <c r="H1873"/>
      <c r="I1873"/>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c r="CW1873"/>
      <c r="CX1873"/>
      <c r="CY1873"/>
      <c r="CZ1873"/>
      <c r="DA1873"/>
      <c r="DB1873"/>
      <c r="DC1873"/>
      <c r="DD1873"/>
      <c r="DE1873"/>
      <c r="DF1873"/>
      <c r="DG1873"/>
      <c r="DH1873"/>
      <c r="DI1873"/>
      <c r="DJ1873"/>
      <c r="DK1873"/>
      <c r="DL1873"/>
      <c r="DM1873"/>
      <c r="DN1873"/>
      <c r="DO1873"/>
      <c r="DP1873"/>
      <c r="DQ1873"/>
      <c r="DR1873"/>
      <c r="DS1873"/>
      <c r="DT1873"/>
      <c r="DU1873"/>
      <c r="DV1873"/>
      <c r="DW1873"/>
      <c r="DX1873"/>
      <c r="DY1873"/>
      <c r="DZ1873"/>
      <c r="EA1873"/>
      <c r="EB1873"/>
      <c r="EC1873"/>
      <c r="ED1873"/>
      <c r="EE1873"/>
      <c r="EF1873"/>
      <c r="EG1873"/>
      <c r="EH1873"/>
      <c r="EI1873"/>
      <c r="EJ1873"/>
    </row>
    <row r="1874" spans="1:140" ht="15.75">
      <c r="A1874"/>
      <c r="B1874"/>
      <c r="C1874"/>
      <c r="D1874"/>
      <c r="E1874"/>
      <c r="F1874"/>
      <c r="G1874"/>
      <c r="H1874"/>
      <c r="I1874"/>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c r="CW1874"/>
      <c r="CX1874"/>
      <c r="CY1874"/>
      <c r="CZ1874"/>
      <c r="DA1874"/>
      <c r="DB1874"/>
      <c r="DC1874"/>
      <c r="DD1874"/>
      <c r="DE1874"/>
      <c r="DF1874"/>
      <c r="DG1874"/>
      <c r="DH1874"/>
      <c r="DI1874"/>
      <c r="DJ1874"/>
      <c r="DK1874"/>
      <c r="DL1874"/>
      <c r="DM1874"/>
      <c r="DN1874"/>
      <c r="DO1874"/>
      <c r="DP1874"/>
      <c r="DQ1874"/>
      <c r="DR1874"/>
      <c r="DS1874"/>
      <c r="DT1874"/>
      <c r="DU1874"/>
      <c r="DV1874"/>
      <c r="DW1874"/>
      <c r="DX1874"/>
      <c r="DY1874"/>
      <c r="DZ1874"/>
      <c r="EA1874"/>
      <c r="EB1874"/>
      <c r="EC1874"/>
      <c r="ED1874"/>
      <c r="EE1874"/>
      <c r="EF1874"/>
      <c r="EG1874"/>
      <c r="EH1874"/>
      <c r="EI1874"/>
      <c r="EJ1874"/>
    </row>
    <row r="1875" spans="1:140" ht="15.75">
      <c r="A1875"/>
      <c r="B1875"/>
      <c r="C1875"/>
      <c r="D1875"/>
      <c r="E1875"/>
      <c r="F1875"/>
      <c r="G1875"/>
      <c r="H1875"/>
      <c r="I187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c r="CW1875"/>
      <c r="CX1875"/>
      <c r="CY1875"/>
      <c r="CZ1875"/>
      <c r="DA1875"/>
      <c r="DB1875"/>
      <c r="DC1875"/>
      <c r="DD1875"/>
      <c r="DE1875"/>
      <c r="DF1875"/>
      <c r="DG1875"/>
      <c r="DH1875"/>
      <c r="DI1875"/>
      <c r="DJ1875"/>
      <c r="DK1875"/>
      <c r="DL1875"/>
      <c r="DM1875"/>
      <c r="DN1875"/>
      <c r="DO1875"/>
      <c r="DP1875"/>
      <c r="DQ1875"/>
      <c r="DR1875"/>
      <c r="DS1875"/>
      <c r="DT1875"/>
      <c r="DU1875"/>
      <c r="DV1875"/>
      <c r="DW1875"/>
      <c r="DX1875"/>
      <c r="DY1875"/>
      <c r="DZ1875"/>
      <c r="EA1875"/>
      <c r="EB1875"/>
      <c r="EC1875"/>
      <c r="ED1875"/>
      <c r="EE1875"/>
      <c r="EF1875"/>
      <c r="EG1875"/>
      <c r="EH1875"/>
      <c r="EI1875"/>
      <c r="EJ1875"/>
    </row>
    <row r="1876" spans="1:140" ht="15.75">
      <c r="A1876"/>
      <c r="B1876"/>
      <c r="C1876"/>
      <c r="D1876"/>
      <c r="E1876"/>
      <c r="F1876"/>
      <c r="G1876"/>
      <c r="H1876"/>
      <c r="I1876"/>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c r="CW1876"/>
      <c r="CX1876"/>
      <c r="CY1876"/>
      <c r="CZ1876"/>
      <c r="DA1876"/>
      <c r="DB1876"/>
      <c r="DC1876"/>
      <c r="DD1876"/>
      <c r="DE1876"/>
      <c r="DF1876"/>
      <c r="DG1876"/>
      <c r="DH1876"/>
      <c r="DI1876"/>
      <c r="DJ1876"/>
      <c r="DK1876"/>
      <c r="DL1876"/>
      <c r="DM1876"/>
      <c r="DN1876"/>
      <c r="DO1876"/>
      <c r="DP1876"/>
      <c r="DQ1876"/>
      <c r="DR1876"/>
      <c r="DS1876"/>
      <c r="DT1876"/>
      <c r="DU1876"/>
      <c r="DV1876"/>
      <c r="DW1876"/>
      <c r="DX1876"/>
      <c r="DY1876"/>
      <c r="DZ1876"/>
      <c r="EA1876"/>
      <c r="EB1876"/>
      <c r="EC1876"/>
      <c r="ED1876"/>
      <c r="EE1876"/>
      <c r="EF1876"/>
      <c r="EG1876"/>
      <c r="EH1876"/>
      <c r="EI1876"/>
      <c r="EJ1876"/>
    </row>
    <row r="1877" spans="1:140" ht="15.75">
      <c r="A1877"/>
      <c r="B1877"/>
      <c r="C1877"/>
      <c r="D1877"/>
      <c r="E1877"/>
      <c r="F1877"/>
      <c r="G1877"/>
      <c r="H1877"/>
      <c r="I1877"/>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c r="CW1877"/>
      <c r="CX1877"/>
      <c r="CY1877"/>
      <c r="CZ1877"/>
      <c r="DA1877"/>
      <c r="DB1877"/>
      <c r="DC1877"/>
      <c r="DD1877"/>
      <c r="DE1877"/>
      <c r="DF1877"/>
      <c r="DG1877"/>
      <c r="DH1877"/>
      <c r="DI1877"/>
      <c r="DJ1877"/>
      <c r="DK1877"/>
      <c r="DL1877"/>
      <c r="DM1877"/>
      <c r="DN1877"/>
      <c r="DO1877"/>
      <c r="DP1877"/>
      <c r="DQ1877"/>
      <c r="DR1877"/>
      <c r="DS1877"/>
      <c r="DT1877"/>
      <c r="DU1877"/>
      <c r="DV1877"/>
      <c r="DW1877"/>
      <c r="DX1877"/>
      <c r="DY1877"/>
      <c r="DZ1877"/>
      <c r="EA1877"/>
      <c r="EB1877"/>
      <c r="EC1877"/>
      <c r="ED1877"/>
      <c r="EE1877"/>
      <c r="EF1877"/>
      <c r="EG1877"/>
      <c r="EH1877"/>
      <c r="EI1877"/>
      <c r="EJ1877"/>
    </row>
    <row r="1878" spans="1:140" ht="15.75">
      <c r="A1878"/>
      <c r="B1878"/>
      <c r="C1878"/>
      <c r="D1878"/>
      <c r="E1878"/>
      <c r="F1878"/>
      <c r="G1878"/>
      <c r="H1878"/>
      <c r="I1878"/>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c r="CW1878"/>
      <c r="CX1878"/>
      <c r="CY1878"/>
      <c r="CZ1878"/>
      <c r="DA1878"/>
      <c r="DB1878"/>
      <c r="DC1878"/>
      <c r="DD1878"/>
      <c r="DE1878"/>
      <c r="DF1878"/>
      <c r="DG1878"/>
      <c r="DH1878"/>
      <c r="DI1878"/>
      <c r="DJ1878"/>
      <c r="DK1878"/>
      <c r="DL1878"/>
      <c r="DM1878"/>
      <c r="DN1878"/>
      <c r="DO1878"/>
      <c r="DP1878"/>
      <c r="DQ1878"/>
      <c r="DR1878"/>
      <c r="DS1878"/>
      <c r="DT1878"/>
      <c r="DU1878"/>
      <c r="DV1878"/>
      <c r="DW1878"/>
      <c r="DX1878"/>
      <c r="DY1878"/>
      <c r="DZ1878"/>
      <c r="EA1878"/>
      <c r="EB1878"/>
      <c r="EC1878"/>
      <c r="ED1878"/>
      <c r="EE1878"/>
      <c r="EF1878"/>
      <c r="EG1878"/>
      <c r="EH1878"/>
      <c r="EI1878"/>
      <c r="EJ1878"/>
    </row>
    <row r="1879" spans="1:140" ht="15.75">
      <c r="A1879"/>
      <c r="B1879"/>
      <c r="C1879"/>
      <c r="D1879"/>
      <c r="E1879"/>
      <c r="F1879"/>
      <c r="G1879"/>
      <c r="H1879"/>
      <c r="I1879"/>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c r="CW1879"/>
      <c r="CX1879"/>
      <c r="CY1879"/>
      <c r="CZ1879"/>
      <c r="DA1879"/>
      <c r="DB1879"/>
      <c r="DC1879"/>
      <c r="DD1879"/>
      <c r="DE1879"/>
      <c r="DF1879"/>
      <c r="DG1879"/>
      <c r="DH1879"/>
      <c r="DI1879"/>
      <c r="DJ1879"/>
      <c r="DK1879"/>
      <c r="DL1879"/>
      <c r="DM1879"/>
      <c r="DN1879"/>
      <c r="DO1879"/>
      <c r="DP1879"/>
      <c r="DQ1879"/>
      <c r="DR1879"/>
      <c r="DS1879"/>
      <c r="DT1879"/>
      <c r="DU1879"/>
      <c r="DV1879"/>
      <c r="DW1879"/>
      <c r="DX1879"/>
      <c r="DY1879"/>
      <c r="DZ1879"/>
      <c r="EA1879"/>
      <c r="EB1879"/>
      <c r="EC1879"/>
      <c r="ED1879"/>
      <c r="EE1879"/>
      <c r="EF1879"/>
      <c r="EG1879"/>
      <c r="EH1879"/>
      <c r="EI1879"/>
      <c r="EJ1879"/>
    </row>
    <row r="1880" spans="1:140" ht="15.75">
      <c r="A1880"/>
      <c r="B1880"/>
      <c r="C1880"/>
      <c r="D1880"/>
      <c r="E1880"/>
      <c r="F1880"/>
      <c r="G1880"/>
      <c r="H1880"/>
      <c r="I1880"/>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c r="CW1880"/>
      <c r="CX1880"/>
      <c r="CY1880"/>
      <c r="CZ1880"/>
      <c r="DA1880"/>
      <c r="DB1880"/>
      <c r="DC1880"/>
      <c r="DD1880"/>
      <c r="DE1880"/>
      <c r="DF1880"/>
      <c r="DG1880"/>
      <c r="DH1880"/>
      <c r="DI1880"/>
      <c r="DJ1880"/>
      <c r="DK1880"/>
      <c r="DL1880"/>
      <c r="DM1880"/>
      <c r="DN1880"/>
      <c r="DO1880"/>
      <c r="DP1880"/>
      <c r="DQ1880"/>
      <c r="DR1880"/>
      <c r="DS1880"/>
      <c r="DT1880"/>
      <c r="DU1880"/>
      <c r="DV1880"/>
      <c r="DW1880"/>
      <c r="DX1880"/>
      <c r="DY1880"/>
      <c r="DZ1880"/>
      <c r="EA1880"/>
      <c r="EB1880"/>
      <c r="EC1880"/>
      <c r="ED1880"/>
      <c r="EE1880"/>
      <c r="EF1880"/>
      <c r="EG1880"/>
      <c r="EH1880"/>
      <c r="EI1880"/>
      <c r="EJ1880"/>
    </row>
    <row r="1881" spans="1:140" ht="15.75">
      <c r="A1881"/>
      <c r="B1881"/>
      <c r="C1881"/>
      <c r="D1881"/>
      <c r="E1881"/>
      <c r="F1881"/>
      <c r="G1881"/>
      <c r="H1881"/>
      <c r="I1881"/>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c r="CW1881"/>
      <c r="CX1881"/>
      <c r="CY1881"/>
      <c r="CZ1881"/>
      <c r="DA1881"/>
      <c r="DB1881"/>
      <c r="DC1881"/>
      <c r="DD1881"/>
      <c r="DE1881"/>
      <c r="DF1881"/>
      <c r="DG1881"/>
      <c r="DH1881"/>
      <c r="DI1881"/>
      <c r="DJ1881"/>
      <c r="DK1881"/>
      <c r="DL1881"/>
      <c r="DM1881"/>
      <c r="DN1881"/>
      <c r="DO1881"/>
      <c r="DP1881"/>
      <c r="DQ1881"/>
      <c r="DR1881"/>
      <c r="DS1881"/>
      <c r="DT1881"/>
      <c r="DU1881"/>
      <c r="DV1881"/>
      <c r="DW1881"/>
      <c r="DX1881"/>
      <c r="DY1881"/>
      <c r="DZ1881"/>
      <c r="EA1881"/>
      <c r="EB1881"/>
      <c r="EC1881"/>
      <c r="ED1881"/>
      <c r="EE1881"/>
      <c r="EF1881"/>
      <c r="EG1881"/>
      <c r="EH1881"/>
      <c r="EI1881"/>
      <c r="EJ1881"/>
    </row>
    <row r="1882" spans="1:140" ht="15.75">
      <c r="A1882"/>
      <c r="B1882"/>
      <c r="C1882"/>
      <c r="D1882"/>
      <c r="E1882"/>
      <c r="F1882"/>
      <c r="G1882"/>
      <c r="H1882"/>
      <c r="I1882"/>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c r="CW1882"/>
      <c r="CX1882"/>
      <c r="CY1882"/>
      <c r="CZ1882"/>
      <c r="DA1882"/>
      <c r="DB1882"/>
      <c r="DC1882"/>
      <c r="DD1882"/>
      <c r="DE1882"/>
      <c r="DF1882"/>
      <c r="DG1882"/>
      <c r="DH1882"/>
      <c r="DI1882"/>
      <c r="DJ1882"/>
      <c r="DK1882"/>
      <c r="DL1882"/>
      <c r="DM1882"/>
      <c r="DN1882"/>
      <c r="DO1882"/>
      <c r="DP1882"/>
      <c r="DQ1882"/>
      <c r="DR1882"/>
      <c r="DS1882"/>
      <c r="DT1882"/>
      <c r="DU1882"/>
      <c r="DV1882"/>
      <c r="DW1882"/>
      <c r="DX1882"/>
      <c r="DY1882"/>
      <c r="DZ1882"/>
      <c r="EA1882"/>
      <c r="EB1882"/>
      <c r="EC1882"/>
      <c r="ED1882"/>
      <c r="EE1882"/>
      <c r="EF1882"/>
      <c r="EG1882"/>
      <c r="EH1882"/>
      <c r="EI1882"/>
      <c r="EJ1882"/>
    </row>
    <row r="1883" spans="1:140" ht="15.75">
      <c r="A1883"/>
      <c r="B1883"/>
      <c r="C1883"/>
      <c r="D1883"/>
      <c r="E1883"/>
      <c r="F1883"/>
      <c r="G1883"/>
      <c r="H1883"/>
      <c r="I1883"/>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c r="CW1883"/>
      <c r="CX1883"/>
      <c r="CY1883"/>
      <c r="CZ1883"/>
      <c r="DA1883"/>
      <c r="DB1883"/>
      <c r="DC1883"/>
      <c r="DD1883"/>
      <c r="DE1883"/>
      <c r="DF1883"/>
      <c r="DG1883"/>
      <c r="DH1883"/>
      <c r="DI1883"/>
      <c r="DJ1883"/>
      <c r="DK1883"/>
      <c r="DL1883"/>
      <c r="DM1883"/>
      <c r="DN1883"/>
      <c r="DO1883"/>
      <c r="DP1883"/>
      <c r="DQ1883"/>
      <c r="DR1883"/>
      <c r="DS1883"/>
      <c r="DT1883"/>
      <c r="DU1883"/>
      <c r="DV1883"/>
      <c r="DW1883"/>
      <c r="DX1883"/>
      <c r="DY1883"/>
      <c r="DZ1883"/>
      <c r="EA1883"/>
      <c r="EB1883"/>
      <c r="EC1883"/>
      <c r="ED1883"/>
      <c r="EE1883"/>
      <c r="EF1883"/>
      <c r="EG1883"/>
      <c r="EH1883"/>
      <c r="EI1883"/>
      <c r="EJ1883"/>
    </row>
    <row r="1884" spans="1:140" ht="15.75">
      <c r="A1884"/>
      <c r="B1884"/>
      <c r="C1884"/>
      <c r="D1884"/>
      <c r="E1884"/>
      <c r="F1884"/>
      <c r="G1884"/>
      <c r="H1884"/>
      <c r="I1884"/>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c r="CW1884"/>
      <c r="CX1884"/>
      <c r="CY1884"/>
      <c r="CZ1884"/>
      <c r="DA1884"/>
      <c r="DB1884"/>
      <c r="DC1884"/>
      <c r="DD1884"/>
      <c r="DE1884"/>
      <c r="DF1884"/>
      <c r="DG1884"/>
      <c r="DH1884"/>
      <c r="DI1884"/>
      <c r="DJ1884"/>
      <c r="DK1884"/>
      <c r="DL1884"/>
      <c r="DM1884"/>
      <c r="DN1884"/>
      <c r="DO1884"/>
      <c r="DP1884"/>
      <c r="DQ1884"/>
      <c r="DR1884"/>
      <c r="DS1884"/>
      <c r="DT1884"/>
      <c r="DU1884"/>
      <c r="DV1884"/>
      <c r="DW1884"/>
      <c r="DX1884"/>
      <c r="DY1884"/>
      <c r="DZ1884"/>
      <c r="EA1884"/>
      <c r="EB1884"/>
      <c r="EC1884"/>
      <c r="ED1884"/>
      <c r="EE1884"/>
      <c r="EF1884"/>
      <c r="EG1884"/>
      <c r="EH1884"/>
      <c r="EI1884"/>
      <c r="EJ1884"/>
    </row>
    <row r="1885" spans="1:140" ht="15.75">
      <c r="A1885"/>
      <c r="B1885"/>
      <c r="C1885"/>
      <c r="D1885"/>
      <c r="E1885"/>
      <c r="F1885"/>
      <c r="G1885"/>
      <c r="H1885"/>
      <c r="I188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c r="CW1885"/>
      <c r="CX1885"/>
      <c r="CY1885"/>
      <c r="CZ1885"/>
      <c r="DA1885"/>
      <c r="DB1885"/>
      <c r="DC1885"/>
      <c r="DD1885"/>
      <c r="DE1885"/>
      <c r="DF1885"/>
      <c r="DG1885"/>
      <c r="DH1885"/>
      <c r="DI1885"/>
      <c r="DJ1885"/>
      <c r="DK1885"/>
      <c r="DL1885"/>
      <c r="DM1885"/>
      <c r="DN1885"/>
      <c r="DO1885"/>
      <c r="DP1885"/>
      <c r="DQ1885"/>
      <c r="DR1885"/>
      <c r="DS1885"/>
      <c r="DT1885"/>
      <c r="DU1885"/>
      <c r="DV1885"/>
      <c r="DW1885"/>
      <c r="DX1885"/>
      <c r="DY1885"/>
      <c r="DZ1885"/>
      <c r="EA1885"/>
      <c r="EB1885"/>
      <c r="EC1885"/>
      <c r="ED1885"/>
      <c r="EE1885"/>
      <c r="EF1885"/>
      <c r="EG1885"/>
      <c r="EH1885"/>
      <c r="EI1885"/>
      <c r="EJ1885"/>
    </row>
    <row r="1886" spans="1:140" ht="15.75">
      <c r="A1886"/>
      <c r="B1886"/>
      <c r="C1886"/>
      <c r="D1886"/>
      <c r="E1886"/>
      <c r="F1886"/>
      <c r="G1886"/>
      <c r="H1886"/>
      <c r="I1886"/>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c r="CW1886"/>
      <c r="CX1886"/>
      <c r="CY1886"/>
      <c r="CZ1886"/>
      <c r="DA1886"/>
      <c r="DB1886"/>
      <c r="DC1886"/>
      <c r="DD1886"/>
      <c r="DE1886"/>
      <c r="DF1886"/>
      <c r="DG1886"/>
      <c r="DH1886"/>
      <c r="DI1886"/>
      <c r="DJ1886"/>
      <c r="DK1886"/>
      <c r="DL1886"/>
      <c r="DM1886"/>
      <c r="DN1886"/>
      <c r="DO1886"/>
      <c r="DP1886"/>
      <c r="DQ1886"/>
      <c r="DR1886"/>
      <c r="DS1886"/>
      <c r="DT1886"/>
      <c r="DU1886"/>
      <c r="DV1886"/>
      <c r="DW1886"/>
      <c r="DX1886"/>
      <c r="DY1886"/>
      <c r="DZ1886"/>
      <c r="EA1886"/>
      <c r="EB1886"/>
      <c r="EC1886"/>
      <c r="ED1886"/>
      <c r="EE1886"/>
      <c r="EF1886"/>
      <c r="EG1886"/>
      <c r="EH1886"/>
      <c r="EI1886"/>
      <c r="EJ1886"/>
    </row>
    <row r="1887" spans="1:140" ht="15.75">
      <c r="A1887"/>
      <c r="B1887"/>
      <c r="C1887"/>
      <c r="D1887"/>
      <c r="E1887"/>
      <c r="F1887"/>
      <c r="G1887"/>
      <c r="H1887"/>
      <c r="I1887"/>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c r="CW1887"/>
      <c r="CX1887"/>
      <c r="CY1887"/>
      <c r="CZ1887"/>
      <c r="DA1887"/>
      <c r="DB1887"/>
      <c r="DC1887"/>
      <c r="DD1887"/>
      <c r="DE1887"/>
      <c r="DF1887"/>
      <c r="DG1887"/>
      <c r="DH1887"/>
      <c r="DI1887"/>
      <c r="DJ1887"/>
      <c r="DK1887"/>
      <c r="DL1887"/>
      <c r="DM1887"/>
      <c r="DN1887"/>
      <c r="DO1887"/>
      <c r="DP1887"/>
      <c r="DQ1887"/>
      <c r="DR1887"/>
      <c r="DS1887"/>
      <c r="DT1887"/>
      <c r="DU1887"/>
      <c r="DV1887"/>
      <c r="DW1887"/>
      <c r="DX1887"/>
      <c r="DY1887"/>
      <c r="DZ1887"/>
      <c r="EA1887"/>
      <c r="EB1887"/>
      <c r="EC1887"/>
      <c r="ED1887"/>
      <c r="EE1887"/>
      <c r="EF1887"/>
      <c r="EG1887"/>
      <c r="EH1887"/>
      <c r="EI1887"/>
      <c r="EJ1887"/>
    </row>
    <row r="1888" spans="1:140" ht="15.75">
      <c r="A1888"/>
      <c r="B1888"/>
      <c r="C1888"/>
      <c r="D1888"/>
      <c r="E1888"/>
      <c r="F1888"/>
      <c r="G1888"/>
      <c r="H1888"/>
      <c r="I1888"/>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c r="CW1888"/>
      <c r="CX1888"/>
      <c r="CY1888"/>
      <c r="CZ1888"/>
      <c r="DA1888"/>
      <c r="DB1888"/>
      <c r="DC1888"/>
      <c r="DD1888"/>
      <c r="DE1888"/>
      <c r="DF1888"/>
      <c r="DG1888"/>
      <c r="DH1888"/>
      <c r="DI1888"/>
      <c r="DJ1888"/>
      <c r="DK1888"/>
      <c r="DL1888"/>
      <c r="DM1888"/>
      <c r="DN1888"/>
      <c r="DO1888"/>
      <c r="DP1888"/>
      <c r="DQ1888"/>
      <c r="DR1888"/>
      <c r="DS1888"/>
      <c r="DT1888"/>
      <c r="DU1888"/>
      <c r="DV1888"/>
      <c r="DW1888"/>
      <c r="DX1888"/>
      <c r="DY1888"/>
      <c r="DZ1888"/>
      <c r="EA1888"/>
      <c r="EB1888"/>
      <c r="EC1888"/>
      <c r="ED1888"/>
      <c r="EE1888"/>
      <c r="EF1888"/>
      <c r="EG1888"/>
      <c r="EH1888"/>
      <c r="EI1888"/>
      <c r="EJ1888"/>
    </row>
    <row r="1889" spans="1:140" ht="15.75">
      <c r="A1889"/>
      <c r="B1889"/>
      <c r="C1889"/>
      <c r="D1889"/>
      <c r="E1889"/>
      <c r="F1889"/>
      <c r="G1889"/>
      <c r="H1889"/>
      <c r="I1889"/>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c r="CW1889"/>
      <c r="CX1889"/>
      <c r="CY1889"/>
      <c r="CZ1889"/>
      <c r="DA1889"/>
      <c r="DB1889"/>
      <c r="DC1889"/>
      <c r="DD1889"/>
      <c r="DE1889"/>
      <c r="DF1889"/>
      <c r="DG1889"/>
      <c r="DH1889"/>
      <c r="DI1889"/>
      <c r="DJ1889"/>
      <c r="DK1889"/>
      <c r="DL1889"/>
      <c r="DM1889"/>
      <c r="DN1889"/>
      <c r="DO1889"/>
      <c r="DP1889"/>
      <c r="DQ1889"/>
      <c r="DR1889"/>
      <c r="DS1889"/>
      <c r="DT1889"/>
      <c r="DU1889"/>
      <c r="DV1889"/>
      <c r="DW1889"/>
      <c r="DX1889"/>
      <c r="DY1889"/>
      <c r="DZ1889"/>
      <c r="EA1889"/>
      <c r="EB1889"/>
      <c r="EC1889"/>
      <c r="ED1889"/>
      <c r="EE1889"/>
      <c r="EF1889"/>
      <c r="EG1889"/>
      <c r="EH1889"/>
      <c r="EI1889"/>
      <c r="EJ1889"/>
    </row>
    <row r="1890" spans="1:140" ht="15.75">
      <c r="A1890"/>
      <c r="B1890"/>
      <c r="C1890"/>
      <c r="D1890"/>
      <c r="E1890"/>
      <c r="F1890"/>
      <c r="G1890"/>
      <c r="H1890"/>
      <c r="I1890"/>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c r="CW1890"/>
      <c r="CX1890"/>
      <c r="CY1890"/>
      <c r="CZ1890"/>
      <c r="DA1890"/>
      <c r="DB1890"/>
      <c r="DC1890"/>
      <c r="DD1890"/>
      <c r="DE1890"/>
      <c r="DF1890"/>
      <c r="DG1890"/>
      <c r="DH1890"/>
      <c r="DI1890"/>
      <c r="DJ1890"/>
      <c r="DK1890"/>
      <c r="DL1890"/>
      <c r="DM1890"/>
      <c r="DN1890"/>
      <c r="DO1890"/>
      <c r="DP1890"/>
      <c r="DQ1890"/>
      <c r="DR1890"/>
      <c r="DS1890"/>
      <c r="DT1890"/>
      <c r="DU1890"/>
      <c r="DV1890"/>
      <c r="DW1890"/>
      <c r="DX1890"/>
      <c r="DY1890"/>
      <c r="DZ1890"/>
      <c r="EA1890"/>
      <c r="EB1890"/>
      <c r="EC1890"/>
      <c r="ED1890"/>
      <c r="EE1890"/>
      <c r="EF1890"/>
      <c r="EG1890"/>
      <c r="EH1890"/>
      <c r="EI1890"/>
      <c r="EJ1890"/>
    </row>
    <row r="1891" spans="1:140" ht="15.75">
      <c r="A1891"/>
      <c r="B1891"/>
      <c r="C1891"/>
      <c r="D1891"/>
      <c r="E1891"/>
      <c r="F1891"/>
      <c r="G1891"/>
      <c r="H1891"/>
      <c r="I1891"/>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c r="CW1891"/>
      <c r="CX1891"/>
      <c r="CY1891"/>
      <c r="CZ1891"/>
      <c r="DA1891"/>
      <c r="DB1891"/>
      <c r="DC1891"/>
      <c r="DD1891"/>
      <c r="DE1891"/>
      <c r="DF1891"/>
      <c r="DG1891"/>
      <c r="DH1891"/>
      <c r="DI1891"/>
      <c r="DJ1891"/>
      <c r="DK1891"/>
      <c r="DL1891"/>
      <c r="DM1891"/>
      <c r="DN1891"/>
      <c r="DO1891"/>
      <c r="DP1891"/>
      <c r="DQ1891"/>
      <c r="DR1891"/>
      <c r="DS1891"/>
      <c r="DT1891"/>
      <c r="DU1891"/>
      <c r="DV1891"/>
      <c r="DW1891"/>
      <c r="DX1891"/>
      <c r="DY1891"/>
      <c r="DZ1891"/>
      <c r="EA1891"/>
      <c r="EB1891"/>
      <c r="EC1891"/>
      <c r="ED1891"/>
      <c r="EE1891"/>
      <c r="EF1891"/>
      <c r="EG1891"/>
      <c r="EH1891"/>
      <c r="EI1891"/>
      <c r="EJ1891"/>
    </row>
    <row r="1892" spans="1:140" ht="15.75">
      <c r="A1892"/>
      <c r="B1892"/>
      <c r="C1892"/>
      <c r="D1892"/>
      <c r="E1892"/>
      <c r="F1892"/>
      <c r="G1892"/>
      <c r="H1892"/>
      <c r="I1892"/>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c r="CW1892"/>
      <c r="CX1892"/>
      <c r="CY1892"/>
      <c r="CZ1892"/>
      <c r="DA1892"/>
      <c r="DB1892"/>
      <c r="DC1892"/>
      <c r="DD1892"/>
      <c r="DE1892"/>
      <c r="DF1892"/>
      <c r="DG1892"/>
      <c r="DH1892"/>
      <c r="DI1892"/>
      <c r="DJ1892"/>
      <c r="DK1892"/>
      <c r="DL1892"/>
      <c r="DM1892"/>
      <c r="DN1892"/>
      <c r="DO1892"/>
      <c r="DP1892"/>
      <c r="DQ1892"/>
      <c r="DR1892"/>
      <c r="DS1892"/>
      <c r="DT1892"/>
      <c r="DU1892"/>
      <c r="DV1892"/>
      <c r="DW1892"/>
      <c r="DX1892"/>
      <c r="DY1892"/>
      <c r="DZ1892"/>
      <c r="EA1892"/>
      <c r="EB1892"/>
      <c r="EC1892"/>
      <c r="ED1892"/>
      <c r="EE1892"/>
      <c r="EF1892"/>
      <c r="EG1892"/>
      <c r="EH1892"/>
      <c r="EI1892"/>
      <c r="EJ1892"/>
    </row>
    <row r="1893" spans="1:140" ht="15.75">
      <c r="A1893"/>
      <c r="B1893"/>
      <c r="C1893"/>
      <c r="D1893"/>
      <c r="E1893"/>
      <c r="F1893"/>
      <c r="G1893"/>
      <c r="H1893"/>
      <c r="I1893"/>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c r="CW1893"/>
      <c r="CX1893"/>
      <c r="CY1893"/>
      <c r="CZ1893"/>
      <c r="DA1893"/>
      <c r="DB1893"/>
      <c r="DC1893"/>
      <c r="DD1893"/>
      <c r="DE1893"/>
      <c r="DF1893"/>
      <c r="DG1893"/>
      <c r="DH1893"/>
      <c r="DI1893"/>
      <c r="DJ1893"/>
      <c r="DK1893"/>
      <c r="DL1893"/>
      <c r="DM1893"/>
      <c r="DN1893"/>
      <c r="DO1893"/>
      <c r="DP1893"/>
      <c r="DQ1893"/>
      <c r="DR1893"/>
      <c r="DS1893"/>
      <c r="DT1893"/>
      <c r="DU1893"/>
      <c r="DV1893"/>
      <c r="DW1893"/>
      <c r="DX1893"/>
      <c r="DY1893"/>
      <c r="DZ1893"/>
      <c r="EA1893"/>
      <c r="EB1893"/>
      <c r="EC1893"/>
      <c r="ED1893"/>
      <c r="EE1893"/>
      <c r="EF1893"/>
      <c r="EG1893"/>
      <c r="EH1893"/>
      <c r="EI1893"/>
      <c r="EJ1893"/>
    </row>
    <row r="1894" spans="1:140" ht="15.75">
      <c r="A1894"/>
      <c r="B1894"/>
      <c r="C1894"/>
      <c r="D1894"/>
      <c r="E1894"/>
      <c r="F1894"/>
      <c r="G1894"/>
      <c r="H1894"/>
      <c r="I1894"/>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c r="CW1894"/>
      <c r="CX1894"/>
      <c r="CY1894"/>
      <c r="CZ1894"/>
      <c r="DA1894"/>
      <c r="DB1894"/>
      <c r="DC1894"/>
      <c r="DD1894"/>
      <c r="DE1894"/>
      <c r="DF1894"/>
      <c r="DG1894"/>
      <c r="DH1894"/>
      <c r="DI1894"/>
      <c r="DJ1894"/>
      <c r="DK1894"/>
      <c r="DL1894"/>
      <c r="DM1894"/>
      <c r="DN1894"/>
      <c r="DO1894"/>
      <c r="DP1894"/>
      <c r="DQ1894"/>
      <c r="DR1894"/>
      <c r="DS1894"/>
      <c r="DT1894"/>
      <c r="DU1894"/>
      <c r="DV1894"/>
      <c r="DW1894"/>
      <c r="DX1894"/>
      <c r="DY1894"/>
      <c r="DZ1894"/>
      <c r="EA1894"/>
      <c r="EB1894"/>
      <c r="EC1894"/>
      <c r="ED1894"/>
      <c r="EE1894"/>
      <c r="EF1894"/>
      <c r="EG1894"/>
      <c r="EH1894"/>
      <c r="EI1894"/>
      <c r="EJ1894"/>
    </row>
    <row r="1895" spans="1:140" ht="15.75">
      <c r="A1895"/>
      <c r="B1895"/>
      <c r="C1895"/>
      <c r="D1895"/>
      <c r="E1895"/>
      <c r="F1895"/>
      <c r="G1895"/>
      <c r="H1895"/>
      <c r="I189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c r="CW1895"/>
      <c r="CX1895"/>
      <c r="CY1895"/>
      <c r="CZ1895"/>
      <c r="DA1895"/>
      <c r="DB1895"/>
      <c r="DC1895"/>
      <c r="DD1895"/>
      <c r="DE1895"/>
      <c r="DF1895"/>
      <c r="DG1895"/>
      <c r="DH1895"/>
      <c r="DI1895"/>
      <c r="DJ1895"/>
      <c r="DK1895"/>
      <c r="DL1895"/>
      <c r="DM1895"/>
      <c r="DN1895"/>
      <c r="DO1895"/>
      <c r="DP1895"/>
      <c r="DQ1895"/>
      <c r="DR1895"/>
      <c r="DS1895"/>
      <c r="DT1895"/>
      <c r="DU1895"/>
      <c r="DV1895"/>
      <c r="DW1895"/>
      <c r="DX1895"/>
      <c r="DY1895"/>
      <c r="DZ1895"/>
      <c r="EA1895"/>
      <c r="EB1895"/>
      <c r="EC1895"/>
      <c r="ED1895"/>
      <c r="EE1895"/>
      <c r="EF1895"/>
      <c r="EG1895"/>
      <c r="EH1895"/>
      <c r="EI1895"/>
      <c r="EJ1895"/>
    </row>
    <row r="1896" spans="1:140" ht="15.75">
      <c r="A1896"/>
      <c r="B1896"/>
      <c r="C1896"/>
      <c r="D1896"/>
      <c r="E1896"/>
      <c r="F1896"/>
      <c r="G1896"/>
      <c r="H1896"/>
      <c r="I1896"/>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c r="CW1896"/>
      <c r="CX1896"/>
      <c r="CY1896"/>
      <c r="CZ1896"/>
      <c r="DA1896"/>
      <c r="DB1896"/>
      <c r="DC1896"/>
      <c r="DD1896"/>
      <c r="DE1896"/>
      <c r="DF1896"/>
      <c r="DG1896"/>
      <c r="DH1896"/>
      <c r="DI1896"/>
      <c r="DJ1896"/>
      <c r="DK1896"/>
      <c r="DL1896"/>
      <c r="DM1896"/>
      <c r="DN1896"/>
      <c r="DO1896"/>
      <c r="DP1896"/>
      <c r="DQ1896"/>
      <c r="DR1896"/>
      <c r="DS1896"/>
      <c r="DT1896"/>
      <c r="DU1896"/>
      <c r="DV1896"/>
      <c r="DW1896"/>
      <c r="DX1896"/>
      <c r="DY1896"/>
      <c r="DZ1896"/>
      <c r="EA1896"/>
      <c r="EB1896"/>
      <c r="EC1896"/>
      <c r="ED1896"/>
      <c r="EE1896"/>
      <c r="EF1896"/>
      <c r="EG1896"/>
      <c r="EH1896"/>
      <c r="EI1896"/>
      <c r="EJ1896"/>
    </row>
    <row r="1897" spans="1:140" ht="15.75">
      <c r="A1897"/>
      <c r="B1897"/>
      <c r="C1897"/>
      <c r="D1897"/>
      <c r="E1897"/>
      <c r="F1897"/>
      <c r="G1897"/>
      <c r="H1897"/>
      <c r="I1897"/>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c r="CW1897"/>
      <c r="CX1897"/>
      <c r="CY1897"/>
      <c r="CZ1897"/>
      <c r="DA1897"/>
      <c r="DB1897"/>
      <c r="DC1897"/>
      <c r="DD1897"/>
      <c r="DE1897"/>
      <c r="DF1897"/>
      <c r="DG1897"/>
      <c r="DH1897"/>
      <c r="DI1897"/>
      <c r="DJ1897"/>
      <c r="DK1897"/>
      <c r="DL1897"/>
      <c r="DM1897"/>
      <c r="DN1897"/>
      <c r="DO1897"/>
      <c r="DP1897"/>
      <c r="DQ1897"/>
      <c r="DR1897"/>
      <c r="DS1897"/>
      <c r="DT1897"/>
      <c r="DU1897"/>
      <c r="DV1897"/>
      <c r="DW1897"/>
      <c r="DX1897"/>
      <c r="DY1897"/>
      <c r="DZ1897"/>
      <c r="EA1897"/>
      <c r="EB1897"/>
      <c r="EC1897"/>
      <c r="ED1897"/>
      <c r="EE1897"/>
      <c r="EF1897"/>
      <c r="EG1897"/>
      <c r="EH1897"/>
      <c r="EI1897"/>
      <c r="EJ1897"/>
    </row>
    <row r="1898" spans="1:140" ht="15.75">
      <c r="A1898"/>
      <c r="B1898"/>
      <c r="C1898"/>
      <c r="D1898"/>
      <c r="E1898"/>
      <c r="F1898"/>
      <c r="G1898"/>
      <c r="H1898"/>
      <c r="I1898"/>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c r="CW1898"/>
      <c r="CX1898"/>
      <c r="CY1898"/>
      <c r="CZ1898"/>
      <c r="DA1898"/>
      <c r="DB1898"/>
      <c r="DC1898"/>
      <c r="DD1898"/>
      <c r="DE1898"/>
      <c r="DF1898"/>
      <c r="DG1898"/>
      <c r="DH1898"/>
      <c r="DI1898"/>
      <c r="DJ1898"/>
      <c r="DK1898"/>
      <c r="DL1898"/>
      <c r="DM1898"/>
      <c r="DN1898"/>
      <c r="DO1898"/>
      <c r="DP1898"/>
      <c r="DQ1898"/>
      <c r="DR1898"/>
      <c r="DS1898"/>
      <c r="DT1898"/>
      <c r="DU1898"/>
      <c r="DV1898"/>
      <c r="DW1898"/>
      <c r="DX1898"/>
      <c r="DY1898"/>
      <c r="DZ1898"/>
      <c r="EA1898"/>
      <c r="EB1898"/>
      <c r="EC1898"/>
      <c r="ED1898"/>
      <c r="EE1898"/>
      <c r="EF1898"/>
      <c r="EG1898"/>
      <c r="EH1898"/>
      <c r="EI1898"/>
      <c r="EJ1898"/>
    </row>
    <row r="1899" spans="1:140" ht="15.75">
      <c r="A1899"/>
      <c r="B1899"/>
      <c r="C1899"/>
      <c r="D1899"/>
      <c r="E1899"/>
      <c r="F1899"/>
      <c r="G1899"/>
      <c r="H1899"/>
      <c r="I1899"/>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c r="CW1899"/>
      <c r="CX1899"/>
      <c r="CY1899"/>
      <c r="CZ1899"/>
      <c r="DA1899"/>
      <c r="DB1899"/>
      <c r="DC1899"/>
      <c r="DD1899"/>
      <c r="DE1899"/>
      <c r="DF1899"/>
      <c r="DG1899"/>
      <c r="DH1899"/>
      <c r="DI1899"/>
      <c r="DJ1899"/>
      <c r="DK1899"/>
      <c r="DL1899"/>
      <c r="DM1899"/>
      <c r="DN1899"/>
      <c r="DO1899"/>
      <c r="DP1899"/>
      <c r="DQ1899"/>
      <c r="DR1899"/>
      <c r="DS1899"/>
      <c r="DT1899"/>
      <c r="DU1899"/>
      <c r="DV1899"/>
      <c r="DW1899"/>
      <c r="DX1899"/>
      <c r="DY1899"/>
      <c r="DZ1899"/>
      <c r="EA1899"/>
      <c r="EB1899"/>
      <c r="EC1899"/>
      <c r="ED1899"/>
      <c r="EE1899"/>
      <c r="EF1899"/>
      <c r="EG1899"/>
      <c r="EH1899"/>
      <c r="EI1899"/>
      <c r="EJ1899"/>
    </row>
    <row r="1900" spans="1:140" ht="15.75">
      <c r="A1900"/>
      <c r="B1900"/>
      <c r="C1900"/>
      <c r="D1900"/>
      <c r="E1900"/>
      <c r="F1900"/>
      <c r="G1900"/>
      <c r="H1900"/>
      <c r="I1900"/>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c r="CW1900"/>
      <c r="CX1900"/>
      <c r="CY1900"/>
      <c r="CZ1900"/>
      <c r="DA1900"/>
      <c r="DB1900"/>
      <c r="DC1900"/>
      <c r="DD1900"/>
      <c r="DE1900"/>
      <c r="DF1900"/>
      <c r="DG1900"/>
      <c r="DH1900"/>
      <c r="DI1900"/>
      <c r="DJ1900"/>
      <c r="DK1900"/>
      <c r="DL1900"/>
      <c r="DM1900"/>
      <c r="DN1900"/>
      <c r="DO1900"/>
      <c r="DP1900"/>
      <c r="DQ1900"/>
      <c r="DR1900"/>
      <c r="DS1900"/>
      <c r="DT1900"/>
      <c r="DU1900"/>
      <c r="DV1900"/>
      <c r="DW1900"/>
      <c r="DX1900"/>
      <c r="DY1900"/>
      <c r="DZ1900"/>
      <c r="EA1900"/>
      <c r="EB1900"/>
      <c r="EC1900"/>
      <c r="ED1900"/>
      <c r="EE1900"/>
      <c r="EF1900"/>
      <c r="EG1900"/>
      <c r="EH1900"/>
      <c r="EI1900"/>
      <c r="EJ1900"/>
    </row>
    <row r="1901" spans="1:140" ht="15.75">
      <c r="A1901"/>
      <c r="B1901"/>
      <c r="C1901"/>
      <c r="D1901"/>
      <c r="E1901"/>
      <c r="F1901"/>
      <c r="G1901"/>
      <c r="H1901"/>
      <c r="I1901"/>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c r="CW1901"/>
      <c r="CX1901"/>
      <c r="CY1901"/>
      <c r="CZ1901"/>
      <c r="DA1901"/>
      <c r="DB1901"/>
      <c r="DC1901"/>
      <c r="DD1901"/>
      <c r="DE1901"/>
      <c r="DF1901"/>
      <c r="DG1901"/>
      <c r="DH1901"/>
      <c r="DI1901"/>
      <c r="DJ1901"/>
      <c r="DK1901"/>
      <c r="DL1901"/>
      <c r="DM1901"/>
      <c r="DN1901"/>
      <c r="DO1901"/>
      <c r="DP1901"/>
      <c r="DQ1901"/>
      <c r="DR1901"/>
      <c r="DS1901"/>
      <c r="DT1901"/>
      <c r="DU1901"/>
      <c r="DV1901"/>
      <c r="DW1901"/>
      <c r="DX1901"/>
      <c r="DY1901"/>
      <c r="DZ1901"/>
      <c r="EA1901"/>
      <c r="EB1901"/>
      <c r="EC1901"/>
      <c r="ED1901"/>
      <c r="EE1901"/>
      <c r="EF1901"/>
      <c r="EG1901"/>
      <c r="EH1901"/>
      <c r="EI1901"/>
      <c r="EJ1901"/>
    </row>
    <row r="1902" spans="1:140" ht="15.75">
      <c r="A1902"/>
      <c r="B1902"/>
      <c r="C1902"/>
      <c r="D1902"/>
      <c r="E1902"/>
      <c r="F1902"/>
      <c r="G1902"/>
      <c r="H1902"/>
      <c r="I1902"/>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c r="CW1902"/>
      <c r="CX1902"/>
      <c r="CY1902"/>
      <c r="CZ1902"/>
      <c r="DA1902"/>
      <c r="DB1902"/>
      <c r="DC1902"/>
      <c r="DD1902"/>
      <c r="DE1902"/>
      <c r="DF1902"/>
      <c r="DG1902"/>
      <c r="DH1902"/>
      <c r="DI1902"/>
      <c r="DJ1902"/>
      <c r="DK1902"/>
      <c r="DL1902"/>
      <c r="DM1902"/>
      <c r="DN1902"/>
      <c r="DO1902"/>
      <c r="DP1902"/>
      <c r="DQ1902"/>
      <c r="DR1902"/>
      <c r="DS1902"/>
      <c r="DT1902"/>
      <c r="DU1902"/>
      <c r="DV1902"/>
      <c r="DW1902"/>
      <c r="DX1902"/>
      <c r="DY1902"/>
      <c r="DZ1902"/>
      <c r="EA1902"/>
      <c r="EB1902"/>
      <c r="EC1902"/>
      <c r="ED1902"/>
      <c r="EE1902"/>
      <c r="EF1902"/>
      <c r="EG1902"/>
      <c r="EH1902"/>
      <c r="EI1902"/>
      <c r="EJ1902"/>
    </row>
    <row r="1903" spans="1:140" ht="15.75">
      <c r="A1903"/>
      <c r="B1903"/>
      <c r="C1903"/>
      <c r="D1903"/>
      <c r="E1903"/>
      <c r="F1903"/>
      <c r="G1903"/>
      <c r="H1903"/>
      <c r="I1903"/>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c r="CW1903"/>
      <c r="CX1903"/>
      <c r="CY1903"/>
      <c r="CZ1903"/>
      <c r="DA1903"/>
      <c r="DB1903"/>
      <c r="DC1903"/>
      <c r="DD1903"/>
      <c r="DE1903"/>
      <c r="DF1903"/>
      <c r="DG1903"/>
      <c r="DH1903"/>
      <c r="DI1903"/>
      <c r="DJ1903"/>
      <c r="DK1903"/>
      <c r="DL1903"/>
      <c r="DM1903"/>
      <c r="DN1903"/>
      <c r="DO1903"/>
      <c r="DP1903"/>
      <c r="DQ1903"/>
      <c r="DR1903"/>
      <c r="DS1903"/>
      <c r="DT1903"/>
      <c r="DU1903"/>
      <c r="DV1903"/>
      <c r="DW1903"/>
      <c r="DX1903"/>
      <c r="DY1903"/>
      <c r="DZ1903"/>
      <c r="EA1903"/>
      <c r="EB1903"/>
      <c r="EC1903"/>
      <c r="ED1903"/>
      <c r="EE1903"/>
      <c r="EF1903"/>
      <c r="EG1903"/>
      <c r="EH1903"/>
      <c r="EI1903"/>
      <c r="EJ1903"/>
    </row>
    <row r="1904" spans="1:140" ht="15.75">
      <c r="A1904"/>
      <c r="B1904"/>
      <c r="C1904"/>
      <c r="D1904"/>
      <c r="E1904"/>
      <c r="F1904"/>
      <c r="G1904"/>
      <c r="H1904"/>
      <c r="I1904"/>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c r="CW1904"/>
      <c r="CX1904"/>
      <c r="CY1904"/>
      <c r="CZ1904"/>
      <c r="DA1904"/>
      <c r="DB1904"/>
      <c r="DC1904"/>
      <c r="DD1904"/>
      <c r="DE1904"/>
      <c r="DF1904"/>
      <c r="DG1904"/>
      <c r="DH1904"/>
      <c r="DI1904"/>
      <c r="DJ1904"/>
      <c r="DK1904"/>
      <c r="DL1904"/>
      <c r="DM1904"/>
      <c r="DN1904"/>
      <c r="DO1904"/>
      <c r="DP1904"/>
      <c r="DQ1904"/>
      <c r="DR1904"/>
      <c r="DS1904"/>
      <c r="DT1904"/>
      <c r="DU1904"/>
      <c r="DV1904"/>
      <c r="DW1904"/>
      <c r="DX1904"/>
      <c r="DY1904"/>
      <c r="DZ1904"/>
      <c r="EA1904"/>
      <c r="EB1904"/>
      <c r="EC1904"/>
      <c r="ED1904"/>
      <c r="EE1904"/>
      <c r="EF1904"/>
      <c r="EG1904"/>
      <c r="EH1904"/>
      <c r="EI1904"/>
      <c r="EJ1904"/>
    </row>
    <row r="1905" spans="1:140" ht="15.75">
      <c r="A1905"/>
      <c r="B1905"/>
      <c r="C1905"/>
      <c r="D1905"/>
      <c r="E1905"/>
      <c r="F1905"/>
      <c r="G1905"/>
      <c r="H1905"/>
      <c r="I190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c r="CW1905"/>
      <c r="CX1905"/>
      <c r="CY1905"/>
      <c r="CZ1905"/>
      <c r="DA1905"/>
      <c r="DB1905"/>
      <c r="DC1905"/>
      <c r="DD1905"/>
      <c r="DE1905"/>
      <c r="DF1905"/>
      <c r="DG1905"/>
      <c r="DH1905"/>
      <c r="DI1905"/>
      <c r="DJ1905"/>
      <c r="DK1905"/>
      <c r="DL1905"/>
      <c r="DM1905"/>
      <c r="DN1905"/>
      <c r="DO1905"/>
      <c r="DP1905"/>
      <c r="DQ1905"/>
      <c r="DR1905"/>
      <c r="DS1905"/>
      <c r="DT1905"/>
      <c r="DU1905"/>
      <c r="DV1905"/>
      <c r="DW1905"/>
      <c r="DX1905"/>
      <c r="DY1905"/>
      <c r="DZ1905"/>
      <c r="EA1905"/>
      <c r="EB1905"/>
      <c r="EC1905"/>
      <c r="ED1905"/>
      <c r="EE1905"/>
      <c r="EF1905"/>
      <c r="EG1905"/>
      <c r="EH1905"/>
      <c r="EI1905"/>
      <c r="EJ1905"/>
    </row>
    <row r="1906" spans="1:140" ht="15.75">
      <c r="A1906"/>
      <c r="B1906"/>
      <c r="C1906"/>
      <c r="D1906"/>
      <c r="E1906"/>
      <c r="F1906"/>
      <c r="G1906"/>
      <c r="H1906"/>
      <c r="I1906"/>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c r="CW1906"/>
      <c r="CX1906"/>
      <c r="CY1906"/>
      <c r="CZ1906"/>
      <c r="DA1906"/>
      <c r="DB1906"/>
      <c r="DC1906"/>
      <c r="DD1906"/>
      <c r="DE1906"/>
      <c r="DF1906"/>
      <c r="DG1906"/>
      <c r="DH1906"/>
      <c r="DI1906"/>
      <c r="DJ1906"/>
      <c r="DK1906"/>
      <c r="DL1906"/>
      <c r="DM1906"/>
      <c r="DN1906"/>
      <c r="DO1906"/>
      <c r="DP1906"/>
      <c r="DQ1906"/>
      <c r="DR1906"/>
      <c r="DS1906"/>
      <c r="DT1906"/>
      <c r="DU1906"/>
      <c r="DV1906"/>
      <c r="DW1906"/>
      <c r="DX1906"/>
      <c r="DY1906"/>
      <c r="DZ1906"/>
      <c r="EA1906"/>
      <c r="EB1906"/>
      <c r="EC1906"/>
      <c r="ED1906"/>
      <c r="EE1906"/>
      <c r="EF1906"/>
      <c r="EG1906"/>
      <c r="EH1906"/>
      <c r="EI1906"/>
      <c r="EJ1906"/>
    </row>
    <row r="1907" spans="1:140" ht="15.75">
      <c r="A1907"/>
      <c r="B1907"/>
      <c r="C1907"/>
      <c r="D1907"/>
      <c r="E1907"/>
      <c r="F1907"/>
      <c r="G1907"/>
      <c r="H1907"/>
      <c r="I1907"/>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c r="CW1907"/>
      <c r="CX1907"/>
      <c r="CY1907"/>
      <c r="CZ1907"/>
      <c r="DA1907"/>
      <c r="DB1907"/>
      <c r="DC1907"/>
      <c r="DD1907"/>
      <c r="DE1907"/>
      <c r="DF1907"/>
      <c r="DG1907"/>
      <c r="DH1907"/>
      <c r="DI1907"/>
      <c r="DJ1907"/>
      <c r="DK1907"/>
      <c r="DL1907"/>
      <c r="DM1907"/>
      <c r="DN1907"/>
      <c r="DO1907"/>
      <c r="DP1907"/>
      <c r="DQ1907"/>
      <c r="DR1907"/>
      <c r="DS1907"/>
      <c r="DT1907"/>
      <c r="DU1907"/>
      <c r="DV1907"/>
      <c r="DW1907"/>
      <c r="DX1907"/>
      <c r="DY1907"/>
      <c r="DZ1907"/>
      <c r="EA1907"/>
      <c r="EB1907"/>
      <c r="EC1907"/>
      <c r="ED1907"/>
      <c r="EE1907"/>
      <c r="EF1907"/>
      <c r="EG1907"/>
      <c r="EH1907"/>
      <c r="EI1907"/>
      <c r="EJ1907"/>
    </row>
    <row r="1908" spans="1:140" ht="15.75">
      <c r="A1908"/>
      <c r="B1908"/>
      <c r="C1908"/>
      <c r="D1908"/>
      <c r="E1908"/>
      <c r="F1908"/>
      <c r="G1908"/>
      <c r="H1908"/>
      <c r="I1908"/>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c r="CW1908"/>
      <c r="CX1908"/>
      <c r="CY1908"/>
      <c r="CZ1908"/>
      <c r="DA1908"/>
      <c r="DB1908"/>
      <c r="DC1908"/>
      <c r="DD1908"/>
      <c r="DE1908"/>
      <c r="DF1908"/>
      <c r="DG1908"/>
      <c r="DH1908"/>
      <c r="DI1908"/>
      <c r="DJ1908"/>
      <c r="DK1908"/>
      <c r="DL1908"/>
      <c r="DM1908"/>
      <c r="DN1908"/>
      <c r="DO1908"/>
      <c r="DP1908"/>
      <c r="DQ1908"/>
      <c r="DR1908"/>
      <c r="DS1908"/>
      <c r="DT1908"/>
      <c r="DU1908"/>
      <c r="DV1908"/>
      <c r="DW1908"/>
      <c r="DX1908"/>
      <c r="DY1908"/>
      <c r="DZ1908"/>
      <c r="EA1908"/>
      <c r="EB1908"/>
      <c r="EC1908"/>
      <c r="ED1908"/>
      <c r="EE1908"/>
      <c r="EF1908"/>
      <c r="EG1908"/>
      <c r="EH1908"/>
      <c r="EI1908"/>
      <c r="EJ1908"/>
    </row>
    <row r="1909" spans="1:140" ht="15.75">
      <c r="A1909"/>
      <c r="B1909"/>
      <c r="C1909"/>
      <c r="D1909"/>
      <c r="E1909"/>
      <c r="F1909"/>
      <c r="G1909"/>
      <c r="H1909"/>
      <c r="I1909"/>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c r="CW1909"/>
      <c r="CX1909"/>
      <c r="CY1909"/>
      <c r="CZ1909"/>
      <c r="DA1909"/>
      <c r="DB1909"/>
      <c r="DC1909"/>
      <c r="DD1909"/>
      <c r="DE1909"/>
      <c r="DF1909"/>
      <c r="DG1909"/>
      <c r="DH1909"/>
      <c r="DI1909"/>
      <c r="DJ1909"/>
      <c r="DK1909"/>
      <c r="DL1909"/>
      <c r="DM1909"/>
      <c r="DN1909"/>
      <c r="DO1909"/>
      <c r="DP1909"/>
      <c r="DQ1909"/>
      <c r="DR1909"/>
      <c r="DS1909"/>
      <c r="DT1909"/>
      <c r="DU1909"/>
      <c r="DV1909"/>
      <c r="DW1909"/>
      <c r="DX1909"/>
      <c r="DY1909"/>
      <c r="DZ1909"/>
      <c r="EA1909"/>
      <c r="EB1909"/>
      <c r="EC1909"/>
      <c r="ED1909"/>
      <c r="EE1909"/>
      <c r="EF1909"/>
      <c r="EG1909"/>
      <c r="EH1909"/>
      <c r="EI1909"/>
      <c r="EJ1909"/>
    </row>
    <row r="1910" spans="1:140" ht="15.75">
      <c r="A1910"/>
      <c r="B1910"/>
      <c r="C1910"/>
      <c r="D1910"/>
      <c r="E1910"/>
      <c r="F1910"/>
      <c r="G1910"/>
      <c r="H1910"/>
      <c r="I1910"/>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c r="CW1910"/>
      <c r="CX1910"/>
      <c r="CY1910"/>
      <c r="CZ1910"/>
      <c r="DA1910"/>
      <c r="DB1910"/>
      <c r="DC1910"/>
      <c r="DD1910"/>
      <c r="DE1910"/>
      <c r="DF1910"/>
      <c r="DG1910"/>
      <c r="DH1910"/>
      <c r="DI1910"/>
      <c r="DJ1910"/>
      <c r="DK1910"/>
      <c r="DL1910"/>
      <c r="DM1910"/>
      <c r="DN1910"/>
      <c r="DO1910"/>
      <c r="DP1910"/>
      <c r="DQ1910"/>
      <c r="DR1910"/>
      <c r="DS1910"/>
      <c r="DT1910"/>
      <c r="DU1910"/>
      <c r="DV1910"/>
      <c r="DW1910"/>
      <c r="DX1910"/>
      <c r="DY1910"/>
      <c r="DZ1910"/>
      <c r="EA1910"/>
      <c r="EB1910"/>
      <c r="EC1910"/>
      <c r="ED1910"/>
      <c r="EE1910"/>
      <c r="EF1910"/>
      <c r="EG1910"/>
      <c r="EH1910"/>
      <c r="EI1910"/>
      <c r="EJ1910"/>
    </row>
    <row r="1911" spans="1:140" ht="15.75">
      <c r="A1911"/>
      <c r="B1911"/>
      <c r="C1911"/>
      <c r="D1911"/>
      <c r="E1911"/>
      <c r="F1911"/>
      <c r="G1911"/>
      <c r="H1911"/>
      <c r="I1911"/>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c r="CW1911"/>
      <c r="CX1911"/>
      <c r="CY1911"/>
      <c r="CZ1911"/>
      <c r="DA1911"/>
      <c r="DB1911"/>
      <c r="DC1911"/>
      <c r="DD1911"/>
      <c r="DE1911"/>
      <c r="DF1911"/>
      <c r="DG1911"/>
      <c r="DH1911"/>
      <c r="DI1911"/>
      <c r="DJ1911"/>
      <c r="DK1911"/>
      <c r="DL1911"/>
      <c r="DM1911"/>
      <c r="DN1911"/>
      <c r="DO1911"/>
      <c r="DP1911"/>
      <c r="DQ1911"/>
      <c r="DR1911"/>
      <c r="DS1911"/>
      <c r="DT1911"/>
      <c r="DU1911"/>
      <c r="DV1911"/>
      <c r="DW1911"/>
      <c r="DX1911"/>
      <c r="DY1911"/>
      <c r="DZ1911"/>
      <c r="EA1911"/>
      <c r="EB1911"/>
      <c r="EC1911"/>
      <c r="ED1911"/>
      <c r="EE1911"/>
      <c r="EF1911"/>
      <c r="EG1911"/>
      <c r="EH1911"/>
      <c r="EI1911"/>
      <c r="EJ1911"/>
    </row>
    <row r="1912" spans="1:140" ht="15.75">
      <c r="A1912"/>
      <c r="B1912"/>
      <c r="C1912"/>
      <c r="D1912"/>
      <c r="E1912"/>
      <c r="F1912"/>
      <c r="G1912"/>
      <c r="H1912"/>
      <c r="I1912"/>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c r="CW1912"/>
      <c r="CX1912"/>
      <c r="CY1912"/>
      <c r="CZ1912"/>
      <c r="DA1912"/>
      <c r="DB1912"/>
      <c r="DC1912"/>
      <c r="DD1912"/>
      <c r="DE1912"/>
      <c r="DF1912"/>
      <c r="DG1912"/>
      <c r="DH1912"/>
      <c r="DI1912"/>
      <c r="DJ1912"/>
      <c r="DK1912"/>
      <c r="DL1912"/>
      <c r="DM1912"/>
      <c r="DN1912"/>
      <c r="DO1912"/>
      <c r="DP1912"/>
      <c r="DQ1912"/>
      <c r="DR1912"/>
      <c r="DS1912"/>
      <c r="DT1912"/>
      <c r="DU1912"/>
      <c r="DV1912"/>
      <c r="DW1912"/>
      <c r="DX1912"/>
      <c r="DY1912"/>
      <c r="DZ1912"/>
      <c r="EA1912"/>
      <c r="EB1912"/>
      <c r="EC1912"/>
      <c r="ED1912"/>
      <c r="EE1912"/>
      <c r="EF1912"/>
      <c r="EG1912"/>
      <c r="EH1912"/>
      <c r="EI1912"/>
      <c r="EJ1912"/>
    </row>
    <row r="1913" spans="1:140" ht="15.75">
      <c r="A1913"/>
      <c r="B1913"/>
      <c r="C1913"/>
      <c r="D1913"/>
      <c r="E1913"/>
      <c r="F1913"/>
      <c r="G1913"/>
      <c r="H1913"/>
      <c r="I1913"/>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c r="CW1913"/>
      <c r="CX1913"/>
      <c r="CY1913"/>
      <c r="CZ1913"/>
      <c r="DA1913"/>
      <c r="DB1913"/>
      <c r="DC1913"/>
      <c r="DD1913"/>
      <c r="DE1913"/>
      <c r="DF1913"/>
      <c r="DG1913"/>
      <c r="DH1913"/>
      <c r="DI1913"/>
      <c r="DJ1913"/>
      <c r="DK1913"/>
      <c r="DL1913"/>
      <c r="DM1913"/>
      <c r="DN1913"/>
      <c r="DO1913"/>
      <c r="DP1913"/>
      <c r="DQ1913"/>
      <c r="DR1913"/>
      <c r="DS1913"/>
      <c r="DT1913"/>
      <c r="DU1913"/>
      <c r="DV1913"/>
      <c r="DW1913"/>
      <c r="DX1913"/>
      <c r="DY1913"/>
      <c r="DZ1913"/>
      <c r="EA1913"/>
      <c r="EB1913"/>
      <c r="EC1913"/>
      <c r="ED1913"/>
      <c r="EE1913"/>
      <c r="EF1913"/>
      <c r="EG1913"/>
      <c r="EH1913"/>
      <c r="EI1913"/>
      <c r="EJ1913"/>
    </row>
    <row r="1914" spans="1:140" ht="15.75">
      <c r="A1914"/>
      <c r="B1914"/>
      <c r="C1914"/>
      <c r="D1914"/>
      <c r="E1914"/>
      <c r="F1914"/>
      <c r="G1914"/>
      <c r="H1914"/>
      <c r="I1914"/>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c r="CW1914"/>
      <c r="CX1914"/>
      <c r="CY1914"/>
      <c r="CZ1914"/>
      <c r="DA1914"/>
      <c r="DB1914"/>
      <c r="DC1914"/>
      <c r="DD1914"/>
      <c r="DE1914"/>
      <c r="DF1914"/>
      <c r="DG1914"/>
      <c r="DH1914"/>
      <c r="DI1914"/>
      <c r="DJ1914"/>
      <c r="DK1914"/>
      <c r="DL1914"/>
      <c r="DM1914"/>
      <c r="DN1914"/>
      <c r="DO1914"/>
      <c r="DP1914"/>
      <c r="DQ1914"/>
      <c r="DR1914"/>
      <c r="DS1914"/>
      <c r="DT1914"/>
      <c r="DU1914"/>
      <c r="DV1914"/>
      <c r="DW1914"/>
      <c r="DX1914"/>
      <c r="DY1914"/>
      <c r="DZ1914"/>
      <c r="EA1914"/>
      <c r="EB1914"/>
      <c r="EC1914"/>
      <c r="ED1914"/>
      <c r="EE1914"/>
      <c r="EF1914"/>
      <c r="EG1914"/>
      <c r="EH1914"/>
      <c r="EI1914"/>
      <c r="EJ1914"/>
    </row>
    <row r="1915" spans="1:140" ht="15.75">
      <c r="A1915"/>
      <c r="B1915"/>
      <c r="C1915"/>
      <c r="D1915"/>
      <c r="E1915"/>
      <c r="F1915"/>
      <c r="G1915"/>
      <c r="H1915"/>
      <c r="I191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c r="CW1915"/>
      <c r="CX1915"/>
      <c r="CY1915"/>
      <c r="CZ1915"/>
      <c r="DA1915"/>
      <c r="DB1915"/>
      <c r="DC1915"/>
      <c r="DD1915"/>
      <c r="DE1915"/>
      <c r="DF1915"/>
      <c r="DG1915"/>
      <c r="DH1915"/>
      <c r="DI1915"/>
      <c r="DJ1915"/>
      <c r="DK1915"/>
      <c r="DL1915"/>
      <c r="DM1915"/>
      <c r="DN1915"/>
      <c r="DO1915"/>
      <c r="DP1915"/>
      <c r="DQ1915"/>
      <c r="DR1915"/>
      <c r="DS1915"/>
      <c r="DT1915"/>
      <c r="DU1915"/>
      <c r="DV1915"/>
      <c r="DW1915"/>
      <c r="DX1915"/>
      <c r="DY1915"/>
      <c r="DZ1915"/>
      <c r="EA1915"/>
      <c r="EB1915"/>
      <c r="EC1915"/>
      <c r="ED1915"/>
      <c r="EE1915"/>
      <c r="EF1915"/>
      <c r="EG1915"/>
      <c r="EH1915"/>
      <c r="EI1915"/>
      <c r="EJ1915"/>
    </row>
    <row r="1916" spans="1:140" ht="15.75">
      <c r="A1916"/>
      <c r="B1916"/>
      <c r="C1916"/>
      <c r="D1916"/>
      <c r="E1916"/>
      <c r="F1916"/>
      <c r="G1916"/>
      <c r="H1916"/>
      <c r="I1916"/>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c r="CW1916"/>
      <c r="CX1916"/>
      <c r="CY1916"/>
      <c r="CZ1916"/>
      <c r="DA1916"/>
      <c r="DB1916"/>
      <c r="DC1916"/>
      <c r="DD1916"/>
      <c r="DE1916"/>
      <c r="DF1916"/>
      <c r="DG1916"/>
      <c r="DH1916"/>
      <c r="DI1916"/>
      <c r="DJ1916"/>
      <c r="DK1916"/>
      <c r="DL1916"/>
      <c r="DM1916"/>
      <c r="DN1916"/>
      <c r="DO1916"/>
      <c r="DP1916"/>
      <c r="DQ1916"/>
      <c r="DR1916"/>
      <c r="DS1916"/>
      <c r="DT1916"/>
      <c r="DU1916"/>
      <c r="DV1916"/>
      <c r="DW1916"/>
      <c r="DX1916"/>
      <c r="DY1916"/>
      <c r="DZ1916"/>
      <c r="EA1916"/>
      <c r="EB1916"/>
      <c r="EC1916"/>
      <c r="ED1916"/>
      <c r="EE1916"/>
      <c r="EF1916"/>
      <c r="EG1916"/>
      <c r="EH1916"/>
      <c r="EI1916"/>
      <c r="EJ1916"/>
    </row>
    <row r="1917" spans="1:140" ht="15.75">
      <c r="A1917"/>
      <c r="B1917"/>
      <c r="C1917"/>
      <c r="D1917"/>
      <c r="E1917"/>
      <c r="F1917"/>
      <c r="G1917"/>
      <c r="H1917"/>
      <c r="I1917"/>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c r="CW1917"/>
      <c r="CX1917"/>
      <c r="CY1917"/>
      <c r="CZ1917"/>
      <c r="DA1917"/>
      <c r="DB1917"/>
      <c r="DC1917"/>
      <c r="DD1917"/>
      <c r="DE1917"/>
      <c r="DF1917"/>
      <c r="DG1917"/>
      <c r="DH1917"/>
      <c r="DI1917"/>
      <c r="DJ1917"/>
      <c r="DK1917"/>
      <c r="DL1917"/>
      <c r="DM1917"/>
      <c r="DN1917"/>
      <c r="DO1917"/>
      <c r="DP1917"/>
      <c r="DQ1917"/>
      <c r="DR1917"/>
      <c r="DS1917"/>
      <c r="DT1917"/>
      <c r="DU1917"/>
      <c r="DV1917"/>
      <c r="DW1917"/>
      <c r="DX1917"/>
      <c r="DY1917"/>
      <c r="DZ1917"/>
      <c r="EA1917"/>
      <c r="EB1917"/>
      <c r="EC1917"/>
      <c r="ED1917"/>
      <c r="EE1917"/>
      <c r="EF1917"/>
      <c r="EG1917"/>
      <c r="EH1917"/>
      <c r="EI1917"/>
      <c r="EJ1917"/>
    </row>
    <row r="1918" spans="1:140" ht="15.75">
      <c r="A1918"/>
      <c r="B1918"/>
      <c r="C1918"/>
      <c r="D1918"/>
      <c r="E1918"/>
      <c r="F1918"/>
      <c r="G1918"/>
      <c r="H1918"/>
      <c r="I1918"/>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c r="CW1918"/>
      <c r="CX1918"/>
      <c r="CY1918"/>
      <c r="CZ1918"/>
      <c r="DA1918"/>
      <c r="DB1918"/>
      <c r="DC1918"/>
      <c r="DD1918"/>
      <c r="DE1918"/>
      <c r="DF1918"/>
      <c r="DG1918"/>
      <c r="DH1918"/>
      <c r="DI1918"/>
      <c r="DJ1918"/>
      <c r="DK1918"/>
      <c r="DL1918"/>
      <c r="DM1918"/>
      <c r="DN1918"/>
      <c r="DO1918"/>
      <c r="DP1918"/>
      <c r="DQ1918"/>
      <c r="DR1918"/>
      <c r="DS1918"/>
      <c r="DT1918"/>
      <c r="DU1918"/>
      <c r="DV1918"/>
      <c r="DW1918"/>
      <c r="DX1918"/>
      <c r="DY1918"/>
      <c r="DZ1918"/>
      <c r="EA1918"/>
      <c r="EB1918"/>
      <c r="EC1918"/>
      <c r="ED1918"/>
      <c r="EE1918"/>
      <c r="EF1918"/>
      <c r="EG1918"/>
      <c r="EH1918"/>
      <c r="EI1918"/>
      <c r="EJ1918"/>
    </row>
    <row r="1919" spans="1:140" ht="15.75">
      <c r="A1919"/>
      <c r="B1919"/>
      <c r="C1919"/>
      <c r="D1919"/>
      <c r="E1919"/>
      <c r="F1919"/>
      <c r="G1919"/>
      <c r="H1919"/>
      <c r="I1919"/>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c r="CW1919"/>
      <c r="CX1919"/>
      <c r="CY1919"/>
      <c r="CZ1919"/>
      <c r="DA1919"/>
      <c r="DB1919"/>
      <c r="DC1919"/>
      <c r="DD1919"/>
      <c r="DE1919"/>
      <c r="DF1919"/>
      <c r="DG1919"/>
      <c r="DH1919"/>
      <c r="DI1919"/>
      <c r="DJ1919"/>
      <c r="DK1919"/>
      <c r="DL1919"/>
      <c r="DM1919"/>
      <c r="DN1919"/>
      <c r="DO1919"/>
      <c r="DP1919"/>
      <c r="DQ1919"/>
      <c r="DR1919"/>
      <c r="DS1919"/>
      <c r="DT1919"/>
      <c r="DU1919"/>
      <c r="DV1919"/>
      <c r="DW1919"/>
      <c r="DX1919"/>
      <c r="DY1919"/>
      <c r="DZ1919"/>
      <c r="EA1919"/>
      <c r="EB1919"/>
      <c r="EC1919"/>
      <c r="ED1919"/>
      <c r="EE1919"/>
      <c r="EF1919"/>
      <c r="EG1919"/>
      <c r="EH1919"/>
      <c r="EI1919"/>
      <c r="EJ1919"/>
    </row>
    <row r="1920" spans="1:140" ht="15.75">
      <c r="A1920"/>
      <c r="B1920"/>
      <c r="C1920"/>
      <c r="D1920"/>
      <c r="E1920"/>
      <c r="F1920"/>
      <c r="G1920"/>
      <c r="H1920"/>
      <c r="I1920"/>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c r="CW1920"/>
      <c r="CX1920"/>
      <c r="CY1920"/>
      <c r="CZ1920"/>
      <c r="DA1920"/>
      <c r="DB1920"/>
      <c r="DC1920"/>
      <c r="DD1920"/>
      <c r="DE1920"/>
      <c r="DF1920"/>
      <c r="DG1920"/>
      <c r="DH1920"/>
      <c r="DI1920"/>
      <c r="DJ1920"/>
      <c r="DK1920"/>
      <c r="DL1920"/>
      <c r="DM1920"/>
      <c r="DN1920"/>
      <c r="DO1920"/>
      <c r="DP1920"/>
      <c r="DQ1920"/>
      <c r="DR1920"/>
      <c r="DS1920"/>
      <c r="DT1920"/>
      <c r="DU1920"/>
      <c r="DV1920"/>
      <c r="DW1920"/>
      <c r="DX1920"/>
      <c r="DY1920"/>
      <c r="DZ1920"/>
      <c r="EA1920"/>
      <c r="EB1920"/>
      <c r="EC1920"/>
      <c r="ED1920"/>
      <c r="EE1920"/>
      <c r="EF1920"/>
      <c r="EG1920"/>
      <c r="EH1920"/>
      <c r="EI1920"/>
      <c r="EJ1920"/>
    </row>
    <row r="1921" spans="1:140" ht="15.75">
      <c r="A1921"/>
      <c r="B1921"/>
      <c r="C1921"/>
      <c r="D1921"/>
      <c r="E1921"/>
      <c r="F1921"/>
      <c r="G1921"/>
      <c r="H1921"/>
      <c r="I1921"/>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c r="CW1921"/>
      <c r="CX1921"/>
      <c r="CY1921"/>
      <c r="CZ1921"/>
      <c r="DA1921"/>
      <c r="DB1921"/>
      <c r="DC1921"/>
      <c r="DD1921"/>
      <c r="DE1921"/>
      <c r="DF1921"/>
      <c r="DG1921"/>
      <c r="DH1921"/>
      <c r="DI1921"/>
      <c r="DJ1921"/>
      <c r="DK1921"/>
      <c r="DL1921"/>
      <c r="DM1921"/>
      <c r="DN1921"/>
      <c r="DO1921"/>
      <c r="DP1921"/>
      <c r="DQ1921"/>
      <c r="DR1921"/>
      <c r="DS1921"/>
      <c r="DT1921"/>
      <c r="DU1921"/>
      <c r="DV1921"/>
      <c r="DW1921"/>
      <c r="DX1921"/>
      <c r="DY1921"/>
      <c r="DZ1921"/>
      <c r="EA1921"/>
      <c r="EB1921"/>
      <c r="EC1921"/>
      <c r="ED1921"/>
      <c r="EE1921"/>
      <c r="EF1921"/>
      <c r="EG1921"/>
      <c r="EH1921"/>
      <c r="EI1921"/>
      <c r="EJ1921"/>
    </row>
    <row r="1922" spans="1:140" ht="15.75">
      <c r="A1922"/>
      <c r="B1922"/>
      <c r="C1922"/>
      <c r="D1922"/>
      <c r="E1922"/>
      <c r="F1922"/>
      <c r="G1922"/>
      <c r="H1922"/>
      <c r="I1922"/>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c r="CW1922"/>
      <c r="CX1922"/>
      <c r="CY1922"/>
      <c r="CZ1922"/>
      <c r="DA1922"/>
      <c r="DB1922"/>
      <c r="DC1922"/>
      <c r="DD1922"/>
      <c r="DE1922"/>
      <c r="DF1922"/>
      <c r="DG1922"/>
      <c r="DH1922"/>
      <c r="DI1922"/>
      <c r="DJ1922"/>
      <c r="DK1922"/>
      <c r="DL1922"/>
      <c r="DM1922"/>
      <c r="DN1922"/>
      <c r="DO1922"/>
      <c r="DP1922"/>
      <c r="DQ1922"/>
      <c r="DR1922"/>
      <c r="DS1922"/>
      <c r="DT1922"/>
      <c r="DU1922"/>
      <c r="DV1922"/>
      <c r="DW1922"/>
      <c r="DX1922"/>
      <c r="DY1922"/>
      <c r="DZ1922"/>
      <c r="EA1922"/>
      <c r="EB1922"/>
      <c r="EC1922"/>
      <c r="ED1922"/>
      <c r="EE1922"/>
      <c r="EF1922"/>
      <c r="EG1922"/>
      <c r="EH1922"/>
      <c r="EI1922"/>
      <c r="EJ1922"/>
    </row>
    <row r="1923" spans="1:140" ht="15.75">
      <c r="A1923"/>
      <c r="B1923"/>
      <c r="C1923"/>
      <c r="D1923"/>
      <c r="E1923"/>
      <c r="F1923"/>
      <c r="G1923"/>
      <c r="H1923"/>
      <c r="I1923"/>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c r="CW1923"/>
      <c r="CX1923"/>
      <c r="CY1923"/>
      <c r="CZ1923"/>
      <c r="DA1923"/>
      <c r="DB1923"/>
      <c r="DC1923"/>
      <c r="DD1923"/>
      <c r="DE1923"/>
      <c r="DF1923"/>
      <c r="DG1923"/>
      <c r="DH1923"/>
      <c r="DI1923"/>
      <c r="DJ1923"/>
      <c r="DK1923"/>
      <c r="DL1923"/>
      <c r="DM1923"/>
      <c r="DN1923"/>
      <c r="DO1923"/>
      <c r="DP1923"/>
      <c r="DQ1923"/>
      <c r="DR1923"/>
      <c r="DS1923"/>
      <c r="DT1923"/>
      <c r="DU1923"/>
      <c r="DV1923"/>
      <c r="DW1923"/>
      <c r="DX1923"/>
      <c r="DY1923"/>
      <c r="DZ1923"/>
      <c r="EA1923"/>
      <c r="EB1923"/>
      <c r="EC1923"/>
      <c r="ED1923"/>
      <c r="EE1923"/>
      <c r="EF1923"/>
      <c r="EG1923"/>
      <c r="EH1923"/>
      <c r="EI1923"/>
      <c r="EJ1923"/>
    </row>
    <row r="1924" spans="1:140" ht="15.75">
      <c r="A1924"/>
      <c r="B1924"/>
      <c r="C1924"/>
      <c r="D1924"/>
      <c r="E1924"/>
      <c r="F1924"/>
      <c r="G1924"/>
      <c r="H1924"/>
      <c r="I1924"/>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c r="CW1924"/>
      <c r="CX1924"/>
      <c r="CY1924"/>
      <c r="CZ1924"/>
      <c r="DA1924"/>
      <c r="DB1924"/>
      <c r="DC1924"/>
      <c r="DD1924"/>
      <c r="DE1924"/>
      <c r="DF1924"/>
      <c r="DG1924"/>
      <c r="DH1924"/>
      <c r="DI1924"/>
      <c r="DJ1924"/>
      <c r="DK1924"/>
      <c r="DL1924"/>
      <c r="DM1924"/>
      <c r="DN1924"/>
      <c r="DO1924"/>
      <c r="DP1924"/>
      <c r="DQ1924"/>
      <c r="DR1924"/>
      <c r="DS1924"/>
      <c r="DT1924"/>
      <c r="DU1924"/>
      <c r="DV1924"/>
      <c r="DW1924"/>
      <c r="DX1924"/>
      <c r="DY1924"/>
      <c r="DZ1924"/>
      <c r="EA1924"/>
      <c r="EB1924"/>
      <c r="EC1924"/>
      <c r="ED1924"/>
      <c r="EE1924"/>
      <c r="EF1924"/>
      <c r="EG1924"/>
      <c r="EH1924"/>
      <c r="EI1924"/>
      <c r="EJ1924"/>
    </row>
    <row r="1925" spans="1:140" ht="15.75">
      <c r="A1925"/>
      <c r="B1925"/>
      <c r="C1925"/>
      <c r="D1925"/>
      <c r="E1925"/>
      <c r="F1925"/>
      <c r="G1925"/>
      <c r="H1925"/>
      <c r="I19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c r="CW1925"/>
      <c r="CX1925"/>
      <c r="CY1925"/>
      <c r="CZ1925"/>
      <c r="DA1925"/>
      <c r="DB1925"/>
      <c r="DC1925"/>
      <c r="DD1925"/>
      <c r="DE1925"/>
      <c r="DF1925"/>
      <c r="DG1925"/>
      <c r="DH1925"/>
      <c r="DI1925"/>
      <c r="DJ1925"/>
      <c r="DK1925"/>
      <c r="DL1925"/>
      <c r="DM1925"/>
      <c r="DN1925"/>
      <c r="DO1925"/>
      <c r="DP1925"/>
      <c r="DQ1925"/>
      <c r="DR1925"/>
      <c r="DS1925"/>
      <c r="DT1925"/>
      <c r="DU1925"/>
      <c r="DV1925"/>
      <c r="DW1925"/>
      <c r="DX1925"/>
      <c r="DY1925"/>
      <c r="DZ1925"/>
      <c r="EA1925"/>
      <c r="EB1925"/>
      <c r="EC1925"/>
      <c r="ED1925"/>
      <c r="EE1925"/>
      <c r="EF1925"/>
      <c r="EG1925"/>
      <c r="EH1925"/>
      <c r="EI1925"/>
      <c r="EJ1925"/>
    </row>
    <row r="1926" spans="1:140" ht="15.75">
      <c r="A1926"/>
      <c r="B1926"/>
      <c r="C1926"/>
      <c r="D1926"/>
      <c r="E1926"/>
      <c r="F1926"/>
      <c r="G1926"/>
      <c r="H1926"/>
      <c r="I1926"/>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c r="CW1926"/>
      <c r="CX1926"/>
      <c r="CY1926"/>
      <c r="CZ1926"/>
      <c r="DA1926"/>
      <c r="DB1926"/>
      <c r="DC1926"/>
      <c r="DD1926"/>
      <c r="DE1926"/>
      <c r="DF1926"/>
      <c r="DG1926"/>
      <c r="DH1926"/>
      <c r="DI1926"/>
      <c r="DJ1926"/>
      <c r="DK1926"/>
      <c r="DL1926"/>
      <c r="DM1926"/>
      <c r="DN1926"/>
      <c r="DO1926"/>
      <c r="DP1926"/>
      <c r="DQ1926"/>
      <c r="DR1926"/>
      <c r="DS1926"/>
      <c r="DT1926"/>
      <c r="DU1926"/>
      <c r="DV1926"/>
      <c r="DW1926"/>
      <c r="DX1926"/>
      <c r="DY1926"/>
      <c r="DZ1926"/>
      <c r="EA1926"/>
      <c r="EB1926"/>
      <c r="EC1926"/>
      <c r="ED1926"/>
      <c r="EE1926"/>
      <c r="EF1926"/>
      <c r="EG1926"/>
      <c r="EH1926"/>
      <c r="EI1926"/>
      <c r="EJ1926"/>
    </row>
    <row r="1927" spans="1:140" ht="15.75">
      <c r="A1927"/>
      <c r="B1927"/>
      <c r="C1927"/>
      <c r="D1927"/>
      <c r="E1927"/>
      <c r="F1927"/>
      <c r="G1927"/>
      <c r="H1927"/>
      <c r="I1927"/>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c r="CW1927"/>
      <c r="CX1927"/>
      <c r="CY1927"/>
      <c r="CZ1927"/>
      <c r="DA1927"/>
      <c r="DB1927"/>
      <c r="DC1927"/>
      <c r="DD1927"/>
      <c r="DE1927"/>
      <c r="DF1927"/>
      <c r="DG1927"/>
      <c r="DH1927"/>
      <c r="DI1927"/>
      <c r="DJ1927"/>
      <c r="DK1927"/>
      <c r="DL1927"/>
      <c r="DM1927"/>
      <c r="DN1927"/>
      <c r="DO1927"/>
      <c r="DP1927"/>
      <c r="DQ1927"/>
      <c r="DR1927"/>
      <c r="DS1927"/>
      <c r="DT1927"/>
      <c r="DU1927"/>
      <c r="DV1927"/>
      <c r="DW1927"/>
      <c r="DX1927"/>
      <c r="DY1927"/>
      <c r="DZ1927"/>
      <c r="EA1927"/>
      <c r="EB1927"/>
      <c r="EC1927"/>
      <c r="ED1927"/>
      <c r="EE1927"/>
      <c r="EF1927"/>
      <c r="EG1927"/>
      <c r="EH1927"/>
      <c r="EI1927"/>
      <c r="EJ1927"/>
    </row>
    <row r="1928" spans="1:140" ht="15.75">
      <c r="A1928"/>
      <c r="B1928"/>
      <c r="C1928"/>
      <c r="D1928"/>
      <c r="E1928"/>
      <c r="F1928"/>
      <c r="G1928"/>
      <c r="H1928"/>
      <c r="I1928"/>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c r="CW1928"/>
      <c r="CX1928"/>
      <c r="CY1928"/>
      <c r="CZ1928"/>
      <c r="DA1928"/>
      <c r="DB1928"/>
      <c r="DC1928"/>
      <c r="DD1928"/>
      <c r="DE1928"/>
      <c r="DF1928"/>
      <c r="DG1928"/>
      <c r="DH1928"/>
      <c r="DI1928"/>
      <c r="DJ1928"/>
      <c r="DK1928"/>
      <c r="DL1928"/>
      <c r="DM1928"/>
      <c r="DN1928"/>
      <c r="DO1928"/>
      <c r="DP1928"/>
      <c r="DQ1928"/>
      <c r="DR1928"/>
      <c r="DS1928"/>
      <c r="DT1928"/>
      <c r="DU1928"/>
      <c r="DV1928"/>
      <c r="DW1928"/>
      <c r="DX1928"/>
      <c r="DY1928"/>
      <c r="DZ1928"/>
      <c r="EA1928"/>
      <c r="EB1928"/>
      <c r="EC1928"/>
      <c r="ED1928"/>
      <c r="EE1928"/>
      <c r="EF1928"/>
      <c r="EG1928"/>
      <c r="EH1928"/>
      <c r="EI1928"/>
      <c r="EJ1928"/>
    </row>
    <row r="1929" spans="1:140" ht="15.75">
      <c r="A1929"/>
      <c r="B1929"/>
      <c r="C1929"/>
      <c r="D1929"/>
      <c r="E1929"/>
      <c r="F1929"/>
      <c r="G1929"/>
      <c r="H1929"/>
      <c r="I1929"/>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c r="CW1929"/>
      <c r="CX1929"/>
      <c r="CY1929"/>
      <c r="CZ1929"/>
      <c r="DA1929"/>
      <c r="DB1929"/>
      <c r="DC1929"/>
      <c r="DD1929"/>
      <c r="DE1929"/>
      <c r="DF1929"/>
      <c r="DG1929"/>
      <c r="DH1929"/>
      <c r="DI1929"/>
      <c r="DJ1929"/>
      <c r="DK1929"/>
      <c r="DL1929"/>
      <c r="DM1929"/>
      <c r="DN1929"/>
      <c r="DO1929"/>
      <c r="DP1929"/>
      <c r="DQ1929"/>
      <c r="DR1929"/>
      <c r="DS1929"/>
      <c r="DT1929"/>
      <c r="DU1929"/>
      <c r="DV1929"/>
      <c r="DW1929"/>
      <c r="DX1929"/>
      <c r="DY1929"/>
      <c r="DZ1929"/>
      <c r="EA1929"/>
      <c r="EB1929"/>
      <c r="EC1929"/>
      <c r="ED1929"/>
      <c r="EE1929"/>
      <c r="EF1929"/>
      <c r="EG1929"/>
      <c r="EH1929"/>
      <c r="EI1929"/>
      <c r="EJ1929"/>
    </row>
    <row r="1930" spans="1:140" ht="15.75">
      <c r="A1930"/>
      <c r="B1930"/>
      <c r="C1930"/>
      <c r="D1930"/>
      <c r="E1930"/>
      <c r="F1930"/>
      <c r="G1930"/>
      <c r="H1930"/>
      <c r="I1930"/>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c r="CW1930"/>
      <c r="CX1930"/>
      <c r="CY1930"/>
      <c r="CZ1930"/>
      <c r="DA1930"/>
      <c r="DB1930"/>
      <c r="DC1930"/>
      <c r="DD1930"/>
      <c r="DE1930"/>
      <c r="DF1930"/>
      <c r="DG1930"/>
      <c r="DH1930"/>
      <c r="DI1930"/>
      <c r="DJ1930"/>
      <c r="DK1930"/>
      <c r="DL1930"/>
      <c r="DM1930"/>
      <c r="DN1930"/>
      <c r="DO1930"/>
      <c r="DP1930"/>
      <c r="DQ1930"/>
      <c r="DR1930"/>
      <c r="DS1930"/>
      <c r="DT1930"/>
      <c r="DU1930"/>
      <c r="DV1930"/>
      <c r="DW1930"/>
      <c r="DX1930"/>
      <c r="DY1930"/>
      <c r="DZ1930"/>
      <c r="EA1930"/>
      <c r="EB1930"/>
      <c r="EC1930"/>
      <c r="ED1930"/>
      <c r="EE1930"/>
      <c r="EF1930"/>
      <c r="EG1930"/>
      <c r="EH1930"/>
      <c r="EI1930"/>
      <c r="EJ1930"/>
    </row>
    <row r="1931" spans="1:140" ht="15.75">
      <c r="A1931"/>
      <c r="B1931"/>
      <c r="C1931"/>
      <c r="D1931"/>
      <c r="E1931"/>
      <c r="F1931"/>
      <c r="G1931"/>
      <c r="H1931"/>
      <c r="I1931"/>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c r="CW1931"/>
      <c r="CX1931"/>
      <c r="CY1931"/>
      <c r="CZ1931"/>
      <c r="DA1931"/>
      <c r="DB1931"/>
      <c r="DC1931"/>
      <c r="DD1931"/>
      <c r="DE1931"/>
      <c r="DF1931"/>
      <c r="DG1931"/>
      <c r="DH1931"/>
      <c r="DI1931"/>
      <c r="DJ1931"/>
      <c r="DK1931"/>
      <c r="DL1931"/>
      <c r="DM1931"/>
      <c r="DN1931"/>
      <c r="DO1931"/>
      <c r="DP1931"/>
      <c r="DQ1931"/>
      <c r="DR1931"/>
      <c r="DS1931"/>
      <c r="DT1931"/>
      <c r="DU1931"/>
      <c r="DV1931"/>
      <c r="DW1931"/>
      <c r="DX1931"/>
      <c r="DY1931"/>
      <c r="DZ1931"/>
      <c r="EA1931"/>
      <c r="EB1931"/>
      <c r="EC1931"/>
      <c r="ED1931"/>
      <c r="EE1931"/>
      <c r="EF1931"/>
      <c r="EG1931"/>
      <c r="EH1931"/>
      <c r="EI1931"/>
      <c r="EJ1931"/>
    </row>
    <row r="1932" spans="1:140" ht="15.75">
      <c r="A1932"/>
      <c r="B1932"/>
      <c r="C1932"/>
      <c r="D1932"/>
      <c r="E1932"/>
      <c r="F1932"/>
      <c r="G1932"/>
      <c r="H1932"/>
      <c r="I1932"/>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c r="CW1932"/>
      <c r="CX1932"/>
      <c r="CY1932"/>
      <c r="CZ1932"/>
      <c r="DA1932"/>
      <c r="DB1932"/>
      <c r="DC1932"/>
      <c r="DD1932"/>
      <c r="DE1932"/>
      <c r="DF1932"/>
      <c r="DG1932"/>
      <c r="DH1932"/>
      <c r="DI1932"/>
      <c r="DJ1932"/>
      <c r="DK1932"/>
      <c r="DL1932"/>
      <c r="DM1932"/>
      <c r="DN1932"/>
      <c r="DO1932"/>
      <c r="DP1932"/>
      <c r="DQ1932"/>
      <c r="DR1932"/>
      <c r="DS1932"/>
      <c r="DT1932"/>
      <c r="DU1932"/>
      <c r="DV1932"/>
      <c r="DW1932"/>
      <c r="DX1932"/>
      <c r="DY1932"/>
      <c r="DZ1932"/>
      <c r="EA1932"/>
      <c r="EB1932"/>
      <c r="EC1932"/>
      <c r="ED1932"/>
      <c r="EE1932"/>
      <c r="EF1932"/>
      <c r="EG1932"/>
      <c r="EH1932"/>
      <c r="EI1932"/>
      <c r="EJ1932"/>
    </row>
    <row r="1933" spans="1:140" ht="15.75">
      <c r="A1933"/>
      <c r="B1933"/>
      <c r="C1933"/>
      <c r="D1933"/>
      <c r="E1933"/>
      <c r="F1933"/>
      <c r="G1933"/>
      <c r="H1933"/>
      <c r="I1933"/>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c r="CW1933"/>
      <c r="CX1933"/>
      <c r="CY1933"/>
      <c r="CZ1933"/>
      <c r="DA1933"/>
      <c r="DB1933"/>
      <c r="DC1933"/>
      <c r="DD1933"/>
      <c r="DE1933"/>
      <c r="DF1933"/>
      <c r="DG1933"/>
      <c r="DH1933"/>
      <c r="DI1933"/>
      <c r="DJ1933"/>
      <c r="DK1933"/>
      <c r="DL1933"/>
      <c r="DM1933"/>
      <c r="DN1933"/>
      <c r="DO1933"/>
      <c r="DP1933"/>
      <c r="DQ1933"/>
      <c r="DR1933"/>
      <c r="DS1933"/>
      <c r="DT1933"/>
      <c r="DU1933"/>
      <c r="DV1933"/>
      <c r="DW1933"/>
      <c r="DX1933"/>
      <c r="DY1933"/>
      <c r="DZ1933"/>
      <c r="EA1933"/>
      <c r="EB1933"/>
      <c r="EC1933"/>
      <c r="ED1933"/>
      <c r="EE1933"/>
      <c r="EF1933"/>
      <c r="EG1933"/>
      <c r="EH1933"/>
      <c r="EI1933"/>
      <c r="EJ1933"/>
    </row>
    <row r="1934" spans="1:140" ht="15.75">
      <c r="A1934"/>
      <c r="B1934"/>
      <c r="C1934"/>
      <c r="D1934"/>
      <c r="E1934"/>
      <c r="F1934"/>
      <c r="G1934"/>
      <c r="H1934"/>
      <c r="I1934"/>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c r="CW1934"/>
      <c r="CX1934"/>
      <c r="CY1934"/>
      <c r="CZ1934"/>
      <c r="DA1934"/>
      <c r="DB1934"/>
      <c r="DC1934"/>
      <c r="DD1934"/>
      <c r="DE1934"/>
      <c r="DF1934"/>
      <c r="DG1934"/>
      <c r="DH1934"/>
      <c r="DI1934"/>
      <c r="DJ1934"/>
      <c r="DK1934"/>
      <c r="DL1934"/>
      <c r="DM1934"/>
      <c r="DN1934"/>
      <c r="DO1934"/>
      <c r="DP1934"/>
      <c r="DQ1934"/>
      <c r="DR1934"/>
      <c r="DS1934"/>
      <c r="DT1934"/>
      <c r="DU1934"/>
      <c r="DV1934"/>
      <c r="DW1934"/>
      <c r="DX1934"/>
      <c r="DY1934"/>
      <c r="DZ1934"/>
      <c r="EA1934"/>
      <c r="EB1934"/>
      <c r="EC1934"/>
      <c r="ED1934"/>
      <c r="EE1934"/>
      <c r="EF1934"/>
      <c r="EG1934"/>
      <c r="EH1934"/>
      <c r="EI1934"/>
      <c r="EJ1934"/>
    </row>
    <row r="1935" spans="1:140" ht="15.75">
      <c r="A1935"/>
      <c r="B1935"/>
      <c r="C1935"/>
      <c r="D1935"/>
      <c r="E1935"/>
      <c r="F1935"/>
      <c r="G1935"/>
      <c r="H1935"/>
      <c r="I193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c r="CW1935"/>
      <c r="CX1935"/>
      <c r="CY1935"/>
      <c r="CZ1935"/>
      <c r="DA1935"/>
      <c r="DB1935"/>
      <c r="DC1935"/>
      <c r="DD1935"/>
      <c r="DE1935"/>
      <c r="DF1935"/>
      <c r="DG1935"/>
      <c r="DH1935"/>
      <c r="DI1935"/>
      <c r="DJ1935"/>
      <c r="DK1935"/>
      <c r="DL1935"/>
      <c r="DM1935"/>
      <c r="DN1935"/>
      <c r="DO1935"/>
      <c r="DP1935"/>
      <c r="DQ1935"/>
      <c r="DR1935"/>
      <c r="DS1935"/>
      <c r="DT1935"/>
      <c r="DU1935"/>
      <c r="DV1935"/>
      <c r="DW1935"/>
      <c r="DX1935"/>
      <c r="DY1935"/>
      <c r="DZ1935"/>
      <c r="EA1935"/>
      <c r="EB1935"/>
      <c r="EC1935"/>
      <c r="ED1935"/>
      <c r="EE1935"/>
      <c r="EF1935"/>
      <c r="EG1935"/>
      <c r="EH1935"/>
      <c r="EI1935"/>
      <c r="EJ1935"/>
    </row>
    <row r="1936" spans="1:140" ht="15.75">
      <c r="A1936"/>
      <c r="B1936"/>
      <c r="C1936"/>
      <c r="D1936"/>
      <c r="E1936"/>
      <c r="F1936"/>
      <c r="G1936"/>
      <c r="H1936"/>
      <c r="I1936"/>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c r="CW1936"/>
      <c r="CX1936"/>
      <c r="CY1936"/>
      <c r="CZ1936"/>
      <c r="DA1936"/>
      <c r="DB1936"/>
      <c r="DC1936"/>
      <c r="DD1936"/>
      <c r="DE1936"/>
      <c r="DF1936"/>
      <c r="DG1936"/>
      <c r="DH1936"/>
      <c r="DI1936"/>
      <c r="DJ1936"/>
      <c r="DK1936"/>
      <c r="DL1936"/>
      <c r="DM1936"/>
      <c r="DN1936"/>
      <c r="DO1936"/>
      <c r="DP1936"/>
      <c r="DQ1936"/>
      <c r="DR1936"/>
      <c r="DS1936"/>
      <c r="DT1936"/>
      <c r="DU1936"/>
      <c r="DV1936"/>
      <c r="DW1936"/>
      <c r="DX1936"/>
      <c r="DY1936"/>
      <c r="DZ1936"/>
      <c r="EA1936"/>
      <c r="EB1936"/>
      <c r="EC1936"/>
      <c r="ED1936"/>
      <c r="EE1936"/>
      <c r="EF1936"/>
      <c r="EG1936"/>
      <c r="EH1936"/>
      <c r="EI1936"/>
      <c r="EJ1936"/>
    </row>
    <row r="1937" spans="1:140" ht="15.75">
      <c r="A1937"/>
      <c r="B1937"/>
      <c r="C1937"/>
      <c r="D1937"/>
      <c r="E1937"/>
      <c r="F1937"/>
      <c r="G1937"/>
      <c r="H1937"/>
      <c r="I1937"/>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c r="CW1937"/>
      <c r="CX1937"/>
      <c r="CY1937"/>
      <c r="CZ1937"/>
      <c r="DA1937"/>
      <c r="DB1937"/>
      <c r="DC1937"/>
      <c r="DD1937"/>
      <c r="DE1937"/>
      <c r="DF1937"/>
      <c r="DG1937"/>
      <c r="DH1937"/>
      <c r="DI1937"/>
      <c r="DJ1937"/>
      <c r="DK1937"/>
      <c r="DL1937"/>
      <c r="DM1937"/>
      <c r="DN1937"/>
      <c r="DO1937"/>
      <c r="DP1937"/>
      <c r="DQ1937"/>
      <c r="DR1937"/>
      <c r="DS1937"/>
      <c r="DT1937"/>
      <c r="DU1937"/>
      <c r="DV1937"/>
      <c r="DW1937"/>
      <c r="DX1937"/>
      <c r="DY1937"/>
      <c r="DZ1937"/>
      <c r="EA1937"/>
      <c r="EB1937"/>
      <c r="EC1937"/>
      <c r="ED1937"/>
      <c r="EE1937"/>
      <c r="EF1937"/>
      <c r="EG1937"/>
      <c r="EH1937"/>
      <c r="EI1937"/>
      <c r="EJ1937"/>
    </row>
    <row r="1938" spans="1:140" ht="15.75">
      <c r="A1938"/>
      <c r="B1938"/>
      <c r="C1938"/>
      <c r="D1938"/>
      <c r="E1938"/>
      <c r="F1938"/>
      <c r="G1938"/>
      <c r="H1938"/>
      <c r="I1938"/>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c r="CW1938"/>
      <c r="CX1938"/>
      <c r="CY1938"/>
      <c r="CZ1938"/>
      <c r="DA1938"/>
      <c r="DB1938"/>
      <c r="DC1938"/>
      <c r="DD1938"/>
      <c r="DE1938"/>
      <c r="DF1938"/>
      <c r="DG1938"/>
      <c r="DH1938"/>
      <c r="DI1938"/>
      <c r="DJ1938"/>
      <c r="DK1938"/>
      <c r="DL1938"/>
      <c r="DM1938"/>
      <c r="DN1938"/>
      <c r="DO1938"/>
      <c r="DP1938"/>
      <c r="DQ1938"/>
      <c r="DR1938"/>
      <c r="DS1938"/>
      <c r="DT1938"/>
      <c r="DU1938"/>
      <c r="DV1938"/>
      <c r="DW1938"/>
      <c r="DX1938"/>
      <c r="DY1938"/>
      <c r="DZ1938"/>
      <c r="EA1938"/>
      <c r="EB1938"/>
      <c r="EC1938"/>
      <c r="ED1938"/>
      <c r="EE1938"/>
      <c r="EF1938"/>
      <c r="EG1938"/>
      <c r="EH1938"/>
      <c r="EI1938"/>
      <c r="EJ1938"/>
    </row>
    <row r="1939" spans="1:140" ht="15.75">
      <c r="A1939"/>
      <c r="B1939"/>
      <c r="C1939"/>
      <c r="D1939"/>
      <c r="E1939"/>
      <c r="F1939"/>
      <c r="G1939"/>
      <c r="H1939"/>
      <c r="I1939"/>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c r="CW1939"/>
      <c r="CX1939"/>
      <c r="CY1939"/>
      <c r="CZ1939"/>
      <c r="DA1939"/>
      <c r="DB1939"/>
      <c r="DC1939"/>
      <c r="DD1939"/>
      <c r="DE1939"/>
      <c r="DF1939"/>
      <c r="DG1939"/>
      <c r="DH1939"/>
      <c r="DI1939"/>
      <c r="DJ1939"/>
      <c r="DK1939"/>
      <c r="DL1939"/>
      <c r="DM1939"/>
      <c r="DN1939"/>
      <c r="DO1939"/>
      <c r="DP1939"/>
      <c r="DQ1939"/>
      <c r="DR1939"/>
      <c r="DS1939"/>
      <c r="DT1939"/>
      <c r="DU1939"/>
      <c r="DV1939"/>
      <c r="DW1939"/>
      <c r="DX1939"/>
      <c r="DY1939"/>
      <c r="DZ1939"/>
      <c r="EA1939"/>
      <c r="EB1939"/>
      <c r="EC1939"/>
      <c r="ED1939"/>
      <c r="EE1939"/>
      <c r="EF1939"/>
      <c r="EG1939"/>
      <c r="EH1939"/>
      <c r="EI1939"/>
      <c r="EJ1939"/>
    </row>
    <row r="1940" spans="1:140" ht="15.75">
      <c r="A1940"/>
      <c r="B1940"/>
      <c r="C1940"/>
      <c r="D1940"/>
      <c r="E1940"/>
      <c r="F1940"/>
      <c r="G1940"/>
      <c r="H1940"/>
      <c r="I1940"/>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c r="CW1940"/>
      <c r="CX1940"/>
      <c r="CY1940"/>
      <c r="CZ1940"/>
      <c r="DA1940"/>
      <c r="DB1940"/>
      <c r="DC1940"/>
      <c r="DD1940"/>
      <c r="DE1940"/>
      <c r="DF1940"/>
      <c r="DG1940"/>
      <c r="DH1940"/>
      <c r="DI1940"/>
      <c r="DJ1940"/>
      <c r="DK1940"/>
      <c r="DL1940"/>
      <c r="DM1940"/>
      <c r="DN1940"/>
      <c r="DO1940"/>
      <c r="DP1940"/>
      <c r="DQ1940"/>
      <c r="DR1940"/>
      <c r="DS1940"/>
      <c r="DT1940"/>
      <c r="DU1940"/>
      <c r="DV1940"/>
      <c r="DW1940"/>
      <c r="DX1940"/>
      <c r="DY1940"/>
      <c r="DZ1940"/>
      <c r="EA1940"/>
      <c r="EB1940"/>
      <c r="EC1940"/>
      <c r="ED1940"/>
      <c r="EE1940"/>
      <c r="EF1940"/>
      <c r="EG1940"/>
      <c r="EH1940"/>
      <c r="EI1940"/>
      <c r="EJ1940"/>
    </row>
    <row r="1941" spans="1:140" ht="15.75">
      <c r="A1941"/>
      <c r="B1941"/>
      <c r="C1941"/>
      <c r="D1941"/>
      <c r="E1941"/>
      <c r="F1941"/>
      <c r="G1941"/>
      <c r="H1941"/>
      <c r="I1941"/>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c r="CW1941"/>
      <c r="CX1941"/>
      <c r="CY1941"/>
      <c r="CZ1941"/>
      <c r="DA1941"/>
      <c r="DB1941"/>
      <c r="DC1941"/>
      <c r="DD1941"/>
      <c r="DE1941"/>
      <c r="DF1941"/>
      <c r="DG1941"/>
      <c r="DH1941"/>
      <c r="DI1941"/>
      <c r="DJ1941"/>
      <c r="DK1941"/>
      <c r="DL1941"/>
      <c r="DM1941"/>
      <c r="DN1941"/>
      <c r="DO1941"/>
      <c r="DP1941"/>
      <c r="DQ1941"/>
      <c r="DR1941"/>
      <c r="DS1941"/>
      <c r="DT1941"/>
      <c r="DU1941"/>
      <c r="DV1941"/>
      <c r="DW1941"/>
      <c r="DX1941"/>
      <c r="DY1941"/>
      <c r="DZ1941"/>
      <c r="EA1941"/>
      <c r="EB1941"/>
      <c r="EC1941"/>
      <c r="ED1941"/>
      <c r="EE1941"/>
      <c r="EF1941"/>
      <c r="EG1941"/>
      <c r="EH1941"/>
      <c r="EI1941"/>
      <c r="EJ1941"/>
    </row>
    <row r="1942" spans="1:140" ht="15.75">
      <c r="A1942"/>
      <c r="B1942"/>
      <c r="C1942"/>
      <c r="D1942"/>
      <c r="E1942"/>
      <c r="F1942"/>
      <c r="G1942"/>
      <c r="H1942"/>
      <c r="I1942"/>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c r="CW1942"/>
      <c r="CX1942"/>
      <c r="CY1942"/>
      <c r="CZ1942"/>
      <c r="DA1942"/>
      <c r="DB1942"/>
      <c r="DC1942"/>
      <c r="DD1942"/>
      <c r="DE1942"/>
      <c r="DF1942"/>
      <c r="DG1942"/>
      <c r="DH1942"/>
      <c r="DI1942"/>
      <c r="DJ1942"/>
      <c r="DK1942"/>
      <c r="DL1942"/>
      <c r="DM1942"/>
      <c r="DN1942"/>
      <c r="DO1942"/>
      <c r="DP1942"/>
      <c r="DQ1942"/>
      <c r="DR1942"/>
      <c r="DS1942"/>
      <c r="DT1942"/>
      <c r="DU1942"/>
      <c r="DV1942"/>
      <c r="DW1942"/>
      <c r="DX1942"/>
      <c r="DY1942"/>
      <c r="DZ1942"/>
      <c r="EA1942"/>
      <c r="EB1942"/>
      <c r="EC1942"/>
      <c r="ED1942"/>
      <c r="EE1942"/>
      <c r="EF1942"/>
      <c r="EG1942"/>
      <c r="EH1942"/>
      <c r="EI1942"/>
      <c r="EJ1942"/>
    </row>
    <row r="1943" spans="1:140" ht="15.75">
      <c r="A1943"/>
      <c r="B1943"/>
      <c r="C1943"/>
      <c r="D1943"/>
      <c r="E1943"/>
      <c r="F1943"/>
      <c r="G1943"/>
      <c r="H1943"/>
      <c r="I1943"/>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c r="CW1943"/>
      <c r="CX1943"/>
      <c r="CY1943"/>
      <c r="CZ1943"/>
      <c r="DA1943"/>
      <c r="DB1943"/>
      <c r="DC1943"/>
      <c r="DD1943"/>
      <c r="DE1943"/>
      <c r="DF1943"/>
      <c r="DG1943"/>
      <c r="DH1943"/>
      <c r="DI1943"/>
      <c r="DJ1943"/>
      <c r="DK1943"/>
      <c r="DL1943"/>
      <c r="DM1943"/>
      <c r="DN1943"/>
      <c r="DO1943"/>
      <c r="DP1943"/>
      <c r="DQ1943"/>
      <c r="DR1943"/>
      <c r="DS1943"/>
      <c r="DT1943"/>
      <c r="DU1943"/>
      <c r="DV1943"/>
      <c r="DW1943"/>
      <c r="DX1943"/>
      <c r="DY1943"/>
      <c r="DZ1943"/>
      <c r="EA1943"/>
      <c r="EB1943"/>
      <c r="EC1943"/>
      <c r="ED1943"/>
      <c r="EE1943"/>
      <c r="EF1943"/>
      <c r="EG1943"/>
      <c r="EH1943"/>
      <c r="EI1943"/>
      <c r="EJ1943"/>
    </row>
    <row r="1944" spans="1:140" ht="15.75">
      <c r="A1944"/>
      <c r="B1944"/>
      <c r="C1944"/>
      <c r="D1944"/>
      <c r="E1944"/>
      <c r="F1944"/>
      <c r="G1944"/>
      <c r="H1944"/>
      <c r="I1944"/>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c r="CW1944"/>
      <c r="CX1944"/>
      <c r="CY1944"/>
      <c r="CZ1944"/>
      <c r="DA1944"/>
      <c r="DB1944"/>
      <c r="DC1944"/>
      <c r="DD1944"/>
      <c r="DE1944"/>
      <c r="DF1944"/>
      <c r="DG1944"/>
      <c r="DH1944"/>
      <c r="DI1944"/>
      <c r="DJ1944"/>
      <c r="DK1944"/>
      <c r="DL1944"/>
      <c r="DM1944"/>
      <c r="DN1944"/>
      <c r="DO1944"/>
      <c r="DP1944"/>
      <c r="DQ1944"/>
      <c r="DR1944"/>
      <c r="DS1944"/>
      <c r="DT1944"/>
      <c r="DU1944"/>
      <c r="DV1944"/>
      <c r="DW1944"/>
      <c r="DX1944"/>
      <c r="DY1944"/>
      <c r="DZ1944"/>
      <c r="EA1944"/>
      <c r="EB1944"/>
      <c r="EC1944"/>
      <c r="ED1944"/>
      <c r="EE1944"/>
      <c r="EF1944"/>
      <c r="EG1944"/>
      <c r="EH1944"/>
      <c r="EI1944"/>
      <c r="EJ1944"/>
    </row>
    <row r="1945" spans="1:140" ht="15.75">
      <c r="A1945"/>
      <c r="B1945"/>
      <c r="C1945"/>
      <c r="D1945"/>
      <c r="E1945"/>
      <c r="F1945"/>
      <c r="G1945"/>
      <c r="H1945"/>
      <c r="I194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c r="CW1945"/>
      <c r="CX1945"/>
      <c r="CY1945"/>
      <c r="CZ1945"/>
      <c r="DA1945"/>
      <c r="DB1945"/>
      <c r="DC1945"/>
      <c r="DD1945"/>
      <c r="DE1945"/>
      <c r="DF1945"/>
      <c r="DG1945"/>
      <c r="DH1945"/>
      <c r="DI1945"/>
      <c r="DJ1945"/>
      <c r="DK1945"/>
      <c r="DL1945"/>
      <c r="DM1945"/>
      <c r="DN1945"/>
      <c r="DO1945"/>
      <c r="DP1945"/>
      <c r="DQ1945"/>
      <c r="DR1945"/>
      <c r="DS1945"/>
      <c r="DT1945"/>
      <c r="DU1945"/>
      <c r="DV1945"/>
      <c r="DW1945"/>
      <c r="DX1945"/>
      <c r="DY1945"/>
      <c r="DZ1945"/>
      <c r="EA1945"/>
      <c r="EB1945"/>
      <c r="EC1945"/>
      <c r="ED1945"/>
      <c r="EE1945"/>
      <c r="EF1945"/>
      <c r="EG1945"/>
      <c r="EH1945"/>
      <c r="EI1945"/>
      <c r="EJ1945"/>
    </row>
    <row r="1946" spans="1:140" ht="15.75">
      <c r="A1946"/>
      <c r="B1946"/>
      <c r="C1946"/>
      <c r="D1946"/>
      <c r="E1946"/>
      <c r="F1946"/>
      <c r="G1946"/>
      <c r="H1946"/>
      <c r="I1946"/>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c r="CW1946"/>
      <c r="CX1946"/>
      <c r="CY1946"/>
      <c r="CZ1946"/>
      <c r="DA1946"/>
      <c r="DB1946"/>
      <c r="DC1946"/>
      <c r="DD1946"/>
      <c r="DE1946"/>
      <c r="DF1946"/>
      <c r="DG1946"/>
      <c r="DH1946"/>
      <c r="DI1946"/>
      <c r="DJ1946"/>
      <c r="DK1946"/>
      <c r="DL1946"/>
      <c r="DM1946"/>
      <c r="DN1946"/>
      <c r="DO1946"/>
      <c r="DP1946"/>
      <c r="DQ1946"/>
      <c r="DR1946"/>
      <c r="DS1946"/>
      <c r="DT1946"/>
      <c r="DU1946"/>
      <c r="DV1946"/>
      <c r="DW1946"/>
      <c r="DX1946"/>
      <c r="DY1946"/>
      <c r="DZ1946"/>
      <c r="EA1946"/>
      <c r="EB1946"/>
      <c r="EC1946"/>
      <c r="ED1946"/>
      <c r="EE1946"/>
      <c r="EF1946"/>
      <c r="EG1946"/>
      <c r="EH1946"/>
      <c r="EI1946"/>
      <c r="EJ1946"/>
    </row>
    <row r="1947" spans="1:140" ht="15.75">
      <c r="A1947"/>
      <c r="B1947"/>
      <c r="C1947"/>
      <c r="D1947"/>
      <c r="E1947"/>
      <c r="F1947"/>
      <c r="G1947"/>
      <c r="H1947"/>
      <c r="I1947"/>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c r="CW1947"/>
      <c r="CX1947"/>
      <c r="CY1947"/>
      <c r="CZ1947"/>
      <c r="DA1947"/>
      <c r="DB1947"/>
      <c r="DC1947"/>
      <c r="DD1947"/>
      <c r="DE1947"/>
      <c r="DF1947"/>
      <c r="DG1947"/>
      <c r="DH1947"/>
      <c r="DI1947"/>
      <c r="DJ1947"/>
      <c r="DK1947"/>
      <c r="DL1947"/>
      <c r="DM1947"/>
      <c r="DN1947"/>
      <c r="DO1947"/>
      <c r="DP1947"/>
      <c r="DQ1947"/>
      <c r="DR1947"/>
      <c r="DS1947"/>
      <c r="DT1947"/>
      <c r="DU1947"/>
      <c r="DV1947"/>
      <c r="DW1947"/>
      <c r="DX1947"/>
      <c r="DY1947"/>
      <c r="DZ1947"/>
      <c r="EA1947"/>
      <c r="EB1947"/>
      <c r="EC1947"/>
      <c r="ED1947"/>
      <c r="EE1947"/>
      <c r="EF1947"/>
      <c r="EG1947"/>
      <c r="EH1947"/>
      <c r="EI1947"/>
      <c r="EJ1947"/>
    </row>
    <row r="1948" spans="1:140" ht="15.75">
      <c r="A1948"/>
      <c r="B1948"/>
      <c r="C1948"/>
      <c r="D1948"/>
      <c r="E1948"/>
      <c r="F1948"/>
      <c r="G1948"/>
      <c r="H1948"/>
      <c r="I1948"/>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c r="CW1948"/>
      <c r="CX1948"/>
      <c r="CY1948"/>
      <c r="CZ1948"/>
      <c r="DA1948"/>
      <c r="DB1948"/>
      <c r="DC1948"/>
      <c r="DD1948"/>
      <c r="DE1948"/>
      <c r="DF1948"/>
      <c r="DG1948"/>
      <c r="DH1948"/>
      <c r="DI1948"/>
      <c r="DJ1948"/>
      <c r="DK1948"/>
      <c r="DL1948"/>
      <c r="DM1948"/>
      <c r="DN1948"/>
      <c r="DO1948"/>
      <c r="DP1948"/>
      <c r="DQ1948"/>
      <c r="DR1948"/>
      <c r="DS1948"/>
      <c r="DT1948"/>
      <c r="DU1948"/>
      <c r="DV1948"/>
      <c r="DW1948"/>
      <c r="DX1948"/>
      <c r="DY1948"/>
      <c r="DZ1948"/>
      <c r="EA1948"/>
      <c r="EB1948"/>
      <c r="EC1948"/>
      <c r="ED1948"/>
      <c r="EE1948"/>
      <c r="EF1948"/>
      <c r="EG1948"/>
      <c r="EH1948"/>
      <c r="EI1948"/>
      <c r="EJ1948"/>
    </row>
    <row r="1949" spans="1:140" ht="15.75">
      <c r="A1949"/>
      <c r="B1949"/>
      <c r="C1949"/>
      <c r="D1949"/>
      <c r="E1949"/>
      <c r="F1949"/>
      <c r="G1949"/>
      <c r="H1949"/>
      <c r="I1949"/>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c r="CW1949"/>
      <c r="CX1949"/>
      <c r="CY1949"/>
      <c r="CZ1949"/>
      <c r="DA1949"/>
      <c r="DB1949"/>
      <c r="DC1949"/>
      <c r="DD1949"/>
      <c r="DE1949"/>
      <c r="DF1949"/>
      <c r="DG1949"/>
      <c r="DH1949"/>
      <c r="DI1949"/>
      <c r="DJ1949"/>
      <c r="DK1949"/>
      <c r="DL1949"/>
      <c r="DM1949"/>
      <c r="DN1949"/>
      <c r="DO1949"/>
      <c r="DP1949"/>
      <c r="DQ1949"/>
      <c r="DR1949"/>
      <c r="DS1949"/>
      <c r="DT1949"/>
      <c r="DU1949"/>
      <c r="DV1949"/>
      <c r="DW1949"/>
      <c r="DX1949"/>
      <c r="DY1949"/>
      <c r="DZ1949"/>
      <c r="EA1949"/>
      <c r="EB1949"/>
      <c r="EC1949"/>
      <c r="ED1949"/>
      <c r="EE1949"/>
      <c r="EF1949"/>
      <c r="EG1949"/>
      <c r="EH1949"/>
      <c r="EI1949"/>
      <c r="EJ1949"/>
    </row>
    <row r="1950" spans="1:140" ht="15.75">
      <c r="A1950"/>
      <c r="B1950"/>
      <c r="C1950"/>
      <c r="D1950"/>
      <c r="E1950"/>
      <c r="F1950"/>
      <c r="G1950"/>
      <c r="H1950"/>
      <c r="I1950"/>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c r="CW1950"/>
      <c r="CX1950"/>
      <c r="CY1950"/>
      <c r="CZ1950"/>
      <c r="DA1950"/>
      <c r="DB1950"/>
      <c r="DC1950"/>
      <c r="DD1950"/>
      <c r="DE1950"/>
      <c r="DF1950"/>
      <c r="DG1950"/>
      <c r="DH1950"/>
      <c r="DI1950"/>
      <c r="DJ1950"/>
      <c r="DK1950"/>
      <c r="DL1950"/>
      <c r="DM1950"/>
      <c r="DN1950"/>
      <c r="DO1950"/>
      <c r="DP1950"/>
      <c r="DQ1950"/>
      <c r="DR1950"/>
      <c r="DS1950"/>
      <c r="DT1950"/>
      <c r="DU1950"/>
      <c r="DV1950"/>
      <c r="DW1950"/>
      <c r="DX1950"/>
      <c r="DY1950"/>
      <c r="DZ1950"/>
      <c r="EA1950"/>
      <c r="EB1950"/>
      <c r="EC1950"/>
      <c r="ED1950"/>
      <c r="EE1950"/>
      <c r="EF1950"/>
      <c r="EG1950"/>
      <c r="EH1950"/>
      <c r="EI1950"/>
      <c r="EJ1950"/>
    </row>
    <row r="1951" spans="1:140" ht="15.75">
      <c r="A1951"/>
      <c r="B1951"/>
      <c r="C1951"/>
      <c r="D1951"/>
      <c r="E1951"/>
      <c r="F1951"/>
      <c r="G1951"/>
      <c r="H1951"/>
      <c r="I1951"/>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c r="CW1951"/>
      <c r="CX1951"/>
      <c r="CY1951"/>
      <c r="CZ1951"/>
      <c r="DA1951"/>
      <c r="DB1951"/>
      <c r="DC1951"/>
      <c r="DD1951"/>
      <c r="DE1951"/>
      <c r="DF1951"/>
      <c r="DG1951"/>
      <c r="DH1951"/>
      <c r="DI1951"/>
      <c r="DJ1951"/>
      <c r="DK1951"/>
      <c r="DL1951"/>
      <c r="DM1951"/>
      <c r="DN1951"/>
      <c r="DO1951"/>
      <c r="DP1951"/>
      <c r="DQ1951"/>
      <c r="DR1951"/>
      <c r="DS1951"/>
      <c r="DT1951"/>
      <c r="DU1951"/>
      <c r="DV1951"/>
      <c r="DW1951"/>
      <c r="DX1951"/>
      <c r="DY1951"/>
      <c r="DZ1951"/>
      <c r="EA1951"/>
      <c r="EB1951"/>
      <c r="EC1951"/>
      <c r="ED1951"/>
      <c r="EE1951"/>
      <c r="EF1951"/>
      <c r="EG1951"/>
      <c r="EH1951"/>
      <c r="EI1951"/>
      <c r="EJ1951"/>
    </row>
    <row r="1952" spans="1:140" ht="15.75">
      <c r="A1952"/>
      <c r="B1952"/>
      <c r="C1952"/>
      <c r="D1952"/>
      <c r="E1952"/>
      <c r="F1952"/>
      <c r="G1952"/>
      <c r="H1952"/>
      <c r="I1952"/>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c r="CW1952"/>
      <c r="CX1952"/>
      <c r="CY1952"/>
      <c r="CZ1952"/>
      <c r="DA1952"/>
      <c r="DB1952"/>
      <c r="DC1952"/>
      <c r="DD1952"/>
      <c r="DE1952"/>
      <c r="DF1952"/>
      <c r="DG1952"/>
      <c r="DH1952"/>
      <c r="DI1952"/>
      <c r="DJ1952"/>
      <c r="DK1952"/>
      <c r="DL1952"/>
      <c r="DM1952"/>
      <c r="DN1952"/>
      <c r="DO1952"/>
      <c r="DP1952"/>
      <c r="DQ1952"/>
      <c r="DR1952"/>
      <c r="DS1952"/>
      <c r="DT1952"/>
      <c r="DU1952"/>
      <c r="DV1952"/>
      <c r="DW1952"/>
      <c r="DX1952"/>
      <c r="DY1952"/>
      <c r="DZ1952"/>
      <c r="EA1952"/>
      <c r="EB1952"/>
      <c r="EC1952"/>
      <c r="ED1952"/>
      <c r="EE1952"/>
      <c r="EF1952"/>
      <c r="EG1952"/>
      <c r="EH1952"/>
      <c r="EI1952"/>
      <c r="EJ1952"/>
    </row>
    <row r="1953" spans="1:140" ht="15.75">
      <c r="A1953"/>
      <c r="B1953"/>
      <c r="C1953"/>
      <c r="D1953"/>
      <c r="E1953"/>
      <c r="F1953"/>
      <c r="G1953"/>
      <c r="H1953"/>
      <c r="I1953"/>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c r="CW1953"/>
      <c r="CX1953"/>
      <c r="CY1953"/>
      <c r="CZ1953"/>
      <c r="DA1953"/>
      <c r="DB1953"/>
      <c r="DC1953"/>
      <c r="DD1953"/>
      <c r="DE1953"/>
      <c r="DF1953"/>
      <c r="DG1953"/>
      <c r="DH1953"/>
      <c r="DI1953"/>
      <c r="DJ1953"/>
      <c r="DK1953"/>
      <c r="DL1953"/>
      <c r="DM1953"/>
      <c r="DN1953"/>
      <c r="DO1953"/>
      <c r="DP1953"/>
      <c r="DQ1953"/>
      <c r="DR1953"/>
      <c r="DS1953"/>
      <c r="DT1953"/>
      <c r="DU1953"/>
      <c r="DV1953"/>
      <c r="DW1953"/>
      <c r="DX1953"/>
      <c r="DY1953"/>
      <c r="DZ1953"/>
      <c r="EA1953"/>
      <c r="EB1953"/>
      <c r="EC1953"/>
      <c r="ED1953"/>
      <c r="EE1953"/>
      <c r="EF1953"/>
      <c r="EG1953"/>
      <c r="EH1953"/>
      <c r="EI1953"/>
      <c r="EJ1953"/>
    </row>
    <row r="1954" spans="1:140" ht="15.75">
      <c r="A1954"/>
      <c r="B1954"/>
      <c r="C1954"/>
      <c r="D1954"/>
      <c r="E1954"/>
      <c r="F1954"/>
      <c r="G1954"/>
      <c r="H1954"/>
      <c r="I1954"/>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c r="CW1954"/>
      <c r="CX1954"/>
      <c r="CY1954"/>
      <c r="CZ1954"/>
      <c r="DA1954"/>
      <c r="DB1954"/>
      <c r="DC1954"/>
      <c r="DD1954"/>
      <c r="DE1954"/>
      <c r="DF1954"/>
      <c r="DG1954"/>
      <c r="DH1954"/>
      <c r="DI1954"/>
      <c r="DJ1954"/>
      <c r="DK1954"/>
      <c r="DL1954"/>
      <c r="DM1954"/>
      <c r="DN1954"/>
      <c r="DO1954"/>
      <c r="DP1954"/>
      <c r="DQ1954"/>
      <c r="DR1954"/>
      <c r="DS1954"/>
      <c r="DT1954"/>
      <c r="DU1954"/>
      <c r="DV1954"/>
      <c r="DW1954"/>
      <c r="DX1954"/>
      <c r="DY1954"/>
      <c r="DZ1954"/>
      <c r="EA1954"/>
      <c r="EB1954"/>
      <c r="EC1954"/>
      <c r="ED1954"/>
      <c r="EE1954"/>
      <c r="EF1954"/>
      <c r="EG1954"/>
      <c r="EH1954"/>
      <c r="EI1954"/>
      <c r="EJ1954"/>
    </row>
    <row r="1955" spans="1:140" ht="15.75">
      <c r="A1955"/>
      <c r="B1955"/>
      <c r="C1955"/>
      <c r="D1955"/>
      <c r="E1955"/>
      <c r="F1955"/>
      <c r="G1955"/>
      <c r="H1955"/>
      <c r="I195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c r="CW1955"/>
      <c r="CX1955"/>
      <c r="CY1955"/>
      <c r="CZ1955"/>
      <c r="DA1955"/>
      <c r="DB1955"/>
      <c r="DC1955"/>
      <c r="DD1955"/>
      <c r="DE1955"/>
      <c r="DF1955"/>
      <c r="DG1955"/>
      <c r="DH1955"/>
      <c r="DI1955"/>
      <c r="DJ1955"/>
      <c r="DK1955"/>
      <c r="DL1955"/>
      <c r="DM1955"/>
      <c r="DN1955"/>
      <c r="DO1955"/>
      <c r="DP1955"/>
      <c r="DQ1955"/>
      <c r="DR1955"/>
      <c r="DS1955"/>
      <c r="DT1955"/>
      <c r="DU1955"/>
      <c r="DV1955"/>
      <c r="DW1955"/>
      <c r="DX1955"/>
      <c r="DY1955"/>
      <c r="DZ1955"/>
      <c r="EA1955"/>
      <c r="EB1955"/>
      <c r="EC1955"/>
      <c r="ED1955"/>
      <c r="EE1955"/>
      <c r="EF1955"/>
      <c r="EG1955"/>
      <c r="EH1955"/>
      <c r="EI1955"/>
      <c r="EJ1955"/>
    </row>
    <row r="1956" spans="1:140" ht="15.75">
      <c r="A1956"/>
      <c r="B1956"/>
      <c r="C1956"/>
      <c r="D1956"/>
      <c r="E1956"/>
      <c r="F1956"/>
      <c r="G1956"/>
      <c r="H1956"/>
      <c r="I1956"/>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c r="CW1956"/>
      <c r="CX1956"/>
      <c r="CY1956"/>
      <c r="CZ1956"/>
      <c r="DA1956"/>
      <c r="DB1956"/>
      <c r="DC1956"/>
      <c r="DD1956"/>
      <c r="DE1956"/>
      <c r="DF1956"/>
      <c r="DG1956"/>
      <c r="DH1956"/>
      <c r="DI1956"/>
      <c r="DJ1956"/>
      <c r="DK1956"/>
      <c r="DL1956"/>
      <c r="DM1956"/>
      <c r="DN1956"/>
      <c r="DO1956"/>
      <c r="DP1956"/>
      <c r="DQ1956"/>
      <c r="DR1956"/>
      <c r="DS1956"/>
      <c r="DT1956"/>
      <c r="DU1956"/>
      <c r="DV1956"/>
      <c r="DW1956"/>
      <c r="DX1956"/>
      <c r="DY1956"/>
      <c r="DZ1956"/>
      <c r="EA1956"/>
      <c r="EB1956"/>
      <c r="EC1956"/>
      <c r="ED1956"/>
      <c r="EE1956"/>
      <c r="EF1956"/>
      <c r="EG1956"/>
      <c r="EH1956"/>
      <c r="EI1956"/>
      <c r="EJ1956"/>
    </row>
    <row r="1957" spans="1:140" ht="15.75">
      <c r="A1957"/>
      <c r="B1957"/>
      <c r="C1957"/>
      <c r="D1957"/>
      <c r="E1957"/>
      <c r="F1957"/>
      <c r="G1957"/>
      <c r="H1957"/>
      <c r="I1957"/>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c r="CW1957"/>
      <c r="CX1957"/>
      <c r="CY1957"/>
      <c r="CZ1957"/>
      <c r="DA1957"/>
      <c r="DB1957"/>
      <c r="DC1957"/>
      <c r="DD1957"/>
      <c r="DE1957"/>
      <c r="DF1957"/>
      <c r="DG1957"/>
      <c r="DH1957"/>
      <c r="DI1957"/>
      <c r="DJ1957"/>
      <c r="DK1957"/>
      <c r="DL1957"/>
      <c r="DM1957"/>
      <c r="DN1957"/>
      <c r="DO1957"/>
      <c r="DP1957"/>
      <c r="DQ1957"/>
      <c r="DR1957"/>
      <c r="DS1957"/>
      <c r="DT1957"/>
      <c r="DU1957"/>
      <c r="DV1957"/>
      <c r="DW1957"/>
      <c r="DX1957"/>
      <c r="DY1957"/>
      <c r="DZ1957"/>
      <c r="EA1957"/>
      <c r="EB1957"/>
      <c r="EC1957"/>
      <c r="ED1957"/>
      <c r="EE1957"/>
      <c r="EF1957"/>
      <c r="EG1957"/>
      <c r="EH1957"/>
      <c r="EI1957"/>
      <c r="EJ1957"/>
    </row>
    <row r="1958" spans="1:140" ht="15.75">
      <c r="A1958"/>
      <c r="B1958"/>
      <c r="C1958"/>
      <c r="D1958"/>
      <c r="E1958"/>
      <c r="F1958"/>
      <c r="G1958"/>
      <c r="H1958"/>
      <c r="I1958"/>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c r="CW1958"/>
      <c r="CX1958"/>
      <c r="CY1958"/>
      <c r="CZ1958"/>
      <c r="DA1958"/>
      <c r="DB1958"/>
      <c r="DC1958"/>
      <c r="DD1958"/>
      <c r="DE1958"/>
      <c r="DF1958"/>
      <c r="DG1958"/>
      <c r="DH1958"/>
      <c r="DI1958"/>
      <c r="DJ1958"/>
      <c r="DK1958"/>
      <c r="DL1958"/>
      <c r="DM1958"/>
      <c r="DN1958"/>
      <c r="DO1958"/>
      <c r="DP1958"/>
      <c r="DQ1958"/>
      <c r="DR1958"/>
      <c r="DS1958"/>
      <c r="DT1958"/>
      <c r="DU1958"/>
      <c r="DV1958"/>
      <c r="DW1958"/>
      <c r="DX1958"/>
      <c r="DY1958"/>
      <c r="DZ1958"/>
      <c r="EA1958"/>
      <c r="EB1958"/>
      <c r="EC1958"/>
      <c r="ED1958"/>
      <c r="EE1958"/>
      <c r="EF1958"/>
      <c r="EG1958"/>
      <c r="EH1958"/>
      <c r="EI1958"/>
      <c r="EJ1958"/>
    </row>
    <row r="1959" spans="1:140" ht="15.75">
      <c r="A1959"/>
      <c r="B1959"/>
      <c r="C1959"/>
      <c r="D1959"/>
      <c r="E1959"/>
      <c r="F1959"/>
      <c r="G1959"/>
      <c r="H1959"/>
      <c r="I1959"/>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c r="CW1959"/>
      <c r="CX1959"/>
      <c r="CY1959"/>
      <c r="CZ1959"/>
      <c r="DA1959"/>
      <c r="DB1959"/>
      <c r="DC1959"/>
      <c r="DD1959"/>
      <c r="DE1959"/>
      <c r="DF1959"/>
      <c r="DG1959"/>
      <c r="DH1959"/>
      <c r="DI1959"/>
      <c r="DJ1959"/>
      <c r="DK1959"/>
      <c r="DL1959"/>
      <c r="DM1959"/>
      <c r="DN1959"/>
      <c r="DO1959"/>
      <c r="DP1959"/>
      <c r="DQ1959"/>
      <c r="DR1959"/>
      <c r="DS1959"/>
      <c r="DT1959"/>
      <c r="DU1959"/>
      <c r="DV1959"/>
      <c r="DW1959"/>
      <c r="DX1959"/>
      <c r="DY1959"/>
      <c r="DZ1959"/>
      <c r="EA1959"/>
      <c r="EB1959"/>
      <c r="EC1959"/>
      <c r="ED1959"/>
      <c r="EE1959"/>
      <c r="EF1959"/>
      <c r="EG1959"/>
      <c r="EH1959"/>
      <c r="EI1959"/>
      <c r="EJ1959"/>
    </row>
    <row r="1960" spans="1:140" ht="15.75">
      <c r="A1960"/>
      <c r="B1960"/>
      <c r="C1960"/>
      <c r="D1960"/>
      <c r="E1960"/>
      <c r="F1960"/>
      <c r="G1960"/>
      <c r="H1960"/>
      <c r="I1960"/>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c r="CW1960"/>
      <c r="CX1960"/>
      <c r="CY1960"/>
      <c r="CZ1960"/>
      <c r="DA1960"/>
      <c r="DB1960"/>
      <c r="DC1960"/>
      <c r="DD1960"/>
      <c r="DE1960"/>
      <c r="DF1960"/>
      <c r="DG1960"/>
      <c r="DH1960"/>
      <c r="DI1960"/>
      <c r="DJ1960"/>
      <c r="DK1960"/>
      <c r="DL1960"/>
      <c r="DM1960"/>
      <c r="DN1960"/>
      <c r="DO1960"/>
      <c r="DP1960"/>
      <c r="DQ1960"/>
      <c r="DR1960"/>
      <c r="DS1960"/>
      <c r="DT1960"/>
      <c r="DU1960"/>
      <c r="DV1960"/>
      <c r="DW1960"/>
      <c r="DX1960"/>
      <c r="DY1960"/>
      <c r="DZ1960"/>
      <c r="EA1960"/>
      <c r="EB1960"/>
      <c r="EC1960"/>
      <c r="ED1960"/>
      <c r="EE1960"/>
      <c r="EF1960"/>
      <c r="EG1960"/>
      <c r="EH1960"/>
      <c r="EI1960"/>
      <c r="EJ1960"/>
    </row>
    <row r="1961" spans="1:140" ht="15.75">
      <c r="A1961"/>
      <c r="B1961"/>
      <c r="C1961"/>
      <c r="D1961"/>
      <c r="E1961"/>
      <c r="F1961"/>
      <c r="G1961"/>
      <c r="H1961"/>
      <c r="I1961"/>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c r="CW1961"/>
      <c r="CX1961"/>
      <c r="CY1961"/>
      <c r="CZ1961"/>
      <c r="DA1961"/>
      <c r="DB1961"/>
      <c r="DC1961"/>
      <c r="DD1961"/>
      <c r="DE1961"/>
      <c r="DF1961"/>
      <c r="DG1961"/>
      <c r="DH1961"/>
      <c r="DI1961"/>
      <c r="DJ1961"/>
      <c r="DK1961"/>
      <c r="DL1961"/>
      <c r="DM1961"/>
      <c r="DN1961"/>
      <c r="DO1961"/>
      <c r="DP1961"/>
      <c r="DQ1961"/>
      <c r="DR1961"/>
      <c r="DS1961"/>
      <c r="DT1961"/>
      <c r="DU1961"/>
      <c r="DV1961"/>
      <c r="DW1961"/>
      <c r="DX1961"/>
      <c r="DY1961"/>
      <c r="DZ1961"/>
      <c r="EA1961"/>
      <c r="EB1961"/>
      <c r="EC1961"/>
      <c r="ED1961"/>
      <c r="EE1961"/>
      <c r="EF1961"/>
      <c r="EG1961"/>
      <c r="EH1961"/>
      <c r="EI1961"/>
      <c r="EJ1961"/>
    </row>
    <row r="1962" spans="1:140" ht="15.75">
      <c r="A1962"/>
      <c r="B1962"/>
      <c r="C1962"/>
      <c r="D1962"/>
      <c r="E1962"/>
      <c r="F1962"/>
      <c r="G1962"/>
      <c r="H1962"/>
      <c r="I1962"/>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c r="CW1962"/>
      <c r="CX1962"/>
      <c r="CY1962"/>
      <c r="CZ1962"/>
      <c r="DA1962"/>
      <c r="DB1962"/>
      <c r="DC1962"/>
      <c r="DD1962"/>
      <c r="DE1962"/>
      <c r="DF1962"/>
      <c r="DG1962"/>
      <c r="DH1962"/>
      <c r="DI1962"/>
      <c r="DJ1962"/>
      <c r="DK1962"/>
      <c r="DL1962"/>
      <c r="DM1962"/>
      <c r="DN1962"/>
      <c r="DO1962"/>
      <c r="DP1962"/>
      <c r="DQ1962"/>
      <c r="DR1962"/>
      <c r="DS1962"/>
      <c r="DT1962"/>
      <c r="DU1962"/>
      <c r="DV1962"/>
      <c r="DW1962"/>
      <c r="DX1962"/>
      <c r="DY1962"/>
      <c r="DZ1962"/>
      <c r="EA1962"/>
      <c r="EB1962"/>
      <c r="EC1962"/>
      <c r="ED1962"/>
      <c r="EE1962"/>
      <c r="EF1962"/>
      <c r="EG1962"/>
      <c r="EH1962"/>
      <c r="EI1962"/>
      <c r="EJ1962"/>
    </row>
    <row r="1963" spans="1:140" ht="15.75">
      <c r="A1963"/>
      <c r="B1963"/>
      <c r="C1963"/>
      <c r="D1963"/>
      <c r="E1963"/>
      <c r="F1963"/>
      <c r="G1963"/>
      <c r="H1963"/>
      <c r="I1963"/>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c r="CW1963"/>
      <c r="CX1963"/>
      <c r="CY1963"/>
      <c r="CZ1963"/>
      <c r="DA1963"/>
      <c r="DB1963"/>
      <c r="DC1963"/>
      <c r="DD1963"/>
      <c r="DE1963"/>
      <c r="DF1963"/>
      <c r="DG1963"/>
      <c r="DH1963"/>
      <c r="DI1963"/>
      <c r="DJ1963"/>
      <c r="DK1963"/>
      <c r="DL1963"/>
      <c r="DM1963"/>
      <c r="DN1963"/>
      <c r="DO1963"/>
      <c r="DP1963"/>
      <c r="DQ1963"/>
      <c r="DR1963"/>
      <c r="DS1963"/>
      <c r="DT1963"/>
      <c r="DU1963"/>
      <c r="DV1963"/>
      <c r="DW1963"/>
      <c r="DX1963"/>
      <c r="DY1963"/>
      <c r="DZ1963"/>
      <c r="EA1963"/>
      <c r="EB1963"/>
      <c r="EC1963"/>
      <c r="ED1963"/>
      <c r="EE1963"/>
      <c r="EF1963"/>
      <c r="EG1963"/>
      <c r="EH1963"/>
      <c r="EI1963"/>
      <c r="EJ1963"/>
    </row>
    <row r="1964" spans="1:140" ht="15.75">
      <c r="A1964"/>
      <c r="B1964"/>
      <c r="C1964"/>
      <c r="D1964"/>
      <c r="E1964"/>
      <c r="F1964"/>
      <c r="G1964"/>
      <c r="H1964"/>
      <c r="I1964"/>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c r="CW1964"/>
      <c r="CX1964"/>
      <c r="CY1964"/>
      <c r="CZ1964"/>
      <c r="DA1964"/>
      <c r="DB1964"/>
      <c r="DC1964"/>
      <c r="DD1964"/>
      <c r="DE1964"/>
      <c r="DF1964"/>
      <c r="DG1964"/>
      <c r="DH1964"/>
      <c r="DI1964"/>
      <c r="DJ1964"/>
      <c r="DK1964"/>
      <c r="DL1964"/>
      <c r="DM1964"/>
      <c r="DN1964"/>
      <c r="DO1964"/>
      <c r="DP1964"/>
      <c r="DQ1964"/>
      <c r="DR1964"/>
      <c r="DS1964"/>
      <c r="DT1964"/>
      <c r="DU1964"/>
      <c r="DV1964"/>
      <c r="DW1964"/>
      <c r="DX1964"/>
      <c r="DY1964"/>
      <c r="DZ1964"/>
      <c r="EA1964"/>
      <c r="EB1964"/>
      <c r="EC1964"/>
      <c r="ED1964"/>
      <c r="EE1964"/>
      <c r="EF1964"/>
      <c r="EG1964"/>
      <c r="EH1964"/>
      <c r="EI1964"/>
      <c r="EJ1964"/>
    </row>
    <row r="1965" spans="1:140" ht="15.75">
      <c r="A1965"/>
      <c r="B1965"/>
      <c r="C1965"/>
      <c r="D1965"/>
      <c r="E1965"/>
      <c r="F1965"/>
      <c r="G1965"/>
      <c r="H1965"/>
      <c r="I196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c r="CW1965"/>
      <c r="CX1965"/>
      <c r="CY1965"/>
      <c r="CZ1965"/>
      <c r="DA1965"/>
      <c r="DB1965"/>
      <c r="DC1965"/>
      <c r="DD1965"/>
      <c r="DE1965"/>
      <c r="DF1965"/>
      <c r="DG1965"/>
      <c r="DH1965"/>
      <c r="DI1965"/>
      <c r="DJ1965"/>
      <c r="DK1965"/>
      <c r="DL1965"/>
      <c r="DM1965"/>
      <c r="DN1965"/>
      <c r="DO1965"/>
      <c r="DP1965"/>
      <c r="DQ1965"/>
      <c r="DR1965"/>
      <c r="DS1965"/>
      <c r="DT1965"/>
      <c r="DU1965"/>
      <c r="DV1965"/>
      <c r="DW1965"/>
      <c r="DX1965"/>
      <c r="DY1965"/>
      <c r="DZ1965"/>
      <c r="EA1965"/>
      <c r="EB1965"/>
      <c r="EC1965"/>
      <c r="ED1965"/>
      <c r="EE1965"/>
      <c r="EF1965"/>
      <c r="EG1965"/>
      <c r="EH1965"/>
      <c r="EI1965"/>
      <c r="EJ1965"/>
    </row>
    <row r="1966" spans="1:140" ht="15.75">
      <c r="A1966"/>
      <c r="B1966"/>
      <c r="C1966"/>
      <c r="D1966"/>
      <c r="E1966"/>
      <c r="F1966"/>
      <c r="G1966"/>
      <c r="H1966"/>
      <c r="I1966"/>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c r="CW1966"/>
      <c r="CX1966"/>
      <c r="CY1966"/>
      <c r="CZ1966"/>
      <c r="DA1966"/>
      <c r="DB1966"/>
      <c r="DC1966"/>
      <c r="DD1966"/>
      <c r="DE1966"/>
      <c r="DF1966"/>
      <c r="DG1966"/>
      <c r="DH1966"/>
      <c r="DI1966"/>
      <c r="DJ1966"/>
      <c r="DK1966"/>
      <c r="DL1966"/>
      <c r="DM1966"/>
      <c r="DN1966"/>
      <c r="DO1966"/>
      <c r="DP1966"/>
      <c r="DQ1966"/>
      <c r="DR1966"/>
      <c r="DS1966"/>
      <c r="DT1966"/>
      <c r="DU1966"/>
      <c r="DV1966"/>
      <c r="DW1966"/>
      <c r="DX1966"/>
      <c r="DY1966"/>
      <c r="DZ1966"/>
      <c r="EA1966"/>
      <c r="EB1966"/>
      <c r="EC1966"/>
      <c r="ED1966"/>
      <c r="EE1966"/>
      <c r="EF1966"/>
      <c r="EG1966"/>
      <c r="EH1966"/>
      <c r="EI1966"/>
      <c r="EJ1966"/>
    </row>
    <row r="1967" spans="1:140" ht="15.75">
      <c r="A1967"/>
      <c r="B1967"/>
      <c r="C1967"/>
      <c r="D1967"/>
      <c r="E1967"/>
      <c r="F1967"/>
      <c r="G1967"/>
      <c r="H1967"/>
      <c r="I1967"/>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c r="CW1967"/>
      <c r="CX1967"/>
      <c r="CY1967"/>
      <c r="CZ1967"/>
      <c r="DA1967"/>
      <c r="DB1967"/>
      <c r="DC1967"/>
      <c r="DD1967"/>
      <c r="DE1967"/>
      <c r="DF1967"/>
      <c r="DG1967"/>
      <c r="DH1967"/>
      <c r="DI1967"/>
      <c r="DJ1967"/>
      <c r="DK1967"/>
      <c r="DL1967"/>
      <c r="DM1967"/>
      <c r="DN1967"/>
      <c r="DO1967"/>
      <c r="DP1967"/>
      <c r="DQ1967"/>
      <c r="DR1967"/>
      <c r="DS1967"/>
      <c r="DT1967"/>
      <c r="DU1967"/>
      <c r="DV1967"/>
      <c r="DW1967"/>
      <c r="DX1967"/>
      <c r="DY1967"/>
      <c r="DZ1967"/>
      <c r="EA1967"/>
      <c r="EB1967"/>
      <c r="EC1967"/>
      <c r="ED1967"/>
      <c r="EE1967"/>
      <c r="EF1967"/>
      <c r="EG1967"/>
      <c r="EH1967"/>
      <c r="EI1967"/>
      <c r="EJ1967"/>
    </row>
    <row r="1968" spans="1:140" ht="15.75">
      <c r="A1968"/>
      <c r="B1968"/>
      <c r="C1968"/>
      <c r="D1968"/>
      <c r="E1968"/>
      <c r="F1968"/>
      <c r="G1968"/>
      <c r="H1968"/>
      <c r="I1968"/>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c r="CW1968"/>
      <c r="CX1968"/>
      <c r="CY1968"/>
      <c r="CZ1968"/>
      <c r="DA1968"/>
      <c r="DB1968"/>
      <c r="DC1968"/>
      <c r="DD1968"/>
      <c r="DE1968"/>
      <c r="DF1968"/>
      <c r="DG1968"/>
      <c r="DH1968"/>
      <c r="DI1968"/>
      <c r="DJ1968"/>
      <c r="DK1968"/>
      <c r="DL1968"/>
      <c r="DM1968"/>
      <c r="DN1968"/>
      <c r="DO1968"/>
      <c r="DP1968"/>
      <c r="DQ1968"/>
      <c r="DR1968"/>
      <c r="DS1968"/>
      <c r="DT1968"/>
      <c r="DU1968"/>
      <c r="DV1968"/>
      <c r="DW1968"/>
      <c r="DX1968"/>
      <c r="DY1968"/>
      <c r="DZ1968"/>
      <c r="EA1968"/>
      <c r="EB1968"/>
      <c r="EC1968"/>
      <c r="ED1968"/>
      <c r="EE1968"/>
      <c r="EF1968"/>
      <c r="EG1968"/>
      <c r="EH1968"/>
      <c r="EI1968"/>
      <c r="EJ1968"/>
    </row>
    <row r="1969" spans="1:140" ht="15.75">
      <c r="A1969"/>
      <c r="B1969"/>
      <c r="C1969"/>
      <c r="D1969"/>
      <c r="E1969"/>
      <c r="F1969"/>
      <c r="G1969"/>
      <c r="H1969"/>
      <c r="I1969"/>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c r="CW1969"/>
      <c r="CX1969"/>
      <c r="CY1969"/>
      <c r="CZ1969"/>
      <c r="DA1969"/>
      <c r="DB1969"/>
      <c r="DC1969"/>
      <c r="DD1969"/>
      <c r="DE1969"/>
      <c r="DF1969"/>
      <c r="DG1969"/>
      <c r="DH1969"/>
      <c r="DI1969"/>
      <c r="DJ1969"/>
      <c r="DK1969"/>
      <c r="DL1969"/>
      <c r="DM1969"/>
      <c r="DN1969"/>
      <c r="DO1969"/>
      <c r="DP1969"/>
      <c r="DQ1969"/>
      <c r="DR1969"/>
      <c r="DS1969"/>
      <c r="DT1969"/>
      <c r="DU1969"/>
      <c r="DV1969"/>
      <c r="DW1969"/>
      <c r="DX1969"/>
      <c r="DY1969"/>
      <c r="DZ1969"/>
      <c r="EA1969"/>
      <c r="EB1969"/>
      <c r="EC1969"/>
      <c r="ED1969"/>
      <c r="EE1969"/>
      <c r="EF1969"/>
      <c r="EG1969"/>
      <c r="EH1969"/>
      <c r="EI1969"/>
      <c r="EJ1969"/>
    </row>
    <row r="1970" spans="1:140" ht="15.75">
      <c r="A1970"/>
      <c r="B1970"/>
      <c r="C1970"/>
      <c r="D1970"/>
      <c r="E1970"/>
      <c r="F1970"/>
      <c r="G1970"/>
      <c r="H1970"/>
      <c r="I1970"/>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c r="CW1970"/>
      <c r="CX1970"/>
      <c r="CY1970"/>
      <c r="CZ1970"/>
      <c r="DA1970"/>
      <c r="DB1970"/>
      <c r="DC1970"/>
      <c r="DD1970"/>
      <c r="DE1970"/>
      <c r="DF1970"/>
      <c r="DG1970"/>
      <c r="DH1970"/>
      <c r="DI1970"/>
      <c r="DJ1970"/>
      <c r="DK1970"/>
      <c r="DL1970"/>
      <c r="DM1970"/>
      <c r="DN1970"/>
      <c r="DO1970"/>
      <c r="DP1970"/>
      <c r="DQ1970"/>
      <c r="DR1970"/>
      <c r="DS1970"/>
      <c r="DT1970"/>
      <c r="DU1970"/>
      <c r="DV1970"/>
      <c r="DW1970"/>
      <c r="DX1970"/>
      <c r="DY1970"/>
      <c r="DZ1970"/>
      <c r="EA1970"/>
      <c r="EB1970"/>
      <c r="EC1970"/>
      <c r="ED1970"/>
      <c r="EE1970"/>
      <c r="EF1970"/>
      <c r="EG1970"/>
      <c r="EH1970"/>
      <c r="EI1970"/>
      <c r="EJ1970"/>
    </row>
    <row r="1971" spans="1:140" ht="15.75">
      <c r="A1971"/>
      <c r="B1971"/>
      <c r="C1971"/>
      <c r="D1971"/>
      <c r="E1971"/>
      <c r="F1971"/>
      <c r="G1971"/>
      <c r="H1971"/>
      <c r="I1971"/>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c r="CW1971"/>
      <c r="CX1971"/>
      <c r="CY1971"/>
      <c r="CZ1971"/>
      <c r="DA1971"/>
      <c r="DB1971"/>
      <c r="DC1971"/>
      <c r="DD1971"/>
      <c r="DE1971"/>
      <c r="DF1971"/>
      <c r="DG1971"/>
      <c r="DH1971"/>
      <c r="DI1971"/>
      <c r="DJ1971"/>
      <c r="DK1971"/>
      <c r="DL1971"/>
      <c r="DM1971"/>
      <c r="DN1971"/>
      <c r="DO1971"/>
      <c r="DP1971"/>
      <c r="DQ1971"/>
      <c r="DR1971"/>
      <c r="DS1971"/>
      <c r="DT1971"/>
      <c r="DU1971"/>
      <c r="DV1971"/>
      <c r="DW1971"/>
      <c r="DX1971"/>
      <c r="DY1971"/>
      <c r="DZ1971"/>
      <c r="EA1971"/>
      <c r="EB1971"/>
      <c r="EC1971"/>
      <c r="ED1971"/>
      <c r="EE1971"/>
      <c r="EF1971"/>
      <c r="EG1971"/>
      <c r="EH1971"/>
      <c r="EI1971"/>
      <c r="EJ1971"/>
    </row>
    <row r="1972" spans="1:140" ht="15.75">
      <c r="A1972"/>
      <c r="B1972"/>
      <c r="C1972"/>
      <c r="D1972"/>
      <c r="E1972"/>
      <c r="F1972"/>
      <c r="G1972"/>
      <c r="H1972"/>
      <c r="I1972"/>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c r="CW1972"/>
      <c r="CX1972"/>
      <c r="CY1972"/>
      <c r="CZ1972"/>
      <c r="DA1972"/>
      <c r="DB1972"/>
      <c r="DC1972"/>
      <c r="DD1972"/>
      <c r="DE1972"/>
      <c r="DF1972"/>
      <c r="DG1972"/>
      <c r="DH1972"/>
      <c r="DI1972"/>
      <c r="DJ1972"/>
      <c r="DK1972"/>
      <c r="DL1972"/>
      <c r="DM1972"/>
      <c r="DN1972"/>
      <c r="DO1972"/>
      <c r="DP1972"/>
      <c r="DQ1972"/>
      <c r="DR1972"/>
      <c r="DS1972"/>
      <c r="DT1972"/>
      <c r="DU1972"/>
      <c r="DV1972"/>
      <c r="DW1972"/>
      <c r="DX1972"/>
      <c r="DY1972"/>
      <c r="DZ1972"/>
      <c r="EA1972"/>
      <c r="EB1972"/>
      <c r="EC1972"/>
      <c r="ED1972"/>
      <c r="EE1972"/>
      <c r="EF1972"/>
      <c r="EG1972"/>
      <c r="EH1972"/>
      <c r="EI1972"/>
      <c r="EJ1972"/>
    </row>
    <row r="1973" spans="1:140" ht="15.75">
      <c r="A1973"/>
      <c r="B1973"/>
      <c r="C1973"/>
      <c r="D1973"/>
      <c r="E1973"/>
      <c r="F1973"/>
      <c r="G1973"/>
      <c r="H1973"/>
      <c r="I1973"/>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c r="CW1973"/>
      <c r="CX1973"/>
      <c r="CY1973"/>
      <c r="CZ1973"/>
      <c r="DA1973"/>
      <c r="DB1973"/>
      <c r="DC1973"/>
      <c r="DD1973"/>
      <c r="DE1973"/>
      <c r="DF1973"/>
      <c r="DG1973"/>
      <c r="DH1973"/>
      <c r="DI1973"/>
      <c r="DJ1973"/>
      <c r="DK1973"/>
      <c r="DL1973"/>
      <c r="DM1973"/>
      <c r="DN1973"/>
      <c r="DO1973"/>
      <c r="DP1973"/>
      <c r="DQ1973"/>
      <c r="DR1973"/>
      <c r="DS1973"/>
      <c r="DT1973"/>
      <c r="DU1973"/>
      <c r="DV1973"/>
      <c r="DW1973"/>
      <c r="DX1973"/>
      <c r="DY1973"/>
      <c r="DZ1973"/>
      <c r="EA1973"/>
      <c r="EB1973"/>
      <c r="EC1973"/>
      <c r="ED1973"/>
      <c r="EE1973"/>
      <c r="EF1973"/>
      <c r="EG1973"/>
      <c r="EH1973"/>
      <c r="EI1973"/>
      <c r="EJ1973"/>
    </row>
    <row r="1974" spans="1:140" ht="15.75">
      <c r="A1974"/>
      <c r="B1974"/>
      <c r="C1974"/>
      <c r="D1974"/>
      <c r="E1974"/>
      <c r="F1974"/>
      <c r="G1974"/>
      <c r="H1974"/>
      <c r="I1974"/>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c r="CW1974"/>
      <c r="CX1974"/>
      <c r="CY1974"/>
      <c r="CZ1974"/>
      <c r="DA1974"/>
      <c r="DB1974"/>
      <c r="DC1974"/>
      <c r="DD1974"/>
      <c r="DE1974"/>
      <c r="DF1974"/>
      <c r="DG1974"/>
      <c r="DH1974"/>
      <c r="DI1974"/>
      <c r="DJ1974"/>
      <c r="DK1974"/>
      <c r="DL1974"/>
      <c r="DM1974"/>
      <c r="DN1974"/>
      <c r="DO1974"/>
      <c r="DP1974"/>
      <c r="DQ1974"/>
      <c r="DR1974"/>
      <c r="DS1974"/>
      <c r="DT1974"/>
      <c r="DU1974"/>
      <c r="DV1974"/>
      <c r="DW1974"/>
      <c r="DX1974"/>
      <c r="DY1974"/>
      <c r="DZ1974"/>
      <c r="EA1974"/>
      <c r="EB1974"/>
      <c r="EC1974"/>
      <c r="ED1974"/>
      <c r="EE1974"/>
      <c r="EF1974"/>
      <c r="EG1974"/>
      <c r="EH1974"/>
      <c r="EI1974"/>
      <c r="EJ1974"/>
    </row>
    <row r="1975" spans="1:140" ht="15.75">
      <c r="A1975"/>
      <c r="B1975"/>
      <c r="C1975"/>
      <c r="D1975"/>
      <c r="E1975"/>
      <c r="F1975"/>
      <c r="G1975"/>
      <c r="H1975"/>
      <c r="I197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c r="CW1975"/>
      <c r="CX1975"/>
      <c r="CY1975"/>
      <c r="CZ1975"/>
      <c r="DA1975"/>
      <c r="DB1975"/>
      <c r="DC1975"/>
      <c r="DD1975"/>
      <c r="DE1975"/>
      <c r="DF1975"/>
      <c r="DG1975"/>
      <c r="DH1975"/>
      <c r="DI1975"/>
      <c r="DJ1975"/>
      <c r="DK1975"/>
      <c r="DL1975"/>
      <c r="DM1975"/>
      <c r="DN1975"/>
      <c r="DO1975"/>
      <c r="DP1975"/>
      <c r="DQ1975"/>
      <c r="DR1975"/>
      <c r="DS1975"/>
      <c r="DT1975"/>
      <c r="DU1975"/>
      <c r="DV1975"/>
      <c r="DW1975"/>
      <c r="DX1975"/>
      <c r="DY1975"/>
      <c r="DZ1975"/>
      <c r="EA1975"/>
      <c r="EB1975"/>
      <c r="EC1975"/>
      <c r="ED1975"/>
      <c r="EE1975"/>
      <c r="EF1975"/>
      <c r="EG1975"/>
      <c r="EH1975"/>
      <c r="EI1975"/>
      <c r="EJ1975"/>
    </row>
    <row r="1976" spans="1:140" ht="15.75">
      <c r="A1976"/>
      <c r="B1976"/>
      <c r="C1976"/>
      <c r="D1976"/>
      <c r="E1976"/>
      <c r="F1976"/>
      <c r="G1976"/>
      <c r="H1976"/>
      <c r="I1976"/>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c r="CW1976"/>
      <c r="CX1976"/>
      <c r="CY1976"/>
      <c r="CZ1976"/>
      <c r="DA1976"/>
      <c r="DB1976"/>
      <c r="DC1976"/>
      <c r="DD1976"/>
      <c r="DE1976"/>
      <c r="DF1976"/>
      <c r="DG1976"/>
      <c r="DH1976"/>
      <c r="DI1976"/>
      <c r="DJ1976"/>
      <c r="DK1976"/>
      <c r="DL1976"/>
      <c r="DM1976"/>
      <c r="DN1976"/>
      <c r="DO1976"/>
      <c r="DP1976"/>
      <c r="DQ1976"/>
      <c r="DR1976"/>
      <c r="DS1976"/>
      <c r="DT1976"/>
      <c r="DU1976"/>
      <c r="DV1976"/>
      <c r="DW1976"/>
      <c r="DX1976"/>
      <c r="DY1976"/>
      <c r="DZ1976"/>
      <c r="EA1976"/>
      <c r="EB1976"/>
      <c r="EC1976"/>
      <c r="ED1976"/>
      <c r="EE1976"/>
      <c r="EF1976"/>
      <c r="EG1976"/>
      <c r="EH1976"/>
      <c r="EI1976"/>
      <c r="EJ1976"/>
    </row>
    <row r="1977" spans="1:140" ht="15.75">
      <c r="A1977"/>
      <c r="B1977"/>
      <c r="C1977"/>
      <c r="D1977"/>
      <c r="E1977"/>
      <c r="F1977"/>
      <c r="G1977"/>
      <c r="H1977"/>
      <c r="I1977"/>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c r="CW1977"/>
      <c r="CX1977"/>
      <c r="CY1977"/>
      <c r="CZ1977"/>
      <c r="DA1977"/>
      <c r="DB1977"/>
      <c r="DC1977"/>
      <c r="DD1977"/>
      <c r="DE1977"/>
      <c r="DF1977"/>
      <c r="DG1977"/>
      <c r="DH1977"/>
      <c r="DI1977"/>
      <c r="DJ1977"/>
      <c r="DK1977"/>
      <c r="DL1977"/>
      <c r="DM1977"/>
      <c r="DN1977"/>
      <c r="DO1977"/>
      <c r="DP1977"/>
      <c r="DQ1977"/>
      <c r="DR1977"/>
      <c r="DS1977"/>
      <c r="DT1977"/>
      <c r="DU1977"/>
      <c r="DV1977"/>
      <c r="DW1977"/>
      <c r="DX1977"/>
      <c r="DY1977"/>
      <c r="DZ1977"/>
      <c r="EA1977"/>
      <c r="EB1977"/>
      <c r="EC1977"/>
      <c r="ED1977"/>
      <c r="EE1977"/>
      <c r="EF1977"/>
      <c r="EG1977"/>
      <c r="EH1977"/>
      <c r="EI1977"/>
      <c r="EJ1977"/>
    </row>
    <row r="1978" spans="1:140" ht="15.75">
      <c r="A1978"/>
      <c r="B1978"/>
      <c r="C1978"/>
      <c r="D1978"/>
      <c r="E1978"/>
      <c r="F1978"/>
      <c r="G1978"/>
      <c r="H1978"/>
      <c r="I1978"/>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c r="CW1978"/>
      <c r="CX1978"/>
      <c r="CY1978"/>
      <c r="CZ1978"/>
      <c r="DA1978"/>
      <c r="DB1978"/>
      <c r="DC1978"/>
      <c r="DD1978"/>
      <c r="DE1978"/>
      <c r="DF1978"/>
      <c r="DG1978"/>
      <c r="DH1978"/>
      <c r="DI1978"/>
      <c r="DJ1978"/>
      <c r="DK1978"/>
      <c r="DL1978"/>
      <c r="DM1978"/>
      <c r="DN1978"/>
      <c r="DO1978"/>
      <c r="DP1978"/>
      <c r="DQ1978"/>
      <c r="DR1978"/>
      <c r="DS1978"/>
      <c r="DT1978"/>
      <c r="DU1978"/>
      <c r="DV1978"/>
      <c r="DW1978"/>
      <c r="DX1978"/>
      <c r="DY1978"/>
      <c r="DZ1978"/>
      <c r="EA1978"/>
      <c r="EB1978"/>
      <c r="EC1978"/>
      <c r="ED1978"/>
      <c r="EE1978"/>
      <c r="EF1978"/>
      <c r="EG1978"/>
      <c r="EH1978"/>
      <c r="EI1978"/>
      <c r="EJ1978"/>
    </row>
    <row r="1979" spans="1:140" ht="15.75">
      <c r="A1979"/>
      <c r="B1979"/>
      <c r="C1979"/>
      <c r="D1979"/>
      <c r="E1979"/>
      <c r="F1979"/>
      <c r="G1979"/>
      <c r="H1979"/>
      <c r="I1979"/>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c r="CW1979"/>
      <c r="CX1979"/>
      <c r="CY1979"/>
      <c r="CZ1979"/>
      <c r="DA1979"/>
      <c r="DB1979"/>
      <c r="DC1979"/>
      <c r="DD1979"/>
      <c r="DE1979"/>
      <c r="DF1979"/>
      <c r="DG1979"/>
      <c r="DH1979"/>
      <c r="DI1979"/>
      <c r="DJ1979"/>
      <c r="DK1979"/>
      <c r="DL1979"/>
      <c r="DM1979"/>
      <c r="DN1979"/>
      <c r="DO1979"/>
      <c r="DP1979"/>
      <c r="DQ1979"/>
      <c r="DR1979"/>
      <c r="DS1979"/>
      <c r="DT1979"/>
      <c r="DU1979"/>
      <c r="DV1979"/>
      <c r="DW1979"/>
      <c r="DX1979"/>
      <c r="DY1979"/>
      <c r="DZ1979"/>
      <c r="EA1979"/>
      <c r="EB1979"/>
      <c r="EC1979"/>
      <c r="ED1979"/>
      <c r="EE1979"/>
      <c r="EF1979"/>
      <c r="EG1979"/>
      <c r="EH1979"/>
      <c r="EI1979"/>
      <c r="EJ1979"/>
    </row>
    <row r="1980" spans="1:140" ht="15.75">
      <c r="A1980"/>
      <c r="B1980"/>
      <c r="C1980"/>
      <c r="D1980"/>
      <c r="E1980"/>
      <c r="F1980"/>
      <c r="G1980"/>
      <c r="H1980"/>
      <c r="I1980"/>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c r="CW1980"/>
      <c r="CX1980"/>
      <c r="CY1980"/>
      <c r="CZ1980"/>
      <c r="DA1980"/>
      <c r="DB1980"/>
      <c r="DC1980"/>
      <c r="DD1980"/>
      <c r="DE1980"/>
      <c r="DF1980"/>
      <c r="DG1980"/>
      <c r="DH1980"/>
      <c r="DI1980"/>
      <c r="DJ1980"/>
      <c r="DK1980"/>
      <c r="DL1980"/>
      <c r="DM1980"/>
      <c r="DN1980"/>
      <c r="DO1980"/>
      <c r="DP1980"/>
      <c r="DQ1980"/>
      <c r="DR1980"/>
      <c r="DS1980"/>
      <c r="DT1980"/>
      <c r="DU1980"/>
      <c r="DV1980"/>
      <c r="DW1980"/>
      <c r="DX1980"/>
      <c r="DY1980"/>
      <c r="DZ1980"/>
      <c r="EA1980"/>
      <c r="EB1980"/>
      <c r="EC1980"/>
      <c r="ED1980"/>
      <c r="EE1980"/>
      <c r="EF1980"/>
      <c r="EG1980"/>
      <c r="EH1980"/>
      <c r="EI1980"/>
      <c r="EJ1980"/>
    </row>
    <row r="1981" spans="1:140" ht="15.75">
      <c r="A1981"/>
      <c r="B1981"/>
      <c r="C1981"/>
      <c r="D1981"/>
      <c r="E1981"/>
      <c r="F1981"/>
      <c r="G1981"/>
      <c r="H1981"/>
      <c r="I1981"/>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c r="CW1981"/>
      <c r="CX1981"/>
      <c r="CY1981"/>
      <c r="CZ1981"/>
      <c r="DA1981"/>
      <c r="DB1981"/>
      <c r="DC1981"/>
      <c r="DD1981"/>
      <c r="DE1981"/>
      <c r="DF1981"/>
      <c r="DG1981"/>
      <c r="DH1981"/>
      <c r="DI1981"/>
      <c r="DJ1981"/>
      <c r="DK1981"/>
      <c r="DL1981"/>
      <c r="DM1981"/>
      <c r="DN1981"/>
      <c r="DO1981"/>
      <c r="DP1981"/>
      <c r="DQ1981"/>
      <c r="DR1981"/>
      <c r="DS1981"/>
      <c r="DT1981"/>
      <c r="DU1981"/>
      <c r="DV1981"/>
      <c r="DW1981"/>
      <c r="DX1981"/>
      <c r="DY1981"/>
      <c r="DZ1981"/>
      <c r="EA1981"/>
      <c r="EB1981"/>
      <c r="EC1981"/>
      <c r="ED1981"/>
      <c r="EE1981"/>
      <c r="EF1981"/>
      <c r="EG1981"/>
      <c r="EH1981"/>
      <c r="EI1981"/>
      <c r="EJ1981"/>
    </row>
    <row r="1982" spans="1:140" ht="15.75">
      <c r="A1982"/>
      <c r="B1982"/>
      <c r="C1982"/>
      <c r="D1982"/>
      <c r="E1982"/>
      <c r="F1982"/>
      <c r="G1982"/>
      <c r="H1982"/>
      <c r="I1982"/>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c r="CW1982"/>
      <c r="CX1982"/>
      <c r="CY1982"/>
      <c r="CZ1982"/>
      <c r="DA1982"/>
      <c r="DB1982"/>
      <c r="DC1982"/>
      <c r="DD1982"/>
      <c r="DE1982"/>
      <c r="DF1982"/>
      <c r="DG1982"/>
      <c r="DH1982"/>
      <c r="DI1982"/>
      <c r="DJ1982"/>
      <c r="DK1982"/>
      <c r="DL1982"/>
      <c r="DM1982"/>
      <c r="DN1982"/>
      <c r="DO1982"/>
      <c r="DP1982"/>
      <c r="DQ1982"/>
      <c r="DR1982"/>
      <c r="DS1982"/>
      <c r="DT1982"/>
      <c r="DU1982"/>
      <c r="DV1982"/>
      <c r="DW1982"/>
      <c r="DX1982"/>
      <c r="DY1982"/>
      <c r="DZ1982"/>
      <c r="EA1982"/>
      <c r="EB1982"/>
      <c r="EC1982"/>
      <c r="ED1982"/>
      <c r="EE1982"/>
      <c r="EF1982"/>
      <c r="EG1982"/>
      <c r="EH1982"/>
      <c r="EI1982"/>
      <c r="EJ1982"/>
    </row>
    <row r="1983" spans="1:140" ht="15.75">
      <c r="A1983"/>
      <c r="B1983"/>
      <c r="C1983"/>
      <c r="D1983"/>
      <c r="E1983"/>
      <c r="F1983"/>
      <c r="G1983"/>
      <c r="H1983"/>
      <c r="I1983"/>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c r="CW1983"/>
      <c r="CX1983"/>
      <c r="CY1983"/>
      <c r="CZ1983"/>
      <c r="DA1983"/>
      <c r="DB1983"/>
      <c r="DC1983"/>
      <c r="DD1983"/>
      <c r="DE1983"/>
      <c r="DF1983"/>
      <c r="DG1983"/>
      <c r="DH1983"/>
      <c r="DI1983"/>
      <c r="DJ1983"/>
      <c r="DK1983"/>
      <c r="DL1983"/>
      <c r="DM1983"/>
      <c r="DN1983"/>
      <c r="DO1983"/>
      <c r="DP1983"/>
      <c r="DQ1983"/>
      <c r="DR1983"/>
      <c r="DS1983"/>
      <c r="DT1983"/>
      <c r="DU1983"/>
      <c r="DV1983"/>
      <c r="DW1983"/>
      <c r="DX1983"/>
      <c r="DY1983"/>
      <c r="DZ1983"/>
      <c r="EA1983"/>
      <c r="EB1983"/>
      <c r="EC1983"/>
      <c r="ED1983"/>
      <c r="EE1983"/>
      <c r="EF1983"/>
      <c r="EG1983"/>
      <c r="EH1983"/>
      <c r="EI1983"/>
      <c r="EJ1983"/>
    </row>
    <row r="1984" spans="1:140" ht="15.75">
      <c r="A1984"/>
      <c r="B1984"/>
      <c r="C1984"/>
      <c r="D1984"/>
      <c r="E1984"/>
      <c r="F1984"/>
      <c r="G1984"/>
      <c r="H1984"/>
      <c r="I1984"/>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c r="CW1984"/>
      <c r="CX1984"/>
      <c r="CY1984"/>
      <c r="CZ1984"/>
      <c r="DA1984"/>
      <c r="DB1984"/>
      <c r="DC1984"/>
      <c r="DD1984"/>
      <c r="DE1984"/>
      <c r="DF1984"/>
      <c r="DG1984"/>
      <c r="DH1984"/>
      <c r="DI1984"/>
      <c r="DJ1984"/>
      <c r="DK1984"/>
      <c r="DL1984"/>
      <c r="DM1984"/>
      <c r="DN1984"/>
      <c r="DO1984"/>
      <c r="DP1984"/>
      <c r="DQ1984"/>
      <c r="DR1984"/>
      <c r="DS1984"/>
      <c r="DT1984"/>
      <c r="DU1984"/>
      <c r="DV1984"/>
      <c r="DW1984"/>
      <c r="DX1984"/>
      <c r="DY1984"/>
      <c r="DZ1984"/>
      <c r="EA1984"/>
      <c r="EB1984"/>
      <c r="EC1984"/>
      <c r="ED1984"/>
      <c r="EE1984"/>
      <c r="EF1984"/>
      <c r="EG1984"/>
      <c r="EH1984"/>
      <c r="EI1984"/>
      <c r="EJ1984"/>
    </row>
    <row r="1985" spans="1:140" ht="15.75">
      <c r="A1985"/>
      <c r="B1985"/>
      <c r="C1985"/>
      <c r="D1985"/>
      <c r="E1985"/>
      <c r="F1985"/>
      <c r="G1985"/>
      <c r="H1985"/>
      <c r="I198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c r="CW1985"/>
      <c r="CX1985"/>
      <c r="CY1985"/>
      <c r="CZ1985"/>
      <c r="DA1985"/>
      <c r="DB1985"/>
      <c r="DC1985"/>
      <c r="DD1985"/>
      <c r="DE1985"/>
      <c r="DF1985"/>
      <c r="DG1985"/>
      <c r="DH1985"/>
      <c r="DI1985"/>
      <c r="DJ1985"/>
      <c r="DK1985"/>
      <c r="DL1985"/>
      <c r="DM1985"/>
      <c r="DN1985"/>
      <c r="DO1985"/>
      <c r="DP1985"/>
      <c r="DQ1985"/>
      <c r="DR1985"/>
      <c r="DS1985"/>
      <c r="DT1985"/>
      <c r="DU1985"/>
      <c r="DV1985"/>
      <c r="DW1985"/>
      <c r="DX1985"/>
      <c r="DY1985"/>
      <c r="DZ1985"/>
      <c r="EA1985"/>
      <c r="EB1985"/>
      <c r="EC1985"/>
      <c r="ED1985"/>
      <c r="EE1985"/>
      <c r="EF1985"/>
      <c r="EG1985"/>
      <c r="EH1985"/>
      <c r="EI1985"/>
      <c r="EJ1985"/>
    </row>
    <row r="1986" spans="1:140" ht="15.75">
      <c r="A1986"/>
      <c r="B1986"/>
      <c r="C1986"/>
      <c r="D1986"/>
      <c r="E1986"/>
      <c r="F1986"/>
      <c r="G1986"/>
      <c r="H1986"/>
      <c r="I1986"/>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c r="CW1986"/>
      <c r="CX1986"/>
      <c r="CY1986"/>
      <c r="CZ1986"/>
      <c r="DA1986"/>
      <c r="DB1986"/>
      <c r="DC1986"/>
      <c r="DD1986"/>
      <c r="DE1986"/>
      <c r="DF1986"/>
      <c r="DG1986"/>
      <c r="DH1986"/>
      <c r="DI1986"/>
      <c r="DJ1986"/>
      <c r="DK1986"/>
      <c r="DL1986"/>
      <c r="DM1986"/>
      <c r="DN1986"/>
      <c r="DO1986"/>
      <c r="DP1986"/>
      <c r="DQ1986"/>
      <c r="DR1986"/>
      <c r="DS1986"/>
      <c r="DT1986"/>
      <c r="DU1986"/>
      <c r="DV1986"/>
      <c r="DW1986"/>
      <c r="DX1986"/>
      <c r="DY1986"/>
      <c r="DZ1986"/>
      <c r="EA1986"/>
      <c r="EB1986"/>
      <c r="EC1986"/>
      <c r="ED1986"/>
      <c r="EE1986"/>
      <c r="EF1986"/>
      <c r="EG1986"/>
      <c r="EH1986"/>
      <c r="EI1986"/>
      <c r="EJ1986"/>
    </row>
    <row r="1987" spans="1:140" ht="15.75">
      <c r="A1987"/>
      <c r="B1987"/>
      <c r="C1987"/>
      <c r="D1987"/>
      <c r="E1987"/>
      <c r="F1987"/>
      <c r="G1987"/>
      <c r="H1987"/>
      <c r="I1987"/>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c r="CW1987"/>
      <c r="CX1987"/>
      <c r="CY1987"/>
      <c r="CZ1987"/>
      <c r="DA1987"/>
      <c r="DB1987"/>
      <c r="DC1987"/>
      <c r="DD1987"/>
      <c r="DE1987"/>
      <c r="DF1987"/>
      <c r="DG1987"/>
      <c r="DH1987"/>
      <c r="DI1987"/>
      <c r="DJ1987"/>
      <c r="DK1987"/>
      <c r="DL1987"/>
      <c r="DM1987"/>
      <c r="DN1987"/>
      <c r="DO1987"/>
      <c r="DP1987"/>
      <c r="DQ1987"/>
      <c r="DR1987"/>
      <c r="DS1987"/>
      <c r="DT1987"/>
      <c r="DU1987"/>
      <c r="DV1987"/>
      <c r="DW1987"/>
      <c r="DX1987"/>
      <c r="DY1987"/>
      <c r="DZ1987"/>
      <c r="EA1987"/>
      <c r="EB1987"/>
      <c r="EC1987"/>
      <c r="ED1987"/>
      <c r="EE1987"/>
      <c r="EF1987"/>
      <c r="EG1987"/>
      <c r="EH1987"/>
      <c r="EI1987"/>
      <c r="EJ1987"/>
    </row>
    <row r="1988" spans="1:140" ht="15.75">
      <c r="A1988"/>
      <c r="B1988"/>
      <c r="C1988"/>
      <c r="D1988"/>
      <c r="E1988"/>
      <c r="F1988"/>
      <c r="G1988"/>
      <c r="H1988"/>
      <c r="I1988"/>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c r="CW1988"/>
      <c r="CX1988"/>
      <c r="CY1988"/>
      <c r="CZ1988"/>
      <c r="DA1988"/>
      <c r="DB1988"/>
      <c r="DC1988"/>
      <c r="DD1988"/>
      <c r="DE1988"/>
      <c r="DF1988"/>
      <c r="DG1988"/>
      <c r="DH1988"/>
      <c r="DI1988"/>
      <c r="DJ1988"/>
      <c r="DK1988"/>
      <c r="DL1988"/>
      <c r="DM1988"/>
      <c r="DN1988"/>
      <c r="DO1988"/>
      <c r="DP1988"/>
      <c r="DQ1988"/>
      <c r="DR1988"/>
      <c r="DS1988"/>
      <c r="DT1988"/>
      <c r="DU1988"/>
      <c r="DV1988"/>
      <c r="DW1988"/>
      <c r="DX1988"/>
      <c r="DY1988"/>
      <c r="DZ1988"/>
      <c r="EA1988"/>
      <c r="EB1988"/>
      <c r="EC1988"/>
      <c r="ED1988"/>
      <c r="EE1988"/>
      <c r="EF1988"/>
      <c r="EG1988"/>
      <c r="EH1988"/>
      <c r="EI1988"/>
      <c r="EJ1988"/>
    </row>
    <row r="1989" spans="1:140" ht="15.75">
      <c r="A1989"/>
      <c r="B1989"/>
      <c r="C1989"/>
      <c r="D1989"/>
      <c r="E1989"/>
      <c r="F1989"/>
      <c r="G1989"/>
      <c r="H1989"/>
      <c r="I1989"/>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c r="CW1989"/>
      <c r="CX1989"/>
      <c r="CY1989"/>
      <c r="CZ1989"/>
      <c r="DA1989"/>
      <c r="DB1989"/>
      <c r="DC1989"/>
      <c r="DD1989"/>
      <c r="DE1989"/>
      <c r="DF1989"/>
      <c r="DG1989"/>
      <c r="DH1989"/>
      <c r="DI1989"/>
      <c r="DJ1989"/>
      <c r="DK1989"/>
      <c r="DL1989"/>
      <c r="DM1989"/>
      <c r="DN1989"/>
      <c r="DO1989"/>
      <c r="DP1989"/>
      <c r="DQ1989"/>
      <c r="DR1989"/>
      <c r="DS1989"/>
      <c r="DT1989"/>
      <c r="DU1989"/>
      <c r="DV1989"/>
      <c r="DW1989"/>
      <c r="DX1989"/>
      <c r="DY1989"/>
      <c r="DZ1989"/>
      <c r="EA1989"/>
      <c r="EB1989"/>
      <c r="EC1989"/>
      <c r="ED1989"/>
      <c r="EE1989"/>
      <c r="EF1989"/>
      <c r="EG1989"/>
      <c r="EH1989"/>
      <c r="EI1989"/>
      <c r="EJ1989"/>
    </row>
    <row r="1990" spans="1:140" ht="15.75">
      <c r="A1990"/>
      <c r="B1990"/>
      <c r="C1990"/>
      <c r="D1990"/>
      <c r="E1990"/>
      <c r="F1990"/>
      <c r="G1990"/>
      <c r="H1990"/>
      <c r="I1990"/>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c r="CW1990"/>
      <c r="CX1990"/>
      <c r="CY1990"/>
      <c r="CZ1990"/>
      <c r="DA1990"/>
      <c r="DB1990"/>
      <c r="DC1990"/>
      <c r="DD1990"/>
      <c r="DE1990"/>
      <c r="DF1990"/>
      <c r="DG1990"/>
      <c r="DH1990"/>
      <c r="DI1990"/>
      <c r="DJ1990"/>
      <c r="DK1990"/>
      <c r="DL1990"/>
      <c r="DM1990"/>
      <c r="DN1990"/>
      <c r="DO1990"/>
      <c r="DP1990"/>
      <c r="DQ1990"/>
      <c r="DR1990"/>
      <c r="DS1990"/>
      <c r="DT1990"/>
      <c r="DU1990"/>
      <c r="DV1990"/>
      <c r="DW1990"/>
      <c r="DX1990"/>
      <c r="DY1990"/>
      <c r="DZ1990"/>
      <c r="EA1990"/>
      <c r="EB1990"/>
      <c r="EC1990"/>
      <c r="ED1990"/>
      <c r="EE1990"/>
      <c r="EF1990"/>
      <c r="EG1990"/>
      <c r="EH1990"/>
      <c r="EI1990"/>
      <c r="EJ1990"/>
    </row>
    <row r="1991" spans="1:140" ht="15.75">
      <c r="A1991"/>
      <c r="B1991"/>
      <c r="C1991"/>
      <c r="D1991"/>
      <c r="E1991"/>
      <c r="F1991"/>
      <c r="G1991"/>
      <c r="H1991"/>
      <c r="I1991"/>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c r="CW1991"/>
      <c r="CX1991"/>
      <c r="CY1991"/>
      <c r="CZ1991"/>
      <c r="DA1991"/>
      <c r="DB1991"/>
      <c r="DC1991"/>
      <c r="DD1991"/>
      <c r="DE1991"/>
      <c r="DF1991"/>
      <c r="DG1991"/>
      <c r="DH1991"/>
      <c r="DI1991"/>
      <c r="DJ1991"/>
      <c r="DK1991"/>
      <c r="DL1991"/>
      <c r="DM1991"/>
      <c r="DN1991"/>
      <c r="DO1991"/>
      <c r="DP1991"/>
      <c r="DQ1991"/>
      <c r="DR1991"/>
      <c r="DS1991"/>
      <c r="DT1991"/>
      <c r="DU1991"/>
      <c r="DV1991"/>
      <c r="DW1991"/>
      <c r="DX1991"/>
      <c r="DY1991"/>
      <c r="DZ1991"/>
      <c r="EA1991"/>
      <c r="EB1991"/>
      <c r="EC1991"/>
      <c r="ED1991"/>
      <c r="EE1991"/>
      <c r="EF1991"/>
      <c r="EG1991"/>
      <c r="EH1991"/>
      <c r="EI1991"/>
      <c r="EJ1991"/>
    </row>
    <row r="1992" spans="1:140" ht="15.75">
      <c r="A1992"/>
      <c r="B1992"/>
      <c r="C1992"/>
      <c r="D1992"/>
      <c r="E1992"/>
      <c r="F1992"/>
      <c r="G1992"/>
      <c r="H1992"/>
      <c r="I1992"/>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c r="CW1992"/>
      <c r="CX1992"/>
      <c r="CY1992"/>
      <c r="CZ1992"/>
      <c r="DA1992"/>
      <c r="DB1992"/>
      <c r="DC1992"/>
      <c r="DD1992"/>
      <c r="DE1992"/>
      <c r="DF1992"/>
      <c r="DG1992"/>
      <c r="DH1992"/>
      <c r="DI1992"/>
      <c r="DJ1992"/>
      <c r="DK1992"/>
      <c r="DL1992"/>
      <c r="DM1992"/>
      <c r="DN1992"/>
      <c r="DO1992"/>
      <c r="DP1992"/>
      <c r="DQ1992"/>
      <c r="DR1992"/>
      <c r="DS1992"/>
      <c r="DT1992"/>
      <c r="DU1992"/>
      <c r="DV1992"/>
      <c r="DW1992"/>
      <c r="DX1992"/>
      <c r="DY1992"/>
      <c r="DZ1992"/>
      <c r="EA1992"/>
      <c r="EB1992"/>
      <c r="EC1992"/>
      <c r="ED1992"/>
      <c r="EE1992"/>
      <c r="EF1992"/>
      <c r="EG1992"/>
      <c r="EH1992"/>
      <c r="EI1992"/>
      <c r="EJ1992"/>
    </row>
    <row r="1993" spans="1:140" ht="15.75">
      <c r="A1993"/>
      <c r="B1993"/>
      <c r="C1993"/>
      <c r="D1993"/>
      <c r="E1993"/>
      <c r="F1993"/>
      <c r="G1993"/>
      <c r="H1993"/>
      <c r="I1993"/>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c r="CW1993"/>
      <c r="CX1993"/>
      <c r="CY1993"/>
      <c r="CZ1993"/>
      <c r="DA1993"/>
      <c r="DB1993"/>
      <c r="DC1993"/>
      <c r="DD1993"/>
      <c r="DE1993"/>
      <c r="DF1993"/>
      <c r="DG1993"/>
      <c r="DH1993"/>
      <c r="DI1993"/>
      <c r="DJ1993"/>
      <c r="DK1993"/>
      <c r="DL1993"/>
      <c r="DM1993"/>
      <c r="DN1993"/>
      <c r="DO1993"/>
      <c r="DP1993"/>
      <c r="DQ1993"/>
      <c r="DR1993"/>
      <c r="DS1993"/>
      <c r="DT1993"/>
      <c r="DU1993"/>
      <c r="DV1993"/>
      <c r="DW1993"/>
      <c r="DX1993"/>
      <c r="DY1993"/>
      <c r="DZ1993"/>
      <c r="EA1993"/>
      <c r="EB1993"/>
      <c r="EC1993"/>
      <c r="ED1993"/>
      <c r="EE1993"/>
      <c r="EF1993"/>
      <c r="EG1993"/>
      <c r="EH1993"/>
      <c r="EI1993"/>
      <c r="EJ1993"/>
    </row>
    <row r="1994" spans="1:140" ht="15.75">
      <c r="A1994"/>
      <c r="B1994"/>
      <c r="C1994"/>
      <c r="D1994"/>
      <c r="E1994"/>
      <c r="F1994"/>
      <c r="G1994"/>
      <c r="H1994"/>
      <c r="I1994"/>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c r="CW1994"/>
      <c r="CX1994"/>
      <c r="CY1994"/>
      <c r="CZ1994"/>
      <c r="DA1994"/>
      <c r="DB1994"/>
      <c r="DC1994"/>
      <c r="DD1994"/>
      <c r="DE1994"/>
      <c r="DF1994"/>
      <c r="DG1994"/>
      <c r="DH1994"/>
      <c r="DI1994"/>
      <c r="DJ1994"/>
      <c r="DK1994"/>
      <c r="DL1994"/>
      <c r="DM1994"/>
      <c r="DN1994"/>
      <c r="DO1994"/>
      <c r="DP1994"/>
      <c r="DQ1994"/>
      <c r="DR1994"/>
      <c r="DS1994"/>
      <c r="DT1994"/>
      <c r="DU1994"/>
      <c r="DV1994"/>
      <c r="DW1994"/>
      <c r="DX1994"/>
      <c r="DY1994"/>
      <c r="DZ1994"/>
      <c r="EA1994"/>
      <c r="EB1994"/>
      <c r="EC1994"/>
      <c r="ED1994"/>
      <c r="EE1994"/>
      <c r="EF1994"/>
      <c r="EG1994"/>
      <c r="EH1994"/>
      <c r="EI1994"/>
      <c r="EJ1994"/>
    </row>
    <row r="1995" spans="1:140" ht="15.75">
      <c r="A1995"/>
      <c r="B1995"/>
      <c r="C1995"/>
      <c r="D1995"/>
      <c r="E1995"/>
      <c r="F1995"/>
      <c r="G1995"/>
      <c r="H1995"/>
      <c r="I199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c r="CW1995"/>
      <c r="CX1995"/>
      <c r="CY1995"/>
      <c r="CZ1995"/>
      <c r="DA1995"/>
      <c r="DB1995"/>
      <c r="DC1995"/>
      <c r="DD1995"/>
      <c r="DE1995"/>
      <c r="DF1995"/>
      <c r="DG1995"/>
      <c r="DH1995"/>
      <c r="DI1995"/>
      <c r="DJ1995"/>
      <c r="DK1995"/>
      <c r="DL1995"/>
      <c r="DM1995"/>
      <c r="DN1995"/>
      <c r="DO1995"/>
      <c r="DP1995"/>
      <c r="DQ1995"/>
      <c r="DR1995"/>
      <c r="DS1995"/>
      <c r="DT1995"/>
      <c r="DU1995"/>
      <c r="DV1995"/>
      <c r="DW1995"/>
      <c r="DX1995"/>
      <c r="DY1995"/>
      <c r="DZ1995"/>
      <c r="EA1995"/>
      <c r="EB1995"/>
      <c r="EC1995"/>
      <c r="ED1995"/>
      <c r="EE1995"/>
      <c r="EF1995"/>
      <c r="EG1995"/>
      <c r="EH1995"/>
      <c r="EI1995"/>
      <c r="EJ1995"/>
    </row>
    <row r="1996" spans="1:140" ht="15.75">
      <c r="A1996"/>
      <c r="B1996"/>
      <c r="C1996"/>
      <c r="D1996"/>
      <c r="E1996"/>
      <c r="F1996"/>
      <c r="G1996"/>
      <c r="H1996"/>
      <c r="I1996"/>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c r="CW1996"/>
      <c r="CX1996"/>
      <c r="CY1996"/>
      <c r="CZ1996"/>
      <c r="DA1996"/>
      <c r="DB1996"/>
      <c r="DC1996"/>
      <c r="DD1996"/>
      <c r="DE1996"/>
      <c r="DF1996"/>
      <c r="DG1996"/>
      <c r="DH1996"/>
      <c r="DI1996"/>
      <c r="DJ1996"/>
      <c r="DK1996"/>
      <c r="DL1996"/>
      <c r="DM1996"/>
      <c r="DN1996"/>
      <c r="DO1996"/>
      <c r="DP1996"/>
      <c r="DQ1996"/>
      <c r="DR1996"/>
      <c r="DS1996"/>
      <c r="DT1996"/>
      <c r="DU1996"/>
      <c r="DV1996"/>
      <c r="DW1996"/>
      <c r="DX1996"/>
      <c r="DY1996"/>
      <c r="DZ1996"/>
      <c r="EA1996"/>
      <c r="EB1996"/>
      <c r="EC1996"/>
      <c r="ED1996"/>
      <c r="EE1996"/>
      <c r="EF1996"/>
      <c r="EG1996"/>
      <c r="EH1996"/>
      <c r="EI1996"/>
      <c r="EJ1996"/>
    </row>
    <row r="1997" spans="1:140" ht="15.75">
      <c r="A1997"/>
      <c r="B1997"/>
      <c r="C1997"/>
      <c r="D1997"/>
      <c r="E1997"/>
      <c r="F1997"/>
      <c r="G1997"/>
      <c r="H1997"/>
      <c r="I1997"/>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c r="CW1997"/>
      <c r="CX1997"/>
      <c r="CY1997"/>
      <c r="CZ1997"/>
      <c r="DA1997"/>
      <c r="DB1997"/>
      <c r="DC1997"/>
      <c r="DD1997"/>
      <c r="DE1997"/>
      <c r="DF1997"/>
      <c r="DG1997"/>
      <c r="DH1997"/>
      <c r="DI1997"/>
      <c r="DJ1997"/>
      <c r="DK1997"/>
      <c r="DL1997"/>
      <c r="DM1997"/>
      <c r="DN1997"/>
      <c r="DO1997"/>
      <c r="DP1997"/>
      <c r="DQ1997"/>
      <c r="DR1997"/>
      <c r="DS1997"/>
      <c r="DT1997"/>
      <c r="DU1997"/>
      <c r="DV1997"/>
      <c r="DW1997"/>
      <c r="DX1997"/>
      <c r="DY1997"/>
      <c r="DZ1997"/>
      <c r="EA1997"/>
      <c r="EB1997"/>
      <c r="EC1997"/>
      <c r="ED1997"/>
      <c r="EE1997"/>
      <c r="EF1997"/>
      <c r="EG1997"/>
      <c r="EH1997"/>
      <c r="EI1997"/>
      <c r="EJ1997"/>
    </row>
    <row r="1998" spans="1:140" ht="15.75">
      <c r="A1998"/>
      <c r="B1998"/>
      <c r="C1998"/>
      <c r="D1998"/>
      <c r="E1998"/>
      <c r="F1998"/>
      <c r="G1998"/>
      <c r="H1998"/>
      <c r="I1998"/>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c r="CW1998"/>
      <c r="CX1998"/>
      <c r="CY1998"/>
      <c r="CZ1998"/>
      <c r="DA1998"/>
      <c r="DB1998"/>
      <c r="DC1998"/>
      <c r="DD1998"/>
      <c r="DE1998"/>
      <c r="DF1998"/>
      <c r="DG1998"/>
      <c r="DH1998"/>
      <c r="DI1998"/>
      <c r="DJ1998"/>
      <c r="DK1998"/>
      <c r="DL1998"/>
      <c r="DM1998"/>
      <c r="DN1998"/>
      <c r="DO1998"/>
      <c r="DP1998"/>
      <c r="DQ1998"/>
      <c r="DR1998"/>
      <c r="DS1998"/>
      <c r="DT1998"/>
      <c r="DU1998"/>
      <c r="DV1998"/>
      <c r="DW1998"/>
      <c r="DX1998"/>
      <c r="DY1998"/>
      <c r="DZ1998"/>
      <c r="EA1998"/>
      <c r="EB1998"/>
      <c r="EC1998"/>
      <c r="ED1998"/>
      <c r="EE1998"/>
      <c r="EF1998"/>
      <c r="EG1998"/>
      <c r="EH1998"/>
      <c r="EI1998"/>
      <c r="EJ1998"/>
    </row>
    <row r="1999" spans="1:140" ht="15.75">
      <c r="A1999"/>
      <c r="B1999"/>
      <c r="C1999"/>
      <c r="D1999"/>
      <c r="E1999"/>
      <c r="F1999"/>
      <c r="G1999"/>
      <c r="H1999"/>
      <c r="I1999"/>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c r="CW1999"/>
      <c r="CX1999"/>
      <c r="CY1999"/>
      <c r="CZ1999"/>
      <c r="DA1999"/>
      <c r="DB1999"/>
      <c r="DC1999"/>
      <c r="DD1999"/>
      <c r="DE1999"/>
      <c r="DF1999"/>
      <c r="DG1999"/>
      <c r="DH1999"/>
      <c r="DI1999"/>
      <c r="DJ1999"/>
      <c r="DK1999"/>
      <c r="DL1999"/>
      <c r="DM1999"/>
      <c r="DN1999"/>
      <c r="DO1999"/>
      <c r="DP1999"/>
      <c r="DQ1999"/>
      <c r="DR1999"/>
      <c r="DS1999"/>
      <c r="DT1999"/>
      <c r="DU1999"/>
      <c r="DV1999"/>
      <c r="DW1999"/>
      <c r="DX1999"/>
      <c r="DY1999"/>
      <c r="DZ1999"/>
      <c r="EA1999"/>
      <c r="EB1999"/>
      <c r="EC1999"/>
      <c r="ED1999"/>
      <c r="EE1999"/>
      <c r="EF1999"/>
      <c r="EG1999"/>
      <c r="EH1999"/>
      <c r="EI1999"/>
      <c r="EJ1999"/>
    </row>
    <row r="2000" spans="1:140" ht="15.75">
      <c r="A2000"/>
      <c r="B2000"/>
      <c r="C2000"/>
      <c r="D2000"/>
      <c r="E2000"/>
      <c r="F2000"/>
      <c r="G2000"/>
      <c r="H2000"/>
      <c r="I2000"/>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c r="CW2000"/>
      <c r="CX2000"/>
      <c r="CY2000"/>
      <c r="CZ2000"/>
      <c r="DA2000"/>
      <c r="DB2000"/>
      <c r="DC2000"/>
      <c r="DD2000"/>
      <c r="DE2000"/>
      <c r="DF2000"/>
      <c r="DG2000"/>
      <c r="DH2000"/>
      <c r="DI2000"/>
      <c r="DJ2000"/>
      <c r="DK2000"/>
      <c r="DL2000"/>
      <c r="DM2000"/>
      <c r="DN2000"/>
      <c r="DO2000"/>
      <c r="DP2000"/>
      <c r="DQ2000"/>
      <c r="DR2000"/>
      <c r="DS2000"/>
      <c r="DT2000"/>
      <c r="DU2000"/>
      <c r="DV2000"/>
      <c r="DW2000"/>
      <c r="DX2000"/>
      <c r="DY2000"/>
      <c r="DZ2000"/>
      <c r="EA2000"/>
      <c r="EB2000"/>
      <c r="EC2000"/>
      <c r="ED2000"/>
      <c r="EE2000"/>
      <c r="EF2000"/>
      <c r="EG2000"/>
      <c r="EH2000"/>
      <c r="EI2000"/>
      <c r="EJ2000"/>
    </row>
    <row r="2001" spans="1:140" ht="15.75">
      <c r="A2001"/>
      <c r="B2001"/>
      <c r="C2001"/>
      <c r="D2001"/>
      <c r="E2001"/>
      <c r="F2001"/>
      <c r="G2001"/>
      <c r="H2001"/>
      <c r="I2001"/>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c r="CW2001"/>
      <c r="CX2001"/>
      <c r="CY2001"/>
      <c r="CZ2001"/>
      <c r="DA2001"/>
      <c r="DB2001"/>
      <c r="DC2001"/>
      <c r="DD2001"/>
      <c r="DE2001"/>
      <c r="DF2001"/>
      <c r="DG2001"/>
      <c r="DH2001"/>
      <c r="DI2001"/>
      <c r="DJ2001"/>
      <c r="DK2001"/>
      <c r="DL2001"/>
      <c r="DM2001"/>
      <c r="DN2001"/>
      <c r="DO2001"/>
      <c r="DP2001"/>
      <c r="DQ2001"/>
      <c r="DR2001"/>
      <c r="DS2001"/>
      <c r="DT2001"/>
      <c r="DU2001"/>
      <c r="DV2001"/>
      <c r="DW2001"/>
      <c r="DX2001"/>
      <c r="DY2001"/>
      <c r="DZ2001"/>
      <c r="EA2001"/>
      <c r="EB2001"/>
      <c r="EC2001"/>
      <c r="ED2001"/>
      <c r="EE2001"/>
      <c r="EF2001"/>
      <c r="EG2001"/>
      <c r="EH2001"/>
      <c r="EI2001"/>
      <c r="EJ2001"/>
    </row>
    <row r="2002" spans="1:140" ht="15.75">
      <c r="A2002"/>
      <c r="B2002"/>
      <c r="C2002"/>
      <c r="D2002"/>
      <c r="E2002"/>
      <c r="F2002"/>
      <c r="G2002"/>
      <c r="H2002"/>
      <c r="I2002"/>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c r="CW2002"/>
      <c r="CX2002"/>
      <c r="CY2002"/>
      <c r="CZ2002"/>
      <c r="DA2002"/>
      <c r="DB2002"/>
      <c r="DC2002"/>
      <c r="DD2002"/>
      <c r="DE2002"/>
      <c r="DF2002"/>
      <c r="DG2002"/>
      <c r="DH2002"/>
      <c r="DI2002"/>
      <c r="DJ2002"/>
      <c r="DK2002"/>
      <c r="DL2002"/>
      <c r="DM2002"/>
      <c r="DN2002"/>
      <c r="DO2002"/>
      <c r="DP2002"/>
      <c r="DQ2002"/>
      <c r="DR2002"/>
      <c r="DS2002"/>
      <c r="DT2002"/>
      <c r="DU2002"/>
      <c r="DV2002"/>
      <c r="DW2002"/>
      <c r="DX2002"/>
      <c r="DY2002"/>
      <c r="DZ2002"/>
      <c r="EA2002"/>
      <c r="EB2002"/>
      <c r="EC2002"/>
      <c r="ED2002"/>
      <c r="EE2002"/>
      <c r="EF2002"/>
      <c r="EG2002"/>
      <c r="EH2002"/>
      <c r="EI2002"/>
      <c r="EJ2002"/>
    </row>
    <row r="2003" spans="1:140" ht="15.75">
      <c r="A2003"/>
      <c r="B2003"/>
      <c r="C2003"/>
      <c r="D2003"/>
      <c r="E2003"/>
      <c r="F2003"/>
      <c r="G2003"/>
      <c r="H2003"/>
      <c r="I2003"/>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c r="CW2003"/>
      <c r="CX2003"/>
      <c r="CY2003"/>
      <c r="CZ2003"/>
      <c r="DA2003"/>
      <c r="DB2003"/>
      <c r="DC2003"/>
      <c r="DD2003"/>
      <c r="DE2003"/>
      <c r="DF2003"/>
      <c r="DG2003"/>
      <c r="DH2003"/>
      <c r="DI2003"/>
      <c r="DJ2003"/>
      <c r="DK2003"/>
      <c r="DL2003"/>
      <c r="DM2003"/>
      <c r="DN2003"/>
      <c r="DO2003"/>
      <c r="DP2003"/>
      <c r="DQ2003"/>
      <c r="DR2003"/>
      <c r="DS2003"/>
      <c r="DT2003"/>
      <c r="DU2003"/>
      <c r="DV2003"/>
      <c r="DW2003"/>
      <c r="DX2003"/>
      <c r="DY2003"/>
      <c r="DZ2003"/>
      <c r="EA2003"/>
      <c r="EB2003"/>
      <c r="EC2003"/>
      <c r="ED2003"/>
      <c r="EE2003"/>
      <c r="EF2003"/>
      <c r="EG2003"/>
      <c r="EH2003"/>
      <c r="EI2003"/>
      <c r="EJ2003"/>
    </row>
    <row r="2004" spans="1:140" ht="15.75">
      <c r="A2004"/>
      <c r="B2004"/>
      <c r="C2004"/>
      <c r="D2004"/>
      <c r="E2004"/>
      <c r="F2004"/>
      <c r="G2004"/>
      <c r="H2004"/>
      <c r="I2004"/>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c r="CW2004"/>
      <c r="CX2004"/>
      <c r="CY2004"/>
      <c r="CZ2004"/>
      <c r="DA2004"/>
      <c r="DB2004"/>
      <c r="DC2004"/>
      <c r="DD2004"/>
      <c r="DE2004"/>
      <c r="DF2004"/>
      <c r="DG2004"/>
      <c r="DH2004"/>
      <c r="DI2004"/>
      <c r="DJ2004"/>
      <c r="DK2004"/>
      <c r="DL2004"/>
      <c r="DM2004"/>
      <c r="DN2004"/>
      <c r="DO2004"/>
      <c r="DP2004"/>
      <c r="DQ2004"/>
      <c r="DR2004"/>
      <c r="DS2004"/>
      <c r="DT2004"/>
      <c r="DU2004"/>
      <c r="DV2004"/>
      <c r="DW2004"/>
      <c r="DX2004"/>
      <c r="DY2004"/>
      <c r="DZ2004"/>
      <c r="EA2004"/>
      <c r="EB2004"/>
      <c r="EC2004"/>
      <c r="ED2004"/>
      <c r="EE2004"/>
      <c r="EF2004"/>
      <c r="EG2004"/>
      <c r="EH2004"/>
      <c r="EI2004"/>
      <c r="EJ2004"/>
    </row>
    <row r="2005" spans="1:140" ht="15.75">
      <c r="A2005"/>
      <c r="B2005"/>
      <c r="C2005"/>
      <c r="D2005"/>
      <c r="E2005"/>
      <c r="F2005"/>
      <c r="G2005"/>
      <c r="H2005"/>
      <c r="I200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c r="CW2005"/>
      <c r="CX2005"/>
      <c r="CY2005"/>
      <c r="CZ2005"/>
      <c r="DA2005"/>
      <c r="DB2005"/>
      <c r="DC2005"/>
      <c r="DD2005"/>
      <c r="DE2005"/>
      <c r="DF2005"/>
      <c r="DG2005"/>
      <c r="DH2005"/>
      <c r="DI2005"/>
      <c r="DJ2005"/>
      <c r="DK2005"/>
      <c r="DL2005"/>
      <c r="DM2005"/>
      <c r="DN2005"/>
      <c r="DO2005"/>
      <c r="DP2005"/>
      <c r="DQ2005"/>
      <c r="DR2005"/>
      <c r="DS2005"/>
      <c r="DT2005"/>
      <c r="DU2005"/>
      <c r="DV2005"/>
      <c r="DW2005"/>
      <c r="DX2005"/>
      <c r="DY2005"/>
      <c r="DZ2005"/>
      <c r="EA2005"/>
      <c r="EB2005"/>
      <c r="EC2005"/>
      <c r="ED2005"/>
      <c r="EE2005"/>
      <c r="EF2005"/>
      <c r="EG2005"/>
      <c r="EH2005"/>
      <c r="EI2005"/>
      <c r="EJ2005"/>
    </row>
    <row r="2006" spans="1:140" ht="15.75">
      <c r="A2006"/>
      <c r="B2006"/>
      <c r="C2006"/>
      <c r="D2006"/>
      <c r="E2006"/>
      <c r="F2006"/>
      <c r="G2006"/>
      <c r="H2006"/>
      <c r="I2006"/>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c r="CW2006"/>
      <c r="CX2006"/>
      <c r="CY2006"/>
      <c r="CZ2006"/>
      <c r="DA2006"/>
      <c r="DB2006"/>
      <c r="DC2006"/>
      <c r="DD2006"/>
      <c r="DE2006"/>
      <c r="DF2006"/>
      <c r="DG2006"/>
      <c r="DH2006"/>
      <c r="DI2006"/>
      <c r="DJ2006"/>
      <c r="DK2006"/>
      <c r="DL2006"/>
      <c r="DM2006"/>
      <c r="DN2006"/>
      <c r="DO2006"/>
      <c r="DP2006"/>
      <c r="DQ2006"/>
      <c r="DR2006"/>
      <c r="DS2006"/>
      <c r="DT2006"/>
      <c r="DU2006"/>
      <c r="DV2006"/>
      <c r="DW2006"/>
      <c r="DX2006"/>
      <c r="DY2006"/>
      <c r="DZ2006"/>
      <c r="EA2006"/>
      <c r="EB2006"/>
      <c r="EC2006"/>
      <c r="ED2006"/>
      <c r="EE2006"/>
      <c r="EF2006"/>
      <c r="EG2006"/>
      <c r="EH2006"/>
      <c r="EI2006"/>
      <c r="EJ2006"/>
    </row>
    <row r="2007" spans="1:140" ht="15.75">
      <c r="A2007"/>
      <c r="B2007"/>
      <c r="C2007"/>
      <c r="D2007"/>
      <c r="E2007"/>
      <c r="F2007"/>
      <c r="G2007"/>
      <c r="H2007"/>
      <c r="I2007"/>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c r="CW2007"/>
      <c r="CX2007"/>
      <c r="CY2007"/>
      <c r="CZ2007"/>
      <c r="DA2007"/>
      <c r="DB2007"/>
      <c r="DC2007"/>
      <c r="DD2007"/>
      <c r="DE2007"/>
      <c r="DF2007"/>
      <c r="DG2007"/>
      <c r="DH2007"/>
      <c r="DI2007"/>
      <c r="DJ2007"/>
      <c r="DK2007"/>
      <c r="DL2007"/>
      <c r="DM2007"/>
      <c r="DN2007"/>
      <c r="DO2007"/>
      <c r="DP2007"/>
      <c r="DQ2007"/>
      <c r="DR2007"/>
      <c r="DS2007"/>
      <c r="DT2007"/>
      <c r="DU2007"/>
      <c r="DV2007"/>
      <c r="DW2007"/>
      <c r="DX2007"/>
      <c r="DY2007"/>
      <c r="DZ2007"/>
      <c r="EA2007"/>
      <c r="EB2007"/>
      <c r="EC2007"/>
      <c r="ED2007"/>
      <c r="EE2007"/>
      <c r="EF2007"/>
      <c r="EG2007"/>
      <c r="EH2007"/>
      <c r="EI2007"/>
      <c r="EJ2007"/>
    </row>
    <row r="2008" spans="1:140" ht="15.75">
      <c r="A2008"/>
      <c r="B2008"/>
      <c r="C2008"/>
      <c r="D2008"/>
      <c r="E2008"/>
      <c r="F2008"/>
      <c r="G2008"/>
      <c r="H2008"/>
      <c r="I2008"/>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c r="CW2008"/>
      <c r="CX2008"/>
      <c r="CY2008"/>
      <c r="CZ2008"/>
      <c r="DA2008"/>
      <c r="DB2008"/>
      <c r="DC2008"/>
      <c r="DD2008"/>
      <c r="DE2008"/>
      <c r="DF2008"/>
      <c r="DG2008"/>
      <c r="DH2008"/>
      <c r="DI2008"/>
      <c r="DJ2008"/>
      <c r="DK2008"/>
      <c r="DL2008"/>
      <c r="DM2008"/>
      <c r="DN2008"/>
      <c r="DO2008"/>
      <c r="DP2008"/>
      <c r="DQ2008"/>
      <c r="DR2008"/>
      <c r="DS2008"/>
      <c r="DT2008"/>
      <c r="DU2008"/>
      <c r="DV2008"/>
      <c r="DW2008"/>
      <c r="DX2008"/>
      <c r="DY2008"/>
      <c r="DZ2008"/>
      <c r="EA2008"/>
      <c r="EB2008"/>
      <c r="EC2008"/>
      <c r="ED2008"/>
      <c r="EE2008"/>
      <c r="EF2008"/>
      <c r="EG2008"/>
      <c r="EH2008"/>
      <c r="EI2008"/>
      <c r="EJ2008"/>
    </row>
    <row r="2009" spans="1:140" ht="15.75">
      <c r="A2009"/>
      <c r="B2009"/>
      <c r="C2009"/>
      <c r="D2009"/>
      <c r="E2009"/>
      <c r="F2009"/>
      <c r="G2009"/>
      <c r="H2009"/>
      <c r="I2009"/>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c r="CW2009"/>
      <c r="CX2009"/>
      <c r="CY2009"/>
      <c r="CZ2009"/>
      <c r="DA2009"/>
      <c r="DB2009"/>
      <c r="DC2009"/>
      <c r="DD2009"/>
      <c r="DE2009"/>
      <c r="DF2009"/>
      <c r="DG2009"/>
      <c r="DH2009"/>
      <c r="DI2009"/>
      <c r="DJ2009"/>
      <c r="DK2009"/>
      <c r="DL2009"/>
      <c r="DM2009"/>
      <c r="DN2009"/>
      <c r="DO2009"/>
      <c r="DP2009"/>
      <c r="DQ2009"/>
      <c r="DR2009"/>
      <c r="DS2009"/>
      <c r="DT2009"/>
      <c r="DU2009"/>
      <c r="DV2009"/>
      <c r="DW2009"/>
      <c r="DX2009"/>
      <c r="DY2009"/>
      <c r="DZ2009"/>
      <c r="EA2009"/>
      <c r="EB2009"/>
      <c r="EC2009"/>
      <c r="ED2009"/>
      <c r="EE2009"/>
      <c r="EF2009"/>
      <c r="EG2009"/>
      <c r="EH2009"/>
      <c r="EI2009"/>
      <c r="EJ2009"/>
    </row>
    <row r="2010" spans="1:140" ht="15.75">
      <c r="A2010"/>
      <c r="B2010"/>
      <c r="C2010"/>
      <c r="D2010"/>
      <c r="E2010"/>
      <c r="F2010"/>
      <c r="G2010"/>
      <c r="H2010"/>
      <c r="I2010"/>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c r="CW2010"/>
      <c r="CX2010"/>
      <c r="CY2010"/>
      <c r="CZ2010"/>
      <c r="DA2010"/>
      <c r="DB2010"/>
      <c r="DC2010"/>
      <c r="DD2010"/>
      <c r="DE2010"/>
      <c r="DF2010"/>
      <c r="DG2010"/>
      <c r="DH2010"/>
      <c r="DI2010"/>
      <c r="DJ2010"/>
      <c r="DK2010"/>
      <c r="DL2010"/>
      <c r="DM2010"/>
      <c r="DN2010"/>
      <c r="DO2010"/>
      <c r="DP2010"/>
      <c r="DQ2010"/>
      <c r="DR2010"/>
      <c r="DS2010"/>
      <c r="DT2010"/>
      <c r="DU2010"/>
      <c r="DV2010"/>
      <c r="DW2010"/>
      <c r="DX2010"/>
      <c r="DY2010"/>
      <c r="DZ2010"/>
      <c r="EA2010"/>
      <c r="EB2010"/>
      <c r="EC2010"/>
      <c r="ED2010"/>
      <c r="EE2010"/>
      <c r="EF2010"/>
      <c r="EG2010"/>
      <c r="EH2010"/>
      <c r="EI2010"/>
      <c r="EJ2010"/>
    </row>
    <row r="2011" spans="1:140" ht="15.75">
      <c r="A2011"/>
      <c r="B2011"/>
      <c r="C2011"/>
      <c r="D2011"/>
      <c r="E2011"/>
      <c r="F2011"/>
      <c r="G2011"/>
      <c r="H2011"/>
      <c r="I2011"/>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c r="CW2011"/>
      <c r="CX2011"/>
      <c r="CY2011"/>
      <c r="CZ2011"/>
      <c r="DA2011"/>
      <c r="DB2011"/>
      <c r="DC2011"/>
      <c r="DD2011"/>
      <c r="DE2011"/>
      <c r="DF2011"/>
      <c r="DG2011"/>
      <c r="DH2011"/>
      <c r="DI2011"/>
      <c r="DJ2011"/>
      <c r="DK2011"/>
      <c r="DL2011"/>
      <c r="DM2011"/>
      <c r="DN2011"/>
      <c r="DO2011"/>
      <c r="DP2011"/>
      <c r="DQ2011"/>
      <c r="DR2011"/>
      <c r="DS2011"/>
      <c r="DT2011"/>
      <c r="DU2011"/>
      <c r="DV2011"/>
      <c r="DW2011"/>
      <c r="DX2011"/>
      <c r="DY2011"/>
      <c r="DZ2011"/>
      <c r="EA2011"/>
      <c r="EB2011"/>
      <c r="EC2011"/>
      <c r="ED2011"/>
      <c r="EE2011"/>
      <c r="EF2011"/>
      <c r="EG2011"/>
      <c r="EH2011"/>
      <c r="EI2011"/>
      <c r="EJ2011"/>
    </row>
    <row r="2012" spans="1:140" ht="15.75">
      <c r="A2012"/>
      <c r="B2012"/>
      <c r="C2012"/>
      <c r="D2012"/>
      <c r="E2012"/>
      <c r="F2012"/>
      <c r="G2012"/>
      <c r="H2012"/>
      <c r="I2012"/>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c r="CW2012"/>
      <c r="CX2012"/>
      <c r="CY2012"/>
      <c r="CZ2012"/>
      <c r="DA2012"/>
      <c r="DB2012"/>
      <c r="DC2012"/>
      <c r="DD2012"/>
      <c r="DE2012"/>
      <c r="DF2012"/>
      <c r="DG2012"/>
      <c r="DH2012"/>
      <c r="DI2012"/>
      <c r="DJ2012"/>
      <c r="DK2012"/>
      <c r="DL2012"/>
      <c r="DM2012"/>
      <c r="DN2012"/>
      <c r="DO2012"/>
      <c r="DP2012"/>
      <c r="DQ2012"/>
      <c r="DR2012"/>
      <c r="DS2012"/>
      <c r="DT2012"/>
      <c r="DU2012"/>
      <c r="DV2012"/>
      <c r="DW2012"/>
      <c r="DX2012"/>
      <c r="DY2012"/>
      <c r="DZ2012"/>
      <c r="EA2012"/>
      <c r="EB2012"/>
      <c r="EC2012"/>
      <c r="ED2012"/>
      <c r="EE2012"/>
      <c r="EF2012"/>
      <c r="EG2012"/>
      <c r="EH2012"/>
      <c r="EI2012"/>
      <c r="EJ2012"/>
    </row>
    <row r="2013" spans="1:140" ht="15.75">
      <c r="A2013"/>
      <c r="B2013"/>
      <c r="C2013"/>
      <c r="D2013"/>
      <c r="E2013"/>
      <c r="F2013"/>
      <c r="G2013"/>
      <c r="H2013"/>
      <c r="I2013"/>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c r="CW2013"/>
      <c r="CX2013"/>
      <c r="CY2013"/>
      <c r="CZ2013"/>
      <c r="DA2013"/>
      <c r="DB2013"/>
      <c r="DC2013"/>
      <c r="DD2013"/>
      <c r="DE2013"/>
      <c r="DF2013"/>
      <c r="DG2013"/>
      <c r="DH2013"/>
      <c r="DI2013"/>
      <c r="DJ2013"/>
      <c r="DK2013"/>
      <c r="DL2013"/>
      <c r="DM2013"/>
      <c r="DN2013"/>
      <c r="DO2013"/>
      <c r="DP2013"/>
      <c r="DQ2013"/>
      <c r="DR2013"/>
      <c r="DS2013"/>
      <c r="DT2013"/>
      <c r="DU2013"/>
      <c r="DV2013"/>
      <c r="DW2013"/>
      <c r="DX2013"/>
      <c r="DY2013"/>
      <c r="DZ2013"/>
      <c r="EA2013"/>
      <c r="EB2013"/>
      <c r="EC2013"/>
      <c r="ED2013"/>
      <c r="EE2013"/>
      <c r="EF2013"/>
      <c r="EG2013"/>
      <c r="EH2013"/>
      <c r="EI2013"/>
      <c r="EJ2013"/>
    </row>
    <row r="2014" spans="1:140" ht="15.75">
      <c r="A2014"/>
      <c r="B2014"/>
      <c r="C2014"/>
      <c r="D2014"/>
      <c r="E2014"/>
      <c r="F2014"/>
      <c r="G2014"/>
      <c r="H2014"/>
      <c r="I2014"/>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c r="CW2014"/>
      <c r="CX2014"/>
      <c r="CY2014"/>
      <c r="CZ2014"/>
      <c r="DA2014"/>
      <c r="DB2014"/>
      <c r="DC2014"/>
      <c r="DD2014"/>
      <c r="DE2014"/>
      <c r="DF2014"/>
      <c r="DG2014"/>
      <c r="DH2014"/>
      <c r="DI2014"/>
      <c r="DJ2014"/>
      <c r="DK2014"/>
      <c r="DL2014"/>
      <c r="DM2014"/>
      <c r="DN2014"/>
      <c r="DO2014"/>
      <c r="DP2014"/>
      <c r="DQ2014"/>
      <c r="DR2014"/>
      <c r="DS2014"/>
      <c r="DT2014"/>
      <c r="DU2014"/>
      <c r="DV2014"/>
      <c r="DW2014"/>
      <c r="DX2014"/>
      <c r="DY2014"/>
      <c r="DZ2014"/>
      <c r="EA2014"/>
      <c r="EB2014"/>
      <c r="EC2014"/>
      <c r="ED2014"/>
      <c r="EE2014"/>
      <c r="EF2014"/>
      <c r="EG2014"/>
      <c r="EH2014"/>
      <c r="EI2014"/>
      <c r="EJ2014"/>
    </row>
    <row r="2015" spans="1:140" ht="15.75">
      <c r="A2015"/>
      <c r="B2015"/>
      <c r="C2015"/>
      <c r="D2015"/>
      <c r="E2015"/>
      <c r="F2015"/>
      <c r="G2015"/>
      <c r="H2015"/>
      <c r="I201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c r="CW2015"/>
      <c r="CX2015"/>
      <c r="CY2015"/>
      <c r="CZ2015"/>
      <c r="DA2015"/>
      <c r="DB2015"/>
      <c r="DC2015"/>
      <c r="DD2015"/>
      <c r="DE2015"/>
      <c r="DF2015"/>
      <c r="DG2015"/>
      <c r="DH2015"/>
      <c r="DI2015"/>
      <c r="DJ2015"/>
      <c r="DK2015"/>
      <c r="DL2015"/>
      <c r="DM2015"/>
      <c r="DN2015"/>
      <c r="DO2015"/>
      <c r="DP2015"/>
      <c r="DQ2015"/>
      <c r="DR2015"/>
      <c r="DS2015"/>
      <c r="DT2015"/>
      <c r="DU2015"/>
      <c r="DV2015"/>
      <c r="DW2015"/>
      <c r="DX2015"/>
      <c r="DY2015"/>
      <c r="DZ2015"/>
      <c r="EA2015"/>
      <c r="EB2015"/>
      <c r="EC2015"/>
      <c r="ED2015"/>
      <c r="EE2015"/>
      <c r="EF2015"/>
      <c r="EG2015"/>
      <c r="EH2015"/>
      <c r="EI2015"/>
      <c r="EJ2015"/>
    </row>
    <row r="2016" spans="1:140" ht="15.75">
      <c r="A2016"/>
      <c r="B2016"/>
      <c r="C2016"/>
      <c r="D2016"/>
      <c r="E2016"/>
      <c r="F2016"/>
      <c r="G2016"/>
      <c r="H2016"/>
      <c r="I2016"/>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c r="CW2016"/>
      <c r="CX2016"/>
      <c r="CY2016"/>
      <c r="CZ2016"/>
      <c r="DA2016"/>
      <c r="DB2016"/>
      <c r="DC2016"/>
      <c r="DD2016"/>
      <c r="DE2016"/>
      <c r="DF2016"/>
      <c r="DG2016"/>
      <c r="DH2016"/>
      <c r="DI2016"/>
      <c r="DJ2016"/>
      <c r="DK2016"/>
      <c r="DL2016"/>
      <c r="DM2016"/>
      <c r="DN2016"/>
      <c r="DO2016"/>
      <c r="DP2016"/>
      <c r="DQ2016"/>
      <c r="DR2016"/>
      <c r="DS2016"/>
      <c r="DT2016"/>
      <c r="DU2016"/>
      <c r="DV2016"/>
      <c r="DW2016"/>
      <c r="DX2016"/>
      <c r="DY2016"/>
      <c r="DZ2016"/>
      <c r="EA2016"/>
      <c r="EB2016"/>
      <c r="EC2016"/>
      <c r="ED2016"/>
      <c r="EE2016"/>
      <c r="EF2016"/>
      <c r="EG2016"/>
      <c r="EH2016"/>
      <c r="EI2016"/>
      <c r="EJ2016"/>
    </row>
    <row r="2017" spans="1:140" ht="15.75">
      <c r="A2017"/>
      <c r="B2017"/>
      <c r="C2017"/>
      <c r="D2017"/>
      <c r="E2017"/>
      <c r="F2017"/>
      <c r="G2017"/>
      <c r="H2017"/>
      <c r="I2017"/>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c r="CW2017"/>
      <c r="CX2017"/>
      <c r="CY2017"/>
      <c r="CZ2017"/>
      <c r="DA2017"/>
      <c r="DB2017"/>
      <c r="DC2017"/>
      <c r="DD2017"/>
      <c r="DE2017"/>
      <c r="DF2017"/>
      <c r="DG2017"/>
      <c r="DH2017"/>
      <c r="DI2017"/>
      <c r="DJ2017"/>
      <c r="DK2017"/>
      <c r="DL2017"/>
      <c r="DM2017"/>
      <c r="DN2017"/>
      <c r="DO2017"/>
      <c r="DP2017"/>
      <c r="DQ2017"/>
      <c r="DR2017"/>
      <c r="DS2017"/>
      <c r="DT2017"/>
      <c r="DU2017"/>
      <c r="DV2017"/>
      <c r="DW2017"/>
      <c r="DX2017"/>
      <c r="DY2017"/>
      <c r="DZ2017"/>
      <c r="EA2017"/>
      <c r="EB2017"/>
      <c r="EC2017"/>
      <c r="ED2017"/>
      <c r="EE2017"/>
      <c r="EF2017"/>
      <c r="EG2017"/>
      <c r="EH2017"/>
      <c r="EI2017"/>
      <c r="EJ2017"/>
    </row>
    <row r="2018" spans="1:140" ht="15.75">
      <c r="A2018"/>
      <c r="B2018"/>
      <c r="C2018"/>
      <c r="D2018"/>
      <c r="E2018"/>
      <c r="F2018"/>
      <c r="G2018"/>
      <c r="H2018"/>
      <c r="I2018"/>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c r="CW2018"/>
      <c r="CX2018"/>
      <c r="CY2018"/>
      <c r="CZ2018"/>
      <c r="DA2018"/>
      <c r="DB2018"/>
      <c r="DC2018"/>
      <c r="DD2018"/>
      <c r="DE2018"/>
      <c r="DF2018"/>
      <c r="DG2018"/>
      <c r="DH2018"/>
      <c r="DI2018"/>
      <c r="DJ2018"/>
      <c r="DK2018"/>
      <c r="DL2018"/>
      <c r="DM2018"/>
      <c r="DN2018"/>
      <c r="DO2018"/>
      <c r="DP2018"/>
      <c r="DQ2018"/>
      <c r="DR2018"/>
      <c r="DS2018"/>
      <c r="DT2018"/>
      <c r="DU2018"/>
      <c r="DV2018"/>
      <c r="DW2018"/>
      <c r="DX2018"/>
      <c r="DY2018"/>
      <c r="DZ2018"/>
      <c r="EA2018"/>
      <c r="EB2018"/>
      <c r="EC2018"/>
      <c r="ED2018"/>
      <c r="EE2018"/>
      <c r="EF2018"/>
      <c r="EG2018"/>
      <c r="EH2018"/>
      <c r="EI2018"/>
      <c r="EJ2018"/>
    </row>
    <row r="2019" spans="1:140" ht="15.75">
      <c r="A2019"/>
      <c r="B2019"/>
      <c r="C2019"/>
      <c r="D2019"/>
      <c r="E2019"/>
      <c r="F2019"/>
      <c r="G2019"/>
      <c r="H2019"/>
      <c r="I2019"/>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c r="CW2019"/>
      <c r="CX2019"/>
      <c r="CY2019"/>
      <c r="CZ2019"/>
      <c r="DA2019"/>
      <c r="DB2019"/>
      <c r="DC2019"/>
      <c r="DD2019"/>
      <c r="DE2019"/>
      <c r="DF2019"/>
      <c r="DG2019"/>
      <c r="DH2019"/>
      <c r="DI2019"/>
      <c r="DJ2019"/>
      <c r="DK2019"/>
      <c r="DL2019"/>
      <c r="DM2019"/>
      <c r="DN2019"/>
      <c r="DO2019"/>
      <c r="DP2019"/>
      <c r="DQ2019"/>
      <c r="DR2019"/>
      <c r="DS2019"/>
      <c r="DT2019"/>
      <c r="DU2019"/>
      <c r="DV2019"/>
      <c r="DW2019"/>
      <c r="DX2019"/>
      <c r="DY2019"/>
      <c r="DZ2019"/>
      <c r="EA2019"/>
      <c r="EB2019"/>
      <c r="EC2019"/>
      <c r="ED2019"/>
      <c r="EE2019"/>
      <c r="EF2019"/>
      <c r="EG2019"/>
      <c r="EH2019"/>
      <c r="EI2019"/>
      <c r="EJ2019"/>
    </row>
    <row r="2020" spans="1:140" ht="15.75">
      <c r="A2020"/>
      <c r="B2020"/>
      <c r="C2020"/>
      <c r="D2020"/>
      <c r="E2020"/>
      <c r="F2020"/>
      <c r="G2020"/>
      <c r="H2020"/>
      <c r="I2020"/>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c r="CW2020"/>
      <c r="CX2020"/>
      <c r="CY2020"/>
      <c r="CZ2020"/>
      <c r="DA2020"/>
      <c r="DB2020"/>
      <c r="DC2020"/>
      <c r="DD2020"/>
      <c r="DE2020"/>
      <c r="DF2020"/>
      <c r="DG2020"/>
      <c r="DH2020"/>
      <c r="DI2020"/>
      <c r="DJ2020"/>
      <c r="DK2020"/>
      <c r="DL2020"/>
      <c r="DM2020"/>
      <c r="DN2020"/>
      <c r="DO2020"/>
      <c r="DP2020"/>
      <c r="DQ2020"/>
      <c r="DR2020"/>
      <c r="DS2020"/>
      <c r="DT2020"/>
      <c r="DU2020"/>
      <c r="DV2020"/>
      <c r="DW2020"/>
      <c r="DX2020"/>
      <c r="DY2020"/>
      <c r="DZ2020"/>
      <c r="EA2020"/>
      <c r="EB2020"/>
      <c r="EC2020"/>
      <c r="ED2020"/>
      <c r="EE2020"/>
      <c r="EF2020"/>
      <c r="EG2020"/>
      <c r="EH2020"/>
      <c r="EI2020"/>
      <c r="EJ2020"/>
    </row>
    <row r="2021" spans="1:140" ht="15.75">
      <c r="A2021"/>
      <c r="B2021"/>
      <c r="C2021"/>
      <c r="D2021"/>
      <c r="E2021"/>
      <c r="F2021"/>
      <c r="G2021"/>
      <c r="H2021"/>
      <c r="I2021"/>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c r="CW2021"/>
      <c r="CX2021"/>
      <c r="CY2021"/>
      <c r="CZ2021"/>
      <c r="DA2021"/>
      <c r="DB2021"/>
      <c r="DC2021"/>
      <c r="DD2021"/>
      <c r="DE2021"/>
      <c r="DF2021"/>
      <c r="DG2021"/>
      <c r="DH2021"/>
      <c r="DI2021"/>
      <c r="DJ2021"/>
      <c r="DK2021"/>
      <c r="DL2021"/>
      <c r="DM2021"/>
      <c r="DN2021"/>
      <c r="DO2021"/>
      <c r="DP2021"/>
      <c r="DQ2021"/>
      <c r="DR2021"/>
      <c r="DS2021"/>
      <c r="DT2021"/>
      <c r="DU2021"/>
      <c r="DV2021"/>
      <c r="DW2021"/>
      <c r="DX2021"/>
      <c r="DY2021"/>
      <c r="DZ2021"/>
      <c r="EA2021"/>
      <c r="EB2021"/>
      <c r="EC2021"/>
      <c r="ED2021"/>
      <c r="EE2021"/>
      <c r="EF2021"/>
      <c r="EG2021"/>
      <c r="EH2021"/>
      <c r="EI2021"/>
      <c r="EJ2021"/>
    </row>
    <row r="2022" spans="1:140" ht="15.75">
      <c r="A2022"/>
      <c r="B2022"/>
      <c r="C2022"/>
      <c r="D2022"/>
      <c r="E2022"/>
      <c r="F2022"/>
      <c r="G2022"/>
      <c r="H2022"/>
      <c r="I2022"/>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c r="CW2022"/>
      <c r="CX2022"/>
      <c r="CY2022"/>
      <c r="CZ2022"/>
      <c r="DA2022"/>
      <c r="DB2022"/>
      <c r="DC2022"/>
      <c r="DD2022"/>
      <c r="DE2022"/>
      <c r="DF2022"/>
      <c r="DG2022"/>
      <c r="DH2022"/>
      <c r="DI2022"/>
      <c r="DJ2022"/>
      <c r="DK2022"/>
      <c r="DL2022"/>
      <c r="DM2022"/>
      <c r="DN2022"/>
      <c r="DO2022"/>
      <c r="DP2022"/>
      <c r="DQ2022"/>
      <c r="DR2022"/>
      <c r="DS2022"/>
      <c r="DT2022"/>
      <c r="DU2022"/>
      <c r="DV2022"/>
      <c r="DW2022"/>
      <c r="DX2022"/>
      <c r="DY2022"/>
      <c r="DZ2022"/>
      <c r="EA2022"/>
      <c r="EB2022"/>
      <c r="EC2022"/>
      <c r="ED2022"/>
      <c r="EE2022"/>
      <c r="EF2022"/>
      <c r="EG2022"/>
      <c r="EH2022"/>
      <c r="EI2022"/>
      <c r="EJ2022"/>
    </row>
    <row r="2023" spans="1:140" ht="15.75">
      <c r="A2023"/>
      <c r="B2023"/>
      <c r="C2023"/>
      <c r="D2023"/>
      <c r="E2023"/>
      <c r="F2023"/>
      <c r="G2023"/>
      <c r="H2023"/>
      <c r="I2023"/>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c r="CW2023"/>
      <c r="CX2023"/>
      <c r="CY2023"/>
      <c r="CZ2023"/>
      <c r="DA2023"/>
      <c r="DB2023"/>
      <c r="DC2023"/>
      <c r="DD2023"/>
      <c r="DE2023"/>
      <c r="DF2023"/>
      <c r="DG2023"/>
      <c r="DH2023"/>
      <c r="DI2023"/>
      <c r="DJ2023"/>
      <c r="DK2023"/>
      <c r="DL2023"/>
      <c r="DM2023"/>
      <c r="DN2023"/>
      <c r="DO2023"/>
      <c r="DP2023"/>
      <c r="DQ2023"/>
      <c r="DR2023"/>
      <c r="DS2023"/>
      <c r="DT2023"/>
      <c r="DU2023"/>
      <c r="DV2023"/>
      <c r="DW2023"/>
      <c r="DX2023"/>
      <c r="DY2023"/>
      <c r="DZ2023"/>
      <c r="EA2023"/>
      <c r="EB2023"/>
      <c r="EC2023"/>
      <c r="ED2023"/>
      <c r="EE2023"/>
      <c r="EF2023"/>
      <c r="EG2023"/>
      <c r="EH2023"/>
      <c r="EI2023"/>
      <c r="EJ2023"/>
    </row>
    <row r="2024" spans="1:140" ht="15.75">
      <c r="A2024"/>
      <c r="B2024"/>
      <c r="C2024"/>
      <c r="D2024"/>
      <c r="E2024"/>
      <c r="F2024"/>
      <c r="G2024"/>
      <c r="H2024"/>
      <c r="I2024"/>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c r="CW2024"/>
      <c r="CX2024"/>
      <c r="CY2024"/>
      <c r="CZ2024"/>
      <c r="DA2024"/>
      <c r="DB2024"/>
      <c r="DC2024"/>
      <c r="DD2024"/>
      <c r="DE2024"/>
      <c r="DF2024"/>
      <c r="DG2024"/>
      <c r="DH2024"/>
      <c r="DI2024"/>
      <c r="DJ2024"/>
      <c r="DK2024"/>
      <c r="DL2024"/>
      <c r="DM2024"/>
      <c r="DN2024"/>
      <c r="DO2024"/>
      <c r="DP2024"/>
      <c r="DQ2024"/>
      <c r="DR2024"/>
      <c r="DS2024"/>
      <c r="DT2024"/>
      <c r="DU2024"/>
      <c r="DV2024"/>
      <c r="DW2024"/>
      <c r="DX2024"/>
      <c r="DY2024"/>
      <c r="DZ2024"/>
      <c r="EA2024"/>
      <c r="EB2024"/>
      <c r="EC2024"/>
      <c r="ED2024"/>
      <c r="EE2024"/>
      <c r="EF2024"/>
      <c r="EG2024"/>
      <c r="EH2024"/>
      <c r="EI2024"/>
      <c r="EJ2024"/>
    </row>
    <row r="2025" spans="1:140" ht="15.75">
      <c r="A2025"/>
      <c r="B2025"/>
      <c r="C2025"/>
      <c r="D2025"/>
      <c r="E2025"/>
      <c r="F2025"/>
      <c r="G2025"/>
      <c r="H2025"/>
      <c r="I2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c r="CW2025"/>
      <c r="CX2025"/>
      <c r="CY2025"/>
      <c r="CZ2025"/>
      <c r="DA2025"/>
      <c r="DB2025"/>
      <c r="DC2025"/>
      <c r="DD2025"/>
      <c r="DE2025"/>
      <c r="DF2025"/>
      <c r="DG2025"/>
      <c r="DH2025"/>
      <c r="DI2025"/>
      <c r="DJ2025"/>
      <c r="DK2025"/>
      <c r="DL2025"/>
      <c r="DM2025"/>
      <c r="DN2025"/>
      <c r="DO2025"/>
      <c r="DP2025"/>
      <c r="DQ2025"/>
      <c r="DR2025"/>
      <c r="DS2025"/>
      <c r="DT2025"/>
      <c r="DU2025"/>
      <c r="DV2025"/>
      <c r="DW2025"/>
      <c r="DX2025"/>
      <c r="DY2025"/>
      <c r="DZ2025"/>
      <c r="EA2025"/>
      <c r="EB2025"/>
      <c r="EC2025"/>
      <c r="ED2025"/>
      <c r="EE2025"/>
      <c r="EF2025"/>
      <c r="EG2025"/>
      <c r="EH2025"/>
      <c r="EI2025"/>
      <c r="EJ2025"/>
    </row>
    <row r="2026" spans="1:140" ht="15.75">
      <c r="A2026"/>
      <c r="B2026"/>
      <c r="C2026"/>
      <c r="D2026"/>
      <c r="E2026"/>
      <c r="F2026"/>
      <c r="G2026"/>
      <c r="H2026"/>
      <c r="I2026"/>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c r="CW2026"/>
      <c r="CX2026"/>
      <c r="CY2026"/>
      <c r="CZ2026"/>
      <c r="DA2026"/>
      <c r="DB2026"/>
      <c r="DC2026"/>
      <c r="DD2026"/>
      <c r="DE2026"/>
      <c r="DF2026"/>
      <c r="DG2026"/>
      <c r="DH2026"/>
      <c r="DI2026"/>
      <c r="DJ2026"/>
      <c r="DK2026"/>
      <c r="DL2026"/>
      <c r="DM2026"/>
      <c r="DN2026"/>
      <c r="DO2026"/>
      <c r="DP2026"/>
      <c r="DQ2026"/>
      <c r="DR2026"/>
      <c r="DS2026"/>
      <c r="DT2026"/>
      <c r="DU2026"/>
      <c r="DV2026"/>
      <c r="DW2026"/>
      <c r="DX2026"/>
      <c r="DY2026"/>
      <c r="DZ2026"/>
      <c r="EA2026"/>
      <c r="EB2026"/>
      <c r="EC2026"/>
      <c r="ED2026"/>
      <c r="EE2026"/>
      <c r="EF2026"/>
      <c r="EG2026"/>
      <c r="EH2026"/>
      <c r="EI2026"/>
      <c r="EJ2026"/>
    </row>
    <row r="2027" spans="1:140" ht="15.75">
      <c r="A2027"/>
      <c r="B2027"/>
      <c r="C2027"/>
      <c r="D2027"/>
      <c r="E2027"/>
      <c r="F2027"/>
      <c r="G2027"/>
      <c r="H2027"/>
      <c r="I2027"/>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c r="CW2027"/>
      <c r="CX2027"/>
      <c r="CY2027"/>
      <c r="CZ2027"/>
      <c r="DA2027"/>
      <c r="DB2027"/>
      <c r="DC2027"/>
      <c r="DD2027"/>
      <c r="DE2027"/>
      <c r="DF2027"/>
      <c r="DG2027"/>
      <c r="DH2027"/>
      <c r="DI2027"/>
      <c r="DJ2027"/>
      <c r="DK2027"/>
      <c r="DL2027"/>
      <c r="DM2027"/>
      <c r="DN2027"/>
      <c r="DO2027"/>
      <c r="DP2027"/>
      <c r="DQ2027"/>
      <c r="DR2027"/>
      <c r="DS2027"/>
      <c r="DT2027"/>
      <c r="DU2027"/>
      <c r="DV2027"/>
      <c r="DW2027"/>
      <c r="DX2027"/>
      <c r="DY2027"/>
      <c r="DZ2027"/>
      <c r="EA2027"/>
      <c r="EB2027"/>
      <c r="EC2027"/>
      <c r="ED2027"/>
      <c r="EE2027"/>
      <c r="EF2027"/>
      <c r="EG2027"/>
      <c r="EH2027"/>
      <c r="EI2027"/>
      <c r="EJ2027"/>
    </row>
    <row r="2028" spans="1:140" ht="15.75">
      <c r="A2028"/>
      <c r="B2028"/>
      <c r="C2028"/>
      <c r="D2028"/>
      <c r="E2028"/>
      <c r="F2028"/>
      <c r="G2028"/>
      <c r="H2028"/>
      <c r="I2028"/>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c r="CW2028"/>
      <c r="CX2028"/>
      <c r="CY2028"/>
      <c r="CZ2028"/>
      <c r="DA2028"/>
      <c r="DB2028"/>
      <c r="DC2028"/>
      <c r="DD2028"/>
      <c r="DE2028"/>
      <c r="DF2028"/>
      <c r="DG2028"/>
      <c r="DH2028"/>
      <c r="DI2028"/>
      <c r="DJ2028"/>
      <c r="DK2028"/>
      <c r="DL2028"/>
      <c r="DM2028"/>
      <c r="DN2028"/>
      <c r="DO2028"/>
      <c r="DP2028"/>
      <c r="DQ2028"/>
      <c r="DR2028"/>
      <c r="DS2028"/>
      <c r="DT2028"/>
      <c r="DU2028"/>
      <c r="DV2028"/>
      <c r="DW2028"/>
      <c r="DX2028"/>
      <c r="DY2028"/>
      <c r="DZ2028"/>
      <c r="EA2028"/>
      <c r="EB2028"/>
      <c r="EC2028"/>
      <c r="ED2028"/>
      <c r="EE2028"/>
      <c r="EF2028"/>
      <c r="EG2028"/>
      <c r="EH2028"/>
      <c r="EI2028"/>
      <c r="EJ2028"/>
    </row>
    <row r="2029" spans="1:140" ht="15.75">
      <c r="A2029"/>
      <c r="B2029"/>
      <c r="C2029"/>
      <c r="D2029"/>
      <c r="E2029"/>
      <c r="F2029"/>
      <c r="G2029"/>
      <c r="H2029"/>
      <c r="I2029"/>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c r="CW2029"/>
      <c r="CX2029"/>
      <c r="CY2029"/>
      <c r="CZ2029"/>
      <c r="DA2029"/>
      <c r="DB2029"/>
      <c r="DC2029"/>
      <c r="DD2029"/>
      <c r="DE2029"/>
      <c r="DF2029"/>
      <c r="DG2029"/>
      <c r="DH2029"/>
      <c r="DI2029"/>
      <c r="DJ2029"/>
      <c r="DK2029"/>
      <c r="DL2029"/>
      <c r="DM2029"/>
      <c r="DN2029"/>
      <c r="DO2029"/>
      <c r="DP2029"/>
      <c r="DQ2029"/>
      <c r="DR2029"/>
      <c r="DS2029"/>
      <c r="DT2029"/>
      <c r="DU2029"/>
      <c r="DV2029"/>
      <c r="DW2029"/>
      <c r="DX2029"/>
      <c r="DY2029"/>
      <c r="DZ2029"/>
      <c r="EA2029"/>
      <c r="EB2029"/>
      <c r="EC2029"/>
      <c r="ED2029"/>
      <c r="EE2029"/>
      <c r="EF2029"/>
      <c r="EG2029"/>
      <c r="EH2029"/>
      <c r="EI2029"/>
      <c r="EJ2029"/>
    </row>
    <row r="2030" spans="1:140" ht="15.75">
      <c r="A2030"/>
      <c r="B2030"/>
      <c r="C2030"/>
      <c r="D2030"/>
      <c r="E2030"/>
      <c r="F2030"/>
      <c r="G2030"/>
      <c r="H2030"/>
      <c r="I2030"/>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c r="CW2030"/>
      <c r="CX2030"/>
      <c r="CY2030"/>
      <c r="CZ2030"/>
      <c r="DA2030"/>
      <c r="DB2030"/>
      <c r="DC2030"/>
      <c r="DD2030"/>
      <c r="DE2030"/>
      <c r="DF2030"/>
      <c r="DG2030"/>
      <c r="DH2030"/>
      <c r="DI2030"/>
      <c r="DJ2030"/>
      <c r="DK2030"/>
      <c r="DL2030"/>
      <c r="DM2030"/>
      <c r="DN2030"/>
      <c r="DO2030"/>
      <c r="DP2030"/>
      <c r="DQ2030"/>
      <c r="DR2030"/>
      <c r="DS2030"/>
      <c r="DT2030"/>
      <c r="DU2030"/>
      <c r="DV2030"/>
      <c r="DW2030"/>
      <c r="DX2030"/>
      <c r="DY2030"/>
      <c r="DZ2030"/>
      <c r="EA2030"/>
      <c r="EB2030"/>
      <c r="EC2030"/>
      <c r="ED2030"/>
      <c r="EE2030"/>
      <c r="EF2030"/>
      <c r="EG2030"/>
      <c r="EH2030"/>
      <c r="EI2030"/>
      <c r="EJ2030"/>
    </row>
    <row r="2031" spans="1:140" ht="15.75">
      <c r="A2031"/>
      <c r="B2031"/>
      <c r="C2031"/>
      <c r="D2031"/>
      <c r="E2031"/>
      <c r="F2031"/>
      <c r="G2031"/>
      <c r="H2031"/>
      <c r="I2031"/>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c r="CW2031"/>
      <c r="CX2031"/>
      <c r="CY2031"/>
      <c r="CZ2031"/>
      <c r="DA2031"/>
      <c r="DB2031"/>
      <c r="DC2031"/>
      <c r="DD2031"/>
      <c r="DE2031"/>
      <c r="DF2031"/>
      <c r="DG2031"/>
      <c r="DH2031"/>
      <c r="DI2031"/>
      <c r="DJ2031"/>
      <c r="DK2031"/>
      <c r="DL2031"/>
      <c r="DM2031"/>
      <c r="DN2031"/>
      <c r="DO2031"/>
      <c r="DP2031"/>
      <c r="DQ2031"/>
      <c r="DR2031"/>
      <c r="DS2031"/>
      <c r="DT2031"/>
      <c r="DU2031"/>
      <c r="DV2031"/>
      <c r="DW2031"/>
      <c r="DX2031"/>
      <c r="DY2031"/>
      <c r="DZ2031"/>
      <c r="EA2031"/>
      <c r="EB2031"/>
      <c r="EC2031"/>
      <c r="ED2031"/>
      <c r="EE2031"/>
      <c r="EF2031"/>
      <c r="EG2031"/>
      <c r="EH2031"/>
      <c r="EI2031"/>
      <c r="EJ2031"/>
    </row>
    <row r="2032" spans="1:140" ht="15.75">
      <c r="A2032"/>
      <c r="B2032"/>
      <c r="C2032"/>
      <c r="D2032"/>
      <c r="E2032"/>
      <c r="F2032"/>
      <c r="G2032"/>
      <c r="H2032"/>
      <c r="I2032"/>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c r="CW2032"/>
      <c r="CX2032"/>
      <c r="CY2032"/>
      <c r="CZ2032"/>
      <c r="DA2032"/>
      <c r="DB2032"/>
      <c r="DC2032"/>
      <c r="DD2032"/>
      <c r="DE2032"/>
      <c r="DF2032"/>
      <c r="DG2032"/>
      <c r="DH2032"/>
      <c r="DI2032"/>
      <c r="DJ2032"/>
      <c r="DK2032"/>
      <c r="DL2032"/>
      <c r="DM2032"/>
      <c r="DN2032"/>
      <c r="DO2032"/>
      <c r="DP2032"/>
      <c r="DQ2032"/>
      <c r="DR2032"/>
      <c r="DS2032"/>
      <c r="DT2032"/>
      <c r="DU2032"/>
      <c r="DV2032"/>
      <c r="DW2032"/>
      <c r="DX2032"/>
      <c r="DY2032"/>
      <c r="DZ2032"/>
      <c r="EA2032"/>
      <c r="EB2032"/>
      <c r="EC2032"/>
      <c r="ED2032"/>
      <c r="EE2032"/>
      <c r="EF2032"/>
      <c r="EG2032"/>
      <c r="EH2032"/>
      <c r="EI2032"/>
      <c r="EJ2032"/>
    </row>
    <row r="2033" spans="1:140" ht="15.75">
      <c r="A2033"/>
      <c r="B2033"/>
      <c r="C2033"/>
      <c r="D2033"/>
      <c r="E2033"/>
      <c r="F2033"/>
      <c r="G2033"/>
      <c r="H2033"/>
      <c r="I2033"/>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c r="CW2033"/>
      <c r="CX2033"/>
      <c r="CY2033"/>
      <c r="CZ2033"/>
      <c r="DA2033"/>
      <c r="DB2033"/>
      <c r="DC2033"/>
      <c r="DD2033"/>
      <c r="DE2033"/>
      <c r="DF2033"/>
      <c r="DG2033"/>
      <c r="DH2033"/>
      <c r="DI2033"/>
      <c r="DJ2033"/>
      <c r="DK2033"/>
      <c r="DL2033"/>
      <c r="DM2033"/>
      <c r="DN2033"/>
      <c r="DO2033"/>
      <c r="DP2033"/>
      <c r="DQ2033"/>
      <c r="DR2033"/>
      <c r="DS2033"/>
      <c r="DT2033"/>
      <c r="DU2033"/>
      <c r="DV2033"/>
      <c r="DW2033"/>
      <c r="DX2033"/>
      <c r="DY2033"/>
      <c r="DZ2033"/>
      <c r="EA2033"/>
      <c r="EB2033"/>
      <c r="EC2033"/>
      <c r="ED2033"/>
      <c r="EE2033"/>
      <c r="EF2033"/>
      <c r="EG2033"/>
      <c r="EH2033"/>
      <c r="EI2033"/>
      <c r="EJ2033"/>
    </row>
    <row r="2034" spans="1:140" ht="15.75">
      <c r="A2034"/>
      <c r="B2034"/>
      <c r="C2034"/>
      <c r="D2034"/>
      <c r="E2034"/>
      <c r="F2034"/>
      <c r="G2034"/>
      <c r="H2034"/>
      <c r="I2034"/>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c r="CW2034"/>
      <c r="CX2034"/>
      <c r="CY2034"/>
      <c r="CZ2034"/>
      <c r="DA2034"/>
      <c r="DB2034"/>
      <c r="DC2034"/>
      <c r="DD2034"/>
      <c r="DE2034"/>
      <c r="DF2034"/>
      <c r="DG2034"/>
      <c r="DH2034"/>
      <c r="DI2034"/>
      <c r="DJ2034"/>
      <c r="DK2034"/>
      <c r="DL2034"/>
      <c r="DM2034"/>
      <c r="DN2034"/>
      <c r="DO2034"/>
      <c r="DP2034"/>
      <c r="DQ2034"/>
      <c r="DR2034"/>
      <c r="DS2034"/>
      <c r="DT2034"/>
      <c r="DU2034"/>
      <c r="DV2034"/>
      <c r="DW2034"/>
      <c r="DX2034"/>
      <c r="DY2034"/>
      <c r="DZ2034"/>
      <c r="EA2034"/>
      <c r="EB2034"/>
      <c r="EC2034"/>
      <c r="ED2034"/>
      <c r="EE2034"/>
      <c r="EF2034"/>
      <c r="EG2034"/>
      <c r="EH2034"/>
      <c r="EI2034"/>
      <c r="EJ2034"/>
    </row>
    <row r="2035" spans="1:140" ht="15.75">
      <c r="A2035"/>
      <c r="B2035"/>
      <c r="C2035"/>
      <c r="D2035"/>
      <c r="E2035"/>
      <c r="F2035"/>
      <c r="G2035"/>
      <c r="H2035"/>
      <c r="I203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c r="CW2035"/>
      <c r="CX2035"/>
      <c r="CY2035"/>
      <c r="CZ2035"/>
      <c r="DA2035"/>
      <c r="DB2035"/>
      <c r="DC2035"/>
      <c r="DD2035"/>
      <c r="DE2035"/>
      <c r="DF2035"/>
      <c r="DG2035"/>
      <c r="DH2035"/>
      <c r="DI2035"/>
      <c r="DJ2035"/>
      <c r="DK2035"/>
      <c r="DL2035"/>
      <c r="DM2035"/>
      <c r="DN2035"/>
      <c r="DO2035"/>
      <c r="DP2035"/>
      <c r="DQ2035"/>
      <c r="DR2035"/>
      <c r="DS2035"/>
      <c r="DT2035"/>
      <c r="DU2035"/>
      <c r="DV2035"/>
      <c r="DW2035"/>
      <c r="DX2035"/>
      <c r="DY2035"/>
      <c r="DZ2035"/>
      <c r="EA2035"/>
      <c r="EB2035"/>
      <c r="EC2035"/>
      <c r="ED2035"/>
      <c r="EE2035"/>
      <c r="EF2035"/>
      <c r="EG2035"/>
      <c r="EH2035"/>
      <c r="EI2035"/>
      <c r="EJ2035"/>
    </row>
    <row r="2036" spans="1:140" ht="15.75">
      <c r="A2036"/>
      <c r="B2036"/>
      <c r="C2036"/>
      <c r="D2036"/>
      <c r="E2036"/>
      <c r="F2036"/>
      <c r="G2036"/>
      <c r="H2036"/>
      <c r="I2036"/>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c r="CW2036"/>
      <c r="CX2036"/>
      <c r="CY2036"/>
      <c r="CZ2036"/>
      <c r="DA2036"/>
      <c r="DB2036"/>
      <c r="DC2036"/>
      <c r="DD2036"/>
      <c r="DE2036"/>
      <c r="DF2036"/>
      <c r="DG2036"/>
      <c r="DH2036"/>
      <c r="DI2036"/>
      <c r="DJ2036"/>
      <c r="DK2036"/>
      <c r="DL2036"/>
      <c r="DM2036"/>
      <c r="DN2036"/>
      <c r="DO2036"/>
      <c r="DP2036"/>
      <c r="DQ2036"/>
      <c r="DR2036"/>
      <c r="DS2036"/>
      <c r="DT2036"/>
      <c r="DU2036"/>
      <c r="DV2036"/>
      <c r="DW2036"/>
      <c r="DX2036"/>
      <c r="DY2036"/>
      <c r="DZ2036"/>
      <c r="EA2036"/>
      <c r="EB2036"/>
      <c r="EC2036"/>
      <c r="ED2036"/>
      <c r="EE2036"/>
      <c r="EF2036"/>
      <c r="EG2036"/>
      <c r="EH2036"/>
      <c r="EI2036"/>
      <c r="EJ2036"/>
    </row>
    <row r="2037" spans="1:140" ht="15.75">
      <c r="A2037"/>
      <c r="B2037"/>
      <c r="C2037"/>
      <c r="D2037"/>
      <c r="E2037"/>
      <c r="F2037"/>
      <c r="G2037"/>
      <c r="H2037"/>
      <c r="I2037"/>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c r="CW2037"/>
      <c r="CX2037"/>
      <c r="CY2037"/>
      <c r="CZ2037"/>
      <c r="DA2037"/>
      <c r="DB2037"/>
      <c r="DC2037"/>
      <c r="DD2037"/>
      <c r="DE2037"/>
      <c r="DF2037"/>
      <c r="DG2037"/>
      <c r="DH2037"/>
      <c r="DI2037"/>
      <c r="DJ2037"/>
      <c r="DK2037"/>
      <c r="DL2037"/>
      <c r="DM2037"/>
      <c r="DN2037"/>
      <c r="DO2037"/>
      <c r="DP2037"/>
      <c r="DQ2037"/>
      <c r="DR2037"/>
      <c r="DS2037"/>
      <c r="DT2037"/>
      <c r="DU2037"/>
      <c r="DV2037"/>
      <c r="DW2037"/>
      <c r="DX2037"/>
      <c r="DY2037"/>
      <c r="DZ2037"/>
      <c r="EA2037"/>
      <c r="EB2037"/>
      <c r="EC2037"/>
      <c r="ED2037"/>
      <c r="EE2037"/>
      <c r="EF2037"/>
      <c r="EG2037"/>
      <c r="EH2037"/>
      <c r="EI2037"/>
      <c r="EJ2037"/>
    </row>
    <row r="2038" spans="1:140" ht="15.75">
      <c r="A2038"/>
      <c r="B2038"/>
      <c r="C2038"/>
      <c r="D2038"/>
      <c r="E2038"/>
      <c r="F2038"/>
      <c r="G2038"/>
      <c r="H2038"/>
      <c r="I2038"/>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c r="CW2038"/>
      <c r="CX2038"/>
      <c r="CY2038"/>
      <c r="CZ2038"/>
      <c r="DA2038"/>
      <c r="DB2038"/>
      <c r="DC2038"/>
      <c r="DD2038"/>
      <c r="DE2038"/>
      <c r="DF2038"/>
      <c r="DG2038"/>
      <c r="DH2038"/>
      <c r="DI2038"/>
      <c r="DJ2038"/>
      <c r="DK2038"/>
      <c r="DL2038"/>
      <c r="DM2038"/>
      <c r="DN2038"/>
      <c r="DO2038"/>
      <c r="DP2038"/>
      <c r="DQ2038"/>
      <c r="DR2038"/>
      <c r="DS2038"/>
      <c r="DT2038"/>
      <c r="DU2038"/>
      <c r="DV2038"/>
      <c r="DW2038"/>
      <c r="DX2038"/>
      <c r="DY2038"/>
      <c r="DZ2038"/>
      <c r="EA2038"/>
      <c r="EB2038"/>
      <c r="EC2038"/>
      <c r="ED2038"/>
      <c r="EE2038"/>
      <c r="EF2038"/>
      <c r="EG2038"/>
      <c r="EH2038"/>
      <c r="EI2038"/>
      <c r="EJ2038"/>
    </row>
    <row r="2039" spans="1:140" ht="15.75">
      <c r="A2039"/>
      <c r="B2039"/>
      <c r="C2039"/>
      <c r="D2039"/>
      <c r="E2039"/>
      <c r="F2039"/>
      <c r="G2039"/>
      <c r="H2039"/>
      <c r="I2039"/>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c r="CW2039"/>
      <c r="CX2039"/>
      <c r="CY2039"/>
      <c r="CZ2039"/>
      <c r="DA2039"/>
      <c r="DB2039"/>
      <c r="DC2039"/>
      <c r="DD2039"/>
      <c r="DE2039"/>
      <c r="DF2039"/>
      <c r="DG2039"/>
      <c r="DH2039"/>
      <c r="DI2039"/>
      <c r="DJ2039"/>
      <c r="DK2039"/>
      <c r="DL2039"/>
      <c r="DM2039"/>
      <c r="DN2039"/>
      <c r="DO2039"/>
      <c r="DP2039"/>
      <c r="DQ2039"/>
      <c r="DR2039"/>
      <c r="DS2039"/>
      <c r="DT2039"/>
      <c r="DU2039"/>
      <c r="DV2039"/>
      <c r="DW2039"/>
      <c r="DX2039"/>
      <c r="DY2039"/>
      <c r="DZ2039"/>
      <c r="EA2039"/>
      <c r="EB2039"/>
      <c r="EC2039"/>
      <c r="ED2039"/>
      <c r="EE2039"/>
      <c r="EF2039"/>
      <c r="EG2039"/>
      <c r="EH2039"/>
      <c r="EI2039"/>
      <c r="EJ2039"/>
    </row>
    <row r="2040" spans="1:140" ht="15.75">
      <c r="A2040"/>
      <c r="B2040"/>
      <c r="C2040"/>
      <c r="D2040"/>
      <c r="E2040"/>
      <c r="F2040"/>
      <c r="G2040"/>
      <c r="H2040"/>
      <c r="I2040"/>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c r="CW2040"/>
      <c r="CX2040"/>
      <c r="CY2040"/>
      <c r="CZ2040"/>
      <c r="DA2040"/>
      <c r="DB2040"/>
      <c r="DC2040"/>
      <c r="DD2040"/>
      <c r="DE2040"/>
      <c r="DF2040"/>
      <c r="DG2040"/>
      <c r="DH2040"/>
      <c r="DI2040"/>
      <c r="DJ2040"/>
      <c r="DK2040"/>
      <c r="DL2040"/>
      <c r="DM2040"/>
      <c r="DN2040"/>
      <c r="DO2040"/>
      <c r="DP2040"/>
      <c r="DQ2040"/>
      <c r="DR2040"/>
      <c r="DS2040"/>
      <c r="DT2040"/>
      <c r="DU2040"/>
      <c r="DV2040"/>
      <c r="DW2040"/>
      <c r="DX2040"/>
      <c r="DY2040"/>
      <c r="DZ2040"/>
      <c r="EA2040"/>
      <c r="EB2040"/>
      <c r="EC2040"/>
      <c r="ED2040"/>
      <c r="EE2040"/>
      <c r="EF2040"/>
      <c r="EG2040"/>
      <c r="EH2040"/>
      <c r="EI2040"/>
      <c r="EJ2040"/>
    </row>
    <row r="2041" spans="1:140" ht="15.75">
      <c r="A2041"/>
      <c r="B2041"/>
      <c r="C2041"/>
      <c r="D2041"/>
      <c r="E2041"/>
      <c r="F2041"/>
      <c r="G2041"/>
      <c r="H2041"/>
      <c r="I2041"/>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c r="CW2041"/>
      <c r="CX2041"/>
      <c r="CY2041"/>
      <c r="CZ2041"/>
      <c r="DA2041"/>
      <c r="DB2041"/>
      <c r="DC2041"/>
      <c r="DD2041"/>
      <c r="DE2041"/>
      <c r="DF2041"/>
      <c r="DG2041"/>
      <c r="DH2041"/>
      <c r="DI2041"/>
      <c r="DJ2041"/>
      <c r="DK2041"/>
      <c r="DL2041"/>
      <c r="DM2041"/>
      <c r="DN2041"/>
      <c r="DO2041"/>
      <c r="DP2041"/>
      <c r="DQ2041"/>
      <c r="DR2041"/>
      <c r="DS2041"/>
      <c r="DT2041"/>
      <c r="DU2041"/>
      <c r="DV2041"/>
      <c r="DW2041"/>
      <c r="DX2041"/>
      <c r="DY2041"/>
      <c r="DZ2041"/>
      <c r="EA2041"/>
      <c r="EB2041"/>
      <c r="EC2041"/>
      <c r="ED2041"/>
      <c r="EE2041"/>
      <c r="EF2041"/>
      <c r="EG2041"/>
      <c r="EH2041"/>
      <c r="EI2041"/>
      <c r="EJ2041"/>
    </row>
    <row r="2042" spans="1:140" ht="15.75">
      <c r="A2042"/>
      <c r="B2042"/>
      <c r="C2042"/>
      <c r="D2042"/>
      <c r="E2042"/>
      <c r="F2042"/>
      <c r="G2042"/>
      <c r="H2042"/>
      <c r="I2042"/>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c r="CW2042"/>
      <c r="CX2042"/>
      <c r="CY2042"/>
      <c r="CZ2042"/>
      <c r="DA2042"/>
      <c r="DB2042"/>
      <c r="DC2042"/>
      <c r="DD2042"/>
      <c r="DE2042"/>
      <c r="DF2042"/>
      <c r="DG2042"/>
      <c r="DH2042"/>
      <c r="DI2042"/>
      <c r="DJ2042"/>
      <c r="DK2042"/>
      <c r="DL2042"/>
      <c r="DM2042"/>
      <c r="DN2042"/>
      <c r="DO2042"/>
      <c r="DP2042"/>
      <c r="DQ2042"/>
      <c r="DR2042"/>
      <c r="DS2042"/>
      <c r="DT2042"/>
      <c r="DU2042"/>
      <c r="DV2042"/>
      <c r="DW2042"/>
      <c r="DX2042"/>
      <c r="DY2042"/>
      <c r="DZ2042"/>
      <c r="EA2042"/>
      <c r="EB2042"/>
      <c r="EC2042"/>
      <c r="ED2042"/>
      <c r="EE2042"/>
      <c r="EF2042"/>
      <c r="EG2042"/>
      <c r="EH2042"/>
      <c r="EI2042"/>
      <c r="EJ2042"/>
    </row>
    <row r="2043" spans="1:140" ht="15.75">
      <c r="A2043"/>
      <c r="B2043"/>
      <c r="C2043"/>
      <c r="D2043"/>
      <c r="E2043"/>
      <c r="F2043"/>
      <c r="G2043"/>
      <c r="H2043"/>
      <c r="I2043"/>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c r="CW2043"/>
      <c r="CX2043"/>
      <c r="CY2043"/>
      <c r="CZ2043"/>
      <c r="DA2043"/>
      <c r="DB2043"/>
      <c r="DC2043"/>
      <c r="DD2043"/>
      <c r="DE2043"/>
      <c r="DF2043"/>
      <c r="DG2043"/>
      <c r="DH2043"/>
      <c r="DI2043"/>
      <c r="DJ2043"/>
      <c r="DK2043"/>
      <c r="DL2043"/>
      <c r="DM2043"/>
      <c r="DN2043"/>
      <c r="DO2043"/>
      <c r="DP2043"/>
      <c r="DQ2043"/>
      <c r="DR2043"/>
      <c r="DS2043"/>
      <c r="DT2043"/>
      <c r="DU2043"/>
      <c r="DV2043"/>
      <c r="DW2043"/>
      <c r="DX2043"/>
      <c r="DY2043"/>
      <c r="DZ2043"/>
      <c r="EA2043"/>
      <c r="EB2043"/>
      <c r="EC2043"/>
      <c r="ED2043"/>
      <c r="EE2043"/>
      <c r="EF2043"/>
      <c r="EG2043"/>
      <c r="EH2043"/>
      <c r="EI2043"/>
      <c r="EJ2043"/>
    </row>
    <row r="2044" spans="1:140" ht="15.75">
      <c r="A2044"/>
      <c r="B2044"/>
      <c r="C2044"/>
      <c r="D2044"/>
      <c r="E2044"/>
      <c r="F2044"/>
      <c r="G2044"/>
      <c r="H2044"/>
      <c r="I2044"/>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c r="CW2044"/>
      <c r="CX2044"/>
      <c r="CY2044"/>
      <c r="CZ2044"/>
      <c r="DA2044"/>
      <c r="DB2044"/>
      <c r="DC2044"/>
      <c r="DD2044"/>
      <c r="DE2044"/>
      <c r="DF2044"/>
      <c r="DG2044"/>
      <c r="DH2044"/>
      <c r="DI2044"/>
      <c r="DJ2044"/>
      <c r="DK2044"/>
      <c r="DL2044"/>
      <c r="DM2044"/>
      <c r="DN2044"/>
      <c r="DO2044"/>
      <c r="DP2044"/>
      <c r="DQ2044"/>
      <c r="DR2044"/>
      <c r="DS2044"/>
      <c r="DT2044"/>
      <c r="DU2044"/>
      <c r="DV2044"/>
      <c r="DW2044"/>
      <c r="DX2044"/>
      <c r="DY2044"/>
      <c r="DZ2044"/>
      <c r="EA2044"/>
      <c r="EB2044"/>
      <c r="EC2044"/>
      <c r="ED2044"/>
      <c r="EE2044"/>
      <c r="EF2044"/>
      <c r="EG2044"/>
      <c r="EH2044"/>
      <c r="EI2044"/>
      <c r="EJ2044"/>
    </row>
    <row r="2045" spans="1:140" ht="15.75">
      <c r="A2045"/>
      <c r="B2045"/>
      <c r="C2045"/>
      <c r="D2045"/>
      <c r="E2045"/>
      <c r="F2045"/>
      <c r="G2045"/>
      <c r="H2045"/>
      <c r="I204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c r="CW2045"/>
      <c r="CX2045"/>
      <c r="CY2045"/>
      <c r="CZ2045"/>
      <c r="DA2045"/>
      <c r="DB2045"/>
      <c r="DC2045"/>
      <c r="DD2045"/>
      <c r="DE2045"/>
      <c r="DF2045"/>
      <c r="DG2045"/>
      <c r="DH2045"/>
      <c r="DI2045"/>
      <c r="DJ2045"/>
      <c r="DK2045"/>
      <c r="DL2045"/>
      <c r="DM2045"/>
      <c r="DN2045"/>
      <c r="DO2045"/>
      <c r="DP2045"/>
      <c r="DQ2045"/>
      <c r="DR2045"/>
      <c r="DS2045"/>
      <c r="DT2045"/>
      <c r="DU2045"/>
      <c r="DV2045"/>
      <c r="DW2045"/>
      <c r="DX2045"/>
      <c r="DY2045"/>
      <c r="DZ2045"/>
      <c r="EA2045"/>
      <c r="EB2045"/>
      <c r="EC2045"/>
      <c r="ED2045"/>
      <c r="EE2045"/>
      <c r="EF2045"/>
      <c r="EG2045"/>
      <c r="EH2045"/>
      <c r="EI2045"/>
      <c r="EJ2045"/>
    </row>
    <row r="2046" spans="1:140" ht="15.75">
      <c r="A2046"/>
      <c r="B2046"/>
      <c r="C2046"/>
      <c r="D2046"/>
      <c r="E2046"/>
      <c r="F2046"/>
      <c r="G2046"/>
      <c r="H2046"/>
      <c r="I2046"/>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c r="CW2046"/>
      <c r="CX2046"/>
      <c r="CY2046"/>
      <c r="CZ2046"/>
      <c r="DA2046"/>
      <c r="DB2046"/>
      <c r="DC2046"/>
      <c r="DD2046"/>
      <c r="DE2046"/>
      <c r="DF2046"/>
      <c r="DG2046"/>
      <c r="DH2046"/>
      <c r="DI2046"/>
      <c r="DJ2046"/>
      <c r="DK2046"/>
      <c r="DL2046"/>
      <c r="DM2046"/>
      <c r="DN2046"/>
      <c r="DO2046"/>
      <c r="DP2046"/>
      <c r="DQ2046"/>
      <c r="DR2046"/>
      <c r="DS2046"/>
      <c r="DT2046"/>
      <c r="DU2046"/>
      <c r="DV2046"/>
      <c r="DW2046"/>
      <c r="DX2046"/>
      <c r="DY2046"/>
      <c r="DZ2046"/>
      <c r="EA2046"/>
      <c r="EB2046"/>
      <c r="EC2046"/>
      <c r="ED2046"/>
      <c r="EE2046"/>
      <c r="EF2046"/>
      <c r="EG2046"/>
      <c r="EH2046"/>
      <c r="EI2046"/>
      <c r="EJ2046"/>
    </row>
    <row r="2047" spans="1:140" ht="15.75">
      <c r="A2047"/>
      <c r="B2047"/>
      <c r="C2047"/>
      <c r="D2047"/>
      <c r="E2047"/>
      <c r="F2047"/>
      <c r="G2047"/>
      <c r="H2047"/>
      <c r="I2047"/>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c r="CW2047"/>
      <c r="CX2047"/>
      <c r="CY2047"/>
      <c r="CZ2047"/>
      <c r="DA2047"/>
      <c r="DB2047"/>
      <c r="DC2047"/>
      <c r="DD2047"/>
      <c r="DE2047"/>
      <c r="DF2047"/>
      <c r="DG2047"/>
      <c r="DH2047"/>
      <c r="DI2047"/>
      <c r="DJ2047"/>
      <c r="DK2047"/>
      <c r="DL2047"/>
      <c r="DM2047"/>
      <c r="DN2047"/>
      <c r="DO2047"/>
      <c r="DP2047"/>
      <c r="DQ2047"/>
      <c r="DR2047"/>
      <c r="DS2047"/>
      <c r="DT2047"/>
      <c r="DU2047"/>
      <c r="DV2047"/>
      <c r="DW2047"/>
      <c r="DX2047"/>
      <c r="DY2047"/>
      <c r="DZ2047"/>
      <c r="EA2047"/>
      <c r="EB2047"/>
      <c r="EC2047"/>
      <c r="ED2047"/>
      <c r="EE2047"/>
      <c r="EF2047"/>
      <c r="EG2047"/>
      <c r="EH2047"/>
      <c r="EI2047"/>
      <c r="EJ2047"/>
    </row>
    <row r="2048" spans="1:140" ht="15.75">
      <c r="A2048"/>
      <c r="B2048"/>
      <c r="C2048"/>
      <c r="D2048"/>
      <c r="E2048"/>
      <c r="F2048"/>
      <c r="G2048"/>
      <c r="H2048"/>
      <c r="I2048"/>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c r="CW2048"/>
      <c r="CX2048"/>
      <c r="CY2048"/>
      <c r="CZ2048"/>
      <c r="DA2048"/>
      <c r="DB2048"/>
      <c r="DC2048"/>
      <c r="DD2048"/>
      <c r="DE2048"/>
      <c r="DF2048"/>
      <c r="DG2048"/>
      <c r="DH2048"/>
      <c r="DI2048"/>
      <c r="DJ2048"/>
      <c r="DK2048"/>
      <c r="DL2048"/>
      <c r="DM2048"/>
      <c r="DN2048"/>
      <c r="DO2048"/>
      <c r="DP2048"/>
      <c r="DQ2048"/>
      <c r="DR2048"/>
      <c r="DS2048"/>
      <c r="DT2048"/>
      <c r="DU2048"/>
      <c r="DV2048"/>
      <c r="DW2048"/>
      <c r="DX2048"/>
      <c r="DY2048"/>
      <c r="DZ2048"/>
      <c r="EA2048"/>
      <c r="EB2048"/>
      <c r="EC2048"/>
      <c r="ED2048"/>
      <c r="EE2048"/>
      <c r="EF2048"/>
      <c r="EG2048"/>
      <c r="EH2048"/>
      <c r="EI2048"/>
      <c r="EJ2048"/>
    </row>
    <row r="2049" spans="1:140" ht="15.75">
      <c r="A2049"/>
      <c r="B2049"/>
      <c r="C2049"/>
      <c r="D2049"/>
      <c r="E2049"/>
      <c r="F2049"/>
      <c r="G2049"/>
      <c r="H2049"/>
      <c r="I2049"/>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c r="CW2049"/>
      <c r="CX2049"/>
      <c r="CY2049"/>
      <c r="CZ2049"/>
      <c r="DA2049"/>
      <c r="DB2049"/>
      <c r="DC2049"/>
      <c r="DD2049"/>
      <c r="DE2049"/>
      <c r="DF2049"/>
      <c r="DG2049"/>
      <c r="DH2049"/>
      <c r="DI2049"/>
      <c r="DJ2049"/>
      <c r="DK2049"/>
      <c r="DL2049"/>
      <c r="DM2049"/>
      <c r="DN2049"/>
      <c r="DO2049"/>
      <c r="DP2049"/>
      <c r="DQ2049"/>
      <c r="DR2049"/>
      <c r="DS2049"/>
      <c r="DT2049"/>
      <c r="DU2049"/>
      <c r="DV2049"/>
      <c r="DW2049"/>
      <c r="DX2049"/>
      <c r="DY2049"/>
      <c r="DZ2049"/>
      <c r="EA2049"/>
      <c r="EB2049"/>
      <c r="EC2049"/>
      <c r="ED2049"/>
      <c r="EE2049"/>
      <c r="EF2049"/>
      <c r="EG2049"/>
      <c r="EH2049"/>
      <c r="EI2049"/>
      <c r="EJ2049"/>
    </row>
    <row r="2050" spans="1:140" ht="15.75">
      <c r="A2050"/>
      <c r="B2050"/>
      <c r="C2050"/>
      <c r="D2050"/>
      <c r="E2050"/>
      <c r="F2050"/>
      <c r="G2050"/>
      <c r="H2050"/>
      <c r="I2050"/>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c r="CW2050"/>
      <c r="CX2050"/>
      <c r="CY2050"/>
      <c r="CZ2050"/>
      <c r="DA2050"/>
      <c r="DB2050"/>
      <c r="DC2050"/>
      <c r="DD2050"/>
      <c r="DE2050"/>
      <c r="DF2050"/>
      <c r="DG2050"/>
      <c r="DH2050"/>
      <c r="DI2050"/>
      <c r="DJ2050"/>
      <c r="DK2050"/>
      <c r="DL2050"/>
      <c r="DM2050"/>
      <c r="DN2050"/>
      <c r="DO2050"/>
      <c r="DP2050"/>
      <c r="DQ2050"/>
      <c r="DR2050"/>
      <c r="DS2050"/>
      <c r="DT2050"/>
      <c r="DU2050"/>
      <c r="DV2050"/>
      <c r="DW2050"/>
      <c r="DX2050"/>
      <c r="DY2050"/>
      <c r="DZ2050"/>
      <c r="EA2050"/>
      <c r="EB2050"/>
      <c r="EC2050"/>
      <c r="ED2050"/>
      <c r="EE2050"/>
      <c r="EF2050"/>
      <c r="EG2050"/>
      <c r="EH2050"/>
      <c r="EI2050"/>
      <c r="EJ2050"/>
    </row>
    <row r="2051" spans="1:140" ht="15.75">
      <c r="A2051"/>
      <c r="B2051"/>
      <c r="C2051"/>
      <c r="D2051"/>
      <c r="E2051"/>
      <c r="F2051"/>
      <c r="G2051"/>
      <c r="H2051"/>
      <c r="I2051"/>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c r="CW2051"/>
      <c r="CX2051"/>
      <c r="CY2051"/>
      <c r="CZ2051"/>
      <c r="DA2051"/>
      <c r="DB2051"/>
      <c r="DC2051"/>
      <c r="DD2051"/>
      <c r="DE2051"/>
      <c r="DF2051"/>
      <c r="DG2051"/>
      <c r="DH2051"/>
      <c r="DI2051"/>
      <c r="DJ2051"/>
      <c r="DK2051"/>
      <c r="DL2051"/>
      <c r="DM2051"/>
      <c r="DN2051"/>
      <c r="DO2051"/>
      <c r="DP2051"/>
      <c r="DQ2051"/>
      <c r="DR2051"/>
      <c r="DS2051"/>
      <c r="DT2051"/>
      <c r="DU2051"/>
      <c r="DV2051"/>
      <c r="DW2051"/>
      <c r="DX2051"/>
      <c r="DY2051"/>
      <c r="DZ2051"/>
      <c r="EA2051"/>
      <c r="EB2051"/>
      <c r="EC2051"/>
      <c r="ED2051"/>
      <c r="EE2051"/>
      <c r="EF2051"/>
      <c r="EG2051"/>
      <c r="EH2051"/>
      <c r="EI2051"/>
      <c r="EJ2051"/>
    </row>
    <row r="2052" spans="1:140" ht="15.75">
      <c r="A2052"/>
      <c r="B2052"/>
      <c r="C2052"/>
      <c r="D2052"/>
      <c r="E2052"/>
      <c r="F2052"/>
      <c r="G2052"/>
      <c r="H2052"/>
      <c r="I2052"/>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c r="CW2052"/>
      <c r="CX2052"/>
      <c r="CY2052"/>
      <c r="CZ2052"/>
      <c r="DA2052"/>
      <c r="DB2052"/>
      <c r="DC2052"/>
      <c r="DD2052"/>
      <c r="DE2052"/>
      <c r="DF2052"/>
      <c r="DG2052"/>
      <c r="DH2052"/>
      <c r="DI2052"/>
      <c r="DJ2052"/>
      <c r="DK2052"/>
      <c r="DL2052"/>
      <c r="DM2052"/>
      <c r="DN2052"/>
      <c r="DO2052"/>
      <c r="DP2052"/>
      <c r="DQ2052"/>
      <c r="DR2052"/>
      <c r="DS2052"/>
      <c r="DT2052"/>
      <c r="DU2052"/>
      <c r="DV2052"/>
      <c r="DW2052"/>
      <c r="DX2052"/>
      <c r="DY2052"/>
      <c r="DZ2052"/>
      <c r="EA2052"/>
      <c r="EB2052"/>
      <c r="EC2052"/>
      <c r="ED2052"/>
      <c r="EE2052"/>
      <c r="EF2052"/>
      <c r="EG2052"/>
      <c r="EH2052"/>
      <c r="EI2052"/>
      <c r="EJ2052"/>
    </row>
    <row r="2053" spans="1:140" ht="15.75">
      <c r="A2053"/>
      <c r="B2053"/>
      <c r="C2053"/>
      <c r="D2053"/>
      <c r="E2053"/>
      <c r="F2053"/>
      <c r="G2053"/>
      <c r="H2053"/>
      <c r="I2053"/>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c r="CW2053"/>
      <c r="CX2053"/>
      <c r="CY2053"/>
      <c r="CZ2053"/>
      <c r="DA2053"/>
      <c r="DB2053"/>
      <c r="DC2053"/>
      <c r="DD2053"/>
      <c r="DE2053"/>
      <c r="DF2053"/>
      <c r="DG2053"/>
      <c r="DH2053"/>
      <c r="DI2053"/>
      <c r="DJ2053"/>
      <c r="DK2053"/>
      <c r="DL2053"/>
      <c r="DM2053"/>
      <c r="DN2053"/>
      <c r="DO2053"/>
      <c r="DP2053"/>
      <c r="DQ2053"/>
      <c r="DR2053"/>
      <c r="DS2053"/>
      <c r="DT2053"/>
      <c r="DU2053"/>
      <c r="DV2053"/>
      <c r="DW2053"/>
      <c r="DX2053"/>
      <c r="DY2053"/>
      <c r="DZ2053"/>
      <c r="EA2053"/>
      <c r="EB2053"/>
      <c r="EC2053"/>
      <c r="ED2053"/>
      <c r="EE2053"/>
      <c r="EF2053"/>
      <c r="EG2053"/>
      <c r="EH2053"/>
      <c r="EI2053"/>
      <c r="EJ2053"/>
    </row>
    <row r="2054" spans="1:140" ht="15.75">
      <c r="A2054"/>
      <c r="B2054"/>
      <c r="C2054"/>
      <c r="D2054"/>
      <c r="E2054"/>
      <c r="F2054"/>
      <c r="G2054"/>
      <c r="H2054"/>
      <c r="I2054"/>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c r="CW2054"/>
      <c r="CX2054"/>
      <c r="CY2054"/>
      <c r="CZ2054"/>
      <c r="DA2054"/>
      <c r="DB2054"/>
      <c r="DC2054"/>
      <c r="DD2054"/>
      <c r="DE2054"/>
      <c r="DF2054"/>
      <c r="DG2054"/>
      <c r="DH2054"/>
      <c r="DI2054"/>
      <c r="DJ2054"/>
      <c r="DK2054"/>
      <c r="DL2054"/>
      <c r="DM2054"/>
      <c r="DN2054"/>
      <c r="DO2054"/>
      <c r="DP2054"/>
      <c r="DQ2054"/>
      <c r="DR2054"/>
      <c r="DS2054"/>
      <c r="DT2054"/>
      <c r="DU2054"/>
      <c r="DV2054"/>
      <c r="DW2054"/>
      <c r="DX2054"/>
      <c r="DY2054"/>
      <c r="DZ2054"/>
      <c r="EA2054"/>
      <c r="EB2054"/>
      <c r="EC2054"/>
      <c r="ED2054"/>
      <c r="EE2054"/>
      <c r="EF2054"/>
      <c r="EG2054"/>
      <c r="EH2054"/>
      <c r="EI2054"/>
      <c r="EJ2054"/>
    </row>
    <row r="2055" spans="1:140" ht="15.75">
      <c r="A2055"/>
      <c r="B2055"/>
      <c r="C2055"/>
      <c r="D2055"/>
      <c r="E2055"/>
      <c r="F2055"/>
      <c r="G2055"/>
      <c r="H2055"/>
      <c r="I205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c r="CW2055"/>
      <c r="CX2055"/>
      <c r="CY2055"/>
      <c r="CZ2055"/>
      <c r="DA2055"/>
      <c r="DB2055"/>
      <c r="DC2055"/>
      <c r="DD2055"/>
      <c r="DE2055"/>
      <c r="DF2055"/>
      <c r="DG2055"/>
      <c r="DH2055"/>
      <c r="DI2055"/>
      <c r="DJ2055"/>
      <c r="DK2055"/>
      <c r="DL2055"/>
      <c r="DM2055"/>
      <c r="DN2055"/>
      <c r="DO2055"/>
      <c r="DP2055"/>
      <c r="DQ2055"/>
      <c r="DR2055"/>
      <c r="DS2055"/>
      <c r="DT2055"/>
      <c r="DU2055"/>
      <c r="DV2055"/>
      <c r="DW2055"/>
      <c r="DX2055"/>
      <c r="DY2055"/>
      <c r="DZ2055"/>
      <c r="EA2055"/>
      <c r="EB2055"/>
      <c r="EC2055"/>
      <c r="ED2055"/>
      <c r="EE2055"/>
      <c r="EF2055"/>
      <c r="EG2055"/>
      <c r="EH2055"/>
      <c r="EI2055"/>
      <c r="EJ2055"/>
    </row>
    <row r="2056" spans="1:140" ht="15.75">
      <c r="A2056"/>
      <c r="B2056"/>
      <c r="C2056"/>
      <c r="D2056"/>
      <c r="E2056"/>
      <c r="F2056"/>
      <c r="G2056"/>
      <c r="H2056"/>
      <c r="I2056"/>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c r="CW2056"/>
      <c r="CX2056"/>
      <c r="CY2056"/>
      <c r="CZ2056"/>
      <c r="DA2056"/>
      <c r="DB2056"/>
      <c r="DC2056"/>
      <c r="DD2056"/>
      <c r="DE2056"/>
      <c r="DF2056"/>
      <c r="DG2056"/>
      <c r="DH2056"/>
      <c r="DI2056"/>
      <c r="DJ2056"/>
      <c r="DK2056"/>
      <c r="DL2056"/>
      <c r="DM2056"/>
      <c r="DN2056"/>
      <c r="DO2056"/>
      <c r="DP2056"/>
      <c r="DQ2056"/>
      <c r="DR2056"/>
      <c r="DS2056"/>
      <c r="DT2056"/>
      <c r="DU2056"/>
      <c r="DV2056"/>
      <c r="DW2056"/>
      <c r="DX2056"/>
      <c r="DY2056"/>
      <c r="DZ2056"/>
      <c r="EA2056"/>
      <c r="EB2056"/>
      <c r="EC2056"/>
      <c r="ED2056"/>
      <c r="EE2056"/>
      <c r="EF2056"/>
      <c r="EG2056"/>
      <c r="EH2056"/>
      <c r="EI2056"/>
      <c r="EJ2056"/>
    </row>
    <row r="2057" spans="1:140" ht="15.75">
      <c r="A2057"/>
      <c r="B2057"/>
      <c r="C2057"/>
      <c r="D2057"/>
      <c r="E2057"/>
      <c r="F2057"/>
      <c r="G2057"/>
      <c r="H2057"/>
      <c r="I2057"/>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c r="CW2057"/>
      <c r="CX2057"/>
      <c r="CY2057"/>
      <c r="CZ2057"/>
      <c r="DA2057"/>
      <c r="DB2057"/>
      <c r="DC2057"/>
      <c r="DD2057"/>
      <c r="DE2057"/>
      <c r="DF2057"/>
      <c r="DG2057"/>
      <c r="DH2057"/>
      <c r="DI2057"/>
      <c r="DJ2057"/>
      <c r="DK2057"/>
      <c r="DL2057"/>
      <c r="DM2057"/>
      <c r="DN2057"/>
      <c r="DO2057"/>
      <c r="DP2057"/>
      <c r="DQ2057"/>
      <c r="DR2057"/>
      <c r="DS2057"/>
      <c r="DT2057"/>
      <c r="DU2057"/>
      <c r="DV2057"/>
      <c r="DW2057"/>
      <c r="DX2057"/>
      <c r="DY2057"/>
      <c r="DZ2057"/>
      <c r="EA2057"/>
      <c r="EB2057"/>
      <c r="EC2057"/>
      <c r="ED2057"/>
      <c r="EE2057"/>
      <c r="EF2057"/>
      <c r="EG2057"/>
      <c r="EH2057"/>
      <c r="EI2057"/>
      <c r="EJ2057"/>
    </row>
    <row r="2058" spans="1:140" ht="15.75">
      <c r="A2058"/>
      <c r="B2058"/>
      <c r="C2058"/>
      <c r="D2058"/>
      <c r="E2058"/>
      <c r="F2058"/>
      <c r="G2058"/>
      <c r="H2058"/>
      <c r="I2058"/>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c r="CW2058"/>
      <c r="CX2058"/>
      <c r="CY2058"/>
      <c r="CZ2058"/>
      <c r="DA2058"/>
      <c r="DB2058"/>
      <c r="DC2058"/>
      <c r="DD2058"/>
      <c r="DE2058"/>
      <c r="DF2058"/>
      <c r="DG2058"/>
      <c r="DH2058"/>
      <c r="DI2058"/>
      <c r="DJ2058"/>
      <c r="DK2058"/>
      <c r="DL2058"/>
      <c r="DM2058"/>
      <c r="DN2058"/>
      <c r="DO2058"/>
      <c r="DP2058"/>
      <c r="DQ2058"/>
      <c r="DR2058"/>
      <c r="DS2058"/>
      <c r="DT2058"/>
      <c r="DU2058"/>
      <c r="DV2058"/>
      <c r="DW2058"/>
      <c r="DX2058"/>
      <c r="DY2058"/>
      <c r="DZ2058"/>
      <c r="EA2058"/>
      <c r="EB2058"/>
      <c r="EC2058"/>
      <c r="ED2058"/>
      <c r="EE2058"/>
      <c r="EF2058"/>
      <c r="EG2058"/>
      <c r="EH2058"/>
      <c r="EI2058"/>
      <c r="EJ2058"/>
    </row>
    <row r="2059" spans="1:140" ht="15.75">
      <c r="A2059"/>
      <c r="B2059"/>
      <c r="C2059"/>
      <c r="D2059"/>
      <c r="E2059"/>
      <c r="F2059"/>
      <c r="G2059"/>
      <c r="H2059"/>
      <c r="I2059"/>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c r="CW2059"/>
      <c r="CX2059"/>
      <c r="CY2059"/>
      <c r="CZ2059"/>
      <c r="DA2059"/>
      <c r="DB2059"/>
      <c r="DC2059"/>
      <c r="DD2059"/>
      <c r="DE2059"/>
      <c r="DF2059"/>
      <c r="DG2059"/>
      <c r="DH2059"/>
      <c r="DI2059"/>
      <c r="DJ2059"/>
      <c r="DK2059"/>
      <c r="DL2059"/>
      <c r="DM2059"/>
      <c r="DN2059"/>
      <c r="DO2059"/>
      <c r="DP2059"/>
      <c r="DQ2059"/>
      <c r="DR2059"/>
      <c r="DS2059"/>
      <c r="DT2059"/>
      <c r="DU2059"/>
      <c r="DV2059"/>
      <c r="DW2059"/>
      <c r="DX2059"/>
      <c r="DY2059"/>
      <c r="DZ2059"/>
      <c r="EA2059"/>
      <c r="EB2059"/>
      <c r="EC2059"/>
      <c r="ED2059"/>
      <c r="EE2059"/>
      <c r="EF2059"/>
      <c r="EG2059"/>
      <c r="EH2059"/>
      <c r="EI2059"/>
      <c r="EJ2059"/>
    </row>
    <row r="2060" spans="1:140" ht="15.75">
      <c r="A2060"/>
      <c r="B2060"/>
      <c r="C2060"/>
      <c r="D2060"/>
      <c r="E2060"/>
      <c r="F2060"/>
      <c r="G2060"/>
      <c r="H2060"/>
      <c r="I2060"/>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c r="CW2060"/>
      <c r="CX2060"/>
      <c r="CY2060"/>
      <c r="CZ2060"/>
      <c r="DA2060"/>
      <c r="DB2060"/>
      <c r="DC2060"/>
      <c r="DD2060"/>
      <c r="DE2060"/>
      <c r="DF2060"/>
      <c r="DG2060"/>
      <c r="DH2060"/>
      <c r="DI2060"/>
      <c r="DJ2060"/>
      <c r="DK2060"/>
      <c r="DL2060"/>
      <c r="DM2060"/>
      <c r="DN2060"/>
      <c r="DO2060"/>
      <c r="DP2060"/>
      <c r="DQ2060"/>
      <c r="DR2060"/>
      <c r="DS2060"/>
      <c r="DT2060"/>
      <c r="DU2060"/>
      <c r="DV2060"/>
      <c r="DW2060"/>
      <c r="DX2060"/>
      <c r="DY2060"/>
      <c r="DZ2060"/>
      <c r="EA2060"/>
      <c r="EB2060"/>
      <c r="EC2060"/>
      <c r="ED2060"/>
      <c r="EE2060"/>
      <c r="EF2060"/>
      <c r="EG2060"/>
      <c r="EH2060"/>
      <c r="EI2060"/>
      <c r="EJ2060"/>
    </row>
    <row r="2061" spans="1:140" ht="15.75">
      <c r="A2061"/>
      <c r="B2061"/>
      <c r="C2061"/>
      <c r="D2061"/>
      <c r="E2061"/>
      <c r="F2061"/>
      <c r="G2061"/>
      <c r="H2061"/>
      <c r="I2061"/>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c r="CW2061"/>
      <c r="CX2061"/>
      <c r="CY2061"/>
      <c r="CZ2061"/>
      <c r="DA2061"/>
      <c r="DB2061"/>
      <c r="DC2061"/>
      <c r="DD2061"/>
      <c r="DE2061"/>
      <c r="DF2061"/>
      <c r="DG2061"/>
      <c r="DH2061"/>
      <c r="DI2061"/>
      <c r="DJ2061"/>
      <c r="DK2061"/>
      <c r="DL2061"/>
      <c r="DM2061"/>
      <c r="DN2061"/>
      <c r="DO2061"/>
      <c r="DP2061"/>
      <c r="DQ2061"/>
      <c r="DR2061"/>
      <c r="DS2061"/>
      <c r="DT2061"/>
      <c r="DU2061"/>
      <c r="DV2061"/>
      <c r="DW2061"/>
      <c r="DX2061"/>
      <c r="DY2061"/>
      <c r="DZ2061"/>
      <c r="EA2061"/>
      <c r="EB2061"/>
      <c r="EC2061"/>
      <c r="ED2061"/>
      <c r="EE2061"/>
      <c r="EF2061"/>
      <c r="EG2061"/>
      <c r="EH2061"/>
      <c r="EI2061"/>
      <c r="EJ2061"/>
    </row>
    <row r="2062" spans="1:140" ht="15.75">
      <c r="A2062"/>
      <c r="B2062"/>
      <c r="C2062"/>
      <c r="D2062"/>
      <c r="E2062"/>
      <c r="F2062"/>
      <c r="G2062"/>
      <c r="H2062"/>
      <c r="I2062"/>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c r="CW2062"/>
      <c r="CX2062"/>
      <c r="CY2062"/>
      <c r="CZ2062"/>
      <c r="DA2062"/>
      <c r="DB2062"/>
      <c r="DC2062"/>
      <c r="DD2062"/>
      <c r="DE2062"/>
      <c r="DF2062"/>
      <c r="DG2062"/>
      <c r="DH2062"/>
      <c r="DI2062"/>
      <c r="DJ2062"/>
      <c r="DK2062"/>
      <c r="DL2062"/>
      <c r="DM2062"/>
      <c r="DN2062"/>
      <c r="DO2062"/>
      <c r="DP2062"/>
      <c r="DQ2062"/>
      <c r="DR2062"/>
      <c r="DS2062"/>
      <c r="DT2062"/>
      <c r="DU2062"/>
      <c r="DV2062"/>
      <c r="DW2062"/>
      <c r="DX2062"/>
      <c r="DY2062"/>
      <c r="DZ2062"/>
      <c r="EA2062"/>
      <c r="EB2062"/>
      <c r="EC2062"/>
      <c r="ED2062"/>
      <c r="EE2062"/>
      <c r="EF2062"/>
      <c r="EG2062"/>
      <c r="EH2062"/>
      <c r="EI2062"/>
      <c r="EJ2062"/>
    </row>
    <row r="2063" spans="1:140" ht="15.75">
      <c r="A2063"/>
      <c r="B2063"/>
      <c r="C2063"/>
      <c r="D2063"/>
      <c r="E2063"/>
      <c r="F2063"/>
      <c r="G2063"/>
      <c r="H2063"/>
      <c r="I2063"/>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c r="CW2063"/>
      <c r="CX2063"/>
      <c r="CY2063"/>
      <c r="CZ2063"/>
      <c r="DA2063"/>
      <c r="DB2063"/>
      <c r="DC2063"/>
      <c r="DD2063"/>
      <c r="DE2063"/>
      <c r="DF2063"/>
      <c r="DG2063"/>
      <c r="DH2063"/>
      <c r="DI2063"/>
      <c r="DJ2063"/>
      <c r="DK2063"/>
      <c r="DL2063"/>
      <c r="DM2063"/>
      <c r="DN2063"/>
      <c r="DO2063"/>
      <c r="DP2063"/>
      <c r="DQ2063"/>
      <c r="DR2063"/>
      <c r="DS2063"/>
      <c r="DT2063"/>
      <c r="DU2063"/>
      <c r="DV2063"/>
      <c r="DW2063"/>
      <c r="DX2063"/>
      <c r="DY2063"/>
      <c r="DZ2063"/>
      <c r="EA2063"/>
      <c r="EB2063"/>
      <c r="EC2063"/>
      <c r="ED2063"/>
      <c r="EE2063"/>
      <c r="EF2063"/>
      <c r="EG2063"/>
      <c r="EH2063"/>
      <c r="EI2063"/>
      <c r="EJ2063"/>
    </row>
    <row r="2064" spans="1:140" ht="15.75">
      <c r="A2064"/>
      <c r="B2064"/>
      <c r="C2064"/>
      <c r="D2064"/>
      <c r="E2064"/>
      <c r="F2064"/>
      <c r="G2064"/>
      <c r="H2064"/>
      <c r="I2064"/>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c r="CW2064"/>
      <c r="CX2064"/>
      <c r="CY2064"/>
      <c r="CZ2064"/>
      <c r="DA2064"/>
      <c r="DB2064"/>
      <c r="DC2064"/>
      <c r="DD2064"/>
      <c r="DE2064"/>
      <c r="DF2064"/>
      <c r="DG2064"/>
      <c r="DH2064"/>
      <c r="DI2064"/>
      <c r="DJ2064"/>
      <c r="DK2064"/>
      <c r="DL2064"/>
      <c r="DM2064"/>
      <c r="DN2064"/>
      <c r="DO2064"/>
      <c r="DP2064"/>
      <c r="DQ2064"/>
      <c r="DR2064"/>
      <c r="DS2064"/>
      <c r="DT2064"/>
      <c r="DU2064"/>
      <c r="DV2064"/>
      <c r="DW2064"/>
      <c r="DX2064"/>
      <c r="DY2064"/>
      <c r="DZ2064"/>
      <c r="EA2064"/>
      <c r="EB2064"/>
      <c r="EC2064"/>
      <c r="ED2064"/>
      <c r="EE2064"/>
      <c r="EF2064"/>
      <c r="EG2064"/>
      <c r="EH2064"/>
      <c r="EI2064"/>
      <c r="EJ2064"/>
    </row>
    <row r="2065" spans="1:140" ht="15.75">
      <c r="A2065"/>
      <c r="B2065"/>
      <c r="C2065"/>
      <c r="D2065"/>
      <c r="E2065"/>
      <c r="F2065"/>
      <c r="G2065"/>
      <c r="H2065"/>
      <c r="I206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c r="CW2065"/>
      <c r="CX2065"/>
      <c r="CY2065"/>
      <c r="CZ2065"/>
      <c r="DA2065"/>
      <c r="DB2065"/>
      <c r="DC2065"/>
      <c r="DD2065"/>
      <c r="DE2065"/>
      <c r="DF2065"/>
      <c r="DG2065"/>
      <c r="DH2065"/>
      <c r="DI2065"/>
      <c r="DJ2065"/>
      <c r="DK2065"/>
      <c r="DL2065"/>
      <c r="DM2065"/>
      <c r="DN2065"/>
      <c r="DO2065"/>
      <c r="DP2065"/>
      <c r="DQ2065"/>
      <c r="DR2065"/>
      <c r="DS2065"/>
      <c r="DT2065"/>
      <c r="DU2065"/>
      <c r="DV2065"/>
      <c r="DW2065"/>
      <c r="DX2065"/>
      <c r="DY2065"/>
      <c r="DZ2065"/>
      <c r="EA2065"/>
      <c r="EB2065"/>
      <c r="EC2065"/>
      <c r="ED2065"/>
      <c r="EE2065"/>
      <c r="EF2065"/>
      <c r="EG2065"/>
      <c r="EH2065"/>
      <c r="EI2065"/>
      <c r="EJ2065"/>
    </row>
    <row r="2066" spans="1:140" ht="15.75">
      <c r="A2066"/>
      <c r="B2066"/>
      <c r="C2066"/>
      <c r="D2066"/>
      <c r="E2066"/>
      <c r="F2066"/>
      <c r="G2066"/>
      <c r="H2066"/>
      <c r="I2066"/>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c r="CW2066"/>
      <c r="CX2066"/>
      <c r="CY2066"/>
      <c r="CZ2066"/>
      <c r="DA2066"/>
      <c r="DB2066"/>
      <c r="DC2066"/>
      <c r="DD2066"/>
      <c r="DE2066"/>
      <c r="DF2066"/>
      <c r="DG2066"/>
      <c r="DH2066"/>
      <c r="DI2066"/>
      <c r="DJ2066"/>
      <c r="DK2066"/>
      <c r="DL2066"/>
      <c r="DM2066"/>
      <c r="DN2066"/>
      <c r="DO2066"/>
      <c r="DP2066"/>
      <c r="DQ2066"/>
      <c r="DR2066"/>
      <c r="DS2066"/>
      <c r="DT2066"/>
      <c r="DU2066"/>
      <c r="DV2066"/>
      <c r="DW2066"/>
      <c r="DX2066"/>
      <c r="DY2066"/>
      <c r="DZ2066"/>
      <c r="EA2066"/>
      <c r="EB2066"/>
      <c r="EC2066"/>
      <c r="ED2066"/>
      <c r="EE2066"/>
      <c r="EF2066"/>
      <c r="EG2066"/>
      <c r="EH2066"/>
      <c r="EI2066"/>
      <c r="EJ2066"/>
    </row>
    <row r="2067" spans="1:140" ht="15.75">
      <c r="A2067"/>
      <c r="B2067"/>
      <c r="C2067"/>
      <c r="D2067"/>
      <c r="E2067"/>
      <c r="F2067"/>
      <c r="G2067"/>
      <c r="H2067"/>
      <c r="I2067"/>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c r="CW2067"/>
      <c r="CX2067"/>
      <c r="CY2067"/>
      <c r="CZ2067"/>
      <c r="DA2067"/>
      <c r="DB2067"/>
      <c r="DC2067"/>
      <c r="DD2067"/>
      <c r="DE2067"/>
      <c r="DF2067"/>
      <c r="DG2067"/>
      <c r="DH2067"/>
      <c r="DI2067"/>
      <c r="DJ2067"/>
      <c r="DK2067"/>
      <c r="DL2067"/>
      <c r="DM2067"/>
      <c r="DN2067"/>
      <c r="DO2067"/>
      <c r="DP2067"/>
      <c r="DQ2067"/>
      <c r="DR2067"/>
      <c r="DS2067"/>
      <c r="DT2067"/>
      <c r="DU2067"/>
      <c r="DV2067"/>
      <c r="DW2067"/>
      <c r="DX2067"/>
      <c r="DY2067"/>
      <c r="DZ2067"/>
      <c r="EA2067"/>
      <c r="EB2067"/>
      <c r="EC2067"/>
      <c r="ED2067"/>
      <c r="EE2067"/>
      <c r="EF2067"/>
      <c r="EG2067"/>
      <c r="EH2067"/>
      <c r="EI2067"/>
      <c r="EJ2067"/>
    </row>
    <row r="2068" spans="1:140" ht="15.75">
      <c r="A2068"/>
      <c r="B2068"/>
      <c r="C2068"/>
      <c r="D2068"/>
      <c r="E2068"/>
      <c r="F2068"/>
      <c r="G2068"/>
      <c r="H2068"/>
      <c r="I2068"/>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c r="CW2068"/>
      <c r="CX2068"/>
      <c r="CY2068"/>
      <c r="CZ2068"/>
      <c r="DA2068"/>
      <c r="DB2068"/>
      <c r="DC2068"/>
      <c r="DD2068"/>
      <c r="DE2068"/>
      <c r="DF2068"/>
      <c r="DG2068"/>
      <c r="DH2068"/>
      <c r="DI2068"/>
      <c r="DJ2068"/>
      <c r="DK2068"/>
      <c r="DL2068"/>
      <c r="DM2068"/>
      <c r="DN2068"/>
      <c r="DO2068"/>
      <c r="DP2068"/>
      <c r="DQ2068"/>
      <c r="DR2068"/>
      <c r="DS2068"/>
      <c r="DT2068"/>
      <c r="DU2068"/>
      <c r="DV2068"/>
      <c r="DW2068"/>
      <c r="DX2068"/>
      <c r="DY2068"/>
      <c r="DZ2068"/>
      <c r="EA2068"/>
      <c r="EB2068"/>
      <c r="EC2068"/>
      <c r="ED2068"/>
      <c r="EE2068"/>
      <c r="EF2068"/>
      <c r="EG2068"/>
      <c r="EH2068"/>
      <c r="EI2068"/>
      <c r="EJ2068"/>
    </row>
    <row r="2069" spans="1:140" ht="15.75">
      <c r="A2069"/>
      <c r="B2069"/>
      <c r="C2069"/>
      <c r="D2069"/>
      <c r="E2069"/>
      <c r="F2069"/>
      <c r="G2069"/>
      <c r="H2069"/>
      <c r="I2069"/>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c r="CW2069"/>
      <c r="CX2069"/>
      <c r="CY2069"/>
      <c r="CZ2069"/>
      <c r="DA2069"/>
      <c r="DB2069"/>
      <c r="DC2069"/>
      <c r="DD2069"/>
      <c r="DE2069"/>
      <c r="DF2069"/>
      <c r="DG2069"/>
      <c r="DH2069"/>
      <c r="DI2069"/>
      <c r="DJ2069"/>
      <c r="DK2069"/>
      <c r="DL2069"/>
      <c r="DM2069"/>
      <c r="DN2069"/>
      <c r="DO2069"/>
      <c r="DP2069"/>
      <c r="DQ2069"/>
      <c r="DR2069"/>
      <c r="DS2069"/>
      <c r="DT2069"/>
      <c r="DU2069"/>
      <c r="DV2069"/>
      <c r="DW2069"/>
      <c r="DX2069"/>
      <c r="DY2069"/>
      <c r="DZ2069"/>
      <c r="EA2069"/>
      <c r="EB2069"/>
      <c r="EC2069"/>
      <c r="ED2069"/>
      <c r="EE2069"/>
      <c r="EF2069"/>
      <c r="EG2069"/>
      <c r="EH2069"/>
      <c r="EI2069"/>
      <c r="EJ2069"/>
    </row>
    <row r="2070" spans="1:140" ht="15.75">
      <c r="A2070"/>
      <c r="B2070"/>
      <c r="C2070"/>
      <c r="D2070"/>
      <c r="E2070"/>
      <c r="F2070"/>
      <c r="G2070"/>
      <c r="H2070"/>
      <c r="I2070"/>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c r="CW2070"/>
      <c r="CX2070"/>
      <c r="CY2070"/>
      <c r="CZ2070"/>
      <c r="DA2070"/>
      <c r="DB2070"/>
      <c r="DC2070"/>
      <c r="DD2070"/>
      <c r="DE2070"/>
      <c r="DF2070"/>
      <c r="DG2070"/>
      <c r="DH2070"/>
      <c r="DI2070"/>
      <c r="DJ2070"/>
      <c r="DK2070"/>
      <c r="DL2070"/>
      <c r="DM2070"/>
      <c r="DN2070"/>
      <c r="DO2070"/>
      <c r="DP2070"/>
      <c r="DQ2070"/>
      <c r="DR2070"/>
      <c r="DS2070"/>
      <c r="DT2070"/>
      <c r="DU2070"/>
      <c r="DV2070"/>
      <c r="DW2070"/>
      <c r="DX2070"/>
      <c r="DY2070"/>
      <c r="DZ2070"/>
      <c r="EA2070"/>
      <c r="EB2070"/>
      <c r="EC2070"/>
      <c r="ED2070"/>
      <c r="EE2070"/>
      <c r="EF2070"/>
      <c r="EG2070"/>
      <c r="EH2070"/>
      <c r="EI2070"/>
      <c r="EJ2070"/>
    </row>
    <row r="2071" spans="1:140" ht="15.75">
      <c r="A2071"/>
      <c r="B2071"/>
      <c r="C2071"/>
      <c r="D2071"/>
      <c r="E2071"/>
      <c r="F2071"/>
      <c r="G2071"/>
      <c r="H2071"/>
      <c r="I2071"/>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M2071"/>
      <c r="CN2071"/>
      <c r="CO2071"/>
      <c r="CP2071"/>
      <c r="CQ2071"/>
      <c r="CR2071"/>
      <c r="CS2071"/>
      <c r="CT2071"/>
      <c r="CU2071"/>
      <c r="CV2071"/>
      <c r="CW2071"/>
      <c r="CX2071"/>
      <c r="CY2071"/>
      <c r="CZ2071"/>
      <c r="DA2071"/>
      <c r="DB2071"/>
      <c r="DC2071"/>
      <c r="DD2071"/>
      <c r="DE2071"/>
      <c r="DF2071"/>
      <c r="DG2071"/>
      <c r="DH2071"/>
      <c r="DI2071"/>
      <c r="DJ2071"/>
      <c r="DK2071"/>
      <c r="DL2071"/>
      <c r="DM2071"/>
      <c r="DN2071"/>
      <c r="DO2071"/>
      <c r="DP2071"/>
      <c r="DQ2071"/>
      <c r="DR2071"/>
      <c r="DS2071"/>
      <c r="DT2071"/>
      <c r="DU2071"/>
      <c r="DV2071"/>
      <c r="DW2071"/>
      <c r="DX2071"/>
      <c r="DY2071"/>
      <c r="DZ2071"/>
      <c r="EA2071"/>
      <c r="EB2071"/>
      <c r="EC2071"/>
      <c r="ED2071"/>
      <c r="EE2071"/>
      <c r="EF2071"/>
      <c r="EG2071"/>
      <c r="EH2071"/>
      <c r="EI2071"/>
      <c r="EJ2071"/>
    </row>
    <row r="2072" spans="1:140" ht="15.75">
      <c r="A2072"/>
      <c r="B2072"/>
      <c r="C2072"/>
      <c r="D2072"/>
      <c r="E2072"/>
      <c r="F2072"/>
      <c r="G2072"/>
      <c r="H2072"/>
      <c r="I2072"/>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M2072"/>
      <c r="CN2072"/>
      <c r="CO2072"/>
      <c r="CP2072"/>
      <c r="CQ2072"/>
      <c r="CR2072"/>
      <c r="CS2072"/>
      <c r="CT2072"/>
      <c r="CU2072"/>
      <c r="CV2072"/>
      <c r="CW2072"/>
      <c r="CX2072"/>
      <c r="CY2072"/>
      <c r="CZ2072"/>
      <c r="DA2072"/>
      <c r="DB2072"/>
      <c r="DC2072"/>
      <c r="DD2072"/>
      <c r="DE2072"/>
      <c r="DF2072"/>
      <c r="DG2072"/>
      <c r="DH2072"/>
      <c r="DI2072"/>
      <c r="DJ2072"/>
      <c r="DK2072"/>
      <c r="DL2072"/>
      <c r="DM2072"/>
      <c r="DN2072"/>
      <c r="DO2072"/>
      <c r="DP2072"/>
      <c r="DQ2072"/>
      <c r="DR2072"/>
      <c r="DS2072"/>
      <c r="DT2072"/>
      <c r="DU2072"/>
      <c r="DV2072"/>
      <c r="DW2072"/>
      <c r="DX2072"/>
      <c r="DY2072"/>
      <c r="DZ2072"/>
      <c r="EA2072"/>
      <c r="EB2072"/>
      <c r="EC2072"/>
      <c r="ED2072"/>
      <c r="EE2072"/>
      <c r="EF2072"/>
      <c r="EG2072"/>
      <c r="EH2072"/>
      <c r="EI2072"/>
      <c r="EJ2072"/>
    </row>
    <row r="2073" spans="1:140" ht="15.75">
      <c r="A2073"/>
      <c r="B2073"/>
      <c r="C2073"/>
      <c r="D2073"/>
      <c r="E2073"/>
      <c r="F2073"/>
      <c r="G2073"/>
      <c r="H2073"/>
      <c r="I2073"/>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c r="CW2073"/>
      <c r="CX2073"/>
      <c r="CY2073"/>
      <c r="CZ2073"/>
      <c r="DA2073"/>
      <c r="DB2073"/>
      <c r="DC2073"/>
      <c r="DD2073"/>
      <c r="DE2073"/>
      <c r="DF2073"/>
      <c r="DG2073"/>
      <c r="DH2073"/>
      <c r="DI2073"/>
      <c r="DJ2073"/>
      <c r="DK2073"/>
      <c r="DL2073"/>
      <c r="DM2073"/>
      <c r="DN2073"/>
      <c r="DO2073"/>
      <c r="DP2073"/>
      <c r="DQ2073"/>
      <c r="DR2073"/>
      <c r="DS2073"/>
      <c r="DT2073"/>
      <c r="DU2073"/>
      <c r="DV2073"/>
      <c r="DW2073"/>
      <c r="DX2073"/>
      <c r="DY2073"/>
      <c r="DZ2073"/>
      <c r="EA2073"/>
      <c r="EB2073"/>
      <c r="EC2073"/>
      <c r="ED2073"/>
      <c r="EE2073"/>
      <c r="EF2073"/>
      <c r="EG2073"/>
      <c r="EH2073"/>
      <c r="EI2073"/>
      <c r="EJ2073"/>
    </row>
    <row r="2074" spans="1:140" ht="15.75">
      <c r="A2074"/>
      <c r="B2074"/>
      <c r="C2074"/>
      <c r="D2074"/>
      <c r="E2074"/>
      <c r="F2074"/>
      <c r="G2074"/>
      <c r="H2074"/>
      <c r="I2074"/>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M2074"/>
      <c r="CN2074"/>
      <c r="CO2074"/>
      <c r="CP2074"/>
      <c r="CQ2074"/>
      <c r="CR2074"/>
      <c r="CS2074"/>
      <c r="CT2074"/>
      <c r="CU2074"/>
      <c r="CV2074"/>
      <c r="CW2074"/>
      <c r="CX2074"/>
      <c r="CY2074"/>
      <c r="CZ2074"/>
      <c r="DA2074"/>
      <c r="DB2074"/>
      <c r="DC2074"/>
      <c r="DD2074"/>
      <c r="DE2074"/>
      <c r="DF2074"/>
      <c r="DG2074"/>
      <c r="DH2074"/>
      <c r="DI2074"/>
      <c r="DJ2074"/>
      <c r="DK2074"/>
      <c r="DL2074"/>
      <c r="DM2074"/>
      <c r="DN2074"/>
      <c r="DO2074"/>
      <c r="DP2074"/>
      <c r="DQ2074"/>
      <c r="DR2074"/>
      <c r="DS2074"/>
      <c r="DT2074"/>
      <c r="DU2074"/>
      <c r="DV2074"/>
      <c r="DW2074"/>
      <c r="DX2074"/>
      <c r="DY2074"/>
      <c r="DZ2074"/>
      <c r="EA2074"/>
      <c r="EB2074"/>
      <c r="EC2074"/>
      <c r="ED2074"/>
      <c r="EE2074"/>
      <c r="EF2074"/>
      <c r="EG2074"/>
      <c r="EH2074"/>
      <c r="EI2074"/>
      <c r="EJ2074"/>
    </row>
    <row r="2075" spans="1:140" ht="15.75">
      <c r="A2075"/>
      <c r="B2075"/>
      <c r="C2075"/>
      <c r="D2075"/>
      <c r="E2075"/>
      <c r="F2075"/>
      <c r="G2075"/>
      <c r="H2075"/>
      <c r="I207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M2075"/>
      <c r="CN2075"/>
      <c r="CO2075"/>
      <c r="CP2075"/>
      <c r="CQ2075"/>
      <c r="CR2075"/>
      <c r="CS2075"/>
      <c r="CT2075"/>
      <c r="CU2075"/>
      <c r="CV2075"/>
      <c r="CW2075"/>
      <c r="CX2075"/>
      <c r="CY2075"/>
      <c r="CZ2075"/>
      <c r="DA2075"/>
      <c r="DB2075"/>
      <c r="DC2075"/>
      <c r="DD2075"/>
      <c r="DE2075"/>
      <c r="DF2075"/>
      <c r="DG2075"/>
      <c r="DH2075"/>
      <c r="DI2075"/>
      <c r="DJ2075"/>
      <c r="DK2075"/>
      <c r="DL2075"/>
      <c r="DM2075"/>
      <c r="DN2075"/>
      <c r="DO2075"/>
      <c r="DP2075"/>
      <c r="DQ2075"/>
      <c r="DR2075"/>
      <c r="DS2075"/>
      <c r="DT2075"/>
      <c r="DU2075"/>
      <c r="DV2075"/>
      <c r="DW2075"/>
      <c r="DX2075"/>
      <c r="DY2075"/>
      <c r="DZ2075"/>
      <c r="EA2075"/>
      <c r="EB2075"/>
      <c r="EC2075"/>
      <c r="ED2075"/>
      <c r="EE2075"/>
      <c r="EF2075"/>
      <c r="EG2075"/>
      <c r="EH2075"/>
      <c r="EI2075"/>
      <c r="EJ2075"/>
    </row>
    <row r="2076" spans="1:140" ht="15.75">
      <c r="A2076"/>
      <c r="B2076"/>
      <c r="C2076"/>
      <c r="D2076"/>
      <c r="E2076"/>
      <c r="F2076"/>
      <c r="G2076"/>
      <c r="H2076"/>
      <c r="I2076"/>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M2076"/>
      <c r="CN2076"/>
      <c r="CO2076"/>
      <c r="CP2076"/>
      <c r="CQ2076"/>
      <c r="CR2076"/>
      <c r="CS2076"/>
      <c r="CT2076"/>
      <c r="CU2076"/>
      <c r="CV2076"/>
      <c r="CW2076"/>
      <c r="CX2076"/>
      <c r="CY2076"/>
      <c r="CZ2076"/>
      <c r="DA2076"/>
      <c r="DB2076"/>
      <c r="DC2076"/>
      <c r="DD2076"/>
      <c r="DE2076"/>
      <c r="DF2076"/>
      <c r="DG2076"/>
      <c r="DH2076"/>
      <c r="DI2076"/>
      <c r="DJ2076"/>
      <c r="DK2076"/>
      <c r="DL2076"/>
      <c r="DM2076"/>
      <c r="DN2076"/>
      <c r="DO2076"/>
      <c r="DP2076"/>
      <c r="DQ2076"/>
      <c r="DR2076"/>
      <c r="DS2076"/>
      <c r="DT2076"/>
      <c r="DU2076"/>
      <c r="DV2076"/>
      <c r="DW2076"/>
      <c r="DX2076"/>
      <c r="DY2076"/>
      <c r="DZ2076"/>
      <c r="EA2076"/>
      <c r="EB2076"/>
      <c r="EC2076"/>
      <c r="ED2076"/>
      <c r="EE2076"/>
      <c r="EF2076"/>
      <c r="EG2076"/>
      <c r="EH2076"/>
      <c r="EI2076"/>
      <c r="EJ2076"/>
    </row>
    <row r="2077" spans="1:140" ht="15.75">
      <c r="A2077"/>
      <c r="B2077"/>
      <c r="C2077"/>
      <c r="D2077"/>
      <c r="E2077"/>
      <c r="F2077"/>
      <c r="G2077"/>
      <c r="H2077"/>
      <c r="I2077"/>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M2077"/>
      <c r="CN2077"/>
      <c r="CO2077"/>
      <c r="CP2077"/>
      <c r="CQ2077"/>
      <c r="CR2077"/>
      <c r="CS2077"/>
      <c r="CT2077"/>
      <c r="CU2077"/>
      <c r="CV2077"/>
      <c r="CW2077"/>
      <c r="CX2077"/>
      <c r="CY2077"/>
      <c r="CZ2077"/>
      <c r="DA2077"/>
      <c r="DB2077"/>
      <c r="DC2077"/>
      <c r="DD2077"/>
      <c r="DE2077"/>
      <c r="DF2077"/>
      <c r="DG2077"/>
      <c r="DH2077"/>
      <c r="DI2077"/>
      <c r="DJ2077"/>
      <c r="DK2077"/>
      <c r="DL2077"/>
      <c r="DM2077"/>
      <c r="DN2077"/>
      <c r="DO2077"/>
      <c r="DP2077"/>
      <c r="DQ2077"/>
      <c r="DR2077"/>
      <c r="DS2077"/>
      <c r="DT2077"/>
      <c r="DU2077"/>
      <c r="DV2077"/>
      <c r="DW2077"/>
      <c r="DX2077"/>
      <c r="DY2077"/>
      <c r="DZ2077"/>
      <c r="EA2077"/>
      <c r="EB2077"/>
      <c r="EC2077"/>
      <c r="ED2077"/>
      <c r="EE2077"/>
      <c r="EF2077"/>
      <c r="EG2077"/>
      <c r="EH2077"/>
      <c r="EI2077"/>
      <c r="EJ2077"/>
    </row>
    <row r="2078" spans="1:140" ht="15.75">
      <c r="A2078"/>
      <c r="B2078"/>
      <c r="C2078"/>
      <c r="D2078"/>
      <c r="E2078"/>
      <c r="F2078"/>
      <c r="G2078"/>
      <c r="H2078"/>
      <c r="I2078"/>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M2078"/>
      <c r="CN2078"/>
      <c r="CO2078"/>
      <c r="CP2078"/>
      <c r="CQ2078"/>
      <c r="CR2078"/>
      <c r="CS2078"/>
      <c r="CT2078"/>
      <c r="CU2078"/>
      <c r="CV2078"/>
      <c r="CW2078"/>
      <c r="CX2078"/>
      <c r="CY2078"/>
      <c r="CZ2078"/>
      <c r="DA2078"/>
      <c r="DB2078"/>
      <c r="DC2078"/>
      <c r="DD2078"/>
      <c r="DE2078"/>
      <c r="DF2078"/>
      <c r="DG2078"/>
      <c r="DH2078"/>
      <c r="DI2078"/>
      <c r="DJ2078"/>
      <c r="DK2078"/>
      <c r="DL2078"/>
      <c r="DM2078"/>
      <c r="DN2078"/>
      <c r="DO2078"/>
      <c r="DP2078"/>
      <c r="DQ2078"/>
      <c r="DR2078"/>
      <c r="DS2078"/>
      <c r="DT2078"/>
      <c r="DU2078"/>
      <c r="DV2078"/>
      <c r="DW2078"/>
      <c r="DX2078"/>
      <c r="DY2078"/>
      <c r="DZ2078"/>
      <c r="EA2078"/>
      <c r="EB2078"/>
      <c r="EC2078"/>
      <c r="ED2078"/>
      <c r="EE2078"/>
      <c r="EF2078"/>
      <c r="EG2078"/>
      <c r="EH2078"/>
      <c r="EI2078"/>
      <c r="EJ2078"/>
    </row>
    <row r="2079" spans="1:140" ht="15.75">
      <c r="A2079"/>
      <c r="B2079"/>
      <c r="C2079"/>
      <c r="D2079"/>
      <c r="E2079"/>
      <c r="F2079"/>
      <c r="G2079"/>
      <c r="H2079"/>
      <c r="I2079"/>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M2079"/>
      <c r="CN2079"/>
      <c r="CO2079"/>
      <c r="CP2079"/>
      <c r="CQ2079"/>
      <c r="CR2079"/>
      <c r="CS2079"/>
      <c r="CT2079"/>
      <c r="CU2079"/>
      <c r="CV2079"/>
      <c r="CW2079"/>
      <c r="CX2079"/>
      <c r="CY2079"/>
      <c r="CZ2079"/>
      <c r="DA2079"/>
      <c r="DB2079"/>
      <c r="DC2079"/>
      <c r="DD2079"/>
      <c r="DE2079"/>
      <c r="DF2079"/>
      <c r="DG2079"/>
      <c r="DH2079"/>
      <c r="DI2079"/>
      <c r="DJ2079"/>
      <c r="DK2079"/>
      <c r="DL2079"/>
      <c r="DM2079"/>
      <c r="DN2079"/>
      <c r="DO2079"/>
      <c r="DP2079"/>
      <c r="DQ2079"/>
      <c r="DR2079"/>
      <c r="DS2079"/>
      <c r="DT2079"/>
      <c r="DU2079"/>
      <c r="DV2079"/>
      <c r="DW2079"/>
      <c r="DX2079"/>
      <c r="DY2079"/>
      <c r="DZ2079"/>
      <c r="EA2079"/>
      <c r="EB2079"/>
      <c r="EC2079"/>
      <c r="ED2079"/>
      <c r="EE2079"/>
      <c r="EF2079"/>
      <c r="EG2079"/>
      <c r="EH2079"/>
      <c r="EI2079"/>
      <c r="EJ2079"/>
    </row>
    <row r="2080" spans="1:140" ht="15.75">
      <c r="A2080"/>
      <c r="B2080"/>
      <c r="C2080"/>
      <c r="D2080"/>
      <c r="E2080"/>
      <c r="F2080"/>
      <c r="G2080"/>
      <c r="H2080"/>
      <c r="I2080"/>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M2080"/>
      <c r="CN2080"/>
      <c r="CO2080"/>
      <c r="CP2080"/>
      <c r="CQ2080"/>
      <c r="CR2080"/>
      <c r="CS2080"/>
      <c r="CT2080"/>
      <c r="CU2080"/>
      <c r="CV2080"/>
      <c r="CW2080"/>
      <c r="CX2080"/>
      <c r="CY2080"/>
      <c r="CZ2080"/>
      <c r="DA2080"/>
      <c r="DB2080"/>
      <c r="DC2080"/>
      <c r="DD2080"/>
      <c r="DE2080"/>
      <c r="DF2080"/>
      <c r="DG2080"/>
      <c r="DH2080"/>
      <c r="DI2080"/>
      <c r="DJ2080"/>
      <c r="DK2080"/>
      <c r="DL2080"/>
      <c r="DM2080"/>
      <c r="DN2080"/>
      <c r="DO2080"/>
      <c r="DP2080"/>
      <c r="DQ2080"/>
      <c r="DR2080"/>
      <c r="DS2080"/>
      <c r="DT2080"/>
      <c r="DU2080"/>
      <c r="DV2080"/>
      <c r="DW2080"/>
      <c r="DX2080"/>
      <c r="DY2080"/>
      <c r="DZ2080"/>
      <c r="EA2080"/>
      <c r="EB2080"/>
      <c r="EC2080"/>
      <c r="ED2080"/>
      <c r="EE2080"/>
      <c r="EF2080"/>
      <c r="EG2080"/>
      <c r="EH2080"/>
      <c r="EI2080"/>
      <c r="EJ2080"/>
    </row>
    <row r="2081" spans="1:140" ht="15.75">
      <c r="A2081"/>
      <c r="B2081"/>
      <c r="C2081"/>
      <c r="D2081"/>
      <c r="E2081"/>
      <c r="F2081"/>
      <c r="G2081"/>
      <c r="H2081"/>
      <c r="I2081"/>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M2081"/>
      <c r="CN2081"/>
      <c r="CO2081"/>
      <c r="CP2081"/>
      <c r="CQ2081"/>
      <c r="CR2081"/>
      <c r="CS2081"/>
      <c r="CT2081"/>
      <c r="CU2081"/>
      <c r="CV2081"/>
      <c r="CW2081"/>
      <c r="CX2081"/>
      <c r="CY2081"/>
      <c r="CZ2081"/>
      <c r="DA2081"/>
      <c r="DB2081"/>
      <c r="DC2081"/>
      <c r="DD2081"/>
      <c r="DE2081"/>
      <c r="DF2081"/>
      <c r="DG2081"/>
      <c r="DH2081"/>
      <c r="DI2081"/>
      <c r="DJ2081"/>
      <c r="DK2081"/>
      <c r="DL2081"/>
      <c r="DM2081"/>
      <c r="DN2081"/>
      <c r="DO2081"/>
      <c r="DP2081"/>
      <c r="DQ2081"/>
      <c r="DR2081"/>
      <c r="DS2081"/>
      <c r="DT2081"/>
      <c r="DU2081"/>
      <c r="DV2081"/>
      <c r="DW2081"/>
      <c r="DX2081"/>
      <c r="DY2081"/>
      <c r="DZ2081"/>
      <c r="EA2081"/>
      <c r="EB2081"/>
      <c r="EC2081"/>
      <c r="ED2081"/>
      <c r="EE2081"/>
      <c r="EF2081"/>
      <c r="EG2081"/>
      <c r="EH2081"/>
      <c r="EI2081"/>
      <c r="EJ2081"/>
    </row>
    <row r="2082" spans="1:140" ht="15.75">
      <c r="A2082"/>
      <c r="B2082"/>
      <c r="C2082"/>
      <c r="D2082"/>
      <c r="E2082"/>
      <c r="F2082"/>
      <c r="G2082"/>
      <c r="H2082"/>
      <c r="I2082"/>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M2082"/>
      <c r="CN2082"/>
      <c r="CO2082"/>
      <c r="CP2082"/>
      <c r="CQ2082"/>
      <c r="CR2082"/>
      <c r="CS2082"/>
      <c r="CT2082"/>
      <c r="CU2082"/>
      <c r="CV2082"/>
      <c r="CW2082"/>
      <c r="CX2082"/>
      <c r="CY2082"/>
      <c r="CZ2082"/>
      <c r="DA2082"/>
      <c r="DB2082"/>
      <c r="DC2082"/>
      <c r="DD2082"/>
      <c r="DE2082"/>
      <c r="DF2082"/>
      <c r="DG2082"/>
      <c r="DH2082"/>
      <c r="DI2082"/>
      <c r="DJ2082"/>
      <c r="DK2082"/>
      <c r="DL2082"/>
      <c r="DM2082"/>
      <c r="DN2082"/>
      <c r="DO2082"/>
      <c r="DP2082"/>
      <c r="DQ2082"/>
      <c r="DR2082"/>
      <c r="DS2082"/>
      <c r="DT2082"/>
      <c r="DU2082"/>
      <c r="DV2082"/>
      <c r="DW2082"/>
      <c r="DX2082"/>
      <c r="DY2082"/>
      <c r="DZ2082"/>
      <c r="EA2082"/>
      <c r="EB2082"/>
      <c r="EC2082"/>
      <c r="ED2082"/>
      <c r="EE2082"/>
      <c r="EF2082"/>
      <c r="EG2082"/>
      <c r="EH2082"/>
      <c r="EI2082"/>
      <c r="EJ2082"/>
    </row>
    <row r="2083" spans="1:140" ht="15.75">
      <c r="A2083"/>
      <c r="B2083"/>
      <c r="C2083"/>
      <c r="D2083"/>
      <c r="E2083"/>
      <c r="F2083"/>
      <c r="G2083"/>
      <c r="H2083"/>
      <c r="I2083"/>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M2083"/>
      <c r="CN2083"/>
      <c r="CO2083"/>
      <c r="CP2083"/>
      <c r="CQ2083"/>
      <c r="CR2083"/>
      <c r="CS2083"/>
      <c r="CT2083"/>
      <c r="CU2083"/>
      <c r="CV2083"/>
      <c r="CW2083"/>
      <c r="CX2083"/>
      <c r="CY2083"/>
      <c r="CZ2083"/>
      <c r="DA2083"/>
      <c r="DB2083"/>
      <c r="DC2083"/>
      <c r="DD2083"/>
      <c r="DE2083"/>
      <c r="DF2083"/>
      <c r="DG2083"/>
      <c r="DH2083"/>
      <c r="DI2083"/>
      <c r="DJ2083"/>
      <c r="DK2083"/>
      <c r="DL2083"/>
      <c r="DM2083"/>
      <c r="DN2083"/>
      <c r="DO2083"/>
      <c r="DP2083"/>
      <c r="DQ2083"/>
      <c r="DR2083"/>
      <c r="DS2083"/>
      <c r="DT2083"/>
      <c r="DU2083"/>
      <c r="DV2083"/>
      <c r="DW2083"/>
      <c r="DX2083"/>
      <c r="DY2083"/>
      <c r="DZ2083"/>
      <c r="EA2083"/>
      <c r="EB2083"/>
      <c r="EC2083"/>
      <c r="ED2083"/>
      <c r="EE2083"/>
      <c r="EF2083"/>
      <c r="EG2083"/>
      <c r="EH2083"/>
      <c r="EI2083"/>
      <c r="EJ2083"/>
    </row>
    <row r="2084" spans="1:140" ht="15.75">
      <c r="A2084"/>
      <c r="B2084"/>
      <c r="C2084"/>
      <c r="D2084"/>
      <c r="E2084"/>
      <c r="F2084"/>
      <c r="G2084"/>
      <c r="H2084"/>
      <c r="I2084"/>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M2084"/>
      <c r="CN2084"/>
      <c r="CO2084"/>
      <c r="CP2084"/>
      <c r="CQ2084"/>
      <c r="CR2084"/>
      <c r="CS2084"/>
      <c r="CT2084"/>
      <c r="CU2084"/>
      <c r="CV2084"/>
      <c r="CW2084"/>
      <c r="CX2084"/>
      <c r="CY2084"/>
      <c r="CZ2084"/>
      <c r="DA2084"/>
      <c r="DB2084"/>
      <c r="DC2084"/>
      <c r="DD2084"/>
      <c r="DE2084"/>
      <c r="DF2084"/>
      <c r="DG2084"/>
      <c r="DH2084"/>
      <c r="DI2084"/>
      <c r="DJ2084"/>
      <c r="DK2084"/>
      <c r="DL2084"/>
      <c r="DM2084"/>
      <c r="DN2084"/>
      <c r="DO2084"/>
      <c r="DP2084"/>
      <c r="DQ2084"/>
      <c r="DR2084"/>
      <c r="DS2084"/>
      <c r="DT2084"/>
      <c r="DU2084"/>
      <c r="DV2084"/>
      <c r="DW2084"/>
      <c r="DX2084"/>
      <c r="DY2084"/>
      <c r="DZ2084"/>
      <c r="EA2084"/>
      <c r="EB2084"/>
      <c r="EC2084"/>
      <c r="ED2084"/>
      <c r="EE2084"/>
      <c r="EF2084"/>
      <c r="EG2084"/>
      <c r="EH2084"/>
      <c r="EI2084"/>
      <c r="EJ2084"/>
    </row>
    <row r="2085" spans="1:140" ht="15.75">
      <c r="A2085"/>
      <c r="B2085"/>
      <c r="C2085"/>
      <c r="D2085"/>
      <c r="E2085"/>
      <c r="F2085"/>
      <c r="G2085"/>
      <c r="H2085"/>
      <c r="I208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M2085"/>
      <c r="CN2085"/>
      <c r="CO2085"/>
      <c r="CP2085"/>
      <c r="CQ2085"/>
      <c r="CR2085"/>
      <c r="CS2085"/>
      <c r="CT2085"/>
      <c r="CU2085"/>
      <c r="CV2085"/>
      <c r="CW2085"/>
      <c r="CX2085"/>
      <c r="CY2085"/>
      <c r="CZ2085"/>
      <c r="DA2085"/>
      <c r="DB2085"/>
      <c r="DC2085"/>
      <c r="DD2085"/>
      <c r="DE2085"/>
      <c r="DF2085"/>
      <c r="DG2085"/>
      <c r="DH2085"/>
      <c r="DI2085"/>
      <c r="DJ2085"/>
      <c r="DK2085"/>
      <c r="DL2085"/>
      <c r="DM2085"/>
      <c r="DN2085"/>
      <c r="DO2085"/>
      <c r="DP2085"/>
      <c r="DQ2085"/>
      <c r="DR2085"/>
      <c r="DS2085"/>
      <c r="DT2085"/>
      <c r="DU2085"/>
      <c r="DV2085"/>
      <c r="DW2085"/>
      <c r="DX2085"/>
      <c r="DY2085"/>
      <c r="DZ2085"/>
      <c r="EA2085"/>
      <c r="EB2085"/>
      <c r="EC2085"/>
      <c r="ED2085"/>
      <c r="EE2085"/>
      <c r="EF2085"/>
      <c r="EG2085"/>
      <c r="EH2085"/>
      <c r="EI2085"/>
      <c r="EJ2085"/>
    </row>
    <row r="2086" spans="1:140" ht="15.75">
      <c r="A2086"/>
      <c r="B2086"/>
      <c r="C2086"/>
      <c r="D2086"/>
      <c r="E2086"/>
      <c r="F2086"/>
      <c r="G2086"/>
      <c r="H2086"/>
      <c r="I2086"/>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M2086"/>
      <c r="CN2086"/>
      <c r="CO2086"/>
      <c r="CP2086"/>
      <c r="CQ2086"/>
      <c r="CR2086"/>
      <c r="CS2086"/>
      <c r="CT2086"/>
      <c r="CU2086"/>
      <c r="CV2086"/>
      <c r="CW2086"/>
      <c r="CX2086"/>
      <c r="CY2086"/>
      <c r="CZ2086"/>
      <c r="DA2086"/>
      <c r="DB2086"/>
      <c r="DC2086"/>
      <c r="DD2086"/>
      <c r="DE2086"/>
      <c r="DF2086"/>
      <c r="DG2086"/>
      <c r="DH2086"/>
      <c r="DI2086"/>
      <c r="DJ2086"/>
      <c r="DK2086"/>
      <c r="DL2086"/>
      <c r="DM2086"/>
      <c r="DN2086"/>
      <c r="DO2086"/>
      <c r="DP2086"/>
      <c r="DQ2086"/>
      <c r="DR2086"/>
      <c r="DS2086"/>
      <c r="DT2086"/>
      <c r="DU2086"/>
      <c r="DV2086"/>
      <c r="DW2086"/>
      <c r="DX2086"/>
      <c r="DY2086"/>
      <c r="DZ2086"/>
      <c r="EA2086"/>
      <c r="EB2086"/>
      <c r="EC2086"/>
      <c r="ED2086"/>
      <c r="EE2086"/>
      <c r="EF2086"/>
      <c r="EG2086"/>
      <c r="EH2086"/>
      <c r="EI2086"/>
      <c r="EJ2086"/>
    </row>
    <row r="2087" spans="1:140" ht="15.75">
      <c r="A2087"/>
      <c r="B2087"/>
      <c r="C2087"/>
      <c r="D2087"/>
      <c r="E2087"/>
      <c r="F2087"/>
      <c r="G2087"/>
      <c r="H2087"/>
      <c r="I2087"/>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M2087"/>
      <c r="CN2087"/>
      <c r="CO2087"/>
      <c r="CP2087"/>
      <c r="CQ2087"/>
      <c r="CR2087"/>
      <c r="CS2087"/>
      <c r="CT2087"/>
      <c r="CU2087"/>
      <c r="CV2087"/>
      <c r="CW2087"/>
      <c r="CX2087"/>
      <c r="CY2087"/>
      <c r="CZ2087"/>
      <c r="DA2087"/>
      <c r="DB2087"/>
      <c r="DC2087"/>
      <c r="DD2087"/>
      <c r="DE2087"/>
      <c r="DF2087"/>
      <c r="DG2087"/>
      <c r="DH2087"/>
      <c r="DI2087"/>
      <c r="DJ2087"/>
      <c r="DK2087"/>
      <c r="DL2087"/>
      <c r="DM2087"/>
      <c r="DN2087"/>
      <c r="DO2087"/>
      <c r="DP2087"/>
      <c r="DQ2087"/>
      <c r="DR2087"/>
      <c r="DS2087"/>
      <c r="DT2087"/>
      <c r="DU2087"/>
      <c r="DV2087"/>
      <c r="DW2087"/>
      <c r="DX2087"/>
      <c r="DY2087"/>
      <c r="DZ2087"/>
      <c r="EA2087"/>
      <c r="EB2087"/>
      <c r="EC2087"/>
      <c r="ED2087"/>
      <c r="EE2087"/>
      <c r="EF2087"/>
      <c r="EG2087"/>
      <c r="EH2087"/>
      <c r="EI2087"/>
      <c r="EJ2087"/>
    </row>
    <row r="2088" spans="1:140" ht="15.75">
      <c r="A2088"/>
      <c r="B2088"/>
      <c r="C2088"/>
      <c r="D2088"/>
      <c r="E2088"/>
      <c r="F2088"/>
      <c r="G2088"/>
      <c r="H2088"/>
      <c r="I2088"/>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M2088"/>
      <c r="CN2088"/>
      <c r="CO2088"/>
      <c r="CP2088"/>
      <c r="CQ2088"/>
      <c r="CR2088"/>
      <c r="CS2088"/>
      <c r="CT2088"/>
      <c r="CU2088"/>
      <c r="CV2088"/>
      <c r="CW2088"/>
      <c r="CX2088"/>
      <c r="CY2088"/>
      <c r="CZ2088"/>
      <c r="DA2088"/>
      <c r="DB2088"/>
      <c r="DC2088"/>
      <c r="DD2088"/>
      <c r="DE2088"/>
      <c r="DF2088"/>
      <c r="DG2088"/>
      <c r="DH2088"/>
      <c r="DI2088"/>
      <c r="DJ2088"/>
      <c r="DK2088"/>
      <c r="DL2088"/>
      <c r="DM2088"/>
      <c r="DN2088"/>
      <c r="DO2088"/>
      <c r="DP2088"/>
      <c r="DQ2088"/>
      <c r="DR2088"/>
      <c r="DS2088"/>
      <c r="DT2088"/>
      <c r="DU2088"/>
      <c r="DV2088"/>
      <c r="DW2088"/>
      <c r="DX2088"/>
      <c r="DY2088"/>
      <c r="DZ2088"/>
      <c r="EA2088"/>
      <c r="EB2088"/>
      <c r="EC2088"/>
      <c r="ED2088"/>
      <c r="EE2088"/>
      <c r="EF2088"/>
      <c r="EG2088"/>
      <c r="EH2088"/>
      <c r="EI2088"/>
      <c r="EJ2088"/>
    </row>
    <row r="2089" spans="1:140" ht="15.75">
      <c r="A2089"/>
      <c r="B2089"/>
      <c r="C2089"/>
      <c r="D2089"/>
      <c r="E2089"/>
      <c r="F2089"/>
      <c r="G2089"/>
      <c r="H2089"/>
      <c r="I2089"/>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M2089"/>
      <c r="CN2089"/>
      <c r="CO2089"/>
      <c r="CP2089"/>
      <c r="CQ2089"/>
      <c r="CR2089"/>
      <c r="CS2089"/>
      <c r="CT2089"/>
      <c r="CU2089"/>
      <c r="CV2089"/>
      <c r="CW2089"/>
      <c r="CX2089"/>
      <c r="CY2089"/>
      <c r="CZ2089"/>
      <c r="DA2089"/>
      <c r="DB2089"/>
      <c r="DC2089"/>
      <c r="DD2089"/>
      <c r="DE2089"/>
      <c r="DF2089"/>
      <c r="DG2089"/>
      <c r="DH2089"/>
      <c r="DI2089"/>
      <c r="DJ2089"/>
      <c r="DK2089"/>
      <c r="DL2089"/>
      <c r="DM2089"/>
      <c r="DN2089"/>
      <c r="DO2089"/>
      <c r="DP2089"/>
      <c r="DQ2089"/>
      <c r="DR2089"/>
      <c r="DS2089"/>
      <c r="DT2089"/>
      <c r="DU2089"/>
      <c r="DV2089"/>
      <c r="DW2089"/>
      <c r="DX2089"/>
      <c r="DY2089"/>
      <c r="DZ2089"/>
      <c r="EA2089"/>
      <c r="EB2089"/>
      <c r="EC2089"/>
      <c r="ED2089"/>
      <c r="EE2089"/>
      <c r="EF2089"/>
      <c r="EG2089"/>
      <c r="EH2089"/>
      <c r="EI2089"/>
      <c r="EJ2089"/>
    </row>
    <row r="2090" spans="1:140" ht="15.75">
      <c r="A2090"/>
      <c r="B2090"/>
      <c r="C2090"/>
      <c r="D2090"/>
      <c r="E2090"/>
      <c r="F2090"/>
      <c r="G2090"/>
      <c r="H2090"/>
      <c r="I2090"/>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M2090"/>
      <c r="CN2090"/>
      <c r="CO2090"/>
      <c r="CP2090"/>
      <c r="CQ2090"/>
      <c r="CR2090"/>
      <c r="CS2090"/>
      <c r="CT2090"/>
      <c r="CU2090"/>
      <c r="CV2090"/>
      <c r="CW2090"/>
      <c r="CX2090"/>
      <c r="CY2090"/>
      <c r="CZ2090"/>
      <c r="DA2090"/>
      <c r="DB2090"/>
      <c r="DC2090"/>
      <c r="DD2090"/>
      <c r="DE2090"/>
      <c r="DF2090"/>
      <c r="DG2090"/>
      <c r="DH2090"/>
      <c r="DI2090"/>
      <c r="DJ2090"/>
      <c r="DK2090"/>
      <c r="DL2090"/>
      <c r="DM2090"/>
      <c r="DN2090"/>
      <c r="DO2090"/>
      <c r="DP2090"/>
      <c r="DQ2090"/>
      <c r="DR2090"/>
      <c r="DS2090"/>
      <c r="DT2090"/>
      <c r="DU2090"/>
      <c r="DV2090"/>
      <c r="DW2090"/>
      <c r="DX2090"/>
      <c r="DY2090"/>
      <c r="DZ2090"/>
      <c r="EA2090"/>
      <c r="EB2090"/>
      <c r="EC2090"/>
      <c r="ED2090"/>
      <c r="EE2090"/>
      <c r="EF2090"/>
      <c r="EG2090"/>
      <c r="EH2090"/>
      <c r="EI2090"/>
      <c r="EJ2090"/>
    </row>
    <row r="2091" spans="1:140" ht="15.75">
      <c r="A2091"/>
      <c r="B2091"/>
      <c r="C2091"/>
      <c r="D2091"/>
      <c r="E2091"/>
      <c r="F2091"/>
      <c r="G2091"/>
      <c r="H2091"/>
      <c r="I2091"/>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M2091"/>
      <c r="CN2091"/>
      <c r="CO2091"/>
      <c r="CP2091"/>
      <c r="CQ2091"/>
      <c r="CR2091"/>
      <c r="CS2091"/>
      <c r="CT2091"/>
      <c r="CU2091"/>
      <c r="CV2091"/>
      <c r="CW2091"/>
      <c r="CX2091"/>
      <c r="CY2091"/>
      <c r="CZ2091"/>
      <c r="DA2091"/>
      <c r="DB2091"/>
      <c r="DC2091"/>
      <c r="DD2091"/>
      <c r="DE2091"/>
      <c r="DF2091"/>
      <c r="DG2091"/>
      <c r="DH2091"/>
      <c r="DI2091"/>
      <c r="DJ2091"/>
      <c r="DK2091"/>
      <c r="DL2091"/>
      <c r="DM2091"/>
      <c r="DN2091"/>
      <c r="DO2091"/>
      <c r="DP2091"/>
      <c r="DQ2091"/>
      <c r="DR2091"/>
      <c r="DS2091"/>
      <c r="DT2091"/>
      <c r="DU2091"/>
      <c r="DV2091"/>
      <c r="DW2091"/>
      <c r="DX2091"/>
      <c r="DY2091"/>
      <c r="DZ2091"/>
      <c r="EA2091"/>
      <c r="EB2091"/>
      <c r="EC2091"/>
      <c r="ED2091"/>
      <c r="EE2091"/>
      <c r="EF2091"/>
      <c r="EG2091"/>
      <c r="EH2091"/>
      <c r="EI2091"/>
      <c r="EJ2091"/>
    </row>
    <row r="2092" spans="1:140" ht="15.75">
      <c r="A2092"/>
      <c r="B2092"/>
      <c r="C2092"/>
      <c r="D2092"/>
      <c r="E2092"/>
      <c r="F2092"/>
      <c r="G2092"/>
      <c r="H2092"/>
      <c r="I2092"/>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M2092"/>
      <c r="CN2092"/>
      <c r="CO2092"/>
      <c r="CP2092"/>
      <c r="CQ2092"/>
      <c r="CR2092"/>
      <c r="CS2092"/>
      <c r="CT2092"/>
      <c r="CU2092"/>
      <c r="CV2092"/>
      <c r="CW2092"/>
      <c r="CX2092"/>
      <c r="CY2092"/>
      <c r="CZ2092"/>
      <c r="DA2092"/>
      <c r="DB2092"/>
      <c r="DC2092"/>
      <c r="DD2092"/>
      <c r="DE2092"/>
      <c r="DF2092"/>
      <c r="DG2092"/>
      <c r="DH2092"/>
      <c r="DI2092"/>
      <c r="DJ2092"/>
      <c r="DK2092"/>
      <c r="DL2092"/>
      <c r="DM2092"/>
      <c r="DN2092"/>
      <c r="DO2092"/>
      <c r="DP2092"/>
      <c r="DQ2092"/>
      <c r="DR2092"/>
      <c r="DS2092"/>
      <c r="DT2092"/>
      <c r="DU2092"/>
      <c r="DV2092"/>
      <c r="DW2092"/>
      <c r="DX2092"/>
      <c r="DY2092"/>
      <c r="DZ2092"/>
      <c r="EA2092"/>
      <c r="EB2092"/>
      <c r="EC2092"/>
      <c r="ED2092"/>
      <c r="EE2092"/>
      <c r="EF2092"/>
      <c r="EG2092"/>
      <c r="EH2092"/>
      <c r="EI2092"/>
      <c r="EJ2092"/>
    </row>
    <row r="2093" spans="1:140" ht="15.75">
      <c r="A2093"/>
      <c r="B2093"/>
      <c r="C2093"/>
      <c r="D2093"/>
      <c r="E2093"/>
      <c r="F2093"/>
      <c r="G2093"/>
      <c r="H2093"/>
      <c r="I2093"/>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M2093"/>
      <c r="CN2093"/>
      <c r="CO2093"/>
      <c r="CP2093"/>
      <c r="CQ2093"/>
      <c r="CR2093"/>
      <c r="CS2093"/>
      <c r="CT2093"/>
      <c r="CU2093"/>
      <c r="CV2093"/>
      <c r="CW2093"/>
      <c r="CX2093"/>
      <c r="CY2093"/>
      <c r="CZ2093"/>
      <c r="DA2093"/>
      <c r="DB2093"/>
      <c r="DC2093"/>
      <c r="DD2093"/>
      <c r="DE2093"/>
      <c r="DF2093"/>
      <c r="DG2093"/>
      <c r="DH2093"/>
      <c r="DI2093"/>
      <c r="DJ2093"/>
      <c r="DK2093"/>
      <c r="DL2093"/>
      <c r="DM2093"/>
      <c r="DN2093"/>
      <c r="DO2093"/>
      <c r="DP2093"/>
      <c r="DQ2093"/>
      <c r="DR2093"/>
      <c r="DS2093"/>
      <c r="DT2093"/>
      <c r="DU2093"/>
      <c r="DV2093"/>
      <c r="DW2093"/>
      <c r="DX2093"/>
      <c r="DY2093"/>
      <c r="DZ2093"/>
      <c r="EA2093"/>
      <c r="EB2093"/>
      <c r="EC2093"/>
      <c r="ED2093"/>
      <c r="EE2093"/>
      <c r="EF2093"/>
      <c r="EG2093"/>
      <c r="EH2093"/>
      <c r="EI2093"/>
      <c r="EJ2093"/>
    </row>
    <row r="2094" spans="1:140" ht="15.75">
      <c r="A2094"/>
      <c r="B2094"/>
      <c r="C2094"/>
      <c r="D2094"/>
      <c r="E2094"/>
      <c r="F2094"/>
      <c r="G2094"/>
      <c r="H2094"/>
      <c r="I2094"/>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M2094"/>
      <c r="CN2094"/>
      <c r="CO2094"/>
      <c r="CP2094"/>
      <c r="CQ2094"/>
      <c r="CR2094"/>
      <c r="CS2094"/>
      <c r="CT2094"/>
      <c r="CU2094"/>
      <c r="CV2094"/>
      <c r="CW2094"/>
      <c r="CX2094"/>
      <c r="CY2094"/>
      <c r="CZ2094"/>
      <c r="DA2094"/>
      <c r="DB2094"/>
      <c r="DC2094"/>
      <c r="DD2094"/>
      <c r="DE2094"/>
      <c r="DF2094"/>
      <c r="DG2094"/>
      <c r="DH2094"/>
      <c r="DI2094"/>
      <c r="DJ2094"/>
      <c r="DK2094"/>
      <c r="DL2094"/>
      <c r="DM2094"/>
      <c r="DN2094"/>
      <c r="DO2094"/>
      <c r="DP2094"/>
      <c r="DQ2094"/>
      <c r="DR2094"/>
      <c r="DS2094"/>
      <c r="DT2094"/>
      <c r="DU2094"/>
      <c r="DV2094"/>
      <c r="DW2094"/>
      <c r="DX2094"/>
      <c r="DY2094"/>
      <c r="DZ2094"/>
      <c r="EA2094"/>
      <c r="EB2094"/>
      <c r="EC2094"/>
      <c r="ED2094"/>
      <c r="EE2094"/>
      <c r="EF2094"/>
      <c r="EG2094"/>
      <c r="EH2094"/>
      <c r="EI2094"/>
      <c r="EJ2094"/>
    </row>
    <row r="2095" spans="1:140" ht="15.75">
      <c r="A2095"/>
      <c r="B2095"/>
      <c r="C2095"/>
      <c r="D2095"/>
      <c r="E2095"/>
      <c r="F2095"/>
      <c r="G2095"/>
      <c r="H2095"/>
      <c r="I209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M2095"/>
      <c r="CN2095"/>
      <c r="CO2095"/>
      <c r="CP2095"/>
      <c r="CQ2095"/>
      <c r="CR2095"/>
      <c r="CS2095"/>
      <c r="CT2095"/>
      <c r="CU2095"/>
      <c r="CV2095"/>
      <c r="CW2095"/>
      <c r="CX2095"/>
      <c r="CY2095"/>
      <c r="CZ2095"/>
      <c r="DA2095"/>
      <c r="DB2095"/>
      <c r="DC2095"/>
      <c r="DD2095"/>
      <c r="DE2095"/>
      <c r="DF2095"/>
      <c r="DG2095"/>
      <c r="DH2095"/>
      <c r="DI2095"/>
      <c r="DJ2095"/>
      <c r="DK2095"/>
      <c r="DL2095"/>
      <c r="DM2095"/>
      <c r="DN2095"/>
      <c r="DO2095"/>
      <c r="DP2095"/>
      <c r="DQ2095"/>
      <c r="DR2095"/>
      <c r="DS2095"/>
      <c r="DT2095"/>
      <c r="DU2095"/>
      <c r="DV2095"/>
      <c r="DW2095"/>
      <c r="DX2095"/>
      <c r="DY2095"/>
      <c r="DZ2095"/>
      <c r="EA2095"/>
      <c r="EB2095"/>
      <c r="EC2095"/>
      <c r="ED2095"/>
      <c r="EE2095"/>
      <c r="EF2095"/>
      <c r="EG2095"/>
      <c r="EH2095"/>
      <c r="EI2095"/>
      <c r="EJ2095"/>
    </row>
    <row r="2096" spans="1:140" ht="15.75">
      <c r="A2096"/>
      <c r="B2096"/>
      <c r="C2096"/>
      <c r="D2096"/>
      <c r="E2096"/>
      <c r="F2096"/>
      <c r="G2096"/>
      <c r="H2096"/>
      <c r="I2096"/>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M2096"/>
      <c r="CN2096"/>
      <c r="CO2096"/>
      <c r="CP2096"/>
      <c r="CQ2096"/>
      <c r="CR2096"/>
      <c r="CS2096"/>
      <c r="CT2096"/>
      <c r="CU2096"/>
      <c r="CV2096"/>
      <c r="CW2096"/>
      <c r="CX2096"/>
      <c r="CY2096"/>
      <c r="CZ2096"/>
      <c r="DA2096"/>
      <c r="DB2096"/>
      <c r="DC2096"/>
      <c r="DD2096"/>
      <c r="DE2096"/>
      <c r="DF2096"/>
      <c r="DG2096"/>
      <c r="DH2096"/>
      <c r="DI2096"/>
      <c r="DJ2096"/>
      <c r="DK2096"/>
      <c r="DL2096"/>
      <c r="DM2096"/>
      <c r="DN2096"/>
      <c r="DO2096"/>
      <c r="DP2096"/>
      <c r="DQ2096"/>
      <c r="DR2096"/>
      <c r="DS2096"/>
      <c r="DT2096"/>
      <c r="DU2096"/>
      <c r="DV2096"/>
      <c r="DW2096"/>
      <c r="DX2096"/>
      <c r="DY2096"/>
      <c r="DZ2096"/>
      <c r="EA2096"/>
      <c r="EB2096"/>
      <c r="EC2096"/>
      <c r="ED2096"/>
      <c r="EE2096"/>
      <c r="EF2096"/>
      <c r="EG2096"/>
      <c r="EH2096"/>
      <c r="EI2096"/>
      <c r="EJ2096"/>
    </row>
    <row r="2097" spans="1:140" ht="15.75">
      <c r="A2097"/>
      <c r="B2097"/>
      <c r="C2097"/>
      <c r="D2097"/>
      <c r="E2097"/>
      <c r="F2097"/>
      <c r="G2097"/>
      <c r="H2097"/>
      <c r="I2097"/>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M2097"/>
      <c r="CN2097"/>
      <c r="CO2097"/>
      <c r="CP2097"/>
      <c r="CQ2097"/>
      <c r="CR2097"/>
      <c r="CS2097"/>
      <c r="CT2097"/>
      <c r="CU2097"/>
      <c r="CV2097"/>
      <c r="CW2097"/>
      <c r="CX2097"/>
      <c r="CY2097"/>
      <c r="CZ2097"/>
      <c r="DA2097"/>
      <c r="DB2097"/>
      <c r="DC2097"/>
      <c r="DD2097"/>
      <c r="DE2097"/>
      <c r="DF2097"/>
      <c r="DG2097"/>
      <c r="DH2097"/>
      <c r="DI2097"/>
      <c r="DJ2097"/>
      <c r="DK2097"/>
      <c r="DL2097"/>
      <c r="DM2097"/>
      <c r="DN2097"/>
      <c r="DO2097"/>
      <c r="DP2097"/>
      <c r="DQ2097"/>
      <c r="DR2097"/>
      <c r="DS2097"/>
      <c r="DT2097"/>
      <c r="DU2097"/>
      <c r="DV2097"/>
      <c r="DW2097"/>
      <c r="DX2097"/>
      <c r="DY2097"/>
      <c r="DZ2097"/>
      <c r="EA2097"/>
      <c r="EB2097"/>
      <c r="EC2097"/>
      <c r="ED2097"/>
      <c r="EE2097"/>
      <c r="EF2097"/>
      <c r="EG2097"/>
      <c r="EH2097"/>
      <c r="EI2097"/>
      <c r="EJ2097"/>
    </row>
    <row r="2098" spans="1:140">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M2098"/>
      <c r="CN2098"/>
      <c r="CO2098"/>
      <c r="CP2098"/>
      <c r="CQ2098"/>
      <c r="CR2098"/>
      <c r="CS2098"/>
      <c r="CT2098"/>
      <c r="CU2098"/>
      <c r="CV2098"/>
      <c r="CW2098"/>
      <c r="CX2098"/>
      <c r="CY2098"/>
      <c r="CZ2098"/>
      <c r="DA2098"/>
      <c r="DB2098"/>
      <c r="DC2098"/>
      <c r="DD2098"/>
      <c r="DE2098"/>
      <c r="DF2098"/>
      <c r="DG2098"/>
      <c r="DH2098"/>
      <c r="DI2098"/>
      <c r="DJ2098"/>
      <c r="DK2098"/>
      <c r="DL2098"/>
      <c r="DM2098"/>
      <c r="DN2098"/>
      <c r="DO2098"/>
      <c r="DP2098"/>
      <c r="DQ2098"/>
      <c r="DR2098"/>
      <c r="DS2098"/>
      <c r="DT2098"/>
      <c r="DU2098"/>
      <c r="DV2098"/>
      <c r="DW2098"/>
      <c r="DX2098"/>
      <c r="DY2098"/>
      <c r="DZ2098"/>
      <c r="EA2098"/>
      <c r="EB2098"/>
      <c r="EC2098"/>
      <c r="ED2098"/>
      <c r="EE2098"/>
      <c r="EF2098"/>
      <c r="EG2098"/>
      <c r="EH2098"/>
      <c r="EI2098"/>
      <c r="EJ2098"/>
    </row>
  </sheetData>
  <phoneticPr fontId="6" type="noConversion"/>
  <conditionalFormatting sqref="C2098:C1048576">
    <cfRule type="containsText" dxfId="38" priority="79" operator="containsText" text="L1">
      <formula>NOT(ISERROR(SEARCH("L1",C2098)))</formula>
    </cfRule>
  </conditionalFormatting>
  <conditionalFormatting sqref="C1">
    <cfRule type="containsText" dxfId="37" priority="1" operator="containsText" text="L1">
      <formula>NOT(ISERROR(SEARCH("L1",C1)))</formula>
    </cfRule>
  </conditionalFormatting>
  <pageMargins left="0.7" right="0.7" top="0.75" bottom="0.75" header="0.3" footer="0.3"/>
  <pageSetup paperSize="9" orientation="portrait" r:id="rId1"/>
  <customProperties>
    <customPr name="FM_PARAM" r:id="rId2"/>
    <customPr name="HASH_CODE" r:id="rId3"/>
  </customProperties>
  <legacyDrawing r:id="rId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工作表6">
    <tabColor rgb="FF00B0F0"/>
  </sheetPr>
  <dimension ref="A1:J458"/>
  <sheetViews>
    <sheetView zoomScale="55" zoomScaleNormal="55" workbookViewId="0">
      <selection activeCell="B20" sqref="B20"/>
    </sheetView>
  </sheetViews>
  <sheetFormatPr defaultColWidth="8.5546875" defaultRowHeight="15.75"/>
  <cols>
    <col min="1" max="1" width="60.33203125" customWidth="1"/>
    <col min="2" max="2" width="45.109375" customWidth="1"/>
    <col min="3" max="3" width="24.5546875" customWidth="1"/>
    <col min="4" max="4" width="57.88671875" customWidth="1"/>
    <col min="5" max="5" width="21.44140625" customWidth="1"/>
    <col min="6" max="6" width="9.5546875" customWidth="1"/>
    <col min="7" max="7" width="16.33203125" bestFit="1" customWidth="1"/>
    <col min="8" max="8" width="24.109375" bestFit="1" customWidth="1"/>
    <col min="9" max="9" width="25" bestFit="1" customWidth="1"/>
    <col min="10" max="10" width="5" bestFit="1" customWidth="1"/>
    <col min="11" max="13" width="5.109375" bestFit="1" customWidth="1"/>
  </cols>
  <sheetData>
    <row r="1" spans="1:10">
      <c r="A1" s="112" t="s">
        <v>979</v>
      </c>
      <c r="B1" t="s">
        <v>1176</v>
      </c>
    </row>
    <row r="2" spans="1:10">
      <c r="A2" s="112" t="s">
        <v>1204</v>
      </c>
      <c r="B2" t="s">
        <v>1175</v>
      </c>
    </row>
    <row r="3" spans="1:10">
      <c r="A3" s="112" t="s">
        <v>99</v>
      </c>
      <c r="B3" t="s">
        <v>1185</v>
      </c>
    </row>
    <row r="4" spans="1:10">
      <c r="A4" s="112" t="s">
        <v>1174</v>
      </c>
      <c r="B4" t="s">
        <v>1176</v>
      </c>
    </row>
    <row r="6" spans="1:10">
      <c r="A6" s="112" t="s">
        <v>1203</v>
      </c>
    </row>
    <row r="7" spans="1:10">
      <c r="A7" s="112" t="s">
        <v>2236</v>
      </c>
      <c r="B7" s="112" t="s">
        <v>7781</v>
      </c>
      <c r="C7" s="112" t="s">
        <v>875</v>
      </c>
      <c r="D7" s="112" t="s">
        <v>962</v>
      </c>
      <c r="E7" s="112" t="s">
        <v>966</v>
      </c>
      <c r="F7" s="112" t="s">
        <v>967</v>
      </c>
      <c r="G7" s="112" t="s">
        <v>969</v>
      </c>
      <c r="H7" s="112" t="s">
        <v>970</v>
      </c>
      <c r="I7" s="112" t="s">
        <v>971</v>
      </c>
      <c r="J7" t="s">
        <v>1164</v>
      </c>
    </row>
    <row r="8" spans="1:10">
      <c r="A8" t="s">
        <v>7782</v>
      </c>
      <c r="B8" t="s">
        <v>2901</v>
      </c>
      <c r="C8" t="s">
        <v>1269</v>
      </c>
      <c r="D8" t="s">
        <v>1279</v>
      </c>
      <c r="E8" t="s">
        <v>2902</v>
      </c>
      <c r="F8" t="s">
        <v>2896</v>
      </c>
      <c r="G8" t="s">
        <v>2899</v>
      </c>
      <c r="H8" t="s">
        <v>2901</v>
      </c>
      <c r="J8" s="469">
        <v>1</v>
      </c>
    </row>
    <row r="9" spans="1:10">
      <c r="B9" t="s">
        <v>2933</v>
      </c>
      <c r="C9" t="s">
        <v>1269</v>
      </c>
      <c r="D9" t="s">
        <v>1279</v>
      </c>
      <c r="E9" t="s">
        <v>2934</v>
      </c>
      <c r="F9" t="s">
        <v>2928</v>
      </c>
      <c r="G9" t="s">
        <v>2931</v>
      </c>
      <c r="H9" t="s">
        <v>2933</v>
      </c>
      <c r="J9" s="469">
        <v>1</v>
      </c>
    </row>
    <row r="10" spans="1:10">
      <c r="B10" t="s">
        <v>2948</v>
      </c>
      <c r="C10" t="s">
        <v>1269</v>
      </c>
      <c r="D10" t="s">
        <v>1268</v>
      </c>
      <c r="E10" t="s">
        <v>2950</v>
      </c>
      <c r="F10" t="s">
        <v>2944</v>
      </c>
      <c r="G10" t="s">
        <v>2947</v>
      </c>
      <c r="H10" t="s">
        <v>2951</v>
      </c>
      <c r="J10" s="469">
        <v>1</v>
      </c>
    </row>
    <row r="11" spans="1:10">
      <c r="B11" t="s">
        <v>2958</v>
      </c>
      <c r="C11" t="s">
        <v>1269</v>
      </c>
      <c r="D11" t="s">
        <v>1268</v>
      </c>
      <c r="E11" t="s">
        <v>2959</v>
      </c>
      <c r="F11" t="s">
        <v>2954</v>
      </c>
      <c r="G11" t="s">
        <v>2957</v>
      </c>
      <c r="H11" t="s">
        <v>2960</v>
      </c>
      <c r="J11" s="469">
        <v>1</v>
      </c>
    </row>
    <row r="12" spans="1:10">
      <c r="B12" t="s">
        <v>2979</v>
      </c>
      <c r="C12" t="s">
        <v>1269</v>
      </c>
      <c r="D12" t="s">
        <v>1268</v>
      </c>
      <c r="E12" t="s">
        <v>2981</v>
      </c>
      <c r="F12" t="s">
        <v>2975</v>
      </c>
      <c r="G12" t="s">
        <v>2978</v>
      </c>
      <c r="H12" t="s">
        <v>2982</v>
      </c>
      <c r="J12" s="469">
        <v>1</v>
      </c>
    </row>
    <row r="13" spans="1:10">
      <c r="B13" t="s">
        <v>2989</v>
      </c>
      <c r="C13" t="s">
        <v>1269</v>
      </c>
      <c r="D13" t="s">
        <v>1268</v>
      </c>
      <c r="E13" t="s">
        <v>2990</v>
      </c>
      <c r="F13" t="s">
        <v>2985</v>
      </c>
      <c r="G13" t="s">
        <v>2988</v>
      </c>
      <c r="H13" t="s">
        <v>2989</v>
      </c>
      <c r="J13" s="469">
        <v>1</v>
      </c>
    </row>
    <row r="14" spans="1:10">
      <c r="B14" t="s">
        <v>3029</v>
      </c>
      <c r="C14" t="s">
        <v>1269</v>
      </c>
      <c r="D14" t="s">
        <v>1279</v>
      </c>
      <c r="E14" t="s">
        <v>3030</v>
      </c>
      <c r="F14" t="s">
        <v>3024</v>
      </c>
      <c r="G14" t="s">
        <v>3027</v>
      </c>
      <c r="H14" t="s">
        <v>3029</v>
      </c>
      <c r="J14" s="469">
        <v>1</v>
      </c>
    </row>
    <row r="15" spans="1:10">
      <c r="B15" t="s">
        <v>3052</v>
      </c>
      <c r="C15" t="s">
        <v>1269</v>
      </c>
      <c r="D15" t="s">
        <v>1279</v>
      </c>
      <c r="E15" t="s">
        <v>3053</v>
      </c>
      <c r="F15" t="s">
        <v>3048</v>
      </c>
      <c r="G15" t="s">
        <v>3051</v>
      </c>
      <c r="H15" t="s">
        <v>3052</v>
      </c>
      <c r="J15" s="469">
        <v>1</v>
      </c>
    </row>
    <row r="16" spans="1:10">
      <c r="B16" t="s">
        <v>3077</v>
      </c>
      <c r="C16" t="s">
        <v>1269</v>
      </c>
      <c r="D16" t="s">
        <v>1279</v>
      </c>
      <c r="E16" t="s">
        <v>3078</v>
      </c>
      <c r="F16" t="s">
        <v>3072</v>
      </c>
      <c r="G16" t="s">
        <v>3075</v>
      </c>
      <c r="H16" t="s">
        <v>3077</v>
      </c>
      <c r="J16" s="469">
        <v>1</v>
      </c>
    </row>
    <row r="17" spans="2:10">
      <c r="B17" t="s">
        <v>3101</v>
      </c>
      <c r="C17" t="s">
        <v>1269</v>
      </c>
      <c r="D17" t="s">
        <v>1279</v>
      </c>
      <c r="E17" t="s">
        <v>3102</v>
      </c>
      <c r="F17" t="s">
        <v>3096</v>
      </c>
      <c r="G17" t="s">
        <v>3099</v>
      </c>
      <c r="H17" t="s">
        <v>3101</v>
      </c>
      <c r="J17" s="469">
        <v>1</v>
      </c>
    </row>
    <row r="18" spans="2:10">
      <c r="B18" t="s">
        <v>3161</v>
      </c>
      <c r="C18" t="s">
        <v>1269</v>
      </c>
      <c r="D18" t="s">
        <v>1268</v>
      </c>
      <c r="E18" t="s">
        <v>3162</v>
      </c>
      <c r="F18" t="s">
        <v>3157</v>
      </c>
      <c r="G18" t="s">
        <v>3160</v>
      </c>
      <c r="H18" t="s">
        <v>2545</v>
      </c>
      <c r="J18" s="469">
        <v>1</v>
      </c>
    </row>
    <row r="19" spans="2:10">
      <c r="B19" t="s">
        <v>3168</v>
      </c>
      <c r="C19" t="s">
        <v>1269</v>
      </c>
      <c r="D19" t="s">
        <v>1268</v>
      </c>
      <c r="E19" t="s">
        <v>3170</v>
      </c>
      <c r="F19" t="s">
        <v>3164</v>
      </c>
      <c r="G19" t="s">
        <v>3167</v>
      </c>
      <c r="H19" t="s">
        <v>2545</v>
      </c>
      <c r="J19" s="469">
        <v>1</v>
      </c>
    </row>
    <row r="20" spans="2:10">
      <c r="B20" t="s">
        <v>3196</v>
      </c>
      <c r="C20" t="s">
        <v>1269</v>
      </c>
      <c r="D20" t="s">
        <v>1268</v>
      </c>
      <c r="E20" t="s">
        <v>3197</v>
      </c>
      <c r="F20" t="s">
        <v>3192</v>
      </c>
      <c r="G20" t="s">
        <v>3195</v>
      </c>
      <c r="H20" t="s">
        <v>2545</v>
      </c>
      <c r="J20" s="469">
        <v>1</v>
      </c>
    </row>
    <row r="21" spans="2:10">
      <c r="B21" t="s">
        <v>3203</v>
      </c>
      <c r="C21" t="s">
        <v>1269</v>
      </c>
      <c r="D21" t="s">
        <v>1268</v>
      </c>
      <c r="E21" t="s">
        <v>3205</v>
      </c>
      <c r="F21" t="s">
        <v>3199</v>
      </c>
      <c r="G21" t="s">
        <v>3202</v>
      </c>
      <c r="H21" t="s">
        <v>2545</v>
      </c>
      <c r="J21" s="469">
        <v>1</v>
      </c>
    </row>
    <row r="22" spans="2:10">
      <c r="B22" t="s">
        <v>4134</v>
      </c>
      <c r="C22" t="s">
        <v>1325</v>
      </c>
      <c r="D22" t="s">
        <v>1279</v>
      </c>
      <c r="E22" t="s">
        <v>4135</v>
      </c>
      <c r="F22" t="s">
        <v>4130</v>
      </c>
      <c r="G22" t="s">
        <v>4133</v>
      </c>
      <c r="H22" t="s">
        <v>4134</v>
      </c>
      <c r="J22" s="469">
        <v>1</v>
      </c>
    </row>
    <row r="23" spans="2:10">
      <c r="B23" t="s">
        <v>4174</v>
      </c>
      <c r="C23" t="s">
        <v>1325</v>
      </c>
      <c r="D23" t="s">
        <v>1279</v>
      </c>
      <c r="E23" t="s">
        <v>4175</v>
      </c>
      <c r="F23" t="s">
        <v>4170</v>
      </c>
      <c r="G23" t="s">
        <v>4173</v>
      </c>
      <c r="H23" t="s">
        <v>4174</v>
      </c>
      <c r="J23" s="469">
        <v>1</v>
      </c>
    </row>
    <row r="24" spans="2:10">
      <c r="B24" t="s">
        <v>4189</v>
      </c>
      <c r="C24" t="s">
        <v>1325</v>
      </c>
      <c r="D24" t="s">
        <v>1279</v>
      </c>
      <c r="E24" t="s">
        <v>4190</v>
      </c>
      <c r="F24" t="s">
        <v>4185</v>
      </c>
      <c r="G24" t="s">
        <v>4188</v>
      </c>
      <c r="H24" t="s">
        <v>4189</v>
      </c>
      <c r="J24" s="469">
        <v>1</v>
      </c>
    </row>
    <row r="25" spans="2:10">
      <c r="B25" t="s">
        <v>4090</v>
      </c>
      <c r="C25" t="s">
        <v>1325</v>
      </c>
      <c r="D25" t="s">
        <v>1279</v>
      </c>
      <c r="E25" t="s">
        <v>4091</v>
      </c>
      <c r="F25" t="s">
        <v>4086</v>
      </c>
      <c r="G25" t="s">
        <v>4089</v>
      </c>
      <c r="H25" t="s">
        <v>4090</v>
      </c>
      <c r="J25" s="469">
        <v>1</v>
      </c>
    </row>
    <row r="26" spans="2:10">
      <c r="B26" t="s">
        <v>7339</v>
      </c>
      <c r="C26" t="s">
        <v>1264</v>
      </c>
      <c r="D26" t="s">
        <v>1268</v>
      </c>
      <c r="E26" t="s">
        <v>7340</v>
      </c>
      <c r="F26" t="s">
        <v>7335</v>
      </c>
      <c r="G26" t="s">
        <v>7338</v>
      </c>
      <c r="H26" t="s">
        <v>1940</v>
      </c>
      <c r="J26" s="469">
        <v>1</v>
      </c>
    </row>
    <row r="27" spans="2:10">
      <c r="B27" t="s">
        <v>2997</v>
      </c>
      <c r="C27" t="s">
        <v>1269</v>
      </c>
      <c r="D27" t="s">
        <v>1279</v>
      </c>
      <c r="E27" t="s">
        <v>2998</v>
      </c>
      <c r="F27" t="s">
        <v>2992</v>
      </c>
      <c r="G27" t="s">
        <v>2995</v>
      </c>
      <c r="H27" t="s">
        <v>2997</v>
      </c>
      <c r="J27" s="469">
        <v>1</v>
      </c>
    </row>
    <row r="28" spans="2:10">
      <c r="B28" t="s">
        <v>3959</v>
      </c>
      <c r="C28" t="s">
        <v>1330</v>
      </c>
      <c r="D28" t="s">
        <v>1279</v>
      </c>
      <c r="E28" t="s">
        <v>3961</v>
      </c>
      <c r="F28" t="s">
        <v>3955</v>
      </c>
      <c r="G28" t="s">
        <v>3958</v>
      </c>
      <c r="H28" t="s">
        <v>3959</v>
      </c>
      <c r="J28" s="469">
        <v>1</v>
      </c>
    </row>
    <row r="29" spans="2:10">
      <c r="B29" t="s">
        <v>4006</v>
      </c>
      <c r="C29" t="s">
        <v>1330</v>
      </c>
      <c r="D29" t="s">
        <v>1279</v>
      </c>
      <c r="E29" t="s">
        <v>4008</v>
      </c>
      <c r="F29" t="s">
        <v>4003</v>
      </c>
      <c r="G29" t="s">
        <v>4005</v>
      </c>
      <c r="H29" t="s">
        <v>4006</v>
      </c>
      <c r="J29" s="469">
        <v>1</v>
      </c>
    </row>
    <row r="30" spans="2:10">
      <c r="B30" t="s">
        <v>5779</v>
      </c>
      <c r="C30" t="s">
        <v>1311</v>
      </c>
      <c r="D30" t="s">
        <v>1279</v>
      </c>
      <c r="E30" t="s">
        <v>5780</v>
      </c>
      <c r="F30" t="s">
        <v>5772</v>
      </c>
      <c r="G30" t="s">
        <v>5777</v>
      </c>
      <c r="H30" t="s">
        <v>5781</v>
      </c>
      <c r="I30" t="s">
        <v>5775</v>
      </c>
      <c r="J30" s="469">
        <v>1</v>
      </c>
    </row>
    <row r="31" spans="2:10">
      <c r="B31" t="s">
        <v>2073</v>
      </c>
      <c r="C31" t="s">
        <v>1291</v>
      </c>
      <c r="D31" t="s">
        <v>1272</v>
      </c>
      <c r="E31" t="s">
        <v>2070</v>
      </c>
      <c r="F31" t="s">
        <v>2072</v>
      </c>
      <c r="G31" t="s">
        <v>2071</v>
      </c>
      <c r="H31" t="s">
        <v>2074</v>
      </c>
      <c r="J31" s="469">
        <v>1</v>
      </c>
    </row>
    <row r="32" spans="2:10">
      <c r="B32" t="s">
        <v>5801</v>
      </c>
      <c r="C32" t="s">
        <v>1311</v>
      </c>
      <c r="D32" t="s">
        <v>1242</v>
      </c>
      <c r="E32" t="s">
        <v>5803</v>
      </c>
      <c r="F32" t="s">
        <v>5795</v>
      </c>
      <c r="G32" t="s">
        <v>5799</v>
      </c>
      <c r="H32" t="s">
        <v>5804</v>
      </c>
      <c r="I32" t="s">
        <v>5775</v>
      </c>
      <c r="J32" s="469">
        <v>1</v>
      </c>
    </row>
    <row r="33" spans="2:10">
      <c r="B33" t="s">
        <v>5813</v>
      </c>
      <c r="C33" t="s">
        <v>1311</v>
      </c>
      <c r="D33" t="s">
        <v>1242</v>
      </c>
      <c r="E33" t="s">
        <v>5815</v>
      </c>
      <c r="F33" t="s">
        <v>5807</v>
      </c>
      <c r="G33" t="s">
        <v>5811</v>
      </c>
      <c r="H33" t="s">
        <v>5816</v>
      </c>
      <c r="I33" t="s">
        <v>5809</v>
      </c>
      <c r="J33" s="469">
        <v>1</v>
      </c>
    </row>
    <row r="34" spans="2:10">
      <c r="B34" t="s">
        <v>5824</v>
      </c>
      <c r="C34" t="s">
        <v>1311</v>
      </c>
      <c r="D34" t="s">
        <v>1242</v>
      </c>
      <c r="E34" t="s">
        <v>5826</v>
      </c>
      <c r="F34" t="s">
        <v>5819</v>
      </c>
      <c r="G34" t="s">
        <v>5822</v>
      </c>
      <c r="H34" t="s">
        <v>5827</v>
      </c>
      <c r="I34" t="s">
        <v>5809</v>
      </c>
      <c r="J34" s="469">
        <v>1</v>
      </c>
    </row>
    <row r="35" spans="2:10">
      <c r="B35" t="s">
        <v>5846</v>
      </c>
      <c r="C35" t="s">
        <v>1311</v>
      </c>
      <c r="D35" t="s">
        <v>1242</v>
      </c>
      <c r="E35" t="s">
        <v>5848</v>
      </c>
      <c r="F35" t="s">
        <v>5841</v>
      </c>
      <c r="G35" t="s">
        <v>5844</v>
      </c>
      <c r="H35" t="s">
        <v>5849</v>
      </c>
      <c r="I35" t="s">
        <v>5809</v>
      </c>
      <c r="J35" s="469">
        <v>1</v>
      </c>
    </row>
    <row r="36" spans="2:10">
      <c r="B36" t="s">
        <v>5876</v>
      </c>
      <c r="C36" t="s">
        <v>1311</v>
      </c>
      <c r="D36" t="s">
        <v>1242</v>
      </c>
      <c r="E36" t="s">
        <v>5878</v>
      </c>
      <c r="F36" t="s">
        <v>5870</v>
      </c>
      <c r="G36" t="s">
        <v>5874</v>
      </c>
      <c r="H36" t="s">
        <v>5879</v>
      </c>
      <c r="I36" t="s">
        <v>5872</v>
      </c>
      <c r="J36" s="469">
        <v>1</v>
      </c>
    </row>
    <row r="37" spans="2:10">
      <c r="B37" t="s">
        <v>5925</v>
      </c>
      <c r="C37" t="s">
        <v>1311</v>
      </c>
      <c r="D37" t="s">
        <v>1279</v>
      </c>
      <c r="E37" t="s">
        <v>5926</v>
      </c>
      <c r="F37" t="s">
        <v>5920</v>
      </c>
      <c r="G37" t="s">
        <v>5923</v>
      </c>
      <c r="H37" t="s">
        <v>5927</v>
      </c>
      <c r="I37" t="s">
        <v>5783</v>
      </c>
      <c r="J37" s="469">
        <v>1</v>
      </c>
    </row>
    <row r="38" spans="2:10">
      <c r="B38" t="s">
        <v>7635</v>
      </c>
      <c r="C38" t="s">
        <v>1264</v>
      </c>
      <c r="D38" t="s">
        <v>1279</v>
      </c>
      <c r="E38" t="s">
        <v>7636</v>
      </c>
      <c r="F38" t="s">
        <v>7631</v>
      </c>
      <c r="G38" t="s">
        <v>7634</v>
      </c>
      <c r="H38" t="s">
        <v>7635</v>
      </c>
      <c r="J38" s="469">
        <v>1</v>
      </c>
    </row>
    <row r="39" spans="2:10">
      <c r="B39" t="s">
        <v>7467</v>
      </c>
      <c r="C39" t="s">
        <v>1264</v>
      </c>
      <c r="D39" t="s">
        <v>1268</v>
      </c>
      <c r="E39" t="s">
        <v>7468</v>
      </c>
      <c r="F39" t="s">
        <v>7463</v>
      </c>
      <c r="G39" t="s">
        <v>7466</v>
      </c>
      <c r="H39" t="s">
        <v>7469</v>
      </c>
      <c r="J39" s="469">
        <v>1</v>
      </c>
    </row>
    <row r="40" spans="2:10">
      <c r="B40" t="s">
        <v>7544</v>
      </c>
      <c r="C40" t="s">
        <v>1264</v>
      </c>
      <c r="D40" t="s">
        <v>1268</v>
      </c>
      <c r="E40" t="s">
        <v>7545</v>
      </c>
      <c r="F40" t="s">
        <v>7540</v>
      </c>
      <c r="G40" t="s">
        <v>7543</v>
      </c>
      <c r="H40" t="s">
        <v>7544</v>
      </c>
      <c r="J40" s="469">
        <v>1</v>
      </c>
    </row>
    <row r="41" spans="2:10">
      <c r="B41" t="s">
        <v>7664</v>
      </c>
      <c r="C41" t="s">
        <v>1264</v>
      </c>
      <c r="D41" t="s">
        <v>1279</v>
      </c>
      <c r="E41" t="s">
        <v>7665</v>
      </c>
      <c r="F41" t="s">
        <v>7660</v>
      </c>
      <c r="G41" t="s">
        <v>7663</v>
      </c>
      <c r="H41" t="s">
        <v>7664</v>
      </c>
      <c r="J41" s="469">
        <v>1</v>
      </c>
    </row>
    <row r="42" spans="2:10">
      <c r="B42" t="s">
        <v>7376</v>
      </c>
      <c r="C42" t="s">
        <v>1264</v>
      </c>
      <c r="D42" t="s">
        <v>1272</v>
      </c>
      <c r="E42" t="s">
        <v>7378</v>
      </c>
      <c r="F42" t="s">
        <v>7372</v>
      </c>
      <c r="G42" t="s">
        <v>7375</v>
      </c>
      <c r="H42" t="s">
        <v>7376</v>
      </c>
      <c r="J42" s="469">
        <v>1</v>
      </c>
    </row>
    <row r="43" spans="2:10">
      <c r="B43" t="s">
        <v>7396</v>
      </c>
      <c r="C43" t="s">
        <v>1264</v>
      </c>
      <c r="D43" t="s">
        <v>1268</v>
      </c>
      <c r="E43" t="s">
        <v>7397</v>
      </c>
      <c r="F43" t="s">
        <v>7391</v>
      </c>
      <c r="G43" t="s">
        <v>7395</v>
      </c>
      <c r="H43" t="s">
        <v>1940</v>
      </c>
      <c r="J43" s="469">
        <v>1</v>
      </c>
    </row>
    <row r="44" spans="2:10">
      <c r="B44" t="s">
        <v>7404</v>
      </c>
      <c r="C44" t="s">
        <v>1264</v>
      </c>
      <c r="D44" t="s">
        <v>1268</v>
      </c>
      <c r="E44" t="s">
        <v>7405</v>
      </c>
      <c r="F44" t="s">
        <v>7399</v>
      </c>
      <c r="G44" t="s">
        <v>7403</v>
      </c>
      <c r="H44" t="s">
        <v>7406</v>
      </c>
      <c r="J44" s="469">
        <v>1</v>
      </c>
    </row>
    <row r="45" spans="2:10">
      <c r="B45" t="s">
        <v>7693</v>
      </c>
      <c r="C45" t="s">
        <v>1264</v>
      </c>
      <c r="D45" t="s">
        <v>1279</v>
      </c>
      <c r="E45" t="s">
        <v>7694</v>
      </c>
      <c r="F45" t="s">
        <v>7689</v>
      </c>
      <c r="G45" t="s">
        <v>7692</v>
      </c>
      <c r="H45" t="s">
        <v>7693</v>
      </c>
      <c r="J45" s="469">
        <v>1</v>
      </c>
    </row>
    <row r="46" spans="2:10">
      <c r="B46" t="s">
        <v>7717</v>
      </c>
      <c r="C46" t="s">
        <v>1264</v>
      </c>
      <c r="D46" t="s">
        <v>1279</v>
      </c>
      <c r="E46" t="s">
        <v>7718</v>
      </c>
      <c r="F46" t="s">
        <v>7713</v>
      </c>
      <c r="G46" t="s">
        <v>7716</v>
      </c>
      <c r="H46" t="s">
        <v>7717</v>
      </c>
      <c r="J46" s="469">
        <v>1</v>
      </c>
    </row>
    <row r="47" spans="2:10">
      <c r="B47" t="s">
        <v>7752</v>
      </c>
      <c r="C47" t="s">
        <v>1264</v>
      </c>
      <c r="D47" t="s">
        <v>1279</v>
      </c>
      <c r="E47" t="s">
        <v>7753</v>
      </c>
      <c r="F47" t="s">
        <v>7748</v>
      </c>
      <c r="G47" t="s">
        <v>7751</v>
      </c>
      <c r="H47" t="s">
        <v>7752</v>
      </c>
      <c r="J47" s="469">
        <v>1</v>
      </c>
    </row>
    <row r="48" spans="2:10">
      <c r="B48" t="s">
        <v>2134</v>
      </c>
      <c r="C48" t="s">
        <v>1291</v>
      </c>
      <c r="D48" t="s">
        <v>1279</v>
      </c>
      <c r="E48" t="s">
        <v>2132</v>
      </c>
      <c r="F48" t="s">
        <v>2133</v>
      </c>
      <c r="G48" t="s">
        <v>2131</v>
      </c>
      <c r="H48" t="s">
        <v>1940</v>
      </c>
      <c r="J48" s="469">
        <v>1</v>
      </c>
    </row>
    <row r="49" spans="2:10">
      <c r="B49" t="s">
        <v>2052</v>
      </c>
      <c r="C49" t="s">
        <v>1291</v>
      </c>
      <c r="D49" t="s">
        <v>1268</v>
      </c>
      <c r="E49" t="s">
        <v>2048</v>
      </c>
      <c r="F49" t="s">
        <v>2050</v>
      </c>
      <c r="G49" t="s">
        <v>2049</v>
      </c>
      <c r="H49" t="s">
        <v>2053</v>
      </c>
      <c r="J49" s="469">
        <v>1</v>
      </c>
    </row>
    <row r="50" spans="2:10">
      <c r="B50" t="s">
        <v>7072</v>
      </c>
      <c r="C50" t="s">
        <v>1253</v>
      </c>
      <c r="D50" t="s">
        <v>1279</v>
      </c>
      <c r="E50" t="s">
        <v>7073</v>
      </c>
      <c r="F50" t="s">
        <v>7068</v>
      </c>
      <c r="G50" t="s">
        <v>7071</v>
      </c>
      <c r="H50" t="s">
        <v>7072</v>
      </c>
      <c r="J50" s="469">
        <v>1</v>
      </c>
    </row>
    <row r="51" spans="2:10">
      <c r="B51" t="s">
        <v>6978</v>
      </c>
      <c r="C51" t="s">
        <v>1316</v>
      </c>
      <c r="D51" t="s">
        <v>1279</v>
      </c>
      <c r="E51" t="s">
        <v>6979</v>
      </c>
      <c r="F51" t="s">
        <v>1924</v>
      </c>
      <c r="G51" t="s">
        <v>6977</v>
      </c>
      <c r="H51" t="s">
        <v>1940</v>
      </c>
      <c r="I51" t="s">
        <v>5957</v>
      </c>
      <c r="J51" s="469">
        <v>1</v>
      </c>
    </row>
    <row r="52" spans="2:10">
      <c r="B52" t="s">
        <v>7012</v>
      </c>
      <c r="C52" t="s">
        <v>1316</v>
      </c>
      <c r="D52" t="s">
        <v>1279</v>
      </c>
      <c r="E52" t="s">
        <v>7013</v>
      </c>
      <c r="F52" t="s">
        <v>1923</v>
      </c>
      <c r="G52" t="s">
        <v>7011</v>
      </c>
      <c r="H52" t="s">
        <v>1940</v>
      </c>
      <c r="I52" t="s">
        <v>5957</v>
      </c>
      <c r="J52" s="469">
        <v>1</v>
      </c>
    </row>
    <row r="53" spans="2:10">
      <c r="B53" t="s">
        <v>5897</v>
      </c>
      <c r="C53" t="s">
        <v>1311</v>
      </c>
      <c r="D53" t="s">
        <v>1242</v>
      </c>
      <c r="E53" t="s">
        <v>5899</v>
      </c>
      <c r="F53" t="s">
        <v>5893</v>
      </c>
      <c r="G53" t="s">
        <v>5896</v>
      </c>
      <c r="H53" t="s">
        <v>5890</v>
      </c>
      <c r="I53" t="s">
        <v>5872</v>
      </c>
      <c r="J53" s="469">
        <v>1</v>
      </c>
    </row>
    <row r="54" spans="2:10">
      <c r="B54" t="s">
        <v>5905</v>
      </c>
      <c r="C54" t="s">
        <v>1311</v>
      </c>
      <c r="D54" t="s">
        <v>1287</v>
      </c>
      <c r="E54" t="s">
        <v>5907</v>
      </c>
      <c r="F54" t="s">
        <v>5901</v>
      </c>
      <c r="G54" t="s">
        <v>5904</v>
      </c>
      <c r="H54" t="s">
        <v>5908</v>
      </c>
      <c r="I54" t="s">
        <v>5775</v>
      </c>
      <c r="J54" s="469">
        <v>1</v>
      </c>
    </row>
    <row r="55" spans="2:10">
      <c r="B55" t="s">
        <v>5915</v>
      </c>
      <c r="C55" t="s">
        <v>1311</v>
      </c>
      <c r="D55" t="s">
        <v>1287</v>
      </c>
      <c r="E55" t="s">
        <v>5917</v>
      </c>
      <c r="F55" t="s">
        <v>5910</v>
      </c>
      <c r="G55" t="s">
        <v>5913</v>
      </c>
      <c r="H55" t="s">
        <v>5918</v>
      </c>
      <c r="I55" t="s">
        <v>5775</v>
      </c>
      <c r="J55" s="469">
        <v>1</v>
      </c>
    </row>
    <row r="56" spans="2:10">
      <c r="B56" t="s">
        <v>6064</v>
      </c>
      <c r="C56" t="s">
        <v>1311</v>
      </c>
      <c r="D56" t="s">
        <v>1279</v>
      </c>
      <c r="E56" t="s">
        <v>6065</v>
      </c>
      <c r="F56" t="s">
        <v>6059</v>
      </c>
      <c r="G56" t="s">
        <v>6063</v>
      </c>
      <c r="H56" t="s">
        <v>6066</v>
      </c>
      <c r="I56" t="s">
        <v>5783</v>
      </c>
      <c r="J56" s="469">
        <v>1</v>
      </c>
    </row>
    <row r="57" spans="2:10">
      <c r="B57" t="s">
        <v>6108</v>
      </c>
      <c r="C57" t="s">
        <v>1311</v>
      </c>
      <c r="D57" t="s">
        <v>1287</v>
      </c>
      <c r="E57" t="s">
        <v>6110</v>
      </c>
      <c r="F57" t="s">
        <v>6103</v>
      </c>
      <c r="G57" t="s">
        <v>6106</v>
      </c>
      <c r="H57" t="s">
        <v>6111</v>
      </c>
      <c r="I57" t="s">
        <v>5783</v>
      </c>
      <c r="J57" s="469">
        <v>1</v>
      </c>
    </row>
    <row r="58" spans="2:10">
      <c r="B58" t="s">
        <v>6140</v>
      </c>
      <c r="C58" t="s">
        <v>1311</v>
      </c>
      <c r="D58" t="s">
        <v>1287</v>
      </c>
      <c r="E58" t="s">
        <v>6142</v>
      </c>
      <c r="F58" t="s">
        <v>6136</v>
      </c>
      <c r="G58" t="s">
        <v>6139</v>
      </c>
      <c r="H58" t="s">
        <v>6143</v>
      </c>
      <c r="I58" t="s">
        <v>5783</v>
      </c>
      <c r="J58" s="469">
        <v>1</v>
      </c>
    </row>
    <row r="59" spans="2:10">
      <c r="B59" t="s">
        <v>6197</v>
      </c>
      <c r="C59" t="s">
        <v>1240</v>
      </c>
      <c r="D59" t="s">
        <v>1279</v>
      </c>
      <c r="E59" t="s">
        <v>6198</v>
      </c>
      <c r="F59" t="s">
        <v>6192</v>
      </c>
      <c r="G59" t="s">
        <v>6195</v>
      </c>
      <c r="H59" t="s">
        <v>1937</v>
      </c>
      <c r="I59" t="s">
        <v>5957</v>
      </c>
      <c r="J59" s="469">
        <v>1</v>
      </c>
    </row>
    <row r="60" spans="2:10">
      <c r="B60" t="s">
        <v>6203</v>
      </c>
      <c r="C60" t="s">
        <v>1240</v>
      </c>
      <c r="D60" t="s">
        <v>1242</v>
      </c>
      <c r="E60" t="s">
        <v>6205</v>
      </c>
      <c r="F60" t="s">
        <v>6199</v>
      </c>
      <c r="G60" t="s">
        <v>6202</v>
      </c>
      <c r="H60" t="s">
        <v>1937</v>
      </c>
      <c r="I60" t="s">
        <v>5957</v>
      </c>
      <c r="J60" s="469">
        <v>1</v>
      </c>
    </row>
    <row r="61" spans="2:10">
      <c r="B61" t="s">
        <v>4810</v>
      </c>
      <c r="C61" t="s">
        <v>1306</v>
      </c>
      <c r="D61" t="s">
        <v>1268</v>
      </c>
      <c r="E61" t="s">
        <v>4811</v>
      </c>
      <c r="F61" t="s">
        <v>4805</v>
      </c>
      <c r="G61" t="s">
        <v>4808</v>
      </c>
      <c r="H61" t="s">
        <v>2217</v>
      </c>
      <c r="J61" s="469">
        <v>1</v>
      </c>
    </row>
    <row r="62" spans="2:10">
      <c r="B62" t="s">
        <v>4972</v>
      </c>
      <c r="C62" t="s">
        <v>1306</v>
      </c>
      <c r="D62" t="s">
        <v>1268</v>
      </c>
      <c r="E62" t="s">
        <v>4973</v>
      </c>
      <c r="F62" t="s">
        <v>4967</v>
      </c>
      <c r="G62" t="s">
        <v>4970</v>
      </c>
      <c r="H62" t="s">
        <v>4974</v>
      </c>
      <c r="J62" s="469">
        <v>1</v>
      </c>
    </row>
    <row r="63" spans="2:10">
      <c r="B63" t="s">
        <v>4982</v>
      </c>
      <c r="C63" t="s">
        <v>1306</v>
      </c>
      <c r="D63" t="s">
        <v>1268</v>
      </c>
      <c r="E63" t="s">
        <v>4983</v>
      </c>
      <c r="F63" t="s">
        <v>4977</v>
      </c>
      <c r="G63" t="s">
        <v>4980</v>
      </c>
      <c r="H63" t="s">
        <v>4984</v>
      </c>
      <c r="J63" s="469">
        <v>1</v>
      </c>
    </row>
    <row r="64" spans="2:10">
      <c r="B64" t="s">
        <v>1938</v>
      </c>
      <c r="C64" t="s">
        <v>1291</v>
      </c>
      <c r="D64" t="s">
        <v>1279</v>
      </c>
      <c r="E64" t="s">
        <v>1935</v>
      </c>
      <c r="F64" t="s">
        <v>1936</v>
      </c>
      <c r="G64" t="s">
        <v>1933</v>
      </c>
      <c r="H64" t="s">
        <v>1940</v>
      </c>
      <c r="J64" s="469">
        <v>1</v>
      </c>
    </row>
    <row r="65" spans="2:10">
      <c r="B65" t="s">
        <v>2037</v>
      </c>
      <c r="C65" t="s">
        <v>1291</v>
      </c>
      <c r="D65" t="s">
        <v>1279</v>
      </c>
      <c r="E65" t="s">
        <v>2035</v>
      </c>
      <c r="F65" t="s">
        <v>2036</v>
      </c>
      <c r="G65" t="s">
        <v>2034</v>
      </c>
      <c r="H65" t="s">
        <v>1940</v>
      </c>
      <c r="J65" s="469">
        <v>1</v>
      </c>
    </row>
    <row r="66" spans="2:10">
      <c r="B66" t="s">
        <v>2059</v>
      </c>
      <c r="C66" t="s">
        <v>1291</v>
      </c>
      <c r="D66" t="s">
        <v>1279</v>
      </c>
      <c r="E66" t="s">
        <v>2057</v>
      </c>
      <c r="F66" t="s">
        <v>2058</v>
      </c>
      <c r="G66" t="s">
        <v>2056</v>
      </c>
      <c r="H66" t="s">
        <v>1940</v>
      </c>
      <c r="J66" s="469">
        <v>1</v>
      </c>
    </row>
    <row r="67" spans="2:10">
      <c r="B67" t="s">
        <v>4659</v>
      </c>
      <c r="C67" t="s">
        <v>1306</v>
      </c>
      <c r="D67" t="s">
        <v>1279</v>
      </c>
      <c r="E67" t="s">
        <v>4660</v>
      </c>
      <c r="F67" t="s">
        <v>4653</v>
      </c>
      <c r="G67" t="s">
        <v>4657</v>
      </c>
      <c r="H67" t="s">
        <v>1940</v>
      </c>
      <c r="J67" s="469">
        <v>1</v>
      </c>
    </row>
    <row r="68" spans="2:10">
      <c r="B68" t="s">
        <v>4787</v>
      </c>
      <c r="C68" t="s">
        <v>1306</v>
      </c>
      <c r="D68" t="s">
        <v>1279</v>
      </c>
      <c r="E68" t="s">
        <v>4788</v>
      </c>
      <c r="F68" t="s">
        <v>4782</v>
      </c>
      <c r="G68" t="s">
        <v>4785</v>
      </c>
      <c r="H68" t="s">
        <v>1940</v>
      </c>
      <c r="J68" s="469">
        <v>1</v>
      </c>
    </row>
    <row r="69" spans="2:10">
      <c r="B69" t="s">
        <v>4802</v>
      </c>
      <c r="C69" t="s">
        <v>1306</v>
      </c>
      <c r="D69" t="s">
        <v>1268</v>
      </c>
      <c r="E69" t="s">
        <v>4803</v>
      </c>
      <c r="F69" t="s">
        <v>4797</v>
      </c>
      <c r="G69" t="s">
        <v>4800</v>
      </c>
      <c r="H69" t="s">
        <v>1940</v>
      </c>
      <c r="J69" s="469">
        <v>1</v>
      </c>
    </row>
    <row r="70" spans="2:10">
      <c r="B70" t="s">
        <v>4819</v>
      </c>
      <c r="C70" t="s">
        <v>1306</v>
      </c>
      <c r="D70" t="s">
        <v>1268</v>
      </c>
      <c r="E70" t="s">
        <v>4820</v>
      </c>
      <c r="F70" t="s">
        <v>4814</v>
      </c>
      <c r="G70" t="s">
        <v>4817</v>
      </c>
      <c r="H70" t="s">
        <v>4695</v>
      </c>
      <c r="J70" s="469">
        <v>1</v>
      </c>
    </row>
    <row r="71" spans="2:10">
      <c r="B71" t="s">
        <v>4827</v>
      </c>
      <c r="C71" t="s">
        <v>1306</v>
      </c>
      <c r="D71" t="s">
        <v>1279</v>
      </c>
      <c r="E71" t="s">
        <v>4828</v>
      </c>
      <c r="F71" t="s">
        <v>4822</v>
      </c>
      <c r="G71" t="s">
        <v>4825</v>
      </c>
      <c r="H71" t="s">
        <v>1940</v>
      </c>
      <c r="J71" s="469">
        <v>1</v>
      </c>
    </row>
    <row r="72" spans="2:10">
      <c r="B72" t="s">
        <v>4851</v>
      </c>
      <c r="C72" t="s">
        <v>1306</v>
      </c>
      <c r="D72" t="s">
        <v>1268</v>
      </c>
      <c r="E72" t="s">
        <v>4852</v>
      </c>
      <c r="F72" t="s">
        <v>4846</v>
      </c>
      <c r="G72" t="s">
        <v>4849</v>
      </c>
      <c r="H72" t="s">
        <v>1940</v>
      </c>
      <c r="J72" s="469">
        <v>1</v>
      </c>
    </row>
    <row r="73" spans="2:10">
      <c r="B73" t="s">
        <v>4859</v>
      </c>
      <c r="C73" t="s">
        <v>1306</v>
      </c>
      <c r="D73" t="s">
        <v>1268</v>
      </c>
      <c r="E73" t="s">
        <v>4860</v>
      </c>
      <c r="F73" t="s">
        <v>4855</v>
      </c>
      <c r="G73" t="s">
        <v>4858</v>
      </c>
      <c r="H73" t="s">
        <v>2217</v>
      </c>
      <c r="J73" s="469">
        <v>1</v>
      </c>
    </row>
    <row r="74" spans="2:10">
      <c r="B74" t="s">
        <v>4868</v>
      </c>
      <c r="C74" t="s">
        <v>1306</v>
      </c>
      <c r="D74" t="s">
        <v>1268</v>
      </c>
      <c r="E74" t="s">
        <v>4869</v>
      </c>
      <c r="F74" t="s">
        <v>4863</v>
      </c>
      <c r="G74" t="s">
        <v>4866</v>
      </c>
      <c r="H74" t="s">
        <v>4695</v>
      </c>
      <c r="J74" s="469">
        <v>1</v>
      </c>
    </row>
    <row r="75" spans="2:10">
      <c r="B75" t="s">
        <v>2210</v>
      </c>
      <c r="C75" t="s">
        <v>1306</v>
      </c>
      <c r="D75" t="s">
        <v>1268</v>
      </c>
      <c r="E75" t="s">
        <v>4677</v>
      </c>
      <c r="F75" t="s">
        <v>2208</v>
      </c>
      <c r="G75" t="s">
        <v>2207</v>
      </c>
      <c r="H75" t="s">
        <v>2211</v>
      </c>
      <c r="J75" s="469">
        <v>1</v>
      </c>
    </row>
    <row r="76" spans="2:10">
      <c r="B76" t="s">
        <v>4702</v>
      </c>
      <c r="C76" t="s">
        <v>1306</v>
      </c>
      <c r="D76" t="s">
        <v>1279</v>
      </c>
      <c r="E76" t="s">
        <v>4703</v>
      </c>
      <c r="F76" t="s">
        <v>4697</v>
      </c>
      <c r="G76" t="s">
        <v>4700</v>
      </c>
      <c r="H76" t="s">
        <v>1940</v>
      </c>
      <c r="J76" s="469">
        <v>1</v>
      </c>
    </row>
    <row r="77" spans="2:10">
      <c r="B77" t="s">
        <v>4899</v>
      </c>
      <c r="C77" t="s">
        <v>1306</v>
      </c>
      <c r="D77" t="s">
        <v>1279</v>
      </c>
      <c r="E77" t="s">
        <v>4900</v>
      </c>
      <c r="F77" t="s">
        <v>4894</v>
      </c>
      <c r="G77" t="s">
        <v>4897</v>
      </c>
      <c r="H77" t="s">
        <v>1940</v>
      </c>
      <c r="J77" s="469">
        <v>1</v>
      </c>
    </row>
    <row r="78" spans="2:10">
      <c r="B78" t="s">
        <v>4922</v>
      </c>
      <c r="C78" t="s">
        <v>1306</v>
      </c>
      <c r="D78" t="s">
        <v>1268</v>
      </c>
      <c r="E78" t="s">
        <v>4923</v>
      </c>
      <c r="F78" t="s">
        <v>4917</v>
      </c>
      <c r="G78" t="s">
        <v>4920</v>
      </c>
      <c r="H78" t="s">
        <v>1940</v>
      </c>
      <c r="J78" s="469">
        <v>1</v>
      </c>
    </row>
    <row r="79" spans="2:10">
      <c r="B79" t="s">
        <v>5031</v>
      </c>
      <c r="C79" t="s">
        <v>1306</v>
      </c>
      <c r="D79" t="s">
        <v>1279</v>
      </c>
      <c r="E79" t="s">
        <v>5032</v>
      </c>
      <c r="F79" t="s">
        <v>5026</v>
      </c>
      <c r="G79" t="s">
        <v>5029</v>
      </c>
      <c r="H79" t="s">
        <v>1940</v>
      </c>
      <c r="J79" s="469">
        <v>1</v>
      </c>
    </row>
    <row r="80" spans="2:10">
      <c r="B80" t="s">
        <v>5044</v>
      </c>
      <c r="C80" t="s">
        <v>1306</v>
      </c>
      <c r="D80" t="s">
        <v>1268</v>
      </c>
      <c r="E80" t="s">
        <v>5045</v>
      </c>
      <c r="F80" t="s">
        <v>5041</v>
      </c>
      <c r="G80" t="s">
        <v>5043</v>
      </c>
      <c r="H80" t="s">
        <v>1940</v>
      </c>
      <c r="J80" s="469">
        <v>1</v>
      </c>
    </row>
    <row r="81" spans="2:10">
      <c r="B81" t="s">
        <v>4930</v>
      </c>
      <c r="C81" t="s">
        <v>1306</v>
      </c>
      <c r="D81" t="s">
        <v>1268</v>
      </c>
      <c r="E81" t="s">
        <v>4932</v>
      </c>
      <c r="F81" t="s">
        <v>4925</v>
      </c>
      <c r="G81" t="s">
        <v>4928</v>
      </c>
      <c r="H81" t="s">
        <v>4933</v>
      </c>
      <c r="J81" s="469">
        <v>1</v>
      </c>
    </row>
    <row r="82" spans="2:10">
      <c r="B82" t="s">
        <v>4952</v>
      </c>
      <c r="C82" t="s">
        <v>1306</v>
      </c>
      <c r="D82" t="s">
        <v>1268</v>
      </c>
      <c r="E82" t="s">
        <v>4953</v>
      </c>
      <c r="F82" t="s">
        <v>4947</v>
      </c>
      <c r="G82" t="s">
        <v>4950</v>
      </c>
      <c r="H82" t="s">
        <v>4954</v>
      </c>
      <c r="J82" s="469">
        <v>1</v>
      </c>
    </row>
    <row r="83" spans="2:10">
      <c r="B83" t="s">
        <v>4941</v>
      </c>
      <c r="C83" t="s">
        <v>1306</v>
      </c>
      <c r="D83" t="s">
        <v>1268</v>
      </c>
      <c r="E83" t="s">
        <v>4943</v>
      </c>
      <c r="F83" t="s">
        <v>4936</v>
      </c>
      <c r="G83" t="s">
        <v>4939</v>
      </c>
      <c r="H83" t="s">
        <v>4944</v>
      </c>
      <c r="J83" s="469">
        <v>1</v>
      </c>
    </row>
    <row r="84" spans="2:10">
      <c r="B84" t="s">
        <v>4962</v>
      </c>
      <c r="C84" t="s">
        <v>1306</v>
      </c>
      <c r="D84" t="s">
        <v>1268</v>
      </c>
      <c r="E84" t="s">
        <v>4963</v>
      </c>
      <c r="F84" t="s">
        <v>4957</v>
      </c>
      <c r="G84" t="s">
        <v>4960</v>
      </c>
      <c r="H84" t="s">
        <v>4964</v>
      </c>
      <c r="J84" s="469">
        <v>1</v>
      </c>
    </row>
    <row r="85" spans="2:10">
      <c r="B85" t="s">
        <v>7080</v>
      </c>
      <c r="C85" t="s">
        <v>1253</v>
      </c>
      <c r="D85" t="s">
        <v>1279</v>
      </c>
      <c r="E85" t="s">
        <v>7081</v>
      </c>
      <c r="F85" t="s">
        <v>7076</v>
      </c>
      <c r="G85" t="s">
        <v>7079</v>
      </c>
      <c r="H85" t="s">
        <v>1940</v>
      </c>
      <c r="J85" s="469">
        <v>1</v>
      </c>
    </row>
    <row r="86" spans="2:10">
      <c r="B86" t="s">
        <v>7086</v>
      </c>
      <c r="C86" t="s">
        <v>1253</v>
      </c>
      <c r="D86" t="s">
        <v>1268</v>
      </c>
      <c r="E86" t="s">
        <v>7087</v>
      </c>
      <c r="F86" t="s">
        <v>7082</v>
      </c>
      <c r="G86" t="s">
        <v>7085</v>
      </c>
      <c r="H86" t="s">
        <v>7088</v>
      </c>
      <c r="J86" s="469">
        <v>1</v>
      </c>
    </row>
    <row r="87" spans="2:10">
      <c r="B87" t="s">
        <v>6083</v>
      </c>
      <c r="C87" t="s">
        <v>1311</v>
      </c>
      <c r="D87" t="s">
        <v>1242</v>
      </c>
      <c r="E87" t="s">
        <v>6085</v>
      </c>
      <c r="F87" t="s">
        <v>6077</v>
      </c>
      <c r="G87" t="s">
        <v>6081</v>
      </c>
      <c r="H87" t="s">
        <v>6086</v>
      </c>
      <c r="I87" t="s">
        <v>5872</v>
      </c>
      <c r="J87" s="469">
        <v>1</v>
      </c>
    </row>
    <row r="88" spans="2:10">
      <c r="B88" t="s">
        <v>4549</v>
      </c>
      <c r="C88" t="s">
        <v>1280</v>
      </c>
      <c r="D88" t="s">
        <v>1279</v>
      </c>
      <c r="E88" t="s">
        <v>4550</v>
      </c>
      <c r="F88" t="s">
        <v>4545</v>
      </c>
      <c r="G88" t="s">
        <v>4548</v>
      </c>
      <c r="H88" t="s">
        <v>1940</v>
      </c>
      <c r="J88" s="469">
        <v>1</v>
      </c>
    </row>
    <row r="89" spans="2:10">
      <c r="B89" t="s">
        <v>4205</v>
      </c>
      <c r="C89" t="s">
        <v>1280</v>
      </c>
      <c r="D89" t="s">
        <v>1272</v>
      </c>
      <c r="E89" t="s">
        <v>4206</v>
      </c>
      <c r="F89" t="s">
        <v>1761</v>
      </c>
      <c r="G89" t="s">
        <v>1945</v>
      </c>
      <c r="H89" t="s">
        <v>1940</v>
      </c>
      <c r="J89" s="469">
        <v>1</v>
      </c>
    </row>
    <row r="90" spans="2:10">
      <c r="B90" t="s">
        <v>4209</v>
      </c>
      <c r="C90" t="s">
        <v>1280</v>
      </c>
      <c r="D90" t="s">
        <v>1272</v>
      </c>
      <c r="E90" t="s">
        <v>4210</v>
      </c>
      <c r="F90" t="s">
        <v>1766</v>
      </c>
      <c r="G90" t="s">
        <v>1953</v>
      </c>
      <c r="H90" t="s">
        <v>1940</v>
      </c>
      <c r="J90" s="469">
        <v>1</v>
      </c>
    </row>
    <row r="91" spans="2:10">
      <c r="B91" t="s">
        <v>4224</v>
      </c>
      <c r="C91" t="s">
        <v>1280</v>
      </c>
      <c r="D91" t="s">
        <v>1272</v>
      </c>
      <c r="E91" t="s">
        <v>4226</v>
      </c>
      <c r="F91" t="s">
        <v>1772</v>
      </c>
      <c r="G91" t="s">
        <v>4223</v>
      </c>
      <c r="H91" t="s">
        <v>1940</v>
      </c>
      <c r="J91" s="469">
        <v>1</v>
      </c>
    </row>
    <row r="92" spans="2:10">
      <c r="B92" t="s">
        <v>4232</v>
      </c>
      <c r="C92" t="s">
        <v>1280</v>
      </c>
      <c r="D92" t="s">
        <v>1272</v>
      </c>
      <c r="E92" t="s">
        <v>4234</v>
      </c>
      <c r="F92" t="s">
        <v>1778</v>
      </c>
      <c r="G92" t="s">
        <v>4230</v>
      </c>
      <c r="H92" t="s">
        <v>1940</v>
      </c>
      <c r="J92" s="469">
        <v>1</v>
      </c>
    </row>
    <row r="93" spans="2:10">
      <c r="B93" t="s">
        <v>4281</v>
      </c>
      <c r="C93" t="s">
        <v>1280</v>
      </c>
      <c r="D93" t="s">
        <v>1268</v>
      </c>
      <c r="E93" t="s">
        <v>4283</v>
      </c>
      <c r="F93" t="s">
        <v>4277</v>
      </c>
      <c r="G93" t="s">
        <v>4280</v>
      </c>
      <c r="H93" t="s">
        <v>4284</v>
      </c>
      <c r="J93" s="469">
        <v>1</v>
      </c>
    </row>
    <row r="94" spans="2:10">
      <c r="B94" t="s">
        <v>4472</v>
      </c>
      <c r="C94" t="s">
        <v>1280</v>
      </c>
      <c r="D94" t="s">
        <v>1279</v>
      </c>
      <c r="E94" t="s">
        <v>4473</v>
      </c>
      <c r="F94" t="s">
        <v>4468</v>
      </c>
      <c r="G94" t="s">
        <v>4471</v>
      </c>
      <c r="H94" t="s">
        <v>4474</v>
      </c>
      <c r="J94" s="469">
        <v>1</v>
      </c>
    </row>
    <row r="95" spans="2:10">
      <c r="B95" t="s">
        <v>4575</v>
      </c>
      <c r="C95" t="s">
        <v>1280</v>
      </c>
      <c r="D95" t="s">
        <v>1279</v>
      </c>
      <c r="E95" t="s">
        <v>4576</v>
      </c>
      <c r="F95" t="s">
        <v>4571</v>
      </c>
      <c r="G95" t="s">
        <v>4574</v>
      </c>
      <c r="H95" t="s">
        <v>1940</v>
      </c>
      <c r="J95" s="469">
        <v>1</v>
      </c>
    </row>
    <row r="96" spans="2:10">
      <c r="B96" t="s">
        <v>4312</v>
      </c>
      <c r="C96" t="s">
        <v>1280</v>
      </c>
      <c r="D96" t="s">
        <v>1268</v>
      </c>
      <c r="E96" t="s">
        <v>4313</v>
      </c>
      <c r="F96" t="s">
        <v>4308</v>
      </c>
      <c r="G96" t="s">
        <v>4311</v>
      </c>
      <c r="H96" t="s">
        <v>4314</v>
      </c>
      <c r="J96" s="469">
        <v>1</v>
      </c>
    </row>
    <row r="97" spans="2:10">
      <c r="B97" t="s">
        <v>7430</v>
      </c>
      <c r="C97" t="s">
        <v>1264</v>
      </c>
      <c r="D97" t="s">
        <v>1268</v>
      </c>
      <c r="E97" t="s">
        <v>7431</v>
      </c>
      <c r="F97" t="s">
        <v>7426</v>
      </c>
      <c r="G97" t="s">
        <v>7429</v>
      </c>
      <c r="H97" t="s">
        <v>7430</v>
      </c>
      <c r="J97" s="469">
        <v>1</v>
      </c>
    </row>
    <row r="98" spans="2:10">
      <c r="B98" t="s">
        <v>7412</v>
      </c>
      <c r="C98" t="s">
        <v>1264</v>
      </c>
      <c r="D98" t="s">
        <v>1279</v>
      </c>
      <c r="E98" t="s">
        <v>7413</v>
      </c>
      <c r="F98" t="s">
        <v>7408</v>
      </c>
      <c r="G98" t="s">
        <v>7411</v>
      </c>
      <c r="H98" t="s">
        <v>1940</v>
      </c>
      <c r="J98" s="469">
        <v>1</v>
      </c>
    </row>
    <row r="99" spans="2:10">
      <c r="B99" t="s">
        <v>7437</v>
      </c>
      <c r="C99" t="s">
        <v>1264</v>
      </c>
      <c r="D99" t="s">
        <v>1268</v>
      </c>
      <c r="E99" t="s">
        <v>7438</v>
      </c>
      <c r="F99" t="s">
        <v>7433</v>
      </c>
      <c r="G99" t="s">
        <v>7436</v>
      </c>
      <c r="H99" t="s">
        <v>7437</v>
      </c>
      <c r="J99" s="469">
        <v>1</v>
      </c>
    </row>
    <row r="100" spans="2:10">
      <c r="B100" t="s">
        <v>7452</v>
      </c>
      <c r="C100" t="s">
        <v>1264</v>
      </c>
      <c r="D100" t="s">
        <v>1268</v>
      </c>
      <c r="E100" t="s">
        <v>7453</v>
      </c>
      <c r="F100" t="s">
        <v>7448</v>
      </c>
      <c r="G100" t="s">
        <v>7451</v>
      </c>
      <c r="H100" t="s">
        <v>7452</v>
      </c>
      <c r="J100" s="469">
        <v>1</v>
      </c>
    </row>
    <row r="101" spans="2:10">
      <c r="B101" t="s">
        <v>7497</v>
      </c>
      <c r="C101" t="s">
        <v>1264</v>
      </c>
      <c r="D101" t="s">
        <v>1268</v>
      </c>
      <c r="E101" t="s">
        <v>7498</v>
      </c>
      <c r="F101" t="s">
        <v>7493</v>
      </c>
      <c r="G101" t="s">
        <v>7496</v>
      </c>
      <c r="H101" t="s">
        <v>7497</v>
      </c>
      <c r="J101" s="469">
        <v>1</v>
      </c>
    </row>
    <row r="102" spans="2:10">
      <c r="B102" t="s">
        <v>7504</v>
      </c>
      <c r="C102" t="s">
        <v>1264</v>
      </c>
      <c r="D102" t="s">
        <v>1268</v>
      </c>
      <c r="E102" t="s">
        <v>7505</v>
      </c>
      <c r="F102" t="s">
        <v>7500</v>
      </c>
      <c r="G102" t="s">
        <v>7503</v>
      </c>
      <c r="H102" t="s">
        <v>7504</v>
      </c>
      <c r="J102" s="469">
        <v>1</v>
      </c>
    </row>
    <row r="103" spans="2:10">
      <c r="B103" t="s">
        <v>7511</v>
      </c>
      <c r="C103" t="s">
        <v>1264</v>
      </c>
      <c r="D103" t="s">
        <v>1268</v>
      </c>
      <c r="E103" t="s">
        <v>7512</v>
      </c>
      <c r="F103" t="s">
        <v>7507</v>
      </c>
      <c r="G103" t="s">
        <v>7510</v>
      </c>
      <c r="H103" t="s">
        <v>7511</v>
      </c>
      <c r="J103" s="469">
        <v>1</v>
      </c>
    </row>
    <row r="104" spans="2:10">
      <c r="B104" t="s">
        <v>7518</v>
      </c>
      <c r="C104" t="s">
        <v>1264</v>
      </c>
      <c r="D104" t="s">
        <v>1268</v>
      </c>
      <c r="E104" t="s">
        <v>7519</v>
      </c>
      <c r="F104" t="s">
        <v>7514</v>
      </c>
      <c r="G104" t="s">
        <v>7517</v>
      </c>
      <c r="H104" t="s">
        <v>7518</v>
      </c>
      <c r="J104" s="469">
        <v>1</v>
      </c>
    </row>
    <row r="105" spans="2:10">
      <c r="B105" t="s">
        <v>7198</v>
      </c>
      <c r="C105" t="s">
        <v>1264</v>
      </c>
      <c r="D105" t="s">
        <v>1272</v>
      </c>
      <c r="E105" t="s">
        <v>7200</v>
      </c>
      <c r="F105" t="s">
        <v>7193</v>
      </c>
      <c r="G105" t="s">
        <v>7196</v>
      </c>
      <c r="H105" t="s">
        <v>7201</v>
      </c>
      <c r="J105" s="469">
        <v>1</v>
      </c>
    </row>
    <row r="106" spans="2:10">
      <c r="B106" t="s">
        <v>7388</v>
      </c>
      <c r="C106" t="s">
        <v>1264</v>
      </c>
      <c r="D106" t="s">
        <v>1268</v>
      </c>
      <c r="E106" t="s">
        <v>7389</v>
      </c>
      <c r="F106" t="s">
        <v>7383</v>
      </c>
      <c r="G106" t="s">
        <v>7387</v>
      </c>
      <c r="H106" t="s">
        <v>1940</v>
      </c>
      <c r="J106" s="469">
        <v>1</v>
      </c>
    </row>
    <row r="107" spans="2:10">
      <c r="B107" t="s">
        <v>5091</v>
      </c>
      <c r="C107" t="s">
        <v>1306</v>
      </c>
      <c r="D107" t="s">
        <v>1279</v>
      </c>
      <c r="E107" t="s">
        <v>5092</v>
      </c>
      <c r="F107" t="s">
        <v>5086</v>
      </c>
      <c r="G107" t="s">
        <v>5089</v>
      </c>
      <c r="H107" t="s">
        <v>1940</v>
      </c>
      <c r="J107" s="469">
        <v>1</v>
      </c>
    </row>
    <row r="108" spans="2:10">
      <c r="B108" t="s">
        <v>5193</v>
      </c>
      <c r="C108" t="s">
        <v>1306</v>
      </c>
      <c r="D108" t="s">
        <v>1279</v>
      </c>
      <c r="E108" t="s">
        <v>5194</v>
      </c>
      <c r="F108" t="s">
        <v>5188</v>
      </c>
      <c r="G108" t="s">
        <v>5191</v>
      </c>
      <c r="H108" t="s">
        <v>1940</v>
      </c>
      <c r="J108" s="469">
        <v>1</v>
      </c>
    </row>
    <row r="109" spans="2:10">
      <c r="B109" t="s">
        <v>5263</v>
      </c>
      <c r="C109" t="s">
        <v>1306</v>
      </c>
      <c r="D109" t="s">
        <v>1279</v>
      </c>
      <c r="E109" t="s">
        <v>5264</v>
      </c>
      <c r="F109" t="s">
        <v>5258</v>
      </c>
      <c r="G109" t="s">
        <v>5261</v>
      </c>
      <c r="H109" t="s">
        <v>1940</v>
      </c>
      <c r="J109" s="469">
        <v>1</v>
      </c>
    </row>
    <row r="110" spans="2:10">
      <c r="B110" t="s">
        <v>5409</v>
      </c>
      <c r="C110" t="s">
        <v>1306</v>
      </c>
      <c r="D110" t="s">
        <v>1279</v>
      </c>
      <c r="E110" t="s">
        <v>5410</v>
      </c>
      <c r="F110" t="s">
        <v>5404</v>
      </c>
      <c r="G110" t="s">
        <v>5407</v>
      </c>
      <c r="H110" t="s">
        <v>1940</v>
      </c>
      <c r="J110" s="469">
        <v>1</v>
      </c>
    </row>
    <row r="111" spans="2:10">
      <c r="B111" t="s">
        <v>5456</v>
      </c>
      <c r="C111" t="s">
        <v>1306</v>
      </c>
      <c r="D111" t="s">
        <v>1279</v>
      </c>
      <c r="E111" t="s">
        <v>5457</v>
      </c>
      <c r="F111" t="s">
        <v>5451</v>
      </c>
      <c r="G111" t="s">
        <v>5454</v>
      </c>
      <c r="H111" t="s">
        <v>1940</v>
      </c>
      <c r="J111" s="469">
        <v>1</v>
      </c>
    </row>
    <row r="112" spans="2:10">
      <c r="B112" t="s">
        <v>5611</v>
      </c>
      <c r="C112" t="s">
        <v>1306</v>
      </c>
      <c r="D112" t="s">
        <v>1279</v>
      </c>
      <c r="E112" t="s">
        <v>5613</v>
      </c>
      <c r="F112" t="s">
        <v>5606</v>
      </c>
      <c r="G112" t="s">
        <v>5609</v>
      </c>
      <c r="H112" t="s">
        <v>1940</v>
      </c>
      <c r="J112" s="469">
        <v>1</v>
      </c>
    </row>
    <row r="113" spans="2:10">
      <c r="B113" t="s">
        <v>5679</v>
      </c>
      <c r="C113" t="s">
        <v>1306</v>
      </c>
      <c r="D113" t="s">
        <v>1279</v>
      </c>
      <c r="E113" t="s">
        <v>5681</v>
      </c>
      <c r="F113" t="s">
        <v>5674</v>
      </c>
      <c r="G113" t="s">
        <v>5677</v>
      </c>
      <c r="H113" t="s">
        <v>1940</v>
      </c>
      <c r="J113" s="469">
        <v>1</v>
      </c>
    </row>
    <row r="114" spans="2:10">
      <c r="B114" t="s">
        <v>5735</v>
      </c>
      <c r="C114" t="s">
        <v>1306</v>
      </c>
      <c r="D114" t="s">
        <v>1279</v>
      </c>
      <c r="E114" t="s">
        <v>5737</v>
      </c>
      <c r="F114" t="s">
        <v>5730</v>
      </c>
      <c r="G114" t="s">
        <v>5733</v>
      </c>
      <c r="H114" t="s">
        <v>1940</v>
      </c>
      <c r="J114" s="469">
        <v>1</v>
      </c>
    </row>
    <row r="115" spans="2:10">
      <c r="B115" t="s">
        <v>7570</v>
      </c>
      <c r="C115" t="s">
        <v>1264</v>
      </c>
      <c r="D115" t="s">
        <v>1279</v>
      </c>
      <c r="E115" t="s">
        <v>7571</v>
      </c>
      <c r="F115" t="s">
        <v>7566</v>
      </c>
      <c r="G115" t="s">
        <v>7569</v>
      </c>
      <c r="H115" t="s">
        <v>1940</v>
      </c>
      <c r="J115" s="469">
        <v>1</v>
      </c>
    </row>
    <row r="116" spans="2:10">
      <c r="B116" t="s">
        <v>1990</v>
      </c>
      <c r="C116" t="s">
        <v>1291</v>
      </c>
      <c r="D116" t="s">
        <v>1272</v>
      </c>
      <c r="E116" t="s">
        <v>1987</v>
      </c>
      <c r="F116" t="s">
        <v>1989</v>
      </c>
      <c r="G116" t="s">
        <v>1988</v>
      </c>
      <c r="H116" t="s">
        <v>1940</v>
      </c>
      <c r="J116" s="469">
        <v>1</v>
      </c>
    </row>
    <row r="117" spans="2:10">
      <c r="B117" t="s">
        <v>2200</v>
      </c>
      <c r="C117" t="s">
        <v>1306</v>
      </c>
      <c r="D117" t="s">
        <v>1268</v>
      </c>
      <c r="E117" t="s">
        <v>4676</v>
      </c>
      <c r="F117" t="s">
        <v>2198</v>
      </c>
      <c r="G117" t="s">
        <v>2197</v>
      </c>
      <c r="H117" t="s">
        <v>2201</v>
      </c>
      <c r="J117" s="469">
        <v>1</v>
      </c>
    </row>
    <row r="118" spans="2:10">
      <c r="B118" t="s">
        <v>4729</v>
      </c>
      <c r="C118" t="s">
        <v>1306</v>
      </c>
      <c r="D118" t="s">
        <v>1268</v>
      </c>
      <c r="E118" t="s">
        <v>4730</v>
      </c>
      <c r="F118" t="s">
        <v>4724</v>
      </c>
      <c r="G118" t="s">
        <v>4727</v>
      </c>
      <c r="H118" t="s">
        <v>2217</v>
      </c>
      <c r="J118" s="469">
        <v>1</v>
      </c>
    </row>
    <row r="119" spans="2:10">
      <c r="B119" t="s">
        <v>4738</v>
      </c>
      <c r="C119" t="s">
        <v>1306</v>
      </c>
      <c r="D119" t="s">
        <v>1268</v>
      </c>
      <c r="E119" t="s">
        <v>4739</v>
      </c>
      <c r="F119" t="s">
        <v>4733</v>
      </c>
      <c r="G119" t="s">
        <v>4736</v>
      </c>
      <c r="H119" t="s">
        <v>4695</v>
      </c>
      <c r="J119" s="469">
        <v>1</v>
      </c>
    </row>
    <row r="120" spans="2:10">
      <c r="B120" t="s">
        <v>4747</v>
      </c>
      <c r="C120" t="s">
        <v>1306</v>
      </c>
      <c r="D120" t="s">
        <v>1279</v>
      </c>
      <c r="E120" t="s">
        <v>4748</v>
      </c>
      <c r="F120" t="s">
        <v>4742</v>
      </c>
      <c r="G120" t="s">
        <v>4745</v>
      </c>
      <c r="H120" t="s">
        <v>1940</v>
      </c>
      <c r="J120" s="469">
        <v>1</v>
      </c>
    </row>
    <row r="121" spans="2:10">
      <c r="B121" t="s">
        <v>4767</v>
      </c>
      <c r="C121" t="s">
        <v>1306</v>
      </c>
      <c r="D121" t="s">
        <v>1268</v>
      </c>
      <c r="E121" t="s">
        <v>4768</v>
      </c>
      <c r="F121" t="s">
        <v>4762</v>
      </c>
      <c r="G121" t="s">
        <v>4765</v>
      </c>
      <c r="H121" t="s">
        <v>4769</v>
      </c>
      <c r="J121" s="469">
        <v>1</v>
      </c>
    </row>
    <row r="122" spans="2:10">
      <c r="B122" t="s">
        <v>4777</v>
      </c>
      <c r="C122" t="s">
        <v>1306</v>
      </c>
      <c r="D122" t="s">
        <v>1268</v>
      </c>
      <c r="E122" t="s">
        <v>4778</v>
      </c>
      <c r="F122" t="s">
        <v>4772</v>
      </c>
      <c r="G122" t="s">
        <v>4775</v>
      </c>
      <c r="H122" t="s">
        <v>4779</v>
      </c>
      <c r="J122" s="469">
        <v>1</v>
      </c>
    </row>
    <row r="123" spans="2:10">
      <c r="B123" t="s">
        <v>4914</v>
      </c>
      <c r="C123" t="s">
        <v>1306</v>
      </c>
      <c r="D123" t="s">
        <v>1268</v>
      </c>
      <c r="E123" t="s">
        <v>4915</v>
      </c>
      <c r="F123" t="s">
        <v>4909</v>
      </c>
      <c r="G123" t="s">
        <v>4912</v>
      </c>
      <c r="H123" t="s">
        <v>1940</v>
      </c>
      <c r="J123" s="469">
        <v>1</v>
      </c>
    </row>
    <row r="124" spans="2:10">
      <c r="B124" t="s">
        <v>5052</v>
      </c>
      <c r="C124" t="s">
        <v>1306</v>
      </c>
      <c r="D124" t="s">
        <v>1268</v>
      </c>
      <c r="E124" t="s">
        <v>5053</v>
      </c>
      <c r="F124" t="s">
        <v>5047</v>
      </c>
      <c r="G124" t="s">
        <v>5050</v>
      </c>
      <c r="H124" t="s">
        <v>5054</v>
      </c>
      <c r="J124" s="469">
        <v>1</v>
      </c>
    </row>
    <row r="125" spans="2:10">
      <c r="B125" t="s">
        <v>5071</v>
      </c>
      <c r="C125" t="s">
        <v>1306</v>
      </c>
      <c r="D125" t="s">
        <v>1268</v>
      </c>
      <c r="E125" t="s">
        <v>5072</v>
      </c>
      <c r="F125" t="s">
        <v>5067</v>
      </c>
      <c r="G125" t="s">
        <v>5070</v>
      </c>
      <c r="H125" t="s">
        <v>5073</v>
      </c>
      <c r="J125" s="469">
        <v>1</v>
      </c>
    </row>
    <row r="126" spans="2:10">
      <c r="B126" t="s">
        <v>5062</v>
      </c>
      <c r="C126" t="s">
        <v>1306</v>
      </c>
      <c r="D126" t="s">
        <v>1268</v>
      </c>
      <c r="E126" t="s">
        <v>5063</v>
      </c>
      <c r="F126" t="s">
        <v>5057</v>
      </c>
      <c r="G126" t="s">
        <v>5060</v>
      </c>
      <c r="H126" t="s">
        <v>5064</v>
      </c>
      <c r="J126" s="469">
        <v>1</v>
      </c>
    </row>
    <row r="127" spans="2:10">
      <c r="B127" t="s">
        <v>5081</v>
      </c>
      <c r="C127" t="s">
        <v>1306</v>
      </c>
      <c r="D127" t="s">
        <v>1268</v>
      </c>
      <c r="E127" t="s">
        <v>5082</v>
      </c>
      <c r="F127" t="s">
        <v>5076</v>
      </c>
      <c r="G127" t="s">
        <v>5079</v>
      </c>
      <c r="H127" t="s">
        <v>5083</v>
      </c>
      <c r="J127" s="469">
        <v>1</v>
      </c>
    </row>
    <row r="128" spans="2:10">
      <c r="B128" t="s">
        <v>7445</v>
      </c>
      <c r="C128" t="s">
        <v>1264</v>
      </c>
      <c r="D128" t="s">
        <v>1268</v>
      </c>
      <c r="E128" t="s">
        <v>7446</v>
      </c>
      <c r="F128" t="s">
        <v>7441</v>
      </c>
      <c r="G128" t="s">
        <v>7444</v>
      </c>
      <c r="H128" t="s">
        <v>7445</v>
      </c>
      <c r="J128" s="469">
        <v>1</v>
      </c>
    </row>
    <row r="129" spans="2:10">
      <c r="B129" t="s">
        <v>7490</v>
      </c>
      <c r="C129" t="s">
        <v>1264</v>
      </c>
      <c r="D129" t="s">
        <v>1268</v>
      </c>
      <c r="E129" t="s">
        <v>7491</v>
      </c>
      <c r="F129" t="s">
        <v>7486</v>
      </c>
      <c r="G129" t="s">
        <v>7489</v>
      </c>
      <c r="H129" t="s">
        <v>7490</v>
      </c>
      <c r="J129" s="469">
        <v>1</v>
      </c>
    </row>
    <row r="130" spans="2:10">
      <c r="B130" t="s">
        <v>7588</v>
      </c>
      <c r="C130" t="s">
        <v>1264</v>
      </c>
      <c r="D130" t="s">
        <v>1268</v>
      </c>
      <c r="E130" t="s">
        <v>7589</v>
      </c>
      <c r="F130" t="s">
        <v>7584</v>
      </c>
      <c r="G130" t="s">
        <v>7587</v>
      </c>
      <c r="H130" t="s">
        <v>7588</v>
      </c>
      <c r="J130" s="469">
        <v>1</v>
      </c>
    </row>
    <row r="131" spans="2:10">
      <c r="B131" t="s">
        <v>7596</v>
      </c>
      <c r="C131" t="s">
        <v>1264</v>
      </c>
      <c r="D131" t="s">
        <v>1268</v>
      </c>
      <c r="E131" t="s">
        <v>7597</v>
      </c>
      <c r="F131" t="s">
        <v>7592</v>
      </c>
      <c r="G131" t="s">
        <v>7595</v>
      </c>
      <c r="H131" t="s">
        <v>7598</v>
      </c>
      <c r="J131" s="469">
        <v>1</v>
      </c>
    </row>
    <row r="132" spans="2:10">
      <c r="B132" t="s">
        <v>1999</v>
      </c>
      <c r="C132" t="s">
        <v>1291</v>
      </c>
      <c r="D132" t="s">
        <v>1272</v>
      </c>
      <c r="E132" t="s">
        <v>1996</v>
      </c>
      <c r="F132" t="s">
        <v>1998</v>
      </c>
      <c r="G132" t="s">
        <v>1997</v>
      </c>
      <c r="H132" t="s">
        <v>1940</v>
      </c>
      <c r="J132" s="469">
        <v>1</v>
      </c>
    </row>
    <row r="133" spans="2:10">
      <c r="B133" t="s">
        <v>2008</v>
      </c>
      <c r="C133" t="s">
        <v>1291</v>
      </c>
      <c r="D133" t="s">
        <v>1272</v>
      </c>
      <c r="E133" t="s">
        <v>2004</v>
      </c>
      <c r="F133" t="s">
        <v>2006</v>
      </c>
      <c r="G133" t="s">
        <v>2005</v>
      </c>
      <c r="H133" t="s">
        <v>2009</v>
      </c>
      <c r="J133" s="469">
        <v>1</v>
      </c>
    </row>
    <row r="134" spans="2:10">
      <c r="B134" t="s">
        <v>7156</v>
      </c>
      <c r="C134" t="s">
        <v>1253</v>
      </c>
      <c r="D134" t="s">
        <v>1279</v>
      </c>
      <c r="E134" t="s">
        <v>7157</v>
      </c>
      <c r="F134" t="s">
        <v>7152</v>
      </c>
      <c r="G134" t="s">
        <v>7155</v>
      </c>
      <c r="H134" t="s">
        <v>7156</v>
      </c>
      <c r="J134" s="469">
        <v>1</v>
      </c>
    </row>
    <row r="135" spans="2:10">
      <c r="B135" t="s">
        <v>7347</v>
      </c>
      <c r="C135" t="s">
        <v>1264</v>
      </c>
      <c r="D135" t="s">
        <v>1279</v>
      </c>
      <c r="E135" t="s">
        <v>7348</v>
      </c>
      <c r="F135" t="s">
        <v>7343</v>
      </c>
      <c r="G135" t="s">
        <v>7346</v>
      </c>
      <c r="H135" t="s">
        <v>1940</v>
      </c>
      <c r="J135" s="469">
        <v>1</v>
      </c>
    </row>
    <row r="136" spans="2:10">
      <c r="B136" t="s">
        <v>7207</v>
      </c>
      <c r="C136" t="s">
        <v>1264</v>
      </c>
      <c r="D136" t="s">
        <v>1268</v>
      </c>
      <c r="E136" t="s">
        <v>7208</v>
      </c>
      <c r="F136" t="s">
        <v>7203</v>
      </c>
      <c r="G136" t="s">
        <v>7206</v>
      </c>
      <c r="H136" t="s">
        <v>7207</v>
      </c>
      <c r="J136" s="469">
        <v>1</v>
      </c>
    </row>
    <row r="137" spans="2:10">
      <c r="B137" t="s">
        <v>7130</v>
      </c>
      <c r="C137" t="s">
        <v>1253</v>
      </c>
      <c r="D137" t="s">
        <v>1279</v>
      </c>
      <c r="E137" t="s">
        <v>7131</v>
      </c>
      <c r="F137" t="s">
        <v>7126</v>
      </c>
      <c r="G137" t="s">
        <v>7129</v>
      </c>
      <c r="H137" t="s">
        <v>7132</v>
      </c>
      <c r="J137" s="469">
        <v>1</v>
      </c>
    </row>
    <row r="138" spans="2:10">
      <c r="B138" t="s">
        <v>7137</v>
      </c>
      <c r="C138" t="s">
        <v>1253</v>
      </c>
      <c r="D138" t="s">
        <v>1268</v>
      </c>
      <c r="E138" t="s">
        <v>7138</v>
      </c>
      <c r="F138" t="s">
        <v>7133</v>
      </c>
      <c r="G138" t="s">
        <v>7136</v>
      </c>
      <c r="H138" t="s">
        <v>7139</v>
      </c>
      <c r="J138" s="469">
        <v>1</v>
      </c>
    </row>
    <row r="139" spans="2:10">
      <c r="B139" t="s">
        <v>4217</v>
      </c>
      <c r="C139" t="s">
        <v>1280</v>
      </c>
      <c r="D139" t="s">
        <v>1272</v>
      </c>
      <c r="E139" t="s">
        <v>4219</v>
      </c>
      <c r="F139" t="s">
        <v>4213</v>
      </c>
      <c r="G139" t="s">
        <v>4216</v>
      </c>
      <c r="H139" t="s">
        <v>4220</v>
      </c>
      <c r="J139" s="469">
        <v>1</v>
      </c>
    </row>
    <row r="140" spans="2:10">
      <c r="B140" t="s">
        <v>4240</v>
      </c>
      <c r="C140" t="s">
        <v>1280</v>
      </c>
      <c r="D140" t="s">
        <v>1268</v>
      </c>
      <c r="E140" t="s">
        <v>4241</v>
      </c>
      <c r="F140" t="s">
        <v>4236</v>
      </c>
      <c r="G140" t="s">
        <v>4239</v>
      </c>
      <c r="H140" t="s">
        <v>4242</v>
      </c>
      <c r="J140" s="469">
        <v>1</v>
      </c>
    </row>
    <row r="141" spans="2:10">
      <c r="E141" t="s">
        <v>4306</v>
      </c>
      <c r="F141" t="s">
        <v>4302</v>
      </c>
      <c r="G141" t="s">
        <v>4305</v>
      </c>
      <c r="H141" t="s">
        <v>1940</v>
      </c>
      <c r="J141" s="469">
        <v>1</v>
      </c>
    </row>
    <row r="142" spans="2:10">
      <c r="B142" t="s">
        <v>4352</v>
      </c>
      <c r="C142" t="s">
        <v>1280</v>
      </c>
      <c r="D142" t="s">
        <v>1279</v>
      </c>
      <c r="E142" t="s">
        <v>4353</v>
      </c>
      <c r="F142" t="s">
        <v>4348</v>
      </c>
      <c r="G142" t="s">
        <v>4351</v>
      </c>
      <c r="H142" t="s">
        <v>1940</v>
      </c>
      <c r="J142" s="469">
        <v>1</v>
      </c>
    </row>
    <row r="143" spans="2:10">
      <c r="B143" t="s">
        <v>4319</v>
      </c>
      <c r="C143" t="s">
        <v>1280</v>
      </c>
      <c r="D143" t="s">
        <v>1272</v>
      </c>
      <c r="E143" t="s">
        <v>4321</v>
      </c>
      <c r="F143" t="s">
        <v>4316</v>
      </c>
      <c r="G143" t="s">
        <v>4318</v>
      </c>
      <c r="H143" t="s">
        <v>1940</v>
      </c>
      <c r="J143" s="469">
        <v>1</v>
      </c>
    </row>
    <row r="144" spans="2:10">
      <c r="B144" t="s">
        <v>4366</v>
      </c>
      <c r="C144" t="s">
        <v>1280</v>
      </c>
      <c r="D144" t="s">
        <v>1279</v>
      </c>
      <c r="E144" t="s">
        <v>4367</v>
      </c>
      <c r="F144" t="s">
        <v>4362</v>
      </c>
      <c r="G144" t="s">
        <v>4365</v>
      </c>
      <c r="H144" t="s">
        <v>1940</v>
      </c>
      <c r="J144" s="469">
        <v>1</v>
      </c>
    </row>
    <row r="145" spans="2:10">
      <c r="B145" t="s">
        <v>4372</v>
      </c>
      <c r="C145" t="s">
        <v>1280</v>
      </c>
      <c r="D145" t="s">
        <v>1268</v>
      </c>
      <c r="E145" t="s">
        <v>4373</v>
      </c>
      <c r="F145" t="s">
        <v>4368</v>
      </c>
      <c r="G145" t="s">
        <v>4371</v>
      </c>
      <c r="H145" t="s">
        <v>1940</v>
      </c>
      <c r="J145" s="469">
        <v>1</v>
      </c>
    </row>
    <row r="146" spans="2:10">
      <c r="B146" t="s">
        <v>7105</v>
      </c>
      <c r="C146" t="s">
        <v>1253</v>
      </c>
      <c r="D146" t="s">
        <v>1279</v>
      </c>
      <c r="E146" t="s">
        <v>7106</v>
      </c>
      <c r="F146" t="s">
        <v>7101</v>
      </c>
      <c r="G146" t="s">
        <v>7104</v>
      </c>
      <c r="H146" t="s">
        <v>1940</v>
      </c>
      <c r="J146" s="469">
        <v>1</v>
      </c>
    </row>
    <row r="147" spans="2:10">
      <c r="B147" t="s">
        <v>7333</v>
      </c>
      <c r="C147" t="s">
        <v>1264</v>
      </c>
      <c r="D147" t="s">
        <v>1279</v>
      </c>
      <c r="E147" t="s">
        <v>7334</v>
      </c>
      <c r="F147" t="s">
        <v>7329</v>
      </c>
      <c r="G147" t="s">
        <v>7332</v>
      </c>
      <c r="H147" t="s">
        <v>1940</v>
      </c>
      <c r="J147" s="469">
        <v>1</v>
      </c>
    </row>
    <row r="148" spans="2:10">
      <c r="B148" t="s">
        <v>7605</v>
      </c>
      <c r="C148" t="s">
        <v>1264</v>
      </c>
      <c r="D148" t="s">
        <v>1268</v>
      </c>
      <c r="E148" t="s">
        <v>7607</v>
      </c>
      <c r="F148" t="s">
        <v>7601</v>
      </c>
      <c r="G148" t="s">
        <v>7604</v>
      </c>
      <c r="H148" t="s">
        <v>7608</v>
      </c>
      <c r="J148" s="469">
        <v>1</v>
      </c>
    </row>
    <row r="149" spans="2:10">
      <c r="B149" t="s">
        <v>7367</v>
      </c>
      <c r="C149" t="s">
        <v>1264</v>
      </c>
      <c r="D149" t="s">
        <v>1279</v>
      </c>
      <c r="E149" t="s">
        <v>7368</v>
      </c>
      <c r="F149" t="s">
        <v>7363</v>
      </c>
      <c r="G149" t="s">
        <v>7366</v>
      </c>
      <c r="H149" t="s">
        <v>1940</v>
      </c>
      <c r="J149" s="469">
        <v>1</v>
      </c>
    </row>
    <row r="150" spans="2:10">
      <c r="B150" t="s">
        <v>7162</v>
      </c>
      <c r="C150" t="s">
        <v>1253</v>
      </c>
      <c r="D150" t="s">
        <v>1268</v>
      </c>
      <c r="E150" t="s">
        <v>7163</v>
      </c>
      <c r="F150" t="s">
        <v>7158</v>
      </c>
      <c r="G150" t="s">
        <v>7161</v>
      </c>
      <c r="H150" t="s">
        <v>7164</v>
      </c>
      <c r="J150" s="469">
        <v>1</v>
      </c>
    </row>
    <row r="151" spans="2:10">
      <c r="B151" t="s">
        <v>4248</v>
      </c>
      <c r="C151" t="s">
        <v>1280</v>
      </c>
      <c r="D151" t="s">
        <v>1268</v>
      </c>
      <c r="E151" t="s">
        <v>4249</v>
      </c>
      <c r="F151" t="s">
        <v>4244</v>
      </c>
      <c r="G151" t="s">
        <v>4247</v>
      </c>
      <c r="H151" t="s">
        <v>4250</v>
      </c>
      <c r="J151" s="469">
        <v>1</v>
      </c>
    </row>
    <row r="152" spans="2:10">
      <c r="B152" t="s">
        <v>4256</v>
      </c>
      <c r="C152" t="s">
        <v>1280</v>
      </c>
      <c r="D152" t="s">
        <v>1268</v>
      </c>
      <c r="E152" t="s">
        <v>4257</v>
      </c>
      <c r="F152" t="s">
        <v>4252</v>
      </c>
      <c r="G152" t="s">
        <v>4255</v>
      </c>
      <c r="H152" t="s">
        <v>4258</v>
      </c>
      <c r="J152" s="469">
        <v>1</v>
      </c>
    </row>
    <row r="153" spans="2:10">
      <c r="B153" t="s">
        <v>4265</v>
      </c>
      <c r="C153" t="s">
        <v>1280</v>
      </c>
      <c r="D153" t="s">
        <v>1268</v>
      </c>
      <c r="E153" t="s">
        <v>4266</v>
      </c>
      <c r="F153" t="s">
        <v>4260</v>
      </c>
      <c r="G153" t="s">
        <v>4263</v>
      </c>
      <c r="H153" t="s">
        <v>4267</v>
      </c>
      <c r="J153" s="469">
        <v>1</v>
      </c>
    </row>
    <row r="154" spans="2:10">
      <c r="B154" t="s">
        <v>4273</v>
      </c>
      <c r="C154" t="s">
        <v>1280</v>
      </c>
      <c r="D154" t="s">
        <v>1268</v>
      </c>
      <c r="E154" t="s">
        <v>4274</v>
      </c>
      <c r="F154" t="s">
        <v>4269</v>
      </c>
      <c r="G154" t="s">
        <v>4272</v>
      </c>
      <c r="H154" t="s">
        <v>4275</v>
      </c>
      <c r="J154" s="469">
        <v>1</v>
      </c>
    </row>
    <row r="155" spans="2:10">
      <c r="B155" t="s">
        <v>7044</v>
      </c>
      <c r="C155" t="s">
        <v>1316</v>
      </c>
      <c r="D155" t="s">
        <v>1279</v>
      </c>
      <c r="E155" t="s">
        <v>7045</v>
      </c>
      <c r="F155" t="s">
        <v>1925</v>
      </c>
      <c r="G155" t="s">
        <v>7043</v>
      </c>
      <c r="H155" t="s">
        <v>1940</v>
      </c>
      <c r="I155" t="s">
        <v>5957</v>
      </c>
      <c r="J155" s="469">
        <v>1</v>
      </c>
    </row>
    <row r="156" spans="2:10">
      <c r="B156" t="s">
        <v>7093</v>
      </c>
      <c r="C156" t="s">
        <v>1253</v>
      </c>
      <c r="D156" t="s">
        <v>1268</v>
      </c>
      <c r="E156" t="s">
        <v>7094</v>
      </c>
      <c r="F156" t="s">
        <v>182</v>
      </c>
      <c r="G156" t="s">
        <v>7092</v>
      </c>
      <c r="H156" t="s">
        <v>7095</v>
      </c>
      <c r="J156" s="469">
        <v>1</v>
      </c>
    </row>
    <row r="157" spans="2:10">
      <c r="B157" t="s">
        <v>7122</v>
      </c>
      <c r="C157" t="s">
        <v>1253</v>
      </c>
      <c r="D157" t="s">
        <v>1268</v>
      </c>
      <c r="E157" t="s">
        <v>7123</v>
      </c>
      <c r="F157" t="s">
        <v>7118</v>
      </c>
      <c r="G157" t="s">
        <v>7121</v>
      </c>
      <c r="H157" t="s">
        <v>7124</v>
      </c>
      <c r="J157" s="469">
        <v>1</v>
      </c>
    </row>
    <row r="158" spans="2:10">
      <c r="B158" t="s">
        <v>7459</v>
      </c>
      <c r="C158" t="s">
        <v>1264</v>
      </c>
      <c r="D158" t="s">
        <v>1268</v>
      </c>
      <c r="E158" t="s">
        <v>7460</v>
      </c>
      <c r="F158" t="s">
        <v>7455</v>
      </c>
      <c r="G158" t="s">
        <v>7458</v>
      </c>
      <c r="H158" t="s">
        <v>7461</v>
      </c>
      <c r="J158" s="469">
        <v>1</v>
      </c>
    </row>
    <row r="159" spans="2:10">
      <c r="B159" t="s">
        <v>7475</v>
      </c>
      <c r="C159" t="s">
        <v>1264</v>
      </c>
      <c r="D159" t="s">
        <v>1268</v>
      </c>
      <c r="E159" t="s">
        <v>7476</v>
      </c>
      <c r="F159" t="s">
        <v>7471</v>
      </c>
      <c r="G159" t="s">
        <v>7474</v>
      </c>
      <c r="H159" t="s">
        <v>7461</v>
      </c>
      <c r="J159" s="469">
        <v>1</v>
      </c>
    </row>
    <row r="160" spans="2:10">
      <c r="B160" t="s">
        <v>7527</v>
      </c>
      <c r="C160" t="s">
        <v>1264</v>
      </c>
      <c r="D160" t="s">
        <v>1268</v>
      </c>
      <c r="E160" t="s">
        <v>7528</v>
      </c>
      <c r="F160" t="s">
        <v>7523</v>
      </c>
      <c r="G160" t="s">
        <v>7526</v>
      </c>
      <c r="H160" t="s">
        <v>7529</v>
      </c>
      <c r="J160" s="469">
        <v>1</v>
      </c>
    </row>
    <row r="161" spans="2:10">
      <c r="B161" t="s">
        <v>7536</v>
      </c>
      <c r="C161" t="s">
        <v>1264</v>
      </c>
      <c r="D161" t="s">
        <v>1268</v>
      </c>
      <c r="E161" t="s">
        <v>7537</v>
      </c>
      <c r="F161" t="s">
        <v>7532</v>
      </c>
      <c r="G161" t="s">
        <v>7535</v>
      </c>
      <c r="H161" t="s">
        <v>7538</v>
      </c>
      <c r="J161" s="469">
        <v>1</v>
      </c>
    </row>
    <row r="162" spans="2:10">
      <c r="B162" t="s">
        <v>2085</v>
      </c>
      <c r="C162" t="s">
        <v>1291</v>
      </c>
      <c r="D162" t="s">
        <v>1279</v>
      </c>
      <c r="E162" t="s">
        <v>2083</v>
      </c>
      <c r="F162" t="s">
        <v>2084</v>
      </c>
      <c r="G162" t="s">
        <v>2082</v>
      </c>
      <c r="H162" t="s">
        <v>1940</v>
      </c>
      <c r="J162" s="469">
        <v>1</v>
      </c>
    </row>
    <row r="163" spans="2:10">
      <c r="B163" t="s">
        <v>2093</v>
      </c>
      <c r="C163" t="s">
        <v>1291</v>
      </c>
      <c r="D163" t="s">
        <v>1268</v>
      </c>
      <c r="E163" t="s">
        <v>2090</v>
      </c>
      <c r="F163" t="s">
        <v>2092</v>
      </c>
      <c r="G163" t="s">
        <v>2091</v>
      </c>
      <c r="H163" t="s">
        <v>1940</v>
      </c>
      <c r="J163" s="469">
        <v>1</v>
      </c>
    </row>
    <row r="164" spans="2:10">
      <c r="B164" t="s">
        <v>2100</v>
      </c>
      <c r="C164" t="s">
        <v>1291</v>
      </c>
      <c r="D164" t="s">
        <v>1268</v>
      </c>
      <c r="E164" t="s">
        <v>2097</v>
      </c>
      <c r="F164" t="s">
        <v>2099</v>
      </c>
      <c r="G164" t="s">
        <v>2098</v>
      </c>
      <c r="H164" t="s">
        <v>1940</v>
      </c>
      <c r="J164" s="469">
        <v>1</v>
      </c>
    </row>
    <row r="165" spans="2:10">
      <c r="B165" t="s">
        <v>2107</v>
      </c>
      <c r="C165" t="s">
        <v>1291</v>
      </c>
      <c r="D165" t="s">
        <v>1268</v>
      </c>
      <c r="E165" t="s">
        <v>2104</v>
      </c>
      <c r="F165" t="s">
        <v>2106</v>
      </c>
      <c r="G165" t="s">
        <v>2105</v>
      </c>
      <c r="H165" t="s">
        <v>1940</v>
      </c>
      <c r="J165" s="469">
        <v>1</v>
      </c>
    </row>
    <row r="166" spans="2:10">
      <c r="B166" t="s">
        <v>2114</v>
      </c>
      <c r="C166" t="s">
        <v>1291</v>
      </c>
      <c r="D166" t="s">
        <v>1268</v>
      </c>
      <c r="E166" t="s">
        <v>2111</v>
      </c>
      <c r="F166" t="s">
        <v>2113</v>
      </c>
      <c r="G166" t="s">
        <v>2112</v>
      </c>
      <c r="H166" t="s">
        <v>1940</v>
      </c>
      <c r="J166" s="469">
        <v>1</v>
      </c>
    </row>
    <row r="167" spans="2:10">
      <c r="B167" t="s">
        <v>2121</v>
      </c>
      <c r="C167" t="s">
        <v>1291</v>
      </c>
      <c r="D167" t="s">
        <v>1268</v>
      </c>
      <c r="E167" t="s">
        <v>2118</v>
      </c>
      <c r="F167" t="s">
        <v>2120</v>
      </c>
      <c r="G167" t="s">
        <v>2119</v>
      </c>
      <c r="H167" t="s">
        <v>1940</v>
      </c>
      <c r="J167" s="469">
        <v>1</v>
      </c>
    </row>
    <row r="168" spans="2:10">
      <c r="B168" t="s">
        <v>2128</v>
      </c>
      <c r="C168" t="s">
        <v>1291</v>
      </c>
      <c r="D168" t="s">
        <v>1268</v>
      </c>
      <c r="E168" t="s">
        <v>2125</v>
      </c>
      <c r="F168" t="s">
        <v>2127</v>
      </c>
      <c r="G168" t="s">
        <v>2126</v>
      </c>
      <c r="H168" t="s">
        <v>1940</v>
      </c>
      <c r="J168" s="469">
        <v>1</v>
      </c>
    </row>
    <row r="169" spans="2:10">
      <c r="B169" t="s">
        <v>7215</v>
      </c>
      <c r="C169" t="s">
        <v>1264</v>
      </c>
      <c r="D169" t="s">
        <v>1279</v>
      </c>
      <c r="E169" t="s">
        <v>7216</v>
      </c>
      <c r="F169" t="s">
        <v>7211</v>
      </c>
      <c r="G169" t="s">
        <v>7214</v>
      </c>
      <c r="H169" t="s">
        <v>1940</v>
      </c>
      <c r="J169" s="469">
        <v>1</v>
      </c>
    </row>
    <row r="170" spans="2:10">
      <c r="B170" t="s">
        <v>7614</v>
      </c>
      <c r="C170" t="s">
        <v>1264</v>
      </c>
      <c r="D170" t="s">
        <v>1279</v>
      </c>
      <c r="E170" t="s">
        <v>7615</v>
      </c>
      <c r="F170" t="s">
        <v>7610</v>
      </c>
      <c r="G170" t="s">
        <v>7613</v>
      </c>
      <c r="H170" t="s">
        <v>1940</v>
      </c>
      <c r="J170" s="469">
        <v>1</v>
      </c>
    </row>
    <row r="171" spans="2:10">
      <c r="B171" t="s">
        <v>4203</v>
      </c>
      <c r="C171" t="s">
        <v>1280</v>
      </c>
      <c r="D171" t="s">
        <v>1279</v>
      </c>
      <c r="E171" t="s">
        <v>4204</v>
      </c>
      <c r="F171" t="s">
        <v>4198</v>
      </c>
      <c r="G171" t="s">
        <v>4202</v>
      </c>
      <c r="H171" t="s">
        <v>1940</v>
      </c>
      <c r="J171" s="469">
        <v>1</v>
      </c>
    </row>
    <row r="172" spans="2:10">
      <c r="B172" t="s">
        <v>4290</v>
      </c>
      <c r="C172" t="s">
        <v>1280</v>
      </c>
      <c r="D172" t="s">
        <v>1279</v>
      </c>
      <c r="E172" t="s">
        <v>4291</v>
      </c>
      <c r="F172" t="s">
        <v>4286</v>
      </c>
      <c r="G172" t="s">
        <v>4289</v>
      </c>
      <c r="H172" t="s">
        <v>1940</v>
      </c>
      <c r="J172" s="469">
        <v>1</v>
      </c>
    </row>
    <row r="173" spans="2:10">
      <c r="B173" t="s">
        <v>4327</v>
      </c>
      <c r="C173" t="s">
        <v>1280</v>
      </c>
      <c r="D173" t="s">
        <v>1268</v>
      </c>
      <c r="E173" t="s">
        <v>4328</v>
      </c>
      <c r="F173" t="s">
        <v>4323</v>
      </c>
      <c r="G173" t="s">
        <v>4326</v>
      </c>
      <c r="H173" t="s">
        <v>4329</v>
      </c>
      <c r="J173" s="469">
        <v>1</v>
      </c>
    </row>
    <row r="174" spans="2:10">
      <c r="B174" t="s">
        <v>7182</v>
      </c>
      <c r="C174" t="s">
        <v>1264</v>
      </c>
      <c r="D174" t="s">
        <v>1279</v>
      </c>
      <c r="E174" t="s">
        <v>7183</v>
      </c>
      <c r="F174" t="s">
        <v>7178</v>
      </c>
      <c r="G174" t="s">
        <v>7181</v>
      </c>
      <c r="H174" t="s">
        <v>1940</v>
      </c>
      <c r="J174" s="469">
        <v>1</v>
      </c>
    </row>
    <row r="175" spans="2:10">
      <c r="B175" t="s">
        <v>7223</v>
      </c>
      <c r="C175" t="s">
        <v>1264</v>
      </c>
      <c r="D175" t="s">
        <v>1268</v>
      </c>
      <c r="E175" t="s">
        <v>7224</v>
      </c>
      <c r="F175" t="s">
        <v>7219</v>
      </c>
      <c r="G175" t="s">
        <v>7222</v>
      </c>
      <c r="H175" t="s">
        <v>7225</v>
      </c>
      <c r="J175" s="469">
        <v>1</v>
      </c>
    </row>
    <row r="176" spans="2:10">
      <c r="B176" t="s">
        <v>2019</v>
      </c>
      <c r="C176" t="s">
        <v>1291</v>
      </c>
      <c r="D176" t="s">
        <v>1272</v>
      </c>
      <c r="E176" t="s">
        <v>2015</v>
      </c>
      <c r="F176" t="s">
        <v>2017</v>
      </c>
      <c r="G176" t="s">
        <v>2016</v>
      </c>
      <c r="H176" t="s">
        <v>2009</v>
      </c>
      <c r="J176" s="469">
        <v>1</v>
      </c>
    </row>
    <row r="177" spans="2:10">
      <c r="B177" t="s">
        <v>4693</v>
      </c>
      <c r="C177" t="s">
        <v>1306</v>
      </c>
      <c r="D177" t="s">
        <v>1268</v>
      </c>
      <c r="E177" t="s">
        <v>4694</v>
      </c>
      <c r="F177" t="s">
        <v>4688</v>
      </c>
      <c r="G177" t="s">
        <v>4691</v>
      </c>
      <c r="H177" t="s">
        <v>4695</v>
      </c>
      <c r="J177" s="469">
        <v>1</v>
      </c>
    </row>
    <row r="178" spans="2:10">
      <c r="B178" t="s">
        <v>4717</v>
      </c>
      <c r="C178" t="s">
        <v>1306</v>
      </c>
      <c r="D178" t="s">
        <v>1268</v>
      </c>
      <c r="E178" t="s">
        <v>4718</v>
      </c>
      <c r="F178" t="s">
        <v>4712</v>
      </c>
      <c r="G178" t="s">
        <v>4715</v>
      </c>
      <c r="H178" t="s">
        <v>2211</v>
      </c>
      <c r="J178" s="469">
        <v>1</v>
      </c>
    </row>
    <row r="179" spans="2:10">
      <c r="B179" t="s">
        <v>4683</v>
      </c>
      <c r="C179" t="s">
        <v>1306</v>
      </c>
      <c r="D179" t="s">
        <v>1268</v>
      </c>
      <c r="E179" t="s">
        <v>4684</v>
      </c>
      <c r="F179" t="s">
        <v>4678</v>
      </c>
      <c r="G179" t="s">
        <v>4681</v>
      </c>
      <c r="H179" t="s">
        <v>4685</v>
      </c>
      <c r="J179" s="469">
        <v>1</v>
      </c>
    </row>
    <row r="180" spans="2:10">
      <c r="B180" t="s">
        <v>4991</v>
      </c>
      <c r="C180" t="s">
        <v>1306</v>
      </c>
      <c r="D180" t="s">
        <v>1268</v>
      </c>
      <c r="E180" t="s">
        <v>4992</v>
      </c>
      <c r="F180" t="s">
        <v>4986</v>
      </c>
      <c r="G180" t="s">
        <v>4989</v>
      </c>
      <c r="H180" t="s">
        <v>4993</v>
      </c>
      <c r="J180" s="469">
        <v>1</v>
      </c>
    </row>
    <row r="181" spans="2:10">
      <c r="B181" t="s">
        <v>5001</v>
      </c>
      <c r="C181" t="s">
        <v>1306</v>
      </c>
      <c r="D181" t="s">
        <v>1268</v>
      </c>
      <c r="E181" t="s">
        <v>5002</v>
      </c>
      <c r="F181" t="s">
        <v>4996</v>
      </c>
      <c r="G181" t="s">
        <v>4999</v>
      </c>
      <c r="H181" t="s">
        <v>5003</v>
      </c>
      <c r="J181" s="469">
        <v>1</v>
      </c>
    </row>
    <row r="182" spans="2:10">
      <c r="B182" t="s">
        <v>4877</v>
      </c>
      <c r="C182" t="s">
        <v>1306</v>
      </c>
      <c r="D182" t="s">
        <v>1268</v>
      </c>
      <c r="E182" t="s">
        <v>4879</v>
      </c>
      <c r="F182" t="s">
        <v>4872</v>
      </c>
      <c r="G182" t="s">
        <v>4875</v>
      </c>
      <c r="H182" t="s">
        <v>4880</v>
      </c>
      <c r="J182" s="469">
        <v>1</v>
      </c>
    </row>
    <row r="183" spans="2:10">
      <c r="B183" t="s">
        <v>4888</v>
      </c>
      <c r="C183" t="s">
        <v>1306</v>
      </c>
      <c r="D183" t="s">
        <v>1268</v>
      </c>
      <c r="E183" t="s">
        <v>4890</v>
      </c>
      <c r="F183" t="s">
        <v>4883</v>
      </c>
      <c r="G183" t="s">
        <v>4886</v>
      </c>
      <c r="H183" t="s">
        <v>4891</v>
      </c>
      <c r="J183" s="469">
        <v>1</v>
      </c>
    </row>
    <row r="184" spans="2:10">
      <c r="B184" t="s">
        <v>5011</v>
      </c>
      <c r="C184" t="s">
        <v>1306</v>
      </c>
      <c r="D184" t="s">
        <v>1268</v>
      </c>
      <c r="E184" t="s">
        <v>5013</v>
      </c>
      <c r="F184" t="s">
        <v>5006</v>
      </c>
      <c r="G184" t="s">
        <v>5009</v>
      </c>
      <c r="H184" t="s">
        <v>5014</v>
      </c>
      <c r="J184" s="469">
        <v>1</v>
      </c>
    </row>
    <row r="185" spans="2:10">
      <c r="B185" t="s">
        <v>5021</v>
      </c>
      <c r="C185" t="s">
        <v>1306</v>
      </c>
      <c r="D185" t="s">
        <v>1268</v>
      </c>
      <c r="E185" t="s">
        <v>5023</v>
      </c>
      <c r="F185" t="s">
        <v>5016</v>
      </c>
      <c r="G185" t="s">
        <v>5019</v>
      </c>
      <c r="H185" t="s">
        <v>5024</v>
      </c>
      <c r="J185" s="469">
        <v>1</v>
      </c>
    </row>
    <row r="186" spans="2:10">
      <c r="B186" t="s">
        <v>7231</v>
      </c>
      <c r="C186" t="s">
        <v>1264</v>
      </c>
      <c r="D186" t="s">
        <v>1268</v>
      </c>
      <c r="E186" t="s">
        <v>7232</v>
      </c>
      <c r="F186" t="s">
        <v>7227</v>
      </c>
      <c r="G186" t="s">
        <v>7230</v>
      </c>
      <c r="H186" t="s">
        <v>7233</v>
      </c>
      <c r="J186" s="469">
        <v>1</v>
      </c>
    </row>
    <row r="187" spans="2:10">
      <c r="B187" t="s">
        <v>7239</v>
      </c>
      <c r="C187" t="s">
        <v>1264</v>
      </c>
      <c r="D187" t="s">
        <v>1268</v>
      </c>
      <c r="E187" t="s">
        <v>7240</v>
      </c>
      <c r="F187" t="s">
        <v>7235</v>
      </c>
      <c r="G187" t="s">
        <v>7238</v>
      </c>
      <c r="H187" t="s">
        <v>7239</v>
      </c>
      <c r="J187" s="469">
        <v>1</v>
      </c>
    </row>
    <row r="188" spans="2:10">
      <c r="B188" t="s">
        <v>7246</v>
      </c>
      <c r="C188" t="s">
        <v>1264</v>
      </c>
      <c r="D188" t="s">
        <v>1268</v>
      </c>
      <c r="E188" t="s">
        <v>7247</v>
      </c>
      <c r="F188" t="s">
        <v>7242</v>
      </c>
      <c r="G188" t="s">
        <v>7245</v>
      </c>
      <c r="H188" t="s">
        <v>7246</v>
      </c>
      <c r="J188" s="469">
        <v>1</v>
      </c>
    </row>
    <row r="189" spans="2:10">
      <c r="B189" t="s">
        <v>7253</v>
      </c>
      <c r="C189" t="s">
        <v>1264</v>
      </c>
      <c r="D189" t="s">
        <v>1268</v>
      </c>
      <c r="E189" t="s">
        <v>7254</v>
      </c>
      <c r="F189" t="s">
        <v>7249</v>
      </c>
      <c r="G189" t="s">
        <v>7252</v>
      </c>
      <c r="H189" t="s">
        <v>7253</v>
      </c>
      <c r="J189" s="469">
        <v>1</v>
      </c>
    </row>
    <row r="190" spans="2:10">
      <c r="B190" t="s">
        <v>7260</v>
      </c>
      <c r="C190" t="s">
        <v>1264</v>
      </c>
      <c r="D190" t="s">
        <v>1268</v>
      </c>
      <c r="E190" t="s">
        <v>7261</v>
      </c>
      <c r="F190" t="s">
        <v>7256</v>
      </c>
      <c r="G190" t="s">
        <v>7259</v>
      </c>
      <c r="H190" t="s">
        <v>7262</v>
      </c>
      <c r="J190" s="469">
        <v>1</v>
      </c>
    </row>
    <row r="191" spans="2:10">
      <c r="B191" t="s">
        <v>7268</v>
      </c>
      <c r="C191" t="s">
        <v>1264</v>
      </c>
      <c r="D191" t="s">
        <v>1268</v>
      </c>
      <c r="E191" t="s">
        <v>7269</v>
      </c>
      <c r="F191" t="s">
        <v>7264</v>
      </c>
      <c r="G191" t="s">
        <v>7267</v>
      </c>
      <c r="H191" t="s">
        <v>7270</v>
      </c>
      <c r="J191" s="469">
        <v>1</v>
      </c>
    </row>
    <row r="192" spans="2:10">
      <c r="B192" t="s">
        <v>7276</v>
      </c>
      <c r="C192" t="s">
        <v>1264</v>
      </c>
      <c r="D192" t="s">
        <v>1268</v>
      </c>
      <c r="E192" t="s">
        <v>7277</v>
      </c>
      <c r="F192" t="s">
        <v>7272</v>
      </c>
      <c r="G192" t="s">
        <v>7275</v>
      </c>
      <c r="H192" t="s">
        <v>7276</v>
      </c>
      <c r="J192" s="469">
        <v>1</v>
      </c>
    </row>
    <row r="193" spans="2:10">
      <c r="B193" t="s">
        <v>7283</v>
      </c>
      <c r="C193" t="s">
        <v>1264</v>
      </c>
      <c r="D193" t="s">
        <v>1268</v>
      </c>
      <c r="E193" t="s">
        <v>7284</v>
      </c>
      <c r="F193" t="s">
        <v>7279</v>
      </c>
      <c r="G193" t="s">
        <v>7282</v>
      </c>
      <c r="H193" t="s">
        <v>7283</v>
      </c>
      <c r="J193" s="469">
        <v>1</v>
      </c>
    </row>
    <row r="194" spans="2:10">
      <c r="B194" t="s">
        <v>7290</v>
      </c>
      <c r="C194" t="s">
        <v>1264</v>
      </c>
      <c r="D194" t="s">
        <v>1268</v>
      </c>
      <c r="E194" t="s">
        <v>7291</v>
      </c>
      <c r="F194" t="s">
        <v>7286</v>
      </c>
      <c r="G194" t="s">
        <v>7289</v>
      </c>
      <c r="H194" t="s">
        <v>7292</v>
      </c>
      <c r="J194" s="469">
        <v>1</v>
      </c>
    </row>
    <row r="195" spans="2:10">
      <c r="B195" t="s">
        <v>7299</v>
      </c>
      <c r="C195" t="s">
        <v>1264</v>
      </c>
      <c r="D195" t="s">
        <v>1268</v>
      </c>
      <c r="E195" t="s">
        <v>7300</v>
      </c>
      <c r="F195" t="s">
        <v>7294</v>
      </c>
      <c r="G195" t="s">
        <v>7297</v>
      </c>
      <c r="H195" t="s">
        <v>7301</v>
      </c>
      <c r="J195" s="469">
        <v>1</v>
      </c>
    </row>
    <row r="196" spans="2:10">
      <c r="B196" t="s">
        <v>1963</v>
      </c>
      <c r="C196" t="s">
        <v>1291</v>
      </c>
      <c r="D196" t="s">
        <v>1272</v>
      </c>
      <c r="E196" t="s">
        <v>1960</v>
      </c>
      <c r="F196" t="s">
        <v>1756</v>
      </c>
      <c r="G196" t="s">
        <v>1961</v>
      </c>
      <c r="H196" t="s">
        <v>1964</v>
      </c>
      <c r="J196" s="469">
        <v>1</v>
      </c>
    </row>
    <row r="197" spans="2:10">
      <c r="B197" t="s">
        <v>4359</v>
      </c>
      <c r="C197" t="s">
        <v>1280</v>
      </c>
      <c r="D197" t="s">
        <v>1268</v>
      </c>
      <c r="E197" t="s">
        <v>4360</v>
      </c>
      <c r="F197" t="s">
        <v>4355</v>
      </c>
      <c r="G197" t="s">
        <v>4358</v>
      </c>
      <c r="H197" t="s">
        <v>1940</v>
      </c>
      <c r="J197" s="469">
        <v>1</v>
      </c>
    </row>
    <row r="198" spans="2:10">
      <c r="B198" t="s">
        <v>4336</v>
      </c>
      <c r="C198" t="s">
        <v>1280</v>
      </c>
      <c r="D198" t="s">
        <v>1268</v>
      </c>
      <c r="E198" t="s">
        <v>4337</v>
      </c>
      <c r="F198" t="s">
        <v>4332</v>
      </c>
      <c r="G198" t="s">
        <v>4335</v>
      </c>
      <c r="H198" t="s">
        <v>4338</v>
      </c>
      <c r="J198" s="469">
        <v>1</v>
      </c>
    </row>
    <row r="199" spans="2:10">
      <c r="B199" t="s">
        <v>4379</v>
      </c>
      <c r="C199" t="s">
        <v>1280</v>
      </c>
      <c r="D199" t="s">
        <v>1268</v>
      </c>
      <c r="E199" t="s">
        <v>4380</v>
      </c>
      <c r="F199" t="s">
        <v>4375</v>
      </c>
      <c r="G199" t="s">
        <v>4378</v>
      </c>
      <c r="H199" t="s">
        <v>1940</v>
      </c>
      <c r="J199" s="469">
        <v>1</v>
      </c>
    </row>
    <row r="200" spans="2:10">
      <c r="B200" t="s">
        <v>4450</v>
      </c>
      <c r="C200" t="s">
        <v>1280</v>
      </c>
      <c r="D200" t="s">
        <v>1268</v>
      </c>
      <c r="E200" t="s">
        <v>4451</v>
      </c>
      <c r="F200" t="s">
        <v>4446</v>
      </c>
      <c r="G200" t="s">
        <v>4449</v>
      </c>
      <c r="H200" t="s">
        <v>1940</v>
      </c>
      <c r="J200" s="469">
        <v>1</v>
      </c>
    </row>
    <row r="201" spans="2:10">
      <c r="B201" t="s">
        <v>4457</v>
      </c>
      <c r="C201" t="s">
        <v>1280</v>
      </c>
      <c r="D201" t="s">
        <v>1268</v>
      </c>
      <c r="E201" t="s">
        <v>4458</v>
      </c>
      <c r="F201" t="s">
        <v>4453</v>
      </c>
      <c r="G201" t="s">
        <v>4456</v>
      </c>
      <c r="H201" t="s">
        <v>1940</v>
      </c>
      <c r="J201" s="469">
        <v>1</v>
      </c>
    </row>
    <row r="202" spans="2:10">
      <c r="B202" t="s">
        <v>4388</v>
      </c>
      <c r="C202" t="s">
        <v>1280</v>
      </c>
      <c r="D202" t="s">
        <v>1268</v>
      </c>
      <c r="E202" t="s">
        <v>4389</v>
      </c>
      <c r="F202" t="s">
        <v>4384</v>
      </c>
      <c r="G202" t="s">
        <v>4387</v>
      </c>
      <c r="H202" t="s">
        <v>1940</v>
      </c>
      <c r="J202" s="469">
        <v>1</v>
      </c>
    </row>
    <row r="203" spans="2:10">
      <c r="B203" t="s">
        <v>4395</v>
      </c>
      <c r="C203" t="s">
        <v>1280</v>
      </c>
      <c r="D203" t="s">
        <v>1268</v>
      </c>
      <c r="E203" t="s">
        <v>4396</v>
      </c>
      <c r="F203" t="s">
        <v>4391</v>
      </c>
      <c r="G203" t="s">
        <v>4394</v>
      </c>
      <c r="H203" t="s">
        <v>1940</v>
      </c>
      <c r="J203" s="469">
        <v>1</v>
      </c>
    </row>
    <row r="204" spans="2:10">
      <c r="B204" t="s">
        <v>4401</v>
      </c>
      <c r="C204" t="s">
        <v>1280</v>
      </c>
      <c r="D204" t="s">
        <v>1279</v>
      </c>
      <c r="E204" t="s">
        <v>4402</v>
      </c>
      <c r="F204" t="s">
        <v>1224</v>
      </c>
      <c r="G204" t="s">
        <v>4400</v>
      </c>
      <c r="H204" t="s">
        <v>1940</v>
      </c>
      <c r="J204" s="469">
        <v>1</v>
      </c>
    </row>
    <row r="205" spans="2:10">
      <c r="B205" t="s">
        <v>4421</v>
      </c>
      <c r="C205" t="s">
        <v>1280</v>
      </c>
      <c r="D205" t="s">
        <v>1268</v>
      </c>
      <c r="E205" t="s">
        <v>4422</v>
      </c>
      <c r="F205" t="s">
        <v>4417</v>
      </c>
      <c r="G205" t="s">
        <v>4420</v>
      </c>
      <c r="H205" t="s">
        <v>1940</v>
      </c>
      <c r="J205" s="469">
        <v>1</v>
      </c>
    </row>
    <row r="206" spans="2:10">
      <c r="B206" t="s">
        <v>4428</v>
      </c>
      <c r="C206" t="s">
        <v>1280</v>
      </c>
      <c r="D206" t="s">
        <v>1268</v>
      </c>
      <c r="E206" t="s">
        <v>4429</v>
      </c>
      <c r="F206" t="s">
        <v>4424</v>
      </c>
      <c r="G206" t="s">
        <v>4427</v>
      </c>
      <c r="H206" t="s">
        <v>1940</v>
      </c>
      <c r="J206" s="469">
        <v>1</v>
      </c>
    </row>
    <row r="207" spans="2:10">
      <c r="B207" t="s">
        <v>4435</v>
      </c>
      <c r="C207" t="s">
        <v>1280</v>
      </c>
      <c r="D207" t="s">
        <v>1279</v>
      </c>
      <c r="E207" t="s">
        <v>4436</v>
      </c>
      <c r="F207" t="s">
        <v>4431</v>
      </c>
      <c r="G207" t="s">
        <v>4434</v>
      </c>
      <c r="H207" t="s">
        <v>1940</v>
      </c>
      <c r="J207" s="469">
        <v>1</v>
      </c>
    </row>
    <row r="208" spans="2:10">
      <c r="B208" t="s">
        <v>4443</v>
      </c>
      <c r="C208" t="s">
        <v>1280</v>
      </c>
      <c r="D208" t="s">
        <v>1268</v>
      </c>
      <c r="E208" t="s">
        <v>4444</v>
      </c>
      <c r="F208" t="s">
        <v>4439</v>
      </c>
      <c r="G208" t="s">
        <v>4442</v>
      </c>
      <c r="H208" t="s">
        <v>4314</v>
      </c>
      <c r="J208" s="469">
        <v>1</v>
      </c>
    </row>
    <row r="209" spans="2:10">
      <c r="B209" t="s">
        <v>4464</v>
      </c>
      <c r="C209" t="s">
        <v>1280</v>
      </c>
      <c r="D209" t="s">
        <v>1268</v>
      </c>
      <c r="E209" t="s">
        <v>4465</v>
      </c>
      <c r="F209" t="s">
        <v>4460</v>
      </c>
      <c r="G209" t="s">
        <v>4463</v>
      </c>
      <c r="H209" t="s">
        <v>4466</v>
      </c>
      <c r="J209" s="469">
        <v>1</v>
      </c>
    </row>
    <row r="210" spans="2:10">
      <c r="B210" t="s">
        <v>4602</v>
      </c>
      <c r="C210" t="s">
        <v>1280</v>
      </c>
      <c r="D210" t="s">
        <v>1279</v>
      </c>
      <c r="E210" t="s">
        <v>4603</v>
      </c>
      <c r="F210" t="s">
        <v>4598</v>
      </c>
      <c r="G210" t="s">
        <v>4601</v>
      </c>
      <c r="H210" t="s">
        <v>1940</v>
      </c>
      <c r="J210" s="469">
        <v>1</v>
      </c>
    </row>
    <row r="211" spans="2:10">
      <c r="B211" t="s">
        <v>6052</v>
      </c>
      <c r="C211" t="s">
        <v>1311</v>
      </c>
      <c r="D211" t="s">
        <v>1287</v>
      </c>
      <c r="E211" t="s">
        <v>6054</v>
      </c>
      <c r="F211" t="s">
        <v>6048</v>
      </c>
      <c r="G211" t="s">
        <v>6051</v>
      </c>
      <c r="H211" t="s">
        <v>6055</v>
      </c>
      <c r="I211" t="s">
        <v>5798</v>
      </c>
      <c r="J211" s="469">
        <v>1</v>
      </c>
    </row>
    <row r="212" spans="2:10">
      <c r="B212" t="s">
        <v>6225</v>
      </c>
      <c r="C212" t="s">
        <v>1240</v>
      </c>
      <c r="D212" t="s">
        <v>1242</v>
      </c>
      <c r="E212" t="s">
        <v>6227</v>
      </c>
      <c r="F212" t="s">
        <v>6221</v>
      </c>
      <c r="G212" t="s">
        <v>6224</v>
      </c>
      <c r="H212" t="s">
        <v>6228</v>
      </c>
      <c r="I212" t="s">
        <v>5957</v>
      </c>
      <c r="J212" s="469">
        <v>1</v>
      </c>
    </row>
    <row r="213" spans="2:10">
      <c r="B213" t="s">
        <v>6234</v>
      </c>
      <c r="C213" t="s">
        <v>1240</v>
      </c>
      <c r="D213" t="s">
        <v>1242</v>
      </c>
      <c r="E213" t="s">
        <v>6236</v>
      </c>
      <c r="F213" t="s">
        <v>6230</v>
      </c>
      <c r="G213" t="s">
        <v>6233</v>
      </c>
      <c r="H213" t="s">
        <v>1937</v>
      </c>
      <c r="I213" t="s">
        <v>5957</v>
      </c>
      <c r="J213" s="469">
        <v>1</v>
      </c>
    </row>
    <row r="214" spans="2:10">
      <c r="B214" t="s">
        <v>6242</v>
      </c>
      <c r="C214" t="s">
        <v>1240</v>
      </c>
      <c r="D214" t="s">
        <v>1242</v>
      </c>
      <c r="E214" t="s">
        <v>6244</v>
      </c>
      <c r="F214" t="s">
        <v>6238</v>
      </c>
      <c r="G214" t="s">
        <v>6241</v>
      </c>
      <c r="H214" t="s">
        <v>6245</v>
      </c>
      <c r="I214" t="s">
        <v>5957</v>
      </c>
      <c r="J214" s="469">
        <v>1</v>
      </c>
    </row>
    <row r="215" spans="2:10">
      <c r="B215" t="s">
        <v>6251</v>
      </c>
      <c r="C215" t="s">
        <v>1240</v>
      </c>
      <c r="D215" t="s">
        <v>1242</v>
      </c>
      <c r="E215" t="s">
        <v>6253</v>
      </c>
      <c r="F215" t="s">
        <v>6247</v>
      </c>
      <c r="G215" t="s">
        <v>6250</v>
      </c>
      <c r="H215" t="s">
        <v>6254</v>
      </c>
      <c r="I215" t="s">
        <v>5957</v>
      </c>
      <c r="J215" s="469">
        <v>1</v>
      </c>
    </row>
    <row r="216" spans="2:10">
      <c r="B216" t="s">
        <v>6260</v>
      </c>
      <c r="C216" t="s">
        <v>1240</v>
      </c>
      <c r="D216" t="s">
        <v>1287</v>
      </c>
      <c r="E216" t="s">
        <v>6262</v>
      </c>
      <c r="F216" t="s">
        <v>6256</v>
      </c>
      <c r="G216" t="s">
        <v>6259</v>
      </c>
      <c r="H216" t="s">
        <v>1937</v>
      </c>
      <c r="I216" t="s">
        <v>5957</v>
      </c>
      <c r="J216" s="469">
        <v>1</v>
      </c>
    </row>
    <row r="217" spans="2:10">
      <c r="B217" t="s">
        <v>6268</v>
      </c>
      <c r="C217" t="s">
        <v>1240</v>
      </c>
      <c r="D217" t="s">
        <v>1287</v>
      </c>
      <c r="E217" t="s">
        <v>6270</v>
      </c>
      <c r="F217" t="s">
        <v>6264</v>
      </c>
      <c r="G217" t="s">
        <v>6267</v>
      </c>
      <c r="H217" t="s">
        <v>1937</v>
      </c>
      <c r="I217" t="s">
        <v>5957</v>
      </c>
      <c r="J217" s="469">
        <v>1</v>
      </c>
    </row>
    <row r="218" spans="2:10">
      <c r="B218" t="s">
        <v>6276</v>
      </c>
      <c r="C218" t="s">
        <v>1240</v>
      </c>
      <c r="D218" t="s">
        <v>1287</v>
      </c>
      <c r="E218" t="s">
        <v>6278</v>
      </c>
      <c r="F218" t="s">
        <v>6272</v>
      </c>
      <c r="G218" t="s">
        <v>6275</v>
      </c>
      <c r="H218" t="s">
        <v>1937</v>
      </c>
      <c r="I218" t="s">
        <v>5957</v>
      </c>
      <c r="J218" s="469">
        <v>1</v>
      </c>
    </row>
    <row r="219" spans="2:10">
      <c r="B219" t="s">
        <v>6284</v>
      </c>
      <c r="C219" t="s">
        <v>1240</v>
      </c>
      <c r="D219" t="s">
        <v>1287</v>
      </c>
      <c r="E219" t="s">
        <v>6286</v>
      </c>
      <c r="F219" t="s">
        <v>6280</v>
      </c>
      <c r="G219" t="s">
        <v>6283</v>
      </c>
      <c r="H219" t="s">
        <v>1937</v>
      </c>
      <c r="I219" t="s">
        <v>5957</v>
      </c>
      <c r="J219" s="469">
        <v>1</v>
      </c>
    </row>
    <row r="220" spans="2:10">
      <c r="B220" t="s">
        <v>6292</v>
      </c>
      <c r="C220" t="s">
        <v>1240</v>
      </c>
      <c r="D220" t="s">
        <v>1287</v>
      </c>
      <c r="E220" t="s">
        <v>6294</v>
      </c>
      <c r="F220" t="s">
        <v>6288</v>
      </c>
      <c r="G220" t="s">
        <v>6291</v>
      </c>
      <c r="H220" t="s">
        <v>1937</v>
      </c>
      <c r="I220" t="s">
        <v>5957</v>
      </c>
      <c r="J220" s="469">
        <v>1</v>
      </c>
    </row>
    <row r="221" spans="2:10">
      <c r="B221" t="s">
        <v>6298</v>
      </c>
      <c r="C221" t="s">
        <v>1240</v>
      </c>
      <c r="D221" t="s">
        <v>1279</v>
      </c>
      <c r="E221" t="s">
        <v>6299</v>
      </c>
      <c r="F221" t="s">
        <v>1305</v>
      </c>
      <c r="G221" t="s">
        <v>6297</v>
      </c>
      <c r="H221" t="s">
        <v>1937</v>
      </c>
      <c r="I221" t="s">
        <v>5957</v>
      </c>
      <c r="J221" s="469">
        <v>1</v>
      </c>
    </row>
    <row r="222" spans="2:10">
      <c r="B222" t="s">
        <v>1937</v>
      </c>
      <c r="C222" t="s">
        <v>1311</v>
      </c>
      <c r="D222" t="s">
        <v>1242</v>
      </c>
      <c r="E222" t="s">
        <v>5868</v>
      </c>
      <c r="F222" t="s">
        <v>5862</v>
      </c>
      <c r="G222" t="s">
        <v>5865</v>
      </c>
      <c r="H222" t="s">
        <v>1937</v>
      </c>
      <c r="J222" s="469">
        <v>1</v>
      </c>
    </row>
    <row r="223" spans="2:10">
      <c r="C223" t="s">
        <v>1240</v>
      </c>
      <c r="D223" t="s">
        <v>1279</v>
      </c>
      <c r="E223" t="s">
        <v>6324</v>
      </c>
      <c r="F223" t="s">
        <v>1278</v>
      </c>
      <c r="G223" t="s">
        <v>6323</v>
      </c>
      <c r="H223" t="s">
        <v>1937</v>
      </c>
      <c r="I223" t="s">
        <v>5957</v>
      </c>
      <c r="J223" s="469">
        <v>1</v>
      </c>
    </row>
    <row r="224" spans="2:10">
      <c r="E224" t="s">
        <v>6345</v>
      </c>
      <c r="F224" t="s">
        <v>6341</v>
      </c>
      <c r="G224" t="s">
        <v>6344</v>
      </c>
      <c r="H224" t="s">
        <v>1937</v>
      </c>
      <c r="I224" t="s">
        <v>5957</v>
      </c>
      <c r="J224" s="469">
        <v>1</v>
      </c>
    </row>
    <row r="225" spans="2:10">
      <c r="B225" t="s">
        <v>6336</v>
      </c>
      <c r="C225" t="s">
        <v>1240</v>
      </c>
      <c r="D225" t="s">
        <v>1287</v>
      </c>
      <c r="E225" t="s">
        <v>6338</v>
      </c>
      <c r="F225" t="s">
        <v>1286</v>
      </c>
      <c r="G225" t="s">
        <v>6335</v>
      </c>
      <c r="H225" t="s">
        <v>6339</v>
      </c>
      <c r="I225" t="s">
        <v>5957</v>
      </c>
      <c r="J225" s="469">
        <v>1</v>
      </c>
    </row>
    <row r="226" spans="2:10">
      <c r="B226" t="s">
        <v>6118</v>
      </c>
      <c r="C226" t="s">
        <v>1311</v>
      </c>
      <c r="D226" t="s">
        <v>1287</v>
      </c>
      <c r="E226" t="s">
        <v>6120</v>
      </c>
      <c r="F226" t="s">
        <v>6114</v>
      </c>
      <c r="G226" t="s">
        <v>6117</v>
      </c>
      <c r="H226" t="s">
        <v>5918</v>
      </c>
      <c r="I226" t="s">
        <v>5783</v>
      </c>
      <c r="J226" s="469">
        <v>1</v>
      </c>
    </row>
    <row r="227" spans="2:10">
      <c r="B227" t="s">
        <v>5887</v>
      </c>
      <c r="C227" t="s">
        <v>1311</v>
      </c>
      <c r="D227" t="s">
        <v>1242</v>
      </c>
      <c r="E227" t="s">
        <v>5889</v>
      </c>
      <c r="F227" t="s">
        <v>5883</v>
      </c>
      <c r="G227" t="s">
        <v>5886</v>
      </c>
      <c r="H227" t="s">
        <v>5890</v>
      </c>
      <c r="I227" t="s">
        <v>5872</v>
      </c>
      <c r="J227" s="469">
        <v>1</v>
      </c>
    </row>
    <row r="228" spans="2:10">
      <c r="B228" t="s">
        <v>6151</v>
      </c>
      <c r="C228" t="s">
        <v>1311</v>
      </c>
      <c r="D228" t="s">
        <v>1279</v>
      </c>
      <c r="E228" t="s">
        <v>6152</v>
      </c>
      <c r="F228" t="s">
        <v>6146</v>
      </c>
      <c r="G228" t="s">
        <v>6149</v>
      </c>
      <c r="H228" t="s">
        <v>6151</v>
      </c>
      <c r="I228" t="s">
        <v>5783</v>
      </c>
      <c r="J228" s="469">
        <v>1</v>
      </c>
    </row>
    <row r="229" spans="2:10">
      <c r="B229" t="s">
        <v>6173</v>
      </c>
      <c r="C229" t="s">
        <v>1311</v>
      </c>
      <c r="D229" t="s">
        <v>1279</v>
      </c>
      <c r="E229" t="s">
        <v>6174</v>
      </c>
      <c r="F229" t="s">
        <v>6169</v>
      </c>
      <c r="G229" t="s">
        <v>6172</v>
      </c>
      <c r="H229" t="s">
        <v>6173</v>
      </c>
      <c r="I229" t="s">
        <v>5783</v>
      </c>
      <c r="J229" s="469">
        <v>1</v>
      </c>
    </row>
    <row r="230" spans="2:10">
      <c r="B230" t="s">
        <v>6094</v>
      </c>
      <c r="C230" t="s">
        <v>1311</v>
      </c>
      <c r="D230" t="s">
        <v>1242</v>
      </c>
      <c r="E230" t="s">
        <v>6096</v>
      </c>
      <c r="F230" t="s">
        <v>6089</v>
      </c>
      <c r="G230" t="s">
        <v>6092</v>
      </c>
      <c r="H230" t="s">
        <v>6094</v>
      </c>
      <c r="I230" t="s">
        <v>5872</v>
      </c>
      <c r="J230" s="469">
        <v>1</v>
      </c>
    </row>
    <row r="231" spans="2:10">
      <c r="B231" t="s">
        <v>4344</v>
      </c>
      <c r="C231" t="s">
        <v>1280</v>
      </c>
      <c r="D231" t="s">
        <v>1268</v>
      </c>
      <c r="E231" t="s">
        <v>4345</v>
      </c>
      <c r="F231" t="s">
        <v>4340</v>
      </c>
      <c r="G231" t="s">
        <v>4343</v>
      </c>
      <c r="H231" t="s">
        <v>4346</v>
      </c>
      <c r="J231" s="469">
        <v>1</v>
      </c>
    </row>
    <row r="232" spans="2:10">
      <c r="B232" t="s">
        <v>4481</v>
      </c>
      <c r="C232" t="s">
        <v>1280</v>
      </c>
      <c r="D232" t="s">
        <v>1268</v>
      </c>
      <c r="E232" t="s">
        <v>4482</v>
      </c>
      <c r="F232" t="s">
        <v>4477</v>
      </c>
      <c r="G232" t="s">
        <v>4480</v>
      </c>
      <c r="H232" t="s">
        <v>1940</v>
      </c>
      <c r="J232" s="469">
        <v>1</v>
      </c>
    </row>
    <row r="233" spans="2:10">
      <c r="B233" t="s">
        <v>4488</v>
      </c>
      <c r="C233" t="s">
        <v>1280</v>
      </c>
      <c r="D233" t="s">
        <v>1268</v>
      </c>
      <c r="E233" t="s">
        <v>4489</v>
      </c>
      <c r="F233" t="s">
        <v>4484</v>
      </c>
      <c r="G233" t="s">
        <v>4487</v>
      </c>
      <c r="H233" t="s">
        <v>1940</v>
      </c>
      <c r="J233" s="469">
        <v>1</v>
      </c>
    </row>
    <row r="234" spans="2:10">
      <c r="B234" t="s">
        <v>4495</v>
      </c>
      <c r="C234" t="s">
        <v>1280</v>
      </c>
      <c r="D234" t="s">
        <v>1268</v>
      </c>
      <c r="E234" t="s">
        <v>4496</v>
      </c>
      <c r="F234" t="s">
        <v>4491</v>
      </c>
      <c r="G234" t="s">
        <v>4494</v>
      </c>
      <c r="H234" t="s">
        <v>1940</v>
      </c>
      <c r="J234" s="469">
        <v>1</v>
      </c>
    </row>
    <row r="235" spans="2:10">
      <c r="B235" t="s">
        <v>4502</v>
      </c>
      <c r="C235" t="s">
        <v>1280</v>
      </c>
      <c r="D235" t="s">
        <v>1268</v>
      </c>
      <c r="E235" t="s">
        <v>4503</v>
      </c>
      <c r="F235" t="s">
        <v>4498</v>
      </c>
      <c r="G235" t="s">
        <v>4501</v>
      </c>
      <c r="H235" t="s">
        <v>1940</v>
      </c>
      <c r="J235" s="469">
        <v>1</v>
      </c>
    </row>
    <row r="236" spans="2:10">
      <c r="B236" t="s">
        <v>4509</v>
      </c>
      <c r="C236" t="s">
        <v>1280</v>
      </c>
      <c r="D236" t="s">
        <v>1279</v>
      </c>
      <c r="E236" t="s">
        <v>4510</v>
      </c>
      <c r="F236" t="s">
        <v>4505</v>
      </c>
      <c r="G236" t="s">
        <v>4508</v>
      </c>
      <c r="H236" t="s">
        <v>1937</v>
      </c>
      <c r="J236" s="469">
        <v>1</v>
      </c>
    </row>
    <row r="237" spans="2:10">
      <c r="B237" t="s">
        <v>4515</v>
      </c>
      <c r="C237" t="s">
        <v>1280</v>
      </c>
      <c r="D237" t="s">
        <v>1268</v>
      </c>
      <c r="E237" t="s">
        <v>4516</v>
      </c>
      <c r="F237" t="s">
        <v>4511</v>
      </c>
      <c r="G237" t="s">
        <v>4514</v>
      </c>
      <c r="H237" t="s">
        <v>1940</v>
      </c>
      <c r="J237" s="469">
        <v>1</v>
      </c>
    </row>
    <row r="238" spans="2:10">
      <c r="B238" t="s">
        <v>4524</v>
      </c>
      <c r="C238" t="s">
        <v>1280</v>
      </c>
      <c r="D238" t="s">
        <v>1268</v>
      </c>
      <c r="E238" t="s">
        <v>4525</v>
      </c>
      <c r="F238" t="s">
        <v>4520</v>
      </c>
      <c r="G238" t="s">
        <v>4523</v>
      </c>
      <c r="H238" t="s">
        <v>1940</v>
      </c>
      <c r="J238" s="469">
        <v>1</v>
      </c>
    </row>
    <row r="239" spans="2:10">
      <c r="B239" t="s">
        <v>4530</v>
      </c>
      <c r="C239" t="s">
        <v>1280</v>
      </c>
      <c r="D239" t="s">
        <v>1279</v>
      </c>
      <c r="E239" t="s">
        <v>4531</v>
      </c>
      <c r="F239" t="s">
        <v>1237</v>
      </c>
      <c r="G239" t="s">
        <v>4529</v>
      </c>
      <c r="H239" t="s">
        <v>1937</v>
      </c>
      <c r="J239" s="469">
        <v>1</v>
      </c>
    </row>
    <row r="240" spans="2:10">
      <c r="B240" t="s">
        <v>4540</v>
      </c>
      <c r="C240" t="s">
        <v>1280</v>
      </c>
      <c r="D240" t="s">
        <v>1268</v>
      </c>
      <c r="E240" t="s">
        <v>4541</v>
      </c>
      <c r="F240" t="s">
        <v>4536</v>
      </c>
      <c r="G240" t="s">
        <v>4539</v>
      </c>
      <c r="H240" t="s">
        <v>1940</v>
      </c>
      <c r="J240" s="469">
        <v>1</v>
      </c>
    </row>
    <row r="241" spans="2:10">
      <c r="B241" t="s">
        <v>1973</v>
      </c>
      <c r="C241" t="s">
        <v>1291</v>
      </c>
      <c r="D241" t="s">
        <v>1272</v>
      </c>
      <c r="E241" t="s">
        <v>1970</v>
      </c>
      <c r="F241" t="s">
        <v>1972</v>
      </c>
      <c r="G241" t="s">
        <v>1971</v>
      </c>
      <c r="H241" t="s">
        <v>1940</v>
      </c>
      <c r="J241" s="469">
        <v>1</v>
      </c>
    </row>
    <row r="242" spans="2:10">
      <c r="B242" t="s">
        <v>1982</v>
      </c>
      <c r="C242" t="s">
        <v>1291</v>
      </c>
      <c r="D242" t="s">
        <v>1268</v>
      </c>
      <c r="E242" t="s">
        <v>1979</v>
      </c>
      <c r="F242" t="s">
        <v>1981</v>
      </c>
      <c r="G242" t="s">
        <v>1980</v>
      </c>
      <c r="H242" t="s">
        <v>1940</v>
      </c>
      <c r="J242" s="469">
        <v>1</v>
      </c>
    </row>
    <row r="243" spans="2:10">
      <c r="B243" t="s">
        <v>2028</v>
      </c>
      <c r="C243" t="s">
        <v>1291</v>
      </c>
      <c r="D243" t="s">
        <v>1268</v>
      </c>
      <c r="E243" t="s">
        <v>2024</v>
      </c>
      <c r="F243" t="s">
        <v>2026</v>
      </c>
      <c r="G243" t="s">
        <v>2025</v>
      </c>
      <c r="H243" t="s">
        <v>2030</v>
      </c>
      <c r="J243" s="469">
        <v>1</v>
      </c>
    </row>
    <row r="244" spans="2:10">
      <c r="B244" t="s">
        <v>5834</v>
      </c>
      <c r="C244" t="s">
        <v>1311</v>
      </c>
      <c r="D244" t="s">
        <v>1242</v>
      </c>
      <c r="E244" t="s">
        <v>5836</v>
      </c>
      <c r="F244" t="s">
        <v>5830</v>
      </c>
      <c r="G244" t="s">
        <v>5833</v>
      </c>
      <c r="H244" t="s">
        <v>5837</v>
      </c>
      <c r="I244" t="s">
        <v>5809</v>
      </c>
      <c r="J244" s="469">
        <v>1</v>
      </c>
    </row>
    <row r="245" spans="2:10">
      <c r="B245" t="s">
        <v>5961</v>
      </c>
      <c r="C245" t="s">
        <v>1311</v>
      </c>
      <c r="D245" t="s">
        <v>1287</v>
      </c>
      <c r="E245" t="s">
        <v>5963</v>
      </c>
      <c r="F245" t="s">
        <v>5955</v>
      </c>
      <c r="G245" t="s">
        <v>5959</v>
      </c>
      <c r="H245" t="s">
        <v>5964</v>
      </c>
      <c r="I245" t="s">
        <v>5957</v>
      </c>
      <c r="J245" s="469">
        <v>1</v>
      </c>
    </row>
    <row r="246" spans="2:10">
      <c r="B246" t="s">
        <v>5971</v>
      </c>
      <c r="C246" t="s">
        <v>1311</v>
      </c>
      <c r="D246" t="s">
        <v>1287</v>
      </c>
      <c r="E246" t="s">
        <v>5973</v>
      </c>
      <c r="F246" t="s">
        <v>5966</v>
      </c>
      <c r="G246" t="s">
        <v>5969</v>
      </c>
      <c r="H246" t="s">
        <v>5974</v>
      </c>
      <c r="I246" t="s">
        <v>5957</v>
      </c>
      <c r="J246" s="469">
        <v>1</v>
      </c>
    </row>
    <row r="247" spans="2:10">
      <c r="B247" t="s">
        <v>5982</v>
      </c>
      <c r="C247" t="s">
        <v>1311</v>
      </c>
      <c r="D247" t="s">
        <v>1287</v>
      </c>
      <c r="E247" t="s">
        <v>5984</v>
      </c>
      <c r="F247" t="s">
        <v>5977</v>
      </c>
      <c r="G247" t="s">
        <v>5980</v>
      </c>
      <c r="H247" t="s">
        <v>5964</v>
      </c>
      <c r="I247" t="s">
        <v>5957</v>
      </c>
      <c r="J247" s="469">
        <v>1</v>
      </c>
    </row>
    <row r="248" spans="2:10">
      <c r="B248" t="s">
        <v>5991</v>
      </c>
      <c r="C248" t="s">
        <v>1311</v>
      </c>
      <c r="D248" t="s">
        <v>1287</v>
      </c>
      <c r="E248" t="s">
        <v>5993</v>
      </c>
      <c r="F248" t="s">
        <v>5986</v>
      </c>
      <c r="G248" t="s">
        <v>5989</v>
      </c>
      <c r="H248" t="s">
        <v>5994</v>
      </c>
      <c r="I248" t="s">
        <v>5798</v>
      </c>
      <c r="J248" s="469">
        <v>1</v>
      </c>
    </row>
    <row r="249" spans="2:10">
      <c r="B249" t="s">
        <v>6003</v>
      </c>
      <c r="C249" t="s">
        <v>1311</v>
      </c>
      <c r="D249" t="s">
        <v>1287</v>
      </c>
      <c r="E249" t="s">
        <v>6005</v>
      </c>
      <c r="F249" t="s">
        <v>5997</v>
      </c>
      <c r="G249" t="s">
        <v>6001</v>
      </c>
      <c r="H249" t="s">
        <v>6006</v>
      </c>
      <c r="I249" t="s">
        <v>5999</v>
      </c>
      <c r="J249" s="469">
        <v>1</v>
      </c>
    </row>
    <row r="250" spans="2:10">
      <c r="B250" t="s">
        <v>6013</v>
      </c>
      <c r="C250" t="s">
        <v>1311</v>
      </c>
      <c r="D250" t="s">
        <v>1287</v>
      </c>
      <c r="E250" t="s">
        <v>6015</v>
      </c>
      <c r="F250" t="s">
        <v>6008</v>
      </c>
      <c r="G250" t="s">
        <v>6011</v>
      </c>
      <c r="H250" t="s">
        <v>6016</v>
      </c>
      <c r="I250" t="s">
        <v>5999</v>
      </c>
      <c r="J250" s="469">
        <v>1</v>
      </c>
    </row>
    <row r="251" spans="2:10">
      <c r="B251" t="s">
        <v>6023</v>
      </c>
      <c r="C251" t="s">
        <v>1311</v>
      </c>
      <c r="D251" t="s">
        <v>1287</v>
      </c>
      <c r="E251" t="s">
        <v>6025</v>
      </c>
      <c r="F251" t="s">
        <v>6018</v>
      </c>
      <c r="G251" t="s">
        <v>6021</v>
      </c>
      <c r="H251" t="s">
        <v>6023</v>
      </c>
      <c r="I251" t="s">
        <v>5798</v>
      </c>
      <c r="J251" s="469">
        <v>1</v>
      </c>
    </row>
    <row r="252" spans="2:10">
      <c r="B252" t="s">
        <v>6032</v>
      </c>
      <c r="C252" t="s">
        <v>1311</v>
      </c>
      <c r="D252" t="s">
        <v>1287</v>
      </c>
      <c r="E252" t="s">
        <v>6034</v>
      </c>
      <c r="F252" t="s">
        <v>6027</v>
      </c>
      <c r="G252" t="s">
        <v>6030</v>
      </c>
      <c r="H252" t="s">
        <v>6032</v>
      </c>
      <c r="I252" t="s">
        <v>5798</v>
      </c>
      <c r="J252" s="469">
        <v>1</v>
      </c>
    </row>
    <row r="253" spans="2:10">
      <c r="B253" t="s">
        <v>6041</v>
      </c>
      <c r="C253" t="s">
        <v>1311</v>
      </c>
      <c r="D253" t="s">
        <v>1287</v>
      </c>
      <c r="E253" t="s">
        <v>6043</v>
      </c>
      <c r="F253" t="s">
        <v>6036</v>
      </c>
      <c r="G253" t="s">
        <v>6039</v>
      </c>
      <c r="H253" t="s">
        <v>6041</v>
      </c>
      <c r="I253" t="s">
        <v>5798</v>
      </c>
      <c r="J253" s="469">
        <v>1</v>
      </c>
    </row>
    <row r="254" spans="2:10">
      <c r="B254" t="s">
        <v>6209</v>
      </c>
      <c r="C254" t="s">
        <v>1240</v>
      </c>
      <c r="D254" t="s">
        <v>1242</v>
      </c>
      <c r="E254" t="s">
        <v>6211</v>
      </c>
      <c r="F254" t="s">
        <v>1239</v>
      </c>
      <c r="G254" t="s">
        <v>6208</v>
      </c>
      <c r="H254" t="s">
        <v>6209</v>
      </c>
      <c r="I254" t="s">
        <v>5957</v>
      </c>
      <c r="J254" s="469">
        <v>1</v>
      </c>
    </row>
    <row r="255" spans="2:10">
      <c r="B255" t="s">
        <v>6217</v>
      </c>
      <c r="C255" t="s">
        <v>1240</v>
      </c>
      <c r="D255" t="s">
        <v>1242</v>
      </c>
      <c r="E255" t="s">
        <v>6219</v>
      </c>
      <c r="F255" t="s">
        <v>6213</v>
      </c>
      <c r="G255" t="s">
        <v>6216</v>
      </c>
      <c r="H255" t="s">
        <v>6217</v>
      </c>
      <c r="I255" t="s">
        <v>5957</v>
      </c>
      <c r="J255" s="469">
        <v>1</v>
      </c>
    </row>
    <row r="256" spans="2:10">
      <c r="B256" t="s">
        <v>6310</v>
      </c>
      <c r="C256" t="s">
        <v>1240</v>
      </c>
      <c r="D256" t="s">
        <v>1287</v>
      </c>
      <c r="E256" t="s">
        <v>6312</v>
      </c>
      <c r="F256" t="s">
        <v>6306</v>
      </c>
      <c r="G256" t="s">
        <v>6309</v>
      </c>
      <c r="H256" t="s">
        <v>1937</v>
      </c>
      <c r="I256" t="s">
        <v>5957</v>
      </c>
      <c r="J256" s="469">
        <v>1</v>
      </c>
    </row>
    <row r="257" spans="1:10">
      <c r="B257" t="s">
        <v>6318</v>
      </c>
      <c r="C257" t="s">
        <v>1240</v>
      </c>
      <c r="D257" t="s">
        <v>1287</v>
      </c>
      <c r="E257" t="s">
        <v>6320</v>
      </c>
      <c r="F257" t="s">
        <v>6314</v>
      </c>
      <c r="G257" t="s">
        <v>6317</v>
      </c>
      <c r="H257" t="s">
        <v>1937</v>
      </c>
      <c r="I257" t="s">
        <v>5957</v>
      </c>
      <c r="J257" s="469">
        <v>1</v>
      </c>
    </row>
    <row r="258" spans="1:10">
      <c r="B258" t="s">
        <v>6358</v>
      </c>
      <c r="C258" t="s">
        <v>1311</v>
      </c>
      <c r="D258" t="s">
        <v>1242</v>
      </c>
      <c r="E258" t="s">
        <v>6360</v>
      </c>
      <c r="F258" t="s">
        <v>6354</v>
      </c>
      <c r="G258" t="s">
        <v>6357</v>
      </c>
      <c r="H258" t="s">
        <v>6361</v>
      </c>
      <c r="I258" t="s">
        <v>5872</v>
      </c>
      <c r="J258" s="469">
        <v>1</v>
      </c>
    </row>
    <row r="259" spans="1:10">
      <c r="B259" t="s">
        <v>6372</v>
      </c>
      <c r="C259" t="s">
        <v>1311</v>
      </c>
      <c r="D259" t="s">
        <v>1242</v>
      </c>
      <c r="E259" t="s">
        <v>6374</v>
      </c>
      <c r="F259" t="s">
        <v>6367</v>
      </c>
      <c r="G259" t="s">
        <v>6371</v>
      </c>
      <c r="H259" t="s">
        <v>6372</v>
      </c>
      <c r="I259" t="s">
        <v>6369</v>
      </c>
      <c r="J259" s="469">
        <v>1</v>
      </c>
    </row>
    <row r="260" spans="1:10">
      <c r="B260" t="s">
        <v>6383</v>
      </c>
      <c r="C260" t="s">
        <v>1311</v>
      </c>
      <c r="D260" t="s">
        <v>1242</v>
      </c>
      <c r="E260" t="s">
        <v>6385</v>
      </c>
      <c r="F260" t="s">
        <v>6376</v>
      </c>
      <c r="G260" t="s">
        <v>6381</v>
      </c>
      <c r="H260" t="s">
        <v>6383</v>
      </c>
      <c r="I260" t="s">
        <v>6379</v>
      </c>
      <c r="J260" s="469">
        <v>1</v>
      </c>
    </row>
    <row r="261" spans="1:10">
      <c r="B261" t="s">
        <v>6393</v>
      </c>
      <c r="C261" t="s">
        <v>1311</v>
      </c>
      <c r="D261" t="s">
        <v>1287</v>
      </c>
      <c r="E261" t="s">
        <v>6395</v>
      </c>
      <c r="F261" t="s">
        <v>6388</v>
      </c>
      <c r="G261" t="s">
        <v>6391</v>
      </c>
      <c r="H261" t="s">
        <v>6393</v>
      </c>
      <c r="I261" t="s">
        <v>6379</v>
      </c>
      <c r="J261" s="469">
        <v>1</v>
      </c>
    </row>
    <row r="262" spans="1:10">
      <c r="B262" t="s">
        <v>6401</v>
      </c>
      <c r="C262" t="s">
        <v>1311</v>
      </c>
      <c r="D262" t="s">
        <v>1242</v>
      </c>
      <c r="E262" t="s">
        <v>6403</v>
      </c>
      <c r="F262" t="s">
        <v>6397</v>
      </c>
      <c r="G262" t="s">
        <v>6400</v>
      </c>
      <c r="H262" t="s">
        <v>6404</v>
      </c>
      <c r="I262" t="s">
        <v>6379</v>
      </c>
      <c r="J262" s="469">
        <v>1</v>
      </c>
    </row>
    <row r="263" spans="1:10">
      <c r="B263" t="s">
        <v>2181</v>
      </c>
      <c r="C263" t="s">
        <v>1253</v>
      </c>
      <c r="D263" t="s">
        <v>1279</v>
      </c>
      <c r="E263" t="s">
        <v>2179</v>
      </c>
      <c r="F263" t="s">
        <v>2180</v>
      </c>
      <c r="G263" t="s">
        <v>2178</v>
      </c>
      <c r="H263" t="s">
        <v>1940</v>
      </c>
      <c r="J263" s="469">
        <v>1</v>
      </c>
    </row>
    <row r="264" spans="1:10">
      <c r="B264" t="s">
        <v>7145</v>
      </c>
      <c r="C264" t="s">
        <v>1253</v>
      </c>
      <c r="D264" t="s">
        <v>1268</v>
      </c>
      <c r="E264" t="s">
        <v>7146</v>
      </c>
      <c r="F264" t="s">
        <v>7141</v>
      </c>
      <c r="G264" t="s">
        <v>7144</v>
      </c>
      <c r="H264" t="s">
        <v>7147</v>
      </c>
      <c r="J264" s="469">
        <v>1</v>
      </c>
    </row>
    <row r="265" spans="1:10">
      <c r="B265" t="s">
        <v>7173</v>
      </c>
      <c r="C265" t="s">
        <v>1253</v>
      </c>
      <c r="D265" t="s">
        <v>1268</v>
      </c>
      <c r="E265" t="s">
        <v>7174</v>
      </c>
      <c r="F265" t="s">
        <v>7169</v>
      </c>
      <c r="G265" t="s">
        <v>7172</v>
      </c>
      <c r="H265" t="s">
        <v>7175</v>
      </c>
      <c r="J265" s="469">
        <v>1</v>
      </c>
    </row>
    <row r="266" spans="1:10">
      <c r="B266" t="s">
        <v>7307</v>
      </c>
      <c r="C266" t="s">
        <v>1264</v>
      </c>
      <c r="D266" t="s">
        <v>1268</v>
      </c>
      <c r="E266" t="s">
        <v>7308</v>
      </c>
      <c r="F266" t="s">
        <v>7303</v>
      </c>
      <c r="G266" t="s">
        <v>7306</v>
      </c>
      <c r="H266" t="s">
        <v>7309</v>
      </c>
      <c r="J266" s="469">
        <v>1</v>
      </c>
    </row>
    <row r="267" spans="1:10">
      <c r="B267" t="s">
        <v>7316</v>
      </c>
      <c r="C267" t="s">
        <v>1264</v>
      </c>
      <c r="D267" t="s">
        <v>1279</v>
      </c>
      <c r="E267" t="s">
        <v>7317</v>
      </c>
      <c r="F267" t="s">
        <v>7311</v>
      </c>
      <c r="G267" t="s">
        <v>7314</v>
      </c>
      <c r="H267" t="s">
        <v>1940</v>
      </c>
      <c r="J267" s="469">
        <v>1</v>
      </c>
    </row>
    <row r="268" spans="1:10">
      <c r="B268" t="s">
        <v>7482</v>
      </c>
      <c r="C268" t="s">
        <v>1264</v>
      </c>
      <c r="D268" t="s">
        <v>1268</v>
      </c>
      <c r="E268" t="s">
        <v>7483</v>
      </c>
      <c r="F268" t="s">
        <v>7478</v>
      </c>
      <c r="G268" t="s">
        <v>7481</v>
      </c>
      <c r="H268" t="s">
        <v>7484</v>
      </c>
      <c r="J268" s="469">
        <v>1</v>
      </c>
    </row>
    <row r="269" spans="1:10">
      <c r="B269" t="s">
        <v>7552</v>
      </c>
      <c r="C269" t="s">
        <v>1264</v>
      </c>
      <c r="D269" t="s">
        <v>1268</v>
      </c>
      <c r="E269" t="s">
        <v>7553</v>
      </c>
      <c r="F269" t="s">
        <v>7547</v>
      </c>
      <c r="G269" t="s">
        <v>7550</v>
      </c>
      <c r="H269" t="s">
        <v>7554</v>
      </c>
      <c r="J269" s="469">
        <v>1</v>
      </c>
    </row>
    <row r="270" spans="1:10">
      <c r="B270" t="s">
        <v>7561</v>
      </c>
      <c r="C270" t="s">
        <v>1264</v>
      </c>
      <c r="D270" t="s">
        <v>1268</v>
      </c>
      <c r="E270" t="s">
        <v>7563</v>
      </c>
      <c r="F270" t="s">
        <v>7557</v>
      </c>
      <c r="G270" t="s">
        <v>7560</v>
      </c>
      <c r="H270" t="s">
        <v>7564</v>
      </c>
      <c r="J270" s="469">
        <v>1</v>
      </c>
    </row>
    <row r="271" spans="1:10">
      <c r="A271" t="s">
        <v>2321</v>
      </c>
      <c r="B271" t="s">
        <v>7783</v>
      </c>
      <c r="C271" t="s">
        <v>1245</v>
      </c>
      <c r="D271" t="s">
        <v>1279</v>
      </c>
      <c r="E271" t="s">
        <v>8732</v>
      </c>
      <c r="F271" t="s">
        <v>2306</v>
      </c>
      <c r="G271" t="s">
        <v>2320</v>
      </c>
      <c r="H271" t="s">
        <v>7783</v>
      </c>
      <c r="J271" s="469">
        <v>1</v>
      </c>
    </row>
    <row r="272" spans="1:10">
      <c r="A272" t="s">
        <v>2317</v>
      </c>
      <c r="B272" t="s">
        <v>2319</v>
      </c>
      <c r="C272" t="s">
        <v>1245</v>
      </c>
      <c r="D272" t="s">
        <v>1268</v>
      </c>
      <c r="E272" t="s">
        <v>2322</v>
      </c>
      <c r="F272" t="s">
        <v>2314</v>
      </c>
      <c r="G272" t="s">
        <v>2318</v>
      </c>
      <c r="H272" t="s">
        <v>2323</v>
      </c>
      <c r="J272" s="469">
        <v>1</v>
      </c>
    </row>
    <row r="273" spans="1:10">
      <c r="A273" t="s">
        <v>2340</v>
      </c>
      <c r="B273" t="s">
        <v>2342</v>
      </c>
      <c r="C273" t="s">
        <v>1269</v>
      </c>
      <c r="D273" t="s">
        <v>1279</v>
      </c>
      <c r="E273" t="s">
        <v>2343</v>
      </c>
      <c r="F273" t="s">
        <v>2336</v>
      </c>
      <c r="G273" t="s">
        <v>2341</v>
      </c>
      <c r="H273" t="s">
        <v>2342</v>
      </c>
      <c r="J273" s="469">
        <v>1</v>
      </c>
    </row>
    <row r="274" spans="1:10">
      <c r="A274" t="s">
        <v>2347</v>
      </c>
      <c r="B274" t="s">
        <v>2349</v>
      </c>
      <c r="C274" t="s">
        <v>1269</v>
      </c>
      <c r="D274" t="s">
        <v>1268</v>
      </c>
      <c r="E274" t="s">
        <v>2350</v>
      </c>
      <c r="F274" t="s">
        <v>2344</v>
      </c>
      <c r="G274" t="s">
        <v>2348</v>
      </c>
      <c r="H274" t="s">
        <v>2351</v>
      </c>
      <c r="J274" s="469">
        <v>1</v>
      </c>
    </row>
    <row r="275" spans="1:10">
      <c r="A275" t="s">
        <v>2357</v>
      </c>
      <c r="B275" t="s">
        <v>2359</v>
      </c>
      <c r="C275" t="s">
        <v>1269</v>
      </c>
      <c r="D275" t="s">
        <v>1268</v>
      </c>
      <c r="E275" t="s">
        <v>2360</v>
      </c>
      <c r="F275" t="s">
        <v>2354</v>
      </c>
      <c r="G275" t="s">
        <v>2358</v>
      </c>
      <c r="H275" t="s">
        <v>2361</v>
      </c>
      <c r="J275" s="469">
        <v>1</v>
      </c>
    </row>
    <row r="276" spans="1:10">
      <c r="A276" t="s">
        <v>2367</v>
      </c>
      <c r="B276" t="s">
        <v>2369</v>
      </c>
      <c r="C276" t="s">
        <v>1269</v>
      </c>
      <c r="D276" t="s">
        <v>1268</v>
      </c>
      <c r="E276" t="s">
        <v>2370</v>
      </c>
      <c r="F276" t="s">
        <v>2364</v>
      </c>
      <c r="G276" t="s">
        <v>2368</v>
      </c>
      <c r="H276" t="s">
        <v>2371</v>
      </c>
      <c r="J276" s="469">
        <v>1</v>
      </c>
    </row>
    <row r="277" spans="1:10">
      <c r="A277" t="s">
        <v>2377</v>
      </c>
      <c r="B277" t="s">
        <v>2379</v>
      </c>
      <c r="C277" t="s">
        <v>1269</v>
      </c>
      <c r="D277" t="s">
        <v>1279</v>
      </c>
      <c r="E277" t="s">
        <v>2380</v>
      </c>
      <c r="F277" t="s">
        <v>2374</v>
      </c>
      <c r="G277" t="s">
        <v>2378</v>
      </c>
      <c r="H277" t="s">
        <v>2379</v>
      </c>
      <c r="J277" s="469">
        <v>1</v>
      </c>
    </row>
    <row r="278" spans="1:10">
      <c r="A278" t="s">
        <v>2384</v>
      </c>
      <c r="B278" t="s">
        <v>2386</v>
      </c>
      <c r="C278" t="s">
        <v>1269</v>
      </c>
      <c r="D278" t="s">
        <v>1268</v>
      </c>
      <c r="E278" t="s">
        <v>2387</v>
      </c>
      <c r="F278" t="s">
        <v>2381</v>
      </c>
      <c r="G278" t="s">
        <v>2385</v>
      </c>
      <c r="H278" t="s">
        <v>2388</v>
      </c>
      <c r="J278" s="469">
        <v>1</v>
      </c>
    </row>
    <row r="279" spans="1:10">
      <c r="A279" t="s">
        <v>2394</v>
      </c>
      <c r="B279" t="s">
        <v>2396</v>
      </c>
      <c r="C279" t="s">
        <v>1269</v>
      </c>
      <c r="D279" t="s">
        <v>1268</v>
      </c>
      <c r="E279" t="s">
        <v>2397</v>
      </c>
      <c r="F279" t="s">
        <v>2391</v>
      </c>
      <c r="G279" t="s">
        <v>2395</v>
      </c>
      <c r="H279" t="s">
        <v>2398</v>
      </c>
      <c r="J279" s="469">
        <v>1</v>
      </c>
    </row>
    <row r="280" spans="1:10">
      <c r="A280" t="s">
        <v>2419</v>
      </c>
      <c r="B280" t="s">
        <v>2422</v>
      </c>
      <c r="C280" t="s">
        <v>1269</v>
      </c>
      <c r="D280" t="s">
        <v>1272</v>
      </c>
      <c r="E280" t="s">
        <v>2424</v>
      </c>
      <c r="F280" t="s">
        <v>2416</v>
      </c>
      <c r="G280" t="s">
        <v>2420</v>
      </c>
      <c r="H280" t="s">
        <v>2425</v>
      </c>
      <c r="J280" s="469">
        <v>1</v>
      </c>
    </row>
    <row r="281" spans="1:10">
      <c r="A281" t="s">
        <v>2445</v>
      </c>
      <c r="B281" t="s">
        <v>2448</v>
      </c>
      <c r="C281" t="s">
        <v>1269</v>
      </c>
      <c r="D281" t="s">
        <v>1268</v>
      </c>
      <c r="E281" t="s">
        <v>2449</v>
      </c>
      <c r="F281" t="s">
        <v>2442</v>
      </c>
      <c r="G281" t="s">
        <v>2446</v>
      </c>
      <c r="H281" t="s">
        <v>2450</v>
      </c>
      <c r="J281" s="469">
        <v>1</v>
      </c>
    </row>
    <row r="282" spans="1:10">
      <c r="A282" t="s">
        <v>2504</v>
      </c>
      <c r="B282" t="s">
        <v>2506</v>
      </c>
      <c r="C282" t="s">
        <v>1269</v>
      </c>
      <c r="D282" t="s">
        <v>1268</v>
      </c>
      <c r="E282" t="s">
        <v>2508</v>
      </c>
      <c r="F282" t="s">
        <v>2501</v>
      </c>
      <c r="G282" t="s">
        <v>2505</v>
      </c>
      <c r="H282" t="s">
        <v>2509</v>
      </c>
      <c r="J282" s="469">
        <v>1</v>
      </c>
    </row>
    <row r="283" spans="1:10">
      <c r="A283" t="s">
        <v>2514</v>
      </c>
      <c r="B283" t="s">
        <v>2516</v>
      </c>
      <c r="C283" t="s">
        <v>1269</v>
      </c>
      <c r="D283" t="s">
        <v>1279</v>
      </c>
      <c r="E283" t="s">
        <v>2517</v>
      </c>
      <c r="F283" t="s">
        <v>2511</v>
      </c>
      <c r="G283" t="s">
        <v>2515</v>
      </c>
      <c r="H283" t="s">
        <v>2516</v>
      </c>
      <c r="J283" s="469">
        <v>1</v>
      </c>
    </row>
    <row r="284" spans="1:10">
      <c r="A284" t="s">
        <v>2541</v>
      </c>
      <c r="B284" t="s">
        <v>2543</v>
      </c>
      <c r="C284" t="s">
        <v>1269</v>
      </c>
      <c r="D284" t="s">
        <v>1268</v>
      </c>
      <c r="E284" t="s">
        <v>2544</v>
      </c>
      <c r="F284" t="s">
        <v>2538</v>
      </c>
      <c r="G284" t="s">
        <v>2542</v>
      </c>
      <c r="H284" t="s">
        <v>2545</v>
      </c>
      <c r="J284" s="469">
        <v>1</v>
      </c>
    </row>
    <row r="285" spans="1:10">
      <c r="A285" t="s">
        <v>2550</v>
      </c>
      <c r="B285" t="s">
        <v>2552</v>
      </c>
      <c r="C285" t="s">
        <v>1269</v>
      </c>
      <c r="D285" t="s">
        <v>1268</v>
      </c>
      <c r="E285" t="s">
        <v>2553</v>
      </c>
      <c r="F285" t="s">
        <v>2547</v>
      </c>
      <c r="G285" t="s">
        <v>2551</v>
      </c>
      <c r="H285" t="s">
        <v>2545</v>
      </c>
      <c r="J285" s="469">
        <v>1</v>
      </c>
    </row>
    <row r="286" spans="1:10">
      <c r="A286" t="s">
        <v>2558</v>
      </c>
      <c r="B286" t="s">
        <v>2560</v>
      </c>
      <c r="C286" t="s">
        <v>1269</v>
      </c>
      <c r="D286" t="s">
        <v>1268</v>
      </c>
      <c r="E286" t="s">
        <v>2562</v>
      </c>
      <c r="F286" t="s">
        <v>2555</v>
      </c>
      <c r="G286" t="s">
        <v>2559</v>
      </c>
      <c r="H286" t="s">
        <v>2563</v>
      </c>
      <c r="J286" s="469">
        <v>1</v>
      </c>
    </row>
    <row r="287" spans="1:10">
      <c r="A287" t="s">
        <v>2568</v>
      </c>
      <c r="B287" t="s">
        <v>2571</v>
      </c>
      <c r="C287" t="s">
        <v>1269</v>
      </c>
      <c r="D287" t="s">
        <v>1268</v>
      </c>
      <c r="E287" t="s">
        <v>2573</v>
      </c>
      <c r="F287" t="s">
        <v>2565</v>
      </c>
      <c r="G287" t="s">
        <v>2569</v>
      </c>
      <c r="H287" t="s">
        <v>2574</v>
      </c>
      <c r="J287" s="469">
        <v>1</v>
      </c>
    </row>
    <row r="288" spans="1:10">
      <c r="A288" t="s">
        <v>2579</v>
      </c>
      <c r="B288" t="s">
        <v>2582</v>
      </c>
      <c r="C288" t="s">
        <v>1269</v>
      </c>
      <c r="D288" t="s">
        <v>1268</v>
      </c>
      <c r="E288" t="s">
        <v>2584</v>
      </c>
      <c r="F288" t="s">
        <v>2576</v>
      </c>
      <c r="G288" t="s">
        <v>2580</v>
      </c>
      <c r="H288" t="s">
        <v>2585</v>
      </c>
      <c r="J288" s="469">
        <v>1</v>
      </c>
    </row>
    <row r="289" spans="1:10">
      <c r="A289" t="s">
        <v>2589</v>
      </c>
      <c r="B289" t="s">
        <v>2591</v>
      </c>
      <c r="C289" t="s">
        <v>1269</v>
      </c>
      <c r="D289" t="s">
        <v>1268</v>
      </c>
      <c r="E289" t="s">
        <v>2592</v>
      </c>
      <c r="F289" t="s">
        <v>2587</v>
      </c>
      <c r="G289" t="s">
        <v>2590</v>
      </c>
      <c r="H289" t="s">
        <v>2593</v>
      </c>
      <c r="J289" s="469">
        <v>1</v>
      </c>
    </row>
    <row r="290" spans="1:10">
      <c r="A290" t="s">
        <v>2666</v>
      </c>
      <c r="B290" t="s">
        <v>2667</v>
      </c>
      <c r="C290" t="s">
        <v>1269</v>
      </c>
      <c r="D290" t="s">
        <v>1268</v>
      </c>
      <c r="E290" t="s">
        <v>2669</v>
      </c>
      <c r="F290" t="s">
        <v>2665</v>
      </c>
      <c r="G290" t="s">
        <v>2667</v>
      </c>
      <c r="H290" t="s">
        <v>2670</v>
      </c>
      <c r="J290" s="469">
        <v>1</v>
      </c>
    </row>
    <row r="291" spans="1:10">
      <c r="A291" t="s">
        <v>2673</v>
      </c>
      <c r="B291" t="s">
        <v>2674</v>
      </c>
      <c r="C291" t="s">
        <v>1269</v>
      </c>
      <c r="D291" t="s">
        <v>1268</v>
      </c>
      <c r="E291" t="s">
        <v>2676</v>
      </c>
      <c r="F291" t="s">
        <v>2672</v>
      </c>
      <c r="G291" t="s">
        <v>2674</v>
      </c>
      <c r="H291" t="s">
        <v>2677</v>
      </c>
      <c r="J291" s="469">
        <v>1</v>
      </c>
    </row>
    <row r="292" spans="1:10">
      <c r="A292" t="s">
        <v>2682</v>
      </c>
      <c r="B292" t="s">
        <v>2684</v>
      </c>
      <c r="C292" t="s">
        <v>1269</v>
      </c>
      <c r="D292" t="s">
        <v>1268</v>
      </c>
      <c r="E292" t="s">
        <v>2686</v>
      </c>
      <c r="F292" t="s">
        <v>2679</v>
      </c>
      <c r="G292" t="s">
        <v>2683</v>
      </c>
      <c r="H292" t="s">
        <v>2687</v>
      </c>
      <c r="J292" s="469">
        <v>1</v>
      </c>
    </row>
    <row r="293" spans="1:10">
      <c r="A293" t="s">
        <v>2746</v>
      </c>
      <c r="B293" t="s">
        <v>2748</v>
      </c>
      <c r="C293" t="s">
        <v>1269</v>
      </c>
      <c r="D293" t="s">
        <v>1268</v>
      </c>
      <c r="E293" t="s">
        <v>2750</v>
      </c>
      <c r="F293" t="s">
        <v>2743</v>
      </c>
      <c r="G293" t="s">
        <v>2747</v>
      </c>
      <c r="H293" t="s">
        <v>2751</v>
      </c>
      <c r="J293" s="469">
        <v>1</v>
      </c>
    </row>
    <row r="294" spans="1:10">
      <c r="A294" t="s">
        <v>2756</v>
      </c>
      <c r="B294" t="s">
        <v>2759</v>
      </c>
      <c r="C294" t="s">
        <v>1269</v>
      </c>
      <c r="D294" t="s">
        <v>1268</v>
      </c>
      <c r="E294" t="s">
        <v>2761</v>
      </c>
      <c r="F294" t="s">
        <v>2753</v>
      </c>
      <c r="G294" t="s">
        <v>2757</v>
      </c>
      <c r="H294" t="s">
        <v>2762</v>
      </c>
      <c r="J294" s="469">
        <v>1</v>
      </c>
    </row>
    <row r="295" spans="1:10">
      <c r="A295" t="s">
        <v>2767</v>
      </c>
      <c r="B295" t="s">
        <v>2770</v>
      </c>
      <c r="C295" t="s">
        <v>1269</v>
      </c>
      <c r="D295" t="s">
        <v>1268</v>
      </c>
      <c r="E295" t="s">
        <v>2772</v>
      </c>
      <c r="F295" t="s">
        <v>2764</v>
      </c>
      <c r="G295" t="s">
        <v>2768</v>
      </c>
      <c r="H295" t="s">
        <v>2773</v>
      </c>
      <c r="J295" s="469">
        <v>1</v>
      </c>
    </row>
    <row r="296" spans="1:10">
      <c r="A296" t="s">
        <v>2778</v>
      </c>
      <c r="B296" t="s">
        <v>2780</v>
      </c>
      <c r="C296" t="s">
        <v>1269</v>
      </c>
      <c r="D296" t="s">
        <v>1268</v>
      </c>
      <c r="E296" t="s">
        <v>2782</v>
      </c>
      <c r="F296" t="s">
        <v>2775</v>
      </c>
      <c r="G296" t="s">
        <v>2779</v>
      </c>
      <c r="H296" t="s">
        <v>2783</v>
      </c>
      <c r="J296" s="469">
        <v>1</v>
      </c>
    </row>
    <row r="297" spans="1:10">
      <c r="A297" t="s">
        <v>2815</v>
      </c>
      <c r="B297" t="s">
        <v>2818</v>
      </c>
      <c r="C297" t="s">
        <v>1269</v>
      </c>
      <c r="D297" t="s">
        <v>1268</v>
      </c>
      <c r="E297" t="s">
        <v>2820</v>
      </c>
      <c r="F297" t="s">
        <v>2812</v>
      </c>
      <c r="G297" t="s">
        <v>2816</v>
      </c>
      <c r="H297" t="s">
        <v>2821</v>
      </c>
      <c r="J297" s="469">
        <v>1</v>
      </c>
    </row>
    <row r="298" spans="1:10">
      <c r="A298" t="s">
        <v>2826</v>
      </c>
      <c r="B298" t="s">
        <v>2829</v>
      </c>
      <c r="C298" t="s">
        <v>1269</v>
      </c>
      <c r="D298" t="s">
        <v>1268</v>
      </c>
      <c r="E298" t="s">
        <v>2832</v>
      </c>
      <c r="F298" t="s">
        <v>2823</v>
      </c>
      <c r="G298" t="s">
        <v>2827</v>
      </c>
      <c r="H298" t="s">
        <v>2833</v>
      </c>
      <c r="J298" s="469">
        <v>1</v>
      </c>
    </row>
    <row r="299" spans="1:10">
      <c r="A299" t="s">
        <v>2838</v>
      </c>
      <c r="B299" t="s">
        <v>2841</v>
      </c>
      <c r="C299" t="s">
        <v>1269</v>
      </c>
      <c r="D299" t="s">
        <v>1268</v>
      </c>
      <c r="E299" t="s">
        <v>2843</v>
      </c>
      <c r="F299" t="s">
        <v>2835</v>
      </c>
      <c r="G299" t="s">
        <v>2839</v>
      </c>
      <c r="H299" t="s">
        <v>2844</v>
      </c>
      <c r="J299" s="469">
        <v>1</v>
      </c>
    </row>
    <row r="300" spans="1:10">
      <c r="A300" t="s">
        <v>2455</v>
      </c>
      <c r="B300" t="s">
        <v>2458</v>
      </c>
      <c r="C300" t="s">
        <v>1269</v>
      </c>
      <c r="D300" t="s">
        <v>1268</v>
      </c>
      <c r="E300" t="s">
        <v>2460</v>
      </c>
      <c r="F300" t="s">
        <v>2452</v>
      </c>
      <c r="G300" t="s">
        <v>2456</v>
      </c>
      <c r="H300" t="s">
        <v>2461</v>
      </c>
      <c r="J300" s="469">
        <v>1</v>
      </c>
    </row>
    <row r="301" spans="1:10">
      <c r="A301" t="s">
        <v>3867</v>
      </c>
      <c r="B301" t="s">
        <v>3869</v>
      </c>
      <c r="C301" t="s">
        <v>1325</v>
      </c>
      <c r="D301" t="s">
        <v>1279</v>
      </c>
      <c r="E301" t="s">
        <v>3870</v>
      </c>
      <c r="F301" t="s">
        <v>3864</v>
      </c>
      <c r="G301" t="s">
        <v>3868</v>
      </c>
      <c r="H301" t="s">
        <v>3869</v>
      </c>
      <c r="J301" s="469">
        <v>1</v>
      </c>
    </row>
    <row r="302" spans="1:10">
      <c r="A302" t="s">
        <v>3874</v>
      </c>
      <c r="B302" t="s">
        <v>3877</v>
      </c>
      <c r="C302" t="s">
        <v>1325</v>
      </c>
      <c r="D302" t="s">
        <v>1268</v>
      </c>
      <c r="E302" t="s">
        <v>3878</v>
      </c>
      <c r="F302" t="s">
        <v>3871</v>
      </c>
      <c r="G302" t="s">
        <v>3875</v>
      </c>
      <c r="H302" t="s">
        <v>3877</v>
      </c>
      <c r="J302" s="469">
        <v>1</v>
      </c>
    </row>
    <row r="303" spans="1:10">
      <c r="A303" t="s">
        <v>3695</v>
      </c>
      <c r="B303" t="s">
        <v>3697</v>
      </c>
      <c r="C303" t="s">
        <v>1325</v>
      </c>
      <c r="D303" t="s">
        <v>1268</v>
      </c>
      <c r="E303" t="s">
        <v>3698</v>
      </c>
      <c r="F303" t="s">
        <v>3692</v>
      </c>
      <c r="G303" t="s">
        <v>3696</v>
      </c>
      <c r="H303" t="s">
        <v>3699</v>
      </c>
      <c r="J303" s="469">
        <v>1</v>
      </c>
    </row>
    <row r="304" spans="1:10">
      <c r="A304" t="s">
        <v>3885</v>
      </c>
      <c r="B304" t="s">
        <v>3887</v>
      </c>
      <c r="C304" t="s">
        <v>1325</v>
      </c>
      <c r="D304" t="s">
        <v>1268</v>
      </c>
      <c r="E304" t="s">
        <v>3888</v>
      </c>
      <c r="F304" t="s">
        <v>3882</v>
      </c>
      <c r="G304" t="s">
        <v>3886</v>
      </c>
      <c r="H304" t="s">
        <v>3889</v>
      </c>
      <c r="J304" s="469">
        <v>1</v>
      </c>
    </row>
    <row r="305" spans="1:10">
      <c r="A305" t="s">
        <v>3894</v>
      </c>
      <c r="B305" t="s">
        <v>3896</v>
      </c>
      <c r="C305" t="s">
        <v>1325</v>
      </c>
      <c r="D305" t="s">
        <v>1268</v>
      </c>
      <c r="E305" t="s">
        <v>3897</v>
      </c>
      <c r="F305" t="s">
        <v>3891</v>
      </c>
      <c r="G305" t="s">
        <v>3895</v>
      </c>
      <c r="H305" t="s">
        <v>3896</v>
      </c>
      <c r="J305" s="469">
        <v>1</v>
      </c>
    </row>
    <row r="306" spans="1:10">
      <c r="A306" t="s">
        <v>3903</v>
      </c>
      <c r="B306" t="s">
        <v>3905</v>
      </c>
      <c r="C306" t="s">
        <v>1325</v>
      </c>
      <c r="D306" t="s">
        <v>1268</v>
      </c>
      <c r="E306" t="s">
        <v>3906</v>
      </c>
      <c r="F306" t="s">
        <v>3900</v>
      </c>
      <c r="G306" t="s">
        <v>3904</v>
      </c>
      <c r="H306" t="s">
        <v>3905</v>
      </c>
      <c r="J306" s="469">
        <v>1</v>
      </c>
    </row>
    <row r="307" spans="1:10">
      <c r="A307" t="s">
        <v>3920</v>
      </c>
      <c r="B307" t="s">
        <v>3923</v>
      </c>
      <c r="C307" t="s">
        <v>1325</v>
      </c>
      <c r="D307" t="s">
        <v>1268</v>
      </c>
      <c r="E307" t="s">
        <v>3924</v>
      </c>
      <c r="F307" t="s">
        <v>3917</v>
      </c>
      <c r="G307" t="s">
        <v>3921</v>
      </c>
      <c r="H307" t="s">
        <v>3923</v>
      </c>
      <c r="J307" s="469">
        <v>1</v>
      </c>
    </row>
    <row r="308" spans="1:10">
      <c r="A308" t="s">
        <v>3937</v>
      </c>
      <c r="B308" t="s">
        <v>3939</v>
      </c>
      <c r="C308" t="s">
        <v>1325</v>
      </c>
      <c r="D308" t="s">
        <v>1268</v>
      </c>
      <c r="E308" t="s">
        <v>3941</v>
      </c>
      <c r="F308" t="s">
        <v>3934</v>
      </c>
      <c r="G308" t="s">
        <v>3938</v>
      </c>
      <c r="H308" t="s">
        <v>3942</v>
      </c>
      <c r="J308" s="469">
        <v>1</v>
      </c>
    </row>
    <row r="309" spans="1:10">
      <c r="A309" t="s">
        <v>3947</v>
      </c>
      <c r="B309" t="s">
        <v>3949</v>
      </c>
      <c r="C309" t="s">
        <v>1325</v>
      </c>
      <c r="D309" t="s">
        <v>1268</v>
      </c>
      <c r="E309" t="s">
        <v>3951</v>
      </c>
      <c r="F309" t="s">
        <v>3944</v>
      </c>
      <c r="G309" t="s">
        <v>3948</v>
      </c>
      <c r="H309" t="s">
        <v>3952</v>
      </c>
      <c r="J309" s="469">
        <v>1</v>
      </c>
    </row>
    <row r="310" spans="1:10">
      <c r="A310" t="s">
        <v>3688</v>
      </c>
      <c r="B310" t="s">
        <v>3690</v>
      </c>
      <c r="C310" t="s">
        <v>1325</v>
      </c>
      <c r="D310" t="s">
        <v>1279</v>
      </c>
      <c r="E310" t="s">
        <v>3691</v>
      </c>
      <c r="F310" t="s">
        <v>3685</v>
      </c>
      <c r="G310" t="s">
        <v>3689</v>
      </c>
      <c r="H310" t="s">
        <v>3690</v>
      </c>
      <c r="J310" s="469">
        <v>1</v>
      </c>
    </row>
    <row r="311" spans="1:10">
      <c r="A311" t="s">
        <v>3704</v>
      </c>
      <c r="B311" t="s">
        <v>3706</v>
      </c>
      <c r="C311" t="s">
        <v>1325</v>
      </c>
      <c r="D311" t="s">
        <v>1268</v>
      </c>
      <c r="E311" t="s">
        <v>3707</v>
      </c>
      <c r="F311" t="s">
        <v>3701</v>
      </c>
      <c r="G311" t="s">
        <v>3705</v>
      </c>
      <c r="H311" t="s">
        <v>3708</v>
      </c>
      <c r="J311" s="469">
        <v>1</v>
      </c>
    </row>
    <row r="312" spans="1:10">
      <c r="A312" t="s">
        <v>3713</v>
      </c>
      <c r="B312" t="s">
        <v>3716</v>
      </c>
      <c r="C312" t="s">
        <v>1325</v>
      </c>
      <c r="D312" t="s">
        <v>1268</v>
      </c>
      <c r="E312" t="s">
        <v>3717</v>
      </c>
      <c r="F312" t="s">
        <v>3710</v>
      </c>
      <c r="G312" t="s">
        <v>3714</v>
      </c>
      <c r="H312" t="s">
        <v>3718</v>
      </c>
      <c r="J312" s="469">
        <v>1</v>
      </c>
    </row>
    <row r="313" spans="1:10">
      <c r="A313" t="s">
        <v>3723</v>
      </c>
      <c r="B313" t="s">
        <v>3725</v>
      </c>
      <c r="C313" t="s">
        <v>1325</v>
      </c>
      <c r="D313" t="s">
        <v>1268</v>
      </c>
      <c r="E313" t="s">
        <v>3726</v>
      </c>
      <c r="F313" t="s">
        <v>3721</v>
      </c>
      <c r="G313" t="s">
        <v>3724</v>
      </c>
      <c r="H313" t="s">
        <v>3724</v>
      </c>
      <c r="J313" s="469">
        <v>1</v>
      </c>
    </row>
    <row r="314" spans="1:10">
      <c r="A314" t="s">
        <v>3731</v>
      </c>
      <c r="B314" t="s">
        <v>3733</v>
      </c>
      <c r="C314" t="s">
        <v>1325</v>
      </c>
      <c r="D314" t="s">
        <v>1268</v>
      </c>
      <c r="E314" t="s">
        <v>3734</v>
      </c>
      <c r="F314" t="s">
        <v>3728</v>
      </c>
      <c r="G314" t="s">
        <v>3732</v>
      </c>
      <c r="H314" t="s">
        <v>3735</v>
      </c>
      <c r="J314" s="469">
        <v>1</v>
      </c>
    </row>
    <row r="315" spans="1:10">
      <c r="A315" t="s">
        <v>3740</v>
      </c>
      <c r="B315" t="s">
        <v>3742</v>
      </c>
      <c r="C315" t="s">
        <v>1325</v>
      </c>
      <c r="D315" t="s">
        <v>1268</v>
      </c>
      <c r="E315" t="s">
        <v>3743</v>
      </c>
      <c r="F315" t="s">
        <v>3737</v>
      </c>
      <c r="G315" t="s">
        <v>3741</v>
      </c>
      <c r="H315" t="s">
        <v>3744</v>
      </c>
      <c r="J315" s="469">
        <v>1</v>
      </c>
    </row>
    <row r="316" spans="1:10">
      <c r="A316" t="s">
        <v>3759</v>
      </c>
      <c r="B316" t="s">
        <v>3761</v>
      </c>
      <c r="C316" t="s">
        <v>1325</v>
      </c>
      <c r="D316" t="s">
        <v>1268</v>
      </c>
      <c r="E316" t="s">
        <v>3762</v>
      </c>
      <c r="F316" t="s">
        <v>3756</v>
      </c>
      <c r="G316" t="s">
        <v>3760</v>
      </c>
      <c r="H316" t="s">
        <v>3763</v>
      </c>
      <c r="J316" s="469">
        <v>1</v>
      </c>
    </row>
    <row r="317" spans="1:10">
      <c r="A317" t="s">
        <v>3779</v>
      </c>
      <c r="B317" t="s">
        <v>3781</v>
      </c>
      <c r="C317" t="s">
        <v>1325</v>
      </c>
      <c r="D317" t="s">
        <v>1268</v>
      </c>
      <c r="E317" t="s">
        <v>3782</v>
      </c>
      <c r="F317" t="s">
        <v>3776</v>
      </c>
      <c r="G317" t="s">
        <v>3780</v>
      </c>
      <c r="H317" t="s">
        <v>3783</v>
      </c>
      <c r="J317" s="469">
        <v>1</v>
      </c>
    </row>
    <row r="318" spans="1:10">
      <c r="A318" t="s">
        <v>3829</v>
      </c>
      <c r="B318" t="s">
        <v>3831</v>
      </c>
      <c r="C318" t="s">
        <v>1325</v>
      </c>
      <c r="D318" t="s">
        <v>1268</v>
      </c>
      <c r="E318" t="s">
        <v>3832</v>
      </c>
      <c r="F318" t="s">
        <v>3826</v>
      </c>
      <c r="G318" t="s">
        <v>3830</v>
      </c>
      <c r="H318" t="s">
        <v>3833</v>
      </c>
      <c r="J318" s="469">
        <v>1</v>
      </c>
    </row>
    <row r="319" spans="1:10">
      <c r="A319" t="s">
        <v>3848</v>
      </c>
      <c r="B319" t="s">
        <v>3850</v>
      </c>
      <c r="C319" t="s">
        <v>1325</v>
      </c>
      <c r="D319" t="s">
        <v>1268</v>
      </c>
      <c r="E319" t="s">
        <v>3851</v>
      </c>
      <c r="F319" t="s">
        <v>3845</v>
      </c>
      <c r="G319" t="s">
        <v>3849</v>
      </c>
      <c r="H319" t="s">
        <v>3852</v>
      </c>
      <c r="J319" s="469">
        <v>1</v>
      </c>
    </row>
    <row r="320" spans="1:10">
      <c r="A320" t="s">
        <v>3911</v>
      </c>
      <c r="B320" t="s">
        <v>3913</v>
      </c>
      <c r="C320" t="s">
        <v>1325</v>
      </c>
      <c r="D320" t="s">
        <v>1279</v>
      </c>
      <c r="E320" t="s">
        <v>3914</v>
      </c>
      <c r="F320" t="s">
        <v>3908</v>
      </c>
      <c r="G320" t="s">
        <v>3912</v>
      </c>
      <c r="H320" t="s">
        <v>3913</v>
      </c>
      <c r="J320" s="469">
        <v>1</v>
      </c>
    </row>
    <row r="321" spans="1:10">
      <c r="A321" t="s">
        <v>3929</v>
      </c>
      <c r="B321" t="s">
        <v>3931</v>
      </c>
      <c r="C321" t="s">
        <v>1325</v>
      </c>
      <c r="D321" t="s">
        <v>1268</v>
      </c>
      <c r="E321" t="s">
        <v>3932</v>
      </c>
      <c r="F321" t="s">
        <v>3926</v>
      </c>
      <c r="G321" t="s">
        <v>3930</v>
      </c>
      <c r="H321" t="s">
        <v>3931</v>
      </c>
      <c r="J321" s="469">
        <v>1</v>
      </c>
    </row>
    <row r="322" spans="1:10">
      <c r="A322" t="s">
        <v>2404</v>
      </c>
      <c r="B322" t="s">
        <v>2406</v>
      </c>
      <c r="C322" t="s">
        <v>1269</v>
      </c>
      <c r="D322" t="s">
        <v>1279</v>
      </c>
      <c r="E322" t="s">
        <v>2407</v>
      </c>
      <c r="F322" t="s">
        <v>2401</v>
      </c>
      <c r="G322" t="s">
        <v>2405</v>
      </c>
      <c r="H322" t="s">
        <v>2406</v>
      </c>
      <c r="J322" s="469">
        <v>1</v>
      </c>
    </row>
    <row r="323" spans="1:10">
      <c r="A323" t="s">
        <v>2494</v>
      </c>
      <c r="B323" t="s">
        <v>2496</v>
      </c>
      <c r="C323" t="s">
        <v>1269</v>
      </c>
      <c r="D323" t="s">
        <v>1268</v>
      </c>
      <c r="E323" t="s">
        <v>2498</v>
      </c>
      <c r="F323" t="s">
        <v>2490</v>
      </c>
      <c r="G323" t="s">
        <v>2495</v>
      </c>
      <c r="H323" t="s">
        <v>2499</v>
      </c>
      <c r="J323" s="469">
        <v>1</v>
      </c>
    </row>
    <row r="324" spans="1:10">
      <c r="A324" t="s">
        <v>2532</v>
      </c>
      <c r="B324" t="s">
        <v>2534</v>
      </c>
      <c r="C324" t="s">
        <v>1269</v>
      </c>
      <c r="D324" t="s">
        <v>1268</v>
      </c>
      <c r="E324" t="s">
        <v>2535</v>
      </c>
      <c r="F324" t="s">
        <v>2529</v>
      </c>
      <c r="G324" t="s">
        <v>2533</v>
      </c>
      <c r="H324" t="s">
        <v>2536</v>
      </c>
      <c r="J324" s="469">
        <v>1</v>
      </c>
    </row>
    <row r="325" spans="1:10">
      <c r="A325" t="s">
        <v>3749</v>
      </c>
      <c r="B325" t="s">
        <v>3752</v>
      </c>
      <c r="C325" t="s">
        <v>1325</v>
      </c>
      <c r="D325" t="s">
        <v>1268</v>
      </c>
      <c r="E325" t="s">
        <v>3753</v>
      </c>
      <c r="F325" t="s">
        <v>3746</v>
      </c>
      <c r="G325" t="s">
        <v>3750</v>
      </c>
      <c r="H325" t="s">
        <v>3754</v>
      </c>
      <c r="J325" s="469">
        <v>1</v>
      </c>
    </row>
    <row r="326" spans="1:10">
      <c r="A326" t="s">
        <v>3768</v>
      </c>
      <c r="B326" t="s">
        <v>3771</v>
      </c>
      <c r="C326" t="s">
        <v>1325</v>
      </c>
      <c r="D326" t="s">
        <v>1268</v>
      </c>
      <c r="E326" t="s">
        <v>3773</v>
      </c>
      <c r="F326" t="s">
        <v>3765</v>
      </c>
      <c r="G326" t="s">
        <v>3769</v>
      </c>
      <c r="H326" t="s">
        <v>3774</v>
      </c>
      <c r="J326" s="469">
        <v>1</v>
      </c>
    </row>
    <row r="327" spans="1:10">
      <c r="A327" t="s">
        <v>3788</v>
      </c>
      <c r="B327" t="s">
        <v>3791</v>
      </c>
      <c r="C327" t="s">
        <v>1325</v>
      </c>
      <c r="D327" t="s">
        <v>1268</v>
      </c>
      <c r="E327" t="s">
        <v>3793</v>
      </c>
      <c r="F327" t="s">
        <v>3785</v>
      </c>
      <c r="G327" t="s">
        <v>3789</v>
      </c>
      <c r="H327" t="s">
        <v>3794</v>
      </c>
      <c r="J327" s="469">
        <v>1</v>
      </c>
    </row>
    <row r="328" spans="1:10">
      <c r="A328" t="s">
        <v>3799</v>
      </c>
      <c r="B328" t="s">
        <v>3802</v>
      </c>
      <c r="C328" t="s">
        <v>1325</v>
      </c>
      <c r="D328" t="s">
        <v>1268</v>
      </c>
      <c r="E328" t="s">
        <v>3803</v>
      </c>
      <c r="F328" t="s">
        <v>3796</v>
      </c>
      <c r="G328" t="s">
        <v>3800</v>
      </c>
      <c r="H328" t="s">
        <v>3804</v>
      </c>
      <c r="J328" s="469">
        <v>1</v>
      </c>
    </row>
    <row r="329" spans="1:10">
      <c r="A329" t="s">
        <v>3809</v>
      </c>
      <c r="B329" t="s">
        <v>3812</v>
      </c>
      <c r="C329" t="s">
        <v>1325</v>
      </c>
      <c r="D329" t="s">
        <v>1268</v>
      </c>
      <c r="E329" t="s">
        <v>3813</v>
      </c>
      <c r="F329" t="s">
        <v>3806</v>
      </c>
      <c r="G329" t="s">
        <v>3810</v>
      </c>
      <c r="H329" t="s">
        <v>3814</v>
      </c>
      <c r="J329" s="469">
        <v>1</v>
      </c>
    </row>
    <row r="330" spans="1:10">
      <c r="A330" t="s">
        <v>3819</v>
      </c>
      <c r="B330" t="s">
        <v>3822</v>
      </c>
      <c r="C330" t="s">
        <v>1325</v>
      </c>
      <c r="D330" t="s">
        <v>1268</v>
      </c>
      <c r="E330" t="s">
        <v>3823</v>
      </c>
      <c r="F330" t="s">
        <v>3816</v>
      </c>
      <c r="G330" t="s">
        <v>3820</v>
      </c>
      <c r="H330" t="s">
        <v>3824</v>
      </c>
      <c r="J330" s="469">
        <v>1</v>
      </c>
    </row>
    <row r="331" spans="1:10">
      <c r="A331" t="s">
        <v>3838</v>
      </c>
      <c r="B331" t="s">
        <v>3841</v>
      </c>
      <c r="C331" t="s">
        <v>1325</v>
      </c>
      <c r="D331" t="s">
        <v>1268</v>
      </c>
      <c r="E331" t="s">
        <v>3842</v>
      </c>
      <c r="F331" t="s">
        <v>3835</v>
      </c>
      <c r="G331" t="s">
        <v>3839</v>
      </c>
      <c r="H331" t="s">
        <v>3843</v>
      </c>
      <c r="J331" s="469">
        <v>1</v>
      </c>
    </row>
    <row r="332" spans="1:10">
      <c r="A332" t="s">
        <v>3857</v>
      </c>
      <c r="B332" t="s">
        <v>3860</v>
      </c>
      <c r="C332" t="s">
        <v>1325</v>
      </c>
      <c r="D332" t="s">
        <v>1268</v>
      </c>
      <c r="E332" t="s">
        <v>3861</v>
      </c>
      <c r="F332" t="s">
        <v>3854</v>
      </c>
      <c r="G332" t="s">
        <v>3858</v>
      </c>
      <c r="H332" t="s">
        <v>3862</v>
      </c>
      <c r="J332" s="469">
        <v>1</v>
      </c>
    </row>
    <row r="333" spans="1:10">
      <c r="A333" t="s">
        <v>2329</v>
      </c>
      <c r="B333" t="s">
        <v>2331</v>
      </c>
      <c r="C333" t="s">
        <v>1245</v>
      </c>
      <c r="D333" t="s">
        <v>1268</v>
      </c>
      <c r="E333" t="s">
        <v>2332</v>
      </c>
      <c r="F333" t="s">
        <v>2326</v>
      </c>
      <c r="G333" t="s">
        <v>2330</v>
      </c>
      <c r="H333" t="s">
        <v>2333</v>
      </c>
      <c r="J333" s="469">
        <v>1</v>
      </c>
    </row>
    <row r="334" spans="1:10">
      <c r="A334" t="s">
        <v>2430</v>
      </c>
      <c r="B334" t="s">
        <v>2433</v>
      </c>
      <c r="C334" t="s">
        <v>1269</v>
      </c>
      <c r="D334" t="s">
        <v>1272</v>
      </c>
      <c r="E334" t="s">
        <v>2435</v>
      </c>
      <c r="F334" t="s">
        <v>2427</v>
      </c>
      <c r="G334" t="s">
        <v>2431</v>
      </c>
      <c r="H334" t="s">
        <v>2436</v>
      </c>
      <c r="J334" s="469">
        <v>1</v>
      </c>
    </row>
    <row r="335" spans="1:10">
      <c r="A335" t="s">
        <v>2622</v>
      </c>
      <c r="B335" t="s">
        <v>2625</v>
      </c>
      <c r="C335" t="s">
        <v>1269</v>
      </c>
      <c r="D335" t="s">
        <v>1268</v>
      </c>
      <c r="E335" t="s">
        <v>2626</v>
      </c>
      <c r="F335" t="s">
        <v>2619</v>
      </c>
      <c r="G335" t="s">
        <v>2623</v>
      </c>
      <c r="H335" t="s">
        <v>2627</v>
      </c>
      <c r="J335" s="469">
        <v>1</v>
      </c>
    </row>
    <row r="336" spans="1:10">
      <c r="A336" t="s">
        <v>2632</v>
      </c>
      <c r="B336" t="s">
        <v>2635</v>
      </c>
      <c r="C336" t="s">
        <v>1269</v>
      </c>
      <c r="D336" t="s">
        <v>1268</v>
      </c>
      <c r="E336" t="s">
        <v>2636</v>
      </c>
      <c r="F336" t="s">
        <v>2629</v>
      </c>
      <c r="G336" t="s">
        <v>2633</v>
      </c>
      <c r="H336" t="s">
        <v>2637</v>
      </c>
      <c r="J336" s="469">
        <v>1</v>
      </c>
    </row>
    <row r="337" spans="1:10">
      <c r="A337" t="s">
        <v>2642</v>
      </c>
      <c r="B337" t="s">
        <v>2645</v>
      </c>
      <c r="C337" t="s">
        <v>1269</v>
      </c>
      <c r="D337" t="s">
        <v>1268</v>
      </c>
      <c r="E337" t="s">
        <v>2646</v>
      </c>
      <c r="F337" t="s">
        <v>2639</v>
      </c>
      <c r="G337" t="s">
        <v>2643</v>
      </c>
      <c r="H337" t="s">
        <v>2545</v>
      </c>
      <c r="J337" s="469">
        <v>1</v>
      </c>
    </row>
    <row r="338" spans="1:10">
      <c r="A338" t="s">
        <v>2651</v>
      </c>
      <c r="B338" t="s">
        <v>2654</v>
      </c>
      <c r="C338" t="s">
        <v>1269</v>
      </c>
      <c r="D338" t="s">
        <v>1268</v>
      </c>
      <c r="E338" t="s">
        <v>2655</v>
      </c>
      <c r="F338" t="s">
        <v>2648</v>
      </c>
      <c r="G338" t="s">
        <v>2652</v>
      </c>
      <c r="H338" t="s">
        <v>2545</v>
      </c>
      <c r="J338" s="469">
        <v>1</v>
      </c>
    </row>
    <row r="339" spans="1:10">
      <c r="A339" t="s">
        <v>2692</v>
      </c>
      <c r="B339" t="s">
        <v>2694</v>
      </c>
      <c r="C339" t="s">
        <v>1269</v>
      </c>
      <c r="D339" t="s">
        <v>1268</v>
      </c>
      <c r="E339" t="s">
        <v>2696</v>
      </c>
      <c r="F339" t="s">
        <v>2689</v>
      </c>
      <c r="G339" t="s">
        <v>2693</v>
      </c>
      <c r="H339" t="s">
        <v>2697</v>
      </c>
      <c r="J339" s="469">
        <v>1</v>
      </c>
    </row>
    <row r="340" spans="1:10">
      <c r="A340" t="s">
        <v>2711</v>
      </c>
      <c r="B340" t="s">
        <v>2713</v>
      </c>
      <c r="C340" t="s">
        <v>1269</v>
      </c>
      <c r="D340" t="s">
        <v>1268</v>
      </c>
      <c r="E340" t="s">
        <v>2714</v>
      </c>
      <c r="F340" t="s">
        <v>2708</v>
      </c>
      <c r="G340" t="s">
        <v>2007</v>
      </c>
      <c r="H340" t="s">
        <v>2545</v>
      </c>
      <c r="J340" s="469">
        <v>1</v>
      </c>
    </row>
    <row r="341" spans="1:10">
      <c r="A341" t="s">
        <v>2719</v>
      </c>
      <c r="B341" t="s">
        <v>2722</v>
      </c>
      <c r="C341" t="s">
        <v>1269</v>
      </c>
      <c r="D341" t="s">
        <v>1268</v>
      </c>
      <c r="E341" t="s">
        <v>2723</v>
      </c>
      <c r="F341" t="s">
        <v>2716</v>
      </c>
      <c r="G341" t="s">
        <v>2720</v>
      </c>
      <c r="H341" t="s">
        <v>2545</v>
      </c>
      <c r="J341" s="469">
        <v>1</v>
      </c>
    </row>
    <row r="342" spans="1:10">
      <c r="A342" t="s">
        <v>2728</v>
      </c>
      <c r="B342" t="s">
        <v>2731</v>
      </c>
      <c r="C342" t="s">
        <v>1269</v>
      </c>
      <c r="D342" t="s">
        <v>1268</v>
      </c>
      <c r="E342" t="s">
        <v>2732</v>
      </c>
      <c r="F342" t="s">
        <v>2725</v>
      </c>
      <c r="G342" t="s">
        <v>2729</v>
      </c>
      <c r="H342" t="s">
        <v>2545</v>
      </c>
      <c r="J342" s="469">
        <v>1</v>
      </c>
    </row>
    <row r="343" spans="1:10">
      <c r="A343" t="s">
        <v>2737</v>
      </c>
      <c r="B343" t="s">
        <v>2740</v>
      </c>
      <c r="C343" t="s">
        <v>1269</v>
      </c>
      <c r="D343" t="s">
        <v>1268</v>
      </c>
      <c r="E343" t="s">
        <v>2741</v>
      </c>
      <c r="F343" t="s">
        <v>2734</v>
      </c>
      <c r="G343" t="s">
        <v>2738</v>
      </c>
      <c r="H343" t="s">
        <v>2545</v>
      </c>
      <c r="J343" s="469">
        <v>1</v>
      </c>
    </row>
    <row r="344" spans="1:10">
      <c r="A344" t="s">
        <v>2788</v>
      </c>
      <c r="B344" t="s">
        <v>2791</v>
      </c>
      <c r="C344" t="s">
        <v>1269</v>
      </c>
      <c r="D344" t="s">
        <v>1268</v>
      </c>
      <c r="E344" t="s">
        <v>2792</v>
      </c>
      <c r="F344" t="s">
        <v>2785</v>
      </c>
      <c r="G344" t="s">
        <v>2789</v>
      </c>
      <c r="H344" t="s">
        <v>2545</v>
      </c>
      <c r="J344" s="469">
        <v>1</v>
      </c>
    </row>
    <row r="345" spans="1:10">
      <c r="A345" t="s">
        <v>2797</v>
      </c>
      <c r="B345" t="s">
        <v>2800</v>
      </c>
      <c r="C345" t="s">
        <v>1269</v>
      </c>
      <c r="D345" t="s">
        <v>1268</v>
      </c>
      <c r="E345" t="s">
        <v>2801</v>
      </c>
      <c r="F345" t="s">
        <v>2794</v>
      </c>
      <c r="G345" t="s">
        <v>2798</v>
      </c>
      <c r="H345" t="s">
        <v>2545</v>
      </c>
      <c r="J345" s="469">
        <v>1</v>
      </c>
    </row>
    <row r="346" spans="1:10">
      <c r="A346" t="s">
        <v>2806</v>
      </c>
      <c r="B346" t="s">
        <v>2809</v>
      </c>
      <c r="C346" t="s">
        <v>1269</v>
      </c>
      <c r="D346" t="s">
        <v>1268</v>
      </c>
      <c r="E346" t="s">
        <v>2810</v>
      </c>
      <c r="F346" t="s">
        <v>2803</v>
      </c>
      <c r="G346" t="s">
        <v>2807</v>
      </c>
      <c r="H346" t="s">
        <v>2545</v>
      </c>
      <c r="J346" s="469">
        <v>1</v>
      </c>
    </row>
    <row r="347" spans="1:10">
      <c r="A347" t="s">
        <v>2849</v>
      </c>
      <c r="B347" t="s">
        <v>2852</v>
      </c>
      <c r="C347" t="s">
        <v>1269</v>
      </c>
      <c r="D347" t="s">
        <v>1268</v>
      </c>
      <c r="E347" t="s">
        <v>2853</v>
      </c>
      <c r="F347" t="s">
        <v>2846</v>
      </c>
      <c r="G347" t="s">
        <v>2850</v>
      </c>
      <c r="H347" t="s">
        <v>2854</v>
      </c>
      <c r="J347" s="469">
        <v>1</v>
      </c>
    </row>
    <row r="348" spans="1:10">
      <c r="A348" t="s">
        <v>2879</v>
      </c>
      <c r="B348" t="s">
        <v>2882</v>
      </c>
      <c r="C348" t="s">
        <v>1269</v>
      </c>
      <c r="D348" t="s">
        <v>1268</v>
      </c>
      <c r="E348" t="s">
        <v>2883</v>
      </c>
      <c r="F348" t="s">
        <v>2876</v>
      </c>
      <c r="G348" t="s">
        <v>2880</v>
      </c>
      <c r="H348" t="s">
        <v>2884</v>
      </c>
      <c r="J348" s="469">
        <v>1</v>
      </c>
    </row>
    <row r="349" spans="1:10">
      <c r="A349" t="s">
        <v>2466</v>
      </c>
      <c r="B349" t="s">
        <v>2469</v>
      </c>
      <c r="C349" t="s">
        <v>1269</v>
      </c>
      <c r="D349" t="s">
        <v>1268</v>
      </c>
      <c r="E349" t="s">
        <v>2471</v>
      </c>
      <c r="F349" t="s">
        <v>2463</v>
      </c>
      <c r="G349" t="s">
        <v>2467</v>
      </c>
      <c r="H349" t="s">
        <v>2469</v>
      </c>
      <c r="J349" s="469">
        <v>1</v>
      </c>
    </row>
    <row r="350" spans="1:10">
      <c r="A350" t="s">
        <v>2859</v>
      </c>
      <c r="B350" t="s">
        <v>2862</v>
      </c>
      <c r="C350" t="s">
        <v>1269</v>
      </c>
      <c r="D350" t="s">
        <v>1268</v>
      </c>
      <c r="E350" t="s">
        <v>2863</v>
      </c>
      <c r="F350" t="s">
        <v>2856</v>
      </c>
      <c r="G350" t="s">
        <v>2860</v>
      </c>
      <c r="H350" t="s">
        <v>2864</v>
      </c>
      <c r="J350" s="469">
        <v>1</v>
      </c>
    </row>
    <row r="351" spans="1:10">
      <c r="A351" t="s">
        <v>2869</v>
      </c>
      <c r="B351" t="s">
        <v>2872</v>
      </c>
      <c r="C351" t="s">
        <v>1269</v>
      </c>
      <c r="D351" t="s">
        <v>1268</v>
      </c>
      <c r="E351" t="s">
        <v>2873</v>
      </c>
      <c r="F351" t="s">
        <v>2866</v>
      </c>
      <c r="G351" t="s">
        <v>2870</v>
      </c>
      <c r="H351" t="s">
        <v>2874</v>
      </c>
      <c r="J351" s="469">
        <v>1</v>
      </c>
    </row>
    <row r="352" spans="1:10">
      <c r="A352" t="s">
        <v>2476</v>
      </c>
      <c r="B352" t="s">
        <v>2478</v>
      </c>
      <c r="C352" t="s">
        <v>1269</v>
      </c>
      <c r="D352" t="s">
        <v>1279</v>
      </c>
      <c r="E352" t="s">
        <v>2479</v>
      </c>
      <c r="F352" t="s">
        <v>2473</v>
      </c>
      <c r="G352" t="s">
        <v>2477</v>
      </c>
      <c r="H352" t="s">
        <v>2478</v>
      </c>
      <c r="J352" s="469">
        <v>1</v>
      </c>
    </row>
    <row r="353" spans="1:10">
      <c r="A353" t="s">
        <v>3212</v>
      </c>
      <c r="B353" t="s">
        <v>3214</v>
      </c>
      <c r="C353" t="s">
        <v>1330</v>
      </c>
      <c r="D353" t="s">
        <v>1279</v>
      </c>
      <c r="E353" t="s">
        <v>3215</v>
      </c>
      <c r="F353" t="s">
        <v>3207</v>
      </c>
      <c r="G353" t="s">
        <v>3213</v>
      </c>
      <c r="H353" t="s">
        <v>3214</v>
      </c>
      <c r="J353" s="469">
        <v>1</v>
      </c>
    </row>
    <row r="354" spans="1:10">
      <c r="A354" t="s">
        <v>3218</v>
      </c>
      <c r="B354" t="s">
        <v>3220</v>
      </c>
      <c r="C354" t="s">
        <v>1330</v>
      </c>
      <c r="D354" t="s">
        <v>1268</v>
      </c>
      <c r="E354" t="s">
        <v>3221</v>
      </c>
      <c r="F354" t="s">
        <v>3216</v>
      </c>
      <c r="G354" t="s">
        <v>3219</v>
      </c>
      <c r="H354" t="s">
        <v>3222</v>
      </c>
      <c r="J354" s="469">
        <v>1</v>
      </c>
    </row>
    <row r="355" spans="1:10">
      <c r="A355" t="s">
        <v>3227</v>
      </c>
      <c r="B355" t="s">
        <v>3230</v>
      </c>
      <c r="C355" t="s">
        <v>1330</v>
      </c>
      <c r="D355" t="s">
        <v>1268</v>
      </c>
      <c r="E355" t="s">
        <v>3231</v>
      </c>
      <c r="F355" t="s">
        <v>3225</v>
      </c>
      <c r="G355" t="s">
        <v>3228</v>
      </c>
      <c r="H355" t="s">
        <v>3230</v>
      </c>
      <c r="J355" s="469">
        <v>1</v>
      </c>
    </row>
    <row r="356" spans="1:10">
      <c r="A356" t="s">
        <v>3235</v>
      </c>
      <c r="B356" t="s">
        <v>3238</v>
      </c>
      <c r="C356" t="s">
        <v>1330</v>
      </c>
      <c r="D356" t="s">
        <v>1268</v>
      </c>
      <c r="E356" t="s">
        <v>3239</v>
      </c>
      <c r="F356" t="s">
        <v>3233</v>
      </c>
      <c r="G356" t="s">
        <v>3236</v>
      </c>
      <c r="H356" t="s">
        <v>3238</v>
      </c>
      <c r="J356" s="469">
        <v>1</v>
      </c>
    </row>
    <row r="357" spans="1:10">
      <c r="A357" t="s">
        <v>3259</v>
      </c>
      <c r="B357" t="s">
        <v>3262</v>
      </c>
      <c r="C357" t="s">
        <v>1330</v>
      </c>
      <c r="D357" t="s">
        <v>1268</v>
      </c>
      <c r="E357" t="s">
        <v>3263</v>
      </c>
      <c r="F357" t="s">
        <v>3257</v>
      </c>
      <c r="G357" t="s">
        <v>3260</v>
      </c>
      <c r="H357" t="s">
        <v>3264</v>
      </c>
      <c r="J357" s="469">
        <v>1</v>
      </c>
    </row>
    <row r="358" spans="1:10">
      <c r="A358" t="s">
        <v>3278</v>
      </c>
      <c r="B358" t="s">
        <v>3281</v>
      </c>
      <c r="C358" t="s">
        <v>1330</v>
      </c>
      <c r="D358" t="s">
        <v>1268</v>
      </c>
      <c r="E358" t="s">
        <v>3282</v>
      </c>
      <c r="F358" t="s">
        <v>3276</v>
      </c>
      <c r="G358" t="s">
        <v>3279</v>
      </c>
      <c r="H358" t="s">
        <v>3281</v>
      </c>
      <c r="J358" s="469">
        <v>1</v>
      </c>
    </row>
    <row r="359" spans="1:10">
      <c r="A359" t="s">
        <v>3286</v>
      </c>
      <c r="B359" t="s">
        <v>3289</v>
      </c>
      <c r="C359" t="s">
        <v>1330</v>
      </c>
      <c r="D359" t="s">
        <v>1268</v>
      </c>
      <c r="E359" t="s">
        <v>3290</v>
      </c>
      <c r="F359" t="s">
        <v>3284</v>
      </c>
      <c r="G359" t="s">
        <v>3287</v>
      </c>
      <c r="H359" t="s">
        <v>3289</v>
      </c>
      <c r="J359" s="469">
        <v>1</v>
      </c>
    </row>
    <row r="360" spans="1:10">
      <c r="A360" t="s">
        <v>3294</v>
      </c>
      <c r="B360" t="s">
        <v>3297</v>
      </c>
      <c r="C360" t="s">
        <v>1330</v>
      </c>
      <c r="D360" t="s">
        <v>1268</v>
      </c>
      <c r="E360" t="s">
        <v>3298</v>
      </c>
      <c r="F360" t="s">
        <v>3292</v>
      </c>
      <c r="G360" t="s">
        <v>3295</v>
      </c>
      <c r="H360" t="s">
        <v>3297</v>
      </c>
      <c r="J360" s="469">
        <v>1</v>
      </c>
    </row>
    <row r="361" spans="1:10">
      <c r="A361" t="s">
        <v>3303</v>
      </c>
      <c r="B361" t="s">
        <v>3306</v>
      </c>
      <c r="C361" t="s">
        <v>1330</v>
      </c>
      <c r="D361" t="s">
        <v>1268</v>
      </c>
      <c r="E361" t="s">
        <v>3308</v>
      </c>
      <c r="F361" t="s">
        <v>3301</v>
      </c>
      <c r="G361" t="s">
        <v>3304</v>
      </c>
      <c r="H361" t="s">
        <v>3309</v>
      </c>
      <c r="J361" s="469">
        <v>1</v>
      </c>
    </row>
    <row r="362" spans="1:10">
      <c r="A362" t="s">
        <v>3313</v>
      </c>
      <c r="B362" t="s">
        <v>3315</v>
      </c>
      <c r="C362" t="s">
        <v>1330</v>
      </c>
      <c r="D362" t="s">
        <v>1279</v>
      </c>
      <c r="E362" t="s">
        <v>3316</v>
      </c>
      <c r="F362" t="s">
        <v>3311</v>
      </c>
      <c r="G362" t="s">
        <v>3314</v>
      </c>
      <c r="H362" t="s">
        <v>3315</v>
      </c>
      <c r="J362" s="469">
        <v>1</v>
      </c>
    </row>
    <row r="363" spans="1:10">
      <c r="A363" t="s">
        <v>3340</v>
      </c>
      <c r="B363" t="s">
        <v>3343</v>
      </c>
      <c r="C363" t="s">
        <v>1330</v>
      </c>
      <c r="D363" t="s">
        <v>1268</v>
      </c>
      <c r="E363" t="s">
        <v>3344</v>
      </c>
      <c r="F363" t="s">
        <v>3338</v>
      </c>
      <c r="G363" t="s">
        <v>3341</v>
      </c>
      <c r="H363" t="s">
        <v>3343</v>
      </c>
      <c r="J363" s="469">
        <v>1</v>
      </c>
    </row>
    <row r="364" spans="1:10">
      <c r="A364" t="s">
        <v>3372</v>
      </c>
      <c r="B364" t="s">
        <v>3289</v>
      </c>
      <c r="C364" t="s">
        <v>1330</v>
      </c>
      <c r="D364" t="s">
        <v>1268</v>
      </c>
      <c r="E364" t="s">
        <v>3374</v>
      </c>
      <c r="F364" t="s">
        <v>3370</v>
      </c>
      <c r="G364" t="s">
        <v>3373</v>
      </c>
      <c r="H364" t="s">
        <v>3289</v>
      </c>
      <c r="J364" s="469">
        <v>1</v>
      </c>
    </row>
    <row r="365" spans="1:10">
      <c r="A365" t="s">
        <v>3378</v>
      </c>
      <c r="B365" t="s">
        <v>3380</v>
      </c>
      <c r="C365" t="s">
        <v>1330</v>
      </c>
      <c r="D365" t="s">
        <v>1279</v>
      </c>
      <c r="E365" t="s">
        <v>3381</v>
      </c>
      <c r="F365" t="s">
        <v>3376</v>
      </c>
      <c r="G365" t="s">
        <v>3379</v>
      </c>
      <c r="H365" t="s">
        <v>3380</v>
      </c>
      <c r="J365" s="469">
        <v>1</v>
      </c>
    </row>
    <row r="366" spans="1:10">
      <c r="A366" t="s">
        <v>3395</v>
      </c>
      <c r="B366" t="s">
        <v>3397</v>
      </c>
      <c r="C366" t="s">
        <v>1330</v>
      </c>
      <c r="D366" t="s">
        <v>1268</v>
      </c>
      <c r="E366" t="s">
        <v>3398</v>
      </c>
      <c r="F366" t="s">
        <v>3393</v>
      </c>
      <c r="G366" t="s">
        <v>3396</v>
      </c>
      <c r="H366" t="s">
        <v>3397</v>
      </c>
      <c r="J366" s="469">
        <v>1</v>
      </c>
    </row>
    <row r="367" spans="1:10">
      <c r="A367" t="s">
        <v>3402</v>
      </c>
      <c r="B367" t="s">
        <v>3404</v>
      </c>
      <c r="C367" t="s">
        <v>1330</v>
      </c>
      <c r="D367" t="s">
        <v>1268</v>
      </c>
      <c r="E367" t="s">
        <v>3406</v>
      </c>
      <c r="F367" t="s">
        <v>3400</v>
      </c>
      <c r="G367" t="s">
        <v>3403</v>
      </c>
      <c r="H367" t="s">
        <v>3407</v>
      </c>
      <c r="J367" s="469">
        <v>1</v>
      </c>
    </row>
    <row r="368" spans="1:10">
      <c r="A368" t="s">
        <v>3411</v>
      </c>
      <c r="B368" t="s">
        <v>3413</v>
      </c>
      <c r="C368" t="s">
        <v>1330</v>
      </c>
      <c r="D368" t="s">
        <v>1268</v>
      </c>
      <c r="E368" t="s">
        <v>3414</v>
      </c>
      <c r="F368" t="s">
        <v>3409</v>
      </c>
      <c r="G368" t="s">
        <v>3412</v>
      </c>
      <c r="H368" t="s">
        <v>3413</v>
      </c>
      <c r="J368" s="469">
        <v>1</v>
      </c>
    </row>
    <row r="369" spans="1:10">
      <c r="A369" t="s">
        <v>3419</v>
      </c>
      <c r="B369" t="s">
        <v>3421</v>
      </c>
      <c r="C369" t="s">
        <v>1330</v>
      </c>
      <c r="D369" t="s">
        <v>1268</v>
      </c>
      <c r="E369" t="s">
        <v>3422</v>
      </c>
      <c r="F369" t="s">
        <v>3417</v>
      </c>
      <c r="G369" t="s">
        <v>3420</v>
      </c>
      <c r="H369" t="s">
        <v>3421</v>
      </c>
      <c r="J369" s="469">
        <v>1</v>
      </c>
    </row>
    <row r="370" spans="1:10">
      <c r="A370" t="s">
        <v>3426</v>
      </c>
      <c r="B370" t="s">
        <v>3289</v>
      </c>
      <c r="C370" t="s">
        <v>1330</v>
      </c>
      <c r="D370" t="s">
        <v>1268</v>
      </c>
      <c r="E370" t="s">
        <v>3428</v>
      </c>
      <c r="F370" t="s">
        <v>3424</v>
      </c>
      <c r="G370" t="s">
        <v>3427</v>
      </c>
      <c r="H370" t="s">
        <v>3289</v>
      </c>
      <c r="J370" s="469">
        <v>1</v>
      </c>
    </row>
    <row r="371" spans="1:10">
      <c r="A371" t="s">
        <v>3432</v>
      </c>
      <c r="B371" t="s">
        <v>3434</v>
      </c>
      <c r="C371" t="s">
        <v>1330</v>
      </c>
      <c r="D371" t="s">
        <v>1268</v>
      </c>
      <c r="E371" t="s">
        <v>3435</v>
      </c>
      <c r="F371" t="s">
        <v>3430</v>
      </c>
      <c r="G371" t="s">
        <v>3433</v>
      </c>
      <c r="H371" t="s">
        <v>3434</v>
      </c>
      <c r="J371" s="469">
        <v>1</v>
      </c>
    </row>
    <row r="372" spans="1:10">
      <c r="A372" t="s">
        <v>3439</v>
      </c>
      <c r="B372" t="s">
        <v>3441</v>
      </c>
      <c r="C372" t="s">
        <v>1330</v>
      </c>
      <c r="D372" t="s">
        <v>1279</v>
      </c>
      <c r="E372" t="s">
        <v>3442</v>
      </c>
      <c r="F372" t="s">
        <v>3437</v>
      </c>
      <c r="G372" t="s">
        <v>3440</v>
      </c>
      <c r="H372" t="s">
        <v>3441</v>
      </c>
      <c r="J372" s="469">
        <v>1</v>
      </c>
    </row>
    <row r="373" spans="1:10">
      <c r="A373" t="s">
        <v>3488</v>
      </c>
      <c r="B373" t="s">
        <v>3289</v>
      </c>
      <c r="C373" t="s">
        <v>1330</v>
      </c>
      <c r="D373" t="s">
        <v>1268</v>
      </c>
      <c r="E373" t="s">
        <v>3490</v>
      </c>
      <c r="F373" t="s">
        <v>3486</v>
      </c>
      <c r="G373" t="s">
        <v>3489</v>
      </c>
      <c r="H373" t="s">
        <v>3289</v>
      </c>
      <c r="J373" s="469">
        <v>1</v>
      </c>
    </row>
    <row r="374" spans="1:10">
      <c r="A374" t="s">
        <v>3494</v>
      </c>
      <c r="B374" t="s">
        <v>3496</v>
      </c>
      <c r="C374" t="s">
        <v>1330</v>
      </c>
      <c r="D374" t="s">
        <v>1279</v>
      </c>
      <c r="E374" t="s">
        <v>3497</v>
      </c>
      <c r="F374" t="s">
        <v>3492</v>
      </c>
      <c r="G374" t="s">
        <v>3495</v>
      </c>
      <c r="H374" t="s">
        <v>3496</v>
      </c>
      <c r="J374" s="469">
        <v>1</v>
      </c>
    </row>
    <row r="375" spans="1:10">
      <c r="A375" t="s">
        <v>3506</v>
      </c>
      <c r="B375" t="s">
        <v>3289</v>
      </c>
      <c r="C375" t="s">
        <v>1330</v>
      </c>
      <c r="D375" t="s">
        <v>1268</v>
      </c>
      <c r="E375" t="s">
        <v>3508</v>
      </c>
      <c r="F375" t="s">
        <v>3504</v>
      </c>
      <c r="G375" t="s">
        <v>3507</v>
      </c>
      <c r="H375" t="s">
        <v>3289</v>
      </c>
      <c r="J375" s="469">
        <v>1</v>
      </c>
    </row>
    <row r="376" spans="1:10">
      <c r="A376" t="s">
        <v>3512</v>
      </c>
      <c r="B376" t="s">
        <v>3515</v>
      </c>
      <c r="C376" t="s">
        <v>1330</v>
      </c>
      <c r="D376" t="s">
        <v>1268</v>
      </c>
      <c r="E376" t="s">
        <v>3516</v>
      </c>
      <c r="F376" t="s">
        <v>3510</v>
      </c>
      <c r="G376" t="s">
        <v>3513</v>
      </c>
      <c r="H376" t="s">
        <v>3515</v>
      </c>
      <c r="J376" s="469">
        <v>1</v>
      </c>
    </row>
    <row r="377" spans="1:10">
      <c r="A377" t="s">
        <v>3521</v>
      </c>
      <c r="B377" t="s">
        <v>3524</v>
      </c>
      <c r="C377" t="s">
        <v>1330</v>
      </c>
      <c r="D377" t="s">
        <v>1268</v>
      </c>
      <c r="E377" t="s">
        <v>3525</v>
      </c>
      <c r="F377" t="s">
        <v>3518</v>
      </c>
      <c r="G377" t="s">
        <v>3522</v>
      </c>
      <c r="H377" t="s">
        <v>3524</v>
      </c>
      <c r="J377" s="469">
        <v>1</v>
      </c>
    </row>
    <row r="378" spans="1:10">
      <c r="A378" t="s">
        <v>3529</v>
      </c>
      <c r="B378" t="s">
        <v>3532</v>
      </c>
      <c r="C378" t="s">
        <v>1330</v>
      </c>
      <c r="D378" t="s">
        <v>1268</v>
      </c>
      <c r="E378" t="s">
        <v>3533</v>
      </c>
      <c r="F378" t="s">
        <v>3527</v>
      </c>
      <c r="G378" t="s">
        <v>3530</v>
      </c>
      <c r="H378" t="s">
        <v>3532</v>
      </c>
      <c r="J378" s="469">
        <v>1</v>
      </c>
    </row>
    <row r="379" spans="1:10">
      <c r="A379" t="s">
        <v>3537</v>
      </c>
      <c r="B379" t="s">
        <v>3540</v>
      </c>
      <c r="C379" t="s">
        <v>1330</v>
      </c>
      <c r="D379" t="s">
        <v>1268</v>
      </c>
      <c r="E379" t="s">
        <v>3541</v>
      </c>
      <c r="F379" t="s">
        <v>3535</v>
      </c>
      <c r="G379" t="s">
        <v>3538</v>
      </c>
      <c r="H379" t="s">
        <v>3540</v>
      </c>
      <c r="J379" s="469">
        <v>1</v>
      </c>
    </row>
    <row r="380" spans="1:10">
      <c r="A380" t="s">
        <v>3545</v>
      </c>
      <c r="B380" t="s">
        <v>3547</v>
      </c>
      <c r="C380" t="s">
        <v>1330</v>
      </c>
      <c r="D380" t="s">
        <v>1268</v>
      </c>
      <c r="E380" t="s">
        <v>3548</v>
      </c>
      <c r="F380" t="s">
        <v>3543</v>
      </c>
      <c r="G380" t="s">
        <v>3546</v>
      </c>
      <c r="H380" t="s">
        <v>3547</v>
      </c>
      <c r="J380" s="469">
        <v>1</v>
      </c>
    </row>
    <row r="381" spans="1:10">
      <c r="A381" t="s">
        <v>3564</v>
      </c>
      <c r="B381" t="s">
        <v>3289</v>
      </c>
      <c r="C381" t="s">
        <v>1330</v>
      </c>
      <c r="D381" t="s">
        <v>1268</v>
      </c>
      <c r="E381" t="s">
        <v>3566</v>
      </c>
      <c r="F381" t="s">
        <v>3562</v>
      </c>
      <c r="G381" t="s">
        <v>3565</v>
      </c>
      <c r="H381" t="s">
        <v>3289</v>
      </c>
      <c r="J381" s="469">
        <v>1</v>
      </c>
    </row>
    <row r="382" spans="1:10">
      <c r="A382" t="s">
        <v>3570</v>
      </c>
      <c r="B382" t="s">
        <v>3572</v>
      </c>
      <c r="C382" t="s">
        <v>1330</v>
      </c>
      <c r="D382" t="s">
        <v>1268</v>
      </c>
      <c r="E382" t="s">
        <v>3573</v>
      </c>
      <c r="F382" t="s">
        <v>3568</v>
      </c>
      <c r="G382" t="s">
        <v>3571</v>
      </c>
      <c r="H382" t="s">
        <v>3572</v>
      </c>
      <c r="J382" s="469">
        <v>1</v>
      </c>
    </row>
    <row r="383" spans="1:10">
      <c r="A383" t="s">
        <v>3577</v>
      </c>
      <c r="B383" t="s">
        <v>3579</v>
      </c>
      <c r="C383" t="s">
        <v>1330</v>
      </c>
      <c r="D383" t="s">
        <v>1268</v>
      </c>
      <c r="E383" t="s">
        <v>3580</v>
      </c>
      <c r="F383" t="s">
        <v>3575</v>
      </c>
      <c r="G383" t="s">
        <v>3578</v>
      </c>
      <c r="H383" t="s">
        <v>3579</v>
      </c>
      <c r="J383" s="469">
        <v>1</v>
      </c>
    </row>
    <row r="384" spans="1:10">
      <c r="A384" t="s">
        <v>3584</v>
      </c>
      <c r="B384" t="s">
        <v>3587</v>
      </c>
      <c r="C384" t="s">
        <v>1330</v>
      </c>
      <c r="D384" t="s">
        <v>1268</v>
      </c>
      <c r="E384" t="s">
        <v>3588</v>
      </c>
      <c r="F384" t="s">
        <v>3582</v>
      </c>
      <c r="G384" t="s">
        <v>3585</v>
      </c>
      <c r="H384" t="s">
        <v>3587</v>
      </c>
      <c r="J384" s="469">
        <v>1</v>
      </c>
    </row>
    <row r="385" spans="1:10">
      <c r="A385" t="s">
        <v>3592</v>
      </c>
      <c r="B385" t="s">
        <v>3595</v>
      </c>
      <c r="C385" t="s">
        <v>1330</v>
      </c>
      <c r="D385" t="s">
        <v>1268</v>
      </c>
      <c r="E385" t="s">
        <v>3596</v>
      </c>
      <c r="F385" t="s">
        <v>3590</v>
      </c>
      <c r="G385" t="s">
        <v>3593</v>
      </c>
      <c r="H385" t="s">
        <v>3595</v>
      </c>
      <c r="J385" s="469">
        <v>1</v>
      </c>
    </row>
    <row r="386" spans="1:10">
      <c r="A386" t="s">
        <v>3600</v>
      </c>
      <c r="B386" t="s">
        <v>3602</v>
      </c>
      <c r="C386" t="s">
        <v>1330</v>
      </c>
      <c r="D386" t="s">
        <v>1268</v>
      </c>
      <c r="E386" t="s">
        <v>3603</v>
      </c>
      <c r="F386" t="s">
        <v>3598</v>
      </c>
      <c r="G386" t="s">
        <v>3601</v>
      </c>
      <c r="H386" t="s">
        <v>3602</v>
      </c>
      <c r="J386" s="469">
        <v>1</v>
      </c>
    </row>
    <row r="387" spans="1:10">
      <c r="A387" t="s">
        <v>3618</v>
      </c>
      <c r="B387" t="s">
        <v>3621</v>
      </c>
      <c r="C387" t="s">
        <v>1330</v>
      </c>
      <c r="D387" t="s">
        <v>1268</v>
      </c>
      <c r="E387" t="s">
        <v>3622</v>
      </c>
      <c r="F387" t="s">
        <v>3616</v>
      </c>
      <c r="G387" t="s">
        <v>3619</v>
      </c>
      <c r="H387" t="s">
        <v>3621</v>
      </c>
      <c r="J387" s="469">
        <v>1</v>
      </c>
    </row>
    <row r="388" spans="1:10">
      <c r="A388" t="s">
        <v>3243</v>
      </c>
      <c r="B388" t="s">
        <v>3246</v>
      </c>
      <c r="C388" t="s">
        <v>1330</v>
      </c>
      <c r="D388" t="s">
        <v>1268</v>
      </c>
      <c r="E388" t="s">
        <v>3247</v>
      </c>
      <c r="F388" t="s">
        <v>3241</v>
      </c>
      <c r="G388" t="s">
        <v>3244</v>
      </c>
      <c r="H388" t="s">
        <v>3246</v>
      </c>
      <c r="J388" s="469">
        <v>1</v>
      </c>
    </row>
    <row r="389" spans="1:10">
      <c r="A389" t="s">
        <v>3251</v>
      </c>
      <c r="B389" t="s">
        <v>3254</v>
      </c>
      <c r="C389" t="s">
        <v>1330</v>
      </c>
      <c r="D389" t="s">
        <v>1268</v>
      </c>
      <c r="E389" t="s">
        <v>3255</v>
      </c>
      <c r="F389" t="s">
        <v>3249</v>
      </c>
      <c r="G389" t="s">
        <v>3252</v>
      </c>
      <c r="H389" t="s">
        <v>3254</v>
      </c>
      <c r="J389" s="469">
        <v>1</v>
      </c>
    </row>
    <row r="390" spans="1:10">
      <c r="A390" t="s">
        <v>3268</v>
      </c>
      <c r="B390" t="s">
        <v>3271</v>
      </c>
      <c r="C390" t="s">
        <v>1330</v>
      </c>
      <c r="D390" t="s">
        <v>1268</v>
      </c>
      <c r="E390" t="s">
        <v>3273</v>
      </c>
      <c r="F390" t="s">
        <v>3266</v>
      </c>
      <c r="G390" t="s">
        <v>3269</v>
      </c>
      <c r="H390" t="s">
        <v>3274</v>
      </c>
      <c r="J390" s="469">
        <v>1</v>
      </c>
    </row>
    <row r="391" spans="1:10">
      <c r="A391" t="s">
        <v>3324</v>
      </c>
      <c r="B391" t="s">
        <v>3327</v>
      </c>
      <c r="C391" t="s">
        <v>1330</v>
      </c>
      <c r="D391" t="s">
        <v>1268</v>
      </c>
      <c r="E391" t="s">
        <v>3328</v>
      </c>
      <c r="F391" t="s">
        <v>3322</v>
      </c>
      <c r="G391" t="s">
        <v>3325</v>
      </c>
      <c r="H391" t="s">
        <v>3327</v>
      </c>
      <c r="J391" s="469">
        <v>1</v>
      </c>
    </row>
    <row r="392" spans="1:10">
      <c r="A392" t="s">
        <v>3332</v>
      </c>
      <c r="B392" t="s">
        <v>3335</v>
      </c>
      <c r="C392" t="s">
        <v>1330</v>
      </c>
      <c r="D392" t="s">
        <v>1268</v>
      </c>
      <c r="E392" t="s">
        <v>3336</v>
      </c>
      <c r="F392" t="s">
        <v>3330</v>
      </c>
      <c r="G392" t="s">
        <v>3333</v>
      </c>
      <c r="H392" t="s">
        <v>3335</v>
      </c>
      <c r="J392" s="469">
        <v>1</v>
      </c>
    </row>
    <row r="393" spans="1:10">
      <c r="A393" t="s">
        <v>3348</v>
      </c>
      <c r="B393" t="s">
        <v>3351</v>
      </c>
      <c r="C393" t="s">
        <v>1330</v>
      </c>
      <c r="D393" t="s">
        <v>1268</v>
      </c>
      <c r="E393" t="s">
        <v>3352</v>
      </c>
      <c r="F393" t="s">
        <v>3346</v>
      </c>
      <c r="G393" t="s">
        <v>3349</v>
      </c>
      <c r="H393" t="s">
        <v>3351</v>
      </c>
      <c r="J393" s="469">
        <v>1</v>
      </c>
    </row>
    <row r="394" spans="1:10">
      <c r="A394" t="s">
        <v>3356</v>
      </c>
      <c r="B394" t="s">
        <v>3359</v>
      </c>
      <c r="C394" t="s">
        <v>1330</v>
      </c>
      <c r="D394" t="s">
        <v>1268</v>
      </c>
      <c r="E394" t="s">
        <v>3360</v>
      </c>
      <c r="F394" t="s">
        <v>3354</v>
      </c>
      <c r="G394" t="s">
        <v>3357</v>
      </c>
      <c r="H394" t="s">
        <v>3359</v>
      </c>
      <c r="J394" s="469">
        <v>1</v>
      </c>
    </row>
    <row r="395" spans="1:10">
      <c r="A395" t="s">
        <v>3364</v>
      </c>
      <c r="B395" t="s">
        <v>3367</v>
      </c>
      <c r="C395" t="s">
        <v>1330</v>
      </c>
      <c r="D395" t="s">
        <v>1268</v>
      </c>
      <c r="E395" t="s">
        <v>3368</v>
      </c>
      <c r="F395" t="s">
        <v>3362</v>
      </c>
      <c r="G395" t="s">
        <v>3365</v>
      </c>
      <c r="H395" t="s">
        <v>3367</v>
      </c>
      <c r="J395" s="469">
        <v>1</v>
      </c>
    </row>
    <row r="396" spans="1:10">
      <c r="A396" t="s">
        <v>3451</v>
      </c>
      <c r="B396" t="s">
        <v>3454</v>
      </c>
      <c r="C396" t="s">
        <v>1330</v>
      </c>
      <c r="D396" t="s">
        <v>1268</v>
      </c>
      <c r="E396" t="s">
        <v>3455</v>
      </c>
      <c r="F396" t="s">
        <v>3449</v>
      </c>
      <c r="G396" t="s">
        <v>3452</v>
      </c>
      <c r="H396" t="s">
        <v>3456</v>
      </c>
      <c r="J396" s="469">
        <v>1</v>
      </c>
    </row>
    <row r="397" spans="1:10">
      <c r="A397" t="s">
        <v>3461</v>
      </c>
      <c r="B397" t="s">
        <v>3464</v>
      </c>
      <c r="C397" t="s">
        <v>1330</v>
      </c>
      <c r="D397" t="s">
        <v>1268</v>
      </c>
      <c r="E397" t="s">
        <v>3465</v>
      </c>
      <c r="F397" t="s">
        <v>3459</v>
      </c>
      <c r="G397" t="s">
        <v>3462</v>
      </c>
      <c r="H397" t="s">
        <v>3466</v>
      </c>
      <c r="J397" s="469">
        <v>1</v>
      </c>
    </row>
    <row r="398" spans="1:10">
      <c r="A398" t="s">
        <v>3470</v>
      </c>
      <c r="B398" t="s">
        <v>3473</v>
      </c>
      <c r="C398" t="s">
        <v>1330</v>
      </c>
      <c r="D398" t="s">
        <v>1268</v>
      </c>
      <c r="E398" t="s">
        <v>3474</v>
      </c>
      <c r="F398" t="s">
        <v>3468</v>
      </c>
      <c r="G398" t="s">
        <v>3471</v>
      </c>
      <c r="H398" t="s">
        <v>3475</v>
      </c>
      <c r="J398" s="469">
        <v>1</v>
      </c>
    </row>
    <row r="399" spans="1:10">
      <c r="A399" t="s">
        <v>3479</v>
      </c>
      <c r="B399" t="s">
        <v>3482</v>
      </c>
      <c r="C399" t="s">
        <v>1330</v>
      </c>
      <c r="D399" t="s">
        <v>1268</v>
      </c>
      <c r="E399" t="s">
        <v>3483</v>
      </c>
      <c r="F399" t="s">
        <v>3477</v>
      </c>
      <c r="G399" t="s">
        <v>3480</v>
      </c>
      <c r="H399" t="s">
        <v>3484</v>
      </c>
      <c r="J399" s="469">
        <v>1</v>
      </c>
    </row>
    <row r="400" spans="1:10">
      <c r="A400" t="s">
        <v>3627</v>
      </c>
      <c r="B400" t="s">
        <v>3630</v>
      </c>
      <c r="C400" t="s">
        <v>1330</v>
      </c>
      <c r="D400" t="s">
        <v>1268</v>
      </c>
      <c r="E400" t="s">
        <v>3631</v>
      </c>
      <c r="F400" t="s">
        <v>3625</v>
      </c>
      <c r="G400" t="s">
        <v>3628</v>
      </c>
      <c r="H400" t="s">
        <v>3630</v>
      </c>
      <c r="J400" s="469">
        <v>1</v>
      </c>
    </row>
    <row r="401" spans="1:10">
      <c r="A401" t="s">
        <v>3635</v>
      </c>
      <c r="B401" t="s">
        <v>3638</v>
      </c>
      <c r="C401" t="s">
        <v>1330</v>
      </c>
      <c r="D401" t="s">
        <v>1268</v>
      </c>
      <c r="E401" t="s">
        <v>3639</v>
      </c>
      <c r="F401" t="s">
        <v>3633</v>
      </c>
      <c r="G401" t="s">
        <v>3636</v>
      </c>
      <c r="H401" t="s">
        <v>3640</v>
      </c>
      <c r="J401" s="469">
        <v>1</v>
      </c>
    </row>
    <row r="402" spans="1:10">
      <c r="A402" t="s">
        <v>3645</v>
      </c>
      <c r="B402" t="s">
        <v>3648</v>
      </c>
      <c r="C402" t="s">
        <v>1330</v>
      </c>
      <c r="D402" t="s">
        <v>1268</v>
      </c>
      <c r="E402" t="s">
        <v>3649</v>
      </c>
      <c r="F402" t="s">
        <v>3643</v>
      </c>
      <c r="G402" t="s">
        <v>3646</v>
      </c>
      <c r="H402" t="s">
        <v>3650</v>
      </c>
      <c r="J402" s="469">
        <v>1</v>
      </c>
    </row>
    <row r="403" spans="1:10">
      <c r="A403" t="s">
        <v>3654</v>
      </c>
      <c r="B403" t="s">
        <v>3657</v>
      </c>
      <c r="C403" t="s">
        <v>1330</v>
      </c>
      <c r="D403" t="s">
        <v>1268</v>
      </c>
      <c r="E403" t="s">
        <v>3658</v>
      </c>
      <c r="F403" t="s">
        <v>3652</v>
      </c>
      <c r="G403" t="s">
        <v>3655</v>
      </c>
      <c r="H403" t="s">
        <v>3264</v>
      </c>
      <c r="J403" s="469">
        <v>1</v>
      </c>
    </row>
    <row r="404" spans="1:10">
      <c r="A404" t="s">
        <v>3662</v>
      </c>
      <c r="B404" t="s">
        <v>3665</v>
      </c>
      <c r="C404" t="s">
        <v>1330</v>
      </c>
      <c r="D404" t="s">
        <v>1268</v>
      </c>
      <c r="E404" t="s">
        <v>3667</v>
      </c>
      <c r="F404" t="s">
        <v>3660</v>
      </c>
      <c r="G404" t="s">
        <v>3663</v>
      </c>
      <c r="H404" t="s">
        <v>3264</v>
      </c>
      <c r="J404" s="469">
        <v>1</v>
      </c>
    </row>
    <row r="405" spans="1:10">
      <c r="A405" t="s">
        <v>3671</v>
      </c>
      <c r="B405" t="s">
        <v>3673</v>
      </c>
      <c r="C405" t="s">
        <v>1330</v>
      </c>
      <c r="D405" t="s">
        <v>1268</v>
      </c>
      <c r="E405" t="s">
        <v>3675</v>
      </c>
      <c r="F405" t="s">
        <v>3669</v>
      </c>
      <c r="G405" t="s">
        <v>3672</v>
      </c>
      <c r="H405" t="s">
        <v>3673</v>
      </c>
      <c r="J405" s="469">
        <v>1</v>
      </c>
    </row>
    <row r="406" spans="1:10">
      <c r="A406" t="s">
        <v>3679</v>
      </c>
      <c r="B406" t="s">
        <v>3681</v>
      </c>
      <c r="C406" t="s">
        <v>1330</v>
      </c>
      <c r="D406" t="s">
        <v>1268</v>
      </c>
      <c r="E406" t="s">
        <v>3683</v>
      </c>
      <c r="F406" t="s">
        <v>3677</v>
      </c>
      <c r="G406" t="s">
        <v>3680</v>
      </c>
      <c r="H406" t="s">
        <v>3264</v>
      </c>
      <c r="J406" s="469">
        <v>1</v>
      </c>
    </row>
    <row r="407" spans="1:10">
      <c r="A407" t="s">
        <v>6688</v>
      </c>
      <c r="B407" t="s">
        <v>6690</v>
      </c>
      <c r="C407" t="s">
        <v>1316</v>
      </c>
      <c r="D407" t="s">
        <v>1279</v>
      </c>
      <c r="E407" t="s">
        <v>6691</v>
      </c>
      <c r="F407" t="s">
        <v>1840</v>
      </c>
      <c r="G407" t="s">
        <v>6689</v>
      </c>
      <c r="H407" t="s">
        <v>1940</v>
      </c>
      <c r="I407" t="s">
        <v>5957</v>
      </c>
      <c r="J407" s="469">
        <v>1</v>
      </c>
    </row>
    <row r="408" spans="1:10">
      <c r="A408" t="s">
        <v>6827</v>
      </c>
      <c r="B408" t="s">
        <v>6829</v>
      </c>
      <c r="C408" t="s">
        <v>1316</v>
      </c>
      <c r="D408" t="s">
        <v>1268</v>
      </c>
      <c r="E408" t="s">
        <v>6830</v>
      </c>
      <c r="F408" t="s">
        <v>1782</v>
      </c>
      <c r="G408" t="s">
        <v>6828</v>
      </c>
      <c r="H408" t="s">
        <v>1940</v>
      </c>
      <c r="I408" t="s">
        <v>5957</v>
      </c>
      <c r="J408" s="469">
        <v>1</v>
      </c>
    </row>
    <row r="409" spans="1:10">
      <c r="A409" t="s">
        <v>6797</v>
      </c>
      <c r="B409" t="s">
        <v>6799</v>
      </c>
      <c r="C409" t="s">
        <v>1316</v>
      </c>
      <c r="D409" t="s">
        <v>1268</v>
      </c>
      <c r="E409" t="s">
        <v>6800</v>
      </c>
      <c r="F409" t="s">
        <v>1875</v>
      </c>
      <c r="G409" t="s">
        <v>6798</v>
      </c>
      <c r="H409" t="s">
        <v>6801</v>
      </c>
      <c r="I409" t="s">
        <v>5957</v>
      </c>
      <c r="J409" s="469">
        <v>1</v>
      </c>
    </row>
    <row r="410" spans="1:10">
      <c r="A410" t="s">
        <v>6812</v>
      </c>
      <c r="B410" t="s">
        <v>6814</v>
      </c>
      <c r="C410" t="s">
        <v>1316</v>
      </c>
      <c r="D410" t="s">
        <v>1279</v>
      </c>
      <c r="E410" t="s">
        <v>6815</v>
      </c>
      <c r="F410" t="s">
        <v>1807</v>
      </c>
      <c r="G410" t="s">
        <v>6813</v>
      </c>
      <c r="H410" t="s">
        <v>1940</v>
      </c>
      <c r="I410" t="s">
        <v>5957</v>
      </c>
      <c r="J410" s="469">
        <v>1</v>
      </c>
    </row>
    <row r="411" spans="1:10">
      <c r="A411" t="s">
        <v>6836</v>
      </c>
      <c r="B411" t="s">
        <v>6838</v>
      </c>
      <c r="C411" t="s">
        <v>1316</v>
      </c>
      <c r="D411" t="s">
        <v>1268</v>
      </c>
      <c r="E411" t="s">
        <v>6839</v>
      </c>
      <c r="F411" t="s">
        <v>1820</v>
      </c>
      <c r="G411" t="s">
        <v>6837</v>
      </c>
      <c r="H411" t="s">
        <v>1940</v>
      </c>
      <c r="I411" t="s">
        <v>5957</v>
      </c>
      <c r="J411" s="469">
        <v>1</v>
      </c>
    </row>
    <row r="412" spans="1:10">
      <c r="A412" t="s">
        <v>6843</v>
      </c>
      <c r="B412" t="s">
        <v>6845</v>
      </c>
      <c r="C412" t="s">
        <v>1316</v>
      </c>
      <c r="D412" t="s">
        <v>1268</v>
      </c>
      <c r="E412" t="s">
        <v>6846</v>
      </c>
      <c r="F412" t="s">
        <v>1796</v>
      </c>
      <c r="G412" t="s">
        <v>6844</v>
      </c>
      <c r="H412" t="s">
        <v>6847</v>
      </c>
      <c r="I412" t="s">
        <v>5957</v>
      </c>
      <c r="J412" s="469">
        <v>1</v>
      </c>
    </row>
    <row r="413" spans="1:10">
      <c r="A413" t="s">
        <v>6927</v>
      </c>
      <c r="B413" t="s">
        <v>6929</v>
      </c>
      <c r="C413" t="s">
        <v>1316</v>
      </c>
      <c r="D413" t="s">
        <v>1268</v>
      </c>
      <c r="E413" t="s">
        <v>6930</v>
      </c>
      <c r="F413" t="s">
        <v>1792</v>
      </c>
      <c r="G413" t="s">
        <v>6928</v>
      </c>
      <c r="H413" t="s">
        <v>1940</v>
      </c>
      <c r="I413" t="s">
        <v>5957</v>
      </c>
      <c r="J413" s="469">
        <v>1</v>
      </c>
    </row>
    <row r="414" spans="1:10">
      <c r="A414" t="s">
        <v>6463</v>
      </c>
      <c r="B414" t="s">
        <v>6465</v>
      </c>
      <c r="C414" t="s">
        <v>1311</v>
      </c>
      <c r="D414" t="s">
        <v>1279</v>
      </c>
      <c r="E414" t="s">
        <v>6466</v>
      </c>
      <c r="F414" t="s">
        <v>6460</v>
      </c>
      <c r="G414" t="s">
        <v>6464</v>
      </c>
      <c r="H414" t="s">
        <v>5927</v>
      </c>
      <c r="I414" t="s">
        <v>5783</v>
      </c>
      <c r="J414" s="469">
        <v>1</v>
      </c>
    </row>
    <row r="415" spans="1:10">
      <c r="A415" t="s">
        <v>6513</v>
      </c>
      <c r="B415" t="s">
        <v>6515</v>
      </c>
      <c r="C415" t="s">
        <v>1311</v>
      </c>
      <c r="D415" t="s">
        <v>1279</v>
      </c>
      <c r="E415" t="s">
        <v>6516</v>
      </c>
      <c r="F415" t="s">
        <v>6510</v>
      </c>
      <c r="G415" t="s">
        <v>6514</v>
      </c>
      <c r="H415" t="s">
        <v>6066</v>
      </c>
      <c r="I415" t="s">
        <v>5783</v>
      </c>
      <c r="J415" s="469">
        <v>1</v>
      </c>
    </row>
    <row r="416" spans="1:10">
      <c r="A416" t="s">
        <v>6628</v>
      </c>
      <c r="B416" t="s">
        <v>6630</v>
      </c>
      <c r="C416" t="s">
        <v>1311</v>
      </c>
      <c r="D416" t="s">
        <v>1279</v>
      </c>
      <c r="E416" t="s">
        <v>6632</v>
      </c>
      <c r="F416" t="s">
        <v>6625</v>
      </c>
      <c r="G416" t="s">
        <v>6629</v>
      </c>
      <c r="H416" t="s">
        <v>1937</v>
      </c>
      <c r="I416" t="s">
        <v>5957</v>
      </c>
      <c r="J416" s="469">
        <v>1</v>
      </c>
    </row>
    <row r="417" spans="1:10">
      <c r="A417" t="s">
        <v>6409</v>
      </c>
      <c r="B417" t="s">
        <v>6412</v>
      </c>
      <c r="C417" t="s">
        <v>1311</v>
      </c>
      <c r="D417" t="s">
        <v>1279</v>
      </c>
      <c r="E417" t="s">
        <v>6413</v>
      </c>
      <c r="F417" t="s">
        <v>6406</v>
      </c>
      <c r="G417" t="s">
        <v>6410</v>
      </c>
      <c r="H417" t="s">
        <v>5781</v>
      </c>
      <c r="I417" t="s">
        <v>5775</v>
      </c>
      <c r="J417" s="469">
        <v>1</v>
      </c>
    </row>
    <row r="418" spans="1:10">
      <c r="A418" t="s">
        <v>6481</v>
      </c>
      <c r="B418" t="s">
        <v>6483</v>
      </c>
      <c r="C418" t="s">
        <v>1311</v>
      </c>
      <c r="D418" t="s">
        <v>1268</v>
      </c>
      <c r="E418" t="s">
        <v>6484</v>
      </c>
      <c r="F418" t="s">
        <v>6478</v>
      </c>
      <c r="G418" t="s">
        <v>6482</v>
      </c>
      <c r="H418" t="s">
        <v>6485</v>
      </c>
      <c r="I418" t="s">
        <v>5872</v>
      </c>
      <c r="J418" s="469">
        <v>1</v>
      </c>
    </row>
    <row r="419" spans="1:10">
      <c r="A419" t="s">
        <v>6520</v>
      </c>
      <c r="B419" t="s">
        <v>6522</v>
      </c>
      <c r="C419" t="s">
        <v>1311</v>
      </c>
      <c r="D419" t="s">
        <v>1268</v>
      </c>
      <c r="E419" t="s">
        <v>6523</v>
      </c>
      <c r="F419" t="s">
        <v>6517</v>
      </c>
      <c r="G419" t="s">
        <v>6521</v>
      </c>
      <c r="H419" t="s">
        <v>6524</v>
      </c>
      <c r="I419" t="s">
        <v>5775</v>
      </c>
      <c r="J419" s="469">
        <v>1</v>
      </c>
    </row>
    <row r="420" spans="1:10">
      <c r="A420" t="s">
        <v>4615</v>
      </c>
      <c r="B420" t="s">
        <v>4617</v>
      </c>
      <c r="C420" t="s">
        <v>1301</v>
      </c>
      <c r="D420" t="s">
        <v>1279</v>
      </c>
      <c r="E420" t="s">
        <v>4618</v>
      </c>
      <c r="F420" t="s">
        <v>4612</v>
      </c>
      <c r="G420" t="s">
        <v>4616</v>
      </c>
      <c r="H420" t="s">
        <v>4617</v>
      </c>
      <c r="J420" s="469">
        <v>1</v>
      </c>
    </row>
    <row r="421" spans="1:10">
      <c r="A421" t="s">
        <v>4639</v>
      </c>
      <c r="B421" t="s">
        <v>4641</v>
      </c>
      <c r="C421" t="s">
        <v>1301</v>
      </c>
      <c r="D421" t="s">
        <v>1279</v>
      </c>
      <c r="E421" t="s">
        <v>4642</v>
      </c>
      <c r="F421" t="s">
        <v>4636</v>
      </c>
      <c r="G421" t="s">
        <v>4640</v>
      </c>
      <c r="H421" t="s">
        <v>4641</v>
      </c>
      <c r="J421" s="469">
        <v>1</v>
      </c>
    </row>
    <row r="422" spans="1:10">
      <c r="A422" t="s">
        <v>4627</v>
      </c>
      <c r="B422" t="s">
        <v>4629</v>
      </c>
      <c r="C422" t="s">
        <v>1301</v>
      </c>
      <c r="D422" t="s">
        <v>1268</v>
      </c>
      <c r="E422" t="s">
        <v>4630</v>
      </c>
      <c r="F422" t="s">
        <v>4623</v>
      </c>
      <c r="G422" t="s">
        <v>4628</v>
      </c>
      <c r="H422" t="s">
        <v>4631</v>
      </c>
      <c r="J422" s="469">
        <v>1</v>
      </c>
    </row>
    <row r="423" spans="1:10">
      <c r="A423" t="s">
        <v>6711</v>
      </c>
      <c r="B423" t="s">
        <v>6713</v>
      </c>
      <c r="C423" t="s">
        <v>1316</v>
      </c>
      <c r="D423" t="s">
        <v>1268</v>
      </c>
      <c r="E423" t="s">
        <v>6714</v>
      </c>
      <c r="F423" t="s">
        <v>1788</v>
      </c>
      <c r="G423" t="s">
        <v>6712</v>
      </c>
      <c r="H423" t="s">
        <v>6715</v>
      </c>
      <c r="I423" t="s">
        <v>5957</v>
      </c>
      <c r="J423" s="469">
        <v>1</v>
      </c>
    </row>
    <row r="424" spans="1:10">
      <c r="A424" t="s">
        <v>6718</v>
      </c>
      <c r="B424" t="s">
        <v>6720</v>
      </c>
      <c r="C424" t="s">
        <v>1316</v>
      </c>
      <c r="D424" t="s">
        <v>1268</v>
      </c>
      <c r="E424" t="s">
        <v>6721</v>
      </c>
      <c r="F424" t="s">
        <v>1849</v>
      </c>
      <c r="G424" t="s">
        <v>6719</v>
      </c>
      <c r="H424" t="s">
        <v>6722</v>
      </c>
      <c r="I424" t="s">
        <v>5957</v>
      </c>
      <c r="J424" s="469">
        <v>1</v>
      </c>
    </row>
    <row r="425" spans="1:10">
      <c r="A425" t="s">
        <v>6725</v>
      </c>
      <c r="B425" t="s">
        <v>6727</v>
      </c>
      <c r="C425" t="s">
        <v>1316</v>
      </c>
      <c r="D425" t="s">
        <v>1268</v>
      </c>
      <c r="E425" t="s">
        <v>6728</v>
      </c>
      <c r="F425" t="s">
        <v>1853</v>
      </c>
      <c r="G425" t="s">
        <v>6726</v>
      </c>
      <c r="H425" t="s">
        <v>6727</v>
      </c>
      <c r="I425" t="s">
        <v>5957</v>
      </c>
      <c r="J425" s="469">
        <v>1</v>
      </c>
    </row>
    <row r="426" spans="1:10">
      <c r="A426" t="s">
        <v>6850</v>
      </c>
      <c r="B426" t="s">
        <v>6852</v>
      </c>
      <c r="C426" t="s">
        <v>1316</v>
      </c>
      <c r="D426" t="s">
        <v>1268</v>
      </c>
      <c r="E426" t="s">
        <v>6853</v>
      </c>
      <c r="F426" t="s">
        <v>1825</v>
      </c>
      <c r="G426" t="s">
        <v>6851</v>
      </c>
      <c r="H426" t="s">
        <v>6852</v>
      </c>
      <c r="I426" t="s">
        <v>5957</v>
      </c>
      <c r="J426" s="469">
        <v>1</v>
      </c>
    </row>
    <row r="427" spans="1:10">
      <c r="A427" t="s">
        <v>6868</v>
      </c>
      <c r="B427" t="s">
        <v>6870</v>
      </c>
      <c r="C427" t="s">
        <v>1316</v>
      </c>
      <c r="D427" t="s">
        <v>1268</v>
      </c>
      <c r="E427" t="s">
        <v>6871</v>
      </c>
      <c r="F427" t="s">
        <v>1837</v>
      </c>
      <c r="G427" t="s">
        <v>6869</v>
      </c>
      <c r="H427" t="s">
        <v>6870</v>
      </c>
      <c r="I427" t="s">
        <v>5957</v>
      </c>
      <c r="J427" s="469">
        <v>1</v>
      </c>
    </row>
    <row r="428" spans="1:10">
      <c r="A428" t="s">
        <v>6894</v>
      </c>
      <c r="B428" t="s">
        <v>6896</v>
      </c>
      <c r="C428" t="s">
        <v>1316</v>
      </c>
      <c r="D428" t="s">
        <v>1268</v>
      </c>
      <c r="E428" t="s">
        <v>6897</v>
      </c>
      <c r="F428" t="s">
        <v>1889</v>
      </c>
      <c r="G428" t="s">
        <v>6895</v>
      </c>
      <c r="H428" t="s">
        <v>6801</v>
      </c>
      <c r="I428" t="s">
        <v>5957</v>
      </c>
      <c r="J428" s="469">
        <v>1</v>
      </c>
    </row>
    <row r="429" spans="1:10">
      <c r="A429" t="s">
        <v>6936</v>
      </c>
      <c r="B429" t="s">
        <v>6938</v>
      </c>
      <c r="C429" t="s">
        <v>1316</v>
      </c>
      <c r="D429" t="s">
        <v>1268</v>
      </c>
      <c r="E429" t="s">
        <v>6939</v>
      </c>
      <c r="F429" t="s">
        <v>1800</v>
      </c>
      <c r="G429" t="s">
        <v>6937</v>
      </c>
      <c r="H429" t="s">
        <v>1937</v>
      </c>
      <c r="I429" t="s">
        <v>5957</v>
      </c>
      <c r="J429" s="469">
        <v>1</v>
      </c>
    </row>
    <row r="430" spans="1:10">
      <c r="A430" t="s">
        <v>6782</v>
      </c>
      <c r="B430" t="s">
        <v>6784</v>
      </c>
      <c r="C430" t="s">
        <v>1316</v>
      </c>
      <c r="D430" t="s">
        <v>1279</v>
      </c>
      <c r="E430" t="s">
        <v>6785</v>
      </c>
      <c r="F430" t="s">
        <v>1868</v>
      </c>
      <c r="G430" t="s">
        <v>6783</v>
      </c>
      <c r="H430" t="s">
        <v>1940</v>
      </c>
      <c r="I430" t="s">
        <v>5957</v>
      </c>
      <c r="J430" s="469">
        <v>1</v>
      </c>
    </row>
    <row r="431" spans="1:10">
      <c r="A431" t="s">
        <v>6907</v>
      </c>
      <c r="B431" t="s">
        <v>6909</v>
      </c>
      <c r="C431" t="s">
        <v>1316</v>
      </c>
      <c r="D431" t="s">
        <v>1279</v>
      </c>
      <c r="E431" t="s">
        <v>6910</v>
      </c>
      <c r="F431" t="s">
        <v>1751</v>
      </c>
      <c r="G431" t="s">
        <v>6908</v>
      </c>
      <c r="H431" t="s">
        <v>1940</v>
      </c>
      <c r="I431" t="s">
        <v>5957</v>
      </c>
      <c r="J431" s="469">
        <v>1</v>
      </c>
    </row>
    <row r="432" spans="1:10">
      <c r="A432" t="s">
        <v>6942</v>
      </c>
      <c r="B432" t="s">
        <v>6944</v>
      </c>
      <c r="C432" t="s">
        <v>1316</v>
      </c>
      <c r="D432" t="s">
        <v>1268</v>
      </c>
      <c r="E432" t="s">
        <v>6945</v>
      </c>
      <c r="F432" t="s">
        <v>1804</v>
      </c>
      <c r="G432" t="s">
        <v>6943</v>
      </c>
      <c r="H432" t="s">
        <v>6946</v>
      </c>
      <c r="I432" t="s">
        <v>5957</v>
      </c>
      <c r="J432" s="469">
        <v>1</v>
      </c>
    </row>
    <row r="433" spans="1:10">
      <c r="A433" t="s">
        <v>6969</v>
      </c>
      <c r="B433" t="s">
        <v>6971</v>
      </c>
      <c r="C433" t="s">
        <v>1316</v>
      </c>
      <c r="D433" t="s">
        <v>1268</v>
      </c>
      <c r="E433" t="s">
        <v>6972</v>
      </c>
      <c r="F433" t="s">
        <v>1906</v>
      </c>
      <c r="G433" t="s">
        <v>6970</v>
      </c>
      <c r="H433" t="s">
        <v>6973</v>
      </c>
      <c r="I433" t="s">
        <v>5957</v>
      </c>
      <c r="J433" s="469">
        <v>1</v>
      </c>
    </row>
    <row r="434" spans="1:10">
      <c r="A434" t="s">
        <v>6744</v>
      </c>
      <c r="B434" t="s">
        <v>6746</v>
      </c>
      <c r="C434" t="s">
        <v>1316</v>
      </c>
      <c r="D434" t="s">
        <v>1268</v>
      </c>
      <c r="E434" t="s">
        <v>6747</v>
      </c>
      <c r="F434" t="s">
        <v>1865</v>
      </c>
      <c r="G434" t="s">
        <v>6745</v>
      </c>
      <c r="H434" t="s">
        <v>6748</v>
      </c>
      <c r="I434" t="s">
        <v>5957</v>
      </c>
      <c r="J434" s="469">
        <v>1</v>
      </c>
    </row>
    <row r="435" spans="1:10">
      <c r="A435" t="s">
        <v>6875</v>
      </c>
      <c r="B435" t="s">
        <v>6877</v>
      </c>
      <c r="C435" t="s">
        <v>1316</v>
      </c>
      <c r="D435" t="s">
        <v>1279</v>
      </c>
      <c r="E435" t="s">
        <v>6878</v>
      </c>
      <c r="F435" t="s">
        <v>1880</v>
      </c>
      <c r="G435" t="s">
        <v>6876</v>
      </c>
      <c r="H435" t="s">
        <v>1940</v>
      </c>
      <c r="I435" t="s">
        <v>5957</v>
      </c>
      <c r="J435" s="469">
        <v>1</v>
      </c>
    </row>
    <row r="436" spans="1:10">
      <c r="A436" t="s">
        <v>6950</v>
      </c>
      <c r="B436" t="s">
        <v>6952</v>
      </c>
      <c r="C436" t="s">
        <v>1316</v>
      </c>
      <c r="D436" t="s">
        <v>1279</v>
      </c>
      <c r="E436" t="s">
        <v>6953</v>
      </c>
      <c r="F436" t="s">
        <v>1896</v>
      </c>
      <c r="G436" t="s">
        <v>6951</v>
      </c>
      <c r="H436" t="s">
        <v>1940</v>
      </c>
      <c r="I436" t="s">
        <v>5957</v>
      </c>
      <c r="J436" s="469">
        <v>1</v>
      </c>
    </row>
    <row r="437" spans="1:10">
      <c r="A437" t="s">
        <v>6549</v>
      </c>
      <c r="B437" t="s">
        <v>6551</v>
      </c>
      <c r="C437" t="s">
        <v>1240</v>
      </c>
      <c r="D437" t="s">
        <v>1279</v>
      </c>
      <c r="E437" t="s">
        <v>6552</v>
      </c>
      <c r="F437" t="s">
        <v>1296</v>
      </c>
      <c r="G437" t="s">
        <v>6550</v>
      </c>
      <c r="H437" t="s">
        <v>1937</v>
      </c>
      <c r="I437" t="s">
        <v>5957</v>
      </c>
      <c r="J437" s="469">
        <v>1</v>
      </c>
    </row>
    <row r="438" spans="1:10">
      <c r="A438" t="s">
        <v>6612</v>
      </c>
      <c r="B438" t="s">
        <v>1937</v>
      </c>
      <c r="C438" t="s">
        <v>1240</v>
      </c>
      <c r="D438" t="s">
        <v>1279</v>
      </c>
      <c r="E438" t="s">
        <v>6615</v>
      </c>
      <c r="F438" t="s">
        <v>1300</v>
      </c>
      <c r="G438" t="s">
        <v>6613</v>
      </c>
      <c r="H438" t="s">
        <v>1937</v>
      </c>
      <c r="I438" t="s">
        <v>5957</v>
      </c>
      <c r="J438" s="469">
        <v>1</v>
      </c>
    </row>
    <row r="439" spans="1:10">
      <c r="A439" t="s">
        <v>6445</v>
      </c>
      <c r="B439" t="s">
        <v>6448</v>
      </c>
      <c r="C439" t="s">
        <v>1311</v>
      </c>
      <c r="D439" t="s">
        <v>1272</v>
      </c>
      <c r="E439" t="s">
        <v>6450</v>
      </c>
      <c r="F439" t="s">
        <v>6442</v>
      </c>
      <c r="G439" t="s">
        <v>6446</v>
      </c>
      <c r="H439" t="s">
        <v>5879</v>
      </c>
      <c r="I439" t="s">
        <v>5872</v>
      </c>
      <c r="J439" s="469">
        <v>1</v>
      </c>
    </row>
    <row r="440" spans="1:10">
      <c r="A440" t="s">
        <v>6474</v>
      </c>
      <c r="B440" t="s">
        <v>6476</v>
      </c>
      <c r="C440" t="s">
        <v>1311</v>
      </c>
      <c r="D440" t="s">
        <v>1279</v>
      </c>
      <c r="E440" t="s">
        <v>6477</v>
      </c>
      <c r="F440" t="s">
        <v>6471</v>
      </c>
      <c r="G440" t="s">
        <v>6475</v>
      </c>
      <c r="H440" t="s">
        <v>5927</v>
      </c>
      <c r="I440" t="s">
        <v>5783</v>
      </c>
      <c r="J440" s="469">
        <v>1</v>
      </c>
    </row>
    <row r="441" spans="1:10">
      <c r="A441" t="s">
        <v>6538</v>
      </c>
      <c r="B441" t="s">
        <v>6540</v>
      </c>
      <c r="C441" t="s">
        <v>1311</v>
      </c>
      <c r="D441" t="s">
        <v>1268</v>
      </c>
      <c r="E441" t="s">
        <v>6541</v>
      </c>
      <c r="F441" t="s">
        <v>6535</v>
      </c>
      <c r="G441" t="s">
        <v>6539</v>
      </c>
      <c r="H441" t="s">
        <v>6542</v>
      </c>
      <c r="I441" t="s">
        <v>5783</v>
      </c>
      <c r="J441" s="469">
        <v>1</v>
      </c>
    </row>
    <row r="442" spans="1:10">
      <c r="A442" t="s">
        <v>6670</v>
      </c>
      <c r="B442" t="s">
        <v>6672</v>
      </c>
      <c r="C442" t="s">
        <v>1311</v>
      </c>
      <c r="D442" t="s">
        <v>1268</v>
      </c>
      <c r="E442" t="s">
        <v>6674</v>
      </c>
      <c r="F442" t="s">
        <v>6667</v>
      </c>
      <c r="G442" t="s">
        <v>6671</v>
      </c>
      <c r="H442" t="s">
        <v>1937</v>
      </c>
      <c r="I442" t="s">
        <v>5809</v>
      </c>
      <c r="J442" s="469">
        <v>1</v>
      </c>
    </row>
    <row r="443" spans="1:10">
      <c r="A443" t="s">
        <v>4647</v>
      </c>
      <c r="B443" t="s">
        <v>4649</v>
      </c>
      <c r="C443" t="s">
        <v>1301</v>
      </c>
      <c r="D443" t="s">
        <v>1268</v>
      </c>
      <c r="E443" t="s">
        <v>4650</v>
      </c>
      <c r="F443" t="s">
        <v>4644</v>
      </c>
      <c r="G443" t="s">
        <v>4648</v>
      </c>
      <c r="H443" t="s">
        <v>4651</v>
      </c>
      <c r="J443" s="469">
        <v>1</v>
      </c>
    </row>
    <row r="444" spans="1:10">
      <c r="A444" t="s">
        <v>6433</v>
      </c>
      <c r="B444" t="s">
        <v>5857</v>
      </c>
      <c r="C444" t="s">
        <v>1311</v>
      </c>
      <c r="D444" t="s">
        <v>1268</v>
      </c>
      <c r="E444" t="s">
        <v>6435</v>
      </c>
      <c r="F444" t="s">
        <v>6430</v>
      </c>
      <c r="G444" t="s">
        <v>6434</v>
      </c>
      <c r="H444" t="s">
        <v>5859</v>
      </c>
      <c r="I444" t="s">
        <v>5775</v>
      </c>
      <c r="J444" s="469">
        <v>1</v>
      </c>
    </row>
    <row r="445" spans="1:10">
      <c r="A445" t="s">
        <v>6563</v>
      </c>
      <c r="B445" t="s">
        <v>6565</v>
      </c>
      <c r="C445" t="s">
        <v>1240</v>
      </c>
      <c r="D445" t="s">
        <v>1279</v>
      </c>
      <c r="E445" t="s">
        <v>6566</v>
      </c>
      <c r="F445" t="s">
        <v>6559</v>
      </c>
      <c r="G445" t="s">
        <v>6564</v>
      </c>
      <c r="H445" t="s">
        <v>1937</v>
      </c>
      <c r="I445" t="s">
        <v>6369</v>
      </c>
      <c r="J445" s="469">
        <v>1</v>
      </c>
    </row>
    <row r="446" spans="1:10">
      <c r="A446" t="s">
        <v>6575</v>
      </c>
      <c r="B446" t="s">
        <v>6197</v>
      </c>
      <c r="C446" t="s">
        <v>1240</v>
      </c>
      <c r="D446" t="s">
        <v>1279</v>
      </c>
      <c r="E446" t="s">
        <v>6577</v>
      </c>
      <c r="F446" t="s">
        <v>6572</v>
      </c>
      <c r="G446" t="s">
        <v>6576</v>
      </c>
      <c r="H446" t="s">
        <v>1937</v>
      </c>
      <c r="I446" t="s">
        <v>5957</v>
      </c>
      <c r="J446" s="469">
        <v>1</v>
      </c>
    </row>
    <row r="447" spans="1:10">
      <c r="A447" t="s">
        <v>6596</v>
      </c>
      <c r="B447" t="s">
        <v>6598</v>
      </c>
      <c r="C447" t="s">
        <v>1240</v>
      </c>
      <c r="D447" t="s">
        <v>1279</v>
      </c>
      <c r="E447" t="s">
        <v>6600</v>
      </c>
      <c r="F447" t="s">
        <v>6593</v>
      </c>
      <c r="G447" t="s">
        <v>6597</v>
      </c>
      <c r="H447" t="s">
        <v>1937</v>
      </c>
      <c r="I447" t="s">
        <v>5957</v>
      </c>
      <c r="J447" s="469">
        <v>1</v>
      </c>
    </row>
    <row r="448" spans="1:10">
      <c r="A448" t="s">
        <v>6655</v>
      </c>
      <c r="B448" t="s">
        <v>6657</v>
      </c>
      <c r="C448" t="s">
        <v>1311</v>
      </c>
      <c r="D448" t="s">
        <v>1268</v>
      </c>
      <c r="E448" t="s">
        <v>6659</v>
      </c>
      <c r="F448" t="s">
        <v>6652</v>
      </c>
      <c r="G448" t="s">
        <v>6656</v>
      </c>
      <c r="H448" t="s">
        <v>6660</v>
      </c>
      <c r="I448" t="s">
        <v>5809</v>
      </c>
      <c r="J448" s="469">
        <v>1</v>
      </c>
    </row>
    <row r="449" spans="1:10">
      <c r="A449" t="s">
        <v>6731</v>
      </c>
      <c r="B449" t="s">
        <v>6733</v>
      </c>
      <c r="C449" t="s">
        <v>1316</v>
      </c>
      <c r="D449" t="s">
        <v>1268</v>
      </c>
      <c r="E449" t="s">
        <v>6734</v>
      </c>
      <c r="F449" t="s">
        <v>1857</v>
      </c>
      <c r="G449" t="s">
        <v>6732</v>
      </c>
      <c r="H449" t="s">
        <v>6735</v>
      </c>
      <c r="I449" t="s">
        <v>5957</v>
      </c>
      <c r="J449" s="469">
        <v>1</v>
      </c>
    </row>
    <row r="450" spans="1:10">
      <c r="A450" t="s">
        <v>6738</v>
      </c>
      <c r="B450" t="s">
        <v>6740</v>
      </c>
      <c r="C450" t="s">
        <v>1316</v>
      </c>
      <c r="D450" t="s">
        <v>1268</v>
      </c>
      <c r="E450" t="s">
        <v>6741</v>
      </c>
      <c r="F450" t="s">
        <v>1861</v>
      </c>
      <c r="G450" t="s">
        <v>6739</v>
      </c>
      <c r="H450" t="s">
        <v>6740</v>
      </c>
      <c r="I450" t="s">
        <v>5957</v>
      </c>
      <c r="J450" s="469">
        <v>1</v>
      </c>
    </row>
    <row r="451" spans="1:10">
      <c r="A451" t="s">
        <v>6752</v>
      </c>
      <c r="B451" t="s">
        <v>6754</v>
      </c>
      <c r="C451" t="s">
        <v>1316</v>
      </c>
      <c r="D451" t="s">
        <v>1279</v>
      </c>
      <c r="E451" t="s">
        <v>6755</v>
      </c>
      <c r="F451" t="s">
        <v>1909</v>
      </c>
      <c r="G451" t="s">
        <v>6753</v>
      </c>
      <c r="H451" t="s">
        <v>1940</v>
      </c>
      <c r="I451" t="s">
        <v>5957</v>
      </c>
      <c r="J451" s="469">
        <v>1</v>
      </c>
    </row>
    <row r="452" spans="1:10">
      <c r="A452" t="s">
        <v>6757</v>
      </c>
      <c r="B452" t="s">
        <v>6759</v>
      </c>
      <c r="C452" t="s">
        <v>1316</v>
      </c>
      <c r="D452" t="s">
        <v>1268</v>
      </c>
      <c r="E452" t="s">
        <v>6760</v>
      </c>
      <c r="F452" t="s">
        <v>1911</v>
      </c>
      <c r="G452" t="s">
        <v>6758</v>
      </c>
      <c r="H452" t="s">
        <v>6761</v>
      </c>
      <c r="I452" t="s">
        <v>5957</v>
      </c>
      <c r="J452" s="469">
        <v>1</v>
      </c>
    </row>
    <row r="453" spans="1:10">
      <c r="A453" t="s">
        <v>6767</v>
      </c>
      <c r="B453" t="s">
        <v>6769</v>
      </c>
      <c r="C453" t="s">
        <v>1316</v>
      </c>
      <c r="D453" t="s">
        <v>1268</v>
      </c>
      <c r="E453" t="s">
        <v>6770</v>
      </c>
      <c r="F453" t="s">
        <v>1916</v>
      </c>
      <c r="G453" t="s">
        <v>6768</v>
      </c>
      <c r="H453" t="s">
        <v>6771</v>
      </c>
      <c r="I453" t="s">
        <v>5957</v>
      </c>
      <c r="J453" s="469">
        <v>1</v>
      </c>
    </row>
    <row r="454" spans="1:10">
      <c r="A454" t="s">
        <v>6774</v>
      </c>
      <c r="B454" t="s">
        <v>6776</v>
      </c>
      <c r="C454" t="s">
        <v>1316</v>
      </c>
      <c r="D454" t="s">
        <v>1268</v>
      </c>
      <c r="E454" t="s">
        <v>6777</v>
      </c>
      <c r="F454" t="s">
        <v>1920</v>
      </c>
      <c r="G454" t="s">
        <v>6775</v>
      </c>
      <c r="H454" t="s">
        <v>6778</v>
      </c>
      <c r="I454" t="s">
        <v>5957</v>
      </c>
      <c r="J454" s="469">
        <v>1</v>
      </c>
    </row>
    <row r="455" spans="1:10">
      <c r="A455" t="s">
        <v>6804</v>
      </c>
      <c r="B455" t="s">
        <v>6806</v>
      </c>
      <c r="C455" t="s">
        <v>1316</v>
      </c>
      <c r="D455" t="s">
        <v>1268</v>
      </c>
      <c r="E455" t="s">
        <v>6807</v>
      </c>
      <c r="F455" t="s">
        <v>1878</v>
      </c>
      <c r="G455" t="s">
        <v>6805</v>
      </c>
      <c r="H455" t="s">
        <v>6808</v>
      </c>
      <c r="I455" t="s">
        <v>5957</v>
      </c>
      <c r="J455" s="469">
        <v>1</v>
      </c>
    </row>
    <row r="456" spans="1:10">
      <c r="A456" t="s">
        <v>6856</v>
      </c>
      <c r="B456" t="s">
        <v>6858</v>
      </c>
      <c r="C456" t="s">
        <v>1316</v>
      </c>
      <c r="D456" t="s">
        <v>1268</v>
      </c>
      <c r="E456" t="s">
        <v>6859</v>
      </c>
      <c r="F456" t="s">
        <v>1829</v>
      </c>
      <c r="G456" t="s">
        <v>6857</v>
      </c>
      <c r="H456" t="s">
        <v>6858</v>
      </c>
      <c r="I456" t="s">
        <v>5957</v>
      </c>
      <c r="J456" s="469">
        <v>1</v>
      </c>
    </row>
    <row r="457" spans="1:10">
      <c r="A457" t="s">
        <v>6862</v>
      </c>
      <c r="B457" t="s">
        <v>6864</v>
      </c>
      <c r="C457" t="s">
        <v>1316</v>
      </c>
      <c r="D457" t="s">
        <v>1268</v>
      </c>
      <c r="E457" t="s">
        <v>6865</v>
      </c>
      <c r="F457" t="s">
        <v>1833</v>
      </c>
      <c r="G457" t="s">
        <v>6863</v>
      </c>
      <c r="H457" t="s">
        <v>6864</v>
      </c>
      <c r="I457" t="s">
        <v>5957</v>
      </c>
      <c r="J457" s="469">
        <v>1</v>
      </c>
    </row>
    <row r="458" spans="1:10">
      <c r="A458" t="s">
        <v>6900</v>
      </c>
      <c r="B458" t="s">
        <v>6902</v>
      </c>
      <c r="C458" t="s">
        <v>1316</v>
      </c>
      <c r="D458" t="s">
        <v>1268</v>
      </c>
      <c r="E458" t="s">
        <v>6903</v>
      </c>
      <c r="F458" t="s">
        <v>1893</v>
      </c>
      <c r="G458" t="s">
        <v>6901</v>
      </c>
      <c r="H458" t="s">
        <v>6808</v>
      </c>
      <c r="I458" t="s">
        <v>5957</v>
      </c>
      <c r="J458" s="469">
        <v>1</v>
      </c>
    </row>
  </sheetData>
  <phoneticPr fontId="40"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工作表7">
    <tabColor rgb="FF00B0F0"/>
  </sheetPr>
  <dimension ref="A2:E11"/>
  <sheetViews>
    <sheetView zoomScale="85" zoomScaleNormal="85" workbookViewId="0">
      <selection activeCell="C37" sqref="C37"/>
    </sheetView>
  </sheetViews>
  <sheetFormatPr defaultColWidth="8.5546875" defaultRowHeight="15.75"/>
  <cols>
    <col min="1" max="1" width="18.5546875" bestFit="1" customWidth="1"/>
    <col min="2" max="3" width="21.5546875" bestFit="1" customWidth="1"/>
    <col min="4" max="4" width="21.44140625" bestFit="1" customWidth="1"/>
    <col min="5" max="5" width="4.5546875" bestFit="1" customWidth="1"/>
    <col min="6" max="12" width="5.109375" bestFit="1" customWidth="1"/>
  </cols>
  <sheetData>
    <row r="2" spans="1:5">
      <c r="A2" s="112" t="s">
        <v>979</v>
      </c>
      <c r="B2" t="s">
        <v>1176</v>
      </c>
    </row>
    <row r="3" spans="1:5">
      <c r="A3" s="112" t="s">
        <v>99</v>
      </c>
      <c r="B3" t="s">
        <v>1185</v>
      </c>
    </row>
    <row r="5" spans="1:5">
      <c r="A5" s="112" t="s">
        <v>1203</v>
      </c>
    </row>
    <row r="6" spans="1:5">
      <c r="A6" s="112" t="s">
        <v>7784</v>
      </c>
      <c r="B6" s="112" t="s">
        <v>7785</v>
      </c>
      <c r="C6" s="112" t="s">
        <v>7786</v>
      </c>
      <c r="D6" s="112" t="s">
        <v>7787</v>
      </c>
      <c r="E6" t="s">
        <v>1164</v>
      </c>
    </row>
    <row r="7" spans="1:5">
      <c r="A7" t="s">
        <v>998</v>
      </c>
      <c r="B7" t="s">
        <v>1279</v>
      </c>
      <c r="C7" t="s">
        <v>1196</v>
      </c>
      <c r="D7" t="s">
        <v>1230</v>
      </c>
      <c r="E7" s="469">
        <v>119</v>
      </c>
    </row>
    <row r="8" spans="1:5">
      <c r="A8" t="s">
        <v>998</v>
      </c>
      <c r="B8" t="s">
        <v>1268</v>
      </c>
      <c r="C8" t="s">
        <v>1196</v>
      </c>
      <c r="D8" t="s">
        <v>1230</v>
      </c>
      <c r="E8" s="469">
        <v>356</v>
      </c>
    </row>
    <row r="9" spans="1:5">
      <c r="A9" t="s">
        <v>998</v>
      </c>
      <c r="B9" t="s">
        <v>1272</v>
      </c>
      <c r="C9" t="s">
        <v>1196</v>
      </c>
      <c r="D9" t="s">
        <v>1230</v>
      </c>
      <c r="E9" s="469">
        <v>207</v>
      </c>
    </row>
    <row r="10" spans="1:5">
      <c r="A10" t="s">
        <v>998</v>
      </c>
      <c r="B10" t="s">
        <v>1242</v>
      </c>
      <c r="C10" t="s">
        <v>1196</v>
      </c>
      <c r="D10" t="s">
        <v>1230</v>
      </c>
      <c r="E10" s="469">
        <v>260</v>
      </c>
    </row>
    <row r="11" spans="1:5">
      <c r="A11" t="s">
        <v>998</v>
      </c>
      <c r="B11" t="s">
        <v>1287</v>
      </c>
      <c r="C11" t="s">
        <v>1196</v>
      </c>
      <c r="D11" t="s">
        <v>1230</v>
      </c>
      <c r="E11" s="469">
        <v>254</v>
      </c>
    </row>
  </sheetData>
  <phoneticPr fontId="40"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工作表9">
    <tabColor rgb="FF00B0F0"/>
  </sheetPr>
  <dimension ref="B1:J7"/>
  <sheetViews>
    <sheetView zoomScale="70" zoomScaleNormal="70" workbookViewId="0">
      <selection activeCell="B23" sqref="B23"/>
    </sheetView>
  </sheetViews>
  <sheetFormatPr defaultColWidth="8.5546875" defaultRowHeight="15.75"/>
  <cols>
    <col min="2" max="2" width="17.5546875" customWidth="1"/>
    <col min="3" max="3" width="23.44140625" customWidth="1"/>
    <col min="4" max="4" width="19.5546875" bestFit="1" customWidth="1"/>
    <col min="5" max="5" width="23.44140625" customWidth="1"/>
    <col min="6" max="6" width="18.88671875" bestFit="1" customWidth="1"/>
    <col min="7" max="7" width="28.33203125" customWidth="1"/>
    <col min="8" max="8" width="16.5546875" customWidth="1"/>
    <col min="9" max="9" width="11.88671875" bestFit="1" customWidth="1"/>
    <col min="10" max="10" width="4.5546875" bestFit="1" customWidth="1"/>
    <col min="11" max="11" width="5.44140625" bestFit="1" customWidth="1"/>
    <col min="12" max="13" width="5.109375" bestFit="1" customWidth="1"/>
  </cols>
  <sheetData>
    <row r="1" spans="2:10">
      <c r="B1" s="112" t="s">
        <v>979</v>
      </c>
      <c r="C1" t="s">
        <v>1176</v>
      </c>
    </row>
    <row r="2" spans="2:10">
      <c r="B2" s="112" t="s">
        <v>99</v>
      </c>
      <c r="C2" t="s">
        <v>1165</v>
      </c>
    </row>
    <row r="3" spans="2:10">
      <c r="B3" s="112" t="s">
        <v>7788</v>
      </c>
      <c r="C3" t="s">
        <v>1175</v>
      </c>
    </row>
    <row r="4" spans="2:10">
      <c r="B4" s="112" t="s">
        <v>1174</v>
      </c>
      <c r="C4" t="s">
        <v>1185</v>
      </c>
    </row>
    <row r="6" spans="2:10">
      <c r="B6" s="112" t="s">
        <v>1203</v>
      </c>
    </row>
    <row r="7" spans="2:10">
      <c r="B7" s="112" t="s">
        <v>1141</v>
      </c>
      <c r="C7" s="112" t="s">
        <v>1142</v>
      </c>
      <c r="D7" s="112" t="s">
        <v>1140</v>
      </c>
      <c r="E7" s="112" t="s">
        <v>7789</v>
      </c>
      <c r="F7" s="112" t="s">
        <v>1143</v>
      </c>
      <c r="G7" s="112" t="s">
        <v>1146</v>
      </c>
      <c r="H7" s="112" t="s">
        <v>1144</v>
      </c>
      <c r="I7" s="112" t="s">
        <v>7790</v>
      </c>
      <c r="J7" t="s">
        <v>1164</v>
      </c>
    </row>
  </sheetData>
  <phoneticPr fontId="40" type="noConversion"/>
  <pageMargins left="0.7" right="0.7" top="0.75" bottom="0.75" header="0.3" footer="0.3"/>
  <pageSetup paperSize="9" orientation="portrait"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工作表10">
    <tabColor rgb="FF00B0F0"/>
  </sheetPr>
  <dimension ref="A1:AK287"/>
  <sheetViews>
    <sheetView zoomScale="85" zoomScaleNormal="85" workbookViewId="0">
      <pane xSplit="3" ySplit="1" topLeftCell="D2" activePane="bottomRight" state="frozen"/>
      <selection pane="topRight" activeCell="B12" sqref="B12"/>
      <selection pane="bottomLeft" activeCell="B12" sqref="B12"/>
      <selection pane="bottomRight" activeCell="D33" sqref="D33"/>
    </sheetView>
  </sheetViews>
  <sheetFormatPr defaultColWidth="10.44140625" defaultRowHeight="15.75"/>
  <cols>
    <col min="1" max="1" width="16.5546875" style="50" customWidth="1"/>
    <col min="2" max="2" width="18.5546875" style="31" customWidth="1"/>
    <col min="3" max="3" width="22.44140625" style="31" customWidth="1"/>
    <col min="4" max="4" width="11.44140625" style="31" customWidth="1"/>
    <col min="5" max="5" width="15.44140625" style="31" customWidth="1"/>
    <col min="6" max="6" width="13.44140625" style="31" customWidth="1"/>
    <col min="7" max="7" width="11.33203125" style="31" customWidth="1"/>
    <col min="8" max="8" width="11.109375" style="30" customWidth="1"/>
    <col min="9" max="9" width="26" style="39" customWidth="1"/>
    <col min="10" max="10" width="16.44140625" style="39" customWidth="1"/>
    <col min="11" max="11" width="18.5546875" style="30" customWidth="1"/>
    <col min="12" max="12" width="19.88671875" style="39" customWidth="1"/>
    <col min="13" max="14" width="14.109375" style="39" customWidth="1"/>
    <col min="15" max="15" width="30.33203125" style="30" customWidth="1"/>
    <col min="16" max="16" width="10.33203125" style="30" customWidth="1"/>
    <col min="17" max="17" width="12.109375" style="30" customWidth="1"/>
    <col min="18" max="18" width="9.44140625" style="30" customWidth="1"/>
    <col min="19" max="19" width="6.33203125" style="30" customWidth="1"/>
    <col min="20" max="20" width="16.33203125" style="30" customWidth="1"/>
    <col min="21" max="22" width="10.44140625" style="30" customWidth="1"/>
    <col min="23" max="23" width="1.5546875" style="30" customWidth="1"/>
    <col min="24" max="24" width="21.5546875" style="31" customWidth="1"/>
    <col min="25" max="25" width="24.109375" style="31" customWidth="1"/>
    <col min="26" max="26" width="25.88671875" style="31" customWidth="1"/>
    <col min="27" max="27" width="21.5546875" style="31" customWidth="1"/>
    <col min="28" max="28" width="3.5546875" style="30" customWidth="1"/>
    <col min="29" max="32" width="15.5546875" style="31" customWidth="1"/>
    <col min="33" max="33" width="1.109375" style="31" customWidth="1"/>
    <col min="34" max="34" width="17.44140625" style="50" customWidth="1"/>
    <col min="35" max="35" width="14.88671875" style="50" customWidth="1"/>
    <col min="36" max="37" width="12.88671875" style="50" customWidth="1"/>
    <col min="38" max="16384" width="10.44140625" style="30"/>
  </cols>
  <sheetData>
    <row r="1" spans="1:37" ht="16.5">
      <c r="A1" s="40" t="s">
        <v>7791</v>
      </c>
      <c r="B1" s="41" t="s">
        <v>7792</v>
      </c>
      <c r="C1" s="41" t="s">
        <v>903</v>
      </c>
      <c r="D1" s="41" t="s">
        <v>7793</v>
      </c>
      <c r="E1" s="41" t="s">
        <v>7794</v>
      </c>
      <c r="F1" s="42" t="s">
        <v>7795</v>
      </c>
      <c r="G1" s="42" t="s">
        <v>7796</v>
      </c>
      <c r="H1" s="42" t="s">
        <v>7797</v>
      </c>
      <c r="I1" s="43" t="s">
        <v>7798</v>
      </c>
      <c r="J1" s="43" t="s">
        <v>7799</v>
      </c>
      <c r="K1" s="42" t="s">
        <v>7800</v>
      </c>
      <c r="L1" s="43" t="s">
        <v>7801</v>
      </c>
      <c r="M1" s="43" t="s">
        <v>7802</v>
      </c>
      <c r="N1" s="43" t="s">
        <v>7803</v>
      </c>
      <c r="O1" s="44" t="s">
        <v>7804</v>
      </c>
      <c r="P1" s="44" t="s">
        <v>7805</v>
      </c>
      <c r="Q1" s="44" t="s">
        <v>7806</v>
      </c>
      <c r="R1" s="44" t="s">
        <v>7807</v>
      </c>
      <c r="S1" s="44" t="s">
        <v>7808</v>
      </c>
      <c r="T1" s="44" t="s">
        <v>7809</v>
      </c>
      <c r="U1" s="44" t="s">
        <v>7810</v>
      </c>
      <c r="V1" s="44" t="s">
        <v>7811</v>
      </c>
      <c r="X1" s="42" t="s">
        <v>7812</v>
      </c>
      <c r="Y1" s="42" t="s">
        <v>7813</v>
      </c>
      <c r="Z1" s="42" t="s">
        <v>7814</v>
      </c>
      <c r="AA1" s="42" t="s">
        <v>7815</v>
      </c>
      <c r="AC1" s="45" t="s">
        <v>7816</v>
      </c>
      <c r="AD1" s="45" t="s">
        <v>7817</v>
      </c>
      <c r="AE1" s="45" t="s">
        <v>7818</v>
      </c>
      <c r="AF1" s="45" t="s">
        <v>7819</v>
      </c>
      <c r="AH1" s="45" t="s">
        <v>7816</v>
      </c>
      <c r="AI1" s="45" t="s">
        <v>7817</v>
      </c>
      <c r="AJ1" s="45" t="s">
        <v>7818</v>
      </c>
      <c r="AK1" s="45" t="s">
        <v>7819</v>
      </c>
    </row>
    <row r="2" spans="1:37">
      <c r="A2" s="46" t="str">
        <f t="shared" ref="A2:A12" si="0">IF(C2="","",B2&amp;" &gt;&gt; "&amp;C2)</f>
        <v xml:space="preserve"> &gt;&gt; Quantity</v>
      </c>
      <c r="B2" s="47"/>
      <c r="C2" s="29" t="s">
        <v>7820</v>
      </c>
      <c r="E2" s="30" t="s">
        <v>2031</v>
      </c>
      <c r="F2" s="32" t="s">
        <v>7820</v>
      </c>
      <c r="G2" s="32" t="s">
        <v>7821</v>
      </c>
      <c r="H2" s="33" t="s">
        <v>7822</v>
      </c>
      <c r="J2" s="34"/>
      <c r="K2" s="35">
        <v>0.8</v>
      </c>
      <c r="L2" s="34"/>
      <c r="M2" s="34"/>
      <c r="N2" s="34"/>
      <c r="O2" s="35"/>
      <c r="P2" s="34"/>
      <c r="Q2" s="34"/>
      <c r="R2" s="34" t="s">
        <v>7823</v>
      </c>
      <c r="S2" s="34"/>
      <c r="T2" s="34" t="s">
        <v>7823</v>
      </c>
      <c r="U2" s="36"/>
      <c r="V2" s="36"/>
      <c r="X2" s="32" t="s">
        <v>7824</v>
      </c>
      <c r="Y2" s="32"/>
      <c r="Z2" s="32"/>
      <c r="AA2" s="32"/>
      <c r="AC2" s="48"/>
      <c r="AD2" s="48"/>
      <c r="AE2" s="48"/>
      <c r="AF2" s="48"/>
      <c r="AH2" s="48"/>
      <c r="AI2" s="48"/>
      <c r="AJ2" s="48"/>
      <c r="AK2" s="48"/>
    </row>
    <row r="3" spans="1:37">
      <c r="A3" s="46" t="str">
        <f t="shared" si="0"/>
        <v xml:space="preserve"> &gt;&gt; Currency</v>
      </c>
      <c r="B3" s="47"/>
      <c r="C3" s="49" t="s">
        <v>1994</v>
      </c>
      <c r="E3" s="30" t="s">
        <v>2010</v>
      </c>
      <c r="F3" s="32" t="s">
        <v>1994</v>
      </c>
      <c r="G3" s="32"/>
      <c r="H3" s="33"/>
      <c r="J3" s="34"/>
      <c r="K3" s="37"/>
      <c r="L3" s="34"/>
      <c r="M3" s="34"/>
      <c r="N3" s="34"/>
      <c r="O3" s="37"/>
      <c r="P3" s="34"/>
      <c r="Q3" s="34"/>
      <c r="R3" s="34"/>
      <c r="S3" s="34"/>
      <c r="T3" s="34"/>
      <c r="U3" s="36"/>
      <c r="V3" s="36"/>
      <c r="X3" s="32"/>
      <c r="Y3" s="32"/>
      <c r="Z3" s="32"/>
      <c r="AA3" s="32"/>
      <c r="AC3" s="48"/>
      <c r="AD3" s="48"/>
      <c r="AE3" s="48"/>
      <c r="AF3" s="48"/>
      <c r="AH3" s="48"/>
      <c r="AI3" s="48"/>
      <c r="AJ3" s="48"/>
      <c r="AK3" s="48"/>
    </row>
    <row r="4" spans="1:37">
      <c r="A4" s="46" t="str">
        <f t="shared" si="0"/>
        <v xml:space="preserve"> &gt;&gt; Identifier</v>
      </c>
      <c r="B4" s="47"/>
      <c r="C4" s="49" t="s">
        <v>7825</v>
      </c>
      <c r="E4" s="30" t="s">
        <v>3223</v>
      </c>
      <c r="F4" s="32" t="s">
        <v>7825</v>
      </c>
      <c r="G4" s="32"/>
      <c r="H4" s="33"/>
      <c r="I4" s="32"/>
      <c r="J4" s="34"/>
      <c r="K4" s="37"/>
      <c r="L4" s="34"/>
      <c r="M4" s="34"/>
      <c r="N4" s="34"/>
      <c r="O4" s="37"/>
      <c r="P4" s="34"/>
      <c r="Q4" s="34"/>
      <c r="R4" s="34"/>
      <c r="S4" s="34"/>
      <c r="T4" s="34"/>
      <c r="U4" s="36"/>
      <c r="V4" s="36"/>
      <c r="X4" s="32"/>
      <c r="Y4" s="32"/>
      <c r="Z4" s="32"/>
      <c r="AA4" s="32"/>
      <c r="AC4" s="48"/>
      <c r="AD4" s="48"/>
      <c r="AE4" s="48"/>
      <c r="AF4" s="48"/>
      <c r="AH4" s="48"/>
      <c r="AI4" s="48"/>
      <c r="AJ4" s="48"/>
      <c r="AK4" s="48"/>
    </row>
    <row r="5" spans="1:37">
      <c r="A5" s="46" t="str">
        <f t="shared" si="0"/>
        <v xml:space="preserve"> &gt;&gt; Code</v>
      </c>
      <c r="B5" s="47"/>
      <c r="C5" s="38" t="s">
        <v>7826</v>
      </c>
      <c r="E5" s="30" t="s">
        <v>1947</v>
      </c>
      <c r="F5" s="32" t="s">
        <v>989</v>
      </c>
      <c r="G5" s="32"/>
      <c r="H5" s="33"/>
      <c r="J5" s="34"/>
      <c r="K5" s="37"/>
      <c r="L5" s="34"/>
      <c r="M5" s="34"/>
      <c r="N5" s="34"/>
      <c r="O5" s="37"/>
      <c r="P5" s="34"/>
      <c r="Q5" s="34"/>
      <c r="R5" s="34"/>
      <c r="S5" s="34"/>
      <c r="T5" s="34"/>
      <c r="U5" s="36"/>
      <c r="V5" s="36"/>
      <c r="X5" s="32"/>
      <c r="Y5" s="32"/>
      <c r="Z5" s="32"/>
      <c r="AA5" s="32"/>
      <c r="AC5" s="48"/>
      <c r="AD5" s="48"/>
      <c r="AE5" s="48"/>
      <c r="AF5" s="48"/>
      <c r="AH5" s="48"/>
      <c r="AI5" s="48"/>
      <c r="AJ5" s="48"/>
      <c r="AK5" s="48"/>
    </row>
    <row r="6" spans="1:37">
      <c r="A6" s="46" t="str">
        <f t="shared" si="0"/>
        <v xml:space="preserve"> &gt;&gt; Indicator</v>
      </c>
      <c r="B6" s="47"/>
      <c r="C6" s="49" t="s">
        <v>7827</v>
      </c>
      <c r="E6" s="30" t="s">
        <v>6765</v>
      </c>
      <c r="F6" s="32" t="s">
        <v>7827</v>
      </c>
      <c r="G6" s="32"/>
      <c r="H6" s="33"/>
      <c r="J6" s="34"/>
      <c r="K6" s="37"/>
      <c r="L6" s="34"/>
      <c r="M6" s="34"/>
      <c r="N6" s="34"/>
      <c r="O6" s="37"/>
      <c r="P6" s="34"/>
      <c r="Q6" s="34"/>
      <c r="R6" s="34"/>
      <c r="S6" s="34"/>
      <c r="T6" s="34"/>
      <c r="U6" s="36"/>
      <c r="V6" s="36"/>
      <c r="X6" s="32"/>
      <c r="Y6" s="32"/>
      <c r="Z6" s="32"/>
      <c r="AA6" s="32"/>
      <c r="AC6" s="48"/>
      <c r="AD6" s="48"/>
      <c r="AE6" s="48"/>
      <c r="AF6" s="48"/>
      <c r="AH6" s="48"/>
      <c r="AI6" s="48"/>
      <c r="AJ6" s="48"/>
      <c r="AK6" s="48"/>
    </row>
    <row r="7" spans="1:37">
      <c r="A7" s="46" t="str">
        <f t="shared" si="0"/>
        <v xml:space="preserve"> &gt;&gt; Text</v>
      </c>
      <c r="B7" s="47"/>
      <c r="C7" s="31" t="s">
        <v>989</v>
      </c>
      <c r="E7" s="30" t="s">
        <v>1965</v>
      </c>
      <c r="F7" s="32" t="s">
        <v>989</v>
      </c>
      <c r="G7" s="32"/>
      <c r="H7" s="33"/>
      <c r="J7" s="34"/>
      <c r="K7" s="37"/>
      <c r="L7" s="34"/>
      <c r="M7" s="34"/>
      <c r="N7" s="34"/>
      <c r="O7" s="37"/>
      <c r="P7" s="34"/>
      <c r="Q7" s="34"/>
      <c r="R7" s="34"/>
      <c r="S7" s="34"/>
      <c r="T7" s="34"/>
      <c r="U7" s="36"/>
      <c r="V7" s="36"/>
      <c r="X7" s="32"/>
      <c r="Y7" s="32"/>
      <c r="Z7" s="32"/>
      <c r="AA7" s="32"/>
      <c r="AC7" s="48"/>
      <c r="AD7" s="48"/>
      <c r="AE7" s="48"/>
      <c r="AF7" s="48"/>
      <c r="AH7" s="48"/>
      <c r="AI7" s="48"/>
      <c r="AJ7" s="48"/>
      <c r="AK7" s="48"/>
    </row>
    <row r="8" spans="1:37">
      <c r="A8" s="46" t="str">
        <f t="shared" si="0"/>
        <v xml:space="preserve"> &gt;&gt; Percentage</v>
      </c>
      <c r="B8" s="47"/>
      <c r="C8" s="29" t="s">
        <v>7828</v>
      </c>
      <c r="E8" s="30" t="s">
        <v>2492</v>
      </c>
      <c r="F8" s="32" t="s">
        <v>7828</v>
      </c>
      <c r="G8" s="32"/>
      <c r="H8" s="33"/>
      <c r="J8" s="34"/>
      <c r="K8" s="37"/>
      <c r="L8" s="34"/>
      <c r="M8" s="34"/>
      <c r="N8" s="34"/>
      <c r="O8" s="37"/>
      <c r="P8" s="34"/>
      <c r="Q8" s="34"/>
      <c r="R8" s="34"/>
      <c r="S8" s="34"/>
      <c r="T8" s="34"/>
      <c r="U8" s="36"/>
      <c r="V8" s="36"/>
      <c r="X8" s="32"/>
      <c r="Y8" s="32"/>
      <c r="Z8" s="32"/>
      <c r="AA8" s="32"/>
      <c r="AC8" s="48"/>
      <c r="AD8" s="48"/>
      <c r="AE8" s="48"/>
      <c r="AF8" s="48"/>
      <c r="AH8" s="48"/>
      <c r="AI8" s="48"/>
      <c r="AJ8" s="48"/>
      <c r="AK8" s="48"/>
    </row>
    <row r="9" spans="1:37">
      <c r="A9" s="46" t="str">
        <f t="shared" si="0"/>
        <v xml:space="preserve"> &gt;&gt; Date</v>
      </c>
      <c r="B9" s="47"/>
      <c r="C9" s="49" t="s">
        <v>2313</v>
      </c>
      <c r="D9" s="38"/>
      <c r="E9" s="30" t="s">
        <v>1974</v>
      </c>
      <c r="F9" s="32" t="s">
        <v>2313</v>
      </c>
      <c r="G9" s="32"/>
      <c r="H9" s="33"/>
      <c r="J9" s="34"/>
      <c r="K9" s="37"/>
      <c r="L9" s="34"/>
      <c r="M9" s="34"/>
      <c r="N9" s="34"/>
      <c r="O9" s="37"/>
      <c r="P9" s="34"/>
      <c r="Q9" s="34"/>
      <c r="R9" s="34"/>
      <c r="S9" s="34"/>
      <c r="T9" s="34"/>
      <c r="U9" s="36"/>
      <c r="V9" s="36"/>
      <c r="X9" s="32"/>
      <c r="Y9" s="32"/>
      <c r="Z9" s="32"/>
      <c r="AA9" s="32"/>
      <c r="AC9" s="48"/>
      <c r="AD9" s="48"/>
      <c r="AE9" s="48"/>
      <c r="AF9" s="48"/>
      <c r="AH9" s="48"/>
      <c r="AI9" s="48"/>
      <c r="AJ9" s="48"/>
      <c r="AK9" s="48"/>
    </row>
    <row r="10" spans="1:37">
      <c r="A10" s="46" t="str">
        <f t="shared" si="0"/>
        <v xml:space="preserve"> &gt;&gt; Date</v>
      </c>
      <c r="B10" s="47"/>
      <c r="C10" s="30" t="s">
        <v>2313</v>
      </c>
      <c r="D10" s="38"/>
      <c r="E10" s="30" t="s">
        <v>7829</v>
      </c>
      <c r="F10" s="32" t="s">
        <v>2313</v>
      </c>
      <c r="G10" s="32"/>
      <c r="H10" s="33"/>
      <c r="J10" s="34"/>
      <c r="K10" s="37"/>
      <c r="L10" s="34"/>
      <c r="M10" s="34"/>
      <c r="N10" s="34"/>
      <c r="O10" s="37"/>
      <c r="P10" s="34"/>
      <c r="Q10" s="34"/>
      <c r="R10" s="34"/>
      <c r="S10" s="34"/>
      <c r="T10" s="34"/>
      <c r="U10" s="36"/>
      <c r="V10" s="36"/>
      <c r="X10" s="32"/>
      <c r="Y10" s="32"/>
      <c r="Z10" s="32"/>
      <c r="AA10" s="32"/>
      <c r="AC10" s="48"/>
      <c r="AD10" s="48"/>
      <c r="AE10" s="48"/>
      <c r="AF10" s="48"/>
      <c r="AH10" s="48"/>
      <c r="AI10" s="48"/>
      <c r="AJ10" s="48"/>
      <c r="AK10" s="48"/>
    </row>
    <row r="11" spans="1:37">
      <c r="A11" s="46" t="str">
        <f t="shared" si="0"/>
        <v xml:space="preserve"> &gt;&gt; Date</v>
      </c>
      <c r="B11" s="47"/>
      <c r="C11" s="38" t="s">
        <v>2313</v>
      </c>
      <c r="D11" s="38"/>
      <c r="E11" s="30" t="s">
        <v>7648</v>
      </c>
      <c r="F11" s="32" t="s">
        <v>2313</v>
      </c>
      <c r="G11" s="32"/>
      <c r="H11" s="33"/>
      <c r="I11" s="34"/>
      <c r="J11" s="34"/>
      <c r="K11" s="37"/>
      <c r="L11" s="34"/>
      <c r="M11" s="34"/>
      <c r="N11" s="34"/>
      <c r="O11" s="37"/>
      <c r="P11" s="34"/>
      <c r="Q11" s="34"/>
      <c r="R11" s="34"/>
      <c r="S11" s="34"/>
      <c r="T11" s="34"/>
      <c r="U11" s="36"/>
      <c r="V11" s="36"/>
      <c r="X11" s="32"/>
      <c r="Y11" s="32"/>
      <c r="Z11" s="32"/>
      <c r="AA11" s="32"/>
      <c r="AC11" s="48"/>
      <c r="AD11" s="48"/>
      <c r="AE11" s="48"/>
      <c r="AF11" s="48"/>
      <c r="AH11" s="48"/>
      <c r="AI11" s="48"/>
      <c r="AJ11" s="48"/>
      <c r="AK11" s="48"/>
    </row>
    <row r="12" spans="1:37">
      <c r="A12" s="46" t="str">
        <f t="shared" si="0"/>
        <v xml:space="preserve"> &gt;&gt; Indicator</v>
      </c>
      <c r="B12" s="47"/>
      <c r="C12" s="49" t="s">
        <v>7827</v>
      </c>
      <c r="E12" s="30" t="s">
        <v>7830</v>
      </c>
      <c r="F12" s="32" t="s">
        <v>7827</v>
      </c>
      <c r="G12" s="32"/>
      <c r="H12" s="33"/>
      <c r="I12" s="34"/>
      <c r="J12" s="34"/>
      <c r="K12" s="37"/>
      <c r="L12" s="34"/>
      <c r="M12" s="34"/>
      <c r="N12" s="34"/>
      <c r="O12" s="37"/>
      <c r="P12" s="34"/>
      <c r="Q12" s="34"/>
      <c r="R12" s="34"/>
      <c r="S12" s="34"/>
      <c r="T12" s="34"/>
      <c r="U12" s="36"/>
      <c r="V12" s="36"/>
      <c r="X12" s="32"/>
      <c r="Y12" s="32"/>
      <c r="Z12" s="32"/>
      <c r="AA12" s="32"/>
      <c r="AC12" s="48"/>
      <c r="AD12" s="48"/>
      <c r="AE12" s="48"/>
      <c r="AF12" s="48"/>
      <c r="AH12" s="48"/>
      <c r="AI12" s="48"/>
      <c r="AJ12" s="48"/>
      <c r="AK12" s="48"/>
    </row>
    <row r="13" spans="1:37">
      <c r="A13" s="46" t="str">
        <f t="shared" ref="A13:A66" si="1">IF(C13="","",B13&amp;" &gt;&gt; "&amp;C13)</f>
        <v/>
      </c>
      <c r="B13" s="47"/>
      <c r="C13" s="38"/>
      <c r="D13" s="38"/>
      <c r="E13" s="32" t="s">
        <v>7831</v>
      </c>
      <c r="F13" s="32"/>
      <c r="G13" s="32"/>
      <c r="H13" s="33"/>
      <c r="I13" s="34"/>
      <c r="J13" s="34"/>
      <c r="K13" s="37"/>
      <c r="L13" s="34"/>
      <c r="M13" s="34"/>
      <c r="N13" s="34"/>
      <c r="O13" s="37"/>
      <c r="P13" s="34"/>
      <c r="Q13" s="34"/>
      <c r="R13" s="34"/>
      <c r="S13" s="34"/>
      <c r="T13" s="34"/>
      <c r="U13" s="36"/>
      <c r="V13" s="36"/>
      <c r="X13" s="32"/>
      <c r="Y13" s="32"/>
      <c r="Z13" s="32"/>
      <c r="AA13" s="32"/>
      <c r="AC13" s="48"/>
      <c r="AD13" s="48"/>
      <c r="AE13" s="48"/>
      <c r="AF13" s="48"/>
      <c r="AH13" s="48"/>
      <c r="AI13" s="48"/>
      <c r="AJ13" s="48"/>
      <c r="AK13" s="48"/>
    </row>
    <row r="14" spans="1:37">
      <c r="A14" s="46" t="str">
        <f t="shared" si="1"/>
        <v/>
      </c>
      <c r="B14" s="47"/>
      <c r="C14" s="38"/>
      <c r="D14" s="38"/>
      <c r="E14" s="32"/>
      <c r="F14" s="32"/>
      <c r="G14" s="32"/>
      <c r="H14" s="33"/>
      <c r="I14" s="34"/>
      <c r="J14" s="34"/>
      <c r="K14" s="37"/>
      <c r="L14" s="34"/>
      <c r="M14" s="34"/>
      <c r="N14" s="34"/>
      <c r="O14" s="37"/>
      <c r="P14" s="34"/>
      <c r="Q14" s="34"/>
      <c r="R14" s="34"/>
      <c r="S14" s="34"/>
      <c r="T14" s="34"/>
      <c r="U14" s="36"/>
      <c r="V14" s="36"/>
      <c r="X14" s="32"/>
      <c r="Y14" s="32"/>
      <c r="Z14" s="32"/>
      <c r="AA14" s="32"/>
      <c r="AC14" s="48"/>
      <c r="AD14" s="48"/>
      <c r="AE14" s="48"/>
      <c r="AF14" s="48"/>
      <c r="AH14" s="48"/>
      <c r="AI14" s="48"/>
      <c r="AJ14" s="48"/>
      <c r="AK14" s="48"/>
    </row>
    <row r="15" spans="1:37">
      <c r="A15" s="46" t="str">
        <f t="shared" si="1"/>
        <v/>
      </c>
      <c r="B15" s="47"/>
      <c r="C15" s="38"/>
      <c r="D15" s="38"/>
      <c r="E15" s="32"/>
      <c r="F15" s="32"/>
      <c r="G15" s="32"/>
      <c r="H15" s="33"/>
      <c r="I15" s="34"/>
      <c r="J15" s="34"/>
      <c r="K15" s="37"/>
      <c r="L15" s="34"/>
      <c r="M15" s="34"/>
      <c r="N15" s="34"/>
      <c r="O15" s="37"/>
      <c r="P15" s="34"/>
      <c r="Q15" s="34"/>
      <c r="R15" s="34"/>
      <c r="S15" s="34"/>
      <c r="T15" s="34"/>
      <c r="U15" s="36"/>
      <c r="V15" s="36"/>
      <c r="X15" s="32"/>
      <c r="Y15" s="32"/>
      <c r="Z15" s="32"/>
      <c r="AA15" s="32"/>
      <c r="AC15" s="48"/>
      <c r="AD15" s="48"/>
      <c r="AE15" s="48"/>
      <c r="AF15" s="48"/>
      <c r="AH15" s="48"/>
      <c r="AI15" s="48"/>
      <c r="AJ15" s="48"/>
      <c r="AK15" s="48"/>
    </row>
    <row r="16" spans="1:37">
      <c r="A16" s="46" t="str">
        <f t="shared" si="1"/>
        <v/>
      </c>
      <c r="B16" s="47"/>
      <c r="C16" s="38"/>
      <c r="D16" s="38"/>
      <c r="E16" s="32"/>
      <c r="F16" s="32"/>
      <c r="G16" s="32"/>
      <c r="H16" s="33"/>
      <c r="I16" s="34"/>
      <c r="J16" s="34"/>
      <c r="K16" s="37"/>
      <c r="L16" s="34"/>
      <c r="M16" s="34"/>
      <c r="N16" s="34"/>
      <c r="O16" s="37"/>
      <c r="P16" s="34"/>
      <c r="Q16" s="34"/>
      <c r="R16" s="34"/>
      <c r="S16" s="34"/>
      <c r="T16" s="34"/>
      <c r="U16" s="36"/>
      <c r="V16" s="36"/>
      <c r="X16" s="32"/>
      <c r="Y16" s="32"/>
      <c r="Z16" s="32"/>
      <c r="AA16" s="32"/>
      <c r="AC16" s="48"/>
      <c r="AD16" s="48"/>
      <c r="AE16" s="48"/>
      <c r="AF16" s="48"/>
      <c r="AH16" s="48"/>
      <c r="AI16" s="48"/>
      <c r="AJ16" s="48"/>
      <c r="AK16" s="48"/>
    </row>
    <row r="17" spans="1:37">
      <c r="A17" s="46" t="str">
        <f t="shared" si="1"/>
        <v/>
      </c>
      <c r="B17" s="47"/>
      <c r="C17" s="38"/>
      <c r="D17" s="38"/>
      <c r="E17" s="32"/>
      <c r="F17" s="32"/>
      <c r="G17" s="32"/>
      <c r="H17" s="33"/>
      <c r="I17" s="34"/>
      <c r="J17" s="34"/>
      <c r="K17" s="37"/>
      <c r="L17" s="34"/>
      <c r="M17" s="34"/>
      <c r="N17" s="34"/>
      <c r="O17" s="37"/>
      <c r="P17" s="34"/>
      <c r="Q17" s="34"/>
      <c r="R17" s="34"/>
      <c r="S17" s="34"/>
      <c r="T17" s="34"/>
      <c r="U17" s="36"/>
      <c r="V17" s="36"/>
      <c r="X17" s="32"/>
      <c r="Y17" s="32"/>
      <c r="Z17" s="32"/>
      <c r="AA17" s="32"/>
      <c r="AC17" s="48"/>
      <c r="AD17" s="48"/>
      <c r="AE17" s="48"/>
      <c r="AF17" s="48"/>
      <c r="AH17" s="48"/>
      <c r="AI17" s="48"/>
      <c r="AJ17" s="48"/>
      <c r="AK17" s="48"/>
    </row>
    <row r="18" spans="1:37">
      <c r="A18" s="46" t="str">
        <f t="shared" si="1"/>
        <v/>
      </c>
      <c r="B18" s="47"/>
      <c r="C18" s="38"/>
      <c r="D18" s="38"/>
      <c r="E18" s="32"/>
      <c r="F18" s="32"/>
      <c r="G18" s="32"/>
      <c r="H18" s="33"/>
      <c r="I18" s="34"/>
      <c r="J18" s="34"/>
      <c r="K18" s="37"/>
      <c r="L18" s="34"/>
      <c r="M18" s="34"/>
      <c r="N18" s="34"/>
      <c r="O18" s="37"/>
      <c r="P18" s="34"/>
      <c r="Q18" s="34"/>
      <c r="R18" s="34"/>
      <c r="S18" s="34"/>
      <c r="T18" s="34"/>
      <c r="U18" s="36"/>
      <c r="V18" s="36"/>
      <c r="X18" s="32"/>
      <c r="Y18" s="32"/>
      <c r="Z18" s="32"/>
      <c r="AA18" s="32"/>
      <c r="AC18" s="48"/>
      <c r="AD18" s="48"/>
      <c r="AE18" s="48"/>
      <c r="AF18" s="48"/>
      <c r="AH18" s="48"/>
      <c r="AI18" s="48"/>
      <c r="AJ18" s="48"/>
      <c r="AK18" s="48"/>
    </row>
    <row r="19" spans="1:37">
      <c r="A19" s="46" t="str">
        <f t="shared" si="1"/>
        <v/>
      </c>
      <c r="B19" s="47"/>
      <c r="C19" s="38"/>
      <c r="D19" s="38"/>
      <c r="E19" s="32"/>
      <c r="F19" s="32"/>
      <c r="G19" s="32"/>
      <c r="H19" s="33"/>
      <c r="I19" s="34"/>
      <c r="J19" s="34"/>
      <c r="K19" s="37"/>
      <c r="L19" s="34"/>
      <c r="M19" s="34"/>
      <c r="N19" s="34"/>
      <c r="O19" s="37"/>
      <c r="P19" s="34"/>
      <c r="Q19" s="34"/>
      <c r="R19" s="34"/>
      <c r="S19" s="34"/>
      <c r="T19" s="34"/>
      <c r="U19" s="36"/>
      <c r="V19" s="36"/>
      <c r="X19" s="32"/>
      <c r="Y19" s="32"/>
      <c r="Z19" s="32"/>
      <c r="AA19" s="32"/>
      <c r="AC19" s="48"/>
      <c r="AD19" s="48"/>
      <c r="AE19" s="48"/>
      <c r="AF19" s="48"/>
      <c r="AH19" s="48"/>
      <c r="AI19" s="48"/>
      <c r="AJ19" s="48"/>
      <c r="AK19" s="48"/>
    </row>
    <row r="20" spans="1:37">
      <c r="A20" s="46" t="str">
        <f t="shared" si="1"/>
        <v/>
      </c>
      <c r="B20" s="47"/>
      <c r="C20" s="38"/>
      <c r="D20" s="38"/>
      <c r="E20" s="32"/>
      <c r="F20" s="32"/>
      <c r="G20" s="32"/>
      <c r="H20" s="33"/>
      <c r="I20" s="34"/>
      <c r="J20" s="34"/>
      <c r="K20" s="37"/>
      <c r="L20" s="34"/>
      <c r="M20" s="34"/>
      <c r="N20" s="34"/>
      <c r="O20" s="37"/>
      <c r="P20" s="34"/>
      <c r="Q20" s="34"/>
      <c r="R20" s="34"/>
      <c r="S20" s="34"/>
      <c r="T20" s="34"/>
      <c r="U20" s="36"/>
      <c r="V20" s="36"/>
      <c r="X20" s="32"/>
      <c r="Y20" s="32"/>
      <c r="Z20" s="32"/>
      <c r="AA20" s="32"/>
      <c r="AC20" s="48"/>
      <c r="AD20" s="48"/>
      <c r="AE20" s="48"/>
      <c r="AF20" s="48"/>
      <c r="AH20" s="48"/>
      <c r="AI20" s="48"/>
      <c r="AJ20" s="48"/>
      <c r="AK20" s="48"/>
    </row>
    <row r="21" spans="1:37">
      <c r="A21" s="46" t="str">
        <f t="shared" si="1"/>
        <v/>
      </c>
      <c r="B21" s="47"/>
      <c r="C21" s="38"/>
      <c r="D21" s="38"/>
      <c r="E21" s="32"/>
      <c r="F21" s="32"/>
      <c r="G21" s="32"/>
      <c r="H21" s="33"/>
      <c r="I21" s="34"/>
      <c r="J21" s="34"/>
      <c r="K21" s="37"/>
      <c r="L21" s="34"/>
      <c r="M21" s="34"/>
      <c r="N21" s="34"/>
      <c r="O21" s="37"/>
      <c r="P21" s="34"/>
      <c r="Q21" s="34"/>
      <c r="R21" s="34"/>
      <c r="S21" s="34"/>
      <c r="T21" s="34"/>
      <c r="U21" s="36"/>
      <c r="V21" s="36"/>
      <c r="X21" s="32"/>
      <c r="Y21" s="32"/>
      <c r="Z21" s="32"/>
      <c r="AA21" s="32"/>
      <c r="AC21" s="48"/>
      <c r="AD21" s="48"/>
      <c r="AE21" s="48"/>
      <c r="AF21" s="48"/>
      <c r="AH21" s="48"/>
      <c r="AI21" s="48"/>
      <c r="AJ21" s="48"/>
      <c r="AK21" s="48"/>
    </row>
    <row r="22" spans="1:37">
      <c r="A22" s="46" t="str">
        <f t="shared" si="1"/>
        <v/>
      </c>
      <c r="B22" s="47"/>
      <c r="C22" s="38"/>
      <c r="D22" s="38"/>
      <c r="E22" s="32"/>
      <c r="F22" s="32"/>
      <c r="G22" s="32"/>
      <c r="H22" s="33"/>
      <c r="I22" s="34"/>
      <c r="J22" s="34"/>
      <c r="K22" s="37"/>
      <c r="L22" s="34"/>
      <c r="M22" s="34"/>
      <c r="N22" s="34"/>
      <c r="O22" s="37"/>
      <c r="P22" s="34"/>
      <c r="Q22" s="34"/>
      <c r="R22" s="34"/>
      <c r="S22" s="34"/>
      <c r="T22" s="34"/>
      <c r="U22" s="36"/>
      <c r="V22" s="36"/>
      <c r="X22" s="32"/>
      <c r="Y22" s="32"/>
      <c r="Z22" s="32"/>
      <c r="AA22" s="32"/>
      <c r="AC22" s="48"/>
      <c r="AD22" s="48"/>
      <c r="AE22" s="48"/>
      <c r="AF22" s="48"/>
      <c r="AH22" s="48"/>
      <c r="AI22" s="48"/>
      <c r="AJ22" s="48"/>
      <c r="AK22" s="48"/>
    </row>
    <row r="23" spans="1:37">
      <c r="A23" s="46" t="str">
        <f t="shared" si="1"/>
        <v/>
      </c>
      <c r="B23" s="47"/>
      <c r="C23" s="38"/>
      <c r="D23" s="38"/>
      <c r="E23" s="32"/>
      <c r="F23" s="32"/>
      <c r="G23" s="32"/>
      <c r="H23" s="33"/>
      <c r="I23" s="34"/>
      <c r="J23" s="34"/>
      <c r="K23" s="37"/>
      <c r="L23" s="34"/>
      <c r="M23" s="34"/>
      <c r="N23" s="34"/>
      <c r="O23" s="37"/>
      <c r="P23" s="34"/>
      <c r="Q23" s="34"/>
      <c r="R23" s="34"/>
      <c r="S23" s="34"/>
      <c r="T23" s="34"/>
      <c r="U23" s="36"/>
      <c r="V23" s="36"/>
      <c r="X23" s="32"/>
      <c r="Y23" s="32"/>
      <c r="Z23" s="32"/>
      <c r="AA23" s="32"/>
      <c r="AC23" s="48"/>
      <c r="AD23" s="48"/>
      <c r="AE23" s="48"/>
      <c r="AF23" s="48"/>
      <c r="AH23" s="48"/>
      <c r="AI23" s="48"/>
      <c r="AJ23" s="48"/>
      <c r="AK23" s="48"/>
    </row>
    <row r="24" spans="1:37">
      <c r="A24" s="46" t="str">
        <f t="shared" si="1"/>
        <v/>
      </c>
      <c r="B24" s="47"/>
      <c r="C24" s="38"/>
      <c r="D24" s="38"/>
      <c r="E24" s="32"/>
      <c r="F24" s="32"/>
      <c r="G24" s="32"/>
      <c r="H24" s="33"/>
      <c r="I24" s="34"/>
      <c r="J24" s="34"/>
      <c r="K24" s="37"/>
      <c r="L24" s="34"/>
      <c r="M24" s="34"/>
      <c r="N24" s="34"/>
      <c r="O24" s="37"/>
      <c r="P24" s="34"/>
      <c r="Q24" s="34"/>
      <c r="R24" s="34"/>
      <c r="S24" s="34"/>
      <c r="T24" s="34"/>
      <c r="U24" s="36"/>
      <c r="V24" s="36"/>
      <c r="X24" s="32"/>
      <c r="Y24" s="32"/>
      <c r="Z24" s="32"/>
      <c r="AA24" s="32"/>
      <c r="AC24" s="48"/>
      <c r="AD24" s="48"/>
      <c r="AE24" s="48"/>
      <c r="AF24" s="48"/>
      <c r="AH24" s="48"/>
      <c r="AI24" s="48"/>
      <c r="AJ24" s="48"/>
      <c r="AK24" s="48"/>
    </row>
    <row r="25" spans="1:37">
      <c r="A25" s="46" t="str">
        <f t="shared" si="1"/>
        <v/>
      </c>
      <c r="B25" s="47"/>
      <c r="C25" s="38"/>
      <c r="D25" s="38"/>
      <c r="E25" s="32"/>
      <c r="F25" s="32"/>
      <c r="G25" s="32"/>
      <c r="H25" s="33"/>
      <c r="I25" s="34"/>
      <c r="J25" s="34"/>
      <c r="K25" s="37"/>
      <c r="L25" s="34"/>
      <c r="M25" s="34"/>
      <c r="N25" s="34"/>
      <c r="O25" s="37"/>
      <c r="P25" s="34"/>
      <c r="Q25" s="34"/>
      <c r="R25" s="34"/>
      <c r="S25" s="34"/>
      <c r="T25" s="34"/>
      <c r="U25" s="36"/>
      <c r="V25" s="36"/>
      <c r="X25" s="32"/>
      <c r="Y25" s="32"/>
      <c r="Z25" s="32"/>
      <c r="AA25" s="32"/>
      <c r="AC25" s="48"/>
      <c r="AD25" s="48"/>
      <c r="AE25" s="48"/>
      <c r="AF25" s="48"/>
      <c r="AH25" s="48"/>
      <c r="AI25" s="48"/>
      <c r="AJ25" s="48"/>
      <c r="AK25" s="48"/>
    </row>
    <row r="26" spans="1:37">
      <c r="A26" s="46" t="str">
        <f t="shared" si="1"/>
        <v/>
      </c>
      <c r="B26" s="47"/>
      <c r="C26" s="38"/>
      <c r="D26" s="38"/>
      <c r="E26" s="32"/>
      <c r="F26" s="32"/>
      <c r="G26" s="32"/>
      <c r="H26" s="33"/>
      <c r="I26" s="34"/>
      <c r="J26" s="34"/>
      <c r="K26" s="37"/>
      <c r="L26" s="34"/>
      <c r="M26" s="34"/>
      <c r="N26" s="34"/>
      <c r="O26" s="37"/>
      <c r="P26" s="34"/>
      <c r="Q26" s="34"/>
      <c r="R26" s="34"/>
      <c r="S26" s="34"/>
      <c r="T26" s="34"/>
      <c r="U26" s="36"/>
      <c r="V26" s="36"/>
      <c r="X26" s="32"/>
      <c r="Y26" s="32"/>
      <c r="Z26" s="32"/>
      <c r="AA26" s="32"/>
      <c r="AC26" s="48"/>
      <c r="AD26" s="48"/>
      <c r="AE26" s="48"/>
      <c r="AF26" s="48"/>
      <c r="AH26" s="48"/>
      <c r="AI26" s="48"/>
      <c r="AJ26" s="48"/>
      <c r="AK26" s="48"/>
    </row>
    <row r="27" spans="1:37">
      <c r="A27" s="46" t="str">
        <f t="shared" si="1"/>
        <v/>
      </c>
      <c r="B27" s="47"/>
      <c r="C27" s="38"/>
      <c r="D27" s="38"/>
      <c r="E27" s="32"/>
      <c r="F27" s="32"/>
      <c r="G27" s="32"/>
      <c r="H27" s="33"/>
      <c r="I27" s="34"/>
      <c r="J27" s="34"/>
      <c r="K27" s="37"/>
      <c r="L27" s="34"/>
      <c r="M27" s="34"/>
      <c r="N27" s="34"/>
      <c r="O27" s="37"/>
      <c r="P27" s="34"/>
      <c r="Q27" s="34"/>
      <c r="R27" s="34"/>
      <c r="S27" s="34"/>
      <c r="T27" s="34"/>
      <c r="U27" s="36"/>
      <c r="V27" s="36"/>
      <c r="X27" s="32"/>
      <c r="Y27" s="32"/>
      <c r="Z27" s="32"/>
      <c r="AA27" s="32"/>
      <c r="AC27" s="48"/>
      <c r="AD27" s="48"/>
      <c r="AE27" s="48"/>
      <c r="AF27" s="48"/>
      <c r="AH27" s="48"/>
      <c r="AI27" s="48"/>
      <c r="AJ27" s="48"/>
      <c r="AK27" s="48"/>
    </row>
    <row r="28" spans="1:37">
      <c r="A28" s="46" t="str">
        <f t="shared" si="1"/>
        <v/>
      </c>
      <c r="B28" s="47"/>
      <c r="C28" s="38"/>
      <c r="D28" s="38"/>
      <c r="E28" s="32"/>
      <c r="F28" s="32"/>
      <c r="G28" s="32"/>
      <c r="H28" s="33"/>
      <c r="I28" s="34"/>
      <c r="J28" s="34"/>
      <c r="K28" s="37"/>
      <c r="L28" s="34"/>
      <c r="M28" s="34"/>
      <c r="N28" s="34"/>
      <c r="O28" s="37"/>
      <c r="P28" s="34"/>
      <c r="Q28" s="34"/>
      <c r="R28" s="34"/>
      <c r="S28" s="34"/>
      <c r="T28" s="34"/>
      <c r="U28" s="36"/>
      <c r="V28" s="36"/>
      <c r="X28" s="32"/>
      <c r="Y28" s="32"/>
      <c r="Z28" s="32"/>
      <c r="AA28" s="32"/>
      <c r="AC28" s="48"/>
      <c r="AD28" s="48"/>
      <c r="AE28" s="48"/>
      <c r="AF28" s="48"/>
      <c r="AH28" s="48"/>
      <c r="AI28" s="48"/>
      <c r="AJ28" s="48"/>
      <c r="AK28" s="48"/>
    </row>
    <row r="29" spans="1:37">
      <c r="A29" s="46" t="str">
        <f t="shared" si="1"/>
        <v/>
      </c>
      <c r="B29" s="47"/>
      <c r="C29" s="38"/>
      <c r="D29" s="38"/>
      <c r="E29" s="32"/>
      <c r="F29" s="32"/>
      <c r="G29" s="32"/>
      <c r="H29" s="33"/>
      <c r="I29" s="34"/>
      <c r="J29" s="34"/>
      <c r="K29" s="37"/>
      <c r="L29" s="34"/>
      <c r="M29" s="34"/>
      <c r="N29" s="34"/>
      <c r="O29" s="37"/>
      <c r="P29" s="34"/>
      <c r="Q29" s="34"/>
      <c r="R29" s="34"/>
      <c r="S29" s="34"/>
      <c r="T29" s="34"/>
      <c r="U29" s="36"/>
      <c r="V29" s="36"/>
      <c r="X29" s="32"/>
      <c r="Y29" s="32"/>
      <c r="Z29" s="32"/>
      <c r="AA29" s="32"/>
      <c r="AC29" s="48"/>
      <c r="AD29" s="48"/>
      <c r="AE29" s="48"/>
      <c r="AF29" s="48"/>
      <c r="AH29" s="48"/>
      <c r="AI29" s="48"/>
      <c r="AJ29" s="48"/>
      <c r="AK29" s="48"/>
    </row>
    <row r="30" spans="1:37">
      <c r="A30" s="46" t="str">
        <f t="shared" si="1"/>
        <v/>
      </c>
      <c r="B30" s="47"/>
      <c r="C30" s="38"/>
      <c r="D30" s="38"/>
      <c r="E30" s="32"/>
      <c r="F30" s="32"/>
      <c r="G30" s="32"/>
      <c r="H30" s="33"/>
      <c r="I30" s="34"/>
      <c r="J30" s="34"/>
      <c r="K30" s="37"/>
      <c r="L30" s="34"/>
      <c r="M30" s="34"/>
      <c r="N30" s="34"/>
      <c r="O30" s="37"/>
      <c r="P30" s="34"/>
      <c r="Q30" s="34"/>
      <c r="R30" s="34"/>
      <c r="S30" s="34"/>
      <c r="T30" s="34"/>
      <c r="U30" s="36"/>
      <c r="V30" s="36"/>
      <c r="X30" s="32"/>
      <c r="Y30" s="32"/>
      <c r="Z30" s="32"/>
      <c r="AA30" s="32"/>
      <c r="AC30" s="48"/>
      <c r="AD30" s="48"/>
      <c r="AE30" s="48"/>
      <c r="AF30" s="48"/>
      <c r="AH30" s="48"/>
      <c r="AI30" s="48"/>
      <c r="AJ30" s="48"/>
      <c r="AK30" s="48"/>
    </row>
    <row r="31" spans="1:37">
      <c r="A31" s="46" t="str">
        <f t="shared" si="1"/>
        <v/>
      </c>
      <c r="B31" s="47"/>
      <c r="C31" s="38"/>
      <c r="D31" s="38"/>
      <c r="E31" s="32"/>
      <c r="F31" s="32"/>
      <c r="G31" s="32"/>
      <c r="H31" s="33"/>
      <c r="I31" s="34"/>
      <c r="J31" s="34"/>
      <c r="K31" s="37"/>
      <c r="L31" s="34"/>
      <c r="M31" s="34"/>
      <c r="N31" s="34"/>
      <c r="O31" s="37"/>
      <c r="P31" s="34"/>
      <c r="Q31" s="34"/>
      <c r="R31" s="34"/>
      <c r="S31" s="34"/>
      <c r="T31" s="34"/>
      <c r="U31" s="36"/>
      <c r="V31" s="36"/>
      <c r="X31" s="32"/>
      <c r="Y31" s="32"/>
      <c r="Z31" s="32"/>
      <c r="AA31" s="32"/>
      <c r="AC31" s="48"/>
      <c r="AD31" s="48"/>
      <c r="AE31" s="48"/>
      <c r="AF31" s="48"/>
      <c r="AH31" s="48"/>
      <c r="AI31" s="48"/>
      <c r="AJ31" s="48"/>
      <c r="AK31" s="48"/>
    </row>
    <row r="32" spans="1:37">
      <c r="A32" s="46" t="str">
        <f t="shared" si="1"/>
        <v/>
      </c>
      <c r="B32" s="47"/>
      <c r="C32" s="38"/>
      <c r="D32" s="38"/>
      <c r="E32" s="32"/>
      <c r="F32" s="32"/>
      <c r="G32" s="32"/>
      <c r="H32" s="33"/>
      <c r="I32" s="34"/>
      <c r="J32" s="34"/>
      <c r="K32" s="37"/>
      <c r="L32" s="34"/>
      <c r="M32" s="34"/>
      <c r="N32" s="34"/>
      <c r="O32" s="37"/>
      <c r="P32" s="34"/>
      <c r="Q32" s="34"/>
      <c r="R32" s="34"/>
      <c r="S32" s="34"/>
      <c r="T32" s="34"/>
      <c r="U32" s="36"/>
      <c r="V32" s="36"/>
      <c r="X32" s="32"/>
      <c r="Y32" s="32"/>
      <c r="Z32" s="32"/>
      <c r="AA32" s="32"/>
      <c r="AC32" s="48"/>
      <c r="AD32" s="48"/>
      <c r="AE32" s="48"/>
      <c r="AF32" s="48"/>
      <c r="AH32" s="48"/>
      <c r="AI32" s="48"/>
      <c r="AJ32" s="48"/>
      <c r="AK32" s="48"/>
    </row>
    <row r="33" spans="1:37">
      <c r="A33" s="46" t="str">
        <f t="shared" si="1"/>
        <v/>
      </c>
      <c r="B33" s="47"/>
      <c r="C33" s="38"/>
      <c r="D33" s="38"/>
      <c r="E33" s="32"/>
      <c r="F33" s="32"/>
      <c r="G33" s="32"/>
      <c r="H33" s="33"/>
      <c r="I33" s="34"/>
      <c r="J33" s="34"/>
      <c r="K33" s="37"/>
      <c r="L33" s="34"/>
      <c r="M33" s="34"/>
      <c r="N33" s="34"/>
      <c r="O33" s="37"/>
      <c r="P33" s="34"/>
      <c r="Q33" s="34"/>
      <c r="R33" s="34"/>
      <c r="S33" s="34"/>
      <c r="T33" s="34"/>
      <c r="U33" s="36"/>
      <c r="V33" s="36"/>
      <c r="X33" s="32"/>
      <c r="Y33" s="32"/>
      <c r="Z33" s="32"/>
      <c r="AA33" s="32"/>
      <c r="AC33" s="48"/>
      <c r="AD33" s="48"/>
      <c r="AE33" s="48"/>
      <c r="AF33" s="48"/>
      <c r="AH33" s="48"/>
      <c r="AI33" s="48"/>
      <c r="AJ33" s="48"/>
      <c r="AK33" s="48"/>
    </row>
    <row r="34" spans="1:37">
      <c r="A34" s="46" t="str">
        <f t="shared" si="1"/>
        <v/>
      </c>
      <c r="B34" s="47"/>
      <c r="C34" s="38"/>
      <c r="D34" s="38"/>
      <c r="E34" s="32"/>
      <c r="F34" s="32"/>
      <c r="G34" s="32"/>
      <c r="H34" s="33"/>
      <c r="I34" s="34"/>
      <c r="J34" s="34"/>
      <c r="K34" s="37"/>
      <c r="L34" s="34"/>
      <c r="M34" s="34"/>
      <c r="N34" s="34"/>
      <c r="O34" s="37"/>
      <c r="P34" s="34"/>
      <c r="Q34" s="34"/>
      <c r="R34" s="34"/>
      <c r="S34" s="34"/>
      <c r="T34" s="34"/>
      <c r="U34" s="36"/>
      <c r="V34" s="36"/>
      <c r="X34" s="32"/>
      <c r="Y34" s="32"/>
      <c r="Z34" s="32"/>
      <c r="AA34" s="32"/>
      <c r="AC34" s="48"/>
      <c r="AD34" s="48"/>
      <c r="AE34" s="48"/>
      <c r="AF34" s="48"/>
      <c r="AH34" s="48"/>
      <c r="AI34" s="48"/>
      <c r="AJ34" s="48"/>
      <c r="AK34" s="48"/>
    </row>
    <row r="35" spans="1:37">
      <c r="A35" s="46" t="str">
        <f t="shared" si="1"/>
        <v/>
      </c>
      <c r="B35" s="47"/>
      <c r="C35" s="38"/>
      <c r="D35" s="38"/>
      <c r="E35" s="32"/>
      <c r="F35" s="32"/>
      <c r="G35" s="32"/>
      <c r="H35" s="33"/>
      <c r="I35" s="34"/>
      <c r="J35" s="34"/>
      <c r="K35" s="37"/>
      <c r="L35" s="34"/>
      <c r="M35" s="34"/>
      <c r="N35" s="34"/>
      <c r="O35" s="37"/>
      <c r="P35" s="34"/>
      <c r="Q35" s="34"/>
      <c r="R35" s="34"/>
      <c r="S35" s="34"/>
      <c r="T35" s="34"/>
      <c r="U35" s="36"/>
      <c r="V35" s="36"/>
      <c r="X35" s="32"/>
      <c r="Y35" s="32"/>
      <c r="Z35" s="32"/>
      <c r="AA35" s="32"/>
      <c r="AC35" s="48"/>
      <c r="AD35" s="48"/>
      <c r="AE35" s="48"/>
      <c r="AF35" s="48"/>
      <c r="AH35" s="48"/>
      <c r="AI35" s="48"/>
      <c r="AJ35" s="48"/>
      <c r="AK35" s="48"/>
    </row>
    <row r="36" spans="1:37">
      <c r="A36" s="46" t="str">
        <f t="shared" si="1"/>
        <v/>
      </c>
      <c r="B36" s="47"/>
      <c r="C36" s="38"/>
      <c r="D36" s="38"/>
      <c r="E36" s="32"/>
      <c r="F36" s="32"/>
      <c r="G36" s="32"/>
      <c r="H36" s="33"/>
      <c r="I36" s="34"/>
      <c r="J36" s="34"/>
      <c r="K36" s="37"/>
      <c r="L36" s="34"/>
      <c r="M36" s="34"/>
      <c r="N36" s="34"/>
      <c r="O36" s="37"/>
      <c r="P36" s="34"/>
      <c r="Q36" s="34"/>
      <c r="R36" s="34"/>
      <c r="S36" s="34"/>
      <c r="T36" s="34"/>
      <c r="U36" s="36"/>
      <c r="V36" s="36"/>
      <c r="X36" s="32"/>
      <c r="Y36" s="32"/>
      <c r="Z36" s="32"/>
      <c r="AA36" s="32"/>
      <c r="AC36" s="48"/>
      <c r="AD36" s="48"/>
      <c r="AE36" s="48"/>
      <c r="AF36" s="48"/>
      <c r="AH36" s="48"/>
      <c r="AI36" s="48"/>
      <c r="AJ36" s="48"/>
      <c r="AK36" s="48"/>
    </row>
    <row r="37" spans="1:37">
      <c r="A37" s="46" t="str">
        <f t="shared" si="1"/>
        <v/>
      </c>
      <c r="B37" s="47"/>
      <c r="C37" s="38"/>
      <c r="D37" s="38"/>
      <c r="E37" s="32"/>
      <c r="F37" s="32"/>
      <c r="G37" s="32"/>
      <c r="H37" s="33"/>
      <c r="I37" s="34"/>
      <c r="J37" s="34"/>
      <c r="K37" s="37"/>
      <c r="L37" s="34"/>
      <c r="M37" s="34"/>
      <c r="N37" s="34"/>
      <c r="O37" s="37"/>
      <c r="P37" s="34"/>
      <c r="Q37" s="34"/>
      <c r="R37" s="34"/>
      <c r="S37" s="34"/>
      <c r="T37" s="34"/>
      <c r="U37" s="36"/>
      <c r="V37" s="36"/>
      <c r="X37" s="32"/>
      <c r="Y37" s="32"/>
      <c r="Z37" s="32"/>
      <c r="AA37" s="32"/>
      <c r="AC37" s="48"/>
      <c r="AD37" s="48"/>
      <c r="AE37" s="48"/>
      <c r="AF37" s="48"/>
      <c r="AH37" s="48"/>
      <c r="AI37" s="48"/>
      <c r="AJ37" s="48"/>
      <c r="AK37" s="48"/>
    </row>
    <row r="38" spans="1:37">
      <c r="A38" s="46" t="str">
        <f t="shared" si="1"/>
        <v/>
      </c>
      <c r="B38" s="47"/>
      <c r="C38" s="38"/>
      <c r="D38" s="38"/>
      <c r="E38" s="32"/>
      <c r="F38" s="32"/>
      <c r="G38" s="32"/>
      <c r="H38" s="33"/>
      <c r="I38" s="34"/>
      <c r="J38" s="34"/>
      <c r="K38" s="37"/>
      <c r="L38" s="34"/>
      <c r="M38" s="34"/>
      <c r="N38" s="34"/>
      <c r="O38" s="37"/>
      <c r="P38" s="34"/>
      <c r="Q38" s="34"/>
      <c r="R38" s="34"/>
      <c r="S38" s="34"/>
      <c r="T38" s="34"/>
      <c r="U38" s="36"/>
      <c r="V38" s="36"/>
      <c r="X38" s="32"/>
      <c r="Y38" s="32"/>
      <c r="Z38" s="32"/>
      <c r="AA38" s="32"/>
      <c r="AC38" s="48"/>
      <c r="AD38" s="48"/>
      <c r="AE38" s="48"/>
      <c r="AF38" s="48"/>
      <c r="AH38" s="48"/>
      <c r="AI38" s="48"/>
      <c r="AJ38" s="48"/>
      <c r="AK38" s="48"/>
    </row>
    <row r="39" spans="1:37">
      <c r="A39" s="46" t="str">
        <f t="shared" si="1"/>
        <v/>
      </c>
      <c r="B39" s="47"/>
      <c r="C39" s="38"/>
      <c r="D39" s="38"/>
      <c r="E39" s="32"/>
      <c r="F39" s="32"/>
      <c r="G39" s="32"/>
      <c r="H39" s="33"/>
      <c r="I39" s="34"/>
      <c r="J39" s="34"/>
      <c r="K39" s="37"/>
      <c r="L39" s="34"/>
      <c r="M39" s="34"/>
      <c r="N39" s="34"/>
      <c r="O39" s="37"/>
      <c r="P39" s="34"/>
      <c r="Q39" s="34"/>
      <c r="R39" s="34"/>
      <c r="S39" s="34"/>
      <c r="T39" s="34"/>
      <c r="U39" s="36"/>
      <c r="V39" s="36"/>
      <c r="X39" s="32"/>
      <c r="Y39" s="32"/>
      <c r="Z39" s="32"/>
      <c r="AA39" s="32"/>
      <c r="AC39" s="48"/>
      <c r="AD39" s="48"/>
      <c r="AE39" s="48"/>
      <c r="AF39" s="48"/>
      <c r="AH39" s="48"/>
      <c r="AI39" s="48"/>
      <c r="AJ39" s="48"/>
      <c r="AK39" s="48"/>
    </row>
    <row r="40" spans="1:37">
      <c r="A40" s="46" t="str">
        <f t="shared" si="1"/>
        <v/>
      </c>
      <c r="B40" s="47"/>
      <c r="C40" s="38"/>
      <c r="D40" s="38"/>
      <c r="E40" s="32"/>
      <c r="F40" s="32"/>
      <c r="G40" s="32"/>
      <c r="H40" s="33"/>
      <c r="I40" s="34"/>
      <c r="J40" s="34"/>
      <c r="K40" s="37"/>
      <c r="L40" s="34"/>
      <c r="M40" s="34"/>
      <c r="N40" s="34"/>
      <c r="O40" s="37"/>
      <c r="P40" s="34"/>
      <c r="Q40" s="34"/>
      <c r="R40" s="34"/>
      <c r="S40" s="34"/>
      <c r="T40" s="34"/>
      <c r="U40" s="36"/>
      <c r="V40" s="36"/>
      <c r="X40" s="32"/>
      <c r="Y40" s="32"/>
      <c r="Z40" s="32"/>
      <c r="AA40" s="32"/>
      <c r="AC40" s="48"/>
      <c r="AD40" s="48"/>
      <c r="AE40" s="48"/>
      <c r="AF40" s="48"/>
      <c r="AH40" s="48"/>
      <c r="AI40" s="48"/>
      <c r="AJ40" s="48"/>
      <c r="AK40" s="48"/>
    </row>
    <row r="41" spans="1:37">
      <c r="A41" s="46" t="str">
        <f t="shared" si="1"/>
        <v/>
      </c>
      <c r="B41" s="47"/>
      <c r="C41" s="38"/>
      <c r="D41" s="38"/>
      <c r="E41" s="32"/>
      <c r="F41" s="32"/>
      <c r="G41" s="32"/>
      <c r="H41" s="33"/>
      <c r="I41" s="34"/>
      <c r="J41" s="34"/>
      <c r="K41" s="37"/>
      <c r="L41" s="34"/>
      <c r="M41" s="34"/>
      <c r="N41" s="34"/>
      <c r="O41" s="37"/>
      <c r="P41" s="34"/>
      <c r="Q41" s="34"/>
      <c r="R41" s="34"/>
      <c r="S41" s="34"/>
      <c r="T41" s="34"/>
      <c r="U41" s="36"/>
      <c r="V41" s="36"/>
      <c r="X41" s="32"/>
      <c r="Y41" s="32"/>
      <c r="Z41" s="32"/>
      <c r="AA41" s="32"/>
      <c r="AC41" s="48"/>
      <c r="AD41" s="48"/>
      <c r="AE41" s="48"/>
      <c r="AF41" s="48"/>
      <c r="AH41" s="48"/>
      <c r="AI41" s="48"/>
      <c r="AJ41" s="48"/>
      <c r="AK41" s="48"/>
    </row>
    <row r="42" spans="1:37">
      <c r="A42" s="46" t="str">
        <f t="shared" si="1"/>
        <v/>
      </c>
      <c r="B42" s="47"/>
      <c r="C42" s="38"/>
      <c r="D42" s="38"/>
      <c r="E42" s="32"/>
      <c r="F42" s="32"/>
      <c r="G42" s="32"/>
      <c r="H42" s="33"/>
      <c r="I42" s="34"/>
      <c r="J42" s="34"/>
      <c r="K42" s="37"/>
      <c r="L42" s="34"/>
      <c r="M42" s="34"/>
      <c r="N42" s="34"/>
      <c r="O42" s="37"/>
      <c r="P42" s="34"/>
      <c r="Q42" s="34"/>
      <c r="R42" s="34"/>
      <c r="S42" s="34"/>
      <c r="T42" s="34"/>
      <c r="U42" s="36"/>
      <c r="V42" s="36"/>
      <c r="X42" s="32"/>
      <c r="Y42" s="32"/>
      <c r="Z42" s="32"/>
      <c r="AA42" s="32"/>
      <c r="AC42" s="48"/>
      <c r="AD42" s="48"/>
      <c r="AE42" s="48"/>
      <c r="AF42" s="48"/>
      <c r="AH42" s="48"/>
      <c r="AI42" s="48"/>
      <c r="AJ42" s="48"/>
      <c r="AK42" s="48"/>
    </row>
    <row r="43" spans="1:37">
      <c r="A43" s="46" t="str">
        <f t="shared" si="1"/>
        <v/>
      </c>
      <c r="B43" s="47"/>
      <c r="C43" s="38"/>
      <c r="D43" s="38"/>
      <c r="E43" s="32"/>
      <c r="F43" s="32"/>
      <c r="G43" s="32"/>
      <c r="H43" s="33"/>
      <c r="I43" s="34"/>
      <c r="J43" s="34"/>
      <c r="K43" s="37"/>
      <c r="L43" s="34"/>
      <c r="M43" s="34"/>
      <c r="N43" s="34"/>
      <c r="O43" s="37"/>
      <c r="P43" s="34"/>
      <c r="Q43" s="34"/>
      <c r="R43" s="34"/>
      <c r="S43" s="34"/>
      <c r="T43" s="34"/>
      <c r="U43" s="36"/>
      <c r="V43" s="36"/>
      <c r="X43" s="32"/>
      <c r="Y43" s="32"/>
      <c r="Z43" s="32"/>
      <c r="AA43" s="32"/>
      <c r="AC43" s="48"/>
      <c r="AD43" s="48"/>
      <c r="AE43" s="48"/>
      <c r="AF43" s="48"/>
      <c r="AH43" s="48"/>
      <c r="AI43" s="48"/>
      <c r="AJ43" s="48"/>
      <c r="AK43" s="48"/>
    </row>
    <row r="44" spans="1:37">
      <c r="A44" s="46" t="str">
        <f t="shared" si="1"/>
        <v/>
      </c>
      <c r="B44" s="47"/>
      <c r="C44" s="38"/>
      <c r="D44" s="38"/>
      <c r="E44" s="32"/>
      <c r="F44" s="32"/>
      <c r="G44" s="32"/>
      <c r="H44" s="33"/>
      <c r="I44" s="34"/>
      <c r="J44" s="34"/>
      <c r="K44" s="37"/>
      <c r="L44" s="34"/>
      <c r="M44" s="34"/>
      <c r="N44" s="34"/>
      <c r="O44" s="37"/>
      <c r="P44" s="34"/>
      <c r="Q44" s="34"/>
      <c r="R44" s="34"/>
      <c r="S44" s="34"/>
      <c r="T44" s="34"/>
      <c r="U44" s="36"/>
      <c r="V44" s="36"/>
      <c r="X44" s="32"/>
      <c r="Y44" s="32"/>
      <c r="Z44" s="32"/>
      <c r="AA44" s="32"/>
      <c r="AC44" s="48"/>
      <c r="AD44" s="48"/>
      <c r="AE44" s="48"/>
      <c r="AF44" s="48"/>
      <c r="AH44" s="48"/>
      <c r="AI44" s="48"/>
      <c r="AJ44" s="48"/>
      <c r="AK44" s="48"/>
    </row>
    <row r="45" spans="1:37">
      <c r="A45" s="46" t="str">
        <f t="shared" si="1"/>
        <v/>
      </c>
      <c r="B45" s="47"/>
      <c r="C45" s="38"/>
      <c r="D45" s="38"/>
      <c r="E45" s="32"/>
      <c r="F45" s="32"/>
      <c r="G45" s="32"/>
      <c r="H45" s="33"/>
      <c r="I45" s="34"/>
      <c r="J45" s="34"/>
      <c r="K45" s="37"/>
      <c r="L45" s="34"/>
      <c r="M45" s="34"/>
      <c r="N45" s="34"/>
      <c r="O45" s="37"/>
      <c r="P45" s="34"/>
      <c r="Q45" s="34"/>
      <c r="R45" s="34"/>
      <c r="S45" s="34"/>
      <c r="T45" s="34"/>
      <c r="U45" s="36"/>
      <c r="V45" s="36"/>
      <c r="X45" s="32"/>
      <c r="Y45" s="32"/>
      <c r="Z45" s="32"/>
      <c r="AA45" s="32"/>
      <c r="AC45" s="48"/>
      <c r="AD45" s="48"/>
      <c r="AE45" s="48"/>
      <c r="AF45" s="48"/>
      <c r="AH45" s="48"/>
      <c r="AI45" s="48"/>
      <c r="AJ45" s="48"/>
      <c r="AK45" s="48"/>
    </row>
    <row r="46" spans="1:37">
      <c r="A46" s="46" t="str">
        <f t="shared" si="1"/>
        <v/>
      </c>
      <c r="B46" s="47"/>
      <c r="C46" s="38"/>
      <c r="D46" s="38"/>
      <c r="E46" s="32"/>
      <c r="F46" s="32"/>
      <c r="G46" s="32"/>
      <c r="H46" s="33"/>
      <c r="I46" s="34"/>
      <c r="J46" s="34"/>
      <c r="K46" s="37"/>
      <c r="L46" s="34"/>
      <c r="M46" s="34"/>
      <c r="N46" s="34"/>
      <c r="O46" s="37"/>
      <c r="P46" s="34"/>
      <c r="Q46" s="34"/>
      <c r="R46" s="34"/>
      <c r="S46" s="34"/>
      <c r="T46" s="34"/>
      <c r="U46" s="36"/>
      <c r="V46" s="36"/>
      <c r="X46" s="32"/>
      <c r="Y46" s="32"/>
      <c r="Z46" s="32"/>
      <c r="AA46" s="32"/>
      <c r="AC46" s="48"/>
      <c r="AD46" s="48"/>
      <c r="AE46" s="48"/>
      <c r="AF46" s="48"/>
      <c r="AH46" s="48"/>
      <c r="AI46" s="48"/>
      <c r="AJ46" s="48"/>
      <c r="AK46" s="48"/>
    </row>
    <row r="47" spans="1:37">
      <c r="A47" s="46" t="str">
        <f t="shared" si="1"/>
        <v/>
      </c>
      <c r="B47" s="47"/>
      <c r="C47" s="38"/>
      <c r="D47" s="38"/>
      <c r="E47" s="32"/>
      <c r="F47" s="32"/>
      <c r="G47" s="32"/>
      <c r="H47" s="33"/>
      <c r="I47" s="34"/>
      <c r="J47" s="34"/>
      <c r="K47" s="37"/>
      <c r="L47" s="34"/>
      <c r="M47" s="34"/>
      <c r="N47" s="34"/>
      <c r="O47" s="37"/>
      <c r="P47" s="34"/>
      <c r="Q47" s="34"/>
      <c r="R47" s="34"/>
      <c r="S47" s="34"/>
      <c r="T47" s="34"/>
      <c r="U47" s="36"/>
      <c r="V47" s="36"/>
      <c r="X47" s="32"/>
      <c r="Y47" s="32"/>
      <c r="Z47" s="32"/>
      <c r="AA47" s="32"/>
      <c r="AC47" s="48"/>
      <c r="AD47" s="48"/>
      <c r="AE47" s="48"/>
      <c r="AF47" s="48"/>
      <c r="AH47" s="48"/>
      <c r="AI47" s="48"/>
      <c r="AJ47" s="48"/>
      <c r="AK47" s="48"/>
    </row>
    <row r="48" spans="1:37">
      <c r="A48" s="46" t="str">
        <f t="shared" si="1"/>
        <v/>
      </c>
      <c r="B48" s="47"/>
      <c r="C48" s="38"/>
      <c r="D48" s="38"/>
      <c r="E48" s="32"/>
      <c r="F48" s="32"/>
      <c r="G48" s="32"/>
      <c r="H48" s="33"/>
      <c r="I48" s="34"/>
      <c r="J48" s="34"/>
      <c r="K48" s="37"/>
      <c r="L48" s="34"/>
      <c r="M48" s="34"/>
      <c r="N48" s="34"/>
      <c r="O48" s="37"/>
      <c r="P48" s="34"/>
      <c r="Q48" s="34"/>
      <c r="R48" s="34"/>
      <c r="S48" s="34"/>
      <c r="T48" s="34"/>
      <c r="U48" s="36"/>
      <c r="V48" s="36"/>
      <c r="X48" s="32"/>
      <c r="Y48" s="32"/>
      <c r="Z48" s="32"/>
      <c r="AA48" s="32"/>
      <c r="AC48" s="48"/>
      <c r="AD48" s="48"/>
      <c r="AE48" s="48"/>
      <c r="AF48" s="48"/>
      <c r="AH48" s="48"/>
      <c r="AI48" s="48"/>
      <c r="AJ48" s="48"/>
      <c r="AK48" s="48"/>
    </row>
    <row r="49" spans="1:37">
      <c r="A49" s="46" t="str">
        <f t="shared" si="1"/>
        <v/>
      </c>
      <c r="B49" s="47"/>
      <c r="C49" s="38"/>
      <c r="D49" s="38"/>
      <c r="E49" s="32"/>
      <c r="F49" s="32"/>
      <c r="G49" s="32"/>
      <c r="H49" s="33"/>
      <c r="I49" s="34"/>
      <c r="J49" s="34"/>
      <c r="K49" s="37"/>
      <c r="L49" s="34"/>
      <c r="M49" s="34"/>
      <c r="N49" s="34"/>
      <c r="O49" s="37"/>
      <c r="P49" s="34"/>
      <c r="Q49" s="34"/>
      <c r="R49" s="34"/>
      <c r="S49" s="34"/>
      <c r="T49" s="34"/>
      <c r="U49" s="36"/>
      <c r="V49" s="36"/>
      <c r="X49" s="32"/>
      <c r="Y49" s="32"/>
      <c r="Z49" s="32"/>
      <c r="AA49" s="32"/>
      <c r="AC49" s="48"/>
      <c r="AD49" s="48"/>
      <c r="AE49" s="48"/>
      <c r="AF49" s="48"/>
      <c r="AH49" s="48"/>
      <c r="AI49" s="48"/>
      <c r="AJ49" s="48"/>
      <c r="AK49" s="48"/>
    </row>
    <row r="50" spans="1:37">
      <c r="A50" s="46" t="str">
        <f t="shared" si="1"/>
        <v/>
      </c>
      <c r="B50" s="47"/>
      <c r="C50" s="38"/>
      <c r="D50" s="38"/>
      <c r="E50" s="32"/>
      <c r="F50" s="32"/>
      <c r="G50" s="32"/>
      <c r="H50" s="33"/>
      <c r="I50" s="34"/>
      <c r="J50" s="34"/>
      <c r="K50" s="37"/>
      <c r="L50" s="34"/>
      <c r="M50" s="34"/>
      <c r="N50" s="34"/>
      <c r="O50" s="37"/>
      <c r="P50" s="34"/>
      <c r="Q50" s="34"/>
      <c r="R50" s="34"/>
      <c r="S50" s="34"/>
      <c r="T50" s="34"/>
      <c r="U50" s="36"/>
      <c r="V50" s="36"/>
      <c r="X50" s="32"/>
      <c r="Y50" s="32"/>
      <c r="Z50" s="32"/>
      <c r="AA50" s="32"/>
      <c r="AC50" s="48"/>
      <c r="AD50" s="48"/>
      <c r="AE50" s="48"/>
      <c r="AF50" s="48"/>
      <c r="AH50" s="48"/>
      <c r="AI50" s="48"/>
      <c r="AJ50" s="48"/>
      <c r="AK50" s="48"/>
    </row>
    <row r="51" spans="1:37">
      <c r="A51" s="46" t="str">
        <f t="shared" si="1"/>
        <v/>
      </c>
      <c r="B51" s="47"/>
      <c r="C51" s="38"/>
      <c r="D51" s="38"/>
      <c r="E51" s="32"/>
      <c r="F51" s="32"/>
      <c r="G51" s="32"/>
      <c r="H51" s="33"/>
      <c r="I51" s="34"/>
      <c r="J51" s="34"/>
      <c r="K51" s="37"/>
      <c r="L51" s="34"/>
      <c r="M51" s="34"/>
      <c r="N51" s="34"/>
      <c r="O51" s="37"/>
      <c r="P51" s="34"/>
      <c r="Q51" s="34"/>
      <c r="R51" s="34"/>
      <c r="S51" s="34"/>
      <c r="T51" s="34"/>
      <c r="U51" s="36"/>
      <c r="V51" s="36"/>
      <c r="X51" s="32"/>
      <c r="Y51" s="32"/>
      <c r="Z51" s="32"/>
      <c r="AA51" s="32"/>
      <c r="AC51" s="48"/>
      <c r="AD51" s="48"/>
      <c r="AE51" s="48"/>
      <c r="AF51" s="48"/>
      <c r="AH51" s="48"/>
      <c r="AI51" s="48"/>
      <c r="AJ51" s="48"/>
      <c r="AK51" s="48"/>
    </row>
    <row r="52" spans="1:37">
      <c r="A52" s="46" t="str">
        <f t="shared" si="1"/>
        <v/>
      </c>
      <c r="B52" s="47"/>
      <c r="C52" s="38"/>
      <c r="D52" s="38"/>
      <c r="E52" s="32"/>
      <c r="F52" s="32"/>
      <c r="G52" s="32"/>
      <c r="H52" s="33"/>
      <c r="I52" s="34"/>
      <c r="J52" s="34"/>
      <c r="K52" s="37"/>
      <c r="L52" s="34"/>
      <c r="M52" s="34"/>
      <c r="N52" s="34"/>
      <c r="O52" s="37"/>
      <c r="P52" s="34"/>
      <c r="Q52" s="34"/>
      <c r="R52" s="34"/>
      <c r="S52" s="34"/>
      <c r="T52" s="34"/>
      <c r="U52" s="36"/>
      <c r="V52" s="36"/>
      <c r="X52" s="32"/>
      <c r="Y52" s="32"/>
      <c r="Z52" s="32"/>
      <c r="AA52" s="32"/>
      <c r="AC52" s="48"/>
      <c r="AD52" s="48"/>
      <c r="AE52" s="48"/>
      <c r="AF52" s="48"/>
      <c r="AH52" s="48"/>
      <c r="AI52" s="48"/>
      <c r="AJ52" s="48"/>
      <c r="AK52" s="48"/>
    </row>
    <row r="53" spans="1:37">
      <c r="A53" s="46" t="str">
        <f t="shared" si="1"/>
        <v/>
      </c>
      <c r="B53" s="47"/>
      <c r="C53" s="38"/>
      <c r="D53" s="38"/>
      <c r="E53" s="32"/>
      <c r="F53" s="32"/>
      <c r="G53" s="32"/>
      <c r="H53" s="33"/>
      <c r="I53" s="34"/>
      <c r="J53" s="34"/>
      <c r="K53" s="37"/>
      <c r="L53" s="34"/>
      <c r="M53" s="34"/>
      <c r="N53" s="34"/>
      <c r="O53" s="37"/>
      <c r="P53" s="34"/>
      <c r="Q53" s="34"/>
      <c r="R53" s="34"/>
      <c r="S53" s="34"/>
      <c r="T53" s="34"/>
      <c r="U53" s="36"/>
      <c r="V53" s="36"/>
      <c r="X53" s="32"/>
      <c r="Y53" s="32"/>
      <c r="Z53" s="32"/>
      <c r="AA53" s="32"/>
      <c r="AC53" s="48"/>
      <c r="AD53" s="48"/>
      <c r="AE53" s="48"/>
      <c r="AF53" s="48"/>
      <c r="AH53" s="48"/>
      <c r="AI53" s="48"/>
      <c r="AJ53" s="48"/>
      <c r="AK53" s="48"/>
    </row>
    <row r="54" spans="1:37">
      <c r="A54" s="46" t="str">
        <f t="shared" si="1"/>
        <v/>
      </c>
      <c r="B54" s="47"/>
      <c r="C54" s="38"/>
      <c r="D54" s="38"/>
      <c r="E54" s="32"/>
      <c r="F54" s="32"/>
      <c r="G54" s="32"/>
      <c r="H54" s="33"/>
      <c r="I54" s="34"/>
      <c r="J54" s="34"/>
      <c r="K54" s="37"/>
      <c r="L54" s="34"/>
      <c r="M54" s="34"/>
      <c r="N54" s="34"/>
      <c r="O54" s="37"/>
      <c r="P54" s="34"/>
      <c r="Q54" s="34"/>
      <c r="R54" s="34"/>
      <c r="S54" s="34"/>
      <c r="T54" s="34"/>
      <c r="U54" s="36"/>
      <c r="V54" s="36"/>
      <c r="X54" s="32"/>
      <c r="Y54" s="32"/>
      <c r="Z54" s="32"/>
      <c r="AA54" s="32"/>
      <c r="AC54" s="48"/>
      <c r="AD54" s="48"/>
      <c r="AE54" s="48"/>
      <c r="AF54" s="48"/>
      <c r="AH54" s="48"/>
      <c r="AI54" s="48"/>
      <c r="AJ54" s="48"/>
      <c r="AK54" s="48"/>
    </row>
    <row r="55" spans="1:37">
      <c r="A55" s="46" t="str">
        <f t="shared" si="1"/>
        <v/>
      </c>
      <c r="B55" s="47"/>
      <c r="C55" s="38"/>
      <c r="D55" s="38"/>
      <c r="E55" s="32"/>
      <c r="F55" s="32"/>
      <c r="G55" s="32"/>
      <c r="H55" s="33"/>
      <c r="I55" s="34"/>
      <c r="J55" s="34"/>
      <c r="K55" s="37"/>
      <c r="L55" s="34"/>
      <c r="M55" s="34"/>
      <c r="N55" s="34"/>
      <c r="O55" s="37"/>
      <c r="P55" s="34"/>
      <c r="Q55" s="34"/>
      <c r="R55" s="34"/>
      <c r="S55" s="34"/>
      <c r="T55" s="34"/>
      <c r="U55" s="36"/>
      <c r="V55" s="36"/>
      <c r="X55" s="32"/>
      <c r="Y55" s="32"/>
      <c r="Z55" s="32"/>
      <c r="AA55" s="32"/>
      <c r="AC55" s="48"/>
      <c r="AD55" s="48"/>
      <c r="AE55" s="48"/>
      <c r="AF55" s="48"/>
      <c r="AH55" s="48"/>
      <c r="AI55" s="48"/>
      <c r="AJ55" s="48"/>
      <c r="AK55" s="48"/>
    </row>
    <row r="56" spans="1:37">
      <c r="A56" s="46" t="str">
        <f t="shared" si="1"/>
        <v/>
      </c>
      <c r="B56" s="47"/>
      <c r="C56" s="38"/>
      <c r="D56" s="38"/>
      <c r="E56" s="32"/>
      <c r="F56" s="32"/>
      <c r="G56" s="32"/>
      <c r="H56" s="33"/>
      <c r="I56" s="34"/>
      <c r="J56" s="34"/>
      <c r="K56" s="37"/>
      <c r="L56" s="34"/>
      <c r="M56" s="34"/>
      <c r="N56" s="34"/>
      <c r="O56" s="37"/>
      <c r="P56" s="34"/>
      <c r="Q56" s="34"/>
      <c r="R56" s="34"/>
      <c r="S56" s="34"/>
      <c r="T56" s="34"/>
      <c r="U56" s="36"/>
      <c r="V56" s="36"/>
      <c r="X56" s="32"/>
      <c r="Y56" s="32"/>
      <c r="Z56" s="32"/>
      <c r="AA56" s="32"/>
      <c r="AC56" s="48"/>
      <c r="AD56" s="48"/>
      <c r="AE56" s="48"/>
      <c r="AF56" s="48"/>
      <c r="AH56" s="48"/>
      <c r="AI56" s="48"/>
      <c r="AJ56" s="48"/>
      <c r="AK56" s="48"/>
    </row>
    <row r="57" spans="1:37">
      <c r="A57" s="46" t="str">
        <f t="shared" si="1"/>
        <v/>
      </c>
      <c r="B57" s="47"/>
      <c r="C57" s="38"/>
      <c r="D57" s="38"/>
      <c r="E57" s="32"/>
      <c r="F57" s="32"/>
      <c r="G57" s="32"/>
      <c r="H57" s="33"/>
      <c r="I57" s="34"/>
      <c r="J57" s="34"/>
      <c r="K57" s="37"/>
      <c r="L57" s="34"/>
      <c r="M57" s="34"/>
      <c r="N57" s="34"/>
      <c r="O57" s="37"/>
      <c r="P57" s="34"/>
      <c r="Q57" s="34"/>
      <c r="R57" s="34"/>
      <c r="S57" s="34"/>
      <c r="T57" s="34"/>
      <c r="U57" s="36"/>
      <c r="V57" s="36"/>
      <c r="X57" s="32"/>
      <c r="Y57" s="32"/>
      <c r="Z57" s="32"/>
      <c r="AA57" s="32"/>
      <c r="AC57" s="48"/>
      <c r="AD57" s="48"/>
      <c r="AE57" s="48"/>
      <c r="AF57" s="48"/>
      <c r="AH57" s="48"/>
      <c r="AI57" s="48"/>
      <c r="AJ57" s="48"/>
      <c r="AK57" s="48"/>
    </row>
    <row r="58" spans="1:37">
      <c r="A58" s="46" t="str">
        <f t="shared" si="1"/>
        <v/>
      </c>
      <c r="B58" s="47"/>
      <c r="C58" s="38"/>
      <c r="D58" s="38"/>
      <c r="E58" s="32"/>
      <c r="F58" s="32"/>
      <c r="G58" s="32"/>
      <c r="H58" s="33"/>
      <c r="I58" s="34"/>
      <c r="J58" s="34"/>
      <c r="K58" s="37"/>
      <c r="L58" s="34"/>
      <c r="M58" s="34"/>
      <c r="N58" s="34"/>
      <c r="O58" s="37"/>
      <c r="P58" s="34"/>
      <c r="Q58" s="34"/>
      <c r="R58" s="34"/>
      <c r="S58" s="34"/>
      <c r="T58" s="34"/>
      <c r="U58" s="36"/>
      <c r="V58" s="36"/>
      <c r="X58" s="32"/>
      <c r="Y58" s="32"/>
      <c r="Z58" s="32"/>
      <c r="AA58" s="32"/>
      <c r="AC58" s="48"/>
      <c r="AD58" s="48"/>
      <c r="AE58" s="48"/>
      <c r="AF58" s="48"/>
      <c r="AH58" s="48"/>
      <c r="AI58" s="48"/>
      <c r="AJ58" s="48"/>
      <c r="AK58" s="48"/>
    </row>
    <row r="59" spans="1:37">
      <c r="A59" s="46" t="str">
        <f t="shared" si="1"/>
        <v/>
      </c>
      <c r="B59" s="47"/>
      <c r="C59" s="38"/>
      <c r="D59" s="38"/>
      <c r="E59" s="32"/>
      <c r="F59" s="32"/>
      <c r="G59" s="32"/>
      <c r="H59" s="33"/>
      <c r="I59" s="34"/>
      <c r="J59" s="34"/>
      <c r="K59" s="37"/>
      <c r="L59" s="34"/>
      <c r="M59" s="34"/>
      <c r="N59" s="34"/>
      <c r="O59" s="37"/>
      <c r="P59" s="34"/>
      <c r="Q59" s="34"/>
      <c r="R59" s="34"/>
      <c r="S59" s="34"/>
      <c r="T59" s="34"/>
      <c r="U59" s="36"/>
      <c r="V59" s="36"/>
      <c r="X59" s="32"/>
      <c r="Y59" s="32"/>
      <c r="Z59" s="32"/>
      <c r="AA59" s="32"/>
      <c r="AC59" s="48"/>
      <c r="AD59" s="48"/>
      <c r="AE59" s="48"/>
      <c r="AF59" s="48"/>
      <c r="AH59" s="48"/>
      <c r="AI59" s="48"/>
      <c r="AJ59" s="48"/>
      <c r="AK59" s="48"/>
    </row>
    <row r="60" spans="1:37">
      <c r="A60" s="46" t="str">
        <f t="shared" si="1"/>
        <v/>
      </c>
      <c r="B60" s="47"/>
      <c r="C60" s="38"/>
      <c r="D60" s="38"/>
      <c r="E60" s="32"/>
      <c r="F60" s="32"/>
      <c r="G60" s="32"/>
      <c r="H60" s="33"/>
      <c r="I60" s="34"/>
      <c r="J60" s="34"/>
      <c r="K60" s="37"/>
      <c r="L60" s="34"/>
      <c r="M60" s="34"/>
      <c r="N60" s="34"/>
      <c r="O60" s="37"/>
      <c r="P60" s="34"/>
      <c r="Q60" s="34"/>
      <c r="R60" s="34"/>
      <c r="S60" s="34"/>
      <c r="T60" s="34"/>
      <c r="U60" s="36"/>
      <c r="V60" s="36"/>
      <c r="X60" s="32"/>
      <c r="Y60" s="32"/>
      <c r="Z60" s="32"/>
      <c r="AA60" s="32"/>
      <c r="AC60" s="48"/>
      <c r="AD60" s="48"/>
      <c r="AE60" s="48"/>
      <c r="AF60" s="48"/>
      <c r="AH60" s="48"/>
      <c r="AI60" s="48"/>
      <c r="AJ60" s="48"/>
      <c r="AK60" s="48"/>
    </row>
    <row r="61" spans="1:37">
      <c r="A61" s="46" t="str">
        <f t="shared" si="1"/>
        <v/>
      </c>
      <c r="B61" s="47"/>
      <c r="C61" s="38"/>
      <c r="D61" s="38"/>
      <c r="E61" s="32"/>
      <c r="F61" s="32"/>
      <c r="G61" s="32"/>
      <c r="H61" s="33"/>
      <c r="I61" s="34"/>
      <c r="J61" s="34"/>
      <c r="K61" s="37"/>
      <c r="L61" s="34"/>
      <c r="M61" s="34"/>
      <c r="N61" s="34"/>
      <c r="O61" s="37"/>
      <c r="P61" s="34"/>
      <c r="Q61" s="34"/>
      <c r="R61" s="34"/>
      <c r="S61" s="34"/>
      <c r="T61" s="34"/>
      <c r="U61" s="36"/>
      <c r="V61" s="36"/>
      <c r="X61" s="32"/>
      <c r="Y61" s="32"/>
      <c r="Z61" s="32"/>
      <c r="AA61" s="32"/>
      <c r="AC61" s="48"/>
      <c r="AD61" s="48"/>
      <c r="AE61" s="48"/>
      <c r="AF61" s="48"/>
      <c r="AH61" s="48"/>
      <c r="AI61" s="48"/>
      <c r="AJ61" s="48"/>
      <c r="AK61" s="48"/>
    </row>
    <row r="62" spans="1:37">
      <c r="A62" s="46" t="str">
        <f t="shared" si="1"/>
        <v/>
      </c>
      <c r="B62" s="47"/>
      <c r="C62" s="38"/>
      <c r="D62" s="38"/>
      <c r="E62" s="32"/>
      <c r="F62" s="32"/>
      <c r="G62" s="32"/>
      <c r="H62" s="33"/>
      <c r="I62" s="34"/>
      <c r="J62" s="34"/>
      <c r="K62" s="37"/>
      <c r="L62" s="34"/>
      <c r="M62" s="34"/>
      <c r="N62" s="34"/>
      <c r="O62" s="37"/>
      <c r="P62" s="34"/>
      <c r="Q62" s="34"/>
      <c r="R62" s="34"/>
      <c r="S62" s="34"/>
      <c r="T62" s="34"/>
      <c r="U62" s="36"/>
      <c r="V62" s="36"/>
      <c r="X62" s="32"/>
      <c r="Y62" s="32"/>
      <c r="Z62" s="32"/>
      <c r="AA62" s="32"/>
      <c r="AC62" s="48"/>
      <c r="AD62" s="48"/>
      <c r="AE62" s="48"/>
      <c r="AF62" s="48"/>
      <c r="AH62" s="48"/>
      <c r="AI62" s="48"/>
      <c r="AJ62" s="48"/>
      <c r="AK62" s="48"/>
    </row>
    <row r="63" spans="1:37">
      <c r="A63" s="46" t="str">
        <f t="shared" si="1"/>
        <v/>
      </c>
      <c r="B63" s="47"/>
      <c r="C63" s="38"/>
      <c r="D63" s="38"/>
      <c r="E63" s="32"/>
      <c r="F63" s="32"/>
      <c r="G63" s="32"/>
      <c r="H63" s="33"/>
      <c r="I63" s="34"/>
      <c r="J63" s="34"/>
      <c r="K63" s="37"/>
      <c r="L63" s="34"/>
      <c r="M63" s="34"/>
      <c r="N63" s="34"/>
      <c r="O63" s="37"/>
      <c r="P63" s="34"/>
      <c r="Q63" s="34"/>
      <c r="R63" s="34"/>
      <c r="S63" s="34"/>
      <c r="T63" s="34"/>
      <c r="U63" s="36"/>
      <c r="V63" s="36"/>
      <c r="X63" s="32"/>
      <c r="Y63" s="32"/>
      <c r="Z63" s="32"/>
      <c r="AA63" s="32"/>
      <c r="AC63" s="48"/>
      <c r="AD63" s="48"/>
      <c r="AE63" s="48"/>
      <c r="AF63" s="48"/>
      <c r="AH63" s="48"/>
      <c r="AI63" s="48"/>
      <c r="AJ63" s="48"/>
      <c r="AK63" s="48"/>
    </row>
    <row r="64" spans="1:37">
      <c r="A64" s="46" t="str">
        <f t="shared" si="1"/>
        <v/>
      </c>
      <c r="B64" s="47"/>
      <c r="C64" s="38"/>
      <c r="D64" s="38"/>
      <c r="E64" s="32"/>
      <c r="F64" s="32"/>
      <c r="G64" s="32"/>
      <c r="H64" s="33"/>
      <c r="I64" s="34"/>
      <c r="J64" s="34"/>
      <c r="K64" s="37"/>
      <c r="L64" s="34"/>
      <c r="M64" s="34"/>
      <c r="N64" s="34"/>
      <c r="O64" s="37"/>
      <c r="P64" s="34"/>
      <c r="Q64" s="34"/>
      <c r="R64" s="34"/>
      <c r="S64" s="34"/>
      <c r="T64" s="34"/>
      <c r="U64" s="36"/>
      <c r="V64" s="36"/>
      <c r="X64" s="32"/>
      <c r="Y64" s="32"/>
      <c r="Z64" s="32"/>
      <c r="AA64" s="32"/>
      <c r="AC64" s="48"/>
      <c r="AD64" s="48"/>
      <c r="AE64" s="48"/>
      <c r="AF64" s="48"/>
      <c r="AH64" s="48"/>
      <c r="AI64" s="48"/>
      <c r="AJ64" s="48"/>
      <c r="AK64" s="48"/>
    </row>
    <row r="65" spans="1:37">
      <c r="A65" s="46" t="str">
        <f t="shared" si="1"/>
        <v/>
      </c>
      <c r="B65" s="47"/>
      <c r="C65" s="38"/>
      <c r="D65" s="38"/>
      <c r="E65" s="32"/>
      <c r="F65" s="32"/>
      <c r="G65" s="32"/>
      <c r="H65" s="33"/>
      <c r="I65" s="34"/>
      <c r="J65" s="34"/>
      <c r="K65" s="37"/>
      <c r="L65" s="34"/>
      <c r="M65" s="34"/>
      <c r="N65" s="34"/>
      <c r="O65" s="37"/>
      <c r="P65" s="34"/>
      <c r="Q65" s="34"/>
      <c r="R65" s="34"/>
      <c r="S65" s="34"/>
      <c r="T65" s="34"/>
      <c r="U65" s="36"/>
      <c r="V65" s="36"/>
      <c r="X65" s="32"/>
      <c r="Y65" s="32"/>
      <c r="Z65" s="32"/>
      <c r="AA65" s="32"/>
      <c r="AC65" s="48"/>
      <c r="AD65" s="48"/>
      <c r="AE65" s="48"/>
      <c r="AF65" s="48"/>
      <c r="AH65" s="48"/>
      <c r="AI65" s="48"/>
      <c r="AJ65" s="48"/>
      <c r="AK65" s="48"/>
    </row>
    <row r="66" spans="1:37">
      <c r="A66" s="46" t="str">
        <f t="shared" si="1"/>
        <v/>
      </c>
      <c r="B66" s="47"/>
      <c r="C66" s="38"/>
      <c r="D66" s="38"/>
      <c r="E66" s="32"/>
      <c r="F66" s="32"/>
      <c r="G66" s="32"/>
      <c r="H66" s="33"/>
      <c r="I66" s="34"/>
      <c r="J66" s="34"/>
      <c r="K66" s="37"/>
      <c r="L66" s="34"/>
      <c r="M66" s="34"/>
      <c r="N66" s="34"/>
      <c r="O66" s="37"/>
      <c r="P66" s="34"/>
      <c r="Q66" s="34"/>
      <c r="R66" s="34"/>
      <c r="S66" s="34"/>
      <c r="T66" s="34"/>
      <c r="U66" s="36"/>
      <c r="V66" s="36"/>
      <c r="X66" s="32"/>
      <c r="Y66" s="32"/>
      <c r="Z66" s="32"/>
      <c r="AA66" s="32"/>
      <c r="AC66" s="48"/>
      <c r="AD66" s="48"/>
      <c r="AE66" s="48"/>
      <c r="AF66" s="48"/>
      <c r="AH66" s="48"/>
      <c r="AI66" s="48"/>
      <c r="AJ66" s="48"/>
      <c r="AK66" s="48"/>
    </row>
    <row r="67" spans="1:37">
      <c r="A67" s="46" t="str">
        <f t="shared" ref="A67:A130" si="2">IF(C67="","",B67&amp;" &gt;&gt; "&amp;C67)</f>
        <v/>
      </c>
      <c r="B67" s="47"/>
      <c r="C67" s="38"/>
      <c r="D67" s="38"/>
      <c r="E67" s="32"/>
      <c r="F67" s="32"/>
      <c r="G67" s="32"/>
      <c r="H67" s="33"/>
      <c r="I67" s="34"/>
      <c r="J67" s="34"/>
      <c r="K67" s="37"/>
      <c r="L67" s="34"/>
      <c r="M67" s="34"/>
      <c r="N67" s="34"/>
      <c r="O67" s="37"/>
      <c r="P67" s="34"/>
      <c r="Q67" s="34"/>
      <c r="R67" s="34"/>
      <c r="S67" s="34"/>
      <c r="T67" s="34"/>
      <c r="U67" s="36"/>
      <c r="V67" s="36"/>
      <c r="X67" s="32"/>
      <c r="Y67" s="32"/>
      <c r="Z67" s="32"/>
      <c r="AA67" s="32"/>
      <c r="AC67" s="48"/>
      <c r="AD67" s="48"/>
      <c r="AE67" s="48"/>
      <c r="AF67" s="48"/>
      <c r="AH67" s="48"/>
      <c r="AI67" s="48"/>
      <c r="AJ67" s="48"/>
      <c r="AK67" s="48"/>
    </row>
    <row r="68" spans="1:37">
      <c r="A68" s="46" t="str">
        <f t="shared" si="2"/>
        <v/>
      </c>
      <c r="B68" s="47"/>
      <c r="C68" s="38"/>
      <c r="D68" s="38"/>
      <c r="E68" s="32"/>
      <c r="F68" s="32"/>
      <c r="G68" s="32"/>
      <c r="H68" s="33"/>
      <c r="I68" s="34"/>
      <c r="J68" s="34"/>
      <c r="K68" s="37"/>
      <c r="L68" s="34"/>
      <c r="M68" s="34"/>
      <c r="N68" s="34"/>
      <c r="O68" s="37"/>
      <c r="P68" s="34"/>
      <c r="Q68" s="34"/>
      <c r="R68" s="34"/>
      <c r="S68" s="34"/>
      <c r="T68" s="34"/>
      <c r="U68" s="36"/>
      <c r="V68" s="36"/>
      <c r="X68" s="32"/>
      <c r="Y68" s="32"/>
      <c r="Z68" s="32"/>
      <c r="AA68" s="32"/>
      <c r="AC68" s="48"/>
      <c r="AD68" s="48"/>
      <c r="AE68" s="48"/>
      <c r="AF68" s="48"/>
      <c r="AH68" s="48"/>
      <c r="AI68" s="48"/>
      <c r="AJ68" s="48"/>
      <c r="AK68" s="48"/>
    </row>
    <row r="69" spans="1:37">
      <c r="A69" s="46" t="str">
        <f t="shared" si="2"/>
        <v/>
      </c>
      <c r="B69" s="47"/>
      <c r="C69" s="38"/>
      <c r="D69" s="38"/>
      <c r="E69" s="32"/>
      <c r="F69" s="32"/>
      <c r="G69" s="32"/>
      <c r="H69" s="33"/>
      <c r="I69" s="34"/>
      <c r="J69" s="34"/>
      <c r="K69" s="37"/>
      <c r="L69" s="34"/>
      <c r="M69" s="34"/>
      <c r="N69" s="34"/>
      <c r="O69" s="37"/>
      <c r="P69" s="34"/>
      <c r="Q69" s="34"/>
      <c r="R69" s="34"/>
      <c r="S69" s="34"/>
      <c r="T69" s="34"/>
      <c r="U69" s="36"/>
      <c r="V69" s="36"/>
      <c r="X69" s="32"/>
      <c r="Y69" s="32"/>
      <c r="Z69" s="32"/>
      <c r="AA69" s="32"/>
      <c r="AC69" s="48"/>
      <c r="AD69" s="48"/>
      <c r="AE69" s="48"/>
      <c r="AF69" s="48"/>
      <c r="AH69" s="48"/>
      <c r="AI69" s="48"/>
      <c r="AJ69" s="48"/>
      <c r="AK69" s="48"/>
    </row>
    <row r="70" spans="1:37">
      <c r="A70" s="46" t="str">
        <f t="shared" si="2"/>
        <v/>
      </c>
      <c r="B70" s="47"/>
      <c r="C70" s="38"/>
      <c r="D70" s="38"/>
      <c r="E70" s="32"/>
      <c r="F70" s="32"/>
      <c r="G70" s="32"/>
      <c r="H70" s="33"/>
      <c r="I70" s="34"/>
      <c r="J70" s="34"/>
      <c r="K70" s="37"/>
      <c r="L70" s="34"/>
      <c r="M70" s="34"/>
      <c r="N70" s="34"/>
      <c r="O70" s="37"/>
      <c r="P70" s="34"/>
      <c r="Q70" s="34"/>
      <c r="R70" s="34"/>
      <c r="S70" s="34"/>
      <c r="T70" s="34"/>
      <c r="U70" s="36"/>
      <c r="V70" s="36"/>
      <c r="X70" s="32"/>
      <c r="Y70" s="32"/>
      <c r="Z70" s="32"/>
      <c r="AA70" s="32"/>
      <c r="AC70" s="48"/>
      <c r="AD70" s="48"/>
      <c r="AE70" s="48"/>
      <c r="AF70" s="48"/>
      <c r="AH70" s="48"/>
      <c r="AI70" s="48"/>
      <c r="AJ70" s="48"/>
      <c r="AK70" s="48"/>
    </row>
    <row r="71" spans="1:37">
      <c r="A71" s="46" t="str">
        <f t="shared" si="2"/>
        <v/>
      </c>
      <c r="B71" s="47"/>
      <c r="C71" s="38"/>
      <c r="D71" s="38"/>
      <c r="E71" s="32"/>
      <c r="F71" s="32"/>
      <c r="G71" s="32"/>
      <c r="H71" s="33"/>
      <c r="I71" s="34"/>
      <c r="J71" s="34"/>
      <c r="K71" s="37"/>
      <c r="L71" s="34"/>
      <c r="M71" s="34"/>
      <c r="N71" s="34"/>
      <c r="O71" s="37"/>
      <c r="P71" s="34"/>
      <c r="Q71" s="34"/>
      <c r="R71" s="34"/>
      <c r="S71" s="34"/>
      <c r="T71" s="34"/>
      <c r="U71" s="36"/>
      <c r="V71" s="36"/>
      <c r="X71" s="32"/>
      <c r="Y71" s="32"/>
      <c r="Z71" s="32"/>
      <c r="AA71" s="32"/>
      <c r="AC71" s="48"/>
      <c r="AD71" s="48"/>
      <c r="AE71" s="48"/>
      <c r="AF71" s="48"/>
      <c r="AH71" s="48"/>
      <c r="AI71" s="48"/>
      <c r="AJ71" s="48"/>
      <c r="AK71" s="48"/>
    </row>
    <row r="72" spans="1:37">
      <c r="A72" s="46" t="str">
        <f t="shared" si="2"/>
        <v/>
      </c>
      <c r="B72" s="47"/>
      <c r="C72" s="38"/>
      <c r="D72" s="38"/>
      <c r="E72" s="32"/>
      <c r="F72" s="32"/>
      <c r="G72" s="32"/>
      <c r="H72" s="33"/>
      <c r="I72" s="34"/>
      <c r="J72" s="34"/>
      <c r="K72" s="37"/>
      <c r="L72" s="34"/>
      <c r="M72" s="34"/>
      <c r="N72" s="34"/>
      <c r="O72" s="37"/>
      <c r="P72" s="34"/>
      <c r="Q72" s="34"/>
      <c r="R72" s="34"/>
      <c r="S72" s="34"/>
      <c r="T72" s="34"/>
      <c r="U72" s="36"/>
      <c r="V72" s="36"/>
      <c r="X72" s="32"/>
      <c r="Y72" s="32"/>
      <c r="Z72" s="32"/>
      <c r="AA72" s="32"/>
      <c r="AC72" s="48"/>
      <c r="AD72" s="48"/>
      <c r="AE72" s="48"/>
      <c r="AF72" s="48"/>
      <c r="AH72" s="48"/>
      <c r="AI72" s="48"/>
      <c r="AJ72" s="48"/>
      <c r="AK72" s="48"/>
    </row>
    <row r="73" spans="1:37">
      <c r="A73" s="46" t="str">
        <f t="shared" si="2"/>
        <v/>
      </c>
      <c r="B73" s="47"/>
      <c r="C73" s="38"/>
      <c r="D73" s="38"/>
      <c r="E73" s="32"/>
      <c r="F73" s="32"/>
      <c r="G73" s="32"/>
      <c r="H73" s="33"/>
      <c r="I73" s="34"/>
      <c r="J73" s="34"/>
      <c r="K73" s="37"/>
      <c r="L73" s="34"/>
      <c r="M73" s="34"/>
      <c r="N73" s="34"/>
      <c r="O73" s="37"/>
      <c r="P73" s="34"/>
      <c r="Q73" s="34"/>
      <c r="R73" s="34"/>
      <c r="S73" s="34"/>
      <c r="T73" s="34"/>
      <c r="U73" s="36"/>
      <c r="V73" s="36"/>
      <c r="X73" s="32"/>
      <c r="Y73" s="32"/>
      <c r="Z73" s="32"/>
      <c r="AA73" s="32"/>
      <c r="AC73" s="48"/>
      <c r="AD73" s="48"/>
      <c r="AE73" s="48"/>
      <c r="AF73" s="48"/>
      <c r="AH73" s="48"/>
      <c r="AI73" s="48"/>
      <c r="AJ73" s="48"/>
      <c r="AK73" s="48"/>
    </row>
    <row r="74" spans="1:37">
      <c r="A74" s="46" t="str">
        <f t="shared" si="2"/>
        <v/>
      </c>
      <c r="B74" s="47"/>
      <c r="C74" s="38"/>
      <c r="D74" s="38"/>
      <c r="E74" s="32"/>
      <c r="F74" s="32"/>
      <c r="G74" s="32"/>
      <c r="H74" s="33"/>
      <c r="I74" s="34"/>
      <c r="J74" s="34"/>
      <c r="K74" s="37"/>
      <c r="L74" s="34"/>
      <c r="M74" s="34"/>
      <c r="N74" s="34"/>
      <c r="O74" s="37"/>
      <c r="P74" s="34"/>
      <c r="Q74" s="34"/>
      <c r="R74" s="34"/>
      <c r="S74" s="34"/>
      <c r="T74" s="34"/>
      <c r="U74" s="36"/>
      <c r="V74" s="36"/>
      <c r="X74" s="32"/>
      <c r="Y74" s="32"/>
      <c r="Z74" s="32"/>
      <c r="AA74" s="32"/>
      <c r="AC74" s="48"/>
      <c r="AD74" s="48"/>
      <c r="AE74" s="48"/>
      <c r="AF74" s="48"/>
      <c r="AH74" s="48"/>
      <c r="AI74" s="48"/>
      <c r="AJ74" s="48"/>
      <c r="AK74" s="48"/>
    </row>
    <row r="75" spans="1:37">
      <c r="A75" s="46" t="str">
        <f t="shared" si="2"/>
        <v/>
      </c>
      <c r="B75" s="47"/>
      <c r="C75" s="38"/>
      <c r="D75" s="38"/>
      <c r="E75" s="32"/>
      <c r="F75" s="32"/>
      <c r="G75" s="32"/>
      <c r="H75" s="33"/>
      <c r="I75" s="34"/>
      <c r="J75" s="34"/>
      <c r="K75" s="37"/>
      <c r="L75" s="34"/>
      <c r="M75" s="34"/>
      <c r="N75" s="34"/>
      <c r="O75" s="37"/>
      <c r="P75" s="34"/>
      <c r="Q75" s="34"/>
      <c r="R75" s="34"/>
      <c r="S75" s="34"/>
      <c r="T75" s="34"/>
      <c r="U75" s="36"/>
      <c r="V75" s="36"/>
      <c r="X75" s="32"/>
      <c r="Y75" s="32"/>
      <c r="Z75" s="32"/>
      <c r="AA75" s="32"/>
      <c r="AC75" s="48"/>
      <c r="AD75" s="48"/>
      <c r="AE75" s="48"/>
      <c r="AF75" s="48"/>
      <c r="AH75" s="48"/>
      <c r="AI75" s="48"/>
      <c r="AJ75" s="48"/>
      <c r="AK75" s="48"/>
    </row>
    <row r="76" spans="1:37">
      <c r="A76" s="46" t="str">
        <f t="shared" si="2"/>
        <v/>
      </c>
      <c r="B76" s="47"/>
      <c r="C76" s="38"/>
      <c r="D76" s="38"/>
      <c r="E76" s="32"/>
      <c r="F76" s="32"/>
      <c r="G76" s="32"/>
      <c r="H76" s="33"/>
      <c r="I76" s="34"/>
      <c r="J76" s="34"/>
      <c r="K76" s="37"/>
      <c r="L76" s="34"/>
      <c r="M76" s="34"/>
      <c r="N76" s="34"/>
      <c r="O76" s="37"/>
      <c r="P76" s="34"/>
      <c r="Q76" s="34"/>
      <c r="R76" s="34"/>
      <c r="S76" s="34"/>
      <c r="T76" s="34"/>
      <c r="U76" s="36"/>
      <c r="V76" s="36"/>
      <c r="X76" s="32"/>
      <c r="Y76" s="32"/>
      <c r="Z76" s="32"/>
      <c r="AA76" s="32"/>
      <c r="AC76" s="48"/>
      <c r="AD76" s="48"/>
      <c r="AE76" s="48"/>
      <c r="AF76" s="48"/>
      <c r="AH76" s="48"/>
      <c r="AI76" s="48"/>
      <c r="AJ76" s="48"/>
      <c r="AK76" s="48"/>
    </row>
    <row r="77" spans="1:37">
      <c r="A77" s="46" t="str">
        <f t="shared" si="2"/>
        <v/>
      </c>
      <c r="B77" s="47"/>
      <c r="C77" s="38"/>
      <c r="D77" s="38"/>
      <c r="E77" s="32"/>
      <c r="F77" s="32"/>
      <c r="G77" s="32"/>
      <c r="H77" s="33"/>
      <c r="I77" s="34"/>
      <c r="J77" s="34"/>
      <c r="K77" s="37"/>
      <c r="L77" s="34"/>
      <c r="M77" s="34"/>
      <c r="N77" s="34"/>
      <c r="O77" s="37"/>
      <c r="P77" s="34"/>
      <c r="Q77" s="34"/>
      <c r="R77" s="34"/>
      <c r="S77" s="34"/>
      <c r="T77" s="34"/>
      <c r="U77" s="36"/>
      <c r="V77" s="36"/>
      <c r="X77" s="32"/>
      <c r="Y77" s="32"/>
      <c r="Z77" s="32"/>
      <c r="AA77" s="32"/>
      <c r="AC77" s="48"/>
      <c r="AD77" s="48"/>
      <c r="AE77" s="48"/>
      <c r="AF77" s="48"/>
      <c r="AH77" s="48"/>
      <c r="AI77" s="48"/>
      <c r="AJ77" s="48"/>
      <c r="AK77" s="48"/>
    </row>
    <row r="78" spans="1:37">
      <c r="A78" s="46" t="str">
        <f t="shared" si="2"/>
        <v/>
      </c>
      <c r="B78" s="47"/>
      <c r="C78" s="38"/>
      <c r="D78" s="38"/>
      <c r="E78" s="32"/>
      <c r="F78" s="32"/>
      <c r="G78" s="32"/>
      <c r="H78" s="33"/>
      <c r="I78" s="34"/>
      <c r="J78" s="34"/>
      <c r="K78" s="37"/>
      <c r="L78" s="34"/>
      <c r="M78" s="34"/>
      <c r="N78" s="34"/>
      <c r="O78" s="37"/>
      <c r="P78" s="34"/>
      <c r="Q78" s="34"/>
      <c r="R78" s="34"/>
      <c r="S78" s="34"/>
      <c r="T78" s="34"/>
      <c r="U78" s="36"/>
      <c r="V78" s="36"/>
      <c r="X78" s="32"/>
      <c r="Y78" s="32"/>
      <c r="Z78" s="32"/>
      <c r="AA78" s="32"/>
      <c r="AC78" s="48"/>
      <c r="AD78" s="48"/>
      <c r="AE78" s="48"/>
      <c r="AF78" s="48"/>
      <c r="AH78" s="48"/>
      <c r="AI78" s="48"/>
      <c r="AJ78" s="48"/>
      <c r="AK78" s="48"/>
    </row>
    <row r="79" spans="1:37">
      <c r="A79" s="46" t="str">
        <f t="shared" si="2"/>
        <v/>
      </c>
      <c r="B79" s="47"/>
      <c r="C79" s="38"/>
      <c r="D79" s="38"/>
      <c r="E79" s="32"/>
      <c r="F79" s="32"/>
      <c r="G79" s="32"/>
      <c r="H79" s="33"/>
      <c r="I79" s="34"/>
      <c r="J79" s="34"/>
      <c r="K79" s="37"/>
      <c r="L79" s="34"/>
      <c r="M79" s="34"/>
      <c r="N79" s="34"/>
      <c r="O79" s="37"/>
      <c r="P79" s="34"/>
      <c r="Q79" s="34"/>
      <c r="R79" s="34"/>
      <c r="S79" s="34"/>
      <c r="T79" s="34"/>
      <c r="U79" s="36"/>
      <c r="V79" s="36"/>
      <c r="X79" s="32"/>
      <c r="Y79" s="32"/>
      <c r="Z79" s="32"/>
      <c r="AA79" s="32"/>
      <c r="AC79" s="48"/>
      <c r="AD79" s="48"/>
      <c r="AE79" s="48"/>
      <c r="AF79" s="48"/>
      <c r="AH79" s="48"/>
      <c r="AI79" s="48"/>
      <c r="AJ79" s="48"/>
      <c r="AK79" s="48"/>
    </row>
    <row r="80" spans="1:37">
      <c r="A80" s="46" t="str">
        <f t="shared" si="2"/>
        <v/>
      </c>
      <c r="B80" s="47"/>
      <c r="C80" s="38"/>
      <c r="D80" s="38"/>
      <c r="E80" s="32"/>
      <c r="F80" s="32"/>
      <c r="G80" s="32"/>
      <c r="H80" s="33"/>
      <c r="I80" s="34"/>
      <c r="J80" s="34"/>
      <c r="K80" s="37"/>
      <c r="L80" s="34"/>
      <c r="M80" s="34"/>
      <c r="N80" s="34"/>
      <c r="O80" s="37"/>
      <c r="P80" s="34"/>
      <c r="Q80" s="34"/>
      <c r="R80" s="34"/>
      <c r="S80" s="34"/>
      <c r="T80" s="34"/>
      <c r="U80" s="36"/>
      <c r="V80" s="36"/>
      <c r="X80" s="32"/>
      <c r="Y80" s="32"/>
      <c r="Z80" s="32"/>
      <c r="AA80" s="32"/>
      <c r="AC80" s="48"/>
      <c r="AD80" s="48"/>
      <c r="AE80" s="48"/>
      <c r="AF80" s="48"/>
      <c r="AH80" s="48"/>
      <c r="AI80" s="48"/>
      <c r="AJ80" s="48"/>
      <c r="AK80" s="48"/>
    </row>
    <row r="81" spans="1:37">
      <c r="A81" s="46" t="str">
        <f t="shared" si="2"/>
        <v/>
      </c>
      <c r="B81" s="47"/>
      <c r="C81" s="38"/>
      <c r="D81" s="38"/>
      <c r="E81" s="32"/>
      <c r="F81" s="32"/>
      <c r="G81" s="32"/>
      <c r="H81" s="33"/>
      <c r="I81" s="34"/>
      <c r="J81" s="34"/>
      <c r="K81" s="37"/>
      <c r="L81" s="34"/>
      <c r="M81" s="34"/>
      <c r="N81" s="34"/>
      <c r="O81" s="37"/>
      <c r="P81" s="34"/>
      <c r="Q81" s="34"/>
      <c r="R81" s="34"/>
      <c r="S81" s="34"/>
      <c r="T81" s="34"/>
      <c r="U81" s="36"/>
      <c r="V81" s="36"/>
      <c r="X81" s="32"/>
      <c r="Y81" s="32"/>
      <c r="Z81" s="32"/>
      <c r="AA81" s="32"/>
      <c r="AC81" s="48"/>
      <c r="AD81" s="48"/>
      <c r="AE81" s="48"/>
      <c r="AF81" s="48"/>
      <c r="AH81" s="48"/>
      <c r="AI81" s="48"/>
      <c r="AJ81" s="48"/>
      <c r="AK81" s="48"/>
    </row>
    <row r="82" spans="1:37">
      <c r="A82" s="46" t="str">
        <f t="shared" si="2"/>
        <v/>
      </c>
      <c r="B82" s="47"/>
      <c r="C82" s="38"/>
      <c r="D82" s="38"/>
      <c r="E82" s="32"/>
      <c r="F82" s="32"/>
      <c r="G82" s="32"/>
      <c r="H82" s="33"/>
      <c r="I82" s="34"/>
      <c r="J82" s="34"/>
      <c r="K82" s="37"/>
      <c r="L82" s="34"/>
      <c r="M82" s="34"/>
      <c r="N82" s="34"/>
      <c r="O82" s="37"/>
      <c r="P82" s="34"/>
      <c r="Q82" s="34"/>
      <c r="R82" s="34"/>
      <c r="S82" s="34"/>
      <c r="T82" s="34"/>
      <c r="U82" s="36"/>
      <c r="V82" s="36"/>
      <c r="X82" s="32"/>
      <c r="Y82" s="32"/>
      <c r="Z82" s="32"/>
      <c r="AA82" s="32"/>
      <c r="AC82" s="48"/>
      <c r="AD82" s="48"/>
      <c r="AE82" s="48"/>
      <c r="AF82" s="48"/>
      <c r="AH82" s="48"/>
      <c r="AI82" s="48"/>
      <c r="AJ82" s="48"/>
      <c r="AK82" s="48"/>
    </row>
    <row r="83" spans="1:37">
      <c r="A83" s="46" t="str">
        <f t="shared" si="2"/>
        <v/>
      </c>
      <c r="B83" s="47"/>
      <c r="C83" s="38"/>
      <c r="D83" s="38"/>
      <c r="E83" s="32"/>
      <c r="F83" s="32"/>
      <c r="G83" s="32"/>
      <c r="H83" s="33"/>
      <c r="I83" s="34"/>
      <c r="J83" s="34"/>
      <c r="K83" s="37"/>
      <c r="L83" s="34"/>
      <c r="M83" s="34"/>
      <c r="N83" s="34"/>
      <c r="O83" s="37"/>
      <c r="P83" s="34"/>
      <c r="Q83" s="34"/>
      <c r="R83" s="34"/>
      <c r="S83" s="34"/>
      <c r="T83" s="34"/>
      <c r="U83" s="36"/>
      <c r="V83" s="36"/>
      <c r="X83" s="32"/>
      <c r="Y83" s="32"/>
      <c r="Z83" s="32"/>
      <c r="AA83" s="32"/>
      <c r="AC83" s="48"/>
      <c r="AD83" s="48"/>
      <c r="AE83" s="48"/>
      <c r="AF83" s="48"/>
      <c r="AH83" s="48"/>
      <c r="AI83" s="48"/>
      <c r="AJ83" s="48"/>
      <c r="AK83" s="48"/>
    </row>
    <row r="84" spans="1:37">
      <c r="A84" s="46" t="str">
        <f t="shared" si="2"/>
        <v/>
      </c>
      <c r="B84" s="47"/>
      <c r="C84" s="38"/>
      <c r="D84" s="38"/>
      <c r="E84" s="32"/>
      <c r="F84" s="32"/>
      <c r="G84" s="32"/>
      <c r="H84" s="33"/>
      <c r="I84" s="34"/>
      <c r="J84" s="34"/>
      <c r="K84" s="37"/>
      <c r="L84" s="34"/>
      <c r="M84" s="34"/>
      <c r="N84" s="34"/>
      <c r="O84" s="37"/>
      <c r="P84" s="34"/>
      <c r="Q84" s="34"/>
      <c r="R84" s="34"/>
      <c r="S84" s="34"/>
      <c r="T84" s="34"/>
      <c r="U84" s="36"/>
      <c r="V84" s="36"/>
      <c r="X84" s="32"/>
      <c r="Y84" s="32"/>
      <c r="Z84" s="32"/>
      <c r="AA84" s="32"/>
      <c r="AC84" s="48"/>
      <c r="AD84" s="48"/>
      <c r="AE84" s="48"/>
      <c r="AF84" s="48"/>
      <c r="AH84" s="48"/>
      <c r="AI84" s="48"/>
      <c r="AJ84" s="48"/>
      <c r="AK84" s="48"/>
    </row>
    <row r="85" spans="1:37">
      <c r="A85" s="46" t="str">
        <f t="shared" si="2"/>
        <v/>
      </c>
      <c r="B85" s="47"/>
      <c r="C85" s="38"/>
      <c r="D85" s="38"/>
      <c r="E85" s="32"/>
      <c r="F85" s="32"/>
      <c r="G85" s="32"/>
      <c r="H85" s="33"/>
      <c r="I85" s="34"/>
      <c r="J85" s="34"/>
      <c r="K85" s="37"/>
      <c r="L85" s="34"/>
      <c r="M85" s="34"/>
      <c r="N85" s="34"/>
      <c r="O85" s="37"/>
      <c r="P85" s="34"/>
      <c r="Q85" s="34"/>
      <c r="R85" s="34"/>
      <c r="S85" s="34"/>
      <c r="T85" s="34"/>
      <c r="U85" s="36"/>
      <c r="V85" s="36"/>
      <c r="X85" s="32"/>
      <c r="Y85" s="32"/>
      <c r="Z85" s="32"/>
      <c r="AA85" s="32"/>
      <c r="AC85" s="48"/>
      <c r="AD85" s="48"/>
      <c r="AE85" s="48"/>
      <c r="AF85" s="48"/>
      <c r="AH85" s="48"/>
      <c r="AI85" s="48"/>
      <c r="AJ85" s="48"/>
      <c r="AK85" s="48"/>
    </row>
    <row r="86" spans="1:37">
      <c r="A86" s="46" t="str">
        <f t="shared" si="2"/>
        <v/>
      </c>
      <c r="B86" s="47"/>
      <c r="C86" s="38"/>
      <c r="D86" s="38"/>
      <c r="E86" s="32"/>
      <c r="F86" s="32"/>
      <c r="G86" s="32"/>
      <c r="H86" s="33"/>
      <c r="I86" s="34"/>
      <c r="J86" s="34"/>
      <c r="K86" s="37"/>
      <c r="L86" s="34"/>
      <c r="M86" s="34"/>
      <c r="N86" s="34"/>
      <c r="O86" s="37"/>
      <c r="P86" s="34"/>
      <c r="Q86" s="34"/>
      <c r="R86" s="34"/>
      <c r="S86" s="34"/>
      <c r="T86" s="34"/>
      <c r="U86" s="36"/>
      <c r="V86" s="36"/>
      <c r="X86" s="32"/>
      <c r="Y86" s="32"/>
      <c r="Z86" s="32"/>
      <c r="AA86" s="32"/>
      <c r="AC86" s="48"/>
      <c r="AD86" s="48"/>
      <c r="AE86" s="48"/>
      <c r="AF86" s="48"/>
      <c r="AH86" s="48"/>
      <c r="AI86" s="48"/>
      <c r="AJ86" s="48"/>
      <c r="AK86" s="48"/>
    </row>
    <row r="87" spans="1:37">
      <c r="A87" s="46" t="str">
        <f t="shared" si="2"/>
        <v/>
      </c>
      <c r="B87" s="47"/>
      <c r="C87" s="38"/>
      <c r="D87" s="38"/>
      <c r="E87" s="32"/>
      <c r="F87" s="32"/>
      <c r="G87" s="32"/>
      <c r="H87" s="33"/>
      <c r="I87" s="34"/>
      <c r="J87" s="34"/>
      <c r="K87" s="37"/>
      <c r="L87" s="34"/>
      <c r="M87" s="34"/>
      <c r="N87" s="34"/>
      <c r="O87" s="37"/>
      <c r="P87" s="34"/>
      <c r="Q87" s="34"/>
      <c r="R87" s="34"/>
      <c r="S87" s="34"/>
      <c r="T87" s="34"/>
      <c r="U87" s="36"/>
      <c r="V87" s="36"/>
      <c r="X87" s="32"/>
      <c r="Y87" s="32"/>
      <c r="Z87" s="32"/>
      <c r="AA87" s="32"/>
      <c r="AC87" s="48"/>
      <c r="AD87" s="48"/>
      <c r="AE87" s="48"/>
      <c r="AF87" s="48"/>
      <c r="AH87" s="48"/>
      <c r="AI87" s="48"/>
      <c r="AJ87" s="48"/>
      <c r="AK87" s="48"/>
    </row>
    <row r="88" spans="1:37">
      <c r="A88" s="46" t="str">
        <f t="shared" si="2"/>
        <v/>
      </c>
      <c r="B88" s="47"/>
      <c r="C88" s="38"/>
      <c r="D88" s="38"/>
      <c r="E88" s="32"/>
      <c r="F88" s="32"/>
      <c r="G88" s="32"/>
      <c r="H88" s="33"/>
      <c r="I88" s="34"/>
      <c r="J88" s="34"/>
      <c r="K88" s="37"/>
      <c r="L88" s="34"/>
      <c r="M88" s="34"/>
      <c r="N88" s="34"/>
      <c r="O88" s="37"/>
      <c r="P88" s="34"/>
      <c r="Q88" s="34"/>
      <c r="R88" s="34"/>
      <c r="S88" s="34"/>
      <c r="T88" s="34"/>
      <c r="U88" s="36"/>
      <c r="V88" s="36"/>
      <c r="X88" s="32"/>
      <c r="Y88" s="32"/>
      <c r="Z88" s="32"/>
      <c r="AA88" s="32"/>
      <c r="AC88" s="48"/>
      <c r="AD88" s="48"/>
      <c r="AE88" s="48"/>
      <c r="AF88" s="48"/>
      <c r="AH88" s="48"/>
      <c r="AI88" s="48"/>
      <c r="AJ88" s="48"/>
      <c r="AK88" s="48"/>
    </row>
    <row r="89" spans="1:37">
      <c r="A89" s="46" t="str">
        <f t="shared" si="2"/>
        <v/>
      </c>
      <c r="B89" s="47"/>
      <c r="C89" s="38"/>
      <c r="D89" s="38"/>
      <c r="E89" s="32"/>
      <c r="F89" s="32"/>
      <c r="G89" s="32"/>
      <c r="H89" s="33"/>
      <c r="I89" s="34"/>
      <c r="J89" s="34"/>
      <c r="K89" s="37"/>
      <c r="L89" s="34"/>
      <c r="M89" s="34"/>
      <c r="N89" s="34"/>
      <c r="O89" s="37"/>
      <c r="P89" s="34"/>
      <c r="Q89" s="34"/>
      <c r="R89" s="34"/>
      <c r="S89" s="34"/>
      <c r="T89" s="34"/>
      <c r="U89" s="36"/>
      <c r="V89" s="36"/>
      <c r="X89" s="32"/>
      <c r="Y89" s="32"/>
      <c r="Z89" s="32"/>
      <c r="AA89" s="32"/>
      <c r="AC89" s="48"/>
      <c r="AD89" s="48"/>
      <c r="AE89" s="48"/>
      <c r="AF89" s="48"/>
      <c r="AH89" s="48"/>
      <c r="AI89" s="48"/>
      <c r="AJ89" s="48"/>
      <c r="AK89" s="48"/>
    </row>
    <row r="90" spans="1:37">
      <c r="A90" s="46" t="str">
        <f t="shared" si="2"/>
        <v/>
      </c>
      <c r="B90" s="47"/>
      <c r="C90" s="38"/>
      <c r="D90" s="38"/>
      <c r="E90" s="32"/>
      <c r="F90" s="32"/>
      <c r="G90" s="32"/>
      <c r="H90" s="33"/>
      <c r="I90" s="34"/>
      <c r="J90" s="34"/>
      <c r="K90" s="37"/>
      <c r="L90" s="34"/>
      <c r="M90" s="34"/>
      <c r="N90" s="34"/>
      <c r="O90" s="37"/>
      <c r="P90" s="34"/>
      <c r="Q90" s="34"/>
      <c r="R90" s="34"/>
      <c r="S90" s="34"/>
      <c r="T90" s="34"/>
      <c r="U90" s="36"/>
      <c r="V90" s="36"/>
      <c r="X90" s="32"/>
      <c r="Y90" s="32"/>
      <c r="Z90" s="32"/>
      <c r="AA90" s="32"/>
      <c r="AC90" s="48"/>
      <c r="AD90" s="48"/>
      <c r="AE90" s="48"/>
      <c r="AF90" s="48"/>
      <c r="AH90" s="48"/>
      <c r="AI90" s="48"/>
      <c r="AJ90" s="48"/>
      <c r="AK90" s="48"/>
    </row>
    <row r="91" spans="1:37">
      <c r="A91" s="46" t="str">
        <f t="shared" si="2"/>
        <v/>
      </c>
      <c r="B91" s="47"/>
      <c r="C91" s="38"/>
      <c r="D91" s="38"/>
      <c r="E91" s="32"/>
      <c r="F91" s="32"/>
      <c r="G91" s="32"/>
      <c r="H91" s="33"/>
      <c r="I91" s="34"/>
      <c r="J91" s="34"/>
      <c r="K91" s="37"/>
      <c r="L91" s="34"/>
      <c r="M91" s="34"/>
      <c r="N91" s="34"/>
      <c r="O91" s="37"/>
      <c r="P91" s="34"/>
      <c r="Q91" s="34"/>
      <c r="R91" s="34"/>
      <c r="S91" s="34"/>
      <c r="T91" s="34"/>
      <c r="U91" s="36"/>
      <c r="V91" s="36"/>
      <c r="X91" s="32"/>
      <c r="Y91" s="32"/>
      <c r="Z91" s="32"/>
      <c r="AA91" s="32"/>
      <c r="AC91" s="48"/>
      <c r="AD91" s="48"/>
      <c r="AE91" s="48"/>
      <c r="AF91" s="48"/>
      <c r="AH91" s="48"/>
      <c r="AI91" s="48"/>
      <c r="AJ91" s="48"/>
      <c r="AK91" s="48"/>
    </row>
    <row r="92" spans="1:37">
      <c r="A92" s="46" t="str">
        <f t="shared" si="2"/>
        <v/>
      </c>
      <c r="B92" s="47"/>
      <c r="C92" s="38"/>
      <c r="D92" s="38"/>
      <c r="E92" s="32"/>
      <c r="F92" s="32"/>
      <c r="G92" s="32"/>
      <c r="H92" s="33"/>
      <c r="I92" s="34"/>
      <c r="J92" s="34"/>
      <c r="K92" s="37"/>
      <c r="L92" s="34"/>
      <c r="M92" s="34"/>
      <c r="N92" s="34"/>
      <c r="O92" s="37"/>
      <c r="P92" s="34"/>
      <c r="Q92" s="34"/>
      <c r="R92" s="34"/>
      <c r="S92" s="34"/>
      <c r="T92" s="34"/>
      <c r="U92" s="36"/>
      <c r="V92" s="36"/>
      <c r="X92" s="32"/>
      <c r="Y92" s="32"/>
      <c r="Z92" s="32"/>
      <c r="AA92" s="32"/>
      <c r="AC92" s="48"/>
      <c r="AD92" s="48"/>
      <c r="AE92" s="48"/>
      <c r="AF92" s="48"/>
      <c r="AH92" s="48"/>
      <c r="AI92" s="48"/>
      <c r="AJ92" s="48"/>
      <c r="AK92" s="48"/>
    </row>
    <row r="93" spans="1:37">
      <c r="A93" s="46" t="str">
        <f t="shared" si="2"/>
        <v/>
      </c>
      <c r="B93" s="47"/>
      <c r="C93" s="38"/>
      <c r="D93" s="38"/>
      <c r="E93" s="32"/>
      <c r="F93" s="32"/>
      <c r="G93" s="32"/>
      <c r="H93" s="33"/>
      <c r="I93" s="34"/>
      <c r="J93" s="34"/>
      <c r="K93" s="37"/>
      <c r="L93" s="34"/>
      <c r="M93" s="34"/>
      <c r="N93" s="34"/>
      <c r="O93" s="37"/>
      <c r="P93" s="34"/>
      <c r="Q93" s="34"/>
      <c r="R93" s="34"/>
      <c r="S93" s="34"/>
      <c r="T93" s="34"/>
      <c r="U93" s="36"/>
      <c r="V93" s="36"/>
      <c r="X93" s="32"/>
      <c r="Y93" s="32"/>
      <c r="Z93" s="32"/>
      <c r="AA93" s="32"/>
      <c r="AC93" s="48"/>
      <c r="AD93" s="48"/>
      <c r="AE93" s="48"/>
      <c r="AF93" s="48"/>
      <c r="AH93" s="48"/>
      <c r="AI93" s="48"/>
      <c r="AJ93" s="48"/>
      <c r="AK93" s="48"/>
    </row>
    <row r="94" spans="1:37">
      <c r="A94" s="46" t="str">
        <f t="shared" si="2"/>
        <v/>
      </c>
      <c r="B94" s="47"/>
      <c r="C94" s="38"/>
      <c r="D94" s="38"/>
      <c r="E94" s="32"/>
      <c r="F94" s="32"/>
      <c r="G94" s="32"/>
      <c r="H94" s="33"/>
      <c r="I94" s="34"/>
      <c r="J94" s="34"/>
      <c r="K94" s="37"/>
      <c r="L94" s="34"/>
      <c r="M94" s="34"/>
      <c r="N94" s="34"/>
      <c r="O94" s="37"/>
      <c r="P94" s="34"/>
      <c r="Q94" s="34"/>
      <c r="R94" s="34"/>
      <c r="S94" s="34"/>
      <c r="T94" s="34"/>
      <c r="U94" s="36"/>
      <c r="V94" s="36"/>
      <c r="X94" s="32"/>
      <c r="Y94" s="32"/>
      <c r="Z94" s="32"/>
      <c r="AA94" s="32"/>
      <c r="AC94" s="48"/>
      <c r="AD94" s="48"/>
      <c r="AE94" s="48"/>
      <c r="AF94" s="48"/>
      <c r="AH94" s="48"/>
      <c r="AI94" s="48"/>
      <c r="AJ94" s="48"/>
      <c r="AK94" s="48"/>
    </row>
    <row r="95" spans="1:37">
      <c r="A95" s="46" t="str">
        <f t="shared" si="2"/>
        <v/>
      </c>
      <c r="B95" s="47"/>
      <c r="C95" s="38"/>
      <c r="D95" s="38"/>
      <c r="E95" s="32"/>
      <c r="F95" s="32"/>
      <c r="G95" s="32"/>
      <c r="H95" s="33"/>
      <c r="I95" s="34"/>
      <c r="J95" s="34"/>
      <c r="K95" s="37"/>
      <c r="L95" s="34"/>
      <c r="M95" s="34"/>
      <c r="N95" s="34"/>
      <c r="O95" s="37"/>
      <c r="P95" s="34"/>
      <c r="Q95" s="34"/>
      <c r="R95" s="34"/>
      <c r="S95" s="34"/>
      <c r="T95" s="34"/>
      <c r="U95" s="36"/>
      <c r="V95" s="36"/>
      <c r="X95" s="32"/>
      <c r="Y95" s="32"/>
      <c r="Z95" s="32"/>
      <c r="AA95" s="32"/>
      <c r="AC95" s="48"/>
      <c r="AD95" s="48"/>
      <c r="AE95" s="48"/>
      <c r="AF95" s="48"/>
      <c r="AH95" s="48"/>
      <c r="AI95" s="48"/>
      <c r="AJ95" s="48"/>
      <c r="AK95" s="48"/>
    </row>
    <row r="96" spans="1:37">
      <c r="A96" s="46" t="str">
        <f t="shared" si="2"/>
        <v/>
      </c>
      <c r="B96" s="47"/>
      <c r="C96" s="38"/>
      <c r="D96" s="38"/>
      <c r="E96" s="32"/>
      <c r="F96" s="32"/>
      <c r="G96" s="32"/>
      <c r="H96" s="33"/>
      <c r="I96" s="34"/>
      <c r="J96" s="34"/>
      <c r="K96" s="37"/>
      <c r="L96" s="34"/>
      <c r="M96" s="34"/>
      <c r="N96" s="34"/>
      <c r="O96" s="37"/>
      <c r="P96" s="34"/>
      <c r="Q96" s="34"/>
      <c r="R96" s="34"/>
      <c r="S96" s="34"/>
      <c r="T96" s="34"/>
      <c r="U96" s="36"/>
      <c r="V96" s="36"/>
      <c r="X96" s="32"/>
      <c r="Y96" s="32"/>
      <c r="Z96" s="32"/>
      <c r="AA96" s="32"/>
      <c r="AC96" s="48"/>
      <c r="AD96" s="48"/>
      <c r="AE96" s="48"/>
      <c r="AF96" s="48"/>
      <c r="AH96" s="48"/>
      <c r="AI96" s="48"/>
      <c r="AJ96" s="48"/>
      <c r="AK96" s="48"/>
    </row>
    <row r="97" spans="1:37">
      <c r="A97" s="46" t="str">
        <f t="shared" si="2"/>
        <v/>
      </c>
      <c r="B97" s="47"/>
      <c r="C97" s="38"/>
      <c r="D97" s="38"/>
      <c r="E97" s="32"/>
      <c r="F97" s="32"/>
      <c r="G97" s="32"/>
      <c r="H97" s="33"/>
      <c r="I97" s="34"/>
      <c r="J97" s="34"/>
      <c r="K97" s="37"/>
      <c r="L97" s="34"/>
      <c r="M97" s="34"/>
      <c r="N97" s="34"/>
      <c r="O97" s="37"/>
      <c r="P97" s="34"/>
      <c r="Q97" s="34"/>
      <c r="R97" s="34"/>
      <c r="S97" s="34"/>
      <c r="T97" s="34"/>
      <c r="U97" s="36"/>
      <c r="V97" s="36"/>
      <c r="X97" s="32"/>
      <c r="Y97" s="32"/>
      <c r="Z97" s="32"/>
      <c r="AA97" s="32"/>
      <c r="AC97" s="48"/>
      <c r="AD97" s="48"/>
      <c r="AE97" s="48"/>
      <c r="AF97" s="48"/>
      <c r="AH97" s="48"/>
      <c r="AI97" s="48"/>
      <c r="AJ97" s="48"/>
      <c r="AK97" s="48"/>
    </row>
    <row r="98" spans="1:37">
      <c r="A98" s="46" t="str">
        <f t="shared" si="2"/>
        <v/>
      </c>
      <c r="B98" s="47"/>
      <c r="C98" s="38"/>
      <c r="D98" s="38"/>
      <c r="E98" s="32"/>
      <c r="F98" s="32"/>
      <c r="G98" s="32"/>
      <c r="H98" s="33"/>
      <c r="I98" s="34"/>
      <c r="J98" s="34"/>
      <c r="K98" s="37"/>
      <c r="L98" s="34"/>
      <c r="M98" s="34"/>
      <c r="N98" s="34"/>
      <c r="O98" s="37"/>
      <c r="P98" s="34"/>
      <c r="Q98" s="34"/>
      <c r="R98" s="34"/>
      <c r="S98" s="34"/>
      <c r="T98" s="34"/>
      <c r="U98" s="36"/>
      <c r="V98" s="36"/>
      <c r="X98" s="32"/>
      <c r="Y98" s="32"/>
      <c r="Z98" s="32"/>
      <c r="AA98" s="32"/>
      <c r="AC98" s="48"/>
      <c r="AD98" s="48"/>
      <c r="AE98" s="48"/>
      <c r="AF98" s="48"/>
      <c r="AH98" s="48"/>
      <c r="AI98" s="48"/>
      <c r="AJ98" s="48"/>
      <c r="AK98" s="48"/>
    </row>
    <row r="99" spans="1:37">
      <c r="A99" s="46" t="str">
        <f t="shared" si="2"/>
        <v/>
      </c>
      <c r="B99" s="47"/>
      <c r="C99" s="38"/>
      <c r="D99" s="38"/>
      <c r="E99" s="32"/>
      <c r="F99" s="32"/>
      <c r="G99" s="32"/>
      <c r="H99" s="33"/>
      <c r="I99" s="34"/>
      <c r="J99" s="34"/>
      <c r="K99" s="37"/>
      <c r="L99" s="34"/>
      <c r="M99" s="34"/>
      <c r="N99" s="34"/>
      <c r="O99" s="37"/>
      <c r="P99" s="34"/>
      <c r="Q99" s="34"/>
      <c r="R99" s="34"/>
      <c r="S99" s="34"/>
      <c r="T99" s="34"/>
      <c r="U99" s="36"/>
      <c r="V99" s="36"/>
      <c r="X99" s="32"/>
      <c r="Y99" s="32"/>
      <c r="Z99" s="32"/>
      <c r="AA99" s="32"/>
      <c r="AC99" s="48"/>
      <c r="AD99" s="48"/>
      <c r="AE99" s="48"/>
      <c r="AF99" s="48"/>
      <c r="AH99" s="48"/>
      <c r="AI99" s="48"/>
      <c r="AJ99" s="48"/>
      <c r="AK99" s="48"/>
    </row>
    <row r="100" spans="1:37">
      <c r="A100" s="46" t="str">
        <f t="shared" si="2"/>
        <v/>
      </c>
      <c r="B100" s="47"/>
      <c r="C100" s="38"/>
      <c r="D100" s="38"/>
      <c r="E100" s="32"/>
      <c r="F100" s="32"/>
      <c r="G100" s="32"/>
      <c r="H100" s="33"/>
      <c r="I100" s="34"/>
      <c r="J100" s="34"/>
      <c r="K100" s="37"/>
      <c r="L100" s="34"/>
      <c r="M100" s="34"/>
      <c r="N100" s="34"/>
      <c r="O100" s="37"/>
      <c r="P100" s="34"/>
      <c r="Q100" s="34"/>
      <c r="R100" s="34"/>
      <c r="S100" s="34"/>
      <c r="T100" s="34"/>
      <c r="U100" s="36"/>
      <c r="V100" s="36"/>
      <c r="X100" s="32"/>
      <c r="Y100" s="32"/>
      <c r="Z100" s="32"/>
      <c r="AA100" s="32"/>
      <c r="AC100" s="48"/>
      <c r="AD100" s="48"/>
      <c r="AE100" s="48"/>
      <c r="AF100" s="48"/>
      <c r="AH100" s="48"/>
      <c r="AI100" s="48"/>
      <c r="AJ100" s="48"/>
      <c r="AK100" s="48"/>
    </row>
    <row r="101" spans="1:37">
      <c r="A101" s="46" t="str">
        <f t="shared" si="2"/>
        <v/>
      </c>
      <c r="B101" s="47"/>
      <c r="C101" s="38"/>
      <c r="D101" s="38"/>
      <c r="E101" s="32"/>
      <c r="F101" s="32"/>
      <c r="G101" s="32"/>
      <c r="H101" s="33"/>
      <c r="I101" s="34"/>
      <c r="J101" s="34"/>
      <c r="K101" s="37"/>
      <c r="L101" s="34"/>
      <c r="M101" s="34"/>
      <c r="N101" s="34"/>
      <c r="O101" s="37"/>
      <c r="P101" s="34"/>
      <c r="Q101" s="34"/>
      <c r="R101" s="34"/>
      <c r="S101" s="34"/>
      <c r="T101" s="34"/>
      <c r="U101" s="36"/>
      <c r="V101" s="36"/>
      <c r="X101" s="32"/>
      <c r="Y101" s="32"/>
      <c r="Z101" s="32"/>
      <c r="AA101" s="32"/>
      <c r="AC101" s="48"/>
      <c r="AD101" s="48"/>
      <c r="AE101" s="48"/>
      <c r="AF101" s="48"/>
      <c r="AH101" s="48"/>
      <c r="AI101" s="48"/>
      <c r="AJ101" s="48"/>
      <c r="AK101" s="48"/>
    </row>
    <row r="102" spans="1:37">
      <c r="A102" s="46" t="str">
        <f t="shared" si="2"/>
        <v/>
      </c>
      <c r="B102" s="47"/>
      <c r="C102" s="38"/>
      <c r="D102" s="38"/>
      <c r="E102" s="32"/>
      <c r="F102" s="32"/>
      <c r="G102" s="32"/>
      <c r="H102" s="33"/>
      <c r="I102" s="34"/>
      <c r="J102" s="34"/>
      <c r="K102" s="37"/>
      <c r="L102" s="34"/>
      <c r="M102" s="34"/>
      <c r="N102" s="34"/>
      <c r="O102" s="37"/>
      <c r="P102" s="34"/>
      <c r="Q102" s="34"/>
      <c r="R102" s="34"/>
      <c r="S102" s="34"/>
      <c r="T102" s="34"/>
      <c r="U102" s="36"/>
      <c r="V102" s="36"/>
      <c r="X102" s="32"/>
      <c r="Y102" s="32"/>
      <c r="Z102" s="32"/>
      <c r="AA102" s="32"/>
      <c r="AC102" s="48"/>
      <c r="AD102" s="48"/>
      <c r="AE102" s="48"/>
      <c r="AF102" s="48"/>
      <c r="AH102" s="48"/>
      <c r="AI102" s="48"/>
      <c r="AJ102" s="48"/>
      <c r="AK102" s="48"/>
    </row>
    <row r="103" spans="1:37">
      <c r="A103" s="46" t="str">
        <f t="shared" si="2"/>
        <v/>
      </c>
      <c r="B103" s="47"/>
      <c r="C103" s="38"/>
      <c r="D103" s="38"/>
      <c r="E103" s="32"/>
      <c r="F103" s="32"/>
      <c r="G103" s="32"/>
      <c r="H103" s="33"/>
      <c r="I103" s="34"/>
      <c r="J103" s="34"/>
      <c r="K103" s="37"/>
      <c r="L103" s="34"/>
      <c r="M103" s="34"/>
      <c r="N103" s="34"/>
      <c r="O103" s="37"/>
      <c r="P103" s="34"/>
      <c r="Q103" s="34"/>
      <c r="R103" s="34"/>
      <c r="S103" s="34"/>
      <c r="T103" s="34"/>
      <c r="U103" s="36"/>
      <c r="V103" s="36"/>
      <c r="X103" s="32"/>
      <c r="Y103" s="32"/>
      <c r="Z103" s="32"/>
      <c r="AA103" s="32"/>
      <c r="AC103" s="48"/>
      <c r="AD103" s="48"/>
      <c r="AE103" s="48"/>
      <c r="AF103" s="48"/>
      <c r="AH103" s="48"/>
      <c r="AI103" s="48"/>
      <c r="AJ103" s="48"/>
      <c r="AK103" s="48"/>
    </row>
    <row r="104" spans="1:37">
      <c r="A104" s="46" t="str">
        <f t="shared" si="2"/>
        <v/>
      </c>
      <c r="B104" s="47"/>
      <c r="C104" s="38"/>
      <c r="D104" s="38"/>
      <c r="E104" s="32"/>
      <c r="F104" s="32"/>
      <c r="G104" s="32"/>
      <c r="H104" s="33"/>
      <c r="I104" s="34"/>
      <c r="J104" s="34"/>
      <c r="K104" s="37"/>
      <c r="L104" s="34"/>
      <c r="M104" s="34"/>
      <c r="N104" s="34"/>
      <c r="O104" s="37"/>
      <c r="P104" s="34"/>
      <c r="Q104" s="34"/>
      <c r="R104" s="34"/>
      <c r="S104" s="34"/>
      <c r="T104" s="34"/>
      <c r="U104" s="36"/>
      <c r="V104" s="36"/>
      <c r="X104" s="32"/>
      <c r="Y104" s="32"/>
      <c r="Z104" s="32"/>
      <c r="AA104" s="32"/>
      <c r="AC104" s="48"/>
      <c r="AD104" s="48"/>
      <c r="AE104" s="48"/>
      <c r="AF104" s="48"/>
      <c r="AH104" s="48"/>
      <c r="AI104" s="48"/>
      <c r="AJ104" s="48"/>
      <c r="AK104" s="48"/>
    </row>
    <row r="105" spans="1:37">
      <c r="A105" s="46" t="str">
        <f t="shared" si="2"/>
        <v/>
      </c>
      <c r="B105" s="47"/>
      <c r="C105" s="38"/>
      <c r="D105" s="38"/>
      <c r="E105" s="32"/>
      <c r="F105" s="32"/>
      <c r="G105" s="32"/>
      <c r="H105" s="33"/>
      <c r="I105" s="34"/>
      <c r="J105" s="34"/>
      <c r="K105" s="37"/>
      <c r="L105" s="34"/>
      <c r="M105" s="34"/>
      <c r="N105" s="34"/>
      <c r="O105" s="37"/>
      <c r="P105" s="34"/>
      <c r="Q105" s="34"/>
      <c r="R105" s="34"/>
      <c r="S105" s="34"/>
      <c r="T105" s="34"/>
      <c r="U105" s="36"/>
      <c r="V105" s="36"/>
      <c r="X105" s="32"/>
      <c r="Y105" s="32"/>
      <c r="Z105" s="32"/>
      <c r="AA105" s="32"/>
      <c r="AC105" s="48"/>
      <c r="AD105" s="48"/>
      <c r="AE105" s="48"/>
      <c r="AF105" s="48"/>
      <c r="AH105" s="48"/>
      <c r="AI105" s="48"/>
      <c r="AJ105" s="48"/>
      <c r="AK105" s="48"/>
    </row>
    <row r="106" spans="1:37">
      <c r="A106" s="46" t="str">
        <f t="shared" si="2"/>
        <v/>
      </c>
      <c r="B106" s="47"/>
      <c r="C106" s="38"/>
      <c r="D106" s="38"/>
      <c r="E106" s="32"/>
      <c r="F106" s="32"/>
      <c r="G106" s="32"/>
      <c r="H106" s="33"/>
      <c r="I106" s="34"/>
      <c r="J106" s="34"/>
      <c r="K106" s="37"/>
      <c r="L106" s="34"/>
      <c r="M106" s="34"/>
      <c r="N106" s="34"/>
      <c r="O106" s="37"/>
      <c r="P106" s="34"/>
      <c r="Q106" s="34"/>
      <c r="R106" s="34"/>
      <c r="S106" s="34"/>
      <c r="T106" s="34"/>
      <c r="U106" s="36"/>
      <c r="V106" s="36"/>
      <c r="X106" s="32"/>
      <c r="Y106" s="32"/>
      <c r="Z106" s="32"/>
      <c r="AA106" s="32"/>
      <c r="AC106" s="48"/>
      <c r="AD106" s="48"/>
      <c r="AE106" s="48"/>
      <c r="AF106" s="48"/>
      <c r="AH106" s="48"/>
      <c r="AI106" s="48"/>
      <c r="AJ106" s="48"/>
      <c r="AK106" s="48"/>
    </row>
    <row r="107" spans="1:37">
      <c r="A107" s="46" t="str">
        <f t="shared" si="2"/>
        <v/>
      </c>
      <c r="B107" s="47"/>
      <c r="C107" s="38"/>
      <c r="D107" s="38"/>
      <c r="E107" s="32"/>
      <c r="F107" s="32"/>
      <c r="G107" s="32"/>
      <c r="H107" s="33"/>
      <c r="I107" s="34"/>
      <c r="J107" s="34"/>
      <c r="K107" s="37"/>
      <c r="L107" s="34"/>
      <c r="M107" s="34"/>
      <c r="N107" s="34"/>
      <c r="O107" s="37"/>
      <c r="P107" s="34"/>
      <c r="Q107" s="34"/>
      <c r="R107" s="34"/>
      <c r="S107" s="34"/>
      <c r="T107" s="34"/>
      <c r="U107" s="36"/>
      <c r="V107" s="36"/>
      <c r="X107" s="32"/>
      <c r="Y107" s="32"/>
      <c r="Z107" s="32"/>
      <c r="AA107" s="32"/>
      <c r="AC107" s="48"/>
      <c r="AD107" s="48"/>
      <c r="AE107" s="48"/>
      <c r="AF107" s="48"/>
      <c r="AH107" s="48"/>
      <c r="AI107" s="48"/>
      <c r="AJ107" s="48"/>
      <c r="AK107" s="48"/>
    </row>
    <row r="108" spans="1:37">
      <c r="A108" s="46" t="str">
        <f t="shared" si="2"/>
        <v/>
      </c>
      <c r="B108" s="47"/>
      <c r="C108" s="38"/>
      <c r="D108" s="38"/>
      <c r="E108" s="32"/>
      <c r="F108" s="32"/>
      <c r="G108" s="32"/>
      <c r="H108" s="33"/>
      <c r="I108" s="34"/>
      <c r="J108" s="34"/>
      <c r="K108" s="37"/>
      <c r="L108" s="34"/>
      <c r="M108" s="34"/>
      <c r="N108" s="34"/>
      <c r="O108" s="37"/>
      <c r="P108" s="34"/>
      <c r="Q108" s="34"/>
      <c r="R108" s="34"/>
      <c r="S108" s="34"/>
      <c r="T108" s="34"/>
      <c r="U108" s="36"/>
      <c r="V108" s="36"/>
      <c r="X108" s="32"/>
      <c r="Y108" s="32"/>
      <c r="Z108" s="32"/>
      <c r="AA108" s="32"/>
      <c r="AC108" s="48"/>
      <c r="AD108" s="48"/>
      <c r="AE108" s="48"/>
      <c r="AF108" s="48"/>
      <c r="AH108" s="48"/>
      <c r="AI108" s="48"/>
      <c r="AJ108" s="48"/>
      <c r="AK108" s="48"/>
    </row>
    <row r="109" spans="1:37">
      <c r="A109" s="46" t="str">
        <f t="shared" si="2"/>
        <v/>
      </c>
      <c r="B109" s="47"/>
      <c r="C109" s="38"/>
      <c r="D109" s="38"/>
      <c r="E109" s="32"/>
      <c r="F109" s="32"/>
      <c r="G109" s="32"/>
      <c r="H109" s="33"/>
      <c r="I109" s="34"/>
      <c r="J109" s="34"/>
      <c r="K109" s="37"/>
      <c r="L109" s="34"/>
      <c r="M109" s="34"/>
      <c r="N109" s="34"/>
      <c r="O109" s="37"/>
      <c r="P109" s="34"/>
      <c r="Q109" s="34"/>
      <c r="R109" s="34"/>
      <c r="S109" s="34"/>
      <c r="T109" s="34"/>
      <c r="U109" s="36"/>
      <c r="V109" s="36"/>
      <c r="X109" s="32"/>
      <c r="Y109" s="32"/>
      <c r="Z109" s="32"/>
      <c r="AA109" s="32"/>
      <c r="AC109" s="48"/>
      <c r="AD109" s="48"/>
      <c r="AE109" s="48"/>
      <c r="AF109" s="48"/>
      <c r="AH109" s="48"/>
      <c r="AI109" s="48"/>
      <c r="AJ109" s="48"/>
      <c r="AK109" s="48"/>
    </row>
    <row r="110" spans="1:37">
      <c r="A110" s="46" t="str">
        <f t="shared" si="2"/>
        <v/>
      </c>
      <c r="B110" s="47"/>
      <c r="C110" s="38"/>
      <c r="D110" s="38"/>
      <c r="E110" s="32"/>
      <c r="F110" s="32"/>
      <c r="G110" s="32"/>
      <c r="H110" s="33"/>
      <c r="I110" s="34"/>
      <c r="J110" s="34"/>
      <c r="K110" s="37"/>
      <c r="L110" s="34"/>
      <c r="M110" s="34"/>
      <c r="N110" s="34"/>
      <c r="O110" s="37"/>
      <c r="P110" s="34"/>
      <c r="Q110" s="34"/>
      <c r="R110" s="34"/>
      <c r="S110" s="34"/>
      <c r="T110" s="34"/>
      <c r="U110" s="36"/>
      <c r="V110" s="36"/>
      <c r="X110" s="32"/>
      <c r="Y110" s="32"/>
      <c r="Z110" s="32"/>
      <c r="AA110" s="32"/>
      <c r="AC110" s="48"/>
      <c r="AD110" s="48"/>
      <c r="AE110" s="48"/>
      <c r="AF110" s="48"/>
      <c r="AH110" s="48"/>
      <c r="AI110" s="48"/>
      <c r="AJ110" s="48"/>
      <c r="AK110" s="48"/>
    </row>
    <row r="111" spans="1:37">
      <c r="A111" s="46" t="str">
        <f t="shared" si="2"/>
        <v/>
      </c>
      <c r="B111" s="47"/>
      <c r="C111" s="38"/>
      <c r="D111" s="38"/>
      <c r="E111" s="32"/>
      <c r="F111" s="32"/>
      <c r="G111" s="32"/>
      <c r="H111" s="33"/>
      <c r="I111" s="34"/>
      <c r="J111" s="34"/>
      <c r="K111" s="37"/>
      <c r="L111" s="34"/>
      <c r="M111" s="34"/>
      <c r="N111" s="34"/>
      <c r="O111" s="37"/>
      <c r="P111" s="34"/>
      <c r="Q111" s="34"/>
      <c r="R111" s="34"/>
      <c r="S111" s="34"/>
      <c r="T111" s="34"/>
      <c r="U111" s="36"/>
      <c r="V111" s="36"/>
      <c r="X111" s="32"/>
      <c r="Y111" s="32"/>
      <c r="Z111" s="32"/>
      <c r="AA111" s="32"/>
      <c r="AC111" s="48"/>
      <c r="AD111" s="48"/>
      <c r="AE111" s="48"/>
      <c r="AF111" s="48"/>
      <c r="AH111" s="48"/>
      <c r="AI111" s="48"/>
      <c r="AJ111" s="48"/>
      <c r="AK111" s="48"/>
    </row>
    <row r="112" spans="1:37">
      <c r="A112" s="46" t="str">
        <f t="shared" si="2"/>
        <v/>
      </c>
      <c r="B112" s="47"/>
      <c r="C112" s="38"/>
      <c r="D112" s="38"/>
      <c r="E112" s="32"/>
      <c r="F112" s="32"/>
      <c r="G112" s="32"/>
      <c r="H112" s="33"/>
      <c r="I112" s="34"/>
      <c r="J112" s="34"/>
      <c r="K112" s="37"/>
      <c r="L112" s="34"/>
      <c r="M112" s="34"/>
      <c r="N112" s="34"/>
      <c r="O112" s="37"/>
      <c r="P112" s="34"/>
      <c r="Q112" s="34"/>
      <c r="R112" s="34"/>
      <c r="S112" s="34"/>
      <c r="T112" s="34"/>
      <c r="U112" s="36"/>
      <c r="V112" s="36"/>
      <c r="X112" s="32"/>
      <c r="Y112" s="32"/>
      <c r="Z112" s="32"/>
      <c r="AA112" s="32"/>
      <c r="AC112" s="48"/>
      <c r="AD112" s="48"/>
      <c r="AE112" s="48"/>
      <c r="AF112" s="48"/>
      <c r="AH112" s="48"/>
      <c r="AI112" s="48"/>
      <c r="AJ112" s="48"/>
      <c r="AK112" s="48"/>
    </row>
    <row r="113" spans="1:37">
      <c r="A113" s="46" t="str">
        <f t="shared" si="2"/>
        <v/>
      </c>
      <c r="B113" s="47"/>
      <c r="C113" s="38"/>
      <c r="D113" s="38"/>
      <c r="E113" s="32"/>
      <c r="F113" s="32"/>
      <c r="G113" s="32"/>
      <c r="H113" s="33"/>
      <c r="I113" s="34"/>
      <c r="J113" s="34"/>
      <c r="K113" s="37"/>
      <c r="L113" s="34"/>
      <c r="M113" s="34"/>
      <c r="N113" s="34"/>
      <c r="O113" s="37"/>
      <c r="P113" s="34"/>
      <c r="Q113" s="34"/>
      <c r="R113" s="34"/>
      <c r="S113" s="34"/>
      <c r="T113" s="34"/>
      <c r="U113" s="36"/>
      <c r="V113" s="36"/>
      <c r="X113" s="32"/>
      <c r="Y113" s="32"/>
      <c r="Z113" s="32"/>
      <c r="AA113" s="32"/>
      <c r="AC113" s="48"/>
      <c r="AD113" s="48"/>
      <c r="AE113" s="48"/>
      <c r="AF113" s="48"/>
      <c r="AH113" s="48"/>
      <c r="AI113" s="48"/>
      <c r="AJ113" s="48"/>
      <c r="AK113" s="48"/>
    </row>
    <row r="114" spans="1:37">
      <c r="A114" s="46" t="str">
        <f t="shared" si="2"/>
        <v/>
      </c>
      <c r="B114" s="47"/>
      <c r="C114" s="38"/>
      <c r="D114" s="38"/>
      <c r="E114" s="32"/>
      <c r="F114" s="32"/>
      <c r="G114" s="32"/>
      <c r="H114" s="33"/>
      <c r="I114" s="34"/>
      <c r="J114" s="34"/>
      <c r="K114" s="37"/>
      <c r="L114" s="34"/>
      <c r="M114" s="34"/>
      <c r="N114" s="34"/>
      <c r="O114" s="37"/>
      <c r="P114" s="34"/>
      <c r="Q114" s="34"/>
      <c r="R114" s="34"/>
      <c r="S114" s="34"/>
      <c r="T114" s="34"/>
      <c r="U114" s="36"/>
      <c r="V114" s="36"/>
      <c r="X114" s="32"/>
      <c r="Y114" s="32"/>
      <c r="Z114" s="32"/>
      <c r="AA114" s="32"/>
      <c r="AC114" s="48"/>
      <c r="AD114" s="48"/>
      <c r="AE114" s="48"/>
      <c r="AF114" s="48"/>
      <c r="AH114" s="48"/>
      <c r="AI114" s="48"/>
      <c r="AJ114" s="48"/>
      <c r="AK114" s="48"/>
    </row>
    <row r="115" spans="1:37">
      <c r="A115" s="46" t="str">
        <f t="shared" si="2"/>
        <v/>
      </c>
      <c r="B115" s="47"/>
      <c r="C115" s="38"/>
      <c r="D115" s="38"/>
      <c r="E115" s="32"/>
      <c r="F115" s="32"/>
      <c r="G115" s="32"/>
      <c r="H115" s="33"/>
      <c r="I115" s="34"/>
      <c r="J115" s="34"/>
      <c r="K115" s="37"/>
      <c r="L115" s="34"/>
      <c r="M115" s="34"/>
      <c r="N115" s="34"/>
      <c r="O115" s="37"/>
      <c r="P115" s="34"/>
      <c r="Q115" s="34"/>
      <c r="R115" s="34"/>
      <c r="S115" s="34"/>
      <c r="T115" s="34"/>
      <c r="U115" s="36"/>
      <c r="V115" s="36"/>
      <c r="X115" s="32"/>
      <c r="Y115" s="32"/>
      <c r="Z115" s="32"/>
      <c r="AA115" s="32"/>
      <c r="AC115" s="48"/>
      <c r="AD115" s="48"/>
      <c r="AE115" s="48"/>
      <c r="AF115" s="48"/>
      <c r="AH115" s="48"/>
      <c r="AI115" s="48"/>
      <c r="AJ115" s="48"/>
      <c r="AK115" s="48"/>
    </row>
    <row r="116" spans="1:37">
      <c r="A116" s="46" t="str">
        <f t="shared" si="2"/>
        <v/>
      </c>
      <c r="B116" s="47"/>
      <c r="C116" s="38"/>
      <c r="D116" s="38"/>
      <c r="E116" s="32"/>
      <c r="F116" s="32"/>
      <c r="G116" s="32"/>
      <c r="H116" s="33"/>
      <c r="I116" s="34"/>
      <c r="J116" s="34"/>
      <c r="K116" s="37"/>
      <c r="L116" s="34"/>
      <c r="M116" s="34"/>
      <c r="N116" s="34"/>
      <c r="O116" s="37"/>
      <c r="P116" s="34"/>
      <c r="Q116" s="34"/>
      <c r="R116" s="34"/>
      <c r="S116" s="34"/>
      <c r="T116" s="34"/>
      <c r="U116" s="36"/>
      <c r="V116" s="36"/>
      <c r="X116" s="32"/>
      <c r="Y116" s="32"/>
      <c r="Z116" s="32"/>
      <c r="AA116" s="32"/>
      <c r="AC116" s="48"/>
      <c r="AD116" s="48"/>
      <c r="AE116" s="48"/>
      <c r="AF116" s="48"/>
      <c r="AH116" s="48"/>
      <c r="AI116" s="48"/>
      <c r="AJ116" s="48"/>
      <c r="AK116" s="48"/>
    </row>
    <row r="117" spans="1:37">
      <c r="A117" s="46" t="str">
        <f t="shared" si="2"/>
        <v/>
      </c>
      <c r="B117" s="47"/>
      <c r="C117" s="38"/>
      <c r="D117" s="38"/>
      <c r="E117" s="32"/>
      <c r="F117" s="32"/>
      <c r="G117" s="32"/>
      <c r="H117" s="33"/>
      <c r="I117" s="34"/>
      <c r="J117" s="34"/>
      <c r="K117" s="37"/>
      <c r="L117" s="34"/>
      <c r="M117" s="34"/>
      <c r="N117" s="34"/>
      <c r="O117" s="37"/>
      <c r="P117" s="34"/>
      <c r="Q117" s="34"/>
      <c r="R117" s="34"/>
      <c r="S117" s="34"/>
      <c r="T117" s="34"/>
      <c r="U117" s="36"/>
      <c r="V117" s="36"/>
      <c r="X117" s="32"/>
      <c r="Y117" s="32"/>
      <c r="Z117" s="32"/>
      <c r="AA117" s="32"/>
      <c r="AC117" s="48"/>
      <c r="AD117" s="48"/>
      <c r="AE117" s="48"/>
      <c r="AF117" s="48"/>
      <c r="AH117" s="48"/>
      <c r="AI117" s="48"/>
      <c r="AJ117" s="48"/>
      <c r="AK117" s="48"/>
    </row>
    <row r="118" spans="1:37">
      <c r="A118" s="46" t="str">
        <f t="shared" si="2"/>
        <v/>
      </c>
      <c r="B118" s="47"/>
      <c r="C118" s="38"/>
      <c r="D118" s="38"/>
      <c r="E118" s="32"/>
      <c r="F118" s="32"/>
      <c r="G118" s="32"/>
      <c r="H118" s="33"/>
      <c r="I118" s="34"/>
      <c r="J118" s="34"/>
      <c r="K118" s="37"/>
      <c r="L118" s="34"/>
      <c r="M118" s="34"/>
      <c r="N118" s="34"/>
      <c r="O118" s="37"/>
      <c r="P118" s="34"/>
      <c r="Q118" s="34"/>
      <c r="R118" s="34"/>
      <c r="S118" s="34"/>
      <c r="T118" s="34"/>
      <c r="U118" s="36"/>
      <c r="V118" s="36"/>
      <c r="X118" s="32"/>
      <c r="Y118" s="32"/>
      <c r="Z118" s="32"/>
      <c r="AA118" s="32"/>
      <c r="AC118" s="48"/>
      <c r="AD118" s="48"/>
      <c r="AE118" s="48"/>
      <c r="AF118" s="48"/>
      <c r="AH118" s="48"/>
      <c r="AI118" s="48"/>
      <c r="AJ118" s="48"/>
      <c r="AK118" s="48"/>
    </row>
    <row r="119" spans="1:37">
      <c r="A119" s="46" t="str">
        <f t="shared" si="2"/>
        <v/>
      </c>
      <c r="B119" s="47"/>
      <c r="C119" s="38"/>
      <c r="D119" s="38"/>
      <c r="E119" s="32"/>
      <c r="F119" s="32"/>
      <c r="G119" s="32"/>
      <c r="H119" s="33"/>
      <c r="I119" s="34"/>
      <c r="J119" s="34"/>
      <c r="K119" s="37"/>
      <c r="L119" s="34"/>
      <c r="M119" s="34"/>
      <c r="N119" s="34"/>
      <c r="O119" s="37"/>
      <c r="P119" s="34"/>
      <c r="Q119" s="34"/>
      <c r="R119" s="34"/>
      <c r="S119" s="34"/>
      <c r="T119" s="34"/>
      <c r="U119" s="36"/>
      <c r="V119" s="36"/>
      <c r="X119" s="32"/>
      <c r="Y119" s="32"/>
      <c r="Z119" s="32"/>
      <c r="AA119" s="32"/>
      <c r="AC119" s="48"/>
      <c r="AD119" s="48"/>
      <c r="AE119" s="48"/>
      <c r="AF119" s="48"/>
      <c r="AH119" s="48"/>
      <c r="AI119" s="48"/>
      <c r="AJ119" s="48"/>
      <c r="AK119" s="48"/>
    </row>
    <row r="120" spans="1:37">
      <c r="A120" s="46" t="str">
        <f t="shared" si="2"/>
        <v/>
      </c>
      <c r="B120" s="47"/>
      <c r="C120" s="38"/>
      <c r="D120" s="38"/>
      <c r="E120" s="32"/>
      <c r="F120" s="32"/>
      <c r="G120" s="32"/>
      <c r="H120" s="33"/>
      <c r="I120" s="34"/>
      <c r="J120" s="34"/>
      <c r="K120" s="37"/>
      <c r="L120" s="34"/>
      <c r="M120" s="34"/>
      <c r="N120" s="34"/>
      <c r="O120" s="37"/>
      <c r="P120" s="34"/>
      <c r="Q120" s="34"/>
      <c r="R120" s="34"/>
      <c r="S120" s="34"/>
      <c r="T120" s="34"/>
      <c r="U120" s="36"/>
      <c r="V120" s="36"/>
      <c r="X120" s="32"/>
      <c r="Y120" s="32"/>
      <c r="Z120" s="32"/>
      <c r="AA120" s="32"/>
      <c r="AC120" s="48"/>
      <c r="AD120" s="48"/>
      <c r="AE120" s="48"/>
      <c r="AF120" s="48"/>
      <c r="AH120" s="48"/>
      <c r="AI120" s="48"/>
      <c r="AJ120" s="48"/>
      <c r="AK120" s="48"/>
    </row>
    <row r="121" spans="1:37">
      <c r="A121" s="46" t="str">
        <f t="shared" si="2"/>
        <v/>
      </c>
      <c r="B121" s="47"/>
      <c r="C121" s="38"/>
      <c r="D121" s="38"/>
      <c r="E121" s="32"/>
      <c r="F121" s="32"/>
      <c r="G121" s="32"/>
      <c r="H121" s="33"/>
      <c r="I121" s="34"/>
      <c r="J121" s="34"/>
      <c r="K121" s="37"/>
      <c r="L121" s="34"/>
      <c r="M121" s="34"/>
      <c r="N121" s="34"/>
      <c r="O121" s="37"/>
      <c r="P121" s="34"/>
      <c r="Q121" s="34"/>
      <c r="R121" s="34"/>
      <c r="S121" s="34"/>
      <c r="T121" s="34"/>
      <c r="U121" s="36"/>
      <c r="V121" s="36"/>
      <c r="X121" s="32"/>
      <c r="Y121" s="32"/>
      <c r="Z121" s="32"/>
      <c r="AA121" s="32"/>
      <c r="AC121" s="48"/>
      <c r="AD121" s="48"/>
      <c r="AE121" s="48"/>
      <c r="AF121" s="48"/>
      <c r="AH121" s="48"/>
      <c r="AI121" s="48"/>
      <c r="AJ121" s="48"/>
      <c r="AK121" s="48"/>
    </row>
    <row r="122" spans="1:37">
      <c r="A122" s="46" t="str">
        <f t="shared" si="2"/>
        <v/>
      </c>
    </row>
    <row r="123" spans="1:37">
      <c r="A123" s="46" t="str">
        <f t="shared" si="2"/>
        <v/>
      </c>
    </row>
    <row r="124" spans="1:37">
      <c r="A124" s="46" t="str">
        <f t="shared" si="2"/>
        <v/>
      </c>
    </row>
    <row r="125" spans="1:37">
      <c r="A125" s="46" t="str">
        <f t="shared" si="2"/>
        <v/>
      </c>
    </row>
    <row r="126" spans="1:37">
      <c r="A126" s="46" t="str">
        <f t="shared" si="2"/>
        <v/>
      </c>
    </row>
    <row r="127" spans="1:37">
      <c r="A127" s="46" t="str">
        <f t="shared" si="2"/>
        <v/>
      </c>
    </row>
    <row r="128" spans="1:37">
      <c r="A128" s="46" t="str">
        <f t="shared" si="2"/>
        <v/>
      </c>
    </row>
    <row r="129" spans="1:37">
      <c r="A129" s="46" t="str">
        <f t="shared" si="2"/>
        <v/>
      </c>
    </row>
    <row r="130" spans="1:37">
      <c r="A130" s="46" t="str">
        <f t="shared" si="2"/>
        <v/>
      </c>
    </row>
    <row r="131" spans="1:37">
      <c r="A131" s="46" t="str">
        <f t="shared" ref="A131:A194" si="3">IF(C131="","",B131&amp;" &gt;&gt; "&amp;C131)</f>
        <v/>
      </c>
    </row>
    <row r="132" spans="1:37">
      <c r="A132" s="46" t="str">
        <f t="shared" si="3"/>
        <v/>
      </c>
    </row>
    <row r="133" spans="1:37">
      <c r="A133" s="46" t="str">
        <f t="shared" si="3"/>
        <v/>
      </c>
    </row>
    <row r="134" spans="1:37">
      <c r="A134" s="46" t="str">
        <f t="shared" si="3"/>
        <v/>
      </c>
    </row>
    <row r="135" spans="1:37" s="31" customFormat="1">
      <c r="A135" s="46" t="str">
        <f t="shared" si="3"/>
        <v/>
      </c>
      <c r="H135" s="30"/>
      <c r="I135" s="39"/>
      <c r="J135" s="39"/>
      <c r="K135" s="30"/>
      <c r="L135" s="39"/>
      <c r="M135" s="39"/>
      <c r="N135" s="39"/>
      <c r="O135" s="30"/>
      <c r="P135" s="30"/>
      <c r="Q135" s="30"/>
      <c r="R135" s="30"/>
      <c r="S135" s="30"/>
      <c r="T135" s="30"/>
      <c r="U135" s="30"/>
      <c r="V135" s="30"/>
      <c r="W135" s="30"/>
      <c r="AB135" s="30"/>
      <c r="AH135" s="50"/>
      <c r="AI135" s="50"/>
      <c r="AJ135" s="50"/>
      <c r="AK135" s="50"/>
    </row>
    <row r="136" spans="1:37" s="31" customFormat="1">
      <c r="A136" s="46" t="str">
        <f t="shared" si="3"/>
        <v/>
      </c>
      <c r="H136" s="30"/>
      <c r="I136" s="39"/>
      <c r="J136" s="39"/>
      <c r="K136" s="30"/>
      <c r="L136" s="39"/>
      <c r="M136" s="39"/>
      <c r="N136" s="39"/>
      <c r="O136" s="30"/>
      <c r="P136" s="30"/>
      <c r="Q136" s="30"/>
      <c r="R136" s="30"/>
      <c r="S136" s="30"/>
      <c r="T136" s="30"/>
      <c r="U136" s="30"/>
      <c r="V136" s="30"/>
      <c r="W136" s="30"/>
      <c r="AB136" s="30"/>
      <c r="AH136" s="50"/>
      <c r="AI136" s="50"/>
      <c r="AJ136" s="50"/>
      <c r="AK136" s="50"/>
    </row>
    <row r="137" spans="1:37" s="31" customFormat="1">
      <c r="A137" s="46" t="str">
        <f t="shared" si="3"/>
        <v/>
      </c>
      <c r="H137" s="30"/>
      <c r="I137" s="39"/>
      <c r="J137" s="39"/>
      <c r="K137" s="30"/>
      <c r="L137" s="39"/>
      <c r="M137" s="39"/>
      <c r="N137" s="39"/>
      <c r="O137" s="30"/>
      <c r="P137" s="30"/>
      <c r="Q137" s="30"/>
      <c r="R137" s="30"/>
      <c r="S137" s="30"/>
      <c r="T137" s="30"/>
      <c r="U137" s="30"/>
      <c r="V137" s="30"/>
      <c r="W137" s="30"/>
      <c r="AB137" s="30"/>
      <c r="AH137" s="50"/>
      <c r="AI137" s="50"/>
      <c r="AJ137" s="50"/>
      <c r="AK137" s="50"/>
    </row>
    <row r="138" spans="1:37" s="31" customFormat="1">
      <c r="A138" s="46" t="str">
        <f t="shared" si="3"/>
        <v/>
      </c>
      <c r="H138" s="30"/>
      <c r="I138" s="39"/>
      <c r="J138" s="39"/>
      <c r="K138" s="30"/>
      <c r="L138" s="39"/>
      <c r="M138" s="39"/>
      <c r="N138" s="39"/>
      <c r="O138" s="30"/>
      <c r="P138" s="30"/>
      <c r="Q138" s="30"/>
      <c r="R138" s="30"/>
      <c r="S138" s="30"/>
      <c r="T138" s="30"/>
      <c r="U138" s="30"/>
      <c r="V138" s="30"/>
      <c r="W138" s="30"/>
      <c r="AB138" s="30"/>
      <c r="AH138" s="50"/>
      <c r="AI138" s="50"/>
      <c r="AJ138" s="50"/>
      <c r="AK138" s="50"/>
    </row>
    <row r="139" spans="1:37" s="31" customFormat="1">
      <c r="A139" s="46" t="str">
        <f t="shared" si="3"/>
        <v/>
      </c>
      <c r="H139" s="30"/>
      <c r="I139" s="39"/>
      <c r="J139" s="39"/>
      <c r="K139" s="30"/>
      <c r="L139" s="39"/>
      <c r="M139" s="39"/>
      <c r="N139" s="39"/>
      <c r="O139" s="30"/>
      <c r="P139" s="30"/>
      <c r="Q139" s="30"/>
      <c r="R139" s="30"/>
      <c r="S139" s="30"/>
      <c r="T139" s="30"/>
      <c r="U139" s="30"/>
      <c r="V139" s="30"/>
      <c r="W139" s="30"/>
      <c r="AB139" s="30"/>
      <c r="AH139" s="50"/>
      <c r="AI139" s="50"/>
      <c r="AJ139" s="50"/>
      <c r="AK139" s="50"/>
    </row>
    <row r="140" spans="1:37" s="31" customFormat="1">
      <c r="A140" s="46" t="str">
        <f t="shared" si="3"/>
        <v/>
      </c>
      <c r="H140" s="30"/>
      <c r="I140" s="39"/>
      <c r="J140" s="39"/>
      <c r="K140" s="30"/>
      <c r="L140" s="39"/>
      <c r="M140" s="39"/>
      <c r="N140" s="39"/>
      <c r="O140" s="30"/>
      <c r="P140" s="30"/>
      <c r="Q140" s="30"/>
      <c r="R140" s="30"/>
      <c r="S140" s="30"/>
      <c r="T140" s="30"/>
      <c r="U140" s="30"/>
      <c r="V140" s="30"/>
      <c r="W140" s="30"/>
      <c r="AB140" s="30"/>
      <c r="AH140" s="50"/>
      <c r="AI140" s="50"/>
      <c r="AJ140" s="50"/>
      <c r="AK140" s="50"/>
    </row>
    <row r="141" spans="1:37" s="31" customFormat="1">
      <c r="A141" s="46" t="str">
        <f t="shared" si="3"/>
        <v/>
      </c>
      <c r="H141" s="30"/>
      <c r="I141" s="39"/>
      <c r="J141" s="39"/>
      <c r="K141" s="30"/>
      <c r="L141" s="39"/>
      <c r="M141" s="39"/>
      <c r="N141" s="39"/>
      <c r="O141" s="30"/>
      <c r="P141" s="30"/>
      <c r="Q141" s="30"/>
      <c r="R141" s="30"/>
      <c r="S141" s="30"/>
      <c r="T141" s="30"/>
      <c r="U141" s="30"/>
      <c r="V141" s="30"/>
      <c r="W141" s="30"/>
      <c r="AB141" s="30"/>
      <c r="AH141" s="50"/>
      <c r="AI141" s="50"/>
      <c r="AJ141" s="50"/>
      <c r="AK141" s="50"/>
    </row>
    <row r="142" spans="1:37" s="31" customFormat="1">
      <c r="A142" s="46" t="str">
        <f t="shared" si="3"/>
        <v/>
      </c>
      <c r="H142" s="30"/>
      <c r="I142" s="39"/>
      <c r="J142" s="39"/>
      <c r="K142" s="30"/>
      <c r="L142" s="39"/>
      <c r="M142" s="39"/>
      <c r="N142" s="39"/>
      <c r="O142" s="30"/>
      <c r="P142" s="30"/>
      <c r="Q142" s="30"/>
      <c r="R142" s="30"/>
      <c r="S142" s="30"/>
      <c r="T142" s="30"/>
      <c r="U142" s="30"/>
      <c r="V142" s="30"/>
      <c r="W142" s="30"/>
      <c r="AB142" s="30"/>
      <c r="AH142" s="50"/>
      <c r="AI142" s="50"/>
      <c r="AJ142" s="50"/>
      <c r="AK142" s="50"/>
    </row>
    <row r="143" spans="1:37" s="31" customFormat="1">
      <c r="A143" s="46" t="str">
        <f t="shared" si="3"/>
        <v/>
      </c>
      <c r="H143" s="30"/>
      <c r="I143" s="39"/>
      <c r="J143" s="39"/>
      <c r="K143" s="30"/>
      <c r="L143" s="39"/>
      <c r="M143" s="39"/>
      <c r="N143" s="39"/>
      <c r="O143" s="30"/>
      <c r="P143" s="30"/>
      <c r="Q143" s="30"/>
      <c r="R143" s="30"/>
      <c r="S143" s="30"/>
      <c r="T143" s="30"/>
      <c r="U143" s="30"/>
      <c r="V143" s="30"/>
      <c r="W143" s="30"/>
      <c r="AB143" s="30"/>
      <c r="AH143" s="50"/>
      <c r="AI143" s="50"/>
      <c r="AJ143" s="50"/>
      <c r="AK143" s="50"/>
    </row>
    <row r="144" spans="1:37" s="31" customFormat="1">
      <c r="A144" s="46" t="str">
        <f t="shared" si="3"/>
        <v/>
      </c>
      <c r="H144" s="30"/>
      <c r="I144" s="39"/>
      <c r="J144" s="39"/>
      <c r="K144" s="30"/>
      <c r="L144" s="39"/>
      <c r="M144" s="39"/>
      <c r="N144" s="39"/>
      <c r="O144" s="30"/>
      <c r="P144" s="30"/>
      <c r="Q144" s="30"/>
      <c r="R144" s="30"/>
      <c r="S144" s="30"/>
      <c r="T144" s="30"/>
      <c r="U144" s="30"/>
      <c r="V144" s="30"/>
      <c r="W144" s="30"/>
      <c r="AB144" s="30"/>
      <c r="AH144" s="50"/>
      <c r="AI144" s="50"/>
      <c r="AJ144" s="50"/>
      <c r="AK144" s="50"/>
    </row>
    <row r="145" spans="1:37" s="31" customFormat="1">
      <c r="A145" s="46" t="str">
        <f t="shared" si="3"/>
        <v/>
      </c>
      <c r="H145" s="30"/>
      <c r="I145" s="39"/>
      <c r="J145" s="39"/>
      <c r="K145" s="30"/>
      <c r="L145" s="39"/>
      <c r="M145" s="39"/>
      <c r="N145" s="39"/>
      <c r="O145" s="30"/>
      <c r="P145" s="30"/>
      <c r="Q145" s="30"/>
      <c r="R145" s="30"/>
      <c r="S145" s="30"/>
      <c r="T145" s="30"/>
      <c r="U145" s="30"/>
      <c r="V145" s="30"/>
      <c r="W145" s="30"/>
      <c r="AB145" s="30"/>
      <c r="AH145" s="50"/>
      <c r="AI145" s="50"/>
      <c r="AJ145" s="50"/>
      <c r="AK145" s="50"/>
    </row>
    <row r="146" spans="1:37" s="31" customFormat="1">
      <c r="A146" s="46" t="str">
        <f t="shared" si="3"/>
        <v/>
      </c>
      <c r="H146" s="30"/>
      <c r="I146" s="39"/>
      <c r="J146" s="39"/>
      <c r="K146" s="30"/>
      <c r="L146" s="39"/>
      <c r="M146" s="39"/>
      <c r="N146" s="39"/>
      <c r="O146" s="30"/>
      <c r="P146" s="30"/>
      <c r="Q146" s="30"/>
      <c r="R146" s="30"/>
      <c r="S146" s="30"/>
      <c r="T146" s="30"/>
      <c r="U146" s="30"/>
      <c r="V146" s="30"/>
      <c r="W146" s="30"/>
      <c r="AB146" s="30"/>
      <c r="AH146" s="50"/>
      <c r="AI146" s="50"/>
      <c r="AJ146" s="50"/>
      <c r="AK146" s="50"/>
    </row>
    <row r="147" spans="1:37" s="31" customFormat="1">
      <c r="A147" s="46" t="str">
        <f t="shared" si="3"/>
        <v/>
      </c>
      <c r="H147" s="30"/>
      <c r="I147" s="39"/>
      <c r="J147" s="39"/>
      <c r="K147" s="30"/>
      <c r="L147" s="39"/>
      <c r="M147" s="39"/>
      <c r="N147" s="39"/>
      <c r="O147" s="30"/>
      <c r="P147" s="30"/>
      <c r="Q147" s="30"/>
      <c r="R147" s="30"/>
      <c r="S147" s="30"/>
      <c r="T147" s="30"/>
      <c r="U147" s="30"/>
      <c r="V147" s="30"/>
      <c r="W147" s="30"/>
      <c r="AB147" s="30"/>
      <c r="AH147" s="50"/>
      <c r="AI147" s="50"/>
      <c r="AJ147" s="50"/>
      <c r="AK147" s="50"/>
    </row>
    <row r="148" spans="1:37" s="31" customFormat="1">
      <c r="A148" s="46" t="str">
        <f t="shared" si="3"/>
        <v/>
      </c>
      <c r="H148" s="30"/>
      <c r="I148" s="39"/>
      <c r="J148" s="39"/>
      <c r="K148" s="30"/>
      <c r="L148" s="39"/>
      <c r="M148" s="39"/>
      <c r="N148" s="39"/>
      <c r="O148" s="30"/>
      <c r="P148" s="30"/>
      <c r="Q148" s="30"/>
      <c r="R148" s="30"/>
      <c r="S148" s="30"/>
      <c r="T148" s="30"/>
      <c r="U148" s="30"/>
      <c r="V148" s="30"/>
      <c r="W148" s="30"/>
      <c r="AB148" s="30"/>
      <c r="AH148" s="50"/>
      <c r="AI148" s="50"/>
      <c r="AJ148" s="50"/>
      <c r="AK148" s="50"/>
    </row>
    <row r="149" spans="1:37" s="31" customFormat="1">
      <c r="A149" s="46" t="str">
        <f t="shared" si="3"/>
        <v/>
      </c>
      <c r="H149" s="30"/>
      <c r="I149" s="39"/>
      <c r="J149" s="39"/>
      <c r="K149" s="30"/>
      <c r="L149" s="39"/>
      <c r="M149" s="39"/>
      <c r="N149" s="39"/>
      <c r="O149" s="30"/>
      <c r="P149" s="30"/>
      <c r="Q149" s="30"/>
      <c r="R149" s="30"/>
      <c r="S149" s="30"/>
      <c r="T149" s="30"/>
      <c r="U149" s="30"/>
      <c r="V149" s="30"/>
      <c r="W149" s="30"/>
      <c r="AB149" s="30"/>
      <c r="AH149" s="50"/>
      <c r="AI149" s="50"/>
      <c r="AJ149" s="50"/>
      <c r="AK149" s="50"/>
    </row>
    <row r="150" spans="1:37" s="31" customFormat="1">
      <c r="A150" s="46" t="str">
        <f t="shared" si="3"/>
        <v/>
      </c>
      <c r="H150" s="30"/>
      <c r="I150" s="39"/>
      <c r="J150" s="39"/>
      <c r="K150" s="30"/>
      <c r="L150" s="39"/>
      <c r="M150" s="39"/>
      <c r="N150" s="39"/>
      <c r="O150" s="30"/>
      <c r="P150" s="30"/>
      <c r="Q150" s="30"/>
      <c r="R150" s="30"/>
      <c r="S150" s="30"/>
      <c r="T150" s="30"/>
      <c r="U150" s="30"/>
      <c r="V150" s="30"/>
      <c r="W150" s="30"/>
      <c r="AB150" s="30"/>
      <c r="AH150" s="50"/>
      <c r="AI150" s="50"/>
      <c r="AJ150" s="50"/>
      <c r="AK150" s="50"/>
    </row>
    <row r="151" spans="1:37" s="31" customFormat="1">
      <c r="A151" s="46" t="str">
        <f t="shared" si="3"/>
        <v/>
      </c>
      <c r="H151" s="30"/>
      <c r="I151" s="39"/>
      <c r="J151" s="39"/>
      <c r="K151" s="30"/>
      <c r="L151" s="39"/>
      <c r="M151" s="39"/>
      <c r="N151" s="39"/>
      <c r="O151" s="30"/>
      <c r="P151" s="30"/>
      <c r="Q151" s="30"/>
      <c r="R151" s="30"/>
      <c r="S151" s="30"/>
      <c r="T151" s="30"/>
      <c r="U151" s="30"/>
      <c r="V151" s="30"/>
      <c r="W151" s="30"/>
      <c r="AB151" s="30"/>
      <c r="AH151" s="50"/>
      <c r="AI151" s="50"/>
      <c r="AJ151" s="50"/>
      <c r="AK151" s="50"/>
    </row>
    <row r="152" spans="1:37" s="31" customFormat="1">
      <c r="A152" s="46" t="str">
        <f t="shared" si="3"/>
        <v/>
      </c>
      <c r="H152" s="30"/>
      <c r="I152" s="39"/>
      <c r="J152" s="39"/>
      <c r="K152" s="30"/>
      <c r="L152" s="39"/>
      <c r="M152" s="39"/>
      <c r="N152" s="39"/>
      <c r="O152" s="30"/>
      <c r="P152" s="30"/>
      <c r="Q152" s="30"/>
      <c r="R152" s="30"/>
      <c r="S152" s="30"/>
      <c r="T152" s="30"/>
      <c r="U152" s="30"/>
      <c r="V152" s="30"/>
      <c r="W152" s="30"/>
      <c r="AB152" s="30"/>
      <c r="AH152" s="50"/>
      <c r="AI152" s="50"/>
      <c r="AJ152" s="50"/>
      <c r="AK152" s="50"/>
    </row>
    <row r="153" spans="1:37" s="31" customFormat="1">
      <c r="A153" s="46" t="str">
        <f t="shared" si="3"/>
        <v/>
      </c>
      <c r="H153" s="30"/>
      <c r="I153" s="39"/>
      <c r="J153" s="39"/>
      <c r="K153" s="30"/>
      <c r="L153" s="39"/>
      <c r="M153" s="39"/>
      <c r="N153" s="39"/>
      <c r="O153" s="30"/>
      <c r="P153" s="30"/>
      <c r="Q153" s="30"/>
      <c r="R153" s="30"/>
      <c r="S153" s="30"/>
      <c r="T153" s="30"/>
      <c r="U153" s="30"/>
      <c r="V153" s="30"/>
      <c r="W153" s="30"/>
      <c r="AB153" s="30"/>
      <c r="AH153" s="50"/>
      <c r="AI153" s="50"/>
      <c r="AJ153" s="50"/>
      <c r="AK153" s="50"/>
    </row>
    <row r="154" spans="1:37" s="31" customFormat="1">
      <c r="A154" s="46" t="str">
        <f t="shared" si="3"/>
        <v/>
      </c>
      <c r="H154" s="30"/>
      <c r="I154" s="39"/>
      <c r="J154" s="39"/>
      <c r="K154" s="30"/>
      <c r="L154" s="39"/>
      <c r="M154" s="39"/>
      <c r="N154" s="39"/>
      <c r="O154" s="30"/>
      <c r="P154" s="30"/>
      <c r="Q154" s="30"/>
      <c r="R154" s="30"/>
      <c r="S154" s="30"/>
      <c r="T154" s="30"/>
      <c r="U154" s="30"/>
      <c r="V154" s="30"/>
      <c r="W154" s="30"/>
      <c r="AB154" s="30"/>
      <c r="AH154" s="50"/>
      <c r="AI154" s="50"/>
      <c r="AJ154" s="50"/>
      <c r="AK154" s="50"/>
    </row>
    <row r="155" spans="1:37" s="31" customFormat="1">
      <c r="A155" s="46" t="str">
        <f t="shared" si="3"/>
        <v/>
      </c>
      <c r="H155" s="30"/>
      <c r="I155" s="39"/>
      <c r="J155" s="39"/>
      <c r="K155" s="30"/>
      <c r="L155" s="39"/>
      <c r="M155" s="39"/>
      <c r="N155" s="39"/>
      <c r="O155" s="30"/>
      <c r="P155" s="30"/>
      <c r="Q155" s="30"/>
      <c r="R155" s="30"/>
      <c r="S155" s="30"/>
      <c r="T155" s="30"/>
      <c r="U155" s="30"/>
      <c r="V155" s="30"/>
      <c r="W155" s="30"/>
      <c r="AB155" s="30"/>
      <c r="AH155" s="50"/>
      <c r="AI155" s="50"/>
      <c r="AJ155" s="50"/>
      <c r="AK155" s="50"/>
    </row>
    <row r="156" spans="1:37" s="31" customFormat="1">
      <c r="A156" s="46" t="str">
        <f t="shared" si="3"/>
        <v/>
      </c>
      <c r="H156" s="30"/>
      <c r="I156" s="39"/>
      <c r="J156" s="39"/>
      <c r="K156" s="30"/>
      <c r="L156" s="39"/>
      <c r="M156" s="39"/>
      <c r="N156" s="39"/>
      <c r="O156" s="30"/>
      <c r="P156" s="30"/>
      <c r="Q156" s="30"/>
      <c r="R156" s="30"/>
      <c r="S156" s="30"/>
      <c r="T156" s="30"/>
      <c r="U156" s="30"/>
      <c r="V156" s="30"/>
      <c r="W156" s="30"/>
      <c r="AB156" s="30"/>
      <c r="AH156" s="50"/>
      <c r="AI156" s="50"/>
      <c r="AJ156" s="50"/>
      <c r="AK156" s="50"/>
    </row>
    <row r="157" spans="1:37" s="31" customFormat="1">
      <c r="A157" s="46" t="str">
        <f t="shared" si="3"/>
        <v/>
      </c>
      <c r="H157" s="30"/>
      <c r="I157" s="39"/>
      <c r="J157" s="39"/>
      <c r="K157" s="30"/>
      <c r="L157" s="39"/>
      <c r="M157" s="39"/>
      <c r="N157" s="39"/>
      <c r="O157" s="30"/>
      <c r="P157" s="30"/>
      <c r="Q157" s="30"/>
      <c r="R157" s="30"/>
      <c r="S157" s="30"/>
      <c r="T157" s="30"/>
      <c r="U157" s="30"/>
      <c r="V157" s="30"/>
      <c r="W157" s="30"/>
      <c r="AB157" s="30"/>
      <c r="AH157" s="50"/>
      <c r="AI157" s="50"/>
      <c r="AJ157" s="50"/>
      <c r="AK157" s="50"/>
    </row>
    <row r="158" spans="1:37" s="31" customFormat="1">
      <c r="A158" s="46" t="str">
        <f t="shared" si="3"/>
        <v/>
      </c>
      <c r="H158" s="30"/>
      <c r="I158" s="39"/>
      <c r="J158" s="39"/>
      <c r="K158" s="30"/>
      <c r="L158" s="39"/>
      <c r="M158" s="39"/>
      <c r="N158" s="39"/>
      <c r="O158" s="30"/>
      <c r="P158" s="30"/>
      <c r="Q158" s="30"/>
      <c r="R158" s="30"/>
      <c r="S158" s="30"/>
      <c r="T158" s="30"/>
      <c r="U158" s="30"/>
      <c r="V158" s="30"/>
      <c r="W158" s="30"/>
      <c r="AB158" s="30"/>
      <c r="AH158" s="50"/>
      <c r="AI158" s="50"/>
      <c r="AJ158" s="50"/>
      <c r="AK158" s="50"/>
    </row>
    <row r="159" spans="1:37" s="31" customFormat="1">
      <c r="A159" s="46" t="str">
        <f t="shared" si="3"/>
        <v/>
      </c>
      <c r="H159" s="30"/>
      <c r="I159" s="39"/>
      <c r="J159" s="39"/>
      <c r="K159" s="30"/>
      <c r="L159" s="39"/>
      <c r="M159" s="39"/>
      <c r="N159" s="39"/>
      <c r="O159" s="30"/>
      <c r="P159" s="30"/>
      <c r="Q159" s="30"/>
      <c r="R159" s="30"/>
      <c r="S159" s="30"/>
      <c r="T159" s="30"/>
      <c r="U159" s="30"/>
      <c r="V159" s="30"/>
      <c r="W159" s="30"/>
      <c r="AB159" s="30"/>
      <c r="AH159" s="50"/>
      <c r="AI159" s="50"/>
      <c r="AJ159" s="50"/>
      <c r="AK159" s="50"/>
    </row>
    <row r="160" spans="1:37" s="31" customFormat="1">
      <c r="A160" s="46" t="str">
        <f t="shared" si="3"/>
        <v/>
      </c>
      <c r="H160" s="30"/>
      <c r="I160" s="39"/>
      <c r="J160" s="39"/>
      <c r="K160" s="30"/>
      <c r="L160" s="39"/>
      <c r="M160" s="39"/>
      <c r="N160" s="39"/>
      <c r="O160" s="30"/>
      <c r="P160" s="30"/>
      <c r="Q160" s="30"/>
      <c r="R160" s="30"/>
      <c r="S160" s="30"/>
      <c r="T160" s="30"/>
      <c r="U160" s="30"/>
      <c r="V160" s="30"/>
      <c r="W160" s="30"/>
      <c r="AB160" s="30"/>
      <c r="AH160" s="50"/>
      <c r="AI160" s="50"/>
      <c r="AJ160" s="50"/>
      <c r="AK160" s="50"/>
    </row>
    <row r="161" spans="1:37" s="31" customFormat="1">
      <c r="A161" s="46" t="str">
        <f t="shared" si="3"/>
        <v/>
      </c>
      <c r="H161" s="30"/>
      <c r="I161" s="39"/>
      <c r="J161" s="39"/>
      <c r="K161" s="30"/>
      <c r="L161" s="39"/>
      <c r="M161" s="39"/>
      <c r="N161" s="39"/>
      <c r="O161" s="30"/>
      <c r="P161" s="30"/>
      <c r="Q161" s="30"/>
      <c r="R161" s="30"/>
      <c r="S161" s="30"/>
      <c r="T161" s="30"/>
      <c r="U161" s="30"/>
      <c r="V161" s="30"/>
      <c r="W161" s="30"/>
      <c r="AB161" s="30"/>
      <c r="AH161" s="50"/>
      <c r="AI161" s="50"/>
      <c r="AJ161" s="50"/>
      <c r="AK161" s="50"/>
    </row>
    <row r="162" spans="1:37" s="31" customFormat="1">
      <c r="A162" s="46" t="str">
        <f t="shared" si="3"/>
        <v/>
      </c>
      <c r="H162" s="30"/>
      <c r="I162" s="39"/>
      <c r="J162" s="39"/>
      <c r="K162" s="30"/>
      <c r="L162" s="39"/>
      <c r="M162" s="39"/>
      <c r="N162" s="39"/>
      <c r="O162" s="30"/>
      <c r="P162" s="30"/>
      <c r="Q162" s="30"/>
      <c r="R162" s="30"/>
      <c r="S162" s="30"/>
      <c r="T162" s="30"/>
      <c r="U162" s="30"/>
      <c r="V162" s="30"/>
      <c r="W162" s="30"/>
      <c r="AB162" s="30"/>
      <c r="AH162" s="50"/>
      <c r="AI162" s="50"/>
      <c r="AJ162" s="50"/>
      <c r="AK162" s="50"/>
    </row>
    <row r="163" spans="1:37" s="31" customFormat="1">
      <c r="A163" s="46" t="str">
        <f t="shared" si="3"/>
        <v/>
      </c>
      <c r="H163" s="30"/>
      <c r="I163" s="39"/>
      <c r="J163" s="39"/>
      <c r="K163" s="30"/>
      <c r="L163" s="39"/>
      <c r="M163" s="39"/>
      <c r="N163" s="39"/>
      <c r="O163" s="30"/>
      <c r="P163" s="30"/>
      <c r="Q163" s="30"/>
      <c r="R163" s="30"/>
      <c r="S163" s="30"/>
      <c r="T163" s="30"/>
      <c r="U163" s="30"/>
      <c r="V163" s="30"/>
      <c r="W163" s="30"/>
      <c r="AB163" s="30"/>
      <c r="AH163" s="50"/>
      <c r="AI163" s="50"/>
      <c r="AJ163" s="50"/>
      <c r="AK163" s="50"/>
    </row>
    <row r="164" spans="1:37" s="31" customFormat="1">
      <c r="A164" s="46" t="str">
        <f t="shared" si="3"/>
        <v/>
      </c>
      <c r="H164" s="30"/>
      <c r="I164" s="39"/>
      <c r="J164" s="39"/>
      <c r="K164" s="30"/>
      <c r="L164" s="39"/>
      <c r="M164" s="39"/>
      <c r="N164" s="39"/>
      <c r="O164" s="30"/>
      <c r="P164" s="30"/>
      <c r="Q164" s="30"/>
      <c r="R164" s="30"/>
      <c r="S164" s="30"/>
      <c r="T164" s="30"/>
      <c r="U164" s="30"/>
      <c r="V164" s="30"/>
      <c r="W164" s="30"/>
      <c r="AB164" s="30"/>
      <c r="AH164" s="50"/>
      <c r="AI164" s="50"/>
      <c r="AJ164" s="50"/>
      <c r="AK164" s="50"/>
    </row>
    <row r="165" spans="1:37" s="31" customFormat="1">
      <c r="A165" s="46" t="str">
        <f t="shared" si="3"/>
        <v/>
      </c>
      <c r="H165" s="30"/>
      <c r="I165" s="39"/>
      <c r="J165" s="39"/>
      <c r="K165" s="30"/>
      <c r="L165" s="39"/>
      <c r="M165" s="39"/>
      <c r="N165" s="39"/>
      <c r="O165" s="30"/>
      <c r="P165" s="30"/>
      <c r="Q165" s="30"/>
      <c r="R165" s="30"/>
      <c r="S165" s="30"/>
      <c r="T165" s="30"/>
      <c r="U165" s="30"/>
      <c r="V165" s="30"/>
      <c r="W165" s="30"/>
      <c r="AB165" s="30"/>
      <c r="AH165" s="50"/>
      <c r="AI165" s="50"/>
      <c r="AJ165" s="50"/>
      <c r="AK165" s="50"/>
    </row>
    <row r="166" spans="1:37" s="31" customFormat="1">
      <c r="A166" s="46" t="str">
        <f t="shared" si="3"/>
        <v/>
      </c>
      <c r="H166" s="30"/>
      <c r="I166" s="39"/>
      <c r="J166" s="39"/>
      <c r="K166" s="30"/>
      <c r="L166" s="39"/>
      <c r="M166" s="39"/>
      <c r="N166" s="39"/>
      <c r="O166" s="30"/>
      <c r="P166" s="30"/>
      <c r="Q166" s="30"/>
      <c r="R166" s="30"/>
      <c r="S166" s="30"/>
      <c r="T166" s="30"/>
      <c r="U166" s="30"/>
      <c r="V166" s="30"/>
      <c r="W166" s="30"/>
      <c r="AB166" s="30"/>
      <c r="AH166" s="50"/>
      <c r="AI166" s="50"/>
      <c r="AJ166" s="50"/>
      <c r="AK166" s="50"/>
    </row>
    <row r="167" spans="1:37" s="31" customFormat="1">
      <c r="A167" s="46" t="str">
        <f t="shared" si="3"/>
        <v/>
      </c>
      <c r="H167" s="30"/>
      <c r="I167" s="39"/>
      <c r="J167" s="39"/>
      <c r="K167" s="30"/>
      <c r="L167" s="39"/>
      <c r="M167" s="39"/>
      <c r="N167" s="39"/>
      <c r="O167" s="30"/>
      <c r="P167" s="30"/>
      <c r="Q167" s="30"/>
      <c r="R167" s="30"/>
      <c r="S167" s="30"/>
      <c r="T167" s="30"/>
      <c r="U167" s="30"/>
      <c r="V167" s="30"/>
      <c r="W167" s="30"/>
      <c r="AB167" s="30"/>
      <c r="AH167" s="50"/>
      <c r="AI167" s="50"/>
      <c r="AJ167" s="50"/>
      <c r="AK167" s="50"/>
    </row>
    <row r="168" spans="1:37" s="31" customFormat="1">
      <c r="A168" s="46" t="str">
        <f t="shared" si="3"/>
        <v/>
      </c>
      <c r="H168" s="30"/>
      <c r="I168" s="39"/>
      <c r="J168" s="39"/>
      <c r="K168" s="30"/>
      <c r="L168" s="39"/>
      <c r="M168" s="39"/>
      <c r="N168" s="39"/>
      <c r="O168" s="30"/>
      <c r="P168" s="30"/>
      <c r="Q168" s="30"/>
      <c r="R168" s="30"/>
      <c r="S168" s="30"/>
      <c r="T168" s="30"/>
      <c r="U168" s="30"/>
      <c r="V168" s="30"/>
      <c r="W168" s="30"/>
      <c r="AB168" s="30"/>
      <c r="AH168" s="50"/>
      <c r="AI168" s="50"/>
      <c r="AJ168" s="50"/>
      <c r="AK168" s="50"/>
    </row>
    <row r="169" spans="1:37" s="31" customFormat="1">
      <c r="A169" s="46" t="str">
        <f t="shared" si="3"/>
        <v/>
      </c>
      <c r="H169" s="30"/>
      <c r="I169" s="39"/>
      <c r="J169" s="39"/>
      <c r="K169" s="30"/>
      <c r="L169" s="39"/>
      <c r="M169" s="39"/>
      <c r="N169" s="39"/>
      <c r="O169" s="30"/>
      <c r="P169" s="30"/>
      <c r="Q169" s="30"/>
      <c r="R169" s="30"/>
      <c r="S169" s="30"/>
      <c r="T169" s="30"/>
      <c r="U169" s="30"/>
      <c r="V169" s="30"/>
      <c r="W169" s="30"/>
      <c r="AB169" s="30"/>
      <c r="AH169" s="50"/>
      <c r="AI169" s="50"/>
      <c r="AJ169" s="50"/>
      <c r="AK169" s="50"/>
    </row>
    <row r="170" spans="1:37" s="31" customFormat="1">
      <c r="A170" s="46" t="str">
        <f t="shared" si="3"/>
        <v/>
      </c>
      <c r="H170" s="30"/>
      <c r="I170" s="39"/>
      <c r="J170" s="39"/>
      <c r="K170" s="30"/>
      <c r="L170" s="39"/>
      <c r="M170" s="39"/>
      <c r="N170" s="39"/>
      <c r="O170" s="30"/>
      <c r="P170" s="30"/>
      <c r="Q170" s="30"/>
      <c r="R170" s="30"/>
      <c r="S170" s="30"/>
      <c r="T170" s="30"/>
      <c r="U170" s="30"/>
      <c r="V170" s="30"/>
      <c r="W170" s="30"/>
      <c r="AB170" s="30"/>
      <c r="AH170" s="50"/>
      <c r="AI170" s="50"/>
      <c r="AJ170" s="50"/>
      <c r="AK170" s="50"/>
    </row>
    <row r="171" spans="1:37" s="31" customFormat="1">
      <c r="A171" s="46" t="str">
        <f t="shared" si="3"/>
        <v/>
      </c>
      <c r="H171" s="30"/>
      <c r="I171" s="39"/>
      <c r="J171" s="39"/>
      <c r="K171" s="30"/>
      <c r="L171" s="39"/>
      <c r="M171" s="39"/>
      <c r="N171" s="39"/>
      <c r="O171" s="30"/>
      <c r="P171" s="30"/>
      <c r="Q171" s="30"/>
      <c r="R171" s="30"/>
      <c r="S171" s="30"/>
      <c r="T171" s="30"/>
      <c r="U171" s="30"/>
      <c r="V171" s="30"/>
      <c r="W171" s="30"/>
      <c r="AB171" s="30"/>
      <c r="AH171" s="50"/>
      <c r="AI171" s="50"/>
      <c r="AJ171" s="50"/>
      <c r="AK171" s="50"/>
    </row>
    <row r="172" spans="1:37" s="31" customFormat="1">
      <c r="A172" s="46" t="str">
        <f t="shared" si="3"/>
        <v/>
      </c>
      <c r="H172" s="30"/>
      <c r="I172" s="39"/>
      <c r="J172" s="39"/>
      <c r="K172" s="30"/>
      <c r="L172" s="39"/>
      <c r="M172" s="39"/>
      <c r="N172" s="39"/>
      <c r="O172" s="30"/>
      <c r="P172" s="30"/>
      <c r="Q172" s="30"/>
      <c r="R172" s="30"/>
      <c r="S172" s="30"/>
      <c r="T172" s="30"/>
      <c r="U172" s="30"/>
      <c r="V172" s="30"/>
      <c r="W172" s="30"/>
      <c r="AB172" s="30"/>
      <c r="AH172" s="50"/>
      <c r="AI172" s="50"/>
      <c r="AJ172" s="50"/>
      <c r="AK172" s="50"/>
    </row>
    <row r="173" spans="1:37" s="31" customFormat="1">
      <c r="A173" s="46" t="str">
        <f t="shared" si="3"/>
        <v/>
      </c>
      <c r="H173" s="30"/>
      <c r="I173" s="39"/>
      <c r="J173" s="39"/>
      <c r="K173" s="30"/>
      <c r="L173" s="39"/>
      <c r="M173" s="39"/>
      <c r="N173" s="39"/>
      <c r="O173" s="30"/>
      <c r="P173" s="30"/>
      <c r="Q173" s="30"/>
      <c r="R173" s="30"/>
      <c r="S173" s="30"/>
      <c r="T173" s="30"/>
      <c r="U173" s="30"/>
      <c r="V173" s="30"/>
      <c r="W173" s="30"/>
      <c r="AB173" s="30"/>
      <c r="AH173" s="50"/>
      <c r="AI173" s="50"/>
      <c r="AJ173" s="50"/>
      <c r="AK173" s="50"/>
    </row>
    <row r="174" spans="1:37" s="31" customFormat="1">
      <c r="A174" s="46" t="str">
        <f t="shared" si="3"/>
        <v/>
      </c>
      <c r="H174" s="30"/>
      <c r="I174" s="39"/>
      <c r="J174" s="39"/>
      <c r="K174" s="30"/>
      <c r="L174" s="39"/>
      <c r="M174" s="39"/>
      <c r="N174" s="39"/>
      <c r="O174" s="30"/>
      <c r="P174" s="30"/>
      <c r="Q174" s="30"/>
      <c r="R174" s="30"/>
      <c r="S174" s="30"/>
      <c r="T174" s="30"/>
      <c r="U174" s="30"/>
      <c r="V174" s="30"/>
      <c r="W174" s="30"/>
      <c r="AB174" s="30"/>
      <c r="AH174" s="50"/>
      <c r="AI174" s="50"/>
      <c r="AJ174" s="50"/>
      <c r="AK174" s="50"/>
    </row>
    <row r="175" spans="1:37" s="31" customFormat="1">
      <c r="A175" s="46" t="str">
        <f t="shared" si="3"/>
        <v/>
      </c>
      <c r="H175" s="30"/>
      <c r="I175" s="39"/>
      <c r="J175" s="39"/>
      <c r="K175" s="30"/>
      <c r="L175" s="39"/>
      <c r="M175" s="39"/>
      <c r="N175" s="39"/>
      <c r="O175" s="30"/>
      <c r="P175" s="30"/>
      <c r="Q175" s="30"/>
      <c r="R175" s="30"/>
      <c r="S175" s="30"/>
      <c r="T175" s="30"/>
      <c r="U175" s="30"/>
      <c r="V175" s="30"/>
      <c r="W175" s="30"/>
      <c r="AB175" s="30"/>
      <c r="AH175" s="50"/>
      <c r="AI175" s="50"/>
      <c r="AJ175" s="50"/>
      <c r="AK175" s="50"/>
    </row>
    <row r="176" spans="1:37" s="31" customFormat="1">
      <c r="A176" s="46" t="str">
        <f t="shared" si="3"/>
        <v/>
      </c>
      <c r="H176" s="30"/>
      <c r="I176" s="39"/>
      <c r="J176" s="39"/>
      <c r="K176" s="30"/>
      <c r="L176" s="39"/>
      <c r="M176" s="39"/>
      <c r="N176" s="39"/>
      <c r="O176" s="30"/>
      <c r="P176" s="30"/>
      <c r="Q176" s="30"/>
      <c r="R176" s="30"/>
      <c r="S176" s="30"/>
      <c r="T176" s="30"/>
      <c r="U176" s="30"/>
      <c r="V176" s="30"/>
      <c r="W176" s="30"/>
      <c r="AB176" s="30"/>
      <c r="AH176" s="50"/>
      <c r="AI176" s="50"/>
      <c r="AJ176" s="50"/>
      <c r="AK176" s="50"/>
    </row>
    <row r="177" spans="1:37" s="31" customFormat="1">
      <c r="A177" s="46" t="str">
        <f t="shared" si="3"/>
        <v/>
      </c>
      <c r="H177" s="30"/>
      <c r="I177" s="39"/>
      <c r="J177" s="39"/>
      <c r="K177" s="30"/>
      <c r="L177" s="39"/>
      <c r="M177" s="39"/>
      <c r="N177" s="39"/>
      <c r="O177" s="30"/>
      <c r="P177" s="30"/>
      <c r="Q177" s="30"/>
      <c r="R177" s="30"/>
      <c r="S177" s="30"/>
      <c r="T177" s="30"/>
      <c r="U177" s="30"/>
      <c r="V177" s="30"/>
      <c r="W177" s="30"/>
      <c r="AB177" s="30"/>
      <c r="AH177" s="50"/>
      <c r="AI177" s="50"/>
      <c r="AJ177" s="50"/>
      <c r="AK177" s="50"/>
    </row>
    <row r="178" spans="1:37" s="31" customFormat="1">
      <c r="A178" s="46" t="str">
        <f t="shared" si="3"/>
        <v/>
      </c>
      <c r="H178" s="30"/>
      <c r="I178" s="39"/>
      <c r="J178" s="39"/>
      <c r="K178" s="30"/>
      <c r="L178" s="39"/>
      <c r="M178" s="39"/>
      <c r="N178" s="39"/>
      <c r="O178" s="30"/>
      <c r="P178" s="30"/>
      <c r="Q178" s="30"/>
      <c r="R178" s="30"/>
      <c r="S178" s="30"/>
      <c r="T178" s="30"/>
      <c r="U178" s="30"/>
      <c r="V178" s="30"/>
      <c r="W178" s="30"/>
      <c r="AB178" s="30"/>
      <c r="AH178" s="50"/>
      <c r="AI178" s="50"/>
      <c r="AJ178" s="50"/>
      <c r="AK178" s="50"/>
    </row>
    <row r="179" spans="1:37" s="31" customFormat="1">
      <c r="A179" s="46" t="str">
        <f t="shared" si="3"/>
        <v/>
      </c>
      <c r="H179" s="30"/>
      <c r="I179" s="39"/>
      <c r="J179" s="39"/>
      <c r="K179" s="30"/>
      <c r="L179" s="39"/>
      <c r="M179" s="39"/>
      <c r="N179" s="39"/>
      <c r="O179" s="30"/>
      <c r="P179" s="30"/>
      <c r="Q179" s="30"/>
      <c r="R179" s="30"/>
      <c r="S179" s="30"/>
      <c r="T179" s="30"/>
      <c r="U179" s="30"/>
      <c r="V179" s="30"/>
      <c r="W179" s="30"/>
      <c r="AB179" s="30"/>
      <c r="AH179" s="50"/>
      <c r="AI179" s="50"/>
      <c r="AJ179" s="50"/>
      <c r="AK179" s="50"/>
    </row>
    <row r="180" spans="1:37" s="31" customFormat="1">
      <c r="A180" s="46" t="str">
        <f t="shared" si="3"/>
        <v/>
      </c>
      <c r="H180" s="30"/>
      <c r="I180" s="39"/>
      <c r="J180" s="39"/>
      <c r="K180" s="30"/>
      <c r="L180" s="39"/>
      <c r="M180" s="39"/>
      <c r="N180" s="39"/>
      <c r="O180" s="30"/>
      <c r="P180" s="30"/>
      <c r="Q180" s="30"/>
      <c r="R180" s="30"/>
      <c r="S180" s="30"/>
      <c r="T180" s="30"/>
      <c r="U180" s="30"/>
      <c r="V180" s="30"/>
      <c r="W180" s="30"/>
      <c r="AB180" s="30"/>
      <c r="AH180" s="50"/>
      <c r="AI180" s="50"/>
      <c r="AJ180" s="50"/>
      <c r="AK180" s="50"/>
    </row>
    <row r="181" spans="1:37" s="31" customFormat="1">
      <c r="A181" s="46" t="str">
        <f t="shared" si="3"/>
        <v/>
      </c>
      <c r="H181" s="30"/>
      <c r="I181" s="39"/>
      <c r="J181" s="39"/>
      <c r="K181" s="30"/>
      <c r="L181" s="39"/>
      <c r="M181" s="39"/>
      <c r="N181" s="39"/>
      <c r="O181" s="30"/>
      <c r="P181" s="30"/>
      <c r="Q181" s="30"/>
      <c r="R181" s="30"/>
      <c r="S181" s="30"/>
      <c r="T181" s="30"/>
      <c r="U181" s="30"/>
      <c r="V181" s="30"/>
      <c r="W181" s="30"/>
      <c r="AB181" s="30"/>
      <c r="AH181" s="50"/>
      <c r="AI181" s="50"/>
      <c r="AJ181" s="50"/>
      <c r="AK181" s="50"/>
    </row>
    <row r="182" spans="1:37" s="31" customFormat="1">
      <c r="A182" s="46" t="str">
        <f t="shared" si="3"/>
        <v/>
      </c>
      <c r="H182" s="30"/>
      <c r="I182" s="39"/>
      <c r="J182" s="39"/>
      <c r="K182" s="30"/>
      <c r="L182" s="39"/>
      <c r="M182" s="39"/>
      <c r="N182" s="39"/>
      <c r="O182" s="30"/>
      <c r="P182" s="30"/>
      <c r="Q182" s="30"/>
      <c r="R182" s="30"/>
      <c r="S182" s="30"/>
      <c r="T182" s="30"/>
      <c r="U182" s="30"/>
      <c r="V182" s="30"/>
      <c r="W182" s="30"/>
      <c r="AB182" s="30"/>
      <c r="AH182" s="50"/>
      <c r="AI182" s="50"/>
      <c r="AJ182" s="50"/>
      <c r="AK182" s="50"/>
    </row>
    <row r="183" spans="1:37" s="31" customFormat="1">
      <c r="A183" s="46" t="str">
        <f t="shared" si="3"/>
        <v/>
      </c>
      <c r="H183" s="30"/>
      <c r="I183" s="39"/>
      <c r="J183" s="39"/>
      <c r="K183" s="30"/>
      <c r="L183" s="39"/>
      <c r="M183" s="39"/>
      <c r="N183" s="39"/>
      <c r="O183" s="30"/>
      <c r="P183" s="30"/>
      <c r="Q183" s="30"/>
      <c r="R183" s="30"/>
      <c r="S183" s="30"/>
      <c r="T183" s="30"/>
      <c r="U183" s="30"/>
      <c r="V183" s="30"/>
      <c r="W183" s="30"/>
      <c r="AB183" s="30"/>
      <c r="AH183" s="50"/>
      <c r="AI183" s="50"/>
      <c r="AJ183" s="50"/>
      <c r="AK183" s="50"/>
    </row>
    <row r="184" spans="1:37" s="31" customFormat="1">
      <c r="A184" s="46" t="str">
        <f t="shared" si="3"/>
        <v/>
      </c>
      <c r="H184" s="30"/>
      <c r="I184" s="39"/>
      <c r="J184" s="39"/>
      <c r="K184" s="30"/>
      <c r="L184" s="39"/>
      <c r="M184" s="39"/>
      <c r="N184" s="39"/>
      <c r="O184" s="30"/>
      <c r="P184" s="30"/>
      <c r="Q184" s="30"/>
      <c r="R184" s="30"/>
      <c r="S184" s="30"/>
      <c r="T184" s="30"/>
      <c r="U184" s="30"/>
      <c r="V184" s="30"/>
      <c r="W184" s="30"/>
      <c r="AB184" s="30"/>
      <c r="AH184" s="50"/>
      <c r="AI184" s="50"/>
      <c r="AJ184" s="50"/>
      <c r="AK184" s="50"/>
    </row>
    <row r="185" spans="1:37" s="31" customFormat="1">
      <c r="A185" s="46" t="str">
        <f t="shared" si="3"/>
        <v/>
      </c>
      <c r="H185" s="30"/>
      <c r="I185" s="39"/>
      <c r="J185" s="39"/>
      <c r="K185" s="30"/>
      <c r="L185" s="39"/>
      <c r="M185" s="39"/>
      <c r="N185" s="39"/>
      <c r="O185" s="30"/>
      <c r="P185" s="30"/>
      <c r="Q185" s="30"/>
      <c r="R185" s="30"/>
      <c r="S185" s="30"/>
      <c r="T185" s="30"/>
      <c r="U185" s="30"/>
      <c r="V185" s="30"/>
      <c r="W185" s="30"/>
      <c r="AB185" s="30"/>
      <c r="AH185" s="50"/>
      <c r="AI185" s="50"/>
      <c r="AJ185" s="50"/>
      <c r="AK185" s="50"/>
    </row>
    <row r="186" spans="1:37" s="31" customFormat="1">
      <c r="A186" s="46" t="str">
        <f t="shared" si="3"/>
        <v/>
      </c>
      <c r="H186" s="30"/>
      <c r="I186" s="39"/>
      <c r="J186" s="39"/>
      <c r="K186" s="30"/>
      <c r="L186" s="39"/>
      <c r="M186" s="39"/>
      <c r="N186" s="39"/>
      <c r="O186" s="30"/>
      <c r="P186" s="30"/>
      <c r="Q186" s="30"/>
      <c r="R186" s="30"/>
      <c r="S186" s="30"/>
      <c r="T186" s="30"/>
      <c r="U186" s="30"/>
      <c r="V186" s="30"/>
      <c r="W186" s="30"/>
      <c r="AB186" s="30"/>
      <c r="AH186" s="50"/>
      <c r="AI186" s="50"/>
      <c r="AJ186" s="50"/>
      <c r="AK186" s="50"/>
    </row>
    <row r="187" spans="1:37" s="31" customFormat="1">
      <c r="A187" s="46" t="str">
        <f t="shared" si="3"/>
        <v/>
      </c>
      <c r="H187" s="30"/>
      <c r="I187" s="39"/>
      <c r="J187" s="39"/>
      <c r="K187" s="30"/>
      <c r="L187" s="39"/>
      <c r="M187" s="39"/>
      <c r="N187" s="39"/>
      <c r="O187" s="30"/>
      <c r="P187" s="30"/>
      <c r="Q187" s="30"/>
      <c r="R187" s="30"/>
      <c r="S187" s="30"/>
      <c r="T187" s="30"/>
      <c r="U187" s="30"/>
      <c r="V187" s="30"/>
      <c r="W187" s="30"/>
      <c r="AB187" s="30"/>
      <c r="AH187" s="50"/>
      <c r="AI187" s="50"/>
      <c r="AJ187" s="50"/>
      <c r="AK187" s="50"/>
    </row>
    <row r="188" spans="1:37" s="31" customFormat="1">
      <c r="A188" s="46" t="str">
        <f t="shared" si="3"/>
        <v/>
      </c>
      <c r="H188" s="30"/>
      <c r="I188" s="39"/>
      <c r="J188" s="39"/>
      <c r="K188" s="30"/>
      <c r="L188" s="39"/>
      <c r="M188" s="39"/>
      <c r="N188" s="39"/>
      <c r="O188" s="30"/>
      <c r="P188" s="30"/>
      <c r="Q188" s="30"/>
      <c r="R188" s="30"/>
      <c r="S188" s="30"/>
      <c r="T188" s="30"/>
      <c r="U188" s="30"/>
      <c r="V188" s="30"/>
      <c r="W188" s="30"/>
      <c r="AB188" s="30"/>
      <c r="AH188" s="50"/>
      <c r="AI188" s="50"/>
      <c r="AJ188" s="50"/>
      <c r="AK188" s="50"/>
    </row>
    <row r="189" spans="1:37" s="31" customFormat="1">
      <c r="A189" s="46" t="str">
        <f t="shared" si="3"/>
        <v/>
      </c>
      <c r="H189" s="30"/>
      <c r="I189" s="39"/>
      <c r="J189" s="39"/>
      <c r="K189" s="30"/>
      <c r="L189" s="39"/>
      <c r="M189" s="39"/>
      <c r="N189" s="39"/>
      <c r="O189" s="30"/>
      <c r="P189" s="30"/>
      <c r="Q189" s="30"/>
      <c r="R189" s="30"/>
      <c r="S189" s="30"/>
      <c r="T189" s="30"/>
      <c r="U189" s="30"/>
      <c r="V189" s="30"/>
      <c r="W189" s="30"/>
      <c r="AB189" s="30"/>
      <c r="AH189" s="50"/>
      <c r="AI189" s="50"/>
      <c r="AJ189" s="50"/>
      <c r="AK189" s="50"/>
    </row>
    <row r="190" spans="1:37" s="31" customFormat="1">
      <c r="A190" s="46" t="str">
        <f t="shared" si="3"/>
        <v/>
      </c>
      <c r="H190" s="30"/>
      <c r="I190" s="39"/>
      <c r="J190" s="39"/>
      <c r="K190" s="30"/>
      <c r="L190" s="39"/>
      <c r="M190" s="39"/>
      <c r="N190" s="39"/>
      <c r="O190" s="30"/>
      <c r="P190" s="30"/>
      <c r="Q190" s="30"/>
      <c r="R190" s="30"/>
      <c r="S190" s="30"/>
      <c r="T190" s="30"/>
      <c r="U190" s="30"/>
      <c r="V190" s="30"/>
      <c r="W190" s="30"/>
      <c r="AB190" s="30"/>
      <c r="AH190" s="50"/>
      <c r="AI190" s="50"/>
      <c r="AJ190" s="50"/>
      <c r="AK190" s="50"/>
    </row>
    <row r="191" spans="1:37" s="31" customFormat="1">
      <c r="A191" s="46" t="str">
        <f t="shared" si="3"/>
        <v/>
      </c>
      <c r="H191" s="30"/>
      <c r="I191" s="39"/>
      <c r="J191" s="39"/>
      <c r="K191" s="30"/>
      <c r="L191" s="39"/>
      <c r="M191" s="39"/>
      <c r="N191" s="39"/>
      <c r="O191" s="30"/>
      <c r="P191" s="30"/>
      <c r="Q191" s="30"/>
      <c r="R191" s="30"/>
      <c r="S191" s="30"/>
      <c r="T191" s="30"/>
      <c r="U191" s="30"/>
      <c r="V191" s="30"/>
      <c r="W191" s="30"/>
      <c r="AB191" s="30"/>
      <c r="AH191" s="50"/>
      <c r="AI191" s="50"/>
      <c r="AJ191" s="50"/>
      <c r="AK191" s="50"/>
    </row>
    <row r="192" spans="1:37" s="31" customFormat="1">
      <c r="A192" s="46" t="str">
        <f t="shared" si="3"/>
        <v/>
      </c>
      <c r="H192" s="30"/>
      <c r="I192" s="39"/>
      <c r="J192" s="39"/>
      <c r="K192" s="30"/>
      <c r="L192" s="39"/>
      <c r="M192" s="39"/>
      <c r="N192" s="39"/>
      <c r="O192" s="30"/>
      <c r="P192" s="30"/>
      <c r="Q192" s="30"/>
      <c r="R192" s="30"/>
      <c r="S192" s="30"/>
      <c r="T192" s="30"/>
      <c r="U192" s="30"/>
      <c r="V192" s="30"/>
      <c r="W192" s="30"/>
      <c r="AB192" s="30"/>
      <c r="AH192" s="50"/>
      <c r="AI192" s="50"/>
      <c r="AJ192" s="50"/>
      <c r="AK192" s="50"/>
    </row>
    <row r="193" spans="1:37" s="31" customFormat="1">
      <c r="A193" s="46" t="str">
        <f t="shared" si="3"/>
        <v/>
      </c>
      <c r="H193" s="30"/>
      <c r="I193" s="39"/>
      <c r="J193" s="39"/>
      <c r="K193" s="30"/>
      <c r="L193" s="39"/>
      <c r="M193" s="39"/>
      <c r="N193" s="39"/>
      <c r="O193" s="30"/>
      <c r="P193" s="30"/>
      <c r="Q193" s="30"/>
      <c r="R193" s="30"/>
      <c r="S193" s="30"/>
      <c r="T193" s="30"/>
      <c r="U193" s="30"/>
      <c r="V193" s="30"/>
      <c r="W193" s="30"/>
      <c r="AB193" s="30"/>
      <c r="AH193" s="50"/>
      <c r="AI193" s="50"/>
      <c r="AJ193" s="50"/>
      <c r="AK193" s="50"/>
    </row>
    <row r="194" spans="1:37" s="31" customFormat="1">
      <c r="A194" s="46" t="str">
        <f t="shared" si="3"/>
        <v/>
      </c>
      <c r="H194" s="30"/>
      <c r="I194" s="39"/>
      <c r="J194" s="39"/>
      <c r="K194" s="30"/>
      <c r="L194" s="39"/>
      <c r="M194" s="39"/>
      <c r="N194" s="39"/>
      <c r="O194" s="30"/>
      <c r="P194" s="30"/>
      <c r="Q194" s="30"/>
      <c r="R194" s="30"/>
      <c r="S194" s="30"/>
      <c r="T194" s="30"/>
      <c r="U194" s="30"/>
      <c r="V194" s="30"/>
      <c r="W194" s="30"/>
      <c r="AB194" s="30"/>
      <c r="AH194" s="50"/>
      <c r="AI194" s="50"/>
      <c r="AJ194" s="50"/>
      <c r="AK194" s="50"/>
    </row>
    <row r="195" spans="1:37" s="31" customFormat="1">
      <c r="A195" s="46" t="str">
        <f t="shared" ref="A195:A258" si="4">IF(C195="","",B195&amp;" &gt;&gt; "&amp;C195)</f>
        <v/>
      </c>
      <c r="H195" s="30"/>
      <c r="I195" s="39"/>
      <c r="J195" s="39"/>
      <c r="K195" s="30"/>
      <c r="L195" s="39"/>
      <c r="M195" s="39"/>
      <c r="N195" s="39"/>
      <c r="O195" s="30"/>
      <c r="P195" s="30"/>
      <c r="Q195" s="30"/>
      <c r="R195" s="30"/>
      <c r="S195" s="30"/>
      <c r="T195" s="30"/>
      <c r="U195" s="30"/>
      <c r="V195" s="30"/>
      <c r="W195" s="30"/>
      <c r="AB195" s="30"/>
      <c r="AH195" s="50"/>
      <c r="AI195" s="50"/>
      <c r="AJ195" s="50"/>
      <c r="AK195" s="50"/>
    </row>
    <row r="196" spans="1:37" s="31" customFormat="1">
      <c r="A196" s="46" t="str">
        <f t="shared" si="4"/>
        <v/>
      </c>
      <c r="H196" s="30"/>
      <c r="I196" s="39"/>
      <c r="J196" s="39"/>
      <c r="K196" s="30"/>
      <c r="L196" s="39"/>
      <c r="M196" s="39"/>
      <c r="N196" s="39"/>
      <c r="O196" s="30"/>
      <c r="P196" s="30"/>
      <c r="Q196" s="30"/>
      <c r="R196" s="30"/>
      <c r="S196" s="30"/>
      <c r="T196" s="30"/>
      <c r="U196" s="30"/>
      <c r="V196" s="30"/>
      <c r="W196" s="30"/>
      <c r="AB196" s="30"/>
      <c r="AH196" s="50"/>
      <c r="AI196" s="50"/>
      <c r="AJ196" s="50"/>
      <c r="AK196" s="50"/>
    </row>
    <row r="197" spans="1:37" s="31" customFormat="1">
      <c r="A197" s="46" t="str">
        <f t="shared" si="4"/>
        <v/>
      </c>
      <c r="H197" s="30"/>
      <c r="I197" s="39"/>
      <c r="J197" s="39"/>
      <c r="K197" s="30"/>
      <c r="L197" s="39"/>
      <c r="M197" s="39"/>
      <c r="N197" s="39"/>
      <c r="O197" s="30"/>
      <c r="P197" s="30"/>
      <c r="Q197" s="30"/>
      <c r="R197" s="30"/>
      <c r="S197" s="30"/>
      <c r="T197" s="30"/>
      <c r="U197" s="30"/>
      <c r="V197" s="30"/>
      <c r="W197" s="30"/>
      <c r="AB197" s="30"/>
      <c r="AH197" s="50"/>
      <c r="AI197" s="50"/>
      <c r="AJ197" s="50"/>
      <c r="AK197" s="50"/>
    </row>
    <row r="198" spans="1:37" s="31" customFormat="1">
      <c r="A198" s="46" t="str">
        <f t="shared" si="4"/>
        <v/>
      </c>
      <c r="H198" s="30"/>
      <c r="I198" s="39"/>
      <c r="J198" s="39"/>
      <c r="K198" s="30"/>
      <c r="L198" s="39"/>
      <c r="M198" s="39"/>
      <c r="N198" s="39"/>
      <c r="O198" s="30"/>
      <c r="P198" s="30"/>
      <c r="Q198" s="30"/>
      <c r="R198" s="30"/>
      <c r="S198" s="30"/>
      <c r="T198" s="30"/>
      <c r="U198" s="30"/>
      <c r="V198" s="30"/>
      <c r="W198" s="30"/>
      <c r="AB198" s="30"/>
      <c r="AH198" s="50"/>
      <c r="AI198" s="50"/>
      <c r="AJ198" s="50"/>
      <c r="AK198" s="50"/>
    </row>
    <row r="199" spans="1:37" s="31" customFormat="1">
      <c r="A199" s="46" t="str">
        <f t="shared" si="4"/>
        <v/>
      </c>
      <c r="H199" s="30"/>
      <c r="I199" s="39"/>
      <c r="J199" s="39"/>
      <c r="K199" s="30"/>
      <c r="L199" s="39"/>
      <c r="M199" s="39"/>
      <c r="N199" s="39"/>
      <c r="O199" s="30"/>
      <c r="P199" s="30"/>
      <c r="Q199" s="30"/>
      <c r="R199" s="30"/>
      <c r="S199" s="30"/>
      <c r="T199" s="30"/>
      <c r="U199" s="30"/>
      <c r="V199" s="30"/>
      <c r="W199" s="30"/>
      <c r="AB199" s="30"/>
      <c r="AH199" s="50"/>
      <c r="AI199" s="50"/>
      <c r="AJ199" s="50"/>
      <c r="AK199" s="50"/>
    </row>
    <row r="200" spans="1:37" s="31" customFormat="1">
      <c r="A200" s="46" t="str">
        <f t="shared" si="4"/>
        <v/>
      </c>
      <c r="H200" s="30"/>
      <c r="I200" s="39"/>
      <c r="J200" s="39"/>
      <c r="K200" s="30"/>
      <c r="L200" s="39"/>
      <c r="M200" s="39"/>
      <c r="N200" s="39"/>
      <c r="O200" s="30"/>
      <c r="P200" s="30"/>
      <c r="Q200" s="30"/>
      <c r="R200" s="30"/>
      <c r="S200" s="30"/>
      <c r="T200" s="30"/>
      <c r="U200" s="30"/>
      <c r="V200" s="30"/>
      <c r="W200" s="30"/>
      <c r="AB200" s="30"/>
      <c r="AH200" s="50"/>
      <c r="AI200" s="50"/>
      <c r="AJ200" s="50"/>
      <c r="AK200" s="50"/>
    </row>
    <row r="201" spans="1:37" s="31" customFormat="1">
      <c r="A201" s="46" t="str">
        <f t="shared" si="4"/>
        <v/>
      </c>
      <c r="H201" s="30"/>
      <c r="I201" s="39"/>
      <c r="J201" s="39"/>
      <c r="K201" s="30"/>
      <c r="L201" s="39"/>
      <c r="M201" s="39"/>
      <c r="N201" s="39"/>
      <c r="O201" s="30"/>
      <c r="P201" s="30"/>
      <c r="Q201" s="30"/>
      <c r="R201" s="30"/>
      <c r="S201" s="30"/>
      <c r="T201" s="30"/>
      <c r="U201" s="30"/>
      <c r="V201" s="30"/>
      <c r="W201" s="30"/>
      <c r="AB201" s="30"/>
      <c r="AH201" s="50"/>
      <c r="AI201" s="50"/>
      <c r="AJ201" s="50"/>
      <c r="AK201" s="50"/>
    </row>
    <row r="202" spans="1:37" s="31" customFormat="1">
      <c r="A202" s="46" t="str">
        <f t="shared" si="4"/>
        <v/>
      </c>
      <c r="H202" s="30"/>
      <c r="I202" s="39"/>
      <c r="J202" s="39"/>
      <c r="K202" s="30"/>
      <c r="L202" s="39"/>
      <c r="M202" s="39"/>
      <c r="N202" s="39"/>
      <c r="O202" s="30"/>
      <c r="P202" s="30"/>
      <c r="Q202" s="30"/>
      <c r="R202" s="30"/>
      <c r="S202" s="30"/>
      <c r="T202" s="30"/>
      <c r="U202" s="30"/>
      <c r="V202" s="30"/>
      <c r="W202" s="30"/>
      <c r="AB202" s="30"/>
      <c r="AH202" s="50"/>
      <c r="AI202" s="50"/>
      <c r="AJ202" s="50"/>
      <c r="AK202" s="50"/>
    </row>
    <row r="203" spans="1:37" s="31" customFormat="1">
      <c r="A203" s="46" t="str">
        <f t="shared" si="4"/>
        <v/>
      </c>
      <c r="H203" s="30"/>
      <c r="I203" s="39"/>
      <c r="J203" s="39"/>
      <c r="K203" s="30"/>
      <c r="L203" s="39"/>
      <c r="M203" s="39"/>
      <c r="N203" s="39"/>
      <c r="O203" s="30"/>
      <c r="P203" s="30"/>
      <c r="Q203" s="30"/>
      <c r="R203" s="30"/>
      <c r="S203" s="30"/>
      <c r="T203" s="30"/>
      <c r="U203" s="30"/>
      <c r="V203" s="30"/>
      <c r="W203" s="30"/>
      <c r="AB203" s="30"/>
      <c r="AH203" s="50"/>
      <c r="AI203" s="50"/>
      <c r="AJ203" s="50"/>
      <c r="AK203" s="50"/>
    </row>
    <row r="204" spans="1:37" s="31" customFormat="1">
      <c r="A204" s="46" t="str">
        <f t="shared" si="4"/>
        <v/>
      </c>
      <c r="H204" s="30"/>
      <c r="I204" s="39"/>
      <c r="J204" s="39"/>
      <c r="K204" s="30"/>
      <c r="L204" s="39"/>
      <c r="M204" s="39"/>
      <c r="N204" s="39"/>
      <c r="O204" s="30"/>
      <c r="P204" s="30"/>
      <c r="Q204" s="30"/>
      <c r="R204" s="30"/>
      <c r="S204" s="30"/>
      <c r="T204" s="30"/>
      <c r="U204" s="30"/>
      <c r="V204" s="30"/>
      <c r="W204" s="30"/>
      <c r="AB204" s="30"/>
      <c r="AH204" s="50"/>
      <c r="AI204" s="50"/>
      <c r="AJ204" s="50"/>
      <c r="AK204" s="50"/>
    </row>
    <row r="205" spans="1:37" s="31" customFormat="1">
      <c r="A205" s="46" t="str">
        <f t="shared" si="4"/>
        <v/>
      </c>
      <c r="H205" s="30"/>
      <c r="I205" s="39"/>
      <c r="J205" s="39"/>
      <c r="K205" s="30"/>
      <c r="L205" s="39"/>
      <c r="M205" s="39"/>
      <c r="N205" s="39"/>
      <c r="O205" s="30"/>
      <c r="P205" s="30"/>
      <c r="Q205" s="30"/>
      <c r="R205" s="30"/>
      <c r="S205" s="30"/>
      <c r="T205" s="30"/>
      <c r="U205" s="30"/>
      <c r="V205" s="30"/>
      <c r="W205" s="30"/>
      <c r="AB205" s="30"/>
      <c r="AH205" s="50"/>
      <c r="AI205" s="50"/>
      <c r="AJ205" s="50"/>
      <c r="AK205" s="50"/>
    </row>
    <row r="206" spans="1:37" s="31" customFormat="1">
      <c r="A206" s="46" t="str">
        <f t="shared" si="4"/>
        <v/>
      </c>
      <c r="H206" s="30"/>
      <c r="I206" s="39"/>
      <c r="J206" s="39"/>
      <c r="K206" s="30"/>
      <c r="L206" s="39"/>
      <c r="M206" s="39"/>
      <c r="N206" s="39"/>
      <c r="O206" s="30"/>
      <c r="P206" s="30"/>
      <c r="Q206" s="30"/>
      <c r="R206" s="30"/>
      <c r="S206" s="30"/>
      <c r="T206" s="30"/>
      <c r="U206" s="30"/>
      <c r="V206" s="30"/>
      <c r="W206" s="30"/>
      <c r="AB206" s="30"/>
      <c r="AH206" s="50"/>
      <c r="AI206" s="50"/>
      <c r="AJ206" s="50"/>
      <c r="AK206" s="50"/>
    </row>
    <row r="207" spans="1:37" s="31" customFormat="1">
      <c r="A207" s="46" t="str">
        <f t="shared" si="4"/>
        <v/>
      </c>
      <c r="H207" s="30"/>
      <c r="I207" s="39"/>
      <c r="J207" s="39"/>
      <c r="K207" s="30"/>
      <c r="L207" s="39"/>
      <c r="M207" s="39"/>
      <c r="N207" s="39"/>
      <c r="O207" s="30"/>
      <c r="P207" s="30"/>
      <c r="Q207" s="30"/>
      <c r="R207" s="30"/>
      <c r="S207" s="30"/>
      <c r="T207" s="30"/>
      <c r="U207" s="30"/>
      <c r="V207" s="30"/>
      <c r="W207" s="30"/>
      <c r="AB207" s="30"/>
      <c r="AH207" s="50"/>
      <c r="AI207" s="50"/>
      <c r="AJ207" s="50"/>
      <c r="AK207" s="50"/>
    </row>
    <row r="208" spans="1:37" s="31" customFormat="1">
      <c r="A208" s="46" t="str">
        <f t="shared" si="4"/>
        <v/>
      </c>
      <c r="H208" s="30"/>
      <c r="I208" s="39"/>
      <c r="J208" s="39"/>
      <c r="K208" s="30"/>
      <c r="L208" s="39"/>
      <c r="M208" s="39"/>
      <c r="N208" s="39"/>
      <c r="O208" s="30"/>
      <c r="P208" s="30"/>
      <c r="Q208" s="30"/>
      <c r="R208" s="30"/>
      <c r="S208" s="30"/>
      <c r="T208" s="30"/>
      <c r="U208" s="30"/>
      <c r="V208" s="30"/>
      <c r="W208" s="30"/>
      <c r="AB208" s="30"/>
      <c r="AH208" s="50"/>
      <c r="AI208" s="50"/>
      <c r="AJ208" s="50"/>
      <c r="AK208" s="50"/>
    </row>
    <row r="209" spans="1:37" s="31" customFormat="1">
      <c r="A209" s="46" t="str">
        <f t="shared" si="4"/>
        <v/>
      </c>
      <c r="H209" s="30"/>
      <c r="I209" s="39"/>
      <c r="J209" s="39"/>
      <c r="K209" s="30"/>
      <c r="L209" s="39"/>
      <c r="M209" s="39"/>
      <c r="N209" s="39"/>
      <c r="O209" s="30"/>
      <c r="P209" s="30"/>
      <c r="Q209" s="30"/>
      <c r="R209" s="30"/>
      <c r="S209" s="30"/>
      <c r="T209" s="30"/>
      <c r="U209" s="30"/>
      <c r="V209" s="30"/>
      <c r="W209" s="30"/>
      <c r="AB209" s="30"/>
      <c r="AH209" s="50"/>
      <c r="AI209" s="50"/>
      <c r="AJ209" s="50"/>
      <c r="AK209" s="50"/>
    </row>
    <row r="210" spans="1:37" s="31" customFormat="1">
      <c r="A210" s="46" t="str">
        <f t="shared" si="4"/>
        <v/>
      </c>
      <c r="H210" s="30"/>
      <c r="I210" s="39"/>
      <c r="J210" s="39"/>
      <c r="K210" s="30"/>
      <c r="L210" s="39"/>
      <c r="M210" s="39"/>
      <c r="N210" s="39"/>
      <c r="O210" s="30"/>
      <c r="P210" s="30"/>
      <c r="Q210" s="30"/>
      <c r="R210" s="30"/>
      <c r="S210" s="30"/>
      <c r="T210" s="30"/>
      <c r="U210" s="30"/>
      <c r="V210" s="30"/>
      <c r="W210" s="30"/>
      <c r="AB210" s="30"/>
      <c r="AH210" s="50"/>
      <c r="AI210" s="50"/>
      <c r="AJ210" s="50"/>
      <c r="AK210" s="50"/>
    </row>
    <row r="211" spans="1:37" s="31" customFormat="1">
      <c r="A211" s="46" t="str">
        <f t="shared" si="4"/>
        <v/>
      </c>
      <c r="H211" s="30"/>
      <c r="I211" s="39"/>
      <c r="J211" s="39"/>
      <c r="K211" s="30"/>
      <c r="L211" s="39"/>
      <c r="M211" s="39"/>
      <c r="N211" s="39"/>
      <c r="O211" s="30"/>
      <c r="P211" s="30"/>
      <c r="Q211" s="30"/>
      <c r="R211" s="30"/>
      <c r="S211" s="30"/>
      <c r="T211" s="30"/>
      <c r="U211" s="30"/>
      <c r="V211" s="30"/>
      <c r="W211" s="30"/>
      <c r="AB211" s="30"/>
      <c r="AH211" s="50"/>
      <c r="AI211" s="50"/>
      <c r="AJ211" s="50"/>
      <c r="AK211" s="50"/>
    </row>
    <row r="212" spans="1:37" s="31" customFormat="1">
      <c r="A212" s="46" t="str">
        <f t="shared" si="4"/>
        <v/>
      </c>
      <c r="H212" s="30"/>
      <c r="I212" s="39"/>
      <c r="J212" s="39"/>
      <c r="K212" s="30"/>
      <c r="L212" s="39"/>
      <c r="M212" s="39"/>
      <c r="N212" s="39"/>
      <c r="O212" s="30"/>
      <c r="P212" s="30"/>
      <c r="Q212" s="30"/>
      <c r="R212" s="30"/>
      <c r="S212" s="30"/>
      <c r="T212" s="30"/>
      <c r="U212" s="30"/>
      <c r="V212" s="30"/>
      <c r="W212" s="30"/>
      <c r="AB212" s="30"/>
      <c r="AH212" s="50"/>
      <c r="AI212" s="50"/>
      <c r="AJ212" s="50"/>
      <c r="AK212" s="50"/>
    </row>
    <row r="213" spans="1:37" s="31" customFormat="1">
      <c r="A213" s="46" t="str">
        <f t="shared" si="4"/>
        <v/>
      </c>
      <c r="H213" s="30"/>
      <c r="I213" s="39"/>
      <c r="J213" s="39"/>
      <c r="K213" s="30"/>
      <c r="L213" s="39"/>
      <c r="M213" s="39"/>
      <c r="N213" s="39"/>
      <c r="O213" s="30"/>
      <c r="P213" s="30"/>
      <c r="Q213" s="30"/>
      <c r="R213" s="30"/>
      <c r="S213" s="30"/>
      <c r="T213" s="30"/>
      <c r="U213" s="30"/>
      <c r="V213" s="30"/>
      <c r="W213" s="30"/>
      <c r="AB213" s="30"/>
      <c r="AH213" s="50"/>
      <c r="AI213" s="50"/>
      <c r="AJ213" s="50"/>
      <c r="AK213" s="50"/>
    </row>
    <row r="214" spans="1:37" s="31" customFormat="1">
      <c r="A214" s="46" t="str">
        <f t="shared" si="4"/>
        <v/>
      </c>
      <c r="H214" s="30"/>
      <c r="I214" s="39"/>
      <c r="J214" s="39"/>
      <c r="K214" s="30"/>
      <c r="L214" s="39"/>
      <c r="M214" s="39"/>
      <c r="N214" s="39"/>
      <c r="O214" s="30"/>
      <c r="P214" s="30"/>
      <c r="Q214" s="30"/>
      <c r="R214" s="30"/>
      <c r="S214" s="30"/>
      <c r="T214" s="30"/>
      <c r="U214" s="30"/>
      <c r="V214" s="30"/>
      <c r="W214" s="30"/>
      <c r="AB214" s="30"/>
      <c r="AH214" s="50"/>
      <c r="AI214" s="50"/>
      <c r="AJ214" s="50"/>
      <c r="AK214" s="50"/>
    </row>
    <row r="215" spans="1:37" s="31" customFormat="1">
      <c r="A215" s="46" t="str">
        <f t="shared" si="4"/>
        <v/>
      </c>
      <c r="H215" s="30"/>
      <c r="I215" s="39"/>
      <c r="J215" s="39"/>
      <c r="K215" s="30"/>
      <c r="L215" s="39"/>
      <c r="M215" s="39"/>
      <c r="N215" s="39"/>
      <c r="O215" s="30"/>
      <c r="P215" s="30"/>
      <c r="Q215" s="30"/>
      <c r="R215" s="30"/>
      <c r="S215" s="30"/>
      <c r="T215" s="30"/>
      <c r="U215" s="30"/>
      <c r="V215" s="30"/>
      <c r="W215" s="30"/>
      <c r="AB215" s="30"/>
      <c r="AH215" s="50"/>
      <c r="AI215" s="50"/>
      <c r="AJ215" s="50"/>
      <c r="AK215" s="50"/>
    </row>
    <row r="216" spans="1:37" s="31" customFormat="1">
      <c r="A216" s="46" t="str">
        <f t="shared" si="4"/>
        <v/>
      </c>
      <c r="H216" s="30"/>
      <c r="I216" s="39"/>
      <c r="J216" s="39"/>
      <c r="K216" s="30"/>
      <c r="L216" s="39"/>
      <c r="M216" s="39"/>
      <c r="N216" s="39"/>
      <c r="O216" s="30"/>
      <c r="P216" s="30"/>
      <c r="Q216" s="30"/>
      <c r="R216" s="30"/>
      <c r="S216" s="30"/>
      <c r="T216" s="30"/>
      <c r="U216" s="30"/>
      <c r="V216" s="30"/>
      <c r="W216" s="30"/>
      <c r="AB216" s="30"/>
      <c r="AH216" s="50"/>
      <c r="AI216" s="50"/>
      <c r="AJ216" s="50"/>
      <c r="AK216" s="50"/>
    </row>
    <row r="217" spans="1:37" s="31" customFormat="1">
      <c r="A217" s="46" t="str">
        <f t="shared" si="4"/>
        <v/>
      </c>
      <c r="H217" s="30"/>
      <c r="I217" s="39"/>
      <c r="J217" s="39"/>
      <c r="K217" s="30"/>
      <c r="L217" s="39"/>
      <c r="M217" s="39"/>
      <c r="N217" s="39"/>
      <c r="O217" s="30"/>
      <c r="P217" s="30"/>
      <c r="Q217" s="30"/>
      <c r="R217" s="30"/>
      <c r="S217" s="30"/>
      <c r="T217" s="30"/>
      <c r="U217" s="30"/>
      <c r="V217" s="30"/>
      <c r="W217" s="30"/>
      <c r="AB217" s="30"/>
      <c r="AH217" s="50"/>
      <c r="AI217" s="50"/>
      <c r="AJ217" s="50"/>
      <c r="AK217" s="50"/>
    </row>
    <row r="218" spans="1:37" s="31" customFormat="1">
      <c r="A218" s="46" t="str">
        <f t="shared" si="4"/>
        <v/>
      </c>
      <c r="H218" s="30"/>
      <c r="I218" s="39"/>
      <c r="J218" s="39"/>
      <c r="K218" s="30"/>
      <c r="L218" s="39"/>
      <c r="M218" s="39"/>
      <c r="N218" s="39"/>
      <c r="O218" s="30"/>
      <c r="P218" s="30"/>
      <c r="Q218" s="30"/>
      <c r="R218" s="30"/>
      <c r="S218" s="30"/>
      <c r="T218" s="30"/>
      <c r="U218" s="30"/>
      <c r="V218" s="30"/>
      <c r="W218" s="30"/>
      <c r="AB218" s="30"/>
      <c r="AH218" s="50"/>
      <c r="AI218" s="50"/>
      <c r="AJ218" s="50"/>
      <c r="AK218" s="50"/>
    </row>
    <row r="219" spans="1:37" s="31" customFormat="1">
      <c r="A219" s="46" t="str">
        <f t="shared" si="4"/>
        <v/>
      </c>
      <c r="H219" s="30"/>
      <c r="I219" s="39"/>
      <c r="J219" s="39"/>
      <c r="K219" s="30"/>
      <c r="L219" s="39"/>
      <c r="M219" s="39"/>
      <c r="N219" s="39"/>
      <c r="O219" s="30"/>
      <c r="P219" s="30"/>
      <c r="Q219" s="30"/>
      <c r="R219" s="30"/>
      <c r="S219" s="30"/>
      <c r="T219" s="30"/>
      <c r="U219" s="30"/>
      <c r="V219" s="30"/>
      <c r="W219" s="30"/>
      <c r="AB219" s="30"/>
      <c r="AH219" s="50"/>
      <c r="AI219" s="50"/>
      <c r="AJ219" s="50"/>
      <c r="AK219" s="50"/>
    </row>
    <row r="220" spans="1:37" s="31" customFormat="1">
      <c r="A220" s="46" t="str">
        <f t="shared" si="4"/>
        <v/>
      </c>
      <c r="H220" s="30"/>
      <c r="I220" s="39"/>
      <c r="J220" s="39"/>
      <c r="K220" s="30"/>
      <c r="L220" s="39"/>
      <c r="M220" s="39"/>
      <c r="N220" s="39"/>
      <c r="O220" s="30"/>
      <c r="P220" s="30"/>
      <c r="Q220" s="30"/>
      <c r="R220" s="30"/>
      <c r="S220" s="30"/>
      <c r="T220" s="30"/>
      <c r="U220" s="30"/>
      <c r="V220" s="30"/>
      <c r="W220" s="30"/>
      <c r="AB220" s="30"/>
      <c r="AH220" s="50"/>
      <c r="AI220" s="50"/>
      <c r="AJ220" s="50"/>
      <c r="AK220" s="50"/>
    </row>
    <row r="221" spans="1:37" s="31" customFormat="1">
      <c r="A221" s="46" t="str">
        <f t="shared" si="4"/>
        <v/>
      </c>
      <c r="H221" s="30"/>
      <c r="I221" s="39"/>
      <c r="J221" s="39"/>
      <c r="K221" s="30"/>
      <c r="L221" s="39"/>
      <c r="M221" s="39"/>
      <c r="N221" s="39"/>
      <c r="O221" s="30"/>
      <c r="P221" s="30"/>
      <c r="Q221" s="30"/>
      <c r="R221" s="30"/>
      <c r="S221" s="30"/>
      <c r="T221" s="30"/>
      <c r="U221" s="30"/>
      <c r="V221" s="30"/>
      <c r="W221" s="30"/>
      <c r="AB221" s="30"/>
      <c r="AH221" s="50"/>
      <c r="AI221" s="50"/>
      <c r="AJ221" s="50"/>
      <c r="AK221" s="50"/>
    </row>
    <row r="222" spans="1:37" s="31" customFormat="1">
      <c r="A222" s="46" t="str">
        <f t="shared" si="4"/>
        <v/>
      </c>
      <c r="H222" s="30"/>
      <c r="I222" s="39"/>
      <c r="J222" s="39"/>
      <c r="K222" s="30"/>
      <c r="L222" s="39"/>
      <c r="M222" s="39"/>
      <c r="N222" s="39"/>
      <c r="O222" s="30"/>
      <c r="P222" s="30"/>
      <c r="Q222" s="30"/>
      <c r="R222" s="30"/>
      <c r="S222" s="30"/>
      <c r="T222" s="30"/>
      <c r="U222" s="30"/>
      <c r="V222" s="30"/>
      <c r="W222" s="30"/>
      <c r="AB222" s="30"/>
      <c r="AH222" s="50"/>
      <c r="AI222" s="50"/>
      <c r="AJ222" s="50"/>
      <c r="AK222" s="50"/>
    </row>
    <row r="223" spans="1:37" s="31" customFormat="1">
      <c r="A223" s="46" t="str">
        <f t="shared" si="4"/>
        <v/>
      </c>
      <c r="H223" s="30"/>
      <c r="I223" s="39"/>
      <c r="J223" s="39"/>
      <c r="K223" s="30"/>
      <c r="L223" s="39"/>
      <c r="M223" s="39"/>
      <c r="N223" s="39"/>
      <c r="O223" s="30"/>
      <c r="P223" s="30"/>
      <c r="Q223" s="30"/>
      <c r="R223" s="30"/>
      <c r="S223" s="30"/>
      <c r="T223" s="30"/>
      <c r="U223" s="30"/>
      <c r="V223" s="30"/>
      <c r="W223" s="30"/>
      <c r="AB223" s="30"/>
      <c r="AH223" s="50"/>
      <c r="AI223" s="50"/>
      <c r="AJ223" s="50"/>
      <c r="AK223" s="50"/>
    </row>
    <row r="224" spans="1:37" s="31" customFormat="1">
      <c r="A224" s="46" t="str">
        <f t="shared" si="4"/>
        <v/>
      </c>
      <c r="H224" s="30"/>
      <c r="I224" s="39"/>
      <c r="J224" s="39"/>
      <c r="K224" s="30"/>
      <c r="L224" s="39"/>
      <c r="M224" s="39"/>
      <c r="N224" s="39"/>
      <c r="O224" s="30"/>
      <c r="P224" s="30"/>
      <c r="Q224" s="30"/>
      <c r="R224" s="30"/>
      <c r="S224" s="30"/>
      <c r="T224" s="30"/>
      <c r="U224" s="30"/>
      <c r="V224" s="30"/>
      <c r="W224" s="30"/>
      <c r="AB224" s="30"/>
      <c r="AH224" s="50"/>
      <c r="AI224" s="50"/>
      <c r="AJ224" s="50"/>
      <c r="AK224" s="50"/>
    </row>
    <row r="225" spans="1:37" s="31" customFormat="1">
      <c r="A225" s="46" t="str">
        <f t="shared" si="4"/>
        <v/>
      </c>
      <c r="H225" s="30"/>
      <c r="I225" s="39"/>
      <c r="J225" s="39"/>
      <c r="K225" s="30"/>
      <c r="L225" s="39"/>
      <c r="M225" s="39"/>
      <c r="N225" s="39"/>
      <c r="O225" s="30"/>
      <c r="P225" s="30"/>
      <c r="Q225" s="30"/>
      <c r="R225" s="30"/>
      <c r="S225" s="30"/>
      <c r="T225" s="30"/>
      <c r="U225" s="30"/>
      <c r="V225" s="30"/>
      <c r="W225" s="30"/>
      <c r="AB225" s="30"/>
      <c r="AH225" s="50"/>
      <c r="AI225" s="50"/>
      <c r="AJ225" s="50"/>
      <c r="AK225" s="50"/>
    </row>
    <row r="226" spans="1:37" s="31" customFormat="1">
      <c r="A226" s="46" t="str">
        <f t="shared" si="4"/>
        <v/>
      </c>
      <c r="H226" s="30"/>
      <c r="I226" s="39"/>
      <c r="J226" s="39"/>
      <c r="K226" s="30"/>
      <c r="L226" s="39"/>
      <c r="M226" s="39"/>
      <c r="N226" s="39"/>
      <c r="O226" s="30"/>
      <c r="P226" s="30"/>
      <c r="Q226" s="30"/>
      <c r="R226" s="30"/>
      <c r="S226" s="30"/>
      <c r="T226" s="30"/>
      <c r="U226" s="30"/>
      <c r="V226" s="30"/>
      <c r="W226" s="30"/>
      <c r="AB226" s="30"/>
      <c r="AH226" s="50"/>
      <c r="AI226" s="50"/>
      <c r="AJ226" s="50"/>
      <c r="AK226" s="50"/>
    </row>
    <row r="227" spans="1:37" s="31" customFormat="1">
      <c r="A227" s="46" t="str">
        <f t="shared" si="4"/>
        <v/>
      </c>
      <c r="H227" s="30"/>
      <c r="I227" s="39"/>
      <c r="J227" s="39"/>
      <c r="K227" s="30"/>
      <c r="L227" s="39"/>
      <c r="M227" s="39"/>
      <c r="N227" s="39"/>
      <c r="O227" s="30"/>
      <c r="P227" s="30"/>
      <c r="Q227" s="30"/>
      <c r="R227" s="30"/>
      <c r="S227" s="30"/>
      <c r="T227" s="30"/>
      <c r="U227" s="30"/>
      <c r="V227" s="30"/>
      <c r="W227" s="30"/>
      <c r="AB227" s="30"/>
      <c r="AH227" s="50"/>
      <c r="AI227" s="50"/>
      <c r="AJ227" s="50"/>
      <c r="AK227" s="50"/>
    </row>
    <row r="228" spans="1:37" s="31" customFormat="1">
      <c r="A228" s="46" t="str">
        <f t="shared" si="4"/>
        <v/>
      </c>
      <c r="H228" s="30"/>
      <c r="I228" s="39"/>
      <c r="J228" s="39"/>
      <c r="K228" s="30"/>
      <c r="L228" s="39"/>
      <c r="M228" s="39"/>
      <c r="N228" s="39"/>
      <c r="O228" s="30"/>
      <c r="P228" s="30"/>
      <c r="Q228" s="30"/>
      <c r="R228" s="30"/>
      <c r="S228" s="30"/>
      <c r="T228" s="30"/>
      <c r="U228" s="30"/>
      <c r="V228" s="30"/>
      <c r="W228" s="30"/>
      <c r="AB228" s="30"/>
      <c r="AH228" s="50"/>
      <c r="AI228" s="50"/>
      <c r="AJ228" s="50"/>
      <c r="AK228" s="50"/>
    </row>
    <row r="229" spans="1:37" s="31" customFormat="1">
      <c r="A229" s="46" t="str">
        <f t="shared" si="4"/>
        <v/>
      </c>
      <c r="H229" s="30"/>
      <c r="I229" s="39"/>
      <c r="J229" s="39"/>
      <c r="K229" s="30"/>
      <c r="L229" s="39"/>
      <c r="M229" s="39"/>
      <c r="N229" s="39"/>
      <c r="O229" s="30"/>
      <c r="P229" s="30"/>
      <c r="Q229" s="30"/>
      <c r="R229" s="30"/>
      <c r="S229" s="30"/>
      <c r="T229" s="30"/>
      <c r="U229" s="30"/>
      <c r="V229" s="30"/>
      <c r="W229" s="30"/>
      <c r="AB229" s="30"/>
      <c r="AH229" s="50"/>
      <c r="AI229" s="50"/>
      <c r="AJ229" s="50"/>
      <c r="AK229" s="50"/>
    </row>
    <row r="230" spans="1:37" s="31" customFormat="1">
      <c r="A230" s="46" t="str">
        <f t="shared" si="4"/>
        <v/>
      </c>
      <c r="H230" s="30"/>
      <c r="I230" s="39"/>
      <c r="J230" s="39"/>
      <c r="K230" s="30"/>
      <c r="L230" s="39"/>
      <c r="M230" s="39"/>
      <c r="N230" s="39"/>
      <c r="O230" s="30"/>
      <c r="P230" s="30"/>
      <c r="Q230" s="30"/>
      <c r="R230" s="30"/>
      <c r="S230" s="30"/>
      <c r="T230" s="30"/>
      <c r="U230" s="30"/>
      <c r="V230" s="30"/>
      <c r="W230" s="30"/>
      <c r="AB230" s="30"/>
      <c r="AH230" s="50"/>
      <c r="AI230" s="50"/>
      <c r="AJ230" s="50"/>
      <c r="AK230" s="50"/>
    </row>
    <row r="231" spans="1:37" s="31" customFormat="1">
      <c r="A231" s="46" t="str">
        <f t="shared" si="4"/>
        <v/>
      </c>
      <c r="H231" s="30"/>
      <c r="I231" s="39"/>
      <c r="J231" s="39"/>
      <c r="K231" s="30"/>
      <c r="L231" s="39"/>
      <c r="M231" s="39"/>
      <c r="N231" s="39"/>
      <c r="O231" s="30"/>
      <c r="P231" s="30"/>
      <c r="Q231" s="30"/>
      <c r="R231" s="30"/>
      <c r="S231" s="30"/>
      <c r="T231" s="30"/>
      <c r="U231" s="30"/>
      <c r="V231" s="30"/>
      <c r="W231" s="30"/>
      <c r="AB231" s="30"/>
      <c r="AH231" s="50"/>
      <c r="AI231" s="50"/>
      <c r="AJ231" s="50"/>
      <c r="AK231" s="50"/>
    </row>
    <row r="232" spans="1:37" s="31" customFormat="1">
      <c r="A232" s="46" t="str">
        <f t="shared" si="4"/>
        <v/>
      </c>
      <c r="H232" s="30"/>
      <c r="I232" s="39"/>
      <c r="J232" s="39"/>
      <c r="K232" s="30"/>
      <c r="L232" s="39"/>
      <c r="M232" s="39"/>
      <c r="N232" s="39"/>
      <c r="O232" s="30"/>
      <c r="P232" s="30"/>
      <c r="Q232" s="30"/>
      <c r="R232" s="30"/>
      <c r="S232" s="30"/>
      <c r="T232" s="30"/>
      <c r="U232" s="30"/>
      <c r="V232" s="30"/>
      <c r="W232" s="30"/>
      <c r="AB232" s="30"/>
      <c r="AH232" s="50"/>
      <c r="AI232" s="50"/>
      <c r="AJ232" s="50"/>
      <c r="AK232" s="50"/>
    </row>
    <row r="233" spans="1:37" s="31" customFormat="1">
      <c r="A233" s="46" t="str">
        <f t="shared" si="4"/>
        <v/>
      </c>
      <c r="H233" s="30"/>
      <c r="I233" s="39"/>
      <c r="J233" s="39"/>
      <c r="K233" s="30"/>
      <c r="L233" s="39"/>
      <c r="M233" s="39"/>
      <c r="N233" s="39"/>
      <c r="O233" s="30"/>
      <c r="P233" s="30"/>
      <c r="Q233" s="30"/>
      <c r="R233" s="30"/>
      <c r="S233" s="30"/>
      <c r="T233" s="30"/>
      <c r="U233" s="30"/>
      <c r="V233" s="30"/>
      <c r="W233" s="30"/>
      <c r="AB233" s="30"/>
      <c r="AH233" s="50"/>
      <c r="AI233" s="50"/>
      <c r="AJ233" s="50"/>
      <c r="AK233" s="50"/>
    </row>
    <row r="234" spans="1:37" s="31" customFormat="1">
      <c r="A234" s="46" t="str">
        <f t="shared" si="4"/>
        <v/>
      </c>
      <c r="H234" s="30"/>
      <c r="I234" s="39"/>
      <c r="J234" s="39"/>
      <c r="K234" s="30"/>
      <c r="L234" s="39"/>
      <c r="M234" s="39"/>
      <c r="N234" s="39"/>
      <c r="O234" s="30"/>
      <c r="P234" s="30"/>
      <c r="Q234" s="30"/>
      <c r="R234" s="30"/>
      <c r="S234" s="30"/>
      <c r="T234" s="30"/>
      <c r="U234" s="30"/>
      <c r="V234" s="30"/>
      <c r="W234" s="30"/>
      <c r="AB234" s="30"/>
      <c r="AH234" s="50"/>
      <c r="AI234" s="50"/>
      <c r="AJ234" s="50"/>
      <c r="AK234" s="50"/>
    </row>
    <row r="235" spans="1:37" s="31" customFormat="1">
      <c r="A235" s="46" t="str">
        <f t="shared" si="4"/>
        <v/>
      </c>
      <c r="H235" s="30"/>
      <c r="I235" s="39"/>
      <c r="J235" s="39"/>
      <c r="K235" s="30"/>
      <c r="L235" s="39"/>
      <c r="M235" s="39"/>
      <c r="N235" s="39"/>
      <c r="O235" s="30"/>
      <c r="P235" s="30"/>
      <c r="Q235" s="30"/>
      <c r="R235" s="30"/>
      <c r="S235" s="30"/>
      <c r="T235" s="30"/>
      <c r="U235" s="30"/>
      <c r="V235" s="30"/>
      <c r="W235" s="30"/>
      <c r="AB235" s="30"/>
      <c r="AH235" s="50"/>
      <c r="AI235" s="50"/>
      <c r="AJ235" s="50"/>
      <c r="AK235" s="50"/>
    </row>
    <row r="236" spans="1:37" s="31" customFormat="1">
      <c r="A236" s="46" t="str">
        <f t="shared" si="4"/>
        <v/>
      </c>
      <c r="H236" s="30"/>
      <c r="I236" s="39"/>
      <c r="J236" s="39"/>
      <c r="K236" s="30"/>
      <c r="L236" s="39"/>
      <c r="M236" s="39"/>
      <c r="N236" s="39"/>
      <c r="O236" s="30"/>
      <c r="P236" s="30"/>
      <c r="Q236" s="30"/>
      <c r="R236" s="30"/>
      <c r="S236" s="30"/>
      <c r="T236" s="30"/>
      <c r="U236" s="30"/>
      <c r="V236" s="30"/>
      <c r="W236" s="30"/>
      <c r="AB236" s="30"/>
      <c r="AH236" s="50"/>
      <c r="AI236" s="50"/>
      <c r="AJ236" s="50"/>
      <c r="AK236" s="50"/>
    </row>
    <row r="237" spans="1:37" s="31" customFormat="1">
      <c r="A237" s="46" t="str">
        <f t="shared" si="4"/>
        <v/>
      </c>
      <c r="H237" s="30"/>
      <c r="I237" s="39"/>
      <c r="J237" s="39"/>
      <c r="K237" s="30"/>
      <c r="L237" s="39"/>
      <c r="M237" s="39"/>
      <c r="N237" s="39"/>
      <c r="O237" s="30"/>
      <c r="P237" s="30"/>
      <c r="Q237" s="30"/>
      <c r="R237" s="30"/>
      <c r="S237" s="30"/>
      <c r="T237" s="30"/>
      <c r="U237" s="30"/>
      <c r="V237" s="30"/>
      <c r="W237" s="30"/>
      <c r="AB237" s="30"/>
      <c r="AH237" s="50"/>
      <c r="AI237" s="50"/>
      <c r="AJ237" s="50"/>
      <c r="AK237" s="50"/>
    </row>
    <row r="238" spans="1:37" s="31" customFormat="1">
      <c r="A238" s="46" t="str">
        <f t="shared" si="4"/>
        <v/>
      </c>
      <c r="H238" s="30"/>
      <c r="I238" s="39"/>
      <c r="J238" s="39"/>
      <c r="K238" s="30"/>
      <c r="L238" s="39"/>
      <c r="M238" s="39"/>
      <c r="N238" s="39"/>
      <c r="O238" s="30"/>
      <c r="P238" s="30"/>
      <c r="Q238" s="30"/>
      <c r="R238" s="30"/>
      <c r="S238" s="30"/>
      <c r="T238" s="30"/>
      <c r="U238" s="30"/>
      <c r="V238" s="30"/>
      <c r="W238" s="30"/>
      <c r="AB238" s="30"/>
      <c r="AH238" s="50"/>
      <c r="AI238" s="50"/>
      <c r="AJ238" s="50"/>
      <c r="AK238" s="50"/>
    </row>
    <row r="239" spans="1:37" s="31" customFormat="1">
      <c r="A239" s="46" t="str">
        <f t="shared" si="4"/>
        <v/>
      </c>
      <c r="H239" s="30"/>
      <c r="I239" s="39"/>
      <c r="J239" s="39"/>
      <c r="K239" s="30"/>
      <c r="L239" s="39"/>
      <c r="M239" s="39"/>
      <c r="N239" s="39"/>
      <c r="O239" s="30"/>
      <c r="P239" s="30"/>
      <c r="Q239" s="30"/>
      <c r="R239" s="30"/>
      <c r="S239" s="30"/>
      <c r="T239" s="30"/>
      <c r="U239" s="30"/>
      <c r="V239" s="30"/>
      <c r="W239" s="30"/>
      <c r="AB239" s="30"/>
      <c r="AH239" s="50"/>
      <c r="AI239" s="50"/>
      <c r="AJ239" s="50"/>
      <c r="AK239" s="50"/>
    </row>
    <row r="240" spans="1:37" s="31" customFormat="1">
      <c r="A240" s="46" t="str">
        <f t="shared" si="4"/>
        <v/>
      </c>
      <c r="H240" s="30"/>
      <c r="I240" s="39"/>
      <c r="J240" s="39"/>
      <c r="K240" s="30"/>
      <c r="L240" s="39"/>
      <c r="M240" s="39"/>
      <c r="N240" s="39"/>
      <c r="O240" s="30"/>
      <c r="P240" s="30"/>
      <c r="Q240" s="30"/>
      <c r="R240" s="30"/>
      <c r="S240" s="30"/>
      <c r="T240" s="30"/>
      <c r="U240" s="30"/>
      <c r="V240" s="30"/>
      <c r="W240" s="30"/>
      <c r="AB240" s="30"/>
      <c r="AH240" s="50"/>
      <c r="AI240" s="50"/>
      <c r="AJ240" s="50"/>
      <c r="AK240" s="50"/>
    </row>
    <row r="241" spans="1:37" s="31" customFormat="1">
      <c r="A241" s="46" t="str">
        <f t="shared" si="4"/>
        <v/>
      </c>
      <c r="H241" s="30"/>
      <c r="I241" s="39"/>
      <c r="J241" s="39"/>
      <c r="K241" s="30"/>
      <c r="L241" s="39"/>
      <c r="M241" s="39"/>
      <c r="N241" s="39"/>
      <c r="O241" s="30"/>
      <c r="P241" s="30"/>
      <c r="Q241" s="30"/>
      <c r="R241" s="30"/>
      <c r="S241" s="30"/>
      <c r="T241" s="30"/>
      <c r="U241" s="30"/>
      <c r="V241" s="30"/>
      <c r="W241" s="30"/>
      <c r="AB241" s="30"/>
      <c r="AH241" s="50"/>
      <c r="AI241" s="50"/>
      <c r="AJ241" s="50"/>
      <c r="AK241" s="50"/>
    </row>
    <row r="242" spans="1:37" s="31" customFormat="1">
      <c r="A242" s="46" t="str">
        <f t="shared" si="4"/>
        <v/>
      </c>
      <c r="H242" s="30"/>
      <c r="I242" s="39"/>
      <c r="J242" s="39"/>
      <c r="K242" s="30"/>
      <c r="L242" s="39"/>
      <c r="M242" s="39"/>
      <c r="N242" s="39"/>
      <c r="O242" s="30"/>
      <c r="P242" s="30"/>
      <c r="Q242" s="30"/>
      <c r="R242" s="30"/>
      <c r="S242" s="30"/>
      <c r="T242" s="30"/>
      <c r="U242" s="30"/>
      <c r="V242" s="30"/>
      <c r="W242" s="30"/>
      <c r="AB242" s="30"/>
      <c r="AH242" s="50"/>
      <c r="AI242" s="50"/>
      <c r="AJ242" s="50"/>
      <c r="AK242" s="50"/>
    </row>
    <row r="243" spans="1:37" s="31" customFormat="1">
      <c r="A243" s="46" t="str">
        <f t="shared" si="4"/>
        <v/>
      </c>
      <c r="H243" s="30"/>
      <c r="I243" s="39"/>
      <c r="J243" s="39"/>
      <c r="K243" s="30"/>
      <c r="L243" s="39"/>
      <c r="M243" s="39"/>
      <c r="N243" s="39"/>
      <c r="O243" s="30"/>
      <c r="P243" s="30"/>
      <c r="Q243" s="30"/>
      <c r="R243" s="30"/>
      <c r="S243" s="30"/>
      <c r="T243" s="30"/>
      <c r="U243" s="30"/>
      <c r="V243" s="30"/>
      <c r="W243" s="30"/>
      <c r="AB243" s="30"/>
      <c r="AH243" s="50"/>
      <c r="AI243" s="50"/>
      <c r="AJ243" s="50"/>
      <c r="AK243" s="50"/>
    </row>
    <row r="244" spans="1:37" s="31" customFormat="1">
      <c r="A244" s="46" t="str">
        <f t="shared" si="4"/>
        <v/>
      </c>
      <c r="H244" s="30"/>
      <c r="I244" s="39"/>
      <c r="J244" s="39"/>
      <c r="K244" s="30"/>
      <c r="L244" s="39"/>
      <c r="M244" s="39"/>
      <c r="N244" s="39"/>
      <c r="O244" s="30"/>
      <c r="P244" s="30"/>
      <c r="Q244" s="30"/>
      <c r="R244" s="30"/>
      <c r="S244" s="30"/>
      <c r="T244" s="30"/>
      <c r="U244" s="30"/>
      <c r="V244" s="30"/>
      <c r="W244" s="30"/>
      <c r="AB244" s="30"/>
      <c r="AH244" s="50"/>
      <c r="AI244" s="50"/>
      <c r="AJ244" s="50"/>
      <c r="AK244" s="50"/>
    </row>
    <row r="245" spans="1:37" s="31" customFormat="1">
      <c r="A245" s="46" t="str">
        <f t="shared" si="4"/>
        <v/>
      </c>
      <c r="H245" s="30"/>
      <c r="I245" s="39"/>
      <c r="J245" s="39"/>
      <c r="K245" s="30"/>
      <c r="L245" s="39"/>
      <c r="M245" s="39"/>
      <c r="N245" s="39"/>
      <c r="O245" s="30"/>
      <c r="P245" s="30"/>
      <c r="Q245" s="30"/>
      <c r="R245" s="30"/>
      <c r="S245" s="30"/>
      <c r="T245" s="30"/>
      <c r="U245" s="30"/>
      <c r="V245" s="30"/>
      <c r="W245" s="30"/>
      <c r="AB245" s="30"/>
      <c r="AH245" s="50"/>
      <c r="AI245" s="50"/>
      <c r="AJ245" s="50"/>
      <c r="AK245" s="50"/>
    </row>
    <row r="246" spans="1:37" s="31" customFormat="1">
      <c r="A246" s="46" t="str">
        <f t="shared" si="4"/>
        <v/>
      </c>
      <c r="H246" s="30"/>
      <c r="I246" s="39"/>
      <c r="J246" s="39"/>
      <c r="K246" s="30"/>
      <c r="L246" s="39"/>
      <c r="M246" s="39"/>
      <c r="N246" s="39"/>
      <c r="O246" s="30"/>
      <c r="P246" s="30"/>
      <c r="Q246" s="30"/>
      <c r="R246" s="30"/>
      <c r="S246" s="30"/>
      <c r="T246" s="30"/>
      <c r="U246" s="30"/>
      <c r="V246" s="30"/>
      <c r="W246" s="30"/>
      <c r="AB246" s="30"/>
      <c r="AH246" s="50"/>
      <c r="AI246" s="50"/>
      <c r="AJ246" s="50"/>
      <c r="AK246" s="50"/>
    </row>
    <row r="247" spans="1:37" s="31" customFormat="1">
      <c r="A247" s="46" t="str">
        <f t="shared" si="4"/>
        <v/>
      </c>
      <c r="H247" s="30"/>
      <c r="I247" s="39"/>
      <c r="J247" s="39"/>
      <c r="K247" s="30"/>
      <c r="L247" s="39"/>
      <c r="M247" s="39"/>
      <c r="N247" s="39"/>
      <c r="O247" s="30"/>
      <c r="P247" s="30"/>
      <c r="Q247" s="30"/>
      <c r="R247" s="30"/>
      <c r="S247" s="30"/>
      <c r="T247" s="30"/>
      <c r="U247" s="30"/>
      <c r="V247" s="30"/>
      <c r="W247" s="30"/>
      <c r="AB247" s="30"/>
      <c r="AH247" s="50"/>
      <c r="AI247" s="50"/>
      <c r="AJ247" s="50"/>
      <c r="AK247" s="50"/>
    </row>
    <row r="248" spans="1:37" s="31" customFormat="1">
      <c r="A248" s="46" t="str">
        <f t="shared" si="4"/>
        <v/>
      </c>
      <c r="H248" s="30"/>
      <c r="I248" s="39"/>
      <c r="J248" s="39"/>
      <c r="K248" s="30"/>
      <c r="L248" s="39"/>
      <c r="M248" s="39"/>
      <c r="N248" s="39"/>
      <c r="O248" s="30"/>
      <c r="P248" s="30"/>
      <c r="Q248" s="30"/>
      <c r="R248" s="30"/>
      <c r="S248" s="30"/>
      <c r="T248" s="30"/>
      <c r="U248" s="30"/>
      <c r="V248" s="30"/>
      <c r="W248" s="30"/>
      <c r="AB248" s="30"/>
      <c r="AH248" s="50"/>
      <c r="AI248" s="50"/>
      <c r="AJ248" s="50"/>
      <c r="AK248" s="50"/>
    </row>
    <row r="249" spans="1:37" s="31" customFormat="1">
      <c r="A249" s="46" t="str">
        <f t="shared" si="4"/>
        <v/>
      </c>
      <c r="H249" s="30"/>
      <c r="I249" s="39"/>
      <c r="J249" s="39"/>
      <c r="K249" s="30"/>
      <c r="L249" s="39"/>
      <c r="M249" s="39"/>
      <c r="N249" s="39"/>
      <c r="O249" s="30"/>
      <c r="P249" s="30"/>
      <c r="Q249" s="30"/>
      <c r="R249" s="30"/>
      <c r="S249" s="30"/>
      <c r="T249" s="30"/>
      <c r="U249" s="30"/>
      <c r="V249" s="30"/>
      <c r="W249" s="30"/>
      <c r="AB249" s="30"/>
      <c r="AH249" s="50"/>
      <c r="AI249" s="50"/>
      <c r="AJ249" s="50"/>
      <c r="AK249" s="50"/>
    </row>
    <row r="250" spans="1:37" s="31" customFormat="1">
      <c r="A250" s="46" t="str">
        <f t="shared" si="4"/>
        <v/>
      </c>
      <c r="H250" s="30"/>
      <c r="I250" s="39"/>
      <c r="J250" s="39"/>
      <c r="K250" s="30"/>
      <c r="L250" s="39"/>
      <c r="M250" s="39"/>
      <c r="N250" s="39"/>
      <c r="O250" s="30"/>
      <c r="P250" s="30"/>
      <c r="Q250" s="30"/>
      <c r="R250" s="30"/>
      <c r="S250" s="30"/>
      <c r="T250" s="30"/>
      <c r="U250" s="30"/>
      <c r="V250" s="30"/>
      <c r="W250" s="30"/>
      <c r="AB250" s="30"/>
      <c r="AH250" s="50"/>
      <c r="AI250" s="50"/>
      <c r="AJ250" s="50"/>
      <c r="AK250" s="50"/>
    </row>
    <row r="251" spans="1:37" s="31" customFormat="1">
      <c r="A251" s="46" t="str">
        <f t="shared" si="4"/>
        <v/>
      </c>
      <c r="H251" s="30"/>
      <c r="I251" s="39"/>
      <c r="J251" s="39"/>
      <c r="K251" s="30"/>
      <c r="L251" s="39"/>
      <c r="M251" s="39"/>
      <c r="N251" s="39"/>
      <c r="O251" s="30"/>
      <c r="P251" s="30"/>
      <c r="Q251" s="30"/>
      <c r="R251" s="30"/>
      <c r="S251" s="30"/>
      <c r="T251" s="30"/>
      <c r="U251" s="30"/>
      <c r="V251" s="30"/>
      <c r="W251" s="30"/>
      <c r="AB251" s="30"/>
      <c r="AH251" s="50"/>
      <c r="AI251" s="50"/>
      <c r="AJ251" s="50"/>
      <c r="AK251" s="50"/>
    </row>
    <row r="252" spans="1:37" s="31" customFormat="1">
      <c r="A252" s="46" t="str">
        <f t="shared" si="4"/>
        <v/>
      </c>
      <c r="H252" s="30"/>
      <c r="I252" s="39"/>
      <c r="J252" s="39"/>
      <c r="K252" s="30"/>
      <c r="L252" s="39"/>
      <c r="M252" s="39"/>
      <c r="N252" s="39"/>
      <c r="O252" s="30"/>
      <c r="P252" s="30"/>
      <c r="Q252" s="30"/>
      <c r="R252" s="30"/>
      <c r="S252" s="30"/>
      <c r="T252" s="30"/>
      <c r="U252" s="30"/>
      <c r="V252" s="30"/>
      <c r="W252" s="30"/>
      <c r="AB252" s="30"/>
      <c r="AH252" s="50"/>
      <c r="AI252" s="50"/>
      <c r="AJ252" s="50"/>
      <c r="AK252" s="50"/>
    </row>
    <row r="253" spans="1:37" s="31" customFormat="1">
      <c r="A253" s="46" t="str">
        <f t="shared" si="4"/>
        <v/>
      </c>
      <c r="H253" s="30"/>
      <c r="I253" s="39"/>
      <c r="J253" s="39"/>
      <c r="K253" s="30"/>
      <c r="L253" s="39"/>
      <c r="M253" s="39"/>
      <c r="N253" s="39"/>
      <c r="O253" s="30"/>
      <c r="P253" s="30"/>
      <c r="Q253" s="30"/>
      <c r="R253" s="30"/>
      <c r="S253" s="30"/>
      <c r="T253" s="30"/>
      <c r="U253" s="30"/>
      <c r="V253" s="30"/>
      <c r="W253" s="30"/>
      <c r="AB253" s="30"/>
      <c r="AH253" s="50"/>
      <c r="AI253" s="50"/>
      <c r="AJ253" s="50"/>
      <c r="AK253" s="50"/>
    </row>
    <row r="254" spans="1:37" s="31" customFormat="1">
      <c r="A254" s="46" t="str">
        <f t="shared" si="4"/>
        <v/>
      </c>
      <c r="H254" s="30"/>
      <c r="I254" s="39"/>
      <c r="J254" s="39"/>
      <c r="K254" s="30"/>
      <c r="L254" s="39"/>
      <c r="M254" s="39"/>
      <c r="N254" s="39"/>
      <c r="O254" s="30"/>
      <c r="P254" s="30"/>
      <c r="Q254" s="30"/>
      <c r="R254" s="30"/>
      <c r="S254" s="30"/>
      <c r="T254" s="30"/>
      <c r="U254" s="30"/>
      <c r="V254" s="30"/>
      <c r="W254" s="30"/>
      <c r="AB254" s="30"/>
      <c r="AH254" s="50"/>
      <c r="AI254" s="50"/>
      <c r="AJ254" s="50"/>
      <c r="AK254" s="50"/>
    </row>
    <row r="255" spans="1:37" s="31" customFormat="1">
      <c r="A255" s="46" t="str">
        <f t="shared" si="4"/>
        <v/>
      </c>
      <c r="H255" s="30"/>
      <c r="I255" s="39"/>
      <c r="J255" s="39"/>
      <c r="K255" s="30"/>
      <c r="L255" s="39"/>
      <c r="M255" s="39"/>
      <c r="N255" s="39"/>
      <c r="O255" s="30"/>
      <c r="P255" s="30"/>
      <c r="Q255" s="30"/>
      <c r="R255" s="30"/>
      <c r="S255" s="30"/>
      <c r="T255" s="30"/>
      <c r="U255" s="30"/>
      <c r="V255" s="30"/>
      <c r="W255" s="30"/>
      <c r="AB255" s="30"/>
      <c r="AH255" s="50"/>
      <c r="AI255" s="50"/>
      <c r="AJ255" s="50"/>
      <c r="AK255" s="50"/>
    </row>
    <row r="256" spans="1:37" s="31" customFormat="1">
      <c r="A256" s="46" t="str">
        <f t="shared" si="4"/>
        <v/>
      </c>
      <c r="H256" s="30"/>
      <c r="I256" s="39"/>
      <c r="J256" s="39"/>
      <c r="K256" s="30"/>
      <c r="L256" s="39"/>
      <c r="M256" s="39"/>
      <c r="N256" s="39"/>
      <c r="O256" s="30"/>
      <c r="P256" s="30"/>
      <c r="Q256" s="30"/>
      <c r="R256" s="30"/>
      <c r="S256" s="30"/>
      <c r="T256" s="30"/>
      <c r="U256" s="30"/>
      <c r="V256" s="30"/>
      <c r="W256" s="30"/>
      <c r="AB256" s="30"/>
      <c r="AH256" s="50"/>
      <c r="AI256" s="50"/>
      <c r="AJ256" s="50"/>
      <c r="AK256" s="50"/>
    </row>
    <row r="257" spans="1:37" s="31" customFormat="1">
      <c r="A257" s="46" t="str">
        <f t="shared" si="4"/>
        <v/>
      </c>
      <c r="H257" s="30"/>
      <c r="I257" s="39"/>
      <c r="J257" s="39"/>
      <c r="K257" s="30"/>
      <c r="L257" s="39"/>
      <c r="M257" s="39"/>
      <c r="N257" s="39"/>
      <c r="O257" s="30"/>
      <c r="P257" s="30"/>
      <c r="Q257" s="30"/>
      <c r="R257" s="30"/>
      <c r="S257" s="30"/>
      <c r="T257" s="30"/>
      <c r="U257" s="30"/>
      <c r="V257" s="30"/>
      <c r="W257" s="30"/>
      <c r="AB257" s="30"/>
      <c r="AH257" s="50"/>
      <c r="AI257" s="50"/>
      <c r="AJ257" s="50"/>
      <c r="AK257" s="50"/>
    </row>
    <row r="258" spans="1:37" s="31" customFormat="1">
      <c r="A258" s="46" t="str">
        <f t="shared" si="4"/>
        <v/>
      </c>
      <c r="H258" s="30"/>
      <c r="I258" s="39"/>
      <c r="J258" s="39"/>
      <c r="K258" s="30"/>
      <c r="L258" s="39"/>
      <c r="M258" s="39"/>
      <c r="N258" s="39"/>
      <c r="O258" s="30"/>
      <c r="P258" s="30"/>
      <c r="Q258" s="30"/>
      <c r="R258" s="30"/>
      <c r="S258" s="30"/>
      <c r="T258" s="30"/>
      <c r="U258" s="30"/>
      <c r="V258" s="30"/>
      <c r="W258" s="30"/>
      <c r="AB258" s="30"/>
      <c r="AH258" s="50"/>
      <c r="AI258" s="50"/>
      <c r="AJ258" s="50"/>
      <c r="AK258" s="50"/>
    </row>
    <row r="259" spans="1:37" s="31" customFormat="1">
      <c r="A259" s="46" t="str">
        <f t="shared" ref="A259:A287" si="5">IF(C259="","",B259&amp;" &gt;&gt; "&amp;C259)</f>
        <v/>
      </c>
      <c r="H259" s="30"/>
      <c r="I259" s="39"/>
      <c r="J259" s="39"/>
      <c r="K259" s="30"/>
      <c r="L259" s="39"/>
      <c r="M259" s="39"/>
      <c r="N259" s="39"/>
      <c r="O259" s="30"/>
      <c r="P259" s="30"/>
      <c r="Q259" s="30"/>
      <c r="R259" s="30"/>
      <c r="S259" s="30"/>
      <c r="T259" s="30"/>
      <c r="U259" s="30"/>
      <c r="V259" s="30"/>
      <c r="W259" s="30"/>
      <c r="AB259" s="30"/>
      <c r="AH259" s="50"/>
      <c r="AI259" s="50"/>
      <c r="AJ259" s="50"/>
      <c r="AK259" s="50"/>
    </row>
    <row r="260" spans="1:37" s="31" customFormat="1">
      <c r="A260" s="46" t="str">
        <f t="shared" si="5"/>
        <v/>
      </c>
      <c r="H260" s="30"/>
      <c r="I260" s="39"/>
      <c r="J260" s="39"/>
      <c r="K260" s="30"/>
      <c r="L260" s="39"/>
      <c r="M260" s="39"/>
      <c r="N260" s="39"/>
      <c r="O260" s="30"/>
      <c r="P260" s="30"/>
      <c r="Q260" s="30"/>
      <c r="R260" s="30"/>
      <c r="S260" s="30"/>
      <c r="T260" s="30"/>
      <c r="U260" s="30"/>
      <c r="V260" s="30"/>
      <c r="W260" s="30"/>
      <c r="AB260" s="30"/>
      <c r="AH260" s="50"/>
      <c r="AI260" s="50"/>
      <c r="AJ260" s="50"/>
      <c r="AK260" s="50"/>
    </row>
    <row r="261" spans="1:37" s="31" customFormat="1">
      <c r="A261" s="46" t="str">
        <f t="shared" si="5"/>
        <v/>
      </c>
      <c r="H261" s="30"/>
      <c r="I261" s="39"/>
      <c r="J261" s="39"/>
      <c r="K261" s="30"/>
      <c r="L261" s="39"/>
      <c r="M261" s="39"/>
      <c r="N261" s="39"/>
      <c r="O261" s="30"/>
      <c r="P261" s="30"/>
      <c r="Q261" s="30"/>
      <c r="R261" s="30"/>
      <c r="S261" s="30"/>
      <c r="T261" s="30"/>
      <c r="U261" s="30"/>
      <c r="V261" s="30"/>
      <c r="W261" s="30"/>
      <c r="AB261" s="30"/>
      <c r="AH261" s="50"/>
      <c r="AI261" s="50"/>
      <c r="AJ261" s="50"/>
      <c r="AK261" s="50"/>
    </row>
    <row r="262" spans="1:37" s="31" customFormat="1">
      <c r="A262" s="46" t="str">
        <f t="shared" si="5"/>
        <v/>
      </c>
      <c r="H262" s="30"/>
      <c r="I262" s="39"/>
      <c r="J262" s="39"/>
      <c r="K262" s="30"/>
      <c r="L262" s="39"/>
      <c r="M262" s="39"/>
      <c r="N262" s="39"/>
      <c r="O262" s="30"/>
      <c r="P262" s="30"/>
      <c r="Q262" s="30"/>
      <c r="R262" s="30"/>
      <c r="S262" s="30"/>
      <c r="T262" s="30"/>
      <c r="U262" s="30"/>
      <c r="V262" s="30"/>
      <c r="W262" s="30"/>
      <c r="AB262" s="30"/>
      <c r="AH262" s="50"/>
      <c r="AI262" s="50"/>
      <c r="AJ262" s="50"/>
      <c r="AK262" s="50"/>
    </row>
    <row r="263" spans="1:37" s="31" customFormat="1">
      <c r="A263" s="46" t="str">
        <f t="shared" si="5"/>
        <v/>
      </c>
      <c r="H263" s="30"/>
      <c r="I263" s="39"/>
      <c r="J263" s="39"/>
      <c r="K263" s="30"/>
      <c r="L263" s="39"/>
      <c r="M263" s="39"/>
      <c r="N263" s="39"/>
      <c r="O263" s="30"/>
      <c r="P263" s="30"/>
      <c r="Q263" s="30"/>
      <c r="R263" s="30"/>
      <c r="S263" s="30"/>
      <c r="T263" s="30"/>
      <c r="U263" s="30"/>
      <c r="V263" s="30"/>
      <c r="W263" s="30"/>
      <c r="AB263" s="30"/>
      <c r="AH263" s="50"/>
      <c r="AI263" s="50"/>
      <c r="AJ263" s="50"/>
      <c r="AK263" s="50"/>
    </row>
    <row r="264" spans="1:37" s="31" customFormat="1">
      <c r="A264" s="46" t="str">
        <f t="shared" si="5"/>
        <v/>
      </c>
      <c r="H264" s="30"/>
      <c r="I264" s="39"/>
      <c r="J264" s="39"/>
      <c r="K264" s="30"/>
      <c r="L264" s="39"/>
      <c r="M264" s="39"/>
      <c r="N264" s="39"/>
      <c r="O264" s="30"/>
      <c r="P264" s="30"/>
      <c r="Q264" s="30"/>
      <c r="R264" s="30"/>
      <c r="S264" s="30"/>
      <c r="T264" s="30"/>
      <c r="U264" s="30"/>
      <c r="V264" s="30"/>
      <c r="W264" s="30"/>
      <c r="AB264" s="30"/>
      <c r="AH264" s="50"/>
      <c r="AI264" s="50"/>
      <c r="AJ264" s="50"/>
      <c r="AK264" s="50"/>
    </row>
    <row r="265" spans="1:37" s="31" customFormat="1">
      <c r="A265" s="46" t="str">
        <f t="shared" si="5"/>
        <v/>
      </c>
      <c r="H265" s="30"/>
      <c r="I265" s="39"/>
      <c r="J265" s="39"/>
      <c r="K265" s="30"/>
      <c r="L265" s="39"/>
      <c r="M265" s="39"/>
      <c r="N265" s="39"/>
      <c r="O265" s="30"/>
      <c r="P265" s="30"/>
      <c r="Q265" s="30"/>
      <c r="R265" s="30"/>
      <c r="S265" s="30"/>
      <c r="T265" s="30"/>
      <c r="U265" s="30"/>
      <c r="V265" s="30"/>
      <c r="W265" s="30"/>
      <c r="AB265" s="30"/>
      <c r="AH265" s="50"/>
      <c r="AI265" s="50"/>
      <c r="AJ265" s="50"/>
      <c r="AK265" s="50"/>
    </row>
    <row r="266" spans="1:37" s="31" customFormat="1">
      <c r="A266" s="46" t="str">
        <f t="shared" si="5"/>
        <v/>
      </c>
      <c r="H266" s="30"/>
      <c r="I266" s="39"/>
      <c r="J266" s="39"/>
      <c r="K266" s="30"/>
      <c r="L266" s="39"/>
      <c r="M266" s="39"/>
      <c r="N266" s="39"/>
      <c r="O266" s="30"/>
      <c r="P266" s="30"/>
      <c r="Q266" s="30"/>
      <c r="R266" s="30"/>
      <c r="S266" s="30"/>
      <c r="T266" s="30"/>
      <c r="U266" s="30"/>
      <c r="V266" s="30"/>
      <c r="W266" s="30"/>
      <c r="AB266" s="30"/>
      <c r="AH266" s="50"/>
      <c r="AI266" s="50"/>
      <c r="AJ266" s="50"/>
      <c r="AK266" s="50"/>
    </row>
    <row r="267" spans="1:37" s="31" customFormat="1">
      <c r="A267" s="46" t="str">
        <f t="shared" si="5"/>
        <v/>
      </c>
      <c r="H267" s="30"/>
      <c r="I267" s="39"/>
      <c r="J267" s="39"/>
      <c r="K267" s="30"/>
      <c r="L267" s="39"/>
      <c r="M267" s="39"/>
      <c r="N267" s="39"/>
      <c r="O267" s="30"/>
      <c r="P267" s="30"/>
      <c r="Q267" s="30"/>
      <c r="R267" s="30"/>
      <c r="S267" s="30"/>
      <c r="T267" s="30"/>
      <c r="U267" s="30"/>
      <c r="V267" s="30"/>
      <c r="W267" s="30"/>
      <c r="AB267" s="30"/>
      <c r="AH267" s="50"/>
      <c r="AI267" s="50"/>
      <c r="AJ267" s="50"/>
      <c r="AK267" s="50"/>
    </row>
    <row r="268" spans="1:37" s="31" customFormat="1">
      <c r="A268" s="46" t="str">
        <f t="shared" si="5"/>
        <v/>
      </c>
      <c r="H268" s="30"/>
      <c r="I268" s="39"/>
      <c r="J268" s="39"/>
      <c r="K268" s="30"/>
      <c r="L268" s="39"/>
      <c r="M268" s="39"/>
      <c r="N268" s="39"/>
      <c r="O268" s="30"/>
      <c r="P268" s="30"/>
      <c r="Q268" s="30"/>
      <c r="R268" s="30"/>
      <c r="S268" s="30"/>
      <c r="T268" s="30"/>
      <c r="U268" s="30"/>
      <c r="V268" s="30"/>
      <c r="W268" s="30"/>
      <c r="AB268" s="30"/>
      <c r="AH268" s="50"/>
      <c r="AI268" s="50"/>
      <c r="AJ268" s="50"/>
      <c r="AK268" s="50"/>
    </row>
    <row r="269" spans="1:37" s="31" customFormat="1">
      <c r="A269" s="46" t="str">
        <f t="shared" si="5"/>
        <v/>
      </c>
      <c r="H269" s="30"/>
      <c r="I269" s="39"/>
      <c r="J269" s="39"/>
      <c r="K269" s="30"/>
      <c r="L269" s="39"/>
      <c r="M269" s="39"/>
      <c r="N269" s="39"/>
      <c r="O269" s="30"/>
      <c r="P269" s="30"/>
      <c r="Q269" s="30"/>
      <c r="R269" s="30"/>
      <c r="S269" s="30"/>
      <c r="T269" s="30"/>
      <c r="U269" s="30"/>
      <c r="V269" s="30"/>
      <c r="W269" s="30"/>
      <c r="AB269" s="30"/>
      <c r="AH269" s="50"/>
      <c r="AI269" s="50"/>
      <c r="AJ269" s="50"/>
      <c r="AK269" s="50"/>
    </row>
    <row r="270" spans="1:37" s="31" customFormat="1">
      <c r="A270" s="46" t="str">
        <f t="shared" si="5"/>
        <v/>
      </c>
      <c r="H270" s="30"/>
      <c r="I270" s="39"/>
      <c r="J270" s="39"/>
      <c r="K270" s="30"/>
      <c r="L270" s="39"/>
      <c r="M270" s="39"/>
      <c r="N270" s="39"/>
      <c r="O270" s="30"/>
      <c r="P270" s="30"/>
      <c r="Q270" s="30"/>
      <c r="R270" s="30"/>
      <c r="S270" s="30"/>
      <c r="T270" s="30"/>
      <c r="U270" s="30"/>
      <c r="V270" s="30"/>
      <c r="W270" s="30"/>
      <c r="AB270" s="30"/>
      <c r="AH270" s="50"/>
      <c r="AI270" s="50"/>
      <c r="AJ270" s="50"/>
      <c r="AK270" s="50"/>
    </row>
    <row r="271" spans="1:37" s="31" customFormat="1">
      <c r="A271" s="46" t="str">
        <f t="shared" si="5"/>
        <v/>
      </c>
      <c r="H271" s="30"/>
      <c r="I271" s="39"/>
      <c r="J271" s="39"/>
      <c r="K271" s="30"/>
      <c r="L271" s="39"/>
      <c r="M271" s="39"/>
      <c r="N271" s="39"/>
      <c r="O271" s="30"/>
      <c r="P271" s="30"/>
      <c r="Q271" s="30"/>
      <c r="R271" s="30"/>
      <c r="S271" s="30"/>
      <c r="T271" s="30"/>
      <c r="U271" s="30"/>
      <c r="V271" s="30"/>
      <c r="W271" s="30"/>
      <c r="AB271" s="30"/>
      <c r="AH271" s="50"/>
      <c r="AI271" s="50"/>
      <c r="AJ271" s="50"/>
      <c r="AK271" s="50"/>
    </row>
    <row r="272" spans="1:37" s="31" customFormat="1">
      <c r="A272" s="46" t="str">
        <f t="shared" si="5"/>
        <v/>
      </c>
      <c r="H272" s="30"/>
      <c r="I272" s="39"/>
      <c r="J272" s="39"/>
      <c r="K272" s="30"/>
      <c r="L272" s="39"/>
      <c r="M272" s="39"/>
      <c r="N272" s="39"/>
      <c r="O272" s="30"/>
      <c r="P272" s="30"/>
      <c r="Q272" s="30"/>
      <c r="R272" s="30"/>
      <c r="S272" s="30"/>
      <c r="T272" s="30"/>
      <c r="U272" s="30"/>
      <c r="V272" s="30"/>
      <c r="W272" s="30"/>
      <c r="AB272" s="30"/>
      <c r="AH272" s="50"/>
      <c r="AI272" s="50"/>
      <c r="AJ272" s="50"/>
      <c r="AK272" s="50"/>
    </row>
    <row r="273" spans="1:37" s="31" customFormat="1">
      <c r="A273" s="46" t="str">
        <f t="shared" si="5"/>
        <v/>
      </c>
      <c r="H273" s="30"/>
      <c r="I273" s="39"/>
      <c r="J273" s="39"/>
      <c r="K273" s="30"/>
      <c r="L273" s="39"/>
      <c r="M273" s="39"/>
      <c r="N273" s="39"/>
      <c r="O273" s="30"/>
      <c r="P273" s="30"/>
      <c r="Q273" s="30"/>
      <c r="R273" s="30"/>
      <c r="S273" s="30"/>
      <c r="T273" s="30"/>
      <c r="U273" s="30"/>
      <c r="V273" s="30"/>
      <c r="W273" s="30"/>
      <c r="AB273" s="30"/>
      <c r="AH273" s="50"/>
      <c r="AI273" s="50"/>
      <c r="AJ273" s="50"/>
      <c r="AK273" s="50"/>
    </row>
    <row r="274" spans="1:37" s="31" customFormat="1">
      <c r="A274" s="46" t="str">
        <f t="shared" si="5"/>
        <v/>
      </c>
      <c r="H274" s="30"/>
      <c r="I274" s="39"/>
      <c r="J274" s="39"/>
      <c r="K274" s="30"/>
      <c r="L274" s="39"/>
      <c r="M274" s="39"/>
      <c r="N274" s="39"/>
      <c r="O274" s="30"/>
      <c r="P274" s="30"/>
      <c r="Q274" s="30"/>
      <c r="R274" s="30"/>
      <c r="S274" s="30"/>
      <c r="T274" s="30"/>
      <c r="U274" s="30"/>
      <c r="V274" s="30"/>
      <c r="W274" s="30"/>
      <c r="AB274" s="30"/>
      <c r="AH274" s="50"/>
      <c r="AI274" s="50"/>
      <c r="AJ274" s="50"/>
      <c r="AK274" s="50"/>
    </row>
    <row r="275" spans="1:37" s="31" customFormat="1">
      <c r="A275" s="46" t="str">
        <f t="shared" si="5"/>
        <v/>
      </c>
      <c r="H275" s="30"/>
      <c r="I275" s="39"/>
      <c r="J275" s="39"/>
      <c r="K275" s="30"/>
      <c r="L275" s="39"/>
      <c r="M275" s="39"/>
      <c r="N275" s="39"/>
      <c r="O275" s="30"/>
      <c r="P275" s="30"/>
      <c r="Q275" s="30"/>
      <c r="R275" s="30"/>
      <c r="S275" s="30"/>
      <c r="T275" s="30"/>
      <c r="U275" s="30"/>
      <c r="V275" s="30"/>
      <c r="W275" s="30"/>
      <c r="AB275" s="30"/>
      <c r="AH275" s="50"/>
      <c r="AI275" s="50"/>
      <c r="AJ275" s="50"/>
      <c r="AK275" s="50"/>
    </row>
    <row r="276" spans="1:37" s="31" customFormat="1">
      <c r="A276" s="46" t="str">
        <f t="shared" si="5"/>
        <v/>
      </c>
      <c r="H276" s="30"/>
      <c r="I276" s="39"/>
      <c r="J276" s="39"/>
      <c r="K276" s="30"/>
      <c r="L276" s="39"/>
      <c r="M276" s="39"/>
      <c r="N276" s="39"/>
      <c r="O276" s="30"/>
      <c r="P276" s="30"/>
      <c r="Q276" s="30"/>
      <c r="R276" s="30"/>
      <c r="S276" s="30"/>
      <c r="T276" s="30"/>
      <c r="U276" s="30"/>
      <c r="V276" s="30"/>
      <c r="W276" s="30"/>
      <c r="AB276" s="30"/>
      <c r="AH276" s="50"/>
      <c r="AI276" s="50"/>
      <c r="AJ276" s="50"/>
      <c r="AK276" s="50"/>
    </row>
    <row r="277" spans="1:37" s="31" customFormat="1">
      <c r="A277" s="46" t="str">
        <f t="shared" si="5"/>
        <v/>
      </c>
      <c r="H277" s="30"/>
      <c r="I277" s="39"/>
      <c r="J277" s="39"/>
      <c r="K277" s="30"/>
      <c r="L277" s="39"/>
      <c r="M277" s="39"/>
      <c r="N277" s="39"/>
      <c r="O277" s="30"/>
      <c r="P277" s="30"/>
      <c r="Q277" s="30"/>
      <c r="R277" s="30"/>
      <c r="S277" s="30"/>
      <c r="T277" s="30"/>
      <c r="U277" s="30"/>
      <c r="V277" s="30"/>
      <c r="W277" s="30"/>
      <c r="AB277" s="30"/>
      <c r="AH277" s="50"/>
      <c r="AI277" s="50"/>
      <c r="AJ277" s="50"/>
      <c r="AK277" s="50"/>
    </row>
    <row r="278" spans="1:37" s="31" customFormat="1">
      <c r="A278" s="46" t="str">
        <f t="shared" si="5"/>
        <v/>
      </c>
      <c r="H278" s="30"/>
      <c r="I278" s="39"/>
      <c r="J278" s="39"/>
      <c r="K278" s="30"/>
      <c r="L278" s="39"/>
      <c r="M278" s="39"/>
      <c r="N278" s="39"/>
      <c r="O278" s="30"/>
      <c r="P278" s="30"/>
      <c r="Q278" s="30"/>
      <c r="R278" s="30"/>
      <c r="S278" s="30"/>
      <c r="T278" s="30"/>
      <c r="U278" s="30"/>
      <c r="V278" s="30"/>
      <c r="W278" s="30"/>
      <c r="AB278" s="30"/>
      <c r="AH278" s="50"/>
      <c r="AI278" s="50"/>
      <c r="AJ278" s="50"/>
      <c r="AK278" s="50"/>
    </row>
    <row r="279" spans="1:37" s="31" customFormat="1">
      <c r="A279" s="46" t="str">
        <f t="shared" si="5"/>
        <v/>
      </c>
      <c r="H279" s="30"/>
      <c r="I279" s="39"/>
      <c r="J279" s="39"/>
      <c r="K279" s="30"/>
      <c r="L279" s="39"/>
      <c r="M279" s="39"/>
      <c r="N279" s="39"/>
      <c r="O279" s="30"/>
      <c r="P279" s="30"/>
      <c r="Q279" s="30"/>
      <c r="R279" s="30"/>
      <c r="S279" s="30"/>
      <c r="T279" s="30"/>
      <c r="U279" s="30"/>
      <c r="V279" s="30"/>
      <c r="W279" s="30"/>
      <c r="AB279" s="30"/>
      <c r="AH279" s="50"/>
      <c r="AI279" s="50"/>
      <c r="AJ279" s="50"/>
      <c r="AK279" s="50"/>
    </row>
    <row r="280" spans="1:37" s="31" customFormat="1">
      <c r="A280" s="46" t="str">
        <f t="shared" si="5"/>
        <v/>
      </c>
      <c r="H280" s="30"/>
      <c r="I280" s="39"/>
      <c r="J280" s="39"/>
      <c r="K280" s="30"/>
      <c r="L280" s="39"/>
      <c r="M280" s="39"/>
      <c r="N280" s="39"/>
      <c r="O280" s="30"/>
      <c r="P280" s="30"/>
      <c r="Q280" s="30"/>
      <c r="R280" s="30"/>
      <c r="S280" s="30"/>
      <c r="T280" s="30"/>
      <c r="U280" s="30"/>
      <c r="V280" s="30"/>
      <c r="W280" s="30"/>
      <c r="AB280" s="30"/>
      <c r="AH280" s="50"/>
      <c r="AI280" s="50"/>
      <c r="AJ280" s="50"/>
      <c r="AK280" s="50"/>
    </row>
    <row r="281" spans="1:37" s="31" customFormat="1">
      <c r="A281" s="46" t="str">
        <f t="shared" si="5"/>
        <v/>
      </c>
      <c r="H281" s="30"/>
      <c r="I281" s="39"/>
      <c r="J281" s="39"/>
      <c r="K281" s="30"/>
      <c r="L281" s="39"/>
      <c r="M281" s="39"/>
      <c r="N281" s="39"/>
      <c r="O281" s="30"/>
      <c r="P281" s="30"/>
      <c r="Q281" s="30"/>
      <c r="R281" s="30"/>
      <c r="S281" s="30"/>
      <c r="T281" s="30"/>
      <c r="U281" s="30"/>
      <c r="V281" s="30"/>
      <c r="W281" s="30"/>
      <c r="AB281" s="30"/>
      <c r="AH281" s="50"/>
      <c r="AI281" s="50"/>
      <c r="AJ281" s="50"/>
      <c r="AK281" s="50"/>
    </row>
    <row r="282" spans="1:37" s="31" customFormat="1">
      <c r="A282" s="46" t="str">
        <f t="shared" si="5"/>
        <v/>
      </c>
      <c r="H282" s="30"/>
      <c r="I282" s="39"/>
      <c r="J282" s="39"/>
      <c r="K282" s="30"/>
      <c r="L282" s="39"/>
      <c r="M282" s="39"/>
      <c r="N282" s="39"/>
      <c r="O282" s="30"/>
      <c r="P282" s="30"/>
      <c r="Q282" s="30"/>
      <c r="R282" s="30"/>
      <c r="S282" s="30"/>
      <c r="T282" s="30"/>
      <c r="U282" s="30"/>
      <c r="V282" s="30"/>
      <c r="W282" s="30"/>
      <c r="AB282" s="30"/>
      <c r="AH282" s="50"/>
      <c r="AI282" s="50"/>
      <c r="AJ282" s="50"/>
      <c r="AK282" s="50"/>
    </row>
    <row r="283" spans="1:37" s="31" customFormat="1">
      <c r="A283" s="46" t="str">
        <f t="shared" si="5"/>
        <v/>
      </c>
      <c r="H283" s="30"/>
      <c r="I283" s="39"/>
      <c r="J283" s="39"/>
      <c r="K283" s="30"/>
      <c r="L283" s="39"/>
      <c r="M283" s="39"/>
      <c r="N283" s="39"/>
      <c r="O283" s="30"/>
      <c r="P283" s="30"/>
      <c r="Q283" s="30"/>
      <c r="R283" s="30"/>
      <c r="S283" s="30"/>
      <c r="T283" s="30"/>
      <c r="U283" s="30"/>
      <c r="V283" s="30"/>
      <c r="W283" s="30"/>
      <c r="AB283" s="30"/>
      <c r="AH283" s="50"/>
      <c r="AI283" s="50"/>
      <c r="AJ283" s="50"/>
      <c r="AK283" s="50"/>
    </row>
    <row r="284" spans="1:37" s="31" customFormat="1">
      <c r="A284" s="46" t="str">
        <f t="shared" si="5"/>
        <v/>
      </c>
      <c r="H284" s="30"/>
      <c r="I284" s="39"/>
      <c r="J284" s="39"/>
      <c r="K284" s="30"/>
      <c r="L284" s="39"/>
      <c r="M284" s="39"/>
      <c r="N284" s="39"/>
      <c r="O284" s="30"/>
      <c r="P284" s="30"/>
      <c r="Q284" s="30"/>
      <c r="R284" s="30"/>
      <c r="S284" s="30"/>
      <c r="T284" s="30"/>
      <c r="U284" s="30"/>
      <c r="V284" s="30"/>
      <c r="W284" s="30"/>
      <c r="AB284" s="30"/>
      <c r="AH284" s="50"/>
      <c r="AI284" s="50"/>
      <c r="AJ284" s="50"/>
      <c r="AK284" s="50"/>
    </row>
    <row r="285" spans="1:37" s="31" customFormat="1">
      <c r="A285" s="46" t="str">
        <f t="shared" si="5"/>
        <v/>
      </c>
      <c r="H285" s="30"/>
      <c r="I285" s="39"/>
      <c r="J285" s="39"/>
      <c r="K285" s="30"/>
      <c r="L285" s="39"/>
      <c r="M285" s="39"/>
      <c r="N285" s="39"/>
      <c r="O285" s="30"/>
      <c r="P285" s="30"/>
      <c r="Q285" s="30"/>
      <c r="R285" s="30"/>
      <c r="S285" s="30"/>
      <c r="T285" s="30"/>
      <c r="U285" s="30"/>
      <c r="V285" s="30"/>
      <c r="W285" s="30"/>
      <c r="AB285" s="30"/>
      <c r="AH285" s="50"/>
      <c r="AI285" s="50"/>
      <c r="AJ285" s="50"/>
      <c r="AK285" s="50"/>
    </row>
    <row r="286" spans="1:37" s="31" customFormat="1">
      <c r="A286" s="46" t="str">
        <f t="shared" si="5"/>
        <v/>
      </c>
      <c r="H286" s="30"/>
      <c r="I286" s="39"/>
      <c r="J286" s="39"/>
      <c r="K286" s="30"/>
      <c r="L286" s="39"/>
      <c r="M286" s="39"/>
      <c r="N286" s="39"/>
      <c r="O286" s="30"/>
      <c r="P286" s="30"/>
      <c r="Q286" s="30"/>
      <c r="R286" s="30"/>
      <c r="S286" s="30"/>
      <c r="T286" s="30"/>
      <c r="U286" s="30"/>
      <c r="V286" s="30"/>
      <c r="W286" s="30"/>
      <c r="AB286" s="30"/>
      <c r="AH286" s="50"/>
      <c r="AI286" s="50"/>
      <c r="AJ286" s="50"/>
      <c r="AK286" s="50"/>
    </row>
    <row r="287" spans="1:37" s="31" customFormat="1">
      <c r="A287" s="46" t="str">
        <f t="shared" si="5"/>
        <v/>
      </c>
      <c r="H287" s="30"/>
      <c r="I287" s="39"/>
      <c r="J287" s="39"/>
      <c r="K287" s="30"/>
      <c r="L287" s="39"/>
      <c r="M287" s="39"/>
      <c r="N287" s="39"/>
      <c r="O287" s="30"/>
      <c r="P287" s="30"/>
      <c r="Q287" s="30"/>
      <c r="R287" s="30"/>
      <c r="S287" s="30"/>
      <c r="T287" s="30"/>
      <c r="U287" s="30"/>
      <c r="V287" s="30"/>
      <c r="W287" s="30"/>
      <c r="AB287" s="30"/>
      <c r="AH287" s="50"/>
      <c r="AI287" s="50"/>
      <c r="AJ287" s="50"/>
      <c r="AK287" s="50"/>
    </row>
  </sheetData>
  <phoneticPr fontId="4" type="noConversion"/>
  <dataValidations disablePrompts="1" count="4">
    <dataValidation type="list" allowBlank="1" showInputMessage="1" showErrorMessage="1" sqref="G2" xr:uid="{00000000-0002-0000-1500-000000000000}">
      <formula1>"ListedValue,RefData,Data_RegEx,NoAuto,Column_RegEx"</formula1>
    </dataValidation>
    <dataValidation type="whole" allowBlank="1" showInputMessage="1" showErrorMessage="1" sqref="U2:V121" xr:uid="{00000000-0002-0000-1500-000001000000}">
      <formula1>0</formula1>
      <formula2>100</formula2>
    </dataValidation>
    <dataValidation type="list" allowBlank="1" showInputMessage="1" showErrorMessage="1" sqref="I11:I121 J2:J121 L2:N121 P2:T121" xr:uid="{00000000-0002-0000-1500-000002000000}">
      <formula1>"V"</formula1>
    </dataValidation>
    <dataValidation type="list" allowBlank="1" showInputMessage="1" showErrorMessage="1" sqref="X2:AA121" xr:uid="{00000000-0002-0000-1500-000003000000}">
      <formula1>OFFSET($A$1,1,0,COUNTA($A:$A)-1)</formula1>
    </dataValidation>
  </dataValidation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工作表19">
    <tabColor rgb="FF00B0F0"/>
  </sheetPr>
  <dimension ref="A1:M107"/>
  <sheetViews>
    <sheetView zoomScale="85" zoomScaleNormal="85" workbookViewId="0">
      <selection activeCell="G124" sqref="G124"/>
    </sheetView>
  </sheetViews>
  <sheetFormatPr defaultColWidth="8.5546875" defaultRowHeight="15.75"/>
  <cols>
    <col min="1" max="1" width="22" customWidth="1"/>
    <col min="2" max="2" width="12.44140625" customWidth="1"/>
    <col min="3" max="3" width="9.44140625" customWidth="1"/>
    <col min="4" max="4" width="50.5546875" customWidth="1"/>
    <col min="6" max="6" width="13.5546875" customWidth="1"/>
    <col min="7" max="7" width="9.44140625" customWidth="1"/>
    <col min="8" max="8" width="13.5546875" customWidth="1"/>
    <col min="9" max="9" width="14.5546875" bestFit="1" customWidth="1"/>
    <col min="10" max="10" width="12.5546875" customWidth="1"/>
    <col min="11" max="11" width="14.109375" customWidth="1"/>
    <col min="12" max="12" width="14.5546875" customWidth="1"/>
    <col min="13" max="13" width="8.5546875" bestFit="1" customWidth="1"/>
  </cols>
  <sheetData>
    <row r="1" spans="1:13">
      <c r="A1" t="s">
        <v>959</v>
      </c>
      <c r="B1" t="s">
        <v>1158</v>
      </c>
      <c r="C1" t="s">
        <v>960</v>
      </c>
      <c r="D1" t="s">
        <v>961</v>
      </c>
      <c r="E1" t="s">
        <v>962</v>
      </c>
      <c r="F1" t="s">
        <v>963</v>
      </c>
      <c r="G1" t="s">
        <v>875</v>
      </c>
      <c r="H1" t="s">
        <v>855</v>
      </c>
      <c r="I1" t="s">
        <v>7832</v>
      </c>
      <c r="J1" t="s">
        <v>7833</v>
      </c>
      <c r="K1" t="s">
        <v>7834</v>
      </c>
      <c r="L1" t="s">
        <v>7835</v>
      </c>
      <c r="M1" t="s">
        <v>7836</v>
      </c>
    </row>
    <row r="2" spans="1:13" hidden="1">
      <c r="A2" s="109" t="s">
        <v>7837</v>
      </c>
      <c r="B2" s="109" t="s">
        <v>2311</v>
      </c>
      <c r="C2" s="109"/>
      <c r="D2" s="109" t="s">
        <v>7838</v>
      </c>
      <c r="E2" s="109"/>
      <c r="F2" s="109"/>
      <c r="G2" s="109"/>
      <c r="H2" s="109"/>
      <c r="I2" s="109"/>
      <c r="J2" s="109"/>
      <c r="K2" s="109"/>
      <c r="L2" s="109"/>
      <c r="M2" s="109"/>
    </row>
    <row r="3" spans="1:13" hidden="1">
      <c r="A3" s="109" t="s">
        <v>7839</v>
      </c>
      <c r="B3" s="109" t="s">
        <v>2311</v>
      </c>
      <c r="C3" s="109"/>
      <c r="D3" s="109" t="s">
        <v>7840</v>
      </c>
      <c r="E3" s="109"/>
      <c r="F3" s="109"/>
      <c r="G3" s="109"/>
      <c r="H3" s="109"/>
      <c r="I3" s="109"/>
      <c r="J3" s="109"/>
      <c r="K3" s="109"/>
      <c r="L3" s="109"/>
      <c r="M3" s="109"/>
    </row>
    <row r="4" spans="1:13" hidden="1">
      <c r="A4" s="109" t="s">
        <v>7841</v>
      </c>
      <c r="B4" s="109" t="s">
        <v>2311</v>
      </c>
      <c r="C4" s="109"/>
      <c r="D4" s="109" t="s">
        <v>7842</v>
      </c>
      <c r="E4" s="109"/>
      <c r="F4" s="109"/>
      <c r="G4" s="109"/>
      <c r="H4" s="109"/>
      <c r="I4" s="109"/>
      <c r="J4" s="109"/>
      <c r="K4" s="109"/>
      <c r="L4" s="109"/>
      <c r="M4" s="109"/>
    </row>
    <row r="5" spans="1:13" hidden="1">
      <c r="A5" s="109" t="s">
        <v>7843</v>
      </c>
      <c r="B5" s="109" t="s">
        <v>2311</v>
      </c>
      <c r="C5" s="109"/>
      <c r="D5" s="109" t="s">
        <v>7844</v>
      </c>
      <c r="E5" s="109"/>
      <c r="F5" s="109"/>
      <c r="G5" s="109"/>
      <c r="H5" s="109"/>
      <c r="I5" s="109"/>
      <c r="J5" s="109"/>
      <c r="K5" s="109"/>
      <c r="L5" s="109"/>
      <c r="M5" s="109"/>
    </row>
    <row r="6" spans="1:13" hidden="1">
      <c r="A6" s="109" t="s">
        <v>7845</v>
      </c>
      <c r="B6" s="109" t="s">
        <v>2311</v>
      </c>
      <c r="C6" s="109"/>
      <c r="D6" s="109" t="s">
        <v>7846</v>
      </c>
      <c r="E6" s="109"/>
      <c r="F6" s="109"/>
      <c r="G6" s="109"/>
      <c r="H6" s="109"/>
      <c r="I6" s="241">
        <v>44282.576319444444</v>
      </c>
      <c r="J6" s="109"/>
      <c r="K6" s="109"/>
      <c r="L6" s="109"/>
      <c r="M6" s="109"/>
    </row>
    <row r="7" spans="1:13" ht="31.5" hidden="1">
      <c r="A7" s="109" t="s">
        <v>7847</v>
      </c>
      <c r="B7" s="109" t="s">
        <v>2311</v>
      </c>
      <c r="C7" s="109"/>
      <c r="D7" s="109" t="s">
        <v>7848</v>
      </c>
      <c r="E7" s="109"/>
      <c r="F7" s="109"/>
      <c r="G7" s="109"/>
      <c r="H7" s="109"/>
      <c r="I7" s="109"/>
      <c r="J7" s="109"/>
      <c r="K7" s="109"/>
      <c r="L7" s="109" t="s">
        <v>7849</v>
      </c>
      <c r="M7" s="109"/>
    </row>
    <row r="8" spans="1:13" hidden="1">
      <c r="A8" s="109" t="s">
        <v>7850</v>
      </c>
      <c r="B8" s="109" t="s">
        <v>2311</v>
      </c>
      <c r="C8" s="109"/>
      <c r="D8" s="109" t="s">
        <v>7851</v>
      </c>
      <c r="E8" s="109"/>
      <c r="F8" s="109"/>
      <c r="G8" s="109"/>
      <c r="H8" s="109"/>
      <c r="I8" s="109"/>
      <c r="J8" s="109"/>
      <c r="K8" s="109"/>
      <c r="L8" s="109"/>
      <c r="M8" s="109"/>
    </row>
    <row r="9" spans="1:13" ht="31.5" hidden="1">
      <c r="A9" s="109" t="s">
        <v>7852</v>
      </c>
      <c r="B9" s="109" t="s">
        <v>2311</v>
      </c>
      <c r="C9" s="109"/>
      <c r="D9" s="109" t="s">
        <v>7853</v>
      </c>
      <c r="E9" s="109"/>
      <c r="F9" s="109"/>
      <c r="G9" s="109"/>
      <c r="H9" s="109"/>
      <c r="I9" s="109"/>
      <c r="J9" s="109"/>
      <c r="K9" s="109"/>
      <c r="L9" s="109"/>
      <c r="M9" s="109"/>
    </row>
    <row r="10" spans="1:13" hidden="1">
      <c r="A10" s="109" t="s">
        <v>7854</v>
      </c>
      <c r="B10" s="109" t="s">
        <v>2311</v>
      </c>
      <c r="C10" s="109"/>
      <c r="D10" s="109" t="s">
        <v>7855</v>
      </c>
      <c r="E10" s="109"/>
      <c r="F10" s="109"/>
      <c r="G10" s="109"/>
      <c r="H10" s="109"/>
      <c r="I10" s="109"/>
      <c r="J10" s="109"/>
      <c r="K10" s="109"/>
      <c r="L10" s="109"/>
      <c r="M10" s="109"/>
    </row>
    <row r="11" spans="1:13" ht="31.5" hidden="1">
      <c r="A11" s="109" t="s">
        <v>7856</v>
      </c>
      <c r="B11" s="109" t="s">
        <v>2311</v>
      </c>
      <c r="C11" s="109"/>
      <c r="D11" s="109" t="s">
        <v>7857</v>
      </c>
      <c r="E11" s="109"/>
      <c r="F11" s="109"/>
      <c r="G11" s="109"/>
      <c r="H11" s="109"/>
      <c r="I11" s="109"/>
      <c r="J11" s="109"/>
      <c r="K11" s="109"/>
      <c r="L11" s="109"/>
      <c r="M11" s="109"/>
    </row>
    <row r="12" spans="1:13" hidden="1">
      <c r="A12" s="109" t="s">
        <v>7858</v>
      </c>
      <c r="B12" s="109" t="s">
        <v>2311</v>
      </c>
      <c r="C12" s="109"/>
      <c r="D12" s="109" t="s">
        <v>7859</v>
      </c>
      <c r="E12" s="109"/>
      <c r="F12" s="109"/>
      <c r="G12" s="109"/>
      <c r="H12" s="109"/>
      <c r="I12" s="109"/>
      <c r="J12" s="109"/>
      <c r="K12" s="109"/>
      <c r="L12" s="109"/>
      <c r="M12" s="109"/>
    </row>
    <row r="13" spans="1:13" ht="31.5" hidden="1">
      <c r="A13" s="109" t="s">
        <v>7860</v>
      </c>
      <c r="B13" s="109" t="s">
        <v>2311</v>
      </c>
      <c r="C13" s="109"/>
      <c r="D13" s="109" t="s">
        <v>7861</v>
      </c>
      <c r="E13" s="109"/>
      <c r="F13" s="109"/>
      <c r="G13" s="109"/>
      <c r="H13" s="109"/>
      <c r="I13" s="109"/>
      <c r="J13" s="109"/>
      <c r="K13" s="109"/>
      <c r="L13" s="109"/>
      <c r="M13" s="109"/>
    </row>
    <row r="14" spans="1:13" hidden="1">
      <c r="A14" s="109" t="s">
        <v>7862</v>
      </c>
      <c r="B14" s="109" t="s">
        <v>2311</v>
      </c>
      <c r="C14" s="109"/>
      <c r="D14" s="109" t="s">
        <v>7863</v>
      </c>
      <c r="E14" s="109"/>
      <c r="F14" s="109"/>
      <c r="G14" s="109"/>
      <c r="H14" s="109"/>
      <c r="I14" s="109"/>
      <c r="J14" s="109"/>
      <c r="K14" s="109"/>
      <c r="L14" s="109"/>
      <c r="M14" s="109"/>
    </row>
    <row r="15" spans="1:13" ht="47.25" hidden="1">
      <c r="A15" s="109" t="s">
        <v>7864</v>
      </c>
      <c r="B15" s="109" t="s">
        <v>2311</v>
      </c>
      <c r="C15" s="109"/>
      <c r="D15" s="109" t="s">
        <v>7865</v>
      </c>
      <c r="E15" s="109"/>
      <c r="F15" s="109"/>
      <c r="G15" s="109"/>
      <c r="H15" s="109"/>
      <c r="I15" s="241">
        <v>44282.575891203705</v>
      </c>
      <c r="J15" s="109"/>
      <c r="K15" s="109"/>
      <c r="L15" s="109"/>
      <c r="M15" s="109"/>
    </row>
    <row r="16" spans="1:13" hidden="1">
      <c r="A16" s="109" t="s">
        <v>7866</v>
      </c>
      <c r="B16" s="109" t="s">
        <v>2311</v>
      </c>
      <c r="C16" s="109"/>
      <c r="D16" s="109" t="s">
        <v>7867</v>
      </c>
      <c r="E16" s="109"/>
      <c r="F16" s="109"/>
      <c r="G16" s="109"/>
      <c r="H16" s="109"/>
      <c r="I16" s="109"/>
      <c r="J16" s="109"/>
      <c r="K16" s="109"/>
      <c r="L16" s="109"/>
      <c r="M16" s="109"/>
    </row>
    <row r="17" spans="1:13" ht="31.5" hidden="1">
      <c r="A17" s="109" t="s">
        <v>7868</v>
      </c>
      <c r="B17" s="109" t="s">
        <v>2311</v>
      </c>
      <c r="C17" s="109"/>
      <c r="D17" s="109" t="s">
        <v>7869</v>
      </c>
      <c r="E17" s="109"/>
      <c r="F17" s="109"/>
      <c r="G17" s="109"/>
      <c r="H17" s="109"/>
      <c r="I17" s="109"/>
      <c r="J17" s="109"/>
      <c r="K17" s="109"/>
      <c r="L17" s="109"/>
      <c r="M17" s="109"/>
    </row>
    <row r="18" spans="1:13" ht="31.5" hidden="1">
      <c r="A18" s="109" t="s">
        <v>7870</v>
      </c>
      <c r="B18" s="109" t="s">
        <v>2311</v>
      </c>
      <c r="C18" s="109"/>
      <c r="D18" s="109" t="s">
        <v>7871</v>
      </c>
      <c r="E18" s="109"/>
      <c r="F18" s="109"/>
      <c r="G18" s="109"/>
      <c r="H18" s="109"/>
      <c r="I18" s="109"/>
      <c r="J18" s="109"/>
      <c r="K18" s="109"/>
      <c r="L18" s="109"/>
      <c r="M18" s="109"/>
    </row>
    <row r="19" spans="1:13" ht="31.5" hidden="1">
      <c r="A19" s="109" t="s">
        <v>7872</v>
      </c>
      <c r="B19" s="109" t="s">
        <v>2311</v>
      </c>
      <c r="C19" s="109"/>
      <c r="D19" s="109" t="s">
        <v>7873</v>
      </c>
      <c r="E19" s="109"/>
      <c r="F19" s="109"/>
      <c r="G19" s="109"/>
      <c r="H19" s="109"/>
      <c r="I19" s="241">
        <v>44282.57671296296</v>
      </c>
      <c r="J19" s="109"/>
      <c r="K19" s="109"/>
      <c r="L19" s="109"/>
      <c r="M19" s="109"/>
    </row>
    <row r="20" spans="1:13" hidden="1">
      <c r="A20" s="109" t="s">
        <v>7874</v>
      </c>
      <c r="B20" s="109" t="s">
        <v>2311</v>
      </c>
      <c r="C20" s="109"/>
      <c r="D20" s="109" t="s">
        <v>7875</v>
      </c>
      <c r="E20" s="109"/>
      <c r="F20" s="109"/>
      <c r="G20" s="109"/>
      <c r="H20" s="109"/>
      <c r="I20" s="109"/>
      <c r="J20" s="109"/>
      <c r="K20" s="109"/>
      <c r="L20" s="109"/>
      <c r="M20" s="109"/>
    </row>
    <row r="21" spans="1:13" ht="31.5" hidden="1">
      <c r="A21" s="109" t="s">
        <v>7876</v>
      </c>
      <c r="B21" s="109" t="s">
        <v>2311</v>
      </c>
      <c r="C21" s="109"/>
      <c r="D21" s="109" t="s">
        <v>7877</v>
      </c>
      <c r="E21" s="109"/>
      <c r="F21" s="109"/>
      <c r="G21" s="109"/>
      <c r="H21" s="109"/>
      <c r="I21" s="109"/>
      <c r="J21" s="109"/>
      <c r="K21" s="109"/>
      <c r="L21" s="109"/>
      <c r="M21" s="109"/>
    </row>
    <row r="22" spans="1:13" hidden="1">
      <c r="A22" s="109" t="s">
        <v>7849</v>
      </c>
      <c r="B22" s="109" t="s">
        <v>2311</v>
      </c>
      <c r="C22" s="109"/>
      <c r="D22" s="109" t="s">
        <v>7878</v>
      </c>
      <c r="E22" s="109"/>
      <c r="F22" s="109"/>
      <c r="G22" s="109"/>
      <c r="H22" s="109"/>
      <c r="I22" s="109"/>
      <c r="J22" s="109"/>
      <c r="K22" s="109"/>
      <c r="L22" s="109"/>
      <c r="M22" s="109" t="s">
        <v>7879</v>
      </c>
    </row>
    <row r="23" spans="1:13" ht="31.5" hidden="1">
      <c r="A23" s="109" t="s">
        <v>7880</v>
      </c>
      <c r="B23" s="109" t="s">
        <v>2311</v>
      </c>
      <c r="C23" s="109"/>
      <c r="D23" s="109" t="s">
        <v>7881</v>
      </c>
      <c r="E23" s="109"/>
      <c r="F23" s="109"/>
      <c r="G23" s="109"/>
      <c r="H23" s="109"/>
      <c r="I23" s="109"/>
      <c r="J23" s="109"/>
      <c r="K23" s="109"/>
      <c r="L23" s="109"/>
      <c r="M23" s="109"/>
    </row>
    <row r="24" spans="1:13">
      <c r="A24" s="109" t="s">
        <v>1994</v>
      </c>
      <c r="B24" s="109" t="s">
        <v>2311</v>
      </c>
      <c r="C24" s="109"/>
      <c r="D24" s="109" t="s">
        <v>7882</v>
      </c>
      <c r="E24" s="109"/>
      <c r="F24" s="109"/>
      <c r="G24" s="109"/>
      <c r="H24" s="109"/>
      <c r="I24" s="109"/>
      <c r="J24" s="109"/>
      <c r="K24" s="109"/>
      <c r="L24" s="109"/>
      <c r="M24" s="109" t="s">
        <v>7883</v>
      </c>
    </row>
    <row r="25" spans="1:13" ht="31.5" hidden="1">
      <c r="A25" s="109" t="s">
        <v>7884</v>
      </c>
      <c r="B25" s="109" t="s">
        <v>2311</v>
      </c>
      <c r="C25" s="109"/>
      <c r="D25" s="109" t="s">
        <v>7885</v>
      </c>
      <c r="E25" s="109"/>
      <c r="F25" s="109"/>
      <c r="G25" s="109"/>
      <c r="H25" s="109"/>
      <c r="I25" s="109"/>
      <c r="J25" s="109"/>
      <c r="K25" s="109"/>
      <c r="L25" s="109"/>
      <c r="M25" s="109"/>
    </row>
    <row r="26" spans="1:13" hidden="1">
      <c r="A26" s="109" t="s">
        <v>7886</v>
      </c>
      <c r="B26" s="109" t="s">
        <v>2311</v>
      </c>
      <c r="C26" s="109"/>
      <c r="D26" s="109" t="s">
        <v>7887</v>
      </c>
      <c r="E26" s="109"/>
      <c r="F26" s="109"/>
      <c r="G26" s="109"/>
      <c r="H26" s="109"/>
      <c r="I26" s="109"/>
      <c r="J26" s="109"/>
      <c r="K26" s="109"/>
      <c r="L26" s="109"/>
      <c r="M26" s="109"/>
    </row>
    <row r="27" spans="1:13" hidden="1">
      <c r="A27" s="109" t="s">
        <v>7888</v>
      </c>
      <c r="B27" s="109" t="s">
        <v>2311</v>
      </c>
      <c r="C27" s="109"/>
      <c r="D27" s="109"/>
      <c r="E27" s="109"/>
      <c r="F27" s="109"/>
      <c r="G27" s="109"/>
      <c r="H27" s="109" t="s">
        <v>7889</v>
      </c>
      <c r="I27" s="241">
        <v>44285.428402777776</v>
      </c>
      <c r="J27" s="109"/>
      <c r="K27" s="109"/>
      <c r="L27" s="109"/>
      <c r="M27" s="109"/>
    </row>
    <row r="28" spans="1:13" ht="31.5">
      <c r="A28" s="109" t="s">
        <v>2313</v>
      </c>
      <c r="B28" s="109" t="s">
        <v>2311</v>
      </c>
      <c r="C28" s="109"/>
      <c r="D28" s="109" t="s">
        <v>7890</v>
      </c>
      <c r="E28" s="109"/>
      <c r="F28" s="109"/>
      <c r="G28" s="109"/>
      <c r="H28" s="109"/>
      <c r="I28" s="109"/>
      <c r="J28" s="109"/>
      <c r="K28" s="109"/>
      <c r="L28" s="109"/>
      <c r="M28" s="109" t="s">
        <v>7883</v>
      </c>
    </row>
    <row r="29" spans="1:13" ht="31.5" hidden="1">
      <c r="A29" s="109" t="s">
        <v>7891</v>
      </c>
      <c r="B29" s="109" t="s">
        <v>2311</v>
      </c>
      <c r="C29" s="109"/>
      <c r="D29" s="109" t="s">
        <v>7892</v>
      </c>
      <c r="E29" s="109"/>
      <c r="F29" s="109"/>
      <c r="G29" s="109"/>
      <c r="H29" s="109"/>
      <c r="I29" s="109"/>
      <c r="J29" s="109"/>
      <c r="K29" s="109"/>
      <c r="L29" s="109" t="s">
        <v>2313</v>
      </c>
      <c r="M29" s="109" t="s">
        <v>7879</v>
      </c>
    </row>
    <row r="30" spans="1:13" ht="31.5" hidden="1">
      <c r="A30" s="109" t="s">
        <v>7893</v>
      </c>
      <c r="B30" s="109" t="s">
        <v>2311</v>
      </c>
      <c r="C30" s="109"/>
      <c r="D30" s="109" t="s">
        <v>7894</v>
      </c>
      <c r="E30" s="109"/>
      <c r="F30" s="109"/>
      <c r="G30" s="109"/>
      <c r="H30" s="109"/>
      <c r="I30" s="109"/>
      <c r="J30" s="109"/>
      <c r="K30" s="109"/>
      <c r="L30" s="109" t="s">
        <v>7849</v>
      </c>
      <c r="M30" s="109"/>
    </row>
    <row r="31" spans="1:13" ht="31.5" hidden="1">
      <c r="A31" s="109" t="s">
        <v>7895</v>
      </c>
      <c r="B31" s="109" t="s">
        <v>2311</v>
      </c>
      <c r="C31" s="109"/>
      <c r="D31" s="109" t="s">
        <v>7896</v>
      </c>
      <c r="E31" s="109"/>
      <c r="F31" s="109"/>
      <c r="G31" s="109"/>
      <c r="H31" s="109"/>
      <c r="I31" s="109"/>
      <c r="J31" s="109"/>
      <c r="K31" s="109"/>
      <c r="L31" s="109" t="s">
        <v>7849</v>
      </c>
      <c r="M31" s="109"/>
    </row>
    <row r="32" spans="1:13" hidden="1">
      <c r="A32" s="109" t="s">
        <v>7897</v>
      </c>
      <c r="B32" s="109" t="s">
        <v>2311</v>
      </c>
      <c r="C32" s="109"/>
      <c r="D32" s="109" t="s">
        <v>7898</v>
      </c>
      <c r="E32" s="109"/>
      <c r="F32" s="109"/>
      <c r="G32" s="109"/>
      <c r="H32" s="109"/>
      <c r="I32" s="109"/>
      <c r="J32" s="109"/>
      <c r="K32" s="109"/>
      <c r="L32" s="109"/>
      <c r="M32" s="109"/>
    </row>
    <row r="33" spans="1:13" ht="31.5" hidden="1">
      <c r="A33" s="109" t="s">
        <v>7899</v>
      </c>
      <c r="B33" s="109" t="s">
        <v>2311</v>
      </c>
      <c r="C33" s="109"/>
      <c r="D33" s="109" t="s">
        <v>7900</v>
      </c>
      <c r="E33" s="109"/>
      <c r="F33" s="109"/>
      <c r="G33" s="109"/>
      <c r="H33" s="109"/>
      <c r="I33" s="109"/>
      <c r="J33" s="109"/>
      <c r="K33" s="109"/>
      <c r="L33" s="109"/>
      <c r="M33" s="109"/>
    </row>
    <row r="34" spans="1:13" ht="31.5">
      <c r="A34" s="109" t="s">
        <v>1362</v>
      </c>
      <c r="B34" s="109" t="s">
        <v>2311</v>
      </c>
      <c r="C34" s="109"/>
      <c r="D34" s="109" t="s">
        <v>7901</v>
      </c>
      <c r="E34" s="109"/>
      <c r="F34" s="109"/>
      <c r="G34" s="109"/>
      <c r="H34" s="109"/>
      <c r="I34" s="109"/>
      <c r="J34" s="109"/>
      <c r="K34" s="109"/>
      <c r="L34" s="109"/>
      <c r="M34" s="109" t="s">
        <v>7883</v>
      </c>
    </row>
    <row r="35" spans="1:13" hidden="1">
      <c r="A35" s="109" t="s">
        <v>7902</v>
      </c>
      <c r="B35" s="109" t="s">
        <v>2311</v>
      </c>
      <c r="C35" s="109"/>
      <c r="D35" s="109" t="s">
        <v>7903</v>
      </c>
      <c r="E35" s="109"/>
      <c r="F35" s="109"/>
      <c r="G35" s="109"/>
      <c r="H35" s="109"/>
      <c r="I35" s="109"/>
      <c r="J35" s="109"/>
      <c r="K35" s="109"/>
      <c r="L35" s="109"/>
      <c r="M35" s="109"/>
    </row>
    <row r="36" spans="1:13" hidden="1">
      <c r="A36" s="109" t="s">
        <v>7904</v>
      </c>
      <c r="B36" s="109" t="s">
        <v>2311</v>
      </c>
      <c r="C36" s="109"/>
      <c r="D36" s="109" t="s">
        <v>7905</v>
      </c>
      <c r="E36" s="109"/>
      <c r="F36" s="109"/>
      <c r="G36" s="109"/>
      <c r="H36" s="109"/>
      <c r="I36" s="109"/>
      <c r="J36" s="109"/>
      <c r="K36" s="109"/>
      <c r="L36" s="109"/>
      <c r="M36" s="109"/>
    </row>
    <row r="37" spans="1:13" hidden="1">
      <c r="A37" s="109" t="s">
        <v>7906</v>
      </c>
      <c r="B37" s="109" t="s">
        <v>2311</v>
      </c>
      <c r="C37" s="109"/>
      <c r="D37" s="109" t="s">
        <v>7907</v>
      </c>
      <c r="E37" s="109"/>
      <c r="F37" s="109"/>
      <c r="G37" s="109"/>
      <c r="H37" s="109"/>
      <c r="I37" s="109"/>
      <c r="J37" s="109"/>
      <c r="K37" s="109"/>
      <c r="L37" s="109" t="s">
        <v>7866</v>
      </c>
      <c r="M37" s="109"/>
    </row>
    <row r="38" spans="1:13" hidden="1">
      <c r="A38" s="109" t="s">
        <v>1375</v>
      </c>
      <c r="B38" s="109" t="s">
        <v>2311</v>
      </c>
      <c r="C38" s="109"/>
      <c r="D38" s="109" t="s">
        <v>7908</v>
      </c>
      <c r="E38" s="109"/>
      <c r="F38" s="109"/>
      <c r="G38" s="109"/>
      <c r="H38" s="109"/>
      <c r="I38" s="109"/>
      <c r="J38" s="109"/>
      <c r="K38" s="109"/>
      <c r="L38" s="109"/>
      <c r="M38" s="109"/>
    </row>
    <row r="39" spans="1:13" ht="31.5" hidden="1">
      <c r="A39" s="109" t="s">
        <v>7909</v>
      </c>
      <c r="B39" s="109" t="s">
        <v>2311</v>
      </c>
      <c r="C39" s="109"/>
      <c r="D39" s="109" t="s">
        <v>7910</v>
      </c>
      <c r="E39" s="109"/>
      <c r="F39" s="109"/>
      <c r="G39" s="109"/>
      <c r="H39" s="109"/>
      <c r="I39" s="109"/>
      <c r="J39" s="109"/>
      <c r="K39" s="109"/>
      <c r="L39" s="109" t="s">
        <v>7911</v>
      </c>
      <c r="M39" s="109"/>
    </row>
    <row r="40" spans="1:13" ht="63" hidden="1">
      <c r="A40" s="109" t="s">
        <v>7912</v>
      </c>
      <c r="B40" s="109" t="s">
        <v>2311</v>
      </c>
      <c r="C40" s="109"/>
      <c r="D40" s="109" t="s">
        <v>7913</v>
      </c>
      <c r="E40" s="109"/>
      <c r="F40" s="109"/>
      <c r="G40" s="109"/>
      <c r="H40" s="109"/>
      <c r="I40" s="109"/>
      <c r="J40" s="109"/>
      <c r="K40" s="109"/>
      <c r="L40" s="109"/>
      <c r="M40" s="109"/>
    </row>
    <row r="41" spans="1:13" ht="31.5" hidden="1">
      <c r="A41" s="109" t="s">
        <v>1378</v>
      </c>
      <c r="B41" s="109" t="s">
        <v>2311</v>
      </c>
      <c r="C41" s="109"/>
      <c r="D41" s="109" t="s">
        <v>7914</v>
      </c>
      <c r="E41" s="109"/>
      <c r="F41" s="109"/>
      <c r="G41" s="109"/>
      <c r="H41" s="109"/>
      <c r="I41" s="109"/>
      <c r="J41" s="109"/>
      <c r="K41" s="109"/>
      <c r="L41" s="109"/>
      <c r="M41" s="109"/>
    </row>
    <row r="42" spans="1:13" ht="31.5" hidden="1">
      <c r="A42" s="109" t="s">
        <v>7915</v>
      </c>
      <c r="B42" s="109" t="s">
        <v>2311</v>
      </c>
      <c r="C42" s="109"/>
      <c r="D42" s="109" t="s">
        <v>7916</v>
      </c>
      <c r="E42" s="109"/>
      <c r="F42" s="109"/>
      <c r="G42" s="109"/>
      <c r="H42" s="109"/>
      <c r="I42" s="109"/>
      <c r="J42" s="109"/>
      <c r="K42" s="109"/>
      <c r="L42" s="109"/>
      <c r="M42" s="109"/>
    </row>
    <row r="43" spans="1:13" ht="31.5" hidden="1">
      <c r="A43" s="109" t="s">
        <v>7917</v>
      </c>
      <c r="B43" s="109" t="s">
        <v>2311</v>
      </c>
      <c r="C43" s="109"/>
      <c r="D43" s="109" t="s">
        <v>7918</v>
      </c>
      <c r="E43" s="109"/>
      <c r="F43" s="109"/>
      <c r="G43" s="109"/>
      <c r="H43" s="109"/>
      <c r="I43" s="241">
        <v>44282.904421296298</v>
      </c>
      <c r="J43" s="109"/>
      <c r="K43" s="109"/>
      <c r="L43" s="109"/>
      <c r="M43" s="109"/>
    </row>
    <row r="44" spans="1:13" hidden="1">
      <c r="A44" s="109" t="s">
        <v>7919</v>
      </c>
      <c r="B44" s="109" t="s">
        <v>2311</v>
      </c>
      <c r="C44" s="109"/>
      <c r="D44" s="109" t="s">
        <v>7920</v>
      </c>
      <c r="E44" s="109"/>
      <c r="F44" s="109"/>
      <c r="G44" s="109"/>
      <c r="H44" s="109"/>
      <c r="I44" s="109"/>
      <c r="J44" s="109"/>
      <c r="K44" s="109"/>
      <c r="L44" s="109" t="s">
        <v>7866</v>
      </c>
      <c r="M44" s="109"/>
    </row>
    <row r="45" spans="1:13" ht="47.25" hidden="1">
      <c r="A45" s="109" t="s">
        <v>7921</v>
      </c>
      <c r="B45" s="109" t="s">
        <v>2311</v>
      </c>
      <c r="C45" s="109"/>
      <c r="D45" s="109" t="s">
        <v>7922</v>
      </c>
      <c r="E45" s="109"/>
      <c r="F45" s="109"/>
      <c r="G45" s="109"/>
      <c r="H45" s="109"/>
      <c r="I45" s="109"/>
      <c r="J45" s="109"/>
      <c r="K45" s="109"/>
      <c r="L45" s="109"/>
      <c r="M45" s="109"/>
    </row>
    <row r="46" spans="1:13" ht="31.5" hidden="1">
      <c r="A46" s="109" t="s">
        <v>7923</v>
      </c>
      <c r="B46" s="109" t="s">
        <v>2311</v>
      </c>
      <c r="C46" s="109"/>
      <c r="D46" s="109" t="s">
        <v>7924</v>
      </c>
      <c r="E46" s="109"/>
      <c r="F46" s="109"/>
      <c r="G46" s="109"/>
      <c r="H46" s="109"/>
      <c r="I46" s="109"/>
      <c r="J46" s="109"/>
      <c r="K46" s="109"/>
      <c r="L46" s="109"/>
      <c r="M46" s="109"/>
    </row>
    <row r="47" spans="1:13" ht="31.5" hidden="1">
      <c r="A47" s="109" t="s">
        <v>7925</v>
      </c>
      <c r="B47" s="109" t="s">
        <v>2311</v>
      </c>
      <c r="C47" s="109"/>
      <c r="D47" s="109" t="s">
        <v>7926</v>
      </c>
      <c r="E47" s="109"/>
      <c r="F47" s="109"/>
      <c r="G47" s="109"/>
      <c r="H47" s="109"/>
      <c r="I47" s="109"/>
      <c r="J47" s="109"/>
      <c r="K47" s="109"/>
      <c r="L47" s="109"/>
      <c r="M47" s="109"/>
    </row>
    <row r="48" spans="1:13" ht="31.5" hidden="1">
      <c r="A48" s="109" t="s">
        <v>7927</v>
      </c>
      <c r="B48" s="109" t="s">
        <v>2311</v>
      </c>
      <c r="C48" s="109"/>
      <c r="D48" s="109" t="s">
        <v>7928</v>
      </c>
      <c r="E48" s="109"/>
      <c r="F48" s="109"/>
      <c r="G48" s="109"/>
      <c r="H48" s="109"/>
      <c r="I48" s="109"/>
      <c r="J48" s="109"/>
      <c r="K48" s="109"/>
      <c r="L48" s="109"/>
      <c r="M48" s="109"/>
    </row>
    <row r="49" spans="1:13" ht="63" hidden="1">
      <c r="A49" s="109" t="s">
        <v>7929</v>
      </c>
      <c r="B49" s="109" t="s">
        <v>2311</v>
      </c>
      <c r="C49" s="109"/>
      <c r="D49" s="109" t="s">
        <v>7930</v>
      </c>
      <c r="E49" s="109"/>
      <c r="F49" s="109"/>
      <c r="G49" s="109"/>
      <c r="H49" s="109"/>
      <c r="I49" s="109"/>
      <c r="J49" s="109"/>
      <c r="K49" s="109"/>
      <c r="L49" s="109"/>
      <c r="M49" s="109"/>
    </row>
    <row r="50" spans="1:13" ht="47.25">
      <c r="A50" s="109" t="s">
        <v>7825</v>
      </c>
      <c r="B50" s="109" t="s">
        <v>2311</v>
      </c>
      <c r="C50" s="109"/>
      <c r="D50" s="109" t="s">
        <v>7931</v>
      </c>
      <c r="E50" s="109"/>
      <c r="F50" s="109"/>
      <c r="G50" s="109"/>
      <c r="H50" s="109"/>
      <c r="I50" s="241">
        <v>44282.628067129626</v>
      </c>
      <c r="J50" s="109"/>
      <c r="K50" s="109"/>
      <c r="L50" s="109"/>
      <c r="M50" s="109" t="s">
        <v>7883</v>
      </c>
    </row>
    <row r="51" spans="1:13" ht="47.25" hidden="1">
      <c r="A51" s="109" t="s">
        <v>7932</v>
      </c>
      <c r="B51" s="109" t="s">
        <v>2311</v>
      </c>
      <c r="C51" s="109"/>
      <c r="D51" s="109" t="s">
        <v>7933</v>
      </c>
      <c r="E51" s="109"/>
      <c r="F51" s="109"/>
      <c r="G51" s="109"/>
      <c r="H51" s="109"/>
      <c r="I51" s="109"/>
      <c r="J51" s="109"/>
      <c r="K51" s="109"/>
      <c r="L51" s="109"/>
      <c r="M51" s="109"/>
    </row>
    <row r="52" spans="1:13" ht="47.25">
      <c r="A52" s="109" t="s">
        <v>7827</v>
      </c>
      <c r="B52" s="109" t="s">
        <v>2311</v>
      </c>
      <c r="C52" s="109"/>
      <c r="D52" s="109" t="s">
        <v>7934</v>
      </c>
      <c r="E52" s="109"/>
      <c r="F52" s="109"/>
      <c r="G52" s="109"/>
      <c r="H52" s="109"/>
      <c r="I52" s="241">
        <v>44282.632175925923</v>
      </c>
      <c r="J52" s="109"/>
      <c r="K52" s="109"/>
      <c r="L52" s="109"/>
      <c r="M52" s="109" t="s">
        <v>7883</v>
      </c>
    </row>
    <row r="53" spans="1:13" ht="63" hidden="1">
      <c r="A53" s="109" t="s">
        <v>7935</v>
      </c>
      <c r="B53" s="109" t="s">
        <v>2311</v>
      </c>
      <c r="C53" s="109"/>
      <c r="D53" s="109" t="s">
        <v>7936</v>
      </c>
      <c r="E53" s="109"/>
      <c r="F53" s="109"/>
      <c r="G53" s="109"/>
      <c r="H53" s="109"/>
      <c r="I53" s="109"/>
      <c r="J53" s="109"/>
      <c r="K53" s="109"/>
      <c r="L53" s="109"/>
      <c r="M53" s="109"/>
    </row>
    <row r="54" spans="1:13" ht="63" hidden="1">
      <c r="A54" s="109" t="s">
        <v>7937</v>
      </c>
      <c r="B54" s="109" t="s">
        <v>2311</v>
      </c>
      <c r="C54" s="109"/>
      <c r="D54" s="109" t="s">
        <v>7938</v>
      </c>
      <c r="E54" s="109"/>
      <c r="F54" s="109"/>
      <c r="G54" s="109"/>
      <c r="H54" s="109"/>
      <c r="I54" s="109"/>
      <c r="J54" s="109"/>
      <c r="K54" s="109"/>
      <c r="L54" s="109"/>
      <c r="M54" s="109"/>
    </row>
    <row r="55" spans="1:13" ht="47.25" hidden="1">
      <c r="A55" s="109" t="s">
        <v>7939</v>
      </c>
      <c r="B55" s="109" t="s">
        <v>2311</v>
      </c>
      <c r="C55" s="109"/>
      <c r="D55" s="109" t="s">
        <v>7940</v>
      </c>
      <c r="E55" s="109"/>
      <c r="F55" s="109"/>
      <c r="G55" s="109"/>
      <c r="H55" s="109"/>
      <c r="I55" s="109"/>
      <c r="J55" s="109"/>
      <c r="K55" s="109"/>
      <c r="L55" s="109"/>
      <c r="M55" s="109"/>
    </row>
    <row r="56" spans="1:13" ht="63" hidden="1">
      <c r="A56" s="109" t="s">
        <v>7941</v>
      </c>
      <c r="B56" s="109" t="s">
        <v>2311</v>
      </c>
      <c r="C56" s="109"/>
      <c r="D56" s="109" t="s">
        <v>7942</v>
      </c>
      <c r="E56" s="109"/>
      <c r="F56" s="109"/>
      <c r="G56" s="109"/>
      <c r="H56" s="109"/>
      <c r="I56" s="109"/>
      <c r="J56" s="109"/>
      <c r="K56" s="109"/>
      <c r="L56" s="109"/>
      <c r="M56" s="109"/>
    </row>
    <row r="57" spans="1:13" ht="31.5" hidden="1">
      <c r="A57" s="109" t="s">
        <v>7943</v>
      </c>
      <c r="B57" s="109" t="s">
        <v>2311</v>
      </c>
      <c r="C57" s="109"/>
      <c r="D57" s="109" t="s">
        <v>7944</v>
      </c>
      <c r="E57" s="109"/>
      <c r="F57" s="109"/>
      <c r="G57" s="109"/>
      <c r="H57" s="109"/>
      <c r="I57" s="109"/>
      <c r="J57" s="109"/>
      <c r="K57" s="109"/>
      <c r="L57" s="109"/>
      <c r="M57" s="109"/>
    </row>
    <row r="58" spans="1:13" ht="63" hidden="1">
      <c r="A58" s="109" t="s">
        <v>7945</v>
      </c>
      <c r="B58" s="109" t="s">
        <v>2311</v>
      </c>
      <c r="C58" s="109"/>
      <c r="D58" s="109" t="s">
        <v>7946</v>
      </c>
      <c r="E58" s="109"/>
      <c r="F58" s="109"/>
      <c r="G58" s="109"/>
      <c r="H58" s="109"/>
      <c r="I58" s="109"/>
      <c r="J58" s="109"/>
      <c r="K58" s="109"/>
      <c r="L58" s="109"/>
      <c r="M58" s="109" t="s">
        <v>7879</v>
      </c>
    </row>
    <row r="59" spans="1:13" ht="31.5" hidden="1">
      <c r="A59" s="109" t="s">
        <v>7947</v>
      </c>
      <c r="B59" s="109" t="s">
        <v>2311</v>
      </c>
      <c r="C59" s="109"/>
      <c r="D59" s="109" t="s">
        <v>7948</v>
      </c>
      <c r="E59" s="109"/>
      <c r="F59" s="109"/>
      <c r="G59" s="109"/>
      <c r="H59" s="109"/>
      <c r="I59" s="109"/>
      <c r="J59" s="109"/>
      <c r="K59" s="109"/>
      <c r="L59" s="109"/>
      <c r="M59" s="109" t="s">
        <v>7879</v>
      </c>
    </row>
    <row r="60" spans="1:13" ht="31.5" hidden="1">
      <c r="A60" s="109" t="s">
        <v>7949</v>
      </c>
      <c r="B60" s="109" t="s">
        <v>2311</v>
      </c>
      <c r="C60" s="109"/>
      <c r="D60" s="109" t="s">
        <v>7950</v>
      </c>
      <c r="E60" s="109"/>
      <c r="F60" s="109"/>
      <c r="G60" s="109"/>
      <c r="H60" s="109"/>
      <c r="I60" s="109"/>
      <c r="J60" s="109"/>
      <c r="K60" s="109"/>
      <c r="L60" s="109"/>
      <c r="M60" s="109"/>
    </row>
    <row r="61" spans="1:13" ht="31.5" hidden="1">
      <c r="A61" s="109" t="s">
        <v>7951</v>
      </c>
      <c r="B61" s="109" t="s">
        <v>2311</v>
      </c>
      <c r="C61" s="109"/>
      <c r="D61" s="109" t="s">
        <v>7952</v>
      </c>
      <c r="E61" s="109"/>
      <c r="F61" s="109"/>
      <c r="G61" s="109"/>
      <c r="H61" s="109"/>
      <c r="I61" s="109"/>
      <c r="J61" s="109"/>
      <c r="K61" s="109"/>
      <c r="L61" s="109"/>
      <c r="M61" s="109"/>
    </row>
    <row r="62" spans="1:13" ht="31.5" hidden="1">
      <c r="A62" s="109" t="s">
        <v>7953</v>
      </c>
      <c r="B62" s="109" t="s">
        <v>2311</v>
      </c>
      <c r="C62" s="109"/>
      <c r="D62" s="109" t="s">
        <v>7954</v>
      </c>
      <c r="E62" s="109"/>
      <c r="F62" s="109"/>
      <c r="G62" s="109"/>
      <c r="H62" s="109"/>
      <c r="I62" s="109"/>
      <c r="J62" s="109"/>
      <c r="K62" s="109"/>
      <c r="L62" s="109"/>
      <c r="M62" s="109"/>
    </row>
    <row r="63" spans="1:13" ht="31.5" hidden="1">
      <c r="A63" s="109" t="s">
        <v>7955</v>
      </c>
      <c r="B63" s="109" t="s">
        <v>2311</v>
      </c>
      <c r="C63" s="109"/>
      <c r="D63" s="109" t="s">
        <v>7956</v>
      </c>
      <c r="E63" s="109"/>
      <c r="F63" s="109"/>
      <c r="G63" s="109"/>
      <c r="H63" s="109"/>
      <c r="I63" s="109"/>
      <c r="J63" s="109"/>
      <c r="K63" s="109"/>
      <c r="L63" s="109" t="s">
        <v>7849</v>
      </c>
      <c r="M63" s="109"/>
    </row>
    <row r="64" spans="1:13" ht="31.5">
      <c r="A64" s="109" t="s">
        <v>7957</v>
      </c>
      <c r="B64" s="109" t="s">
        <v>2311</v>
      </c>
      <c r="C64" s="109"/>
      <c r="D64" s="109" t="s">
        <v>7958</v>
      </c>
      <c r="E64" s="109"/>
      <c r="F64" s="109"/>
      <c r="G64" s="109"/>
      <c r="H64" s="109"/>
      <c r="I64" s="109"/>
      <c r="J64" s="109"/>
      <c r="K64" s="109"/>
      <c r="L64" s="109"/>
      <c r="M64" s="109" t="s">
        <v>7883</v>
      </c>
    </row>
    <row r="65" spans="1:13" hidden="1">
      <c r="A65" s="109" t="s">
        <v>1414</v>
      </c>
      <c r="B65" s="109" t="s">
        <v>2311</v>
      </c>
      <c r="C65" s="109"/>
      <c r="D65" s="109" t="s">
        <v>7959</v>
      </c>
      <c r="E65" s="109"/>
      <c r="F65" s="109"/>
      <c r="G65" s="109"/>
      <c r="H65" s="109"/>
      <c r="I65" s="109"/>
      <c r="J65" s="109"/>
      <c r="K65" s="109"/>
      <c r="L65" s="109"/>
      <c r="M65" s="109"/>
    </row>
    <row r="66" spans="1:13" ht="31.5" hidden="1">
      <c r="A66" s="109" t="s">
        <v>7960</v>
      </c>
      <c r="B66" s="109" t="s">
        <v>2311</v>
      </c>
      <c r="C66" s="109"/>
      <c r="D66" s="109" t="s">
        <v>7961</v>
      </c>
      <c r="E66" s="109"/>
      <c r="F66" s="109"/>
      <c r="G66" s="109"/>
      <c r="H66" s="109"/>
      <c r="I66" s="109"/>
      <c r="J66" s="109"/>
      <c r="K66" s="109"/>
      <c r="L66" s="109"/>
      <c r="M66" s="109" t="s">
        <v>7879</v>
      </c>
    </row>
    <row r="67" spans="1:13" ht="31.5" hidden="1">
      <c r="A67" s="109" t="s">
        <v>7962</v>
      </c>
      <c r="B67" s="109" t="s">
        <v>2311</v>
      </c>
      <c r="C67" s="109"/>
      <c r="D67" s="109" t="s">
        <v>7963</v>
      </c>
      <c r="E67" s="109"/>
      <c r="F67" s="109"/>
      <c r="G67" s="109"/>
      <c r="H67" s="109"/>
      <c r="I67" s="109"/>
      <c r="J67" s="109"/>
      <c r="K67" s="109"/>
      <c r="L67" s="109"/>
      <c r="M67" s="109"/>
    </row>
    <row r="68" spans="1:13" ht="31.5" hidden="1">
      <c r="A68" s="109" t="s">
        <v>7964</v>
      </c>
      <c r="B68" s="109" t="s">
        <v>2311</v>
      </c>
      <c r="C68" s="109"/>
      <c r="D68" s="109" t="s">
        <v>7965</v>
      </c>
      <c r="E68" s="109"/>
      <c r="F68" s="109"/>
      <c r="G68" s="109"/>
      <c r="H68" s="109"/>
      <c r="I68" s="109"/>
      <c r="J68" s="109"/>
      <c r="K68" s="109"/>
      <c r="L68" s="109"/>
      <c r="M68" s="109" t="s">
        <v>7879</v>
      </c>
    </row>
    <row r="69" spans="1:13" ht="47.25" hidden="1">
      <c r="A69" s="109" t="s">
        <v>7966</v>
      </c>
      <c r="B69" s="109" t="s">
        <v>2311</v>
      </c>
      <c r="C69" s="109"/>
      <c r="D69" s="109" t="s">
        <v>7967</v>
      </c>
      <c r="E69" s="109"/>
      <c r="F69" s="109"/>
      <c r="G69" s="109"/>
      <c r="H69" s="109"/>
      <c r="I69" s="109"/>
      <c r="J69" s="109"/>
      <c r="K69" s="109"/>
      <c r="L69" s="109"/>
      <c r="M69" s="109" t="s">
        <v>7879</v>
      </c>
    </row>
    <row r="70" spans="1:13" ht="31.5" hidden="1">
      <c r="A70" s="109" t="s">
        <v>7968</v>
      </c>
      <c r="B70" s="109" t="s">
        <v>2311</v>
      </c>
      <c r="C70" s="109"/>
      <c r="D70" s="109" t="s">
        <v>7969</v>
      </c>
      <c r="E70" s="109"/>
      <c r="F70" s="109"/>
      <c r="G70" s="109"/>
      <c r="H70" s="109"/>
      <c r="I70" s="109"/>
      <c r="J70" s="109"/>
      <c r="K70" s="109"/>
      <c r="L70" s="109" t="s">
        <v>7849</v>
      </c>
      <c r="M70" s="109" t="s">
        <v>7879</v>
      </c>
    </row>
    <row r="71" spans="1:13" hidden="1">
      <c r="A71" s="109" t="s">
        <v>7970</v>
      </c>
      <c r="B71" s="109" t="s">
        <v>2311</v>
      </c>
      <c r="C71" s="109"/>
      <c r="D71" s="109" t="s">
        <v>7971</v>
      </c>
      <c r="E71" s="109"/>
      <c r="F71" s="109"/>
      <c r="G71" s="109"/>
      <c r="H71" s="109"/>
      <c r="I71" s="109"/>
      <c r="J71" s="109"/>
      <c r="K71" s="109"/>
      <c r="L71" s="109"/>
      <c r="M71" s="109"/>
    </row>
    <row r="72" spans="1:13" hidden="1">
      <c r="A72" s="109" t="s">
        <v>3520</v>
      </c>
      <c r="B72" s="109" t="s">
        <v>2311</v>
      </c>
      <c r="C72" s="109"/>
      <c r="D72" s="109" t="s">
        <v>7972</v>
      </c>
      <c r="E72" s="109"/>
      <c r="F72" s="109"/>
      <c r="G72" s="109"/>
      <c r="H72" s="109"/>
      <c r="I72" s="109"/>
      <c r="J72" s="109"/>
      <c r="K72" s="109"/>
      <c r="L72" s="109"/>
      <c r="M72" s="109"/>
    </row>
    <row r="73" spans="1:13" hidden="1">
      <c r="A73" s="109" t="s">
        <v>7973</v>
      </c>
      <c r="B73" s="109" t="s">
        <v>2311</v>
      </c>
      <c r="C73" s="109"/>
      <c r="D73" s="109" t="s">
        <v>7974</v>
      </c>
      <c r="E73" s="109"/>
      <c r="F73" s="109"/>
      <c r="G73" s="109"/>
      <c r="H73" s="109"/>
      <c r="I73" s="109"/>
      <c r="J73" s="109"/>
      <c r="K73" s="109"/>
      <c r="L73" s="109"/>
      <c r="M73" s="109"/>
    </row>
    <row r="74" spans="1:13" ht="31.5" hidden="1">
      <c r="A74" s="109" t="s">
        <v>7975</v>
      </c>
      <c r="B74" s="109" t="s">
        <v>2311</v>
      </c>
      <c r="C74" s="109"/>
      <c r="D74" s="109" t="s">
        <v>7976</v>
      </c>
      <c r="E74" s="109"/>
      <c r="F74" s="109"/>
      <c r="G74" s="109"/>
      <c r="H74" s="109"/>
      <c r="I74" s="109"/>
      <c r="J74" s="109"/>
      <c r="K74" s="109"/>
      <c r="L74" s="109"/>
      <c r="M74" s="109"/>
    </row>
    <row r="75" spans="1:13" hidden="1">
      <c r="A75" s="109" t="s">
        <v>7911</v>
      </c>
      <c r="B75" s="109" t="s">
        <v>2311</v>
      </c>
      <c r="C75" s="109"/>
      <c r="D75" s="109" t="s">
        <v>7977</v>
      </c>
      <c r="E75" s="109"/>
      <c r="F75" s="109"/>
      <c r="G75" s="109"/>
      <c r="H75" s="109"/>
      <c r="I75" s="109"/>
      <c r="J75" s="109"/>
      <c r="K75" s="109"/>
      <c r="L75" s="109"/>
      <c r="M75" s="109"/>
    </row>
    <row r="76" spans="1:13" ht="63" hidden="1">
      <c r="A76" s="109" t="s">
        <v>7978</v>
      </c>
      <c r="B76" s="109" t="s">
        <v>2311</v>
      </c>
      <c r="C76" s="109"/>
      <c r="D76" s="109" t="s">
        <v>7979</v>
      </c>
      <c r="E76" s="109"/>
      <c r="F76" s="109"/>
      <c r="G76" s="109"/>
      <c r="H76" s="109"/>
      <c r="I76" s="109"/>
      <c r="J76" s="109"/>
      <c r="K76" s="109"/>
      <c r="L76" s="109"/>
      <c r="M76" s="109"/>
    </row>
    <row r="77" spans="1:13">
      <c r="A77" s="109" t="s">
        <v>7828</v>
      </c>
      <c r="B77" s="109" t="s">
        <v>2311</v>
      </c>
      <c r="C77" s="109"/>
      <c r="D77" s="109" t="s">
        <v>7980</v>
      </c>
      <c r="E77" s="109"/>
      <c r="F77" s="109"/>
      <c r="G77" s="109"/>
      <c r="H77" s="109"/>
      <c r="I77" s="109"/>
      <c r="J77" s="109"/>
      <c r="K77" s="109"/>
      <c r="L77" s="109"/>
      <c r="M77" s="109" t="s">
        <v>7883</v>
      </c>
    </row>
    <row r="78" spans="1:13" hidden="1">
      <c r="A78" s="109" t="s">
        <v>7981</v>
      </c>
      <c r="B78" s="109" t="s">
        <v>2311</v>
      </c>
      <c r="C78" s="109"/>
      <c r="D78" s="109" t="s">
        <v>7982</v>
      </c>
      <c r="E78" s="109"/>
      <c r="F78" s="109"/>
      <c r="G78" s="109"/>
      <c r="H78" s="109"/>
      <c r="I78" s="109"/>
      <c r="J78" s="109"/>
      <c r="K78" s="109"/>
      <c r="L78" s="109"/>
      <c r="M78" s="109"/>
    </row>
    <row r="79" spans="1:13" hidden="1">
      <c r="A79" s="109" t="s">
        <v>7983</v>
      </c>
      <c r="B79" s="109" t="s">
        <v>2311</v>
      </c>
      <c r="C79" s="109"/>
      <c r="D79" s="109" t="s">
        <v>7984</v>
      </c>
      <c r="E79" s="109"/>
      <c r="F79" s="109"/>
      <c r="G79" s="109"/>
      <c r="H79" s="109"/>
      <c r="I79" s="109"/>
      <c r="J79" s="109"/>
      <c r="K79" s="109"/>
      <c r="L79" s="109"/>
      <c r="M79" s="109"/>
    </row>
    <row r="80" spans="1:13" ht="31.5">
      <c r="A80" s="109" t="s">
        <v>7820</v>
      </c>
      <c r="B80" s="109" t="s">
        <v>2311</v>
      </c>
      <c r="C80" s="109"/>
      <c r="D80" s="109" t="s">
        <v>7985</v>
      </c>
      <c r="E80" s="109"/>
      <c r="F80" s="109"/>
      <c r="G80" s="109"/>
      <c r="H80" s="109"/>
      <c r="I80" s="109"/>
      <c r="J80" s="109"/>
      <c r="K80" s="109"/>
      <c r="L80" s="109"/>
      <c r="M80" s="109" t="s">
        <v>7883</v>
      </c>
    </row>
    <row r="81" spans="1:13" ht="31.5" hidden="1">
      <c r="A81" s="109" t="s">
        <v>1272</v>
      </c>
      <c r="B81" s="109" t="s">
        <v>2311</v>
      </c>
      <c r="C81" s="109"/>
      <c r="D81" s="109" t="s">
        <v>7986</v>
      </c>
      <c r="E81" s="109"/>
      <c r="F81" s="109"/>
      <c r="G81" s="109"/>
      <c r="H81" s="109"/>
      <c r="I81" s="109"/>
      <c r="J81" s="109"/>
      <c r="K81" s="109"/>
      <c r="L81" s="109"/>
      <c r="M81" s="109"/>
    </row>
    <row r="82" spans="1:13" hidden="1">
      <c r="A82" s="109" t="s">
        <v>7987</v>
      </c>
      <c r="B82" s="109" t="s">
        <v>2311</v>
      </c>
      <c r="C82" s="109"/>
      <c r="D82" s="109" t="s">
        <v>7988</v>
      </c>
      <c r="E82" s="109"/>
      <c r="F82" s="109"/>
      <c r="G82" s="109"/>
      <c r="H82" s="109"/>
      <c r="I82" s="109"/>
      <c r="J82" s="109"/>
      <c r="K82" s="109"/>
      <c r="L82" s="109"/>
      <c r="M82" s="109"/>
    </row>
    <row r="83" spans="1:13" ht="31.5" hidden="1">
      <c r="A83" s="109" t="s">
        <v>7989</v>
      </c>
      <c r="B83" s="109" t="s">
        <v>2311</v>
      </c>
      <c r="C83" s="109"/>
      <c r="D83" s="109" t="s">
        <v>7990</v>
      </c>
      <c r="E83" s="109"/>
      <c r="F83" s="109"/>
      <c r="G83" s="109"/>
      <c r="H83" s="109"/>
      <c r="I83" s="109"/>
      <c r="J83" s="109"/>
      <c r="K83" s="109"/>
      <c r="L83" s="109"/>
      <c r="M83" s="109"/>
    </row>
    <row r="84" spans="1:13" ht="31.5" hidden="1">
      <c r="A84" s="109" t="s">
        <v>7991</v>
      </c>
      <c r="B84" s="109" t="s">
        <v>2311</v>
      </c>
      <c r="C84" s="109"/>
      <c r="D84" s="109" t="s">
        <v>7992</v>
      </c>
      <c r="E84" s="109"/>
      <c r="F84" s="109"/>
      <c r="G84" s="109"/>
      <c r="H84" s="109"/>
      <c r="I84" s="109"/>
      <c r="J84" s="109"/>
      <c r="K84" s="109"/>
      <c r="L84" s="109"/>
      <c r="M84" s="109"/>
    </row>
    <row r="85" spans="1:13" hidden="1">
      <c r="A85" s="109" t="s">
        <v>7993</v>
      </c>
      <c r="B85" s="109" t="s">
        <v>2311</v>
      </c>
      <c r="C85" s="109"/>
      <c r="D85" s="109" t="s">
        <v>7994</v>
      </c>
      <c r="E85" s="109"/>
      <c r="F85" s="109"/>
      <c r="G85" s="109"/>
      <c r="H85" s="109"/>
      <c r="I85" s="109"/>
      <c r="J85" s="109"/>
      <c r="K85" s="109"/>
      <c r="L85" s="109"/>
      <c r="M85" s="109"/>
    </row>
    <row r="86" spans="1:13" hidden="1">
      <c r="A86" s="109" t="s">
        <v>7995</v>
      </c>
      <c r="B86" s="109" t="s">
        <v>2311</v>
      </c>
      <c r="C86" s="109"/>
      <c r="D86" s="109" t="s">
        <v>7996</v>
      </c>
      <c r="E86" s="109"/>
      <c r="F86" s="109"/>
      <c r="G86" s="109"/>
      <c r="H86" s="109"/>
      <c r="I86" s="109"/>
      <c r="J86" s="109"/>
      <c r="K86" s="109"/>
      <c r="L86" s="109"/>
      <c r="M86" s="109"/>
    </row>
    <row r="87" spans="1:13" ht="47.25" hidden="1">
      <c r="A87" s="109" t="s">
        <v>7997</v>
      </c>
      <c r="B87" s="109" t="s">
        <v>2311</v>
      </c>
      <c r="C87" s="109"/>
      <c r="D87" s="109" t="s">
        <v>7998</v>
      </c>
      <c r="E87" s="109"/>
      <c r="F87" s="109"/>
      <c r="G87" s="109"/>
      <c r="H87" s="109"/>
      <c r="I87" s="241">
        <v>44287.20584490741</v>
      </c>
      <c r="J87" s="109"/>
      <c r="K87" s="109"/>
      <c r="L87" s="109" t="s">
        <v>7888</v>
      </c>
      <c r="M87" s="109"/>
    </row>
    <row r="88" spans="1:13" ht="31.5">
      <c r="A88" s="109" t="s">
        <v>989</v>
      </c>
      <c r="B88" s="109" t="s">
        <v>2311</v>
      </c>
      <c r="C88" s="109"/>
      <c r="D88" s="109" t="s">
        <v>7999</v>
      </c>
      <c r="E88" s="109"/>
      <c r="F88" s="109"/>
      <c r="G88" s="109"/>
      <c r="H88" s="109"/>
      <c r="I88" s="109"/>
      <c r="J88" s="109"/>
      <c r="K88" s="109"/>
      <c r="L88" s="109"/>
      <c r="M88" s="109" t="s">
        <v>7883</v>
      </c>
    </row>
    <row r="89" spans="1:13" ht="47.25" hidden="1">
      <c r="A89" s="109" t="s">
        <v>8000</v>
      </c>
      <c r="B89" s="109" t="s">
        <v>2311</v>
      </c>
      <c r="C89" s="109"/>
      <c r="D89" s="109" t="s">
        <v>8001</v>
      </c>
      <c r="E89" s="109"/>
      <c r="F89" s="109"/>
      <c r="G89" s="109"/>
      <c r="H89" s="109"/>
      <c r="I89" s="109"/>
      <c r="J89" s="109"/>
      <c r="K89" s="109"/>
      <c r="L89" s="109"/>
      <c r="M89" s="109"/>
    </row>
    <row r="90" spans="1:13" hidden="1">
      <c r="A90" s="109" t="s">
        <v>8002</v>
      </c>
      <c r="B90" s="109" t="s">
        <v>2311</v>
      </c>
      <c r="C90" s="109"/>
      <c r="D90" s="109" t="s">
        <v>8003</v>
      </c>
      <c r="E90" s="109"/>
      <c r="F90" s="109"/>
      <c r="G90" s="109"/>
      <c r="H90" s="109"/>
      <c r="I90" s="109"/>
      <c r="J90" s="109"/>
      <c r="K90" s="109"/>
      <c r="L90" s="109"/>
      <c r="M90" s="109"/>
    </row>
    <row r="91" spans="1:13" ht="31.5" hidden="1">
      <c r="A91" s="109" t="s">
        <v>8004</v>
      </c>
      <c r="B91" s="109" t="s">
        <v>2311</v>
      </c>
      <c r="C91" s="109"/>
      <c r="D91" s="109" t="s">
        <v>8005</v>
      </c>
      <c r="E91" s="109"/>
      <c r="F91" s="109"/>
      <c r="G91" s="109"/>
      <c r="H91" s="109"/>
      <c r="I91" s="109"/>
      <c r="J91" s="109"/>
      <c r="K91" s="109"/>
      <c r="L91" s="109"/>
      <c r="M91" s="109"/>
    </row>
    <row r="92" spans="1:13" ht="47.25" hidden="1">
      <c r="A92" s="109" t="s">
        <v>8006</v>
      </c>
      <c r="B92" s="109" t="s">
        <v>2311</v>
      </c>
      <c r="C92" s="109"/>
      <c r="D92" s="109" t="s">
        <v>8007</v>
      </c>
      <c r="E92" s="109"/>
      <c r="F92" s="109"/>
      <c r="G92" s="109"/>
      <c r="H92" s="109"/>
      <c r="I92" s="109"/>
      <c r="J92" s="109"/>
      <c r="K92" s="109"/>
      <c r="L92" s="109"/>
      <c r="M92" s="109"/>
    </row>
    <row r="93" spans="1:13" ht="47.25" hidden="1">
      <c r="A93" s="109" t="s">
        <v>8008</v>
      </c>
      <c r="B93" s="109" t="s">
        <v>2311</v>
      </c>
      <c r="C93" s="109"/>
      <c r="D93" s="109" t="s">
        <v>8009</v>
      </c>
      <c r="E93" s="109"/>
      <c r="F93" s="109"/>
      <c r="G93" s="109"/>
      <c r="H93" s="109"/>
      <c r="I93" s="109"/>
      <c r="J93" s="109"/>
      <c r="K93" s="109"/>
      <c r="L93" s="109"/>
      <c r="M93" s="109"/>
    </row>
    <row r="94" spans="1:13" hidden="1">
      <c r="A94" s="109" t="s">
        <v>8010</v>
      </c>
      <c r="B94" s="109" t="s">
        <v>2311</v>
      </c>
      <c r="C94" s="109"/>
      <c r="D94" s="109" t="s">
        <v>8011</v>
      </c>
      <c r="E94" s="109"/>
      <c r="F94" s="109"/>
      <c r="G94" s="109"/>
      <c r="H94" s="109"/>
      <c r="I94" s="109"/>
      <c r="J94" s="109"/>
      <c r="K94" s="109"/>
      <c r="L94" s="109"/>
      <c r="M94" s="109"/>
    </row>
    <row r="95" spans="1:13" ht="47.25" hidden="1">
      <c r="A95" s="109" t="s">
        <v>8012</v>
      </c>
      <c r="B95" s="109" t="s">
        <v>2311</v>
      </c>
      <c r="C95" s="109"/>
      <c r="D95" s="109" t="s">
        <v>8013</v>
      </c>
      <c r="E95" s="109"/>
      <c r="F95" s="109"/>
      <c r="G95" s="109"/>
      <c r="H95" s="109"/>
      <c r="I95" s="109"/>
      <c r="J95" s="109"/>
      <c r="K95" s="109"/>
      <c r="L95" s="109"/>
      <c r="M95" s="109"/>
    </row>
    <row r="96" spans="1:13" ht="63" hidden="1">
      <c r="A96" s="109" t="s">
        <v>8014</v>
      </c>
      <c r="B96" s="109" t="s">
        <v>2311</v>
      </c>
      <c r="C96" s="109"/>
      <c r="D96" s="109" t="s">
        <v>8015</v>
      </c>
      <c r="E96" s="109"/>
      <c r="F96" s="109"/>
      <c r="G96" s="109"/>
      <c r="H96" s="109"/>
      <c r="I96" s="109"/>
      <c r="J96" s="109"/>
      <c r="K96" s="109"/>
      <c r="L96" s="109"/>
      <c r="M96" s="109"/>
    </row>
    <row r="97" spans="1:13" ht="47.25" hidden="1">
      <c r="A97" s="109" t="s">
        <v>8016</v>
      </c>
      <c r="B97" s="109" t="s">
        <v>2311</v>
      </c>
      <c r="C97" s="109"/>
      <c r="D97" s="109" t="s">
        <v>8017</v>
      </c>
      <c r="E97" s="109"/>
      <c r="F97" s="109"/>
      <c r="G97" s="109"/>
      <c r="H97" s="109"/>
      <c r="I97" s="109"/>
      <c r="J97" s="109"/>
      <c r="K97" s="109"/>
      <c r="L97" s="109"/>
      <c r="M97" s="109"/>
    </row>
    <row r="98" spans="1:13" ht="47.25" hidden="1">
      <c r="A98" s="109" t="s">
        <v>8018</v>
      </c>
      <c r="B98" s="109" t="s">
        <v>2311</v>
      </c>
      <c r="C98" s="109"/>
      <c r="D98" s="109" t="s">
        <v>8019</v>
      </c>
      <c r="E98" s="109"/>
      <c r="F98" s="109"/>
      <c r="G98" s="109"/>
      <c r="H98" s="109"/>
      <c r="I98" s="109"/>
      <c r="J98" s="109"/>
      <c r="K98" s="109"/>
      <c r="L98" s="109"/>
      <c r="M98" s="109"/>
    </row>
    <row r="99" spans="1:13" ht="31.5" hidden="1">
      <c r="A99" s="109" t="s">
        <v>8020</v>
      </c>
      <c r="B99" s="109" t="s">
        <v>2311</v>
      </c>
      <c r="C99" s="109"/>
      <c r="D99" s="109" t="s">
        <v>8021</v>
      </c>
      <c r="E99" s="109"/>
      <c r="F99" s="109"/>
      <c r="G99" s="109"/>
      <c r="H99" s="109"/>
      <c r="I99" s="109"/>
      <c r="J99" s="109"/>
      <c r="K99" s="109"/>
      <c r="L99" s="109"/>
      <c r="M99" s="109"/>
    </row>
    <row r="100" spans="1:13" ht="31.5" hidden="1">
      <c r="A100" s="109" t="s">
        <v>8022</v>
      </c>
      <c r="B100" s="109" t="s">
        <v>2311</v>
      </c>
      <c r="C100" s="109"/>
      <c r="D100" s="109" t="s">
        <v>8023</v>
      </c>
      <c r="E100" s="109"/>
      <c r="F100" s="109"/>
      <c r="G100" s="109"/>
      <c r="H100" s="109"/>
      <c r="I100" s="109"/>
      <c r="J100" s="109"/>
      <c r="K100" s="109"/>
      <c r="L100" s="109"/>
      <c r="M100" s="109"/>
    </row>
    <row r="101" spans="1:13" hidden="1">
      <c r="A101" s="109" t="s">
        <v>8024</v>
      </c>
      <c r="B101" s="109" t="s">
        <v>2311</v>
      </c>
      <c r="C101" s="109"/>
      <c r="D101" s="109" t="s">
        <v>8025</v>
      </c>
      <c r="E101" s="109"/>
      <c r="F101" s="109"/>
      <c r="G101" s="109"/>
      <c r="H101" s="109"/>
      <c r="I101" s="109"/>
      <c r="J101" s="109"/>
      <c r="K101" s="109"/>
      <c r="L101" s="109" t="s">
        <v>7862</v>
      </c>
      <c r="M101" s="109"/>
    </row>
    <row r="102" spans="1:13" ht="31.5" hidden="1">
      <c r="A102" s="109" t="s">
        <v>8026</v>
      </c>
      <c r="B102" s="109" t="s">
        <v>2311</v>
      </c>
      <c r="C102" s="109"/>
      <c r="D102" s="109" t="s">
        <v>8027</v>
      </c>
      <c r="E102" s="109"/>
      <c r="F102" s="109"/>
      <c r="G102" s="109"/>
      <c r="H102" s="109"/>
      <c r="I102" s="109"/>
      <c r="J102" s="109"/>
      <c r="K102" s="109"/>
      <c r="L102" s="109"/>
      <c r="M102" s="109"/>
    </row>
    <row r="103" spans="1:13" hidden="1">
      <c r="A103" s="109" t="s">
        <v>8028</v>
      </c>
      <c r="B103" s="109" t="s">
        <v>2311</v>
      </c>
      <c r="C103" s="109"/>
      <c r="D103" s="109" t="s">
        <v>8029</v>
      </c>
      <c r="E103" s="109"/>
      <c r="F103" s="109"/>
      <c r="G103" s="109"/>
      <c r="H103" s="109"/>
      <c r="I103" s="109"/>
      <c r="J103" s="109"/>
      <c r="K103" s="109"/>
      <c r="L103" s="109"/>
      <c r="M103" s="109"/>
    </row>
    <row r="104" spans="1:13" hidden="1">
      <c r="A104" s="109" t="s">
        <v>8030</v>
      </c>
      <c r="B104" s="109" t="s">
        <v>2311</v>
      </c>
      <c r="C104" s="109"/>
      <c r="D104" s="109" t="s">
        <v>8031</v>
      </c>
      <c r="E104" s="109"/>
      <c r="F104" s="109"/>
      <c r="G104" s="109"/>
      <c r="H104" s="109"/>
      <c r="I104" s="109"/>
      <c r="J104" s="109"/>
      <c r="K104" s="109"/>
      <c r="L104" s="109"/>
      <c r="M104" s="109"/>
    </row>
    <row r="105" spans="1:13" ht="31.5" hidden="1">
      <c r="A105" s="109" t="s">
        <v>8032</v>
      </c>
      <c r="B105" s="109" t="s">
        <v>2311</v>
      </c>
      <c r="C105" s="109"/>
      <c r="D105" s="109" t="s">
        <v>8033</v>
      </c>
      <c r="E105" s="109"/>
      <c r="F105" s="109"/>
      <c r="G105" s="109"/>
      <c r="H105" s="109"/>
      <c r="I105" s="109"/>
      <c r="J105" s="109"/>
      <c r="K105" s="109"/>
      <c r="L105" s="109"/>
      <c r="M105" s="109"/>
    </row>
    <row r="106" spans="1:13" ht="63" hidden="1">
      <c r="A106" s="109" t="s">
        <v>8034</v>
      </c>
      <c r="B106" s="109" t="s">
        <v>2311</v>
      </c>
      <c r="C106" s="109"/>
      <c r="D106" s="109" t="s">
        <v>8035</v>
      </c>
      <c r="E106" s="109"/>
      <c r="F106" s="109"/>
      <c r="G106" s="109"/>
      <c r="H106" s="109"/>
      <c r="I106" s="109"/>
      <c r="J106" s="109"/>
      <c r="K106" s="109"/>
      <c r="L106" s="109"/>
      <c r="M106" s="109"/>
    </row>
    <row r="107" spans="1:13" ht="31.5" hidden="1">
      <c r="A107" s="109" t="s">
        <v>8036</v>
      </c>
      <c r="B107" s="109" t="s">
        <v>2311</v>
      </c>
      <c r="C107" s="109"/>
      <c r="D107" s="109" t="s">
        <v>8037</v>
      </c>
      <c r="E107" s="109"/>
      <c r="F107" s="109"/>
      <c r="G107" s="109"/>
      <c r="H107" s="109"/>
      <c r="I107" s="109"/>
      <c r="J107" s="109"/>
      <c r="K107" s="109"/>
      <c r="L107" s="109" t="s">
        <v>7849</v>
      </c>
      <c r="M107" s="109"/>
    </row>
  </sheetData>
  <phoneticPr fontId="40" type="noConversion"/>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工作表11">
    <tabColor rgb="FF00B0F0"/>
  </sheetPr>
  <dimension ref="A2:B22"/>
  <sheetViews>
    <sheetView zoomScale="55" zoomScaleNormal="55" workbookViewId="0">
      <selection activeCell="B20" sqref="B20"/>
    </sheetView>
  </sheetViews>
  <sheetFormatPr defaultColWidth="8.5546875" defaultRowHeight="15.75"/>
  <cols>
    <col min="1" max="1" width="46.77734375" bestFit="1" customWidth="1"/>
    <col min="2" max="2" width="9.77734375" bestFit="1" customWidth="1"/>
    <col min="3" max="3" width="5.5546875" bestFit="1" customWidth="1"/>
    <col min="4" max="12" width="5.109375" bestFit="1" customWidth="1"/>
  </cols>
  <sheetData>
    <row r="2" spans="1:2">
      <c r="A2" s="112" t="s">
        <v>979</v>
      </c>
      <c r="B2" t="s">
        <v>1176</v>
      </c>
    </row>
    <row r="3" spans="1:2">
      <c r="A3" s="112" t="s">
        <v>99</v>
      </c>
      <c r="B3" t="s">
        <v>1165</v>
      </c>
    </row>
    <row r="5" spans="1:2">
      <c r="A5" s="112" t="s">
        <v>1203</v>
      </c>
    </row>
    <row r="6" spans="1:2">
      <c r="A6" s="112" t="s">
        <v>975</v>
      </c>
      <c r="B6" t="s">
        <v>1164</v>
      </c>
    </row>
    <row r="7" spans="1:2">
      <c r="A7" t="s">
        <v>2339</v>
      </c>
      <c r="B7" s="469">
        <v>4</v>
      </c>
    </row>
    <row r="8" spans="1:2">
      <c r="A8" t="s">
        <v>2376</v>
      </c>
      <c r="B8" s="469">
        <v>3</v>
      </c>
    </row>
    <row r="9" spans="1:2">
      <c r="A9" t="s">
        <v>2475</v>
      </c>
      <c r="B9" s="469">
        <v>8</v>
      </c>
    </row>
    <row r="10" spans="1:2">
      <c r="A10" t="s">
        <v>2513</v>
      </c>
      <c r="B10" s="469">
        <v>44</v>
      </c>
    </row>
    <row r="11" spans="1:2">
      <c r="A11" t="s">
        <v>2898</v>
      </c>
      <c r="B11" s="469">
        <v>11</v>
      </c>
    </row>
    <row r="12" spans="1:2">
      <c r="A12" t="s">
        <v>2930</v>
      </c>
      <c r="B12" s="469">
        <v>7</v>
      </c>
    </row>
    <row r="13" spans="1:2">
      <c r="A13" t="s">
        <v>2964</v>
      </c>
      <c r="B13" s="469">
        <v>7</v>
      </c>
    </row>
    <row r="14" spans="1:2">
      <c r="A14" t="s">
        <v>2994</v>
      </c>
      <c r="B14" s="469">
        <v>9</v>
      </c>
    </row>
    <row r="15" spans="1:2">
      <c r="A15" t="s">
        <v>3026</v>
      </c>
      <c r="B15" s="469">
        <v>8</v>
      </c>
    </row>
    <row r="16" spans="1:2">
      <c r="A16" t="s">
        <v>3050</v>
      </c>
      <c r="B16" s="469">
        <v>8</v>
      </c>
    </row>
    <row r="17" spans="1:2">
      <c r="A17" t="s">
        <v>3074</v>
      </c>
      <c r="B17" s="469">
        <v>8</v>
      </c>
    </row>
    <row r="18" spans="1:2">
      <c r="A18" t="s">
        <v>3098</v>
      </c>
      <c r="B18" s="469">
        <v>9</v>
      </c>
    </row>
    <row r="19" spans="1:2">
      <c r="A19" t="s">
        <v>3121</v>
      </c>
      <c r="B19" s="469">
        <v>7</v>
      </c>
    </row>
    <row r="20" spans="1:2">
      <c r="A20" t="s">
        <v>3139</v>
      </c>
      <c r="B20" s="469">
        <v>7</v>
      </c>
    </row>
    <row r="21" spans="1:2">
      <c r="A21" t="s">
        <v>3174</v>
      </c>
      <c r="B21" s="469">
        <v>7</v>
      </c>
    </row>
    <row r="22" spans="1:2">
      <c r="A22" t="s">
        <v>2403</v>
      </c>
      <c r="B22" s="469">
        <v>9</v>
      </c>
    </row>
  </sheetData>
  <phoneticPr fontId="4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工作表12">
    <tabColor rgb="FF00B0F0"/>
  </sheetPr>
  <dimension ref="A2:C162"/>
  <sheetViews>
    <sheetView zoomScale="70" zoomScaleNormal="70" workbookViewId="0">
      <selection activeCell="G23" sqref="G23"/>
    </sheetView>
  </sheetViews>
  <sheetFormatPr defaultColWidth="8.5546875" defaultRowHeight="15.75"/>
  <cols>
    <col min="1" max="1" width="28.33203125" bestFit="1" customWidth="1"/>
    <col min="2" max="2" width="43.44140625" bestFit="1" customWidth="1"/>
    <col min="3" max="3" width="4.5546875" bestFit="1" customWidth="1"/>
    <col min="4" max="4" width="5.109375" bestFit="1" customWidth="1"/>
    <col min="5" max="5" width="4.5546875" bestFit="1" customWidth="1"/>
    <col min="6" max="12" width="5.109375" bestFit="1" customWidth="1"/>
  </cols>
  <sheetData>
    <row r="2" spans="1:3">
      <c r="A2" s="112" t="s">
        <v>979</v>
      </c>
      <c r="B2" t="s">
        <v>1176</v>
      </c>
    </row>
    <row r="3" spans="1:3">
      <c r="A3" s="112" t="s">
        <v>99</v>
      </c>
      <c r="B3" t="s">
        <v>1165</v>
      </c>
    </row>
    <row r="5" spans="1:3">
      <c r="A5" s="112" t="s">
        <v>1203</v>
      </c>
    </row>
    <row r="6" spans="1:3">
      <c r="A6" s="112" t="s">
        <v>975</v>
      </c>
      <c r="B6" s="112" t="s">
        <v>976</v>
      </c>
      <c r="C6" t="s">
        <v>1164</v>
      </c>
    </row>
    <row r="7" spans="1:3">
      <c r="A7" t="s">
        <v>2339</v>
      </c>
      <c r="C7" s="469">
        <v>1</v>
      </c>
    </row>
    <row r="8" spans="1:3">
      <c r="A8" t="s">
        <v>2339</v>
      </c>
      <c r="B8" t="s">
        <v>2346</v>
      </c>
      <c r="C8" s="469">
        <v>1</v>
      </c>
    </row>
    <row r="9" spans="1:3">
      <c r="A9" t="s">
        <v>2339</v>
      </c>
      <c r="B9" t="s">
        <v>2356</v>
      </c>
      <c r="C9" s="469">
        <v>1</v>
      </c>
    </row>
    <row r="10" spans="1:3">
      <c r="A10" t="s">
        <v>2339</v>
      </c>
      <c r="B10" t="s">
        <v>2366</v>
      </c>
      <c r="C10" s="469">
        <v>1</v>
      </c>
    </row>
    <row r="11" spans="1:3">
      <c r="A11" t="s">
        <v>2376</v>
      </c>
      <c r="C11" s="469">
        <v>1</v>
      </c>
    </row>
    <row r="12" spans="1:3">
      <c r="A12" t="s">
        <v>2376</v>
      </c>
      <c r="B12" t="s">
        <v>2383</v>
      </c>
      <c r="C12" s="469">
        <v>1</v>
      </c>
    </row>
    <row r="13" spans="1:3">
      <c r="A13" t="s">
        <v>2376</v>
      </c>
      <c r="B13" t="s">
        <v>2393</v>
      </c>
      <c r="C13" s="469">
        <v>1</v>
      </c>
    </row>
    <row r="14" spans="1:3">
      <c r="A14" t="s">
        <v>2475</v>
      </c>
      <c r="C14" s="469">
        <v>1</v>
      </c>
    </row>
    <row r="15" spans="1:3">
      <c r="A15" t="s">
        <v>2475</v>
      </c>
      <c r="B15" t="s">
        <v>2408</v>
      </c>
      <c r="C15" s="469">
        <v>1</v>
      </c>
    </row>
    <row r="16" spans="1:3">
      <c r="A16" t="s">
        <v>2475</v>
      </c>
      <c r="B16" t="s">
        <v>1314</v>
      </c>
      <c r="C16" s="469">
        <v>1</v>
      </c>
    </row>
    <row r="17" spans="1:3">
      <c r="A17" t="s">
        <v>2475</v>
      </c>
      <c r="B17" t="s">
        <v>2418</v>
      </c>
      <c r="C17" s="469">
        <v>1</v>
      </c>
    </row>
    <row r="18" spans="1:3">
      <c r="A18" t="s">
        <v>2475</v>
      </c>
      <c r="B18" t="s">
        <v>2429</v>
      </c>
      <c r="C18" s="469">
        <v>1</v>
      </c>
    </row>
    <row r="19" spans="1:3">
      <c r="A19" t="s">
        <v>2475</v>
      </c>
      <c r="B19" t="s">
        <v>2439</v>
      </c>
      <c r="C19" s="469">
        <v>1</v>
      </c>
    </row>
    <row r="20" spans="1:3">
      <c r="A20" t="s">
        <v>2475</v>
      </c>
      <c r="B20" t="s">
        <v>2503</v>
      </c>
      <c r="C20" s="469">
        <v>1</v>
      </c>
    </row>
    <row r="21" spans="1:3">
      <c r="A21" t="s">
        <v>2475</v>
      </c>
      <c r="B21" t="s">
        <v>2493</v>
      </c>
      <c r="C21" s="469">
        <v>1</v>
      </c>
    </row>
    <row r="22" spans="1:3">
      <c r="A22" t="s">
        <v>2513</v>
      </c>
      <c r="C22" s="469">
        <v>1</v>
      </c>
    </row>
    <row r="23" spans="1:3">
      <c r="A23" t="s">
        <v>2513</v>
      </c>
      <c r="B23" t="s">
        <v>2408</v>
      </c>
      <c r="C23" s="469">
        <v>1</v>
      </c>
    </row>
    <row r="24" spans="1:3">
      <c r="A24" t="s">
        <v>2513</v>
      </c>
      <c r="B24" t="s">
        <v>1314</v>
      </c>
      <c r="C24" s="469">
        <v>1</v>
      </c>
    </row>
    <row r="25" spans="1:3">
      <c r="A25" t="s">
        <v>2513</v>
      </c>
      <c r="B25" t="s">
        <v>2418</v>
      </c>
      <c r="C25" s="469">
        <v>1</v>
      </c>
    </row>
    <row r="26" spans="1:3">
      <c r="A26" t="s">
        <v>2513</v>
      </c>
      <c r="B26" t="s">
        <v>2429</v>
      </c>
      <c r="C26" s="469">
        <v>1</v>
      </c>
    </row>
    <row r="27" spans="1:3">
      <c r="A27" t="s">
        <v>2513</v>
      </c>
      <c r="B27" t="s">
        <v>2540</v>
      </c>
      <c r="C27" s="469">
        <v>1</v>
      </c>
    </row>
    <row r="28" spans="1:3">
      <c r="A28" t="s">
        <v>2513</v>
      </c>
      <c r="B28" t="s">
        <v>2549</v>
      </c>
      <c r="C28" s="469">
        <v>1</v>
      </c>
    </row>
    <row r="29" spans="1:3">
      <c r="A29" t="s">
        <v>2513</v>
      </c>
      <c r="B29" t="s">
        <v>2557</v>
      </c>
      <c r="C29" s="469">
        <v>1</v>
      </c>
    </row>
    <row r="30" spans="1:3">
      <c r="A30" t="s">
        <v>2513</v>
      </c>
      <c r="B30" t="s">
        <v>2567</v>
      </c>
      <c r="C30" s="469">
        <v>1</v>
      </c>
    </row>
    <row r="31" spans="1:3">
      <c r="A31" t="s">
        <v>2513</v>
      </c>
      <c r="B31" t="s">
        <v>2578</v>
      </c>
      <c r="C31" s="469">
        <v>1</v>
      </c>
    </row>
    <row r="32" spans="1:3">
      <c r="A32" t="s">
        <v>2513</v>
      </c>
      <c r="B32" t="s">
        <v>2588</v>
      </c>
      <c r="C32" s="469">
        <v>1</v>
      </c>
    </row>
    <row r="33" spans="1:3">
      <c r="A33" t="s">
        <v>2513</v>
      </c>
      <c r="B33" t="s">
        <v>2597</v>
      </c>
      <c r="C33" s="469">
        <v>1</v>
      </c>
    </row>
    <row r="34" spans="1:3">
      <c r="A34" t="s">
        <v>2513</v>
      </c>
      <c r="B34" t="s">
        <v>2605</v>
      </c>
      <c r="C34" s="469">
        <v>1</v>
      </c>
    </row>
    <row r="35" spans="1:3">
      <c r="A35" t="s">
        <v>2513</v>
      </c>
      <c r="B35" t="s">
        <v>2612</v>
      </c>
      <c r="C35" s="469">
        <v>1</v>
      </c>
    </row>
    <row r="36" spans="1:3">
      <c r="A36" t="s">
        <v>2513</v>
      </c>
      <c r="B36" t="s">
        <v>2621</v>
      </c>
      <c r="C36" s="469">
        <v>1</v>
      </c>
    </row>
    <row r="37" spans="1:3">
      <c r="A37" t="s">
        <v>2513</v>
      </c>
      <c r="B37" t="s">
        <v>2641</v>
      </c>
      <c r="C37" s="469">
        <v>1</v>
      </c>
    </row>
    <row r="38" spans="1:3">
      <c r="A38" t="s">
        <v>2513</v>
      </c>
      <c r="B38" t="s">
        <v>2650</v>
      </c>
      <c r="C38" s="469">
        <v>1</v>
      </c>
    </row>
    <row r="39" spans="1:3">
      <c r="A39" t="s">
        <v>2513</v>
      </c>
      <c r="B39" t="s">
        <v>2659</v>
      </c>
      <c r="C39" s="469">
        <v>1</v>
      </c>
    </row>
    <row r="40" spans="1:3">
      <c r="A40" t="s">
        <v>2513</v>
      </c>
      <c r="B40" t="s">
        <v>2665</v>
      </c>
      <c r="C40" s="469">
        <v>1</v>
      </c>
    </row>
    <row r="41" spans="1:3">
      <c r="A41" t="s">
        <v>2513</v>
      </c>
      <c r="B41" t="s">
        <v>2672</v>
      </c>
      <c r="C41" s="469">
        <v>1</v>
      </c>
    </row>
    <row r="42" spans="1:3">
      <c r="A42" t="s">
        <v>2513</v>
      </c>
      <c r="B42" t="s">
        <v>2681</v>
      </c>
      <c r="C42" s="469">
        <v>1</v>
      </c>
    </row>
    <row r="43" spans="1:3">
      <c r="A43" t="s">
        <v>2513</v>
      </c>
      <c r="B43" t="s">
        <v>2701</v>
      </c>
      <c r="C43" s="469">
        <v>1</v>
      </c>
    </row>
    <row r="44" spans="1:3">
      <c r="A44" t="s">
        <v>2513</v>
      </c>
      <c r="B44" t="s">
        <v>2727</v>
      </c>
      <c r="C44" s="469">
        <v>1</v>
      </c>
    </row>
    <row r="45" spans="1:3">
      <c r="A45" t="s">
        <v>2513</v>
      </c>
      <c r="B45" t="s">
        <v>2745</v>
      </c>
      <c r="C45" s="469">
        <v>1</v>
      </c>
    </row>
    <row r="46" spans="1:3">
      <c r="A46" t="s">
        <v>2513</v>
      </c>
      <c r="B46" t="s">
        <v>2755</v>
      </c>
      <c r="C46" s="469">
        <v>1</v>
      </c>
    </row>
    <row r="47" spans="1:3">
      <c r="A47" t="s">
        <v>2513</v>
      </c>
      <c r="B47" t="s">
        <v>2766</v>
      </c>
      <c r="C47" s="469">
        <v>1</v>
      </c>
    </row>
    <row r="48" spans="1:3">
      <c r="A48" t="s">
        <v>2513</v>
      </c>
      <c r="B48" t="s">
        <v>2777</v>
      </c>
      <c r="C48" s="469">
        <v>1</v>
      </c>
    </row>
    <row r="49" spans="1:3">
      <c r="A49" t="s">
        <v>2513</v>
      </c>
      <c r="B49" t="s">
        <v>2787</v>
      </c>
      <c r="C49" s="469">
        <v>1</v>
      </c>
    </row>
    <row r="50" spans="1:3">
      <c r="A50" t="s">
        <v>2513</v>
      </c>
      <c r="B50" t="s">
        <v>2796</v>
      </c>
      <c r="C50" s="469">
        <v>1</v>
      </c>
    </row>
    <row r="51" spans="1:3">
      <c r="A51" t="s">
        <v>2513</v>
      </c>
      <c r="B51" t="s">
        <v>2805</v>
      </c>
      <c r="C51" s="469">
        <v>1</v>
      </c>
    </row>
    <row r="52" spans="1:3">
      <c r="A52" t="s">
        <v>2513</v>
      </c>
      <c r="B52" t="s">
        <v>2814</v>
      </c>
      <c r="C52" s="469">
        <v>1</v>
      </c>
    </row>
    <row r="53" spans="1:3">
      <c r="A53" t="s">
        <v>2513</v>
      </c>
      <c r="B53" t="s">
        <v>2825</v>
      </c>
      <c r="C53" s="469">
        <v>1</v>
      </c>
    </row>
    <row r="54" spans="1:3">
      <c r="A54" t="s">
        <v>2513</v>
      </c>
      <c r="B54" t="s">
        <v>2837</v>
      </c>
      <c r="C54" s="469">
        <v>1</v>
      </c>
    </row>
    <row r="55" spans="1:3">
      <c r="A55" t="s">
        <v>2513</v>
      </c>
      <c r="B55" t="s">
        <v>2848</v>
      </c>
      <c r="C55" s="469">
        <v>1</v>
      </c>
    </row>
    <row r="56" spans="1:3">
      <c r="A56" t="s">
        <v>2513</v>
      </c>
      <c r="B56" t="s">
        <v>2858</v>
      </c>
      <c r="C56" s="469">
        <v>1</v>
      </c>
    </row>
    <row r="57" spans="1:3">
      <c r="A57" t="s">
        <v>2513</v>
      </c>
      <c r="B57" t="s">
        <v>2868</v>
      </c>
      <c r="C57" s="469">
        <v>1</v>
      </c>
    </row>
    <row r="58" spans="1:3">
      <c r="A58" t="s">
        <v>2513</v>
      </c>
      <c r="B58" t="s">
        <v>2878</v>
      </c>
      <c r="C58" s="469">
        <v>1</v>
      </c>
    </row>
    <row r="59" spans="1:3">
      <c r="A59" t="s">
        <v>2513</v>
      </c>
      <c r="B59" t="s">
        <v>2894</v>
      </c>
      <c r="C59" s="469">
        <v>1</v>
      </c>
    </row>
    <row r="60" spans="1:3">
      <c r="A60" t="s">
        <v>2513</v>
      </c>
      <c r="B60" t="s">
        <v>2531</v>
      </c>
      <c r="C60" s="469">
        <v>1</v>
      </c>
    </row>
    <row r="61" spans="1:3">
      <c r="A61" t="s">
        <v>2513</v>
      </c>
      <c r="B61" t="s">
        <v>2631</v>
      </c>
      <c r="C61" s="469">
        <v>1</v>
      </c>
    </row>
    <row r="62" spans="1:3">
      <c r="A62" t="s">
        <v>2513</v>
      </c>
      <c r="B62" t="s">
        <v>2691</v>
      </c>
      <c r="C62" s="469">
        <v>1</v>
      </c>
    </row>
    <row r="63" spans="1:3">
      <c r="A63" t="s">
        <v>2513</v>
      </c>
      <c r="B63" t="s">
        <v>2710</v>
      </c>
      <c r="C63" s="469">
        <v>1</v>
      </c>
    </row>
    <row r="64" spans="1:3">
      <c r="A64" t="s">
        <v>2513</v>
      </c>
      <c r="B64" t="s">
        <v>2718</v>
      </c>
      <c r="C64" s="469">
        <v>1</v>
      </c>
    </row>
    <row r="65" spans="1:3">
      <c r="A65" t="s">
        <v>2513</v>
      </c>
      <c r="B65" t="s">
        <v>2736</v>
      </c>
      <c r="C65" s="469">
        <v>1</v>
      </c>
    </row>
    <row r="66" spans="1:3">
      <c r="A66" t="s">
        <v>2898</v>
      </c>
      <c r="C66" s="469">
        <v>1</v>
      </c>
    </row>
    <row r="67" spans="1:3">
      <c r="A67" t="s">
        <v>2898</v>
      </c>
      <c r="B67" t="s">
        <v>2408</v>
      </c>
      <c r="C67" s="469">
        <v>1</v>
      </c>
    </row>
    <row r="68" spans="1:3">
      <c r="A68" t="s">
        <v>2898</v>
      </c>
      <c r="B68" t="s">
        <v>1314</v>
      </c>
      <c r="C68" s="469">
        <v>1</v>
      </c>
    </row>
    <row r="69" spans="1:3">
      <c r="A69" t="s">
        <v>2898</v>
      </c>
      <c r="B69" t="s">
        <v>2418</v>
      </c>
      <c r="C69" s="469">
        <v>1</v>
      </c>
    </row>
    <row r="70" spans="1:3">
      <c r="A70" t="s">
        <v>2898</v>
      </c>
      <c r="B70" t="s">
        <v>2429</v>
      </c>
      <c r="C70" s="469">
        <v>1</v>
      </c>
    </row>
    <row r="71" spans="1:3">
      <c r="A71" t="s">
        <v>2898</v>
      </c>
      <c r="B71" t="s">
        <v>2439</v>
      </c>
      <c r="C71" s="469">
        <v>1</v>
      </c>
    </row>
    <row r="72" spans="1:3">
      <c r="A72" t="s">
        <v>2898</v>
      </c>
      <c r="B72" t="s">
        <v>2444</v>
      </c>
      <c r="C72" s="469">
        <v>1</v>
      </c>
    </row>
    <row r="73" spans="1:3">
      <c r="A73" t="s">
        <v>2898</v>
      </c>
      <c r="B73" t="s">
        <v>2503</v>
      </c>
      <c r="C73" s="469">
        <v>1</v>
      </c>
    </row>
    <row r="74" spans="1:3">
      <c r="A74" t="s">
        <v>2898</v>
      </c>
      <c r="B74" t="s">
        <v>2540</v>
      </c>
      <c r="C74" s="469">
        <v>1</v>
      </c>
    </row>
    <row r="75" spans="1:3">
      <c r="A75" t="s">
        <v>2898</v>
      </c>
      <c r="B75" t="s">
        <v>2493</v>
      </c>
      <c r="C75" s="469">
        <v>1</v>
      </c>
    </row>
    <row r="76" spans="1:3">
      <c r="A76" t="s">
        <v>2898</v>
      </c>
      <c r="B76" t="s">
        <v>2531</v>
      </c>
      <c r="C76" s="469">
        <v>1</v>
      </c>
    </row>
    <row r="77" spans="1:3">
      <c r="A77" t="s">
        <v>2930</v>
      </c>
      <c r="C77" s="469">
        <v>1</v>
      </c>
    </row>
    <row r="78" spans="1:3">
      <c r="A78" t="s">
        <v>2930</v>
      </c>
      <c r="B78" t="s">
        <v>2408</v>
      </c>
      <c r="C78" s="469">
        <v>1</v>
      </c>
    </row>
    <row r="79" spans="1:3">
      <c r="A79" t="s">
        <v>2930</v>
      </c>
      <c r="B79" t="s">
        <v>1314</v>
      </c>
      <c r="C79" s="469">
        <v>1</v>
      </c>
    </row>
    <row r="80" spans="1:3">
      <c r="A80" t="s">
        <v>2930</v>
      </c>
      <c r="B80" t="s">
        <v>2418</v>
      </c>
      <c r="C80" s="469">
        <v>1</v>
      </c>
    </row>
    <row r="81" spans="1:3">
      <c r="A81" t="s">
        <v>2930</v>
      </c>
      <c r="B81" t="s">
        <v>2429</v>
      </c>
      <c r="C81" s="469">
        <v>1</v>
      </c>
    </row>
    <row r="82" spans="1:3">
      <c r="A82" t="s">
        <v>2930</v>
      </c>
      <c r="B82" t="s">
        <v>2946</v>
      </c>
      <c r="C82" s="469">
        <v>1</v>
      </c>
    </row>
    <row r="83" spans="1:3">
      <c r="A83" t="s">
        <v>2930</v>
      </c>
      <c r="B83" t="s">
        <v>2956</v>
      </c>
      <c r="C83" s="469">
        <v>1</v>
      </c>
    </row>
    <row r="84" spans="1:3">
      <c r="A84" t="s">
        <v>2964</v>
      </c>
      <c r="C84" s="469">
        <v>1</v>
      </c>
    </row>
    <row r="85" spans="1:3">
      <c r="A85" t="s">
        <v>2964</v>
      </c>
      <c r="B85" t="s">
        <v>2408</v>
      </c>
      <c r="C85" s="469">
        <v>1</v>
      </c>
    </row>
    <row r="86" spans="1:3">
      <c r="A86" t="s">
        <v>2964</v>
      </c>
      <c r="B86" t="s">
        <v>1314</v>
      </c>
      <c r="C86" s="469">
        <v>1</v>
      </c>
    </row>
    <row r="87" spans="1:3">
      <c r="A87" t="s">
        <v>2964</v>
      </c>
      <c r="B87" t="s">
        <v>2418</v>
      </c>
      <c r="C87" s="469">
        <v>1</v>
      </c>
    </row>
    <row r="88" spans="1:3">
      <c r="A88" t="s">
        <v>2964</v>
      </c>
      <c r="B88" t="s">
        <v>2429</v>
      </c>
      <c r="C88" s="469">
        <v>1</v>
      </c>
    </row>
    <row r="89" spans="1:3">
      <c r="A89" t="s">
        <v>2964</v>
      </c>
      <c r="B89" t="s">
        <v>2977</v>
      </c>
      <c r="C89" s="469">
        <v>1</v>
      </c>
    </row>
    <row r="90" spans="1:3">
      <c r="A90" t="s">
        <v>2964</v>
      </c>
      <c r="B90" t="s">
        <v>2987</v>
      </c>
      <c r="C90" s="469">
        <v>1</v>
      </c>
    </row>
    <row r="91" spans="1:3">
      <c r="A91" t="s">
        <v>2994</v>
      </c>
      <c r="C91" s="469">
        <v>1</v>
      </c>
    </row>
    <row r="92" spans="1:3">
      <c r="A92" t="s">
        <v>2994</v>
      </c>
      <c r="B92" t="s">
        <v>2408</v>
      </c>
      <c r="C92" s="469">
        <v>1</v>
      </c>
    </row>
    <row r="93" spans="1:3">
      <c r="A93" t="s">
        <v>2994</v>
      </c>
      <c r="B93" t="s">
        <v>1314</v>
      </c>
      <c r="C93" s="469">
        <v>1</v>
      </c>
    </row>
    <row r="94" spans="1:3">
      <c r="A94" t="s">
        <v>2994</v>
      </c>
      <c r="B94" t="s">
        <v>2418</v>
      </c>
      <c r="C94" s="469">
        <v>1</v>
      </c>
    </row>
    <row r="95" spans="1:3">
      <c r="A95" t="s">
        <v>2994</v>
      </c>
      <c r="B95" t="s">
        <v>2429</v>
      </c>
      <c r="C95" s="469">
        <v>1</v>
      </c>
    </row>
    <row r="96" spans="1:3">
      <c r="A96" t="s">
        <v>2994</v>
      </c>
      <c r="B96" t="s">
        <v>2588</v>
      </c>
      <c r="C96" s="469">
        <v>1</v>
      </c>
    </row>
    <row r="97" spans="1:3">
      <c r="A97" t="s">
        <v>2994</v>
      </c>
      <c r="B97" t="s">
        <v>2597</v>
      </c>
      <c r="C97" s="469">
        <v>1</v>
      </c>
    </row>
    <row r="98" spans="1:3">
      <c r="A98" t="s">
        <v>2994</v>
      </c>
      <c r="B98" t="s">
        <v>2605</v>
      </c>
      <c r="C98" s="469">
        <v>1</v>
      </c>
    </row>
    <row r="99" spans="1:3">
      <c r="A99" t="s">
        <v>2994</v>
      </c>
      <c r="B99" t="s">
        <v>2612</v>
      </c>
      <c r="C99" s="469">
        <v>1</v>
      </c>
    </row>
    <row r="100" spans="1:3">
      <c r="A100" t="s">
        <v>3026</v>
      </c>
      <c r="C100" s="469">
        <v>1</v>
      </c>
    </row>
    <row r="101" spans="1:3">
      <c r="A101" t="s">
        <v>3026</v>
      </c>
      <c r="B101" t="s">
        <v>2408</v>
      </c>
      <c r="C101" s="469">
        <v>1</v>
      </c>
    </row>
    <row r="102" spans="1:3">
      <c r="A102" t="s">
        <v>3026</v>
      </c>
      <c r="B102" t="s">
        <v>2418</v>
      </c>
      <c r="C102" s="469">
        <v>1</v>
      </c>
    </row>
    <row r="103" spans="1:3">
      <c r="A103" t="s">
        <v>3026</v>
      </c>
      <c r="B103" t="s">
        <v>2429</v>
      </c>
      <c r="C103" s="469">
        <v>1</v>
      </c>
    </row>
    <row r="104" spans="1:3">
      <c r="A104" t="s">
        <v>3026</v>
      </c>
      <c r="B104" t="s">
        <v>2588</v>
      </c>
      <c r="C104" s="469">
        <v>1</v>
      </c>
    </row>
    <row r="105" spans="1:3">
      <c r="A105" t="s">
        <v>3026</v>
      </c>
      <c r="B105" t="s">
        <v>2597</v>
      </c>
      <c r="C105" s="469">
        <v>1</v>
      </c>
    </row>
    <row r="106" spans="1:3">
      <c r="A106" t="s">
        <v>3026</v>
      </c>
      <c r="B106" t="s">
        <v>2605</v>
      </c>
      <c r="C106" s="469">
        <v>1</v>
      </c>
    </row>
    <row r="107" spans="1:3">
      <c r="A107" t="s">
        <v>3026</v>
      </c>
      <c r="B107" t="s">
        <v>2612</v>
      </c>
      <c r="C107" s="469">
        <v>1</v>
      </c>
    </row>
    <row r="108" spans="1:3">
      <c r="A108" t="s">
        <v>3050</v>
      </c>
      <c r="C108" s="469">
        <v>1</v>
      </c>
    </row>
    <row r="109" spans="1:3">
      <c r="A109" t="s">
        <v>3050</v>
      </c>
      <c r="B109" t="s">
        <v>2418</v>
      </c>
      <c r="C109" s="469">
        <v>1</v>
      </c>
    </row>
    <row r="110" spans="1:3">
      <c r="A110" t="s">
        <v>3050</v>
      </c>
      <c r="B110" t="s">
        <v>2429</v>
      </c>
      <c r="C110" s="469">
        <v>1</v>
      </c>
    </row>
    <row r="111" spans="1:3">
      <c r="A111" t="s">
        <v>3050</v>
      </c>
      <c r="B111" t="s">
        <v>2621</v>
      </c>
      <c r="C111" s="469">
        <v>1</v>
      </c>
    </row>
    <row r="112" spans="1:3">
      <c r="A112" t="s">
        <v>3050</v>
      </c>
      <c r="B112" t="s">
        <v>2641</v>
      </c>
      <c r="C112" s="469">
        <v>1</v>
      </c>
    </row>
    <row r="113" spans="1:3">
      <c r="A113" t="s">
        <v>3050</v>
      </c>
      <c r="B113" t="s">
        <v>2659</v>
      </c>
      <c r="C113" s="469">
        <v>1</v>
      </c>
    </row>
    <row r="114" spans="1:3">
      <c r="A114" t="s">
        <v>3050</v>
      </c>
      <c r="B114" t="s">
        <v>2665</v>
      </c>
      <c r="C114" s="469">
        <v>1</v>
      </c>
    </row>
    <row r="115" spans="1:3">
      <c r="A115" t="s">
        <v>3050</v>
      </c>
      <c r="B115" t="s">
        <v>2672</v>
      </c>
      <c r="C115" s="469">
        <v>1</v>
      </c>
    </row>
    <row r="116" spans="1:3">
      <c r="A116" t="s">
        <v>3074</v>
      </c>
      <c r="C116" s="469">
        <v>1</v>
      </c>
    </row>
    <row r="117" spans="1:3">
      <c r="A117" t="s">
        <v>3074</v>
      </c>
      <c r="B117" t="s">
        <v>2418</v>
      </c>
      <c r="C117" s="469">
        <v>1</v>
      </c>
    </row>
    <row r="118" spans="1:3">
      <c r="A118" t="s">
        <v>3074</v>
      </c>
      <c r="B118" t="s">
        <v>2429</v>
      </c>
      <c r="C118" s="469">
        <v>1</v>
      </c>
    </row>
    <row r="119" spans="1:3">
      <c r="A119" t="s">
        <v>3074</v>
      </c>
      <c r="B119" t="s">
        <v>2641</v>
      </c>
      <c r="C119" s="469">
        <v>1</v>
      </c>
    </row>
    <row r="120" spans="1:3">
      <c r="A120" t="s">
        <v>3074</v>
      </c>
      <c r="B120" t="s">
        <v>2659</v>
      </c>
      <c r="C120" s="469">
        <v>1</v>
      </c>
    </row>
    <row r="121" spans="1:3">
      <c r="A121" t="s">
        <v>3074</v>
      </c>
      <c r="B121" t="s">
        <v>2681</v>
      </c>
      <c r="C121" s="469">
        <v>1</v>
      </c>
    </row>
    <row r="122" spans="1:3">
      <c r="A122" t="s">
        <v>3074</v>
      </c>
      <c r="B122" t="s">
        <v>2631</v>
      </c>
      <c r="C122" s="469">
        <v>1</v>
      </c>
    </row>
    <row r="123" spans="1:3">
      <c r="A123" t="s">
        <v>3074</v>
      </c>
      <c r="B123" t="s">
        <v>2691</v>
      </c>
      <c r="C123" s="469">
        <v>1</v>
      </c>
    </row>
    <row r="124" spans="1:3">
      <c r="A124" t="s">
        <v>3098</v>
      </c>
      <c r="C124" s="469">
        <v>1</v>
      </c>
    </row>
    <row r="125" spans="1:3">
      <c r="A125" t="s">
        <v>3098</v>
      </c>
      <c r="B125" t="s">
        <v>2408</v>
      </c>
      <c r="C125" s="469">
        <v>1</v>
      </c>
    </row>
    <row r="126" spans="1:3">
      <c r="A126" t="s">
        <v>3098</v>
      </c>
      <c r="B126" t="s">
        <v>2418</v>
      </c>
      <c r="C126" s="469">
        <v>1</v>
      </c>
    </row>
    <row r="127" spans="1:3">
      <c r="A127" t="s">
        <v>3098</v>
      </c>
      <c r="B127" t="s">
        <v>2429</v>
      </c>
      <c r="C127" s="469">
        <v>1</v>
      </c>
    </row>
    <row r="128" spans="1:3">
      <c r="A128" t="s">
        <v>3098</v>
      </c>
      <c r="B128" t="s">
        <v>2621</v>
      </c>
      <c r="C128" s="469">
        <v>1</v>
      </c>
    </row>
    <row r="129" spans="1:3">
      <c r="A129" t="s">
        <v>3098</v>
      </c>
      <c r="B129" t="s">
        <v>2641</v>
      </c>
      <c r="C129" s="469">
        <v>1</v>
      </c>
    </row>
    <row r="130" spans="1:3">
      <c r="A130" t="s">
        <v>3098</v>
      </c>
      <c r="B130" t="s">
        <v>2659</v>
      </c>
      <c r="C130" s="469">
        <v>1</v>
      </c>
    </row>
    <row r="131" spans="1:3">
      <c r="A131" t="s">
        <v>3098</v>
      </c>
      <c r="B131" t="s">
        <v>2665</v>
      </c>
      <c r="C131" s="469">
        <v>1</v>
      </c>
    </row>
    <row r="132" spans="1:3">
      <c r="A132" t="s">
        <v>3098</v>
      </c>
      <c r="B132" t="s">
        <v>2672</v>
      </c>
      <c r="C132" s="469">
        <v>1</v>
      </c>
    </row>
    <row r="133" spans="1:3">
      <c r="A133" t="s">
        <v>3121</v>
      </c>
      <c r="C133" s="469">
        <v>1</v>
      </c>
    </row>
    <row r="134" spans="1:3">
      <c r="A134" t="s">
        <v>3121</v>
      </c>
      <c r="B134" t="s">
        <v>2408</v>
      </c>
      <c r="C134" s="469">
        <v>1</v>
      </c>
    </row>
    <row r="135" spans="1:3">
      <c r="A135" t="s">
        <v>3121</v>
      </c>
      <c r="B135" t="s">
        <v>2418</v>
      </c>
      <c r="C135" s="469">
        <v>1</v>
      </c>
    </row>
    <row r="136" spans="1:3">
      <c r="A136" t="s">
        <v>3121</v>
      </c>
      <c r="B136" t="s">
        <v>2429</v>
      </c>
      <c r="C136" s="469">
        <v>1</v>
      </c>
    </row>
    <row r="137" spans="1:3">
      <c r="A137" t="s">
        <v>3121</v>
      </c>
      <c r="B137" t="s">
        <v>2641</v>
      </c>
      <c r="C137" s="469">
        <v>1</v>
      </c>
    </row>
    <row r="138" spans="1:3">
      <c r="A138" t="s">
        <v>3121</v>
      </c>
      <c r="B138" t="s">
        <v>2650</v>
      </c>
      <c r="C138" s="469">
        <v>1</v>
      </c>
    </row>
    <row r="139" spans="1:3">
      <c r="A139" t="s">
        <v>3121</v>
      </c>
      <c r="B139" t="s">
        <v>2701</v>
      </c>
      <c r="C139" s="469">
        <v>1</v>
      </c>
    </row>
    <row r="140" spans="1:3">
      <c r="A140" t="s">
        <v>3139</v>
      </c>
      <c r="C140" s="469">
        <v>1</v>
      </c>
    </row>
    <row r="141" spans="1:3">
      <c r="A141" t="s">
        <v>3139</v>
      </c>
      <c r="B141" t="s">
        <v>2408</v>
      </c>
      <c r="C141" s="469">
        <v>1</v>
      </c>
    </row>
    <row r="142" spans="1:3">
      <c r="A142" t="s">
        <v>3139</v>
      </c>
      <c r="B142" t="s">
        <v>2418</v>
      </c>
      <c r="C142" s="469">
        <v>1</v>
      </c>
    </row>
    <row r="143" spans="1:3">
      <c r="A143" t="s">
        <v>3139</v>
      </c>
      <c r="B143" t="s">
        <v>2429</v>
      </c>
      <c r="C143" s="469">
        <v>1</v>
      </c>
    </row>
    <row r="144" spans="1:3">
      <c r="A144" t="s">
        <v>3139</v>
      </c>
      <c r="B144" t="s">
        <v>3150</v>
      </c>
      <c r="C144" s="469">
        <v>1</v>
      </c>
    </row>
    <row r="145" spans="1:3">
      <c r="A145" t="s">
        <v>3139</v>
      </c>
      <c r="B145" t="s">
        <v>3159</v>
      </c>
      <c r="C145" s="469">
        <v>1</v>
      </c>
    </row>
    <row r="146" spans="1:3">
      <c r="A146" t="s">
        <v>3139</v>
      </c>
      <c r="B146" t="s">
        <v>3166</v>
      </c>
      <c r="C146" s="469">
        <v>1</v>
      </c>
    </row>
    <row r="147" spans="1:3">
      <c r="A147" t="s">
        <v>3174</v>
      </c>
      <c r="C147" s="469">
        <v>1</v>
      </c>
    </row>
    <row r="148" spans="1:3">
      <c r="A148" t="s">
        <v>3174</v>
      </c>
      <c r="B148" t="s">
        <v>2408</v>
      </c>
      <c r="C148" s="469">
        <v>1</v>
      </c>
    </row>
    <row r="149" spans="1:3">
      <c r="A149" t="s">
        <v>3174</v>
      </c>
      <c r="B149" t="s">
        <v>2418</v>
      </c>
      <c r="C149" s="469">
        <v>1</v>
      </c>
    </row>
    <row r="150" spans="1:3">
      <c r="A150" t="s">
        <v>3174</v>
      </c>
      <c r="B150" t="s">
        <v>2429</v>
      </c>
      <c r="C150" s="469">
        <v>1</v>
      </c>
    </row>
    <row r="151" spans="1:3">
      <c r="A151" t="s">
        <v>3174</v>
      </c>
      <c r="B151" t="s">
        <v>3185</v>
      </c>
      <c r="C151" s="469">
        <v>1</v>
      </c>
    </row>
    <row r="152" spans="1:3">
      <c r="A152" t="s">
        <v>3174</v>
      </c>
      <c r="B152" t="s">
        <v>3194</v>
      </c>
      <c r="C152" s="469">
        <v>1</v>
      </c>
    </row>
    <row r="153" spans="1:3">
      <c r="A153" t="s">
        <v>3174</v>
      </c>
      <c r="B153" t="s">
        <v>3201</v>
      </c>
      <c r="C153" s="469">
        <v>1</v>
      </c>
    </row>
    <row r="154" spans="1:3">
      <c r="A154" t="s">
        <v>2403</v>
      </c>
      <c r="C154" s="469">
        <v>1</v>
      </c>
    </row>
    <row r="155" spans="1:3">
      <c r="A155" t="s">
        <v>2403</v>
      </c>
      <c r="B155" t="s">
        <v>2408</v>
      </c>
      <c r="C155" s="469">
        <v>1</v>
      </c>
    </row>
    <row r="156" spans="1:3">
      <c r="A156" t="s">
        <v>2403</v>
      </c>
      <c r="B156" t="s">
        <v>1314</v>
      </c>
      <c r="C156" s="469">
        <v>1</v>
      </c>
    </row>
    <row r="157" spans="1:3">
      <c r="A157" t="s">
        <v>2403</v>
      </c>
      <c r="B157" t="s">
        <v>2418</v>
      </c>
      <c r="C157" s="469">
        <v>1</v>
      </c>
    </row>
    <row r="158" spans="1:3">
      <c r="A158" t="s">
        <v>2403</v>
      </c>
      <c r="B158" t="s">
        <v>2429</v>
      </c>
      <c r="C158" s="469">
        <v>1</v>
      </c>
    </row>
    <row r="159" spans="1:3">
      <c r="A159" t="s">
        <v>2403</v>
      </c>
      <c r="B159" t="s">
        <v>2439</v>
      </c>
      <c r="C159" s="469">
        <v>1</v>
      </c>
    </row>
    <row r="160" spans="1:3">
      <c r="A160" t="s">
        <v>2403</v>
      </c>
      <c r="B160" t="s">
        <v>2444</v>
      </c>
      <c r="C160" s="469">
        <v>1</v>
      </c>
    </row>
    <row r="161" spans="1:3">
      <c r="A161" t="s">
        <v>2403</v>
      </c>
      <c r="B161" t="s">
        <v>2454</v>
      </c>
      <c r="C161" s="469">
        <v>1</v>
      </c>
    </row>
    <row r="162" spans="1:3">
      <c r="A162" t="s">
        <v>2403</v>
      </c>
      <c r="B162" t="s">
        <v>2465</v>
      </c>
      <c r="C162" s="469">
        <v>1</v>
      </c>
    </row>
  </sheetData>
  <phoneticPr fontId="4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工作表13">
    <tabColor rgb="FF00B0F0"/>
  </sheetPr>
  <dimension ref="A1:G2"/>
  <sheetViews>
    <sheetView zoomScale="70" zoomScaleNormal="70" workbookViewId="0">
      <selection activeCell="C29" sqref="C29"/>
    </sheetView>
  </sheetViews>
  <sheetFormatPr defaultColWidth="8.5546875" defaultRowHeight="15.75"/>
  <cols>
    <col min="1" max="1" width="29.109375" customWidth="1"/>
    <col min="2" max="2" width="11.33203125" bestFit="1" customWidth="1"/>
    <col min="3" max="3" width="10.5546875" bestFit="1" customWidth="1"/>
    <col min="4" max="4" width="125.88671875" customWidth="1"/>
    <col min="5" max="5" width="5.109375" bestFit="1" customWidth="1"/>
    <col min="6" max="6" width="12.33203125" bestFit="1" customWidth="1"/>
    <col min="7" max="7" width="8.44140625" bestFit="1" customWidth="1"/>
  </cols>
  <sheetData>
    <row r="1" spans="1:7">
      <c r="A1" t="s">
        <v>959</v>
      </c>
      <c r="B1" t="s">
        <v>1158</v>
      </c>
      <c r="C1" t="s">
        <v>960</v>
      </c>
      <c r="D1" t="s">
        <v>961</v>
      </c>
      <c r="E1" t="s">
        <v>962</v>
      </c>
      <c r="F1" t="s">
        <v>963</v>
      </c>
      <c r="G1" t="s">
        <v>875</v>
      </c>
    </row>
    <row r="2" spans="1:7" ht="31.5">
      <c r="A2" t="s">
        <v>8038</v>
      </c>
      <c r="B2" t="s">
        <v>8039</v>
      </c>
      <c r="C2" t="s">
        <v>8040</v>
      </c>
      <c r="D2" s="109" t="s">
        <v>8041</v>
      </c>
    </row>
  </sheetData>
  <phoneticPr fontId="40"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工作表14">
    <tabColor theme="5" tint="0.39997558519241921"/>
  </sheetPr>
  <dimension ref="A1:Z25"/>
  <sheetViews>
    <sheetView zoomScale="70" zoomScaleNormal="70" workbookViewId="0">
      <selection activeCell="M39" sqref="A1:XFD1048576"/>
    </sheetView>
  </sheetViews>
  <sheetFormatPr defaultColWidth="8.5546875" defaultRowHeight="15.75"/>
  <cols>
    <col min="1" max="1" width="12.44140625" customWidth="1"/>
    <col min="2" max="2" width="20.44140625" bestFit="1" customWidth="1"/>
    <col min="7" max="7" width="10.5546875" bestFit="1" customWidth="1"/>
    <col min="8" max="8" width="10.77734375" bestFit="1" customWidth="1"/>
    <col min="9" max="9" width="13" bestFit="1" customWidth="1"/>
    <col min="12" max="12" width="10.5546875" bestFit="1" customWidth="1"/>
    <col min="13" max="13" width="10.77734375" bestFit="1" customWidth="1"/>
    <col min="14" max="14" width="13" bestFit="1" customWidth="1"/>
    <col min="17" max="17" width="25.21875" bestFit="1" customWidth="1"/>
    <col min="18" max="18" width="8.6640625" bestFit="1" customWidth="1"/>
    <col min="19" max="19" width="14" customWidth="1"/>
    <col min="21" max="21" width="22.5546875" bestFit="1" customWidth="1"/>
    <col min="22" max="22" width="8.6640625" bestFit="1" customWidth="1"/>
    <col min="23" max="24" width="14" customWidth="1"/>
    <col min="25" max="25" width="12.33203125" bestFit="1" customWidth="1"/>
    <col min="26" max="26" width="17.88671875" customWidth="1"/>
  </cols>
  <sheetData>
    <row r="1" spans="1:26">
      <c r="A1" t="s">
        <v>1160</v>
      </c>
      <c r="B1" t="s">
        <v>8042</v>
      </c>
      <c r="G1" s="112" t="s">
        <v>979</v>
      </c>
      <c r="H1" t="s">
        <v>1176</v>
      </c>
      <c r="L1" s="112" t="s">
        <v>979</v>
      </c>
      <c r="M1" t="s">
        <v>1176</v>
      </c>
      <c r="Q1" s="112" t="s">
        <v>979</v>
      </c>
      <c r="R1" t="s">
        <v>1176</v>
      </c>
      <c r="U1" s="112" t="s">
        <v>979</v>
      </c>
      <c r="V1" t="s">
        <v>1176</v>
      </c>
      <c r="X1" t="s">
        <v>8043</v>
      </c>
      <c r="Y1" s="132" t="s">
        <v>974</v>
      </c>
      <c r="Z1" s="132" t="s">
        <v>959</v>
      </c>
    </row>
    <row r="2" spans="1:26">
      <c r="A2" t="s">
        <v>8044</v>
      </c>
      <c r="B2" t="s">
        <v>8045</v>
      </c>
      <c r="G2" s="112" t="s">
        <v>99</v>
      </c>
      <c r="H2" t="s">
        <v>1165</v>
      </c>
      <c r="L2" s="112" t="s">
        <v>99</v>
      </c>
      <c r="M2" t="s">
        <v>1165</v>
      </c>
      <c r="P2" t="s">
        <v>8043</v>
      </c>
      <c r="Q2" s="112" t="s">
        <v>99</v>
      </c>
      <c r="R2" t="s">
        <v>1165</v>
      </c>
      <c r="T2" t="s">
        <v>8043</v>
      </c>
      <c r="U2" s="112" t="s">
        <v>99</v>
      </c>
      <c r="V2" t="s">
        <v>1165</v>
      </c>
      <c r="X2" t="s">
        <v>8046</v>
      </c>
      <c r="Y2" s="133" t="s">
        <v>8047</v>
      </c>
      <c r="Z2" s="134"/>
    </row>
    <row r="3" spans="1:26">
      <c r="F3" t="s">
        <v>8044</v>
      </c>
      <c r="K3" t="s">
        <v>8044</v>
      </c>
      <c r="P3" t="s">
        <v>8048</v>
      </c>
      <c r="T3" t="s">
        <v>8049</v>
      </c>
      <c r="X3" t="s">
        <v>8046</v>
      </c>
      <c r="Y3" s="133" t="s">
        <v>8047</v>
      </c>
      <c r="Z3" s="134"/>
    </row>
    <row r="4" spans="1:26" ht="16.5">
      <c r="G4" s="112" t="s">
        <v>1005</v>
      </c>
      <c r="H4" s="126" t="s">
        <v>8044</v>
      </c>
      <c r="L4" s="112" t="s">
        <v>1005</v>
      </c>
      <c r="M4" s="126" t="s">
        <v>8044</v>
      </c>
      <c r="Q4" s="112" t="s">
        <v>1226</v>
      </c>
      <c r="R4" s="129" t="s">
        <v>8050</v>
      </c>
      <c r="S4" t="s">
        <v>8043</v>
      </c>
      <c r="U4" s="112" t="s">
        <v>8051</v>
      </c>
      <c r="V4" s="129" t="s">
        <v>8050</v>
      </c>
      <c r="X4" t="s">
        <v>8046</v>
      </c>
      <c r="Y4" s="133" t="s">
        <v>8052</v>
      </c>
      <c r="Z4" s="134"/>
    </row>
    <row r="5" spans="1:26">
      <c r="G5" t="s">
        <v>1196</v>
      </c>
      <c r="H5" s="127" t="s">
        <v>8053</v>
      </c>
      <c r="L5" t="s">
        <v>1196</v>
      </c>
      <c r="M5" s="127" t="s">
        <v>8053</v>
      </c>
      <c r="Q5" t="s">
        <v>1269</v>
      </c>
      <c r="U5" t="s">
        <v>2338</v>
      </c>
      <c r="X5" t="s">
        <v>8046</v>
      </c>
      <c r="Y5" s="133" t="s">
        <v>8052</v>
      </c>
      <c r="Z5" s="134"/>
    </row>
    <row r="6" spans="1:26">
      <c r="H6" s="128" t="s">
        <v>8053</v>
      </c>
      <c r="M6" s="128" t="s">
        <v>8053</v>
      </c>
      <c r="X6" t="s">
        <v>8046</v>
      </c>
      <c r="Y6" s="133" t="s">
        <v>8052</v>
      </c>
      <c r="Z6" s="134"/>
    </row>
    <row r="7" spans="1:26">
      <c r="H7" s="127" t="s">
        <v>8054</v>
      </c>
      <c r="M7" s="127" t="s">
        <v>8054</v>
      </c>
      <c r="X7" t="s">
        <v>8046</v>
      </c>
      <c r="Y7" s="133" t="s">
        <v>8052</v>
      </c>
      <c r="Z7" s="134"/>
    </row>
    <row r="8" spans="1:26">
      <c r="X8" t="s">
        <v>8046</v>
      </c>
      <c r="Y8" s="133" t="s">
        <v>8052</v>
      </c>
      <c r="Z8" s="134"/>
    </row>
    <row r="9" spans="1:26">
      <c r="X9" t="s">
        <v>8046</v>
      </c>
      <c r="Y9" s="133" t="s">
        <v>1293</v>
      </c>
      <c r="Z9" s="134"/>
    </row>
    <row r="10" spans="1:26">
      <c r="X10" t="s">
        <v>8046</v>
      </c>
      <c r="Y10" s="133" t="s">
        <v>1293</v>
      </c>
      <c r="Z10" s="134"/>
    </row>
    <row r="11" spans="1:26">
      <c r="X11" t="s">
        <v>8046</v>
      </c>
      <c r="Y11" s="133" t="s">
        <v>1293</v>
      </c>
      <c r="Z11" s="134"/>
    </row>
    <row r="12" spans="1:26">
      <c r="X12" t="s">
        <v>8046</v>
      </c>
      <c r="Y12" s="133" t="s">
        <v>1293</v>
      </c>
      <c r="Z12" s="134"/>
    </row>
    <row r="13" spans="1:26">
      <c r="X13" t="s">
        <v>8046</v>
      </c>
      <c r="Y13" s="133" t="s">
        <v>1293</v>
      </c>
      <c r="Z13" s="134"/>
    </row>
    <row r="14" spans="1:26">
      <c r="X14" t="s">
        <v>8046</v>
      </c>
      <c r="Y14" s="133" t="s">
        <v>1293</v>
      </c>
      <c r="Z14" s="134"/>
    </row>
    <row r="15" spans="1:26">
      <c r="X15" t="s">
        <v>8046</v>
      </c>
      <c r="Y15" s="134" t="s">
        <v>8055</v>
      </c>
      <c r="Z15" s="134"/>
    </row>
    <row r="16" spans="1:26">
      <c r="X16" t="s">
        <v>8046</v>
      </c>
      <c r="Y16" s="134" t="s">
        <v>8055</v>
      </c>
      <c r="Z16" s="134"/>
    </row>
    <row r="17" spans="24:26">
      <c r="X17" t="s">
        <v>8046</v>
      </c>
      <c r="Y17" s="134" t="s">
        <v>8055</v>
      </c>
      <c r="Z17" s="134"/>
    </row>
    <row r="18" spans="24:26">
      <c r="X18" t="s">
        <v>8046</v>
      </c>
      <c r="Y18" s="133" t="s">
        <v>8055</v>
      </c>
      <c r="Z18" s="134"/>
    </row>
    <row r="19" spans="24:26">
      <c r="X19" t="s">
        <v>8046</v>
      </c>
      <c r="Y19" s="133" t="s">
        <v>8055</v>
      </c>
      <c r="Z19" s="134"/>
    </row>
    <row r="20" spans="24:26">
      <c r="X20" t="s">
        <v>8046</v>
      </c>
      <c r="Y20" s="133" t="s">
        <v>8055</v>
      </c>
      <c r="Z20" s="134"/>
    </row>
    <row r="21" spans="24:26">
      <c r="X21" t="s">
        <v>8046</v>
      </c>
      <c r="Y21" s="133" t="s">
        <v>8055</v>
      </c>
      <c r="Z21" s="134"/>
    </row>
    <row r="22" spans="24:26">
      <c r="X22" t="s">
        <v>8046</v>
      </c>
      <c r="Y22" s="134" t="s">
        <v>8056</v>
      </c>
      <c r="Z22" s="135"/>
    </row>
    <row r="23" spans="24:26">
      <c r="X23" t="s">
        <v>8046</v>
      </c>
      <c r="Y23" s="134" t="s">
        <v>8056</v>
      </c>
      <c r="Z23" s="134"/>
    </row>
    <row r="24" spans="24:26">
      <c r="X24" t="s">
        <v>8048</v>
      </c>
      <c r="Y24" s="133" t="s">
        <v>8057</v>
      </c>
      <c r="Z24" s="136"/>
    </row>
    <row r="25" spans="24:26">
      <c r="X25" t="s">
        <v>8049</v>
      </c>
      <c r="Y25" s="133" t="s">
        <v>8057</v>
      </c>
    </row>
  </sheetData>
  <phoneticPr fontId="40" type="noConversion"/>
  <pageMargins left="0.7" right="0.7" top="0.75" bottom="0.75" header="0.3" footer="0.3"/>
  <tableParts count="1">
    <tablePart r:id="rId5"/>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工作表23">
    <tabColor theme="5" tint="0.39997558519241921"/>
  </sheetPr>
  <dimension ref="A1:Z25"/>
  <sheetViews>
    <sheetView workbookViewId="0">
      <selection activeCell="G13" sqref="G13"/>
    </sheetView>
  </sheetViews>
  <sheetFormatPr defaultColWidth="8.5546875" defaultRowHeight="15.75"/>
  <cols>
    <col min="1" max="1" width="12.44140625" customWidth="1"/>
    <col min="2" max="2" width="20.44140625" bestFit="1" customWidth="1"/>
    <col min="7" max="7" width="9.88671875" bestFit="1" customWidth="1"/>
    <col min="8" max="8" width="10.77734375" bestFit="1" customWidth="1"/>
    <col min="9" max="9" width="13" bestFit="1" customWidth="1"/>
    <col min="12" max="12" width="9.88671875" bestFit="1" customWidth="1"/>
    <col min="13" max="13" width="10.77734375" bestFit="1" customWidth="1"/>
    <col min="14" max="14" width="13" bestFit="1" customWidth="1"/>
    <col min="17" max="17" width="25.21875" bestFit="1" customWidth="1"/>
    <col min="18" max="18" width="7.77734375" bestFit="1" customWidth="1"/>
    <col min="19" max="19" width="14" customWidth="1"/>
    <col min="21" max="21" width="22.5546875" bestFit="1" customWidth="1"/>
    <col min="22" max="22" width="7.77734375" bestFit="1" customWidth="1"/>
    <col min="23" max="24" width="14" customWidth="1"/>
    <col min="25" max="25" width="12.33203125" bestFit="1" customWidth="1"/>
    <col min="26" max="26" width="17.88671875" customWidth="1"/>
  </cols>
  <sheetData>
    <row r="1" spans="1:26">
      <c r="A1" t="s">
        <v>1160</v>
      </c>
      <c r="B1" t="s">
        <v>8042</v>
      </c>
      <c r="G1" s="112" t="s">
        <v>979</v>
      </c>
      <c r="H1" t="s">
        <v>1176</v>
      </c>
      <c r="L1" s="112" t="s">
        <v>979</v>
      </c>
      <c r="M1" t="s">
        <v>1176</v>
      </c>
      <c r="Q1" s="112" t="s">
        <v>979</v>
      </c>
      <c r="R1" t="s">
        <v>1176</v>
      </c>
      <c r="U1" s="112" t="s">
        <v>979</v>
      </c>
      <c r="V1" t="s">
        <v>1176</v>
      </c>
      <c r="X1" t="s">
        <v>8043</v>
      </c>
      <c r="Y1" s="132" t="s">
        <v>974</v>
      </c>
      <c r="Z1" s="132" t="s">
        <v>959</v>
      </c>
    </row>
    <row r="2" spans="1:26">
      <c r="A2" t="s">
        <v>8044</v>
      </c>
      <c r="B2" t="s">
        <v>8045</v>
      </c>
      <c r="G2" s="112" t="s">
        <v>99</v>
      </c>
      <c r="H2" t="s">
        <v>1165</v>
      </c>
      <c r="L2" s="112" t="s">
        <v>99</v>
      </c>
      <c r="M2" t="s">
        <v>1165</v>
      </c>
      <c r="P2" t="s">
        <v>8043</v>
      </c>
      <c r="Q2" s="112" t="s">
        <v>99</v>
      </c>
      <c r="R2" t="s">
        <v>1165</v>
      </c>
      <c r="T2" t="s">
        <v>8043</v>
      </c>
      <c r="U2" s="112" t="s">
        <v>99</v>
      </c>
      <c r="V2" t="s">
        <v>1165</v>
      </c>
      <c r="X2" t="s">
        <v>8046</v>
      </c>
      <c r="Y2" s="133" t="s">
        <v>8047</v>
      </c>
      <c r="Z2" s="134"/>
    </row>
    <row r="3" spans="1:26">
      <c r="F3" t="s">
        <v>8044</v>
      </c>
      <c r="K3" t="s">
        <v>8044</v>
      </c>
      <c r="P3" t="s">
        <v>8048</v>
      </c>
      <c r="T3" t="s">
        <v>8049</v>
      </c>
      <c r="X3" t="s">
        <v>8046</v>
      </c>
      <c r="Y3" s="133" t="s">
        <v>8047</v>
      </c>
      <c r="Z3" s="134"/>
    </row>
    <row r="4" spans="1:26" ht="16.5">
      <c r="G4" s="112" t="s">
        <v>1005</v>
      </c>
      <c r="H4" s="126" t="s">
        <v>8044</v>
      </c>
      <c r="L4" s="112" t="s">
        <v>1005</v>
      </c>
      <c r="M4" s="126" t="s">
        <v>8044</v>
      </c>
      <c r="Q4" s="112" t="s">
        <v>1226</v>
      </c>
      <c r="R4" s="129" t="s">
        <v>8050</v>
      </c>
      <c r="S4" t="s">
        <v>8043</v>
      </c>
      <c r="U4" s="112" t="s">
        <v>8051</v>
      </c>
      <c r="V4" s="129" t="s">
        <v>8050</v>
      </c>
      <c r="X4" t="s">
        <v>8046</v>
      </c>
      <c r="Y4" s="133" t="s">
        <v>8052</v>
      </c>
      <c r="Z4" s="134"/>
    </row>
    <row r="5" spans="1:26">
      <c r="G5" t="s">
        <v>1196</v>
      </c>
      <c r="H5" s="127" t="s">
        <v>8053</v>
      </c>
      <c r="L5" t="s">
        <v>1196</v>
      </c>
      <c r="M5" s="127" t="s">
        <v>8053</v>
      </c>
      <c r="Q5" t="s">
        <v>1269</v>
      </c>
      <c r="U5" t="s">
        <v>2338</v>
      </c>
      <c r="X5" t="s">
        <v>8046</v>
      </c>
      <c r="Y5" s="133" t="s">
        <v>8052</v>
      </c>
      <c r="Z5" s="134"/>
    </row>
    <row r="6" spans="1:26">
      <c r="H6" s="128" t="s">
        <v>8053</v>
      </c>
      <c r="M6" s="128" t="s">
        <v>8053</v>
      </c>
      <c r="X6" t="s">
        <v>8046</v>
      </c>
      <c r="Y6" s="133" t="s">
        <v>8052</v>
      </c>
      <c r="Z6" s="134"/>
    </row>
    <row r="7" spans="1:26">
      <c r="H7" s="127" t="s">
        <v>8054</v>
      </c>
      <c r="M7" s="127" t="s">
        <v>8054</v>
      </c>
      <c r="X7" t="s">
        <v>8046</v>
      </c>
      <c r="Y7" s="133" t="s">
        <v>8052</v>
      </c>
      <c r="Z7" s="134"/>
    </row>
    <row r="8" spans="1:26">
      <c r="X8" t="s">
        <v>8046</v>
      </c>
      <c r="Y8" s="133" t="s">
        <v>8052</v>
      </c>
      <c r="Z8" s="134"/>
    </row>
    <row r="9" spans="1:26">
      <c r="X9" t="s">
        <v>8046</v>
      </c>
      <c r="Y9" s="133" t="s">
        <v>1293</v>
      </c>
      <c r="Z9" s="134"/>
    </row>
    <row r="10" spans="1:26">
      <c r="X10" t="s">
        <v>8046</v>
      </c>
      <c r="Y10" s="133" t="s">
        <v>1293</v>
      </c>
      <c r="Z10" s="134"/>
    </row>
    <row r="11" spans="1:26">
      <c r="X11" t="s">
        <v>8046</v>
      </c>
      <c r="Y11" s="133" t="s">
        <v>1293</v>
      </c>
      <c r="Z11" s="134"/>
    </row>
    <row r="12" spans="1:26">
      <c r="X12" t="s">
        <v>8046</v>
      </c>
      <c r="Y12" s="133" t="s">
        <v>1293</v>
      </c>
      <c r="Z12" s="134"/>
    </row>
    <row r="13" spans="1:26">
      <c r="X13" t="s">
        <v>8046</v>
      </c>
      <c r="Y13" s="133" t="s">
        <v>1293</v>
      </c>
      <c r="Z13" s="134"/>
    </row>
    <row r="14" spans="1:26">
      <c r="X14" t="s">
        <v>8046</v>
      </c>
      <c r="Y14" s="133" t="s">
        <v>1293</v>
      </c>
      <c r="Z14" s="134"/>
    </row>
    <row r="15" spans="1:26">
      <c r="X15" t="s">
        <v>8046</v>
      </c>
      <c r="Y15" s="134" t="s">
        <v>8055</v>
      </c>
      <c r="Z15" s="134"/>
    </row>
    <row r="16" spans="1:26">
      <c r="X16" t="s">
        <v>8046</v>
      </c>
      <c r="Y16" s="134" t="s">
        <v>8055</v>
      </c>
      <c r="Z16" s="134"/>
    </row>
    <row r="17" spans="24:26">
      <c r="X17" t="s">
        <v>8046</v>
      </c>
      <c r="Y17" s="134" t="s">
        <v>8055</v>
      </c>
      <c r="Z17" s="134"/>
    </row>
    <row r="18" spans="24:26">
      <c r="X18" t="s">
        <v>8046</v>
      </c>
      <c r="Y18" s="133" t="s">
        <v>8055</v>
      </c>
      <c r="Z18" s="134"/>
    </row>
    <row r="19" spans="24:26">
      <c r="X19" t="s">
        <v>8046</v>
      </c>
      <c r="Y19" s="133" t="s">
        <v>8055</v>
      </c>
      <c r="Z19" s="134"/>
    </row>
    <row r="20" spans="24:26">
      <c r="X20" t="s">
        <v>8046</v>
      </c>
      <c r="Y20" s="133" t="s">
        <v>8055</v>
      </c>
      <c r="Z20" s="134"/>
    </row>
    <row r="21" spans="24:26">
      <c r="X21" t="s">
        <v>8046</v>
      </c>
      <c r="Y21" s="133" t="s">
        <v>8055</v>
      </c>
      <c r="Z21" s="134"/>
    </row>
    <row r="22" spans="24:26">
      <c r="X22" t="s">
        <v>8046</v>
      </c>
      <c r="Y22" s="134" t="s">
        <v>8056</v>
      </c>
      <c r="Z22" s="135"/>
    </row>
    <row r="23" spans="24:26">
      <c r="X23" t="s">
        <v>8046</v>
      </c>
      <c r="Y23" s="134" t="s">
        <v>8056</v>
      </c>
      <c r="Z23" s="134"/>
    </row>
    <row r="24" spans="24:26">
      <c r="X24" t="s">
        <v>8048</v>
      </c>
      <c r="Y24" s="133" t="s">
        <v>8057</v>
      </c>
      <c r="Z24" s="136"/>
    </row>
    <row r="25" spans="24:26">
      <c r="X25" t="s">
        <v>8049</v>
      </c>
      <c r="Y25" s="133" t="s">
        <v>8057</v>
      </c>
    </row>
  </sheetData>
  <phoneticPr fontId="40" type="noConversion"/>
  <pageMargins left="0.7" right="0.7" top="0.75" bottom="0.75" header="0.3" footer="0.3"/>
  <tableParts count="1">
    <tablePart r:id="rId5"/>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8"/>
  <dimension ref="A1:AC914"/>
  <sheetViews>
    <sheetView zoomScale="85" zoomScaleNormal="85" zoomScalePageLayoutView="85" workbookViewId="0">
      <pane ySplit="1" topLeftCell="A107" activePane="bottomLeft" state="frozen"/>
      <selection pane="bottomLeft" activeCell="K20" sqref="K20"/>
    </sheetView>
  </sheetViews>
  <sheetFormatPr defaultColWidth="9.5546875" defaultRowHeight="15" customHeight="1"/>
  <cols>
    <col min="1" max="1" width="4.109375" style="138" bestFit="1" customWidth="1"/>
    <col min="2" max="2" width="15.5546875" style="138" customWidth="1"/>
    <col min="3" max="3" width="16.44140625" style="138" customWidth="1"/>
    <col min="4" max="4" width="8.109375" style="138" customWidth="1"/>
    <col min="5" max="5" width="10.5546875" style="138" customWidth="1"/>
    <col min="6" max="6" width="16.44140625" style="138" customWidth="1"/>
    <col min="7" max="7" width="15.109375" style="139" customWidth="1"/>
    <col min="8" max="8" width="8.44140625" style="137" customWidth="1"/>
    <col min="9" max="9" width="8.109375" style="138" customWidth="1"/>
    <col min="10" max="10" width="10.33203125" style="138" customWidth="1"/>
    <col min="11" max="11" width="22.5546875" style="139" customWidth="1"/>
    <col min="12" max="12" width="15.88671875" style="138" customWidth="1"/>
    <col min="13" max="13" width="9.33203125" style="138" bestFit="1" customWidth="1"/>
    <col min="14" max="14" width="11.5546875" style="147" bestFit="1" customWidth="1"/>
    <col min="15" max="15" width="9.33203125" style="138" customWidth="1"/>
    <col min="16" max="16" width="10.88671875" style="138" customWidth="1"/>
    <col min="17" max="17" width="11" style="138" customWidth="1"/>
    <col min="18" max="18" width="7.5546875" style="138" customWidth="1"/>
    <col min="19" max="19" width="6" style="138" bestFit="1" customWidth="1"/>
    <col min="20" max="20" width="30.109375" style="138" bestFit="1" customWidth="1"/>
    <col min="21" max="25" width="6" style="138" bestFit="1" customWidth="1"/>
    <col min="26" max="26" width="7.33203125" style="138" bestFit="1" customWidth="1"/>
    <col min="27" max="16384" width="9.5546875" style="138"/>
  </cols>
  <sheetData>
    <row r="1" spans="1:29" s="140" customFormat="1" ht="15.75" customHeight="1">
      <c r="A1" s="298" t="s">
        <v>8058</v>
      </c>
      <c r="B1" s="299" t="s">
        <v>1370</v>
      </c>
      <c r="C1" s="299" t="s">
        <v>8059</v>
      </c>
      <c r="D1" s="298" t="s">
        <v>8060</v>
      </c>
      <c r="E1" s="298" t="s">
        <v>8061</v>
      </c>
      <c r="F1" s="298" t="s">
        <v>8062</v>
      </c>
      <c r="G1" s="299" t="s">
        <v>8063</v>
      </c>
      <c r="H1" s="298" t="s">
        <v>8064</v>
      </c>
      <c r="I1" s="298" t="s">
        <v>8065</v>
      </c>
      <c r="J1" s="300" t="s">
        <v>8066</v>
      </c>
      <c r="K1" s="60" t="s">
        <v>8067</v>
      </c>
      <c r="L1" s="137" t="s">
        <v>8068</v>
      </c>
      <c r="M1" s="137" t="s">
        <v>979</v>
      </c>
      <c r="N1" s="137" t="s">
        <v>8069</v>
      </c>
      <c r="O1" s="137" t="s">
        <v>8070</v>
      </c>
      <c r="P1" s="137" t="s">
        <v>8071</v>
      </c>
      <c r="Q1" s="137" t="s">
        <v>8072</v>
      </c>
      <c r="R1" s="137" t="s">
        <v>4027</v>
      </c>
      <c r="S1" s="137" t="s">
        <v>8073</v>
      </c>
      <c r="T1" s="301" t="s">
        <v>8074</v>
      </c>
      <c r="U1" s="301" t="s">
        <v>8075</v>
      </c>
      <c r="V1" s="301" t="s">
        <v>8076</v>
      </c>
      <c r="W1" s="301" t="s">
        <v>8077</v>
      </c>
      <c r="X1" s="301" t="s">
        <v>55</v>
      </c>
      <c r="Y1" s="301" t="s">
        <v>1712</v>
      </c>
      <c r="Z1" s="301" t="s">
        <v>8078</v>
      </c>
      <c r="AA1" s="301" t="s">
        <v>8079</v>
      </c>
      <c r="AB1" s="301" t="s">
        <v>1042</v>
      </c>
      <c r="AC1" s="301" t="s">
        <v>1043</v>
      </c>
    </row>
    <row r="2" spans="1:29" ht="15.75" customHeight="1">
      <c r="A2" s="298">
        <f t="shared" ref="A2:A29" si="0">ROW()-1</f>
        <v>1</v>
      </c>
      <c r="B2" s="302" t="s">
        <v>8080</v>
      </c>
      <c r="C2" s="302" t="s">
        <v>8081</v>
      </c>
      <c r="D2" s="303" t="s">
        <v>8082</v>
      </c>
      <c r="E2" s="303" t="s">
        <v>8083</v>
      </c>
      <c r="F2" s="303" t="s">
        <v>8084</v>
      </c>
      <c r="G2" s="299" t="s">
        <v>8085</v>
      </c>
      <c r="H2" s="298"/>
      <c r="I2" s="298"/>
      <c r="J2" s="300"/>
      <c r="K2" s="304" t="s">
        <v>8086</v>
      </c>
      <c r="L2" s="30"/>
      <c r="M2" s="30"/>
      <c r="N2" s="30"/>
      <c r="O2" s="30"/>
      <c r="P2" s="30"/>
      <c r="Q2" s="30"/>
      <c r="R2" s="30">
        <v>101</v>
      </c>
      <c r="S2" s="30"/>
      <c r="T2" s="305"/>
      <c r="U2" s="305"/>
      <c r="V2" s="306"/>
      <c r="W2" s="306"/>
      <c r="X2" s="306"/>
      <c r="Y2" s="306"/>
      <c r="Z2" s="306"/>
      <c r="AA2" s="307"/>
      <c r="AB2" s="307"/>
      <c r="AC2" s="307"/>
    </row>
    <row r="3" spans="1:29" s="142" customFormat="1" ht="15.75" customHeight="1">
      <c r="A3" s="298">
        <f t="shared" si="0"/>
        <v>2</v>
      </c>
      <c r="B3" s="302" t="s">
        <v>8087</v>
      </c>
      <c r="C3" s="302" t="s">
        <v>8088</v>
      </c>
      <c r="D3" s="303" t="s">
        <v>8082</v>
      </c>
      <c r="E3" s="303" t="s">
        <v>8089</v>
      </c>
      <c r="F3" s="303" t="s">
        <v>8090</v>
      </c>
      <c r="G3" s="299" t="s">
        <v>8091</v>
      </c>
      <c r="H3" s="298"/>
      <c r="I3" s="298"/>
      <c r="J3" s="300"/>
      <c r="K3" s="304" t="s">
        <v>8092</v>
      </c>
      <c r="L3" s="138"/>
      <c r="M3" s="138"/>
      <c r="N3" s="143"/>
      <c r="O3" s="138"/>
      <c r="P3" s="138"/>
      <c r="Q3" s="138"/>
      <c r="R3" s="138">
        <v>38</v>
      </c>
      <c r="S3" s="138"/>
      <c r="T3" s="254"/>
      <c r="U3" s="254"/>
      <c r="V3" s="146"/>
      <c r="W3" s="146"/>
      <c r="X3" s="146"/>
      <c r="Y3" s="146"/>
      <c r="Z3" s="146"/>
    </row>
    <row r="4" spans="1:29" ht="15.75" customHeight="1">
      <c r="A4" s="298">
        <f t="shared" si="0"/>
        <v>3</v>
      </c>
      <c r="B4" s="302" t="s">
        <v>8093</v>
      </c>
      <c r="C4" s="302" t="s">
        <v>8094</v>
      </c>
      <c r="D4" s="303" t="s">
        <v>8082</v>
      </c>
      <c r="E4" s="308" t="s">
        <v>8095</v>
      </c>
      <c r="F4" s="309" t="s">
        <v>8095</v>
      </c>
      <c r="G4" s="33" t="s">
        <v>8096</v>
      </c>
      <c r="H4" s="33"/>
      <c r="I4" s="33"/>
      <c r="J4" s="33"/>
      <c r="K4" s="310" t="s">
        <v>8097</v>
      </c>
      <c r="L4" s="30"/>
      <c r="M4" s="30"/>
      <c r="N4" s="30"/>
      <c r="O4" s="30"/>
      <c r="P4" s="30"/>
      <c r="Q4" s="30"/>
      <c r="R4" s="30">
        <v>109</v>
      </c>
      <c r="S4" s="30"/>
      <c r="T4" s="311"/>
      <c r="U4" s="305"/>
      <c r="V4" s="306"/>
      <c r="W4" s="306"/>
      <c r="X4" s="306"/>
      <c r="Y4" s="306"/>
      <c r="Z4" s="306"/>
      <c r="AA4" s="307"/>
      <c r="AB4" s="307"/>
      <c r="AC4" s="307"/>
    </row>
    <row r="5" spans="1:29" s="142" customFormat="1" ht="15.75" customHeight="1">
      <c r="A5" s="298">
        <f t="shared" si="0"/>
        <v>4</v>
      </c>
      <c r="B5" s="302" t="s">
        <v>8098</v>
      </c>
      <c r="C5" s="302" t="s">
        <v>8099</v>
      </c>
      <c r="D5" s="303" t="s">
        <v>8082</v>
      </c>
      <c r="E5" s="303" t="s">
        <v>8100</v>
      </c>
      <c r="F5" s="303" t="s">
        <v>8095</v>
      </c>
      <c r="G5" s="299" t="s">
        <v>8101</v>
      </c>
      <c r="H5" s="298"/>
      <c r="I5" s="298"/>
      <c r="J5" s="300"/>
      <c r="K5" s="304" t="s">
        <v>8102</v>
      </c>
      <c r="L5" s="141"/>
      <c r="N5" s="143"/>
      <c r="O5" s="141"/>
      <c r="P5" s="141"/>
      <c r="Q5" s="138"/>
      <c r="R5" s="141">
        <v>40</v>
      </c>
      <c r="S5" s="137"/>
      <c r="T5" s="141"/>
      <c r="U5" s="141"/>
      <c r="V5" s="141"/>
      <c r="W5" s="141"/>
      <c r="X5" s="141"/>
      <c r="Y5" s="141"/>
      <c r="Z5" s="141"/>
      <c r="AA5" s="141"/>
      <c r="AB5" s="141"/>
      <c r="AC5" s="141"/>
    </row>
    <row r="6" spans="1:29" s="142" customFormat="1" ht="15.75" customHeight="1">
      <c r="A6" s="298">
        <f t="shared" si="0"/>
        <v>5</v>
      </c>
      <c r="B6" s="312" t="s">
        <v>8103</v>
      </c>
      <c r="C6" s="253"/>
      <c r="D6" s="303" t="s">
        <v>8082</v>
      </c>
      <c r="E6" s="253" t="s">
        <v>8104</v>
      </c>
      <c r="F6" s="303" t="s">
        <v>8105</v>
      </c>
      <c r="G6" s="312" t="s">
        <v>8106</v>
      </c>
      <c r="H6" s="253"/>
      <c r="I6" s="253"/>
      <c r="J6" s="253"/>
      <c r="K6" s="313" t="s">
        <v>8107</v>
      </c>
      <c r="L6"/>
      <c r="M6"/>
      <c r="N6"/>
      <c r="O6"/>
      <c r="P6"/>
      <c r="Q6"/>
      <c r="R6">
        <v>54</v>
      </c>
      <c r="S6"/>
      <c r="T6"/>
      <c r="U6"/>
      <c r="V6"/>
      <c r="W6"/>
      <c r="X6"/>
      <c r="Y6"/>
      <c r="Z6"/>
      <c r="AA6"/>
      <c r="AB6"/>
      <c r="AC6"/>
    </row>
    <row r="7" spans="1:29" s="142" customFormat="1" ht="15.75" customHeight="1">
      <c r="A7" s="298">
        <f t="shared" si="0"/>
        <v>6</v>
      </c>
      <c r="B7" s="303" t="s">
        <v>8108</v>
      </c>
      <c r="C7" s="303"/>
      <c r="D7" s="303" t="s">
        <v>8109</v>
      </c>
      <c r="E7" s="303" t="s">
        <v>8110</v>
      </c>
      <c r="F7" s="303" t="s">
        <v>8110</v>
      </c>
      <c r="G7" s="299" t="s">
        <v>8111</v>
      </c>
      <c r="H7" s="298"/>
      <c r="I7" s="298"/>
      <c r="J7" s="300"/>
      <c r="K7" s="314" t="s">
        <v>8112</v>
      </c>
      <c r="L7" s="141" t="s">
        <v>8113</v>
      </c>
      <c r="M7" s="137" t="s">
        <v>8114</v>
      </c>
      <c r="N7" s="138"/>
      <c r="O7" s="137"/>
      <c r="P7" s="137"/>
      <c r="Q7" s="138" t="b">
        <v>0</v>
      </c>
      <c r="R7" s="137">
        <v>26</v>
      </c>
      <c r="S7" s="138" t="s">
        <v>8115</v>
      </c>
      <c r="T7" s="137"/>
      <c r="U7" s="137"/>
      <c r="V7" s="137"/>
      <c r="W7" s="137"/>
      <c r="X7" s="137"/>
      <c r="Y7" s="137"/>
      <c r="Z7" s="137"/>
      <c r="AA7" s="137"/>
      <c r="AB7" s="137"/>
      <c r="AC7" s="137"/>
    </row>
    <row r="8" spans="1:29" s="137" customFormat="1" ht="15.75" customHeight="1">
      <c r="A8" s="298">
        <f t="shared" si="0"/>
        <v>7</v>
      </c>
      <c r="B8" s="303" t="s">
        <v>8116</v>
      </c>
      <c r="C8" s="303"/>
      <c r="D8" s="303" t="s">
        <v>8117</v>
      </c>
      <c r="E8" s="303" t="s">
        <v>8118</v>
      </c>
      <c r="F8" s="303" t="s">
        <v>8118</v>
      </c>
      <c r="G8" s="299" t="s">
        <v>8119</v>
      </c>
      <c r="H8" s="298"/>
      <c r="I8" s="298"/>
      <c r="J8" s="300"/>
      <c r="K8" s="314" t="s">
        <v>8120</v>
      </c>
      <c r="L8" s="141" t="s">
        <v>8121</v>
      </c>
      <c r="M8" s="137" t="s">
        <v>8114</v>
      </c>
      <c r="N8" s="138"/>
      <c r="Q8" s="138" t="b">
        <v>0</v>
      </c>
      <c r="R8" s="137">
        <v>13</v>
      </c>
      <c r="S8" s="138" t="s">
        <v>8122</v>
      </c>
    </row>
    <row r="9" spans="1:29" s="137" customFormat="1" ht="15.75" customHeight="1">
      <c r="A9" s="298">
        <f t="shared" si="0"/>
        <v>8</v>
      </c>
      <c r="B9" s="312" t="s">
        <v>8123</v>
      </c>
      <c r="C9" s="315"/>
      <c r="D9" s="303" t="s">
        <v>8082</v>
      </c>
      <c r="E9" s="303" t="s">
        <v>8124</v>
      </c>
      <c r="F9" s="303" t="s">
        <v>8090</v>
      </c>
      <c r="G9" s="312" t="s">
        <v>8125</v>
      </c>
      <c r="H9" s="315"/>
      <c r="I9" s="315"/>
      <c r="J9" s="303"/>
      <c r="K9" s="310" t="s">
        <v>8126</v>
      </c>
      <c r="L9" s="30"/>
      <c r="M9" s="30"/>
      <c r="N9" s="30"/>
      <c r="O9" s="30"/>
      <c r="P9" s="30"/>
      <c r="Q9" s="30"/>
      <c r="R9" s="30">
        <v>93</v>
      </c>
      <c r="S9" s="30"/>
      <c r="T9" s="305"/>
      <c r="U9" s="305"/>
      <c r="V9" s="306"/>
      <c r="W9" s="306"/>
      <c r="X9" s="306"/>
      <c r="Y9" s="306"/>
      <c r="Z9" s="306"/>
      <c r="AA9" s="307"/>
      <c r="AB9" s="307"/>
      <c r="AC9" s="307"/>
    </row>
    <row r="10" spans="1:29" s="137" customFormat="1" ht="16.5" customHeight="1">
      <c r="A10" s="298">
        <f t="shared" si="0"/>
        <v>9</v>
      </c>
      <c r="B10" s="303" t="s">
        <v>8127</v>
      </c>
      <c r="C10" s="303"/>
      <c r="D10" s="303" t="s">
        <v>8117</v>
      </c>
      <c r="E10" s="303" t="s">
        <v>8128</v>
      </c>
      <c r="F10" s="303" t="s">
        <v>8128</v>
      </c>
      <c r="G10" s="299" t="s">
        <v>8129</v>
      </c>
      <c r="H10" s="298"/>
      <c r="I10" s="298"/>
      <c r="J10" s="300"/>
      <c r="K10" s="314" t="s">
        <v>8130</v>
      </c>
      <c r="L10" s="141" t="s">
        <v>8131</v>
      </c>
      <c r="M10" s="137" t="s">
        <v>8114</v>
      </c>
      <c r="N10" s="138"/>
      <c r="O10" s="138"/>
      <c r="P10" s="138"/>
      <c r="Q10" s="138" t="b">
        <v>0</v>
      </c>
      <c r="R10" s="138">
        <v>10</v>
      </c>
      <c r="S10" s="138" t="s">
        <v>8132</v>
      </c>
      <c r="T10" s="138"/>
      <c r="U10" s="138"/>
      <c r="V10" s="138"/>
      <c r="W10" s="138"/>
      <c r="X10" s="138"/>
      <c r="Y10" s="138"/>
      <c r="Z10" s="138"/>
      <c r="AA10" s="138"/>
      <c r="AB10" s="138"/>
      <c r="AC10" s="138"/>
    </row>
    <row r="11" spans="1:29" s="142" customFormat="1" ht="21" customHeight="1">
      <c r="A11" s="298">
        <f t="shared" si="0"/>
        <v>10</v>
      </c>
      <c r="B11" s="303" t="s">
        <v>8133</v>
      </c>
      <c r="C11" s="303"/>
      <c r="D11" s="303" t="s">
        <v>8117</v>
      </c>
      <c r="E11" s="303" t="s">
        <v>8118</v>
      </c>
      <c r="F11" s="303" t="s">
        <v>8118</v>
      </c>
      <c r="G11" s="299" t="s">
        <v>8119</v>
      </c>
      <c r="H11" s="298"/>
      <c r="I11" s="298"/>
      <c r="J11" s="300"/>
      <c r="K11" s="314" t="s">
        <v>8134</v>
      </c>
      <c r="L11" s="141" t="s">
        <v>8121</v>
      </c>
      <c r="M11" s="137" t="s">
        <v>8114</v>
      </c>
      <c r="N11" s="138"/>
      <c r="O11" s="137"/>
      <c r="P11" s="137"/>
      <c r="Q11" s="138" t="b">
        <v>0</v>
      </c>
      <c r="R11" s="137">
        <v>17</v>
      </c>
      <c r="S11" s="138" t="s">
        <v>8122</v>
      </c>
      <c r="T11" s="137"/>
      <c r="U11" s="137"/>
      <c r="V11" s="137"/>
      <c r="W11" s="137"/>
      <c r="X11" s="137"/>
      <c r="Y11" s="137"/>
      <c r="Z11" s="137"/>
      <c r="AA11" s="137"/>
      <c r="AB11" s="137"/>
      <c r="AC11" s="137"/>
    </row>
    <row r="12" spans="1:29" s="137" customFormat="1" ht="15.75" customHeight="1">
      <c r="A12" s="298">
        <f t="shared" si="0"/>
        <v>11</v>
      </c>
      <c r="B12" s="303" t="s">
        <v>8135</v>
      </c>
      <c r="C12" s="303"/>
      <c r="D12" s="303" t="s">
        <v>8117</v>
      </c>
      <c r="E12" s="303" t="s">
        <v>8136</v>
      </c>
      <c r="F12" s="303" t="s">
        <v>8136</v>
      </c>
      <c r="G12" s="299" t="s">
        <v>8111</v>
      </c>
      <c r="H12" s="298"/>
      <c r="I12" s="298"/>
      <c r="J12" s="300"/>
      <c r="K12" s="314" t="s">
        <v>8137</v>
      </c>
      <c r="L12" s="141" t="s">
        <v>8113</v>
      </c>
      <c r="M12" s="137" t="s">
        <v>8114</v>
      </c>
      <c r="N12" s="138"/>
      <c r="Q12" s="138" t="b">
        <v>0</v>
      </c>
      <c r="R12" s="137">
        <v>20</v>
      </c>
      <c r="S12" s="138" t="s">
        <v>8115</v>
      </c>
    </row>
    <row r="13" spans="1:29" s="137" customFormat="1" ht="15.75" customHeight="1">
      <c r="A13" s="298">
        <f t="shared" si="0"/>
        <v>12</v>
      </c>
      <c r="B13" s="302" t="s">
        <v>8138</v>
      </c>
      <c r="C13" s="302" t="s">
        <v>8139</v>
      </c>
      <c r="D13" s="303" t="s">
        <v>8082</v>
      </c>
      <c r="E13" s="303" t="s">
        <v>8084</v>
      </c>
      <c r="F13" s="303" t="s">
        <v>8084</v>
      </c>
      <c r="G13" s="299" t="s">
        <v>8085</v>
      </c>
      <c r="H13" s="298"/>
      <c r="I13" s="298"/>
      <c r="J13" s="300"/>
      <c r="K13" s="304" t="s">
        <v>8140</v>
      </c>
      <c r="L13" s="30"/>
      <c r="M13" s="30"/>
      <c r="N13" s="30"/>
      <c r="O13" s="30"/>
      <c r="P13" s="30"/>
      <c r="Q13" s="30"/>
      <c r="R13" s="30">
        <v>104</v>
      </c>
      <c r="S13" s="30"/>
      <c r="T13" s="305"/>
      <c r="U13" s="305"/>
      <c r="V13" s="306"/>
      <c r="W13" s="306"/>
      <c r="X13" s="306"/>
      <c r="Y13" s="306"/>
      <c r="Z13" s="306"/>
      <c r="AA13" s="307"/>
      <c r="AB13" s="307"/>
      <c r="AC13" s="307"/>
    </row>
    <row r="14" spans="1:29" s="137" customFormat="1" ht="15.75" customHeight="1">
      <c r="A14" s="298">
        <f t="shared" si="0"/>
        <v>13</v>
      </c>
      <c r="B14" s="303" t="s">
        <v>8141</v>
      </c>
      <c r="C14" s="303"/>
      <c r="D14" s="303" t="s">
        <v>8117</v>
      </c>
      <c r="E14" s="303" t="s">
        <v>8142</v>
      </c>
      <c r="F14" s="303" t="s">
        <v>8128</v>
      </c>
      <c r="G14" s="299" t="s">
        <v>8129</v>
      </c>
      <c r="H14" s="298"/>
      <c r="I14" s="298"/>
      <c r="J14" s="300"/>
      <c r="K14" s="314" t="s">
        <v>8143</v>
      </c>
      <c r="L14" s="141" t="s">
        <v>8131</v>
      </c>
      <c r="M14" s="137" t="s">
        <v>8114</v>
      </c>
      <c r="N14" s="138"/>
      <c r="O14" s="138"/>
      <c r="P14" s="138"/>
      <c r="Q14" s="138" t="b">
        <v>0</v>
      </c>
      <c r="R14" s="138">
        <v>11</v>
      </c>
      <c r="S14" s="138" t="s">
        <v>8132</v>
      </c>
      <c r="T14" s="138"/>
      <c r="U14" s="138"/>
      <c r="V14" s="138"/>
      <c r="W14" s="138"/>
      <c r="X14" s="138"/>
      <c r="Y14" s="138"/>
      <c r="Z14" s="138"/>
      <c r="AA14" s="138"/>
      <c r="AB14" s="138"/>
      <c r="AC14" s="138"/>
    </row>
    <row r="15" spans="1:29" s="137" customFormat="1" ht="15.75" customHeight="1">
      <c r="A15" s="298">
        <f t="shared" si="0"/>
        <v>14</v>
      </c>
      <c r="B15" s="312" t="s">
        <v>8144</v>
      </c>
      <c r="C15" s="315"/>
      <c r="D15" s="303" t="s">
        <v>8082</v>
      </c>
      <c r="E15" s="303" t="s">
        <v>8084</v>
      </c>
      <c r="F15" s="303" t="s">
        <v>8084</v>
      </c>
      <c r="G15" s="312" t="s">
        <v>8145</v>
      </c>
      <c r="H15" s="315"/>
      <c r="I15" s="315"/>
      <c r="J15" s="303"/>
      <c r="K15" s="310" t="s">
        <v>8146</v>
      </c>
      <c r="L15" s="30"/>
      <c r="M15" s="30"/>
      <c r="N15" s="30"/>
      <c r="O15" s="30"/>
      <c r="P15" s="30"/>
      <c r="Q15" s="30"/>
      <c r="R15" s="30">
        <v>100</v>
      </c>
      <c r="S15" s="30"/>
      <c r="T15" s="305"/>
      <c r="U15" s="305"/>
      <c r="V15" s="306"/>
      <c r="W15" s="306"/>
      <c r="X15" s="306"/>
      <c r="Y15" s="306"/>
      <c r="Z15" s="306"/>
      <c r="AA15" s="307"/>
      <c r="AB15" s="307"/>
      <c r="AC15" s="307"/>
    </row>
    <row r="16" spans="1:29" s="137" customFormat="1" ht="15.75" customHeight="1">
      <c r="A16" s="298">
        <f t="shared" si="0"/>
        <v>15</v>
      </c>
      <c r="B16" s="303" t="s">
        <v>8147</v>
      </c>
      <c r="C16" s="303"/>
      <c r="D16" s="303" t="s">
        <v>8117</v>
      </c>
      <c r="E16" s="303" t="s">
        <v>8128</v>
      </c>
      <c r="F16" s="303" t="s">
        <v>8128</v>
      </c>
      <c r="G16" s="299" t="s">
        <v>8129</v>
      </c>
      <c r="H16" s="298"/>
      <c r="I16" s="298"/>
      <c r="J16" s="300"/>
      <c r="K16" s="314" t="s">
        <v>8148</v>
      </c>
      <c r="L16" s="141" t="s">
        <v>8131</v>
      </c>
      <c r="M16" s="137" t="s">
        <v>8114</v>
      </c>
      <c r="N16" s="138"/>
      <c r="O16" s="138"/>
      <c r="P16" s="138"/>
      <c r="Q16" s="138" t="b">
        <v>0</v>
      </c>
      <c r="R16" s="138">
        <v>8</v>
      </c>
      <c r="S16" s="138" t="s">
        <v>8132</v>
      </c>
      <c r="T16" s="138"/>
      <c r="U16" s="138"/>
      <c r="V16" s="138"/>
      <c r="W16" s="138"/>
      <c r="X16" s="138"/>
      <c r="Y16" s="138"/>
      <c r="Z16" s="138"/>
      <c r="AA16" s="138"/>
      <c r="AB16" s="138"/>
      <c r="AC16" s="138"/>
    </row>
    <row r="17" spans="1:29" s="137" customFormat="1" ht="15.75" customHeight="1">
      <c r="A17" s="298">
        <f t="shared" si="0"/>
        <v>16</v>
      </c>
      <c r="B17" s="312" t="s">
        <v>8149</v>
      </c>
      <c r="C17" s="315"/>
      <c r="D17" s="303" t="s">
        <v>8082</v>
      </c>
      <c r="E17" s="303" t="s">
        <v>8124</v>
      </c>
      <c r="F17" s="303" t="s">
        <v>8090</v>
      </c>
      <c r="G17" s="312" t="s">
        <v>8150</v>
      </c>
      <c r="H17" s="315"/>
      <c r="I17" s="315"/>
      <c r="J17" s="303"/>
      <c r="K17" s="313" t="s">
        <v>8151</v>
      </c>
      <c r="L17" s="30"/>
      <c r="M17" s="30"/>
      <c r="N17" s="30"/>
      <c r="O17" s="30"/>
      <c r="P17" s="30"/>
      <c r="Q17" s="30"/>
      <c r="R17" s="30">
        <v>87</v>
      </c>
      <c r="S17" s="30"/>
      <c r="T17" s="305"/>
      <c r="U17" s="305"/>
      <c r="V17" s="306"/>
      <c r="W17" s="306"/>
      <c r="X17" s="306"/>
      <c r="Y17" s="306"/>
      <c r="Z17" s="306"/>
      <c r="AA17" s="307"/>
      <c r="AB17" s="307"/>
      <c r="AC17" s="307"/>
    </row>
    <row r="18" spans="1:29" s="137" customFormat="1" ht="15.75" customHeight="1">
      <c r="A18" s="298">
        <f t="shared" si="0"/>
        <v>17</v>
      </c>
      <c r="B18" s="312" t="s">
        <v>8152</v>
      </c>
      <c r="C18" s="315"/>
      <c r="D18" s="303" t="s">
        <v>8082</v>
      </c>
      <c r="E18" s="303" t="s">
        <v>8124</v>
      </c>
      <c r="F18" s="303" t="s">
        <v>8090</v>
      </c>
      <c r="G18" s="312" t="s">
        <v>8153</v>
      </c>
      <c r="H18" s="315"/>
      <c r="I18" s="315"/>
      <c r="J18" s="303"/>
      <c r="K18" s="313" t="s">
        <v>8154</v>
      </c>
      <c r="L18" s="30"/>
      <c r="M18" s="30"/>
      <c r="N18" s="30"/>
      <c r="O18" s="30"/>
      <c r="P18" s="30"/>
      <c r="Q18" s="30"/>
      <c r="R18" s="30">
        <v>82</v>
      </c>
      <c r="S18" s="30"/>
      <c r="T18" s="305"/>
      <c r="U18" s="305"/>
      <c r="V18" s="306"/>
      <c r="W18" s="306"/>
      <c r="X18" s="306"/>
      <c r="Y18" s="306"/>
      <c r="Z18" s="306"/>
      <c r="AA18" s="307"/>
      <c r="AB18" s="307"/>
      <c r="AC18" s="307"/>
    </row>
    <row r="19" spans="1:29" s="142" customFormat="1" ht="15.75" customHeight="1">
      <c r="A19" s="298">
        <f t="shared" si="0"/>
        <v>18</v>
      </c>
      <c r="B19" s="312" t="s">
        <v>8155</v>
      </c>
      <c r="C19" s="315" t="s">
        <v>8156</v>
      </c>
      <c r="D19" s="303" t="s">
        <v>8082</v>
      </c>
      <c r="E19" s="303" t="s">
        <v>8124</v>
      </c>
      <c r="F19" s="303" t="s">
        <v>8090</v>
      </c>
      <c r="G19" s="312" t="s">
        <v>8157</v>
      </c>
      <c r="H19" s="315"/>
      <c r="I19" s="315"/>
      <c r="J19" s="303"/>
      <c r="K19" s="313" t="s">
        <v>8158</v>
      </c>
      <c r="L19" s="30"/>
      <c r="M19" s="30"/>
      <c r="N19" s="30"/>
      <c r="O19" s="30"/>
      <c r="P19" s="30"/>
      <c r="Q19" s="30"/>
      <c r="R19" s="30">
        <v>88</v>
      </c>
      <c r="S19" s="30"/>
      <c r="T19" s="305"/>
      <c r="U19" s="305"/>
      <c r="V19" s="306"/>
      <c r="W19" s="306"/>
      <c r="X19" s="306"/>
      <c r="Y19" s="306"/>
      <c r="Z19" s="306"/>
      <c r="AA19" s="307"/>
      <c r="AB19" s="307"/>
      <c r="AC19" s="307"/>
    </row>
    <row r="20" spans="1:29" s="142" customFormat="1" ht="15.75" customHeight="1">
      <c r="A20" s="298">
        <f t="shared" si="0"/>
        <v>19</v>
      </c>
      <c r="B20" s="316" t="s">
        <v>8159</v>
      </c>
      <c r="C20" s="317" t="str">
        <f>B20</f>
        <v>Chen-I Huang</v>
      </c>
      <c r="D20" s="303" t="s">
        <v>8082</v>
      </c>
      <c r="E20" s="308" t="s">
        <v>8095</v>
      </c>
      <c r="F20" s="309" t="s">
        <v>8095</v>
      </c>
      <c r="G20" s="33" t="s">
        <v>8096</v>
      </c>
      <c r="H20" s="33"/>
      <c r="I20" s="33"/>
      <c r="J20" s="33"/>
      <c r="K20" s="313" t="s">
        <v>8160</v>
      </c>
      <c r="L20" s="30"/>
      <c r="M20" s="30"/>
      <c r="N20" s="30"/>
      <c r="O20" s="30"/>
      <c r="P20" s="30"/>
      <c r="Q20" s="30"/>
      <c r="R20" s="30">
        <v>111</v>
      </c>
      <c r="S20" s="30"/>
      <c r="T20" s="311"/>
      <c r="U20" s="305"/>
      <c r="V20" s="306"/>
      <c r="W20" s="306"/>
      <c r="X20" s="306"/>
      <c r="Y20" s="306"/>
      <c r="Z20" s="306"/>
      <c r="AA20" s="307"/>
      <c r="AB20" s="307"/>
      <c r="AC20" s="307"/>
    </row>
    <row r="21" spans="1:29" s="142" customFormat="1" ht="15.75" customHeight="1">
      <c r="A21" s="298">
        <f t="shared" si="0"/>
        <v>20</v>
      </c>
      <c r="B21" s="312" t="s">
        <v>8161</v>
      </c>
      <c r="C21" s="315"/>
      <c r="D21" s="303" t="s">
        <v>8082</v>
      </c>
      <c r="E21" s="303" t="s">
        <v>1610</v>
      </c>
      <c r="F21" s="303" t="s">
        <v>8090</v>
      </c>
      <c r="G21" s="312" t="s">
        <v>8162</v>
      </c>
      <c r="H21" s="315"/>
      <c r="I21" s="315"/>
      <c r="J21" s="303"/>
      <c r="K21" s="310" t="s">
        <v>8163</v>
      </c>
      <c r="L21" s="30"/>
      <c r="M21" s="30"/>
      <c r="N21" s="30"/>
      <c r="O21" s="30"/>
      <c r="P21" s="30"/>
      <c r="Q21" s="30"/>
      <c r="R21" s="30">
        <v>80</v>
      </c>
      <c r="S21" s="30"/>
      <c r="T21" s="305"/>
      <c r="U21" s="305"/>
      <c r="V21" s="306"/>
      <c r="W21" s="306"/>
      <c r="X21" s="306"/>
      <c r="Y21" s="306"/>
      <c r="Z21" s="306"/>
      <c r="AA21" s="307"/>
      <c r="AB21" s="307"/>
      <c r="AC21" s="307"/>
    </row>
    <row r="22" spans="1:29" s="142" customFormat="1" ht="15.75" customHeight="1">
      <c r="A22" s="298">
        <f t="shared" si="0"/>
        <v>21</v>
      </c>
      <c r="B22" s="302" t="s">
        <v>8164</v>
      </c>
      <c r="C22" s="302" t="s">
        <v>8165</v>
      </c>
      <c r="D22" s="303" t="s">
        <v>8082</v>
      </c>
      <c r="E22" s="303" t="s">
        <v>1610</v>
      </c>
      <c r="F22" s="303" t="s">
        <v>8090</v>
      </c>
      <c r="G22" s="318" t="s">
        <v>8166</v>
      </c>
      <c r="H22" s="298"/>
      <c r="I22" s="298"/>
      <c r="J22" s="300"/>
      <c r="K22" s="304" t="s">
        <v>8167</v>
      </c>
      <c r="L22" s="138"/>
      <c r="N22" s="143"/>
      <c r="O22" s="141"/>
      <c r="P22" s="141"/>
      <c r="Q22" s="141"/>
      <c r="R22" s="141">
        <v>35</v>
      </c>
      <c r="S22" s="137"/>
      <c r="T22" s="141"/>
      <c r="U22" s="141"/>
      <c r="V22" s="141"/>
      <c r="W22" s="141"/>
      <c r="X22" s="141"/>
      <c r="Y22" s="141"/>
      <c r="Z22" s="141"/>
      <c r="AA22" s="141"/>
      <c r="AB22" s="141"/>
      <c r="AC22" s="141"/>
    </row>
    <row r="23" spans="1:29" s="142" customFormat="1" ht="15.75" customHeight="1">
      <c r="A23" s="298">
        <f t="shared" si="0"/>
        <v>22</v>
      </c>
      <c r="B23" s="312" t="s">
        <v>8168</v>
      </c>
      <c r="C23" s="253"/>
      <c r="D23" s="303" t="s">
        <v>8082</v>
      </c>
      <c r="E23" s="253" t="s">
        <v>8169</v>
      </c>
      <c r="F23" s="303" t="s">
        <v>8105</v>
      </c>
      <c r="G23" s="312" t="s">
        <v>8170</v>
      </c>
      <c r="H23" s="253"/>
      <c r="I23" s="253"/>
      <c r="J23" s="253"/>
      <c r="K23" s="313" t="s">
        <v>8171</v>
      </c>
      <c r="L23"/>
      <c r="M23"/>
      <c r="N23"/>
      <c r="O23"/>
      <c r="P23"/>
      <c r="Q23"/>
      <c r="R23">
        <v>56</v>
      </c>
      <c r="S23"/>
      <c r="T23"/>
      <c r="U23"/>
      <c r="V23"/>
      <c r="W23"/>
      <c r="X23"/>
      <c r="Y23"/>
      <c r="Z23"/>
      <c r="AA23"/>
      <c r="AB23"/>
      <c r="AC23"/>
    </row>
    <row r="24" spans="1:29" s="142" customFormat="1" ht="15.75" customHeight="1">
      <c r="A24" s="298">
        <f t="shared" si="0"/>
        <v>23</v>
      </c>
      <c r="B24" s="312" t="s">
        <v>8172</v>
      </c>
      <c r="C24" s="315"/>
      <c r="D24" s="303" t="s">
        <v>8082</v>
      </c>
      <c r="E24" s="303" t="s">
        <v>8124</v>
      </c>
      <c r="F24" s="303" t="s">
        <v>8090</v>
      </c>
      <c r="G24" s="312" t="s">
        <v>8173</v>
      </c>
      <c r="H24" s="315"/>
      <c r="I24" s="315"/>
      <c r="J24" s="303"/>
      <c r="K24" s="310" t="s">
        <v>8174</v>
      </c>
      <c r="L24" s="30"/>
      <c r="M24" s="30"/>
      <c r="N24" s="30"/>
      <c r="O24" s="30"/>
      <c r="P24" s="30"/>
      <c r="Q24" s="30"/>
      <c r="R24" s="30">
        <v>91</v>
      </c>
      <c r="S24" s="30"/>
      <c r="T24" s="305"/>
      <c r="U24" s="305"/>
      <c r="V24" s="306"/>
      <c r="W24" s="306"/>
      <c r="X24" s="306"/>
      <c r="Y24" s="306"/>
      <c r="Z24" s="306"/>
      <c r="AA24" s="307"/>
      <c r="AB24" s="307"/>
      <c r="AC24" s="307"/>
    </row>
    <row r="25" spans="1:29" s="142" customFormat="1" ht="15.75" customHeight="1">
      <c r="A25" s="298">
        <f t="shared" si="0"/>
        <v>24</v>
      </c>
      <c r="B25" s="312" t="s">
        <v>8175</v>
      </c>
      <c r="C25" s="319"/>
      <c r="D25" s="303" t="s">
        <v>8082</v>
      </c>
      <c r="E25" s="303" t="s">
        <v>8169</v>
      </c>
      <c r="F25" s="309" t="s">
        <v>8105</v>
      </c>
      <c r="G25" s="312" t="s">
        <v>8176</v>
      </c>
      <c r="H25" s="33"/>
      <c r="I25" s="33"/>
      <c r="J25" s="33"/>
      <c r="K25" s="313" t="s">
        <v>8177</v>
      </c>
      <c r="L25" s="30"/>
      <c r="M25" s="30"/>
      <c r="N25" s="30"/>
      <c r="O25" s="30"/>
      <c r="P25" s="30"/>
      <c r="Q25" s="30"/>
      <c r="R25" s="30">
        <v>46</v>
      </c>
      <c r="S25" s="30"/>
      <c r="T25" s="305"/>
      <c r="U25" s="305"/>
      <c r="V25" s="306"/>
      <c r="W25" s="306"/>
      <c r="X25" s="306"/>
      <c r="Y25" s="306"/>
      <c r="Z25" s="306"/>
      <c r="AA25" s="307"/>
      <c r="AB25" s="307"/>
      <c r="AC25" s="307"/>
    </row>
    <row r="26" spans="1:29" s="137" customFormat="1" ht="15.75" customHeight="1">
      <c r="A26" s="298">
        <f t="shared" si="0"/>
        <v>25</v>
      </c>
      <c r="B26" s="302" t="s">
        <v>8178</v>
      </c>
      <c r="C26" s="302" t="s">
        <v>8179</v>
      </c>
      <c r="D26" s="303" t="s">
        <v>8082</v>
      </c>
      <c r="E26" s="303" t="s">
        <v>8124</v>
      </c>
      <c r="F26" s="303" t="s">
        <v>8095</v>
      </c>
      <c r="G26" s="299" t="s">
        <v>8180</v>
      </c>
      <c r="H26" s="298"/>
      <c r="I26" s="298"/>
      <c r="J26" s="300"/>
      <c r="K26" s="304" t="s">
        <v>8181</v>
      </c>
      <c r="L26" s="30"/>
      <c r="M26" s="30"/>
      <c r="N26" s="30"/>
      <c r="O26" s="30"/>
      <c r="P26" s="30"/>
      <c r="Q26" s="30"/>
      <c r="R26" s="30">
        <v>65</v>
      </c>
      <c r="S26" s="30"/>
      <c r="T26" s="307"/>
      <c r="U26" s="307"/>
      <c r="V26" s="307"/>
      <c r="W26" s="307"/>
      <c r="X26" s="307"/>
      <c r="Y26" s="307"/>
      <c r="Z26" s="307"/>
      <c r="AA26" s="307"/>
      <c r="AB26" s="307"/>
      <c r="AC26" s="307"/>
    </row>
    <row r="27" spans="1:29" s="137" customFormat="1" ht="15.75" customHeight="1">
      <c r="A27" s="298">
        <f t="shared" si="0"/>
        <v>26</v>
      </c>
      <c r="B27" s="312" t="s">
        <v>8182</v>
      </c>
      <c r="C27" s="315"/>
      <c r="D27" s="303" t="s">
        <v>8082</v>
      </c>
      <c r="E27" s="303" t="s">
        <v>1610</v>
      </c>
      <c r="F27" s="303" t="s">
        <v>8095</v>
      </c>
      <c r="G27" s="312" t="s">
        <v>8183</v>
      </c>
      <c r="H27" s="315"/>
      <c r="I27" s="315"/>
      <c r="J27" s="303"/>
      <c r="K27" s="310" t="s">
        <v>8184</v>
      </c>
      <c r="L27" s="30"/>
      <c r="M27" s="30"/>
      <c r="N27" s="30"/>
      <c r="O27" s="30"/>
      <c r="P27" s="30"/>
      <c r="Q27" s="30"/>
      <c r="R27" s="30">
        <v>74</v>
      </c>
      <c r="S27" s="30"/>
      <c r="T27" s="305"/>
      <c r="U27" s="305"/>
      <c r="V27" s="306"/>
      <c r="W27" s="306"/>
      <c r="X27" s="306"/>
      <c r="Y27" s="306"/>
      <c r="Z27" s="306"/>
      <c r="AA27" s="307"/>
      <c r="AB27" s="307"/>
      <c r="AC27" s="307"/>
    </row>
    <row r="28" spans="1:29" s="137" customFormat="1" ht="15.75" customHeight="1">
      <c r="A28" s="298">
        <f t="shared" si="0"/>
        <v>27</v>
      </c>
      <c r="B28" s="303" t="s">
        <v>8185</v>
      </c>
      <c r="C28" s="303"/>
      <c r="D28" s="303" t="s">
        <v>8117</v>
      </c>
      <c r="E28" s="303" t="s">
        <v>8118</v>
      </c>
      <c r="F28" s="303" t="s">
        <v>8118</v>
      </c>
      <c r="G28" s="299" t="s">
        <v>8119</v>
      </c>
      <c r="H28" s="298"/>
      <c r="I28" s="298"/>
      <c r="J28" s="300"/>
      <c r="K28" s="314" t="s">
        <v>8186</v>
      </c>
      <c r="L28" s="141" t="s">
        <v>8121</v>
      </c>
      <c r="M28" s="137" t="s">
        <v>8114</v>
      </c>
      <c r="N28" s="138"/>
      <c r="Q28" s="138" t="b">
        <v>0</v>
      </c>
      <c r="R28" s="137">
        <v>14</v>
      </c>
      <c r="S28" s="138" t="s">
        <v>8122</v>
      </c>
    </row>
    <row r="29" spans="1:29" s="137" customFormat="1" ht="15.75" customHeight="1">
      <c r="A29" s="298">
        <f t="shared" si="0"/>
        <v>28</v>
      </c>
      <c r="B29" s="302" t="s">
        <v>8187</v>
      </c>
      <c r="C29" s="302" t="s">
        <v>8188</v>
      </c>
      <c r="D29" s="303" t="s">
        <v>8082</v>
      </c>
      <c r="E29" s="303" t="s">
        <v>1244</v>
      </c>
      <c r="F29" s="303" t="s">
        <v>8090</v>
      </c>
      <c r="G29" s="299" t="s">
        <v>8189</v>
      </c>
      <c r="H29" s="298"/>
      <c r="I29" s="298"/>
      <c r="J29" s="300"/>
      <c r="K29" s="304" t="s">
        <v>8190</v>
      </c>
      <c r="L29" s="30"/>
      <c r="M29" s="30"/>
      <c r="N29" s="30"/>
      <c r="O29" s="30"/>
      <c r="P29" s="30"/>
      <c r="Q29" s="30"/>
      <c r="R29" s="30">
        <v>70</v>
      </c>
      <c r="S29" s="30"/>
      <c r="T29" s="305"/>
      <c r="U29" s="305"/>
      <c r="V29" s="306"/>
      <c r="W29" s="306"/>
      <c r="X29" s="306"/>
      <c r="Y29" s="306"/>
      <c r="Z29" s="306"/>
      <c r="AA29" s="307"/>
      <c r="AB29" s="307"/>
      <c r="AC29" s="307"/>
    </row>
    <row r="30" spans="1:29" s="137" customFormat="1" ht="15.75" customHeight="1">
      <c r="A30" s="298">
        <v>5</v>
      </c>
      <c r="B30" s="303" t="s">
        <v>8191</v>
      </c>
      <c r="C30" s="303"/>
      <c r="D30" s="303" t="s">
        <v>8117</v>
      </c>
      <c r="E30" s="298" t="s">
        <v>8192</v>
      </c>
      <c r="F30" s="298" t="s">
        <v>8192</v>
      </c>
      <c r="G30" s="299" t="s">
        <v>8192</v>
      </c>
      <c r="H30" s="298"/>
      <c r="I30" s="298"/>
      <c r="J30" s="300"/>
      <c r="K30" s="314" t="s">
        <v>8193</v>
      </c>
      <c r="L30" s="141" t="s">
        <v>8194</v>
      </c>
      <c r="M30" s="137" t="s">
        <v>8114</v>
      </c>
      <c r="N30" s="138"/>
      <c r="O30" s="138"/>
      <c r="P30" s="138"/>
      <c r="Q30" s="138" t="b">
        <v>0</v>
      </c>
      <c r="R30" s="138">
        <v>5</v>
      </c>
      <c r="S30" s="138" t="s">
        <v>8122</v>
      </c>
      <c r="T30" s="138"/>
      <c r="U30" s="138"/>
      <c r="V30" s="138"/>
      <c r="W30" s="138"/>
      <c r="X30" s="138"/>
      <c r="Y30" s="138"/>
      <c r="Z30" s="138"/>
      <c r="AA30" s="138"/>
      <c r="AB30" s="138"/>
      <c r="AC30" s="138"/>
    </row>
    <row r="31" spans="1:29" s="137" customFormat="1" ht="15.75" customHeight="1">
      <c r="A31" s="298">
        <f t="shared" ref="A31:A94" si="1">ROW()-1</f>
        <v>30</v>
      </c>
      <c r="B31" s="302" t="s">
        <v>8195</v>
      </c>
      <c r="C31" s="302" t="str">
        <f>B31</f>
        <v>Frank Hsieh</v>
      </c>
      <c r="D31" s="320" t="s">
        <v>8196</v>
      </c>
      <c r="E31" s="320" t="s">
        <v>8084</v>
      </c>
      <c r="F31" s="320" t="s">
        <v>8084</v>
      </c>
      <c r="G31" s="312" t="s">
        <v>8145</v>
      </c>
      <c r="H31" s="321"/>
      <c r="I31" s="321"/>
      <c r="J31" s="321"/>
      <c r="K31" s="322" t="s">
        <v>8197</v>
      </c>
      <c r="L31" s="323"/>
      <c r="M31" s="30"/>
      <c r="N31" s="30"/>
      <c r="O31" s="30"/>
      <c r="P31" s="30"/>
      <c r="Q31" s="30"/>
      <c r="R31" s="30">
        <v>118</v>
      </c>
      <c r="S31" s="30"/>
      <c r="T31" s="311"/>
      <c r="U31" s="305"/>
      <c r="V31" s="306"/>
      <c r="W31" s="306"/>
      <c r="X31" s="306"/>
      <c r="Y31" s="306"/>
      <c r="Z31" s="306"/>
      <c r="AA31" s="307"/>
      <c r="AB31" s="307"/>
      <c r="AC31" s="307"/>
    </row>
    <row r="32" spans="1:29" s="137" customFormat="1" ht="15.75" customHeight="1">
      <c r="A32" s="298">
        <f t="shared" si="1"/>
        <v>31</v>
      </c>
      <c r="B32" s="312" t="s">
        <v>8198</v>
      </c>
      <c r="C32" s="315"/>
      <c r="D32" s="303" t="s">
        <v>8082</v>
      </c>
      <c r="E32" s="303" t="s">
        <v>8124</v>
      </c>
      <c r="F32" s="303" t="s">
        <v>8084</v>
      </c>
      <c r="G32" s="324" t="s">
        <v>8199</v>
      </c>
      <c r="H32" s="315"/>
      <c r="I32" s="315"/>
      <c r="J32" s="303"/>
      <c r="K32" s="310" t="s">
        <v>8200</v>
      </c>
      <c r="L32" s="30"/>
      <c r="M32" s="30"/>
      <c r="N32" s="30"/>
      <c r="O32" s="30"/>
      <c r="P32" s="30"/>
      <c r="Q32" s="30"/>
      <c r="R32" s="30">
        <v>97</v>
      </c>
      <c r="S32" s="30"/>
      <c r="T32" s="305"/>
      <c r="U32" s="305"/>
      <c r="V32" s="306"/>
      <c r="W32" s="306"/>
      <c r="X32" s="306"/>
      <c r="Y32" s="306"/>
      <c r="Z32" s="306"/>
      <c r="AA32" s="307"/>
      <c r="AB32" s="307"/>
      <c r="AC32" s="307"/>
    </row>
    <row r="33" spans="1:29" s="137" customFormat="1" ht="15.75" customHeight="1">
      <c r="A33" s="298">
        <f t="shared" si="1"/>
        <v>32</v>
      </c>
      <c r="B33" s="302" t="s">
        <v>8201</v>
      </c>
      <c r="C33" s="302" t="s">
        <v>8201</v>
      </c>
      <c r="D33" s="303" t="s">
        <v>8082</v>
      </c>
      <c r="E33" s="308" t="s">
        <v>8095</v>
      </c>
      <c r="F33" s="309" t="s">
        <v>8095</v>
      </c>
      <c r="G33" s="33" t="s">
        <v>8096</v>
      </c>
      <c r="H33" s="33"/>
      <c r="I33" s="33"/>
      <c r="J33" s="33"/>
      <c r="K33" s="313" t="s">
        <v>8160</v>
      </c>
      <c r="L33" s="30"/>
      <c r="M33" s="30"/>
      <c r="N33" s="30"/>
      <c r="O33" s="30"/>
      <c r="P33" s="30"/>
      <c r="Q33" s="30"/>
      <c r="R33" s="30">
        <v>110</v>
      </c>
      <c r="S33" s="30"/>
      <c r="T33" s="311"/>
      <c r="U33" s="305"/>
      <c r="V33" s="306"/>
      <c r="W33" s="306"/>
      <c r="X33" s="306"/>
      <c r="Y33" s="306"/>
      <c r="Z33" s="306"/>
      <c r="AA33" s="307"/>
      <c r="AB33" s="307"/>
      <c r="AC33" s="307"/>
    </row>
    <row r="34" spans="1:29" s="137" customFormat="1" ht="15.75" customHeight="1">
      <c r="A34" s="298">
        <f t="shared" si="1"/>
        <v>33</v>
      </c>
      <c r="B34" s="319" t="s">
        <v>8202</v>
      </c>
      <c r="C34" s="319" t="s">
        <v>8203</v>
      </c>
      <c r="D34" s="303" t="s">
        <v>8082</v>
      </c>
      <c r="E34" s="303" t="s">
        <v>8089</v>
      </c>
      <c r="F34" s="309" t="s">
        <v>8090</v>
      </c>
      <c r="G34" s="325" t="s">
        <v>8204</v>
      </c>
      <c r="H34" s="33"/>
      <c r="I34" s="33"/>
      <c r="J34" s="33"/>
      <c r="K34" s="313" t="s">
        <v>8205</v>
      </c>
      <c r="L34" s="30"/>
      <c r="M34" s="30"/>
      <c r="N34" s="30"/>
      <c r="O34" s="30"/>
      <c r="P34" s="30"/>
      <c r="Q34" s="30"/>
      <c r="R34" s="30">
        <v>45</v>
      </c>
      <c r="S34" s="30"/>
      <c r="T34" s="305"/>
      <c r="U34" s="305"/>
      <c r="V34" s="306"/>
      <c r="W34" s="306"/>
      <c r="X34" s="306"/>
      <c r="Y34" s="306"/>
      <c r="Z34" s="306"/>
      <c r="AA34" s="307"/>
      <c r="AB34" s="307"/>
      <c r="AC34" s="307"/>
    </row>
    <row r="35" spans="1:29" s="137" customFormat="1" ht="15.75" customHeight="1">
      <c r="A35" s="298">
        <f t="shared" si="1"/>
        <v>34</v>
      </c>
      <c r="B35" s="312" t="s">
        <v>8206</v>
      </c>
      <c r="C35" s="315"/>
      <c r="D35" s="303" t="s">
        <v>8082</v>
      </c>
      <c r="E35" s="303" t="s">
        <v>8124</v>
      </c>
      <c r="F35" s="303" t="s">
        <v>8084</v>
      </c>
      <c r="G35" s="312" t="s">
        <v>8207</v>
      </c>
      <c r="H35" s="315"/>
      <c r="I35" s="315"/>
      <c r="J35" s="303"/>
      <c r="K35" s="310" t="s">
        <v>8208</v>
      </c>
      <c r="L35" s="30"/>
      <c r="M35" s="30"/>
      <c r="N35" s="30"/>
      <c r="O35" s="30"/>
      <c r="P35" s="30"/>
      <c r="Q35" s="30"/>
      <c r="R35" s="30">
        <v>98</v>
      </c>
      <c r="S35" s="30"/>
      <c r="T35" s="305"/>
      <c r="U35" s="305"/>
      <c r="V35" s="306"/>
      <c r="W35" s="306"/>
      <c r="X35" s="306"/>
      <c r="Y35" s="306"/>
      <c r="Z35" s="306"/>
      <c r="AA35" s="307"/>
      <c r="AB35" s="307"/>
      <c r="AC35" s="307"/>
    </row>
    <row r="36" spans="1:29" s="137" customFormat="1" ht="15.75" customHeight="1">
      <c r="A36" s="298">
        <f t="shared" si="1"/>
        <v>35</v>
      </c>
      <c r="B36" s="303" t="s">
        <v>8209</v>
      </c>
      <c r="C36" s="303"/>
      <c r="D36" s="303" t="s">
        <v>8117</v>
      </c>
      <c r="E36" s="303" t="s">
        <v>8136</v>
      </c>
      <c r="F36" s="303" t="s">
        <v>8136</v>
      </c>
      <c r="G36" s="299" t="s">
        <v>8210</v>
      </c>
      <c r="H36" s="298"/>
      <c r="I36" s="298"/>
      <c r="J36" s="300"/>
      <c r="K36" s="314" t="s">
        <v>8211</v>
      </c>
      <c r="L36" s="141" t="s">
        <v>8113</v>
      </c>
      <c r="M36" s="137" t="s">
        <v>8114</v>
      </c>
      <c r="N36" s="138"/>
      <c r="Q36" s="138" t="b">
        <v>0</v>
      </c>
      <c r="R36" s="137">
        <v>22</v>
      </c>
      <c r="S36" s="138" t="s">
        <v>8115</v>
      </c>
    </row>
    <row r="37" spans="1:29" s="137" customFormat="1" ht="15.75" customHeight="1">
      <c r="A37" s="298">
        <f t="shared" si="1"/>
        <v>36</v>
      </c>
      <c r="B37" s="302" t="s">
        <v>8212</v>
      </c>
      <c r="C37" s="302" t="s">
        <v>8213</v>
      </c>
      <c r="D37" s="303" t="s">
        <v>8082</v>
      </c>
      <c r="E37" s="303" t="s">
        <v>8089</v>
      </c>
      <c r="F37" s="303" t="s">
        <v>8084</v>
      </c>
      <c r="G37" s="318" t="s">
        <v>8214</v>
      </c>
      <c r="H37" s="298"/>
      <c r="I37" s="298"/>
      <c r="J37" s="300"/>
      <c r="K37" s="304" t="s">
        <v>8215</v>
      </c>
      <c r="M37" s="142"/>
      <c r="N37" s="143"/>
      <c r="O37" s="141"/>
      <c r="P37" s="141"/>
      <c r="Q37" s="141"/>
      <c r="R37" s="141">
        <v>48</v>
      </c>
      <c r="T37" s="141"/>
      <c r="U37" s="141"/>
      <c r="V37" s="141"/>
      <c r="W37" s="141"/>
      <c r="X37" s="141"/>
      <c r="Y37" s="141"/>
      <c r="Z37" s="141"/>
      <c r="AA37" s="141"/>
      <c r="AB37" s="141"/>
      <c r="AC37" s="141"/>
    </row>
    <row r="38" spans="1:29" s="145" customFormat="1" ht="15.75" customHeight="1">
      <c r="A38" s="298">
        <f t="shared" si="1"/>
        <v>37</v>
      </c>
      <c r="B38" s="302" t="s">
        <v>8216</v>
      </c>
      <c r="C38" s="302" t="s">
        <v>8217</v>
      </c>
      <c r="D38" s="303" t="s">
        <v>8082</v>
      </c>
      <c r="E38" s="303" t="s">
        <v>8089</v>
      </c>
      <c r="F38" s="303" t="s">
        <v>8084</v>
      </c>
      <c r="G38" s="299" t="s">
        <v>8218</v>
      </c>
      <c r="H38" s="298"/>
      <c r="I38" s="298"/>
      <c r="J38" s="300"/>
      <c r="K38" s="304" t="s">
        <v>8219</v>
      </c>
      <c r="L38" s="137"/>
      <c r="M38" s="142"/>
      <c r="N38" s="143"/>
      <c r="O38" s="141"/>
      <c r="P38" s="141"/>
      <c r="Q38" s="141"/>
      <c r="R38" s="141">
        <v>49</v>
      </c>
      <c r="S38" s="137"/>
      <c r="T38" s="141"/>
      <c r="U38" s="141"/>
      <c r="V38" s="141"/>
      <c r="W38" s="141"/>
      <c r="X38" s="141"/>
      <c r="Y38" s="141"/>
      <c r="Z38" s="141"/>
      <c r="AA38" s="141"/>
      <c r="AB38" s="141"/>
      <c r="AC38" s="141"/>
    </row>
    <row r="39" spans="1:29" s="145" customFormat="1" ht="15.75" customHeight="1">
      <c r="A39" s="298">
        <f t="shared" si="1"/>
        <v>38</v>
      </c>
      <c r="B39" s="312" t="s">
        <v>8216</v>
      </c>
      <c r="C39" s="315"/>
      <c r="D39" s="303" t="s">
        <v>8082</v>
      </c>
      <c r="E39" s="303" t="s">
        <v>8084</v>
      </c>
      <c r="F39" s="303" t="s">
        <v>8084</v>
      </c>
      <c r="G39" s="312" t="s">
        <v>8220</v>
      </c>
      <c r="H39" s="315"/>
      <c r="I39" s="315"/>
      <c r="J39" s="303"/>
      <c r="K39" s="310" t="s">
        <v>8221</v>
      </c>
      <c r="L39" s="30"/>
      <c r="M39" s="30"/>
      <c r="N39" s="30"/>
      <c r="O39" s="30"/>
      <c r="P39" s="30"/>
      <c r="Q39" s="30"/>
      <c r="R39" s="30">
        <v>96</v>
      </c>
      <c r="S39" s="30"/>
      <c r="T39" s="305"/>
      <c r="U39" s="305"/>
      <c r="V39" s="306"/>
      <c r="W39" s="306"/>
      <c r="X39" s="306"/>
      <c r="Y39" s="306"/>
      <c r="Z39" s="306"/>
      <c r="AA39" s="307"/>
      <c r="AB39" s="307"/>
      <c r="AC39" s="307"/>
    </row>
    <row r="40" spans="1:29" s="137" customFormat="1" ht="15.75" customHeight="1">
      <c r="A40" s="298">
        <f t="shared" si="1"/>
        <v>39</v>
      </c>
      <c r="B40" s="303" t="s">
        <v>8222</v>
      </c>
      <c r="C40" s="303"/>
      <c r="D40" s="303" t="s">
        <v>8117</v>
      </c>
      <c r="E40" s="303" t="s">
        <v>8128</v>
      </c>
      <c r="F40" s="303" t="s">
        <v>8128</v>
      </c>
      <c r="G40" s="299" t="s">
        <v>8129</v>
      </c>
      <c r="H40" s="298"/>
      <c r="I40" s="298"/>
      <c r="J40" s="300"/>
      <c r="K40" s="314" t="s">
        <v>8223</v>
      </c>
      <c r="L40" s="141" t="s">
        <v>8131</v>
      </c>
      <c r="M40" s="137" t="s">
        <v>8114</v>
      </c>
      <c r="N40" s="138"/>
      <c r="O40" s="138"/>
      <c r="P40" s="138"/>
      <c r="Q40" s="138" t="b">
        <v>0</v>
      </c>
      <c r="R40" s="138">
        <v>9</v>
      </c>
      <c r="S40" s="138" t="s">
        <v>8132</v>
      </c>
      <c r="T40" s="138"/>
      <c r="U40" s="138"/>
      <c r="V40" s="138"/>
      <c r="W40" s="138"/>
      <c r="X40" s="138"/>
      <c r="Y40" s="138"/>
      <c r="Z40" s="138"/>
      <c r="AA40" s="138"/>
      <c r="AB40" s="138"/>
      <c r="AC40" s="138"/>
    </row>
    <row r="41" spans="1:29" s="137" customFormat="1" ht="15.75" customHeight="1">
      <c r="A41" s="298">
        <f t="shared" si="1"/>
        <v>40</v>
      </c>
      <c r="B41" s="312" t="s">
        <v>8224</v>
      </c>
      <c r="C41" s="315"/>
      <c r="D41" s="303" t="s">
        <v>8082</v>
      </c>
      <c r="E41" s="303" t="s">
        <v>1610</v>
      </c>
      <c r="F41" s="303" t="s">
        <v>8090</v>
      </c>
      <c r="G41" s="312" t="s">
        <v>8225</v>
      </c>
      <c r="H41" s="315"/>
      <c r="I41" s="315"/>
      <c r="J41" s="303"/>
      <c r="K41" s="313" t="s">
        <v>8226</v>
      </c>
      <c r="L41" s="30"/>
      <c r="M41" s="30"/>
      <c r="N41" s="30"/>
      <c r="O41" s="30"/>
      <c r="P41" s="30"/>
      <c r="Q41" s="30"/>
      <c r="R41" s="30">
        <v>79</v>
      </c>
      <c r="S41" s="30"/>
      <c r="T41" s="305"/>
      <c r="U41" s="305"/>
      <c r="V41" s="306"/>
      <c r="W41" s="306"/>
      <c r="X41" s="306"/>
      <c r="Y41" s="306"/>
      <c r="Z41" s="306"/>
      <c r="AA41" s="307"/>
      <c r="AB41" s="307"/>
      <c r="AC41" s="307"/>
    </row>
    <row r="42" spans="1:29" s="137" customFormat="1" ht="15.75" customHeight="1">
      <c r="A42" s="298">
        <f t="shared" si="1"/>
        <v>41</v>
      </c>
      <c r="B42" s="319" t="s">
        <v>8227</v>
      </c>
      <c r="C42" s="319" t="s">
        <v>8228</v>
      </c>
      <c r="D42" s="33" t="s">
        <v>8196</v>
      </c>
      <c r="E42" s="303" t="s">
        <v>8089</v>
      </c>
      <c r="F42" s="309" t="s">
        <v>8090</v>
      </c>
      <c r="G42" s="325" t="s">
        <v>8229</v>
      </c>
      <c r="H42" s="33"/>
      <c r="I42" s="33"/>
      <c r="J42" s="33"/>
      <c r="K42" s="313" t="s">
        <v>8230</v>
      </c>
      <c r="L42" s="30"/>
      <c r="M42" s="30"/>
      <c r="N42" s="30"/>
      <c r="O42" s="30"/>
      <c r="P42" s="30"/>
      <c r="Q42" s="30"/>
      <c r="R42" s="30">
        <v>41</v>
      </c>
      <c r="S42" s="30"/>
      <c r="T42" s="305"/>
      <c r="U42" s="305"/>
      <c r="V42" s="306"/>
      <c r="W42" s="306"/>
      <c r="X42" s="306"/>
      <c r="Y42" s="306"/>
      <c r="Z42" s="306"/>
      <c r="AA42" s="307"/>
      <c r="AB42" s="307"/>
      <c r="AC42" s="307"/>
    </row>
    <row r="43" spans="1:29" s="137" customFormat="1" ht="15.75" customHeight="1">
      <c r="A43" s="298">
        <f t="shared" si="1"/>
        <v>42</v>
      </c>
      <c r="B43" s="302" t="s">
        <v>8231</v>
      </c>
      <c r="C43" s="302" t="s">
        <v>8232</v>
      </c>
      <c r="D43" s="303" t="s">
        <v>8082</v>
      </c>
      <c r="E43" s="303" t="s">
        <v>8089</v>
      </c>
      <c r="F43" s="303" t="s">
        <v>8089</v>
      </c>
      <c r="G43" s="299" t="s">
        <v>8233</v>
      </c>
      <c r="H43" s="298"/>
      <c r="I43" s="298"/>
      <c r="J43" s="300"/>
      <c r="K43" s="326" t="s">
        <v>8234</v>
      </c>
      <c r="M43" s="137" t="s">
        <v>8114</v>
      </c>
      <c r="N43" s="143"/>
      <c r="O43" s="141"/>
      <c r="P43" s="141"/>
      <c r="Q43" s="141"/>
      <c r="R43" s="141">
        <v>31</v>
      </c>
      <c r="T43" s="141"/>
      <c r="U43" s="141"/>
      <c r="V43" s="141"/>
      <c r="W43" s="141"/>
      <c r="X43" s="141"/>
      <c r="Y43" s="141"/>
      <c r="Z43" s="141"/>
      <c r="AA43" s="141"/>
      <c r="AB43" s="141"/>
      <c r="AC43" s="141"/>
    </row>
    <row r="44" spans="1:29" s="137" customFormat="1" ht="15.75" customHeight="1">
      <c r="A44" s="298">
        <f t="shared" si="1"/>
        <v>43</v>
      </c>
      <c r="B44" s="302" t="s">
        <v>8235</v>
      </c>
      <c r="C44" s="302" t="s">
        <v>8236</v>
      </c>
      <c r="D44" s="303" t="s">
        <v>8082</v>
      </c>
      <c r="E44" s="303" t="s">
        <v>8084</v>
      </c>
      <c r="F44" s="303" t="s">
        <v>8084</v>
      </c>
      <c r="G44" s="299" t="s">
        <v>8085</v>
      </c>
      <c r="H44" s="298"/>
      <c r="I44" s="298"/>
      <c r="J44" s="300"/>
      <c r="K44" s="304" t="s">
        <v>8237</v>
      </c>
      <c r="L44" s="30"/>
      <c r="M44" s="30"/>
      <c r="N44" s="30"/>
      <c r="O44" s="30"/>
      <c r="P44" s="30"/>
      <c r="Q44" s="30"/>
      <c r="R44" s="30">
        <v>102</v>
      </c>
      <c r="S44" s="30"/>
      <c r="T44" s="305"/>
      <c r="U44" s="305"/>
      <c r="V44" s="306"/>
      <c r="W44" s="306"/>
      <c r="X44" s="306"/>
      <c r="Y44" s="306"/>
      <c r="Z44" s="306"/>
      <c r="AA44" s="307"/>
      <c r="AB44" s="307"/>
      <c r="AC44" s="307"/>
    </row>
    <row r="45" spans="1:29" s="137" customFormat="1" ht="15.75" customHeight="1">
      <c r="A45" s="298">
        <f t="shared" si="1"/>
        <v>44</v>
      </c>
      <c r="B45" s="303" t="s">
        <v>8238</v>
      </c>
      <c r="C45" s="303"/>
      <c r="D45" s="303" t="s">
        <v>8117</v>
      </c>
      <c r="E45" s="303" t="s">
        <v>8118</v>
      </c>
      <c r="F45" s="303" t="s">
        <v>8118</v>
      </c>
      <c r="G45" s="299" t="s">
        <v>8119</v>
      </c>
      <c r="H45" s="298"/>
      <c r="I45" s="298"/>
      <c r="J45" s="300"/>
      <c r="K45" s="314" t="s">
        <v>8239</v>
      </c>
      <c r="L45" s="141" t="s">
        <v>8121</v>
      </c>
      <c r="M45" s="137" t="s">
        <v>8114</v>
      </c>
      <c r="N45" s="138"/>
      <c r="Q45" s="138" t="b">
        <v>0</v>
      </c>
      <c r="R45" s="137">
        <v>16</v>
      </c>
      <c r="S45" s="138" t="s">
        <v>8122</v>
      </c>
    </row>
    <row r="46" spans="1:29" s="137" customFormat="1" ht="15.75" customHeight="1">
      <c r="A46" s="298">
        <f t="shared" si="1"/>
        <v>45</v>
      </c>
      <c r="B46" s="302" t="s">
        <v>8240</v>
      </c>
      <c r="C46" s="302" t="s">
        <v>8241</v>
      </c>
      <c r="D46" s="303" t="s">
        <v>8082</v>
      </c>
      <c r="E46" s="303" t="s">
        <v>8084</v>
      </c>
      <c r="F46" s="303" t="s">
        <v>8084</v>
      </c>
      <c r="G46" s="299" t="s">
        <v>8085</v>
      </c>
      <c r="H46" s="298"/>
      <c r="I46" s="298"/>
      <c r="J46" s="300"/>
      <c r="K46" s="304" t="s">
        <v>8242</v>
      </c>
      <c r="L46" s="30"/>
      <c r="M46" s="30"/>
      <c r="N46" s="30"/>
      <c r="O46" s="30"/>
      <c r="P46" s="30"/>
      <c r="Q46" s="30"/>
      <c r="R46" s="30">
        <v>103</v>
      </c>
      <c r="S46" s="30"/>
      <c r="T46" s="305"/>
      <c r="U46" s="305"/>
      <c r="V46" s="306"/>
      <c r="W46" s="306"/>
      <c r="X46" s="306"/>
      <c r="Y46" s="306"/>
      <c r="Z46" s="306"/>
      <c r="AA46" s="307"/>
      <c r="AB46" s="307"/>
      <c r="AC46" s="307"/>
    </row>
    <row r="47" spans="1:29" s="137" customFormat="1" ht="15.75" customHeight="1">
      <c r="A47" s="298">
        <f t="shared" si="1"/>
        <v>46</v>
      </c>
      <c r="B47" s="302" t="s">
        <v>8243</v>
      </c>
      <c r="C47" s="302" t="s">
        <v>8244</v>
      </c>
      <c r="D47" s="303" t="s">
        <v>8082</v>
      </c>
      <c r="E47" s="303" t="s">
        <v>1244</v>
      </c>
      <c r="F47" s="303" t="s">
        <v>8090</v>
      </c>
      <c r="G47" s="299" t="s">
        <v>8189</v>
      </c>
      <c r="H47" s="298"/>
      <c r="I47" s="298"/>
      <c r="J47" s="300"/>
      <c r="K47" s="304" t="s">
        <v>8245</v>
      </c>
      <c r="L47" s="30"/>
      <c r="M47" s="30"/>
      <c r="N47" s="30"/>
      <c r="O47" s="30"/>
      <c r="P47" s="30"/>
      <c r="Q47" s="30"/>
      <c r="R47" s="30">
        <v>66</v>
      </c>
      <c r="S47" s="30"/>
      <c r="T47" s="305"/>
      <c r="U47" s="305"/>
      <c r="V47" s="306"/>
      <c r="W47" s="306"/>
      <c r="X47" s="306"/>
      <c r="Y47" s="306"/>
      <c r="Z47" s="306"/>
      <c r="AA47" s="307"/>
      <c r="AB47" s="307"/>
      <c r="AC47" s="307"/>
    </row>
    <row r="48" spans="1:29" s="137" customFormat="1" ht="15.75" customHeight="1">
      <c r="A48" s="298">
        <f t="shared" si="1"/>
        <v>47</v>
      </c>
      <c r="B48" s="312" t="s">
        <v>8246</v>
      </c>
      <c r="C48" s="253"/>
      <c r="D48" s="303" t="s">
        <v>8082</v>
      </c>
      <c r="E48" s="253" t="s">
        <v>8104</v>
      </c>
      <c r="F48" s="303" t="s">
        <v>8105</v>
      </c>
      <c r="G48" s="312" t="s">
        <v>8247</v>
      </c>
      <c r="H48" s="253"/>
      <c r="I48" s="253"/>
      <c r="J48" s="253"/>
      <c r="K48" s="313" t="s">
        <v>8248</v>
      </c>
      <c r="L48"/>
      <c r="M48"/>
      <c r="N48"/>
      <c r="O48"/>
      <c r="P48"/>
      <c r="Q48"/>
      <c r="R48">
        <v>55</v>
      </c>
      <c r="S48"/>
      <c r="T48"/>
      <c r="U48"/>
      <c r="V48"/>
      <c r="W48"/>
      <c r="X48"/>
      <c r="Y48"/>
      <c r="Z48"/>
      <c r="AA48"/>
      <c r="AB48"/>
      <c r="AC48"/>
    </row>
    <row r="49" spans="1:29" s="137" customFormat="1" ht="15.75" customHeight="1">
      <c r="A49" s="298">
        <f t="shared" si="1"/>
        <v>48</v>
      </c>
      <c r="B49" s="312" t="s">
        <v>8249</v>
      </c>
      <c r="C49" s="302"/>
      <c r="D49" s="303" t="s">
        <v>8082</v>
      </c>
      <c r="E49" s="303" t="s">
        <v>8250</v>
      </c>
      <c r="F49" s="303" t="s">
        <v>8105</v>
      </c>
      <c r="G49" s="312" t="s">
        <v>8251</v>
      </c>
      <c r="H49" s="298"/>
      <c r="I49" s="298"/>
      <c r="J49" s="300"/>
      <c r="K49" s="313" t="s">
        <v>8252</v>
      </c>
      <c r="L49" s="138"/>
      <c r="M49" s="138"/>
      <c r="N49" s="143"/>
      <c r="O49" s="138"/>
      <c r="P49" s="138"/>
      <c r="Q49" s="138"/>
      <c r="R49" s="138">
        <v>52</v>
      </c>
      <c r="S49" s="138"/>
      <c r="T49" s="254"/>
      <c r="U49" s="254"/>
      <c r="V49" s="146"/>
      <c r="W49" s="146"/>
      <c r="X49" s="146"/>
      <c r="Y49" s="146"/>
      <c r="Z49" s="146"/>
      <c r="AA49" s="142"/>
      <c r="AB49" s="142"/>
      <c r="AC49" s="142"/>
    </row>
    <row r="50" spans="1:29" s="137" customFormat="1" ht="15.75" customHeight="1">
      <c r="A50" s="298">
        <f t="shared" si="1"/>
        <v>49</v>
      </c>
      <c r="B50" s="303" t="s">
        <v>8253</v>
      </c>
      <c r="C50" s="303"/>
      <c r="D50" s="303" t="s">
        <v>8117</v>
      </c>
      <c r="E50" s="298" t="s">
        <v>8192</v>
      </c>
      <c r="F50" s="298" t="s">
        <v>8192</v>
      </c>
      <c r="G50" s="299" t="s">
        <v>8192</v>
      </c>
      <c r="H50" s="298"/>
      <c r="I50" s="298"/>
      <c r="J50" s="300"/>
      <c r="K50" s="314" t="s">
        <v>8254</v>
      </c>
      <c r="L50" s="141" t="s">
        <v>8121</v>
      </c>
      <c r="M50" s="137" t="s">
        <v>8114</v>
      </c>
      <c r="N50" s="138"/>
      <c r="O50" s="138"/>
      <c r="P50" s="138"/>
      <c r="Q50" s="138" t="b">
        <v>0</v>
      </c>
      <c r="R50" s="138">
        <v>6</v>
      </c>
      <c r="S50" s="138" t="s">
        <v>8122</v>
      </c>
      <c r="T50" s="138"/>
      <c r="U50" s="138"/>
      <c r="V50" s="138"/>
      <c r="W50" s="138"/>
      <c r="X50" s="138"/>
      <c r="Y50" s="138"/>
      <c r="Z50" s="138"/>
      <c r="AA50" s="138"/>
      <c r="AB50" s="138"/>
      <c r="AC50" s="138"/>
    </row>
    <row r="51" spans="1:29" s="137" customFormat="1" ht="15.75" customHeight="1">
      <c r="A51" s="298">
        <f t="shared" si="1"/>
        <v>50</v>
      </c>
      <c r="B51" s="303" t="s">
        <v>8255</v>
      </c>
      <c r="C51" s="303"/>
      <c r="D51" s="303" t="s">
        <v>8117</v>
      </c>
      <c r="E51" s="303" t="s">
        <v>8136</v>
      </c>
      <c r="F51" s="303" t="s">
        <v>8136</v>
      </c>
      <c r="G51" s="299" t="s">
        <v>8111</v>
      </c>
      <c r="H51" s="298"/>
      <c r="I51" s="298"/>
      <c r="J51" s="300"/>
      <c r="K51" s="314" t="s">
        <v>8256</v>
      </c>
      <c r="L51" s="141" t="s">
        <v>8113</v>
      </c>
      <c r="M51" s="137" t="s">
        <v>8114</v>
      </c>
      <c r="N51" s="138"/>
      <c r="Q51" s="138" t="b">
        <v>0</v>
      </c>
      <c r="R51" s="137">
        <v>21</v>
      </c>
      <c r="S51" s="138" t="s">
        <v>8115</v>
      </c>
    </row>
    <row r="52" spans="1:29" s="137" customFormat="1" ht="15.75" customHeight="1">
      <c r="A52" s="298">
        <f t="shared" si="1"/>
        <v>51</v>
      </c>
      <c r="B52" s="302" t="s">
        <v>8257</v>
      </c>
      <c r="C52" s="302" t="s">
        <v>8258</v>
      </c>
      <c r="D52" s="303" t="s">
        <v>8082</v>
      </c>
      <c r="E52" s="303" t="s">
        <v>1244</v>
      </c>
      <c r="F52" s="303" t="s">
        <v>8090</v>
      </c>
      <c r="G52" s="299" t="s">
        <v>8189</v>
      </c>
      <c r="H52" s="298"/>
      <c r="I52" s="298"/>
      <c r="J52" s="300"/>
      <c r="K52" s="304" t="s">
        <v>8259</v>
      </c>
      <c r="L52" s="30"/>
      <c r="M52" s="30"/>
      <c r="N52" s="30"/>
      <c r="O52" s="30"/>
      <c r="P52" s="30"/>
      <c r="Q52" s="30"/>
      <c r="R52" s="30">
        <v>67</v>
      </c>
      <c r="S52" s="30"/>
      <c r="T52" s="305"/>
      <c r="U52" s="305"/>
      <c r="V52" s="306"/>
      <c r="W52" s="306"/>
      <c r="X52" s="306"/>
      <c r="Y52" s="306"/>
      <c r="Z52" s="306"/>
      <c r="AA52" s="307"/>
      <c r="AB52" s="307"/>
      <c r="AC52" s="307"/>
    </row>
    <row r="53" spans="1:29" s="137" customFormat="1" ht="15.75" customHeight="1">
      <c r="A53" s="298">
        <f t="shared" si="1"/>
        <v>52</v>
      </c>
      <c r="B53" s="302" t="s">
        <v>8260</v>
      </c>
      <c r="C53" s="302"/>
      <c r="D53" s="303" t="s">
        <v>8117</v>
      </c>
      <c r="E53" s="303" t="s">
        <v>8118</v>
      </c>
      <c r="F53" s="303" t="s">
        <v>8118</v>
      </c>
      <c r="G53" s="299" t="s">
        <v>8119</v>
      </c>
      <c r="H53" s="298"/>
      <c r="I53" s="298"/>
      <c r="J53" s="300"/>
      <c r="K53" s="326" t="s">
        <v>8261</v>
      </c>
      <c r="L53" s="141" t="s">
        <v>8121</v>
      </c>
      <c r="M53" s="327"/>
      <c r="N53" s="328"/>
      <c r="O53" s="329"/>
      <c r="P53" s="329"/>
      <c r="Q53" s="30"/>
      <c r="R53" s="329">
        <v>18</v>
      </c>
      <c r="T53" s="329"/>
      <c r="U53" s="329"/>
      <c r="V53" s="329"/>
      <c r="W53" s="329"/>
      <c r="X53" s="329"/>
      <c r="Y53" s="329"/>
      <c r="Z53" s="329"/>
      <c r="AA53" s="329"/>
      <c r="AB53" s="329"/>
      <c r="AC53" s="329"/>
    </row>
    <row r="54" spans="1:29" s="137" customFormat="1" ht="15.75" customHeight="1">
      <c r="A54" s="298">
        <f t="shared" si="1"/>
        <v>53</v>
      </c>
      <c r="B54" s="302" t="s">
        <v>8262</v>
      </c>
      <c r="C54" s="302" t="s">
        <v>8263</v>
      </c>
      <c r="D54" s="303" t="s">
        <v>8082</v>
      </c>
      <c r="E54" s="303" t="s">
        <v>8124</v>
      </c>
      <c r="F54" s="303" t="s">
        <v>8090</v>
      </c>
      <c r="G54" s="299" t="s">
        <v>8264</v>
      </c>
      <c r="H54" s="298"/>
      <c r="I54" s="298"/>
      <c r="J54" s="300"/>
      <c r="K54" s="304" t="s">
        <v>8265</v>
      </c>
      <c r="L54" s="330"/>
      <c r="M54" s="327"/>
      <c r="N54" s="328"/>
      <c r="O54" s="329"/>
      <c r="P54" s="329"/>
      <c r="Q54" s="30"/>
      <c r="R54" s="329">
        <v>64</v>
      </c>
      <c r="T54" s="329"/>
      <c r="U54" s="329"/>
      <c r="V54" s="329"/>
      <c r="W54" s="329"/>
      <c r="X54" s="329"/>
      <c r="Y54" s="329"/>
      <c r="Z54" s="329"/>
      <c r="AA54" s="329"/>
      <c r="AB54" s="329"/>
      <c r="AC54" s="329"/>
    </row>
    <row r="55" spans="1:29" ht="15.75" customHeight="1">
      <c r="A55" s="298">
        <f t="shared" si="1"/>
        <v>54</v>
      </c>
      <c r="B55" s="312" t="s">
        <v>8266</v>
      </c>
      <c r="C55" s="315"/>
      <c r="D55" s="303" t="s">
        <v>8082</v>
      </c>
      <c r="E55" s="303" t="s">
        <v>8124</v>
      </c>
      <c r="F55" s="303" t="s">
        <v>8090</v>
      </c>
      <c r="G55" s="312" t="s">
        <v>8124</v>
      </c>
      <c r="H55" s="315"/>
      <c r="I55" s="315"/>
      <c r="J55" s="303"/>
      <c r="K55" s="313" t="s">
        <v>8267</v>
      </c>
      <c r="L55" s="30"/>
      <c r="M55" s="30"/>
      <c r="N55" s="30"/>
      <c r="O55" s="30"/>
      <c r="P55" s="30"/>
      <c r="Q55" s="30"/>
      <c r="R55" s="30">
        <v>81</v>
      </c>
      <c r="S55" s="30"/>
      <c r="T55" s="305"/>
      <c r="U55" s="305"/>
      <c r="V55" s="306"/>
      <c r="W55" s="306"/>
      <c r="X55" s="306"/>
      <c r="Y55" s="306"/>
      <c r="Z55" s="306"/>
      <c r="AA55" s="307"/>
      <c r="AB55" s="307"/>
      <c r="AC55" s="307"/>
    </row>
    <row r="56" spans="1:29" ht="15.75" customHeight="1">
      <c r="A56" s="298">
        <f t="shared" si="1"/>
        <v>55</v>
      </c>
      <c r="B56" s="303" t="s">
        <v>8268</v>
      </c>
      <c r="C56" s="303" t="s">
        <v>8269</v>
      </c>
      <c r="D56" s="303" t="s">
        <v>8117</v>
      </c>
      <c r="E56" s="303" t="s">
        <v>8142</v>
      </c>
      <c r="F56" s="303" t="s">
        <v>8128</v>
      </c>
      <c r="G56" s="299" t="s">
        <v>8129</v>
      </c>
      <c r="H56" s="298"/>
      <c r="I56" s="298"/>
      <c r="J56" s="313" t="s">
        <v>8270</v>
      </c>
      <c r="K56" s="60" t="s">
        <v>8271</v>
      </c>
      <c r="L56" s="141" t="s">
        <v>8131</v>
      </c>
      <c r="M56" s="137" t="s">
        <v>8114</v>
      </c>
      <c r="N56" s="138"/>
      <c r="O56" s="137"/>
      <c r="P56" s="137"/>
      <c r="Q56" s="138" t="b">
        <v>0</v>
      </c>
      <c r="R56" s="137">
        <v>7</v>
      </c>
      <c r="S56" s="138" t="s">
        <v>8132</v>
      </c>
      <c r="T56" s="137"/>
      <c r="U56" s="137"/>
      <c r="V56" s="137"/>
      <c r="W56" s="137"/>
      <c r="X56" s="137"/>
      <c r="Y56" s="137"/>
      <c r="Z56" s="137"/>
      <c r="AA56" s="137"/>
      <c r="AB56" s="137"/>
      <c r="AC56" s="137"/>
    </row>
    <row r="57" spans="1:29" ht="15.75" customHeight="1">
      <c r="A57" s="298">
        <f t="shared" si="1"/>
        <v>56</v>
      </c>
      <c r="B57" s="312" t="s">
        <v>8272</v>
      </c>
      <c r="C57" s="315"/>
      <c r="D57" s="303" t="s">
        <v>8082</v>
      </c>
      <c r="E57" s="303" t="s">
        <v>8124</v>
      </c>
      <c r="F57" s="303" t="s">
        <v>8090</v>
      </c>
      <c r="G57" s="312" t="s">
        <v>8273</v>
      </c>
      <c r="H57" s="315"/>
      <c r="I57" s="315"/>
      <c r="J57" s="303"/>
      <c r="K57" s="310" t="s">
        <v>8274</v>
      </c>
      <c r="L57" s="30"/>
      <c r="M57" s="30"/>
      <c r="N57" s="30"/>
      <c r="O57" s="30"/>
      <c r="P57" s="30"/>
      <c r="Q57" s="30"/>
      <c r="R57" s="30">
        <v>86</v>
      </c>
      <c r="S57" s="30"/>
      <c r="T57" s="305"/>
      <c r="U57" s="305"/>
      <c r="V57" s="306"/>
      <c r="W57" s="306"/>
      <c r="X57" s="306"/>
      <c r="Y57" s="306"/>
      <c r="Z57" s="306"/>
      <c r="AA57" s="307"/>
      <c r="AB57" s="307"/>
      <c r="AC57" s="307"/>
    </row>
    <row r="58" spans="1:29" ht="15.75" customHeight="1">
      <c r="A58" s="298">
        <f t="shared" si="1"/>
        <v>57</v>
      </c>
      <c r="B58" s="302" t="s">
        <v>8275</v>
      </c>
      <c r="C58" s="302" t="s">
        <v>8276</v>
      </c>
      <c r="D58" s="303" t="s">
        <v>8082</v>
      </c>
      <c r="E58" s="303" t="s">
        <v>8089</v>
      </c>
      <c r="F58" s="303" t="s">
        <v>8089</v>
      </c>
      <c r="G58" s="299" t="s">
        <v>8277</v>
      </c>
      <c r="H58" s="298"/>
      <c r="I58" s="298"/>
      <c r="J58" s="300"/>
      <c r="K58" s="331" t="s">
        <v>8278</v>
      </c>
      <c r="L58" s="30"/>
      <c r="M58" s="30"/>
      <c r="N58" s="30"/>
      <c r="O58" s="30"/>
      <c r="P58" s="30"/>
      <c r="Q58" s="30"/>
      <c r="R58" s="30">
        <v>107</v>
      </c>
      <c r="S58" s="30"/>
      <c r="T58" s="305"/>
      <c r="U58" s="305"/>
      <c r="V58" s="306"/>
      <c r="W58" s="306"/>
      <c r="X58" s="306"/>
      <c r="Y58" s="306"/>
      <c r="Z58" s="306"/>
      <c r="AA58" s="307"/>
      <c r="AB58" s="307"/>
      <c r="AC58" s="307"/>
    </row>
    <row r="59" spans="1:29" ht="15.75" customHeight="1">
      <c r="A59" s="298">
        <f t="shared" si="1"/>
        <v>58</v>
      </c>
      <c r="B59" s="302" t="s">
        <v>8279</v>
      </c>
      <c r="C59" s="302" t="s">
        <v>8280</v>
      </c>
      <c r="D59" s="320" t="s">
        <v>8196</v>
      </c>
      <c r="E59" s="320" t="s">
        <v>8084</v>
      </c>
      <c r="F59" s="320" t="s">
        <v>8084</v>
      </c>
      <c r="G59" s="312" t="s">
        <v>8145</v>
      </c>
      <c r="H59" s="321"/>
      <c r="I59" s="321"/>
      <c r="J59" s="321"/>
      <c r="K59" s="322" t="s">
        <v>8197</v>
      </c>
      <c r="L59" s="323"/>
      <c r="M59" s="30"/>
      <c r="N59" s="30"/>
      <c r="O59" s="30"/>
      <c r="P59" s="30"/>
      <c r="Q59" s="30"/>
      <c r="R59" s="30">
        <v>117</v>
      </c>
      <c r="S59" s="30"/>
      <c r="T59" s="311"/>
      <c r="U59" s="305"/>
      <c r="V59" s="306"/>
      <c r="W59" s="306"/>
      <c r="X59" s="306"/>
      <c r="Y59" s="306"/>
      <c r="Z59" s="306"/>
      <c r="AA59" s="307"/>
      <c r="AB59" s="307"/>
      <c r="AC59" s="307"/>
    </row>
    <row r="60" spans="1:29" ht="15.75" customHeight="1">
      <c r="A60" s="298">
        <f t="shared" si="1"/>
        <v>59</v>
      </c>
      <c r="B60" s="312" t="s">
        <v>8281</v>
      </c>
      <c r="C60" s="315"/>
      <c r="D60" s="303" t="s">
        <v>8082</v>
      </c>
      <c r="E60" s="303" t="s">
        <v>8124</v>
      </c>
      <c r="F60" s="303" t="s">
        <v>8090</v>
      </c>
      <c r="G60" s="312" t="s">
        <v>8125</v>
      </c>
      <c r="H60" s="315"/>
      <c r="I60" s="315"/>
      <c r="J60" s="315"/>
      <c r="K60" s="310" t="s">
        <v>8282</v>
      </c>
      <c r="L60" s="30"/>
      <c r="M60" s="30"/>
      <c r="N60" s="30"/>
      <c r="O60" s="30"/>
      <c r="P60" s="30"/>
      <c r="Q60" s="30"/>
      <c r="R60" s="30">
        <v>94</v>
      </c>
      <c r="S60" s="30"/>
      <c r="T60" s="305"/>
      <c r="U60" s="305"/>
      <c r="V60" s="306"/>
      <c r="W60" s="306"/>
      <c r="X60" s="306"/>
      <c r="Y60" s="306"/>
      <c r="Z60" s="306"/>
      <c r="AA60" s="307"/>
      <c r="AB60" s="307"/>
      <c r="AC60" s="307"/>
    </row>
    <row r="61" spans="1:29" ht="15.75" customHeight="1">
      <c r="A61" s="298">
        <f t="shared" si="1"/>
        <v>60</v>
      </c>
      <c r="B61" s="303" t="s">
        <v>8283</v>
      </c>
      <c r="C61" s="303"/>
      <c r="D61" s="303" t="s">
        <v>8109</v>
      </c>
      <c r="E61" s="303" t="s">
        <v>8110</v>
      </c>
      <c r="F61" s="303" t="s">
        <v>8110</v>
      </c>
      <c r="G61" s="299" t="s">
        <v>8284</v>
      </c>
      <c r="H61" s="298"/>
      <c r="I61" s="298"/>
      <c r="J61" s="300"/>
      <c r="K61" s="314" t="s">
        <v>8285</v>
      </c>
      <c r="L61" s="141" t="s">
        <v>8113</v>
      </c>
      <c r="M61" s="137" t="s">
        <v>8114</v>
      </c>
      <c r="N61" s="138"/>
      <c r="O61" s="137"/>
      <c r="P61" s="137"/>
      <c r="Q61" s="138" t="b">
        <v>0</v>
      </c>
      <c r="R61" s="137">
        <v>24</v>
      </c>
      <c r="S61" s="138" t="s">
        <v>8115</v>
      </c>
      <c r="T61" s="137"/>
      <c r="U61" s="137"/>
      <c r="V61" s="137"/>
      <c r="W61" s="137"/>
      <c r="X61" s="137"/>
      <c r="Y61" s="137"/>
      <c r="Z61" s="137"/>
      <c r="AA61" s="137"/>
      <c r="AB61" s="137"/>
      <c r="AC61" s="137"/>
    </row>
    <row r="62" spans="1:29" ht="15.75" customHeight="1">
      <c r="A62" s="298">
        <f t="shared" si="1"/>
        <v>61</v>
      </c>
      <c r="B62" s="302" t="s">
        <v>8286</v>
      </c>
      <c r="C62" s="302" t="s">
        <v>8287</v>
      </c>
      <c r="D62" s="303" t="s">
        <v>8082</v>
      </c>
      <c r="E62" s="303" t="s">
        <v>8089</v>
      </c>
      <c r="F62" s="303" t="s">
        <v>8090</v>
      </c>
      <c r="G62" s="299" t="s">
        <v>8180</v>
      </c>
      <c r="H62" s="298"/>
      <c r="I62" s="298"/>
      <c r="J62" s="302"/>
      <c r="K62" s="304" t="s">
        <v>8288</v>
      </c>
      <c r="L62" s="137"/>
      <c r="M62" s="137" t="s">
        <v>8114</v>
      </c>
      <c r="N62" s="143"/>
      <c r="O62" s="141"/>
      <c r="P62" s="141"/>
      <c r="Q62" s="141"/>
      <c r="R62" s="141">
        <v>37</v>
      </c>
      <c r="S62" s="137"/>
      <c r="T62" s="141"/>
      <c r="U62" s="141"/>
      <c r="V62" s="141"/>
      <c r="W62" s="141"/>
      <c r="X62" s="141"/>
      <c r="Y62" s="141"/>
      <c r="Z62" s="141"/>
      <c r="AA62" s="141"/>
      <c r="AB62" s="141"/>
      <c r="AC62" s="141"/>
    </row>
    <row r="63" spans="1:29" ht="15.75" customHeight="1">
      <c r="A63" s="298">
        <f t="shared" si="1"/>
        <v>62</v>
      </c>
      <c r="B63" s="319" t="s">
        <v>8289</v>
      </c>
      <c r="C63" s="319" t="s">
        <v>8290</v>
      </c>
      <c r="D63" s="303" t="s">
        <v>8082</v>
      </c>
      <c r="E63" s="303" t="s">
        <v>8250</v>
      </c>
      <c r="F63" s="309" t="s">
        <v>8105</v>
      </c>
      <c r="G63" s="312" t="s">
        <v>8291</v>
      </c>
      <c r="H63" s="33"/>
      <c r="I63" s="33"/>
      <c r="J63" s="33"/>
      <c r="K63" s="313" t="s">
        <v>8292</v>
      </c>
      <c r="L63" s="30"/>
      <c r="M63" s="30"/>
      <c r="N63" s="30"/>
      <c r="O63" s="30"/>
      <c r="P63" s="30"/>
      <c r="Q63" s="30"/>
      <c r="R63" s="30">
        <v>42</v>
      </c>
      <c r="S63" s="30"/>
      <c r="T63" s="305"/>
      <c r="U63" s="305"/>
      <c r="V63" s="306"/>
      <c r="W63" s="306"/>
      <c r="X63" s="306"/>
      <c r="Y63" s="306"/>
      <c r="Z63" s="306"/>
      <c r="AA63" s="307"/>
      <c r="AB63" s="307"/>
      <c r="AC63" s="307"/>
    </row>
    <row r="64" spans="1:29" ht="15.75" customHeight="1">
      <c r="A64" s="298">
        <f t="shared" si="1"/>
        <v>63</v>
      </c>
      <c r="B64" s="302" t="s">
        <v>8293</v>
      </c>
      <c r="C64" s="302" t="s">
        <v>8294</v>
      </c>
      <c r="D64" s="303" t="s">
        <v>8082</v>
      </c>
      <c r="E64" s="303" t="s">
        <v>1244</v>
      </c>
      <c r="F64" s="303" t="s">
        <v>8090</v>
      </c>
      <c r="G64" s="312" t="s">
        <v>8295</v>
      </c>
      <c r="H64" s="298"/>
      <c r="I64" s="298"/>
      <c r="J64" s="300"/>
      <c r="K64" s="304" t="s">
        <v>8296</v>
      </c>
      <c r="L64" s="30"/>
      <c r="M64" s="30"/>
      <c r="N64" s="30"/>
      <c r="O64" s="30"/>
      <c r="P64" s="30"/>
      <c r="Q64" s="30"/>
      <c r="R64" s="30">
        <v>71</v>
      </c>
      <c r="S64" s="30"/>
      <c r="T64" s="305"/>
      <c r="U64" s="305"/>
      <c r="V64" s="306"/>
      <c r="W64" s="306"/>
      <c r="X64" s="306"/>
      <c r="Y64" s="306"/>
      <c r="Z64" s="306"/>
      <c r="AA64" s="307"/>
      <c r="AB64" s="307"/>
      <c r="AC64" s="307"/>
    </row>
    <row r="65" spans="1:29" ht="15.75" customHeight="1">
      <c r="A65" s="298">
        <f t="shared" si="1"/>
        <v>64</v>
      </c>
      <c r="B65" s="312" t="s">
        <v>8297</v>
      </c>
      <c r="C65" s="253"/>
      <c r="D65" s="303" t="s">
        <v>8082</v>
      </c>
      <c r="E65" s="253" t="s">
        <v>8169</v>
      </c>
      <c r="F65" s="303" t="s">
        <v>8105</v>
      </c>
      <c r="G65" s="312" t="s">
        <v>8298</v>
      </c>
      <c r="H65" s="253"/>
      <c r="I65" s="253"/>
      <c r="J65" s="253"/>
      <c r="K65" s="313" t="s">
        <v>8299</v>
      </c>
      <c r="L65"/>
      <c r="M65"/>
      <c r="N65"/>
      <c r="O65"/>
      <c r="P65"/>
      <c r="Q65"/>
      <c r="R65">
        <v>57</v>
      </c>
      <c r="S65"/>
      <c r="T65"/>
      <c r="U65"/>
      <c r="V65"/>
      <c r="W65"/>
      <c r="X65"/>
      <c r="Y65"/>
      <c r="Z65"/>
      <c r="AA65"/>
      <c r="AB65"/>
      <c r="AC65"/>
    </row>
    <row r="66" spans="1:29" ht="15.75" customHeight="1">
      <c r="A66" s="298">
        <f t="shared" si="1"/>
        <v>65</v>
      </c>
      <c r="B66" s="312" t="s">
        <v>8300</v>
      </c>
      <c r="C66" s="315"/>
      <c r="D66" s="303" t="s">
        <v>8082</v>
      </c>
      <c r="E66" s="303" t="s">
        <v>1255</v>
      </c>
      <c r="F66" s="303" t="s">
        <v>8095</v>
      </c>
      <c r="G66" s="312" t="s">
        <v>8162</v>
      </c>
      <c r="H66" s="315"/>
      <c r="I66" s="315"/>
      <c r="J66" s="303"/>
      <c r="K66" s="310" t="s">
        <v>8301</v>
      </c>
      <c r="L66" s="30"/>
      <c r="M66" s="30"/>
      <c r="N66" s="30"/>
      <c r="O66" s="30"/>
      <c r="P66" s="30"/>
      <c r="Q66" s="30"/>
      <c r="R66" s="30">
        <v>73</v>
      </c>
      <c r="S66" s="30"/>
      <c r="T66" s="305"/>
      <c r="U66" s="305"/>
      <c r="V66" s="306"/>
      <c r="W66" s="306"/>
      <c r="X66" s="306"/>
      <c r="Y66" s="306"/>
      <c r="Z66" s="306"/>
      <c r="AA66" s="307"/>
      <c r="AB66" s="307"/>
      <c r="AC66" s="307"/>
    </row>
    <row r="67" spans="1:29" ht="15.75" customHeight="1">
      <c r="A67" s="298">
        <f t="shared" si="1"/>
        <v>66</v>
      </c>
      <c r="B67" s="312" t="s">
        <v>8302</v>
      </c>
      <c r="C67" s="315"/>
      <c r="D67" s="303" t="s">
        <v>8082</v>
      </c>
      <c r="E67" s="303" t="s">
        <v>8124</v>
      </c>
      <c r="F67" s="303" t="s">
        <v>8090</v>
      </c>
      <c r="G67" s="312" t="s">
        <v>8303</v>
      </c>
      <c r="H67" s="315"/>
      <c r="I67" s="315"/>
      <c r="J67" s="303"/>
      <c r="K67" s="313" t="s">
        <v>8304</v>
      </c>
      <c r="L67" s="30"/>
      <c r="M67" s="30"/>
      <c r="N67" s="30"/>
      <c r="O67" s="30"/>
      <c r="P67" s="30"/>
      <c r="Q67" s="30"/>
      <c r="R67" s="30">
        <v>84</v>
      </c>
      <c r="S67" s="30"/>
      <c r="T67" s="305"/>
      <c r="U67" s="305"/>
      <c r="V67" s="306"/>
      <c r="W67" s="306"/>
      <c r="X67" s="306"/>
      <c r="Y67" s="306"/>
      <c r="Z67" s="306"/>
      <c r="AA67" s="307"/>
      <c r="AB67" s="307"/>
      <c r="AC67" s="307"/>
    </row>
    <row r="68" spans="1:29" ht="15.75" customHeight="1">
      <c r="A68" s="298">
        <f t="shared" si="1"/>
        <v>67</v>
      </c>
      <c r="B68" s="312" t="s">
        <v>8305</v>
      </c>
      <c r="C68" s="315"/>
      <c r="D68" s="303" t="s">
        <v>8082</v>
      </c>
      <c r="E68" s="303" t="s">
        <v>8124</v>
      </c>
      <c r="F68" s="303" t="s">
        <v>8090</v>
      </c>
      <c r="G68" s="312" t="s">
        <v>8306</v>
      </c>
      <c r="H68" s="315"/>
      <c r="I68" s="315"/>
      <c r="J68" s="303"/>
      <c r="K68" s="310" t="s">
        <v>8307</v>
      </c>
      <c r="L68" s="30"/>
      <c r="M68" s="30"/>
      <c r="N68" s="30"/>
      <c r="O68" s="30"/>
      <c r="P68" s="30"/>
      <c r="Q68" s="30"/>
      <c r="R68" s="30">
        <v>83</v>
      </c>
      <c r="S68" s="30"/>
      <c r="T68" s="305"/>
      <c r="U68" s="305"/>
      <c r="V68" s="306"/>
      <c r="W68" s="306"/>
      <c r="X68" s="306"/>
      <c r="Y68" s="306"/>
      <c r="Z68" s="306"/>
      <c r="AA68" s="307"/>
      <c r="AB68" s="307"/>
      <c r="AC68" s="307"/>
    </row>
    <row r="69" spans="1:29" ht="15.75" customHeight="1">
      <c r="A69" s="298">
        <f t="shared" si="1"/>
        <v>68</v>
      </c>
      <c r="B69" s="302" t="s">
        <v>8308</v>
      </c>
      <c r="C69" s="302" t="s">
        <v>8309</v>
      </c>
      <c r="D69" s="303" t="s">
        <v>8082</v>
      </c>
      <c r="E69" s="303" t="s">
        <v>8100</v>
      </c>
      <c r="F69" s="303" t="s">
        <v>8105</v>
      </c>
      <c r="G69" s="299" t="s">
        <v>8101</v>
      </c>
      <c r="H69" s="298"/>
      <c r="I69" s="298"/>
      <c r="J69" s="300"/>
      <c r="K69" s="304" t="s">
        <v>8310</v>
      </c>
      <c r="N69" s="143"/>
      <c r="R69" s="138">
        <v>59</v>
      </c>
      <c r="T69" s="254"/>
      <c r="U69" s="254"/>
      <c r="V69" s="146"/>
      <c r="W69" s="146"/>
      <c r="X69" s="146"/>
      <c r="Y69" s="146"/>
      <c r="Z69" s="146"/>
      <c r="AA69" s="142"/>
      <c r="AB69" s="142"/>
      <c r="AC69" s="142"/>
    </row>
    <row r="70" spans="1:29" ht="15.75" customHeight="1">
      <c r="A70" s="298">
        <f t="shared" si="1"/>
        <v>69</v>
      </c>
      <c r="B70" s="303" t="s">
        <v>8311</v>
      </c>
      <c r="C70" s="303"/>
      <c r="D70" s="303" t="s">
        <v>8109</v>
      </c>
      <c r="E70" s="303" t="s">
        <v>8110</v>
      </c>
      <c r="F70" s="303" t="s">
        <v>8110</v>
      </c>
      <c r="G70" s="299" t="s">
        <v>8312</v>
      </c>
      <c r="H70" s="298"/>
      <c r="I70" s="298"/>
      <c r="J70" s="300"/>
      <c r="K70" s="314" t="s">
        <v>8313</v>
      </c>
      <c r="L70" s="141" t="s">
        <v>8113</v>
      </c>
      <c r="M70" s="137" t="s">
        <v>8114</v>
      </c>
      <c r="N70" s="138"/>
      <c r="O70" s="137"/>
      <c r="P70" s="137"/>
      <c r="Q70" s="138" t="b">
        <v>0</v>
      </c>
      <c r="R70" s="137">
        <v>25</v>
      </c>
      <c r="S70" s="138" t="s">
        <v>8115</v>
      </c>
      <c r="T70" s="137"/>
      <c r="U70" s="137"/>
      <c r="V70" s="137"/>
      <c r="W70" s="137"/>
      <c r="X70" s="137"/>
      <c r="Y70" s="137"/>
      <c r="Z70" s="137"/>
      <c r="AA70" s="137"/>
      <c r="AB70" s="137"/>
      <c r="AC70" s="137"/>
    </row>
    <row r="71" spans="1:29" ht="15.75" customHeight="1">
      <c r="A71" s="298">
        <f t="shared" si="1"/>
        <v>70</v>
      </c>
      <c r="B71" s="303" t="s">
        <v>8314</v>
      </c>
      <c r="C71" s="303"/>
      <c r="D71" s="303" t="s">
        <v>8117</v>
      </c>
      <c r="E71" s="303" t="s">
        <v>8118</v>
      </c>
      <c r="F71" s="303" t="s">
        <v>8118</v>
      </c>
      <c r="G71" s="299" t="s">
        <v>8119</v>
      </c>
      <c r="H71" s="298"/>
      <c r="I71" s="298"/>
      <c r="J71" s="300"/>
      <c r="K71" s="314" t="s">
        <v>8315</v>
      </c>
      <c r="L71" s="141" t="s">
        <v>8121</v>
      </c>
      <c r="M71" s="137" t="s">
        <v>8114</v>
      </c>
      <c r="N71" s="138"/>
      <c r="O71" s="137"/>
      <c r="P71" s="137"/>
      <c r="Q71" s="138" t="b">
        <v>0</v>
      </c>
      <c r="R71" s="137">
        <v>15</v>
      </c>
      <c r="S71" s="138" t="s">
        <v>8122</v>
      </c>
      <c r="T71" s="137"/>
      <c r="U71" s="137"/>
      <c r="V71" s="137"/>
      <c r="W71" s="137"/>
      <c r="X71" s="137"/>
      <c r="Y71" s="137"/>
      <c r="Z71" s="137"/>
      <c r="AA71" s="137"/>
      <c r="AB71" s="137"/>
      <c r="AC71" s="137"/>
    </row>
    <row r="72" spans="1:29" ht="15.75" customHeight="1">
      <c r="A72" s="298">
        <f t="shared" si="1"/>
        <v>71</v>
      </c>
      <c r="B72" s="312" t="s">
        <v>8316</v>
      </c>
      <c r="C72" s="315"/>
      <c r="D72" s="303" t="s">
        <v>8082</v>
      </c>
      <c r="E72" s="303" t="s">
        <v>1244</v>
      </c>
      <c r="F72" s="303" t="s">
        <v>8090</v>
      </c>
      <c r="G72" s="312" t="s">
        <v>8317</v>
      </c>
      <c r="H72" s="312"/>
      <c r="I72" s="315"/>
      <c r="J72" s="303"/>
      <c r="K72" s="310" t="s">
        <v>8318</v>
      </c>
      <c r="L72" s="30"/>
      <c r="M72" s="30"/>
      <c r="N72" s="30"/>
      <c r="O72" s="30"/>
      <c r="P72" s="30"/>
      <c r="Q72" s="30"/>
      <c r="R72" s="30">
        <v>72</v>
      </c>
      <c r="S72" s="30"/>
      <c r="T72" s="305"/>
      <c r="U72" s="305"/>
      <c r="V72" s="306"/>
      <c r="W72" s="306"/>
      <c r="X72" s="306"/>
      <c r="Y72" s="306"/>
      <c r="Z72" s="306"/>
      <c r="AA72" s="307"/>
      <c r="AB72" s="307"/>
      <c r="AC72" s="307"/>
    </row>
    <row r="73" spans="1:29" ht="15.75" customHeight="1">
      <c r="A73" s="298">
        <f t="shared" si="1"/>
        <v>72</v>
      </c>
      <c r="B73" s="302" t="s">
        <v>8319</v>
      </c>
      <c r="C73" s="302" t="s">
        <v>8320</v>
      </c>
      <c r="D73" s="303" t="s">
        <v>8082</v>
      </c>
      <c r="E73" s="303" t="s">
        <v>8321</v>
      </c>
      <c r="F73" s="303" t="s">
        <v>8105</v>
      </c>
      <c r="G73" s="299" t="s">
        <v>8321</v>
      </c>
      <c r="H73" s="298"/>
      <c r="I73" s="298"/>
      <c r="J73" s="300"/>
      <c r="K73" s="304" t="s">
        <v>8322</v>
      </c>
      <c r="L73" s="141"/>
      <c r="M73" s="142"/>
      <c r="N73" s="143"/>
      <c r="O73" s="141"/>
      <c r="P73" s="141"/>
      <c r="R73" s="141">
        <v>61</v>
      </c>
      <c r="S73" s="137"/>
      <c r="T73" s="141"/>
      <c r="U73" s="141"/>
      <c r="V73" s="141"/>
      <c r="W73" s="141"/>
      <c r="X73" s="141"/>
      <c r="Y73" s="141"/>
      <c r="Z73" s="141"/>
      <c r="AA73" s="141"/>
      <c r="AB73" s="141"/>
      <c r="AC73" s="141"/>
    </row>
    <row r="74" spans="1:29" ht="15.75" customHeight="1">
      <c r="A74" s="298">
        <f t="shared" si="1"/>
        <v>73</v>
      </c>
      <c r="B74" s="302" t="s">
        <v>8323</v>
      </c>
      <c r="C74" s="302" t="s">
        <v>8324</v>
      </c>
      <c r="D74" s="303" t="s">
        <v>8082</v>
      </c>
      <c r="E74" s="303" t="s">
        <v>8083</v>
      </c>
      <c r="F74" s="303" t="s">
        <v>8084</v>
      </c>
      <c r="G74" s="299" t="s">
        <v>8085</v>
      </c>
      <c r="H74" s="298"/>
      <c r="I74" s="298"/>
      <c r="J74" s="300"/>
      <c r="K74" s="304" t="s">
        <v>8325</v>
      </c>
      <c r="L74" s="30"/>
      <c r="M74" s="30"/>
      <c r="N74" s="30"/>
      <c r="O74" s="30"/>
      <c r="P74" s="30"/>
      <c r="Q74" s="30"/>
      <c r="R74" s="30">
        <v>106</v>
      </c>
      <c r="S74" s="30"/>
      <c r="T74" s="305"/>
      <c r="U74" s="305"/>
      <c r="V74" s="306"/>
      <c r="W74" s="306"/>
      <c r="X74" s="306"/>
      <c r="Y74" s="306"/>
      <c r="Z74" s="306"/>
      <c r="AA74" s="307"/>
      <c r="AB74" s="307"/>
      <c r="AC74" s="307"/>
    </row>
    <row r="75" spans="1:29" ht="15.75" customHeight="1">
      <c r="A75" s="298">
        <f t="shared" si="1"/>
        <v>74</v>
      </c>
      <c r="B75" s="303" t="s">
        <v>8326</v>
      </c>
      <c r="C75" s="303"/>
      <c r="D75" s="303" t="s">
        <v>8117</v>
      </c>
      <c r="E75" s="298" t="s">
        <v>8192</v>
      </c>
      <c r="F75" s="298" t="s">
        <v>8192</v>
      </c>
      <c r="G75" s="299" t="s">
        <v>8192</v>
      </c>
      <c r="H75" s="298"/>
      <c r="I75" s="298"/>
      <c r="J75" s="300"/>
      <c r="K75" s="314" t="s">
        <v>8327</v>
      </c>
      <c r="L75" s="141" t="s">
        <v>8131</v>
      </c>
      <c r="M75" s="137" t="s">
        <v>8114</v>
      </c>
      <c r="N75" s="138"/>
      <c r="Q75" s="138" t="b">
        <v>0</v>
      </c>
      <c r="R75" s="138">
        <v>2</v>
      </c>
      <c r="S75" s="138" t="s">
        <v>8132</v>
      </c>
    </row>
    <row r="76" spans="1:29" ht="15.75" customHeight="1">
      <c r="A76" s="298">
        <f t="shared" si="1"/>
        <v>75</v>
      </c>
      <c r="B76" s="302" t="s">
        <v>8328</v>
      </c>
      <c r="C76" s="302" t="s">
        <v>8329</v>
      </c>
      <c r="D76" s="303" t="s">
        <v>8082</v>
      </c>
      <c r="E76" s="298" t="s">
        <v>8089</v>
      </c>
      <c r="F76" s="298" t="s">
        <v>8090</v>
      </c>
      <c r="G76" s="318" t="s">
        <v>8330</v>
      </c>
      <c r="H76" s="298"/>
      <c r="I76" s="298"/>
      <c r="J76" s="300"/>
      <c r="K76" s="304" t="s">
        <v>8331</v>
      </c>
      <c r="L76" s="137"/>
      <c r="M76" s="137" t="s">
        <v>8114</v>
      </c>
      <c r="N76" s="143"/>
      <c r="O76" s="141"/>
      <c r="P76" s="141"/>
      <c r="Q76" s="141"/>
      <c r="R76" s="141">
        <v>34</v>
      </c>
      <c r="S76" s="137"/>
      <c r="T76" s="141"/>
      <c r="U76" s="141"/>
      <c r="V76" s="141"/>
      <c r="W76" s="141"/>
      <c r="X76" s="141"/>
      <c r="Y76" s="141"/>
      <c r="Z76" s="141"/>
      <c r="AA76" s="141"/>
      <c r="AB76" s="141"/>
      <c r="AC76" s="141"/>
    </row>
    <row r="77" spans="1:29" ht="15.75" customHeight="1">
      <c r="A77" s="298">
        <f t="shared" si="1"/>
        <v>76</v>
      </c>
      <c r="B77" s="302" t="s">
        <v>8332</v>
      </c>
      <c r="C77" s="302" t="s">
        <v>8333</v>
      </c>
      <c r="D77" s="303" t="s">
        <v>8082</v>
      </c>
      <c r="E77" s="303" t="s">
        <v>1293</v>
      </c>
      <c r="F77" s="303" t="s">
        <v>8095</v>
      </c>
      <c r="G77" s="318" t="s">
        <v>8334</v>
      </c>
      <c r="H77" s="298"/>
      <c r="I77" s="298"/>
      <c r="J77" s="300"/>
      <c r="K77" s="304" t="s">
        <v>8335</v>
      </c>
      <c r="N77" s="143"/>
      <c r="R77" s="138">
        <v>50</v>
      </c>
      <c r="T77" s="254"/>
      <c r="U77" s="254"/>
      <c r="V77" s="146"/>
      <c r="W77" s="146"/>
      <c r="X77" s="146"/>
      <c r="Y77" s="146"/>
      <c r="Z77" s="146"/>
      <c r="AA77" s="142"/>
      <c r="AB77" s="142"/>
      <c r="AC77" s="142"/>
    </row>
    <row r="78" spans="1:29" ht="15.75" customHeight="1">
      <c r="A78" s="298">
        <f t="shared" si="1"/>
        <v>77</v>
      </c>
      <c r="B78" s="312" t="s">
        <v>8336</v>
      </c>
      <c r="C78" s="315"/>
      <c r="D78" s="303" t="s">
        <v>8082</v>
      </c>
      <c r="E78" s="303" t="s">
        <v>1610</v>
      </c>
      <c r="F78" s="303" t="s">
        <v>8090</v>
      </c>
      <c r="G78" s="312" t="s">
        <v>8337</v>
      </c>
      <c r="H78" s="315"/>
      <c r="I78" s="315"/>
      <c r="J78" s="303"/>
      <c r="K78" s="310" t="s">
        <v>8338</v>
      </c>
      <c r="L78" s="30"/>
      <c r="M78" s="30"/>
      <c r="N78" s="30"/>
      <c r="O78" s="30"/>
      <c r="P78" s="30"/>
      <c r="Q78" s="30"/>
      <c r="R78" s="30">
        <v>77</v>
      </c>
      <c r="S78" s="30"/>
      <c r="T78" s="305"/>
      <c r="U78" s="305"/>
      <c r="V78" s="306"/>
      <c r="W78" s="306"/>
      <c r="X78" s="306"/>
      <c r="Y78" s="306"/>
      <c r="Z78" s="306"/>
      <c r="AA78" s="307"/>
      <c r="AB78" s="307"/>
      <c r="AC78" s="307"/>
    </row>
    <row r="79" spans="1:29" ht="15.75" customHeight="1">
      <c r="A79" s="298">
        <f t="shared" si="1"/>
        <v>78</v>
      </c>
      <c r="B79" s="312" t="s">
        <v>8339</v>
      </c>
      <c r="C79" s="315"/>
      <c r="D79" s="303" t="s">
        <v>8082</v>
      </c>
      <c r="E79" s="303" t="s">
        <v>1610</v>
      </c>
      <c r="F79" s="303" t="s">
        <v>8084</v>
      </c>
      <c r="G79" s="312" t="s">
        <v>8145</v>
      </c>
      <c r="H79" s="315"/>
      <c r="I79" s="315"/>
      <c r="J79" s="303"/>
      <c r="K79" s="310" t="s">
        <v>8340</v>
      </c>
      <c r="L79" s="30"/>
      <c r="M79" s="30"/>
      <c r="N79" s="30"/>
      <c r="O79" s="30"/>
      <c r="P79" s="30"/>
      <c r="Q79" s="30"/>
      <c r="R79" s="30">
        <v>99</v>
      </c>
      <c r="S79" s="30"/>
      <c r="T79" s="305"/>
      <c r="U79" s="305"/>
      <c r="V79" s="306"/>
      <c r="W79" s="306"/>
      <c r="X79" s="306"/>
      <c r="Y79" s="306"/>
      <c r="Z79" s="306"/>
      <c r="AA79" s="307"/>
      <c r="AB79" s="307"/>
      <c r="AC79" s="307"/>
    </row>
    <row r="80" spans="1:29" ht="15.75" customHeight="1">
      <c r="A80" s="298">
        <f t="shared" si="1"/>
        <v>79</v>
      </c>
      <c r="B80" s="302" t="s">
        <v>8341</v>
      </c>
      <c r="C80" s="302" t="s">
        <v>8342</v>
      </c>
      <c r="D80" s="303" t="s">
        <v>8082</v>
      </c>
      <c r="E80" s="303" t="s">
        <v>8089</v>
      </c>
      <c r="F80" s="303" t="s">
        <v>8089</v>
      </c>
      <c r="G80" s="299" t="s">
        <v>8343</v>
      </c>
      <c r="H80" s="298"/>
      <c r="I80" s="298"/>
      <c r="J80" s="300"/>
      <c r="K80" s="304" t="s">
        <v>8344</v>
      </c>
      <c r="L80" s="137"/>
      <c r="M80" s="137" t="s">
        <v>8114</v>
      </c>
      <c r="N80" s="143"/>
      <c r="O80" s="141"/>
      <c r="P80" s="141"/>
      <c r="Q80" s="141"/>
      <c r="R80" s="141">
        <v>29</v>
      </c>
      <c r="S80" s="137"/>
      <c r="T80" s="141"/>
      <c r="U80" s="141"/>
      <c r="V80" s="141"/>
      <c r="W80" s="141"/>
      <c r="X80" s="141"/>
      <c r="Y80" s="141"/>
      <c r="Z80" s="141"/>
      <c r="AA80" s="141"/>
      <c r="AB80" s="141"/>
      <c r="AC80" s="141"/>
    </row>
    <row r="81" spans="1:29" ht="15.75" customHeight="1">
      <c r="A81" s="298">
        <f t="shared" si="1"/>
        <v>80</v>
      </c>
      <c r="B81" s="302" t="s">
        <v>8345</v>
      </c>
      <c r="C81" s="302" t="s">
        <v>8346</v>
      </c>
      <c r="D81" s="303" t="s">
        <v>8082</v>
      </c>
      <c r="E81" s="303" t="s">
        <v>8089</v>
      </c>
      <c r="F81" s="303" t="s">
        <v>8089</v>
      </c>
      <c r="G81" s="299" t="s">
        <v>8347</v>
      </c>
      <c r="H81" s="298"/>
      <c r="I81" s="298"/>
      <c r="J81" s="300"/>
      <c r="K81" s="304" t="s">
        <v>8348</v>
      </c>
      <c r="L81" s="137"/>
      <c r="M81" s="137" t="s">
        <v>8114</v>
      </c>
      <c r="N81" s="143"/>
      <c r="O81" s="141"/>
      <c r="P81" s="141"/>
      <c r="Q81" s="141"/>
      <c r="R81" s="141">
        <v>108</v>
      </c>
      <c r="S81" s="137"/>
      <c r="T81" s="141"/>
      <c r="U81" s="141"/>
      <c r="V81" s="141"/>
      <c r="W81" s="141"/>
      <c r="X81" s="141"/>
      <c r="Y81" s="141"/>
      <c r="Z81" s="141"/>
      <c r="AA81" s="141"/>
      <c r="AB81" s="141"/>
      <c r="AC81" s="141"/>
    </row>
    <row r="82" spans="1:29" ht="15.75" customHeight="1">
      <c r="A82" s="298">
        <f t="shared" si="1"/>
        <v>81</v>
      </c>
      <c r="B82" s="312" t="s">
        <v>8349</v>
      </c>
      <c r="C82" s="302"/>
      <c r="D82" s="303" t="s">
        <v>8082</v>
      </c>
      <c r="E82" s="303" t="s">
        <v>8250</v>
      </c>
      <c r="F82" s="303" t="s">
        <v>8105</v>
      </c>
      <c r="G82" s="312" t="s">
        <v>8350</v>
      </c>
      <c r="H82" s="298"/>
      <c r="I82" s="298"/>
      <c r="J82" s="300"/>
      <c r="K82" s="313" t="s">
        <v>8351</v>
      </c>
      <c r="N82" s="143"/>
      <c r="R82" s="138">
        <v>51</v>
      </c>
      <c r="T82" s="254"/>
      <c r="U82" s="254"/>
      <c r="V82" s="146"/>
      <c r="W82" s="146"/>
      <c r="X82" s="146"/>
      <c r="Y82" s="146"/>
      <c r="Z82" s="146"/>
      <c r="AA82" s="142"/>
      <c r="AB82" s="142"/>
      <c r="AC82" s="142"/>
    </row>
    <row r="83" spans="1:29" ht="15.75" customHeight="1">
      <c r="A83" s="298">
        <f t="shared" si="1"/>
        <v>82</v>
      </c>
      <c r="B83" s="312" t="s">
        <v>8352</v>
      </c>
      <c r="C83" s="315"/>
      <c r="D83" s="303" t="s">
        <v>8082</v>
      </c>
      <c r="E83" s="303" t="s">
        <v>1608</v>
      </c>
      <c r="F83" s="303" t="s">
        <v>8095</v>
      </c>
      <c r="G83" s="312" t="s">
        <v>8353</v>
      </c>
      <c r="H83" s="315"/>
      <c r="I83" s="315"/>
      <c r="J83" s="303"/>
      <c r="K83" s="310" t="s">
        <v>8354</v>
      </c>
      <c r="L83" s="30"/>
      <c r="M83" s="30"/>
      <c r="N83" s="30"/>
      <c r="O83" s="30"/>
      <c r="P83" s="30"/>
      <c r="Q83" s="30"/>
      <c r="R83" s="30">
        <v>75</v>
      </c>
      <c r="S83" s="30"/>
      <c r="T83" s="305"/>
      <c r="U83" s="305"/>
      <c r="V83" s="306"/>
      <c r="W83" s="306"/>
      <c r="X83" s="306"/>
      <c r="Y83" s="306"/>
      <c r="Z83" s="306"/>
      <c r="AA83" s="307"/>
      <c r="AB83" s="307"/>
      <c r="AC83" s="307"/>
    </row>
    <row r="84" spans="1:29" ht="15.75" customHeight="1">
      <c r="A84" s="298">
        <f t="shared" si="1"/>
        <v>83</v>
      </c>
      <c r="B84" s="302" t="s">
        <v>8355</v>
      </c>
      <c r="C84" s="302" t="s">
        <v>8356</v>
      </c>
      <c r="D84" s="303" t="s">
        <v>8082</v>
      </c>
      <c r="E84" s="303" t="s">
        <v>1244</v>
      </c>
      <c r="F84" s="303" t="s">
        <v>8090</v>
      </c>
      <c r="G84" s="312" t="s">
        <v>8295</v>
      </c>
      <c r="H84" s="298"/>
      <c r="I84" s="298"/>
      <c r="J84" s="300"/>
      <c r="K84" s="304" t="s">
        <v>8357</v>
      </c>
      <c r="L84" s="30"/>
      <c r="M84" s="30"/>
      <c r="N84" s="30"/>
      <c r="O84" s="30"/>
      <c r="P84" s="30"/>
      <c r="Q84" s="30"/>
      <c r="R84" s="30">
        <v>69</v>
      </c>
      <c r="S84" s="30"/>
      <c r="T84" s="305"/>
      <c r="U84" s="305"/>
      <c r="V84" s="306"/>
      <c r="W84" s="306"/>
      <c r="X84" s="306"/>
      <c r="Y84" s="306"/>
      <c r="Z84" s="306"/>
      <c r="AA84" s="307"/>
      <c r="AB84" s="307"/>
      <c r="AC84" s="307"/>
    </row>
    <row r="85" spans="1:29" ht="15.75" customHeight="1">
      <c r="A85" s="298">
        <f t="shared" si="1"/>
        <v>84</v>
      </c>
      <c r="B85" s="303" t="s">
        <v>8358</v>
      </c>
      <c r="C85" s="303"/>
      <c r="D85" s="303" t="s">
        <v>8117</v>
      </c>
      <c r="E85" s="298" t="s">
        <v>8192</v>
      </c>
      <c r="F85" s="298" t="s">
        <v>8192</v>
      </c>
      <c r="G85" s="299" t="s">
        <v>8192</v>
      </c>
      <c r="H85" s="298"/>
      <c r="I85" s="298"/>
      <c r="J85" s="300"/>
      <c r="K85" s="314" t="s">
        <v>8359</v>
      </c>
      <c r="L85" s="141" t="s">
        <v>8360</v>
      </c>
      <c r="M85" s="137" t="s">
        <v>8114</v>
      </c>
      <c r="N85" s="138"/>
      <c r="Q85" s="138" t="b">
        <v>0</v>
      </c>
      <c r="R85" s="138">
        <v>3</v>
      </c>
      <c r="S85" s="138" t="s">
        <v>8132</v>
      </c>
    </row>
    <row r="86" spans="1:29" ht="15.75" customHeight="1">
      <c r="A86" s="298">
        <f t="shared" si="1"/>
        <v>85</v>
      </c>
      <c r="B86" s="312" t="s">
        <v>8361</v>
      </c>
      <c r="C86" s="315"/>
      <c r="D86" s="303" t="s">
        <v>8082</v>
      </c>
      <c r="E86" s="303" t="s">
        <v>1610</v>
      </c>
      <c r="F86" s="303" t="s">
        <v>8090</v>
      </c>
      <c r="G86" s="312" t="s">
        <v>8362</v>
      </c>
      <c r="H86" s="315"/>
      <c r="I86" s="315"/>
      <c r="J86" s="303"/>
      <c r="K86" s="310" t="s">
        <v>8363</v>
      </c>
      <c r="L86" s="30"/>
      <c r="M86" s="30"/>
      <c r="N86" s="30"/>
      <c r="O86" s="30"/>
      <c r="P86" s="30"/>
      <c r="Q86" s="30"/>
      <c r="R86" s="30">
        <v>78</v>
      </c>
      <c r="S86" s="30"/>
      <c r="T86" s="305"/>
      <c r="U86" s="305"/>
      <c r="V86" s="306"/>
      <c r="W86" s="306"/>
      <c r="X86" s="306"/>
      <c r="Y86" s="306"/>
      <c r="Z86" s="306"/>
      <c r="AA86" s="307"/>
      <c r="AB86" s="307"/>
      <c r="AC86" s="307"/>
    </row>
    <row r="87" spans="1:29" ht="15.75" customHeight="1">
      <c r="A87" s="298">
        <f t="shared" si="1"/>
        <v>86</v>
      </c>
      <c r="B87" s="302" t="s">
        <v>8364</v>
      </c>
      <c r="C87" s="302" t="s">
        <v>8365</v>
      </c>
      <c r="D87" s="303" t="s">
        <v>8082</v>
      </c>
      <c r="E87" s="303" t="s">
        <v>8321</v>
      </c>
      <c r="F87" s="303" t="s">
        <v>8105</v>
      </c>
      <c r="G87" s="299" t="s">
        <v>8321</v>
      </c>
      <c r="H87" s="298"/>
      <c r="I87" s="298"/>
      <c r="J87" s="300"/>
      <c r="K87" s="304" t="s">
        <v>8366</v>
      </c>
      <c r="L87" s="330"/>
      <c r="M87" s="327"/>
      <c r="N87" s="328"/>
      <c r="O87" s="329"/>
      <c r="P87" s="329"/>
      <c r="Q87" s="30"/>
      <c r="R87" s="329">
        <v>62</v>
      </c>
      <c r="S87" s="137"/>
      <c r="T87" s="329"/>
      <c r="U87" s="329"/>
      <c r="V87" s="329"/>
      <c r="W87" s="329"/>
      <c r="X87" s="329"/>
      <c r="Y87" s="329"/>
      <c r="Z87" s="329"/>
      <c r="AA87" s="329"/>
      <c r="AB87" s="329"/>
      <c r="AC87" s="329"/>
    </row>
    <row r="88" spans="1:29" ht="15.75" customHeight="1">
      <c r="A88" s="298">
        <f t="shared" si="1"/>
        <v>87</v>
      </c>
      <c r="B88" s="302" t="s">
        <v>8367</v>
      </c>
      <c r="C88" s="302" t="s">
        <v>8367</v>
      </c>
      <c r="D88" s="303" t="s">
        <v>8082</v>
      </c>
      <c r="E88" s="303" t="s">
        <v>8084</v>
      </c>
      <c r="F88" s="303" t="s">
        <v>8084</v>
      </c>
      <c r="G88" s="303" t="s">
        <v>8084</v>
      </c>
      <c r="H88" s="33"/>
      <c r="I88" s="33"/>
      <c r="J88" s="33"/>
      <c r="K88" s="313" t="s">
        <v>8368</v>
      </c>
      <c r="L88" s="30"/>
      <c r="M88" s="30"/>
      <c r="N88" s="30"/>
      <c r="O88" s="30"/>
      <c r="P88" s="30"/>
      <c r="Q88" s="30"/>
      <c r="R88" s="30">
        <v>115</v>
      </c>
      <c r="S88" s="30"/>
      <c r="T88" s="311"/>
      <c r="U88" s="305"/>
      <c r="V88" s="306"/>
      <c r="W88" s="306"/>
      <c r="X88" s="306"/>
      <c r="Y88" s="306"/>
      <c r="Z88" s="306"/>
      <c r="AA88" s="307"/>
      <c r="AB88" s="307"/>
      <c r="AC88" s="307"/>
    </row>
    <row r="89" spans="1:29" ht="15.75" customHeight="1">
      <c r="A89" s="298">
        <f t="shared" si="1"/>
        <v>88</v>
      </c>
      <c r="B89" s="302" t="s">
        <v>8369</v>
      </c>
      <c r="C89" s="302" t="s">
        <v>8370</v>
      </c>
      <c r="D89" s="303" t="s">
        <v>8082</v>
      </c>
      <c r="E89" s="303" t="s">
        <v>8100</v>
      </c>
      <c r="F89" s="303" t="s">
        <v>8105</v>
      </c>
      <c r="G89" s="299" t="s">
        <v>8371</v>
      </c>
      <c r="H89" s="298"/>
      <c r="I89" s="298"/>
      <c r="J89" s="300"/>
      <c r="K89" s="304" t="s">
        <v>8372</v>
      </c>
      <c r="L89" s="141"/>
      <c r="M89" s="142"/>
      <c r="N89" s="143"/>
      <c r="O89" s="141"/>
      <c r="P89" s="141"/>
      <c r="R89" s="141">
        <v>60</v>
      </c>
      <c r="S89" s="137"/>
      <c r="T89" s="141"/>
      <c r="U89" s="141"/>
      <c r="V89" s="141"/>
      <c r="W89" s="141"/>
      <c r="X89" s="141"/>
      <c r="Y89" s="141"/>
      <c r="Z89" s="141"/>
      <c r="AA89" s="141"/>
      <c r="AB89" s="141"/>
      <c r="AC89" s="141"/>
    </row>
    <row r="90" spans="1:29" ht="15.75" customHeight="1">
      <c r="A90" s="298">
        <f t="shared" si="1"/>
        <v>89</v>
      </c>
      <c r="B90" s="312" t="s">
        <v>8373</v>
      </c>
      <c r="C90" s="315"/>
      <c r="D90" s="303" t="s">
        <v>8082</v>
      </c>
      <c r="E90" s="303" t="s">
        <v>1608</v>
      </c>
      <c r="F90" s="303" t="s">
        <v>8095</v>
      </c>
      <c r="G90" s="312" t="s">
        <v>8225</v>
      </c>
      <c r="H90" s="315"/>
      <c r="I90" s="315"/>
      <c r="J90" s="303"/>
      <c r="K90" s="310" t="s">
        <v>8374</v>
      </c>
      <c r="L90" s="30"/>
      <c r="M90" s="30"/>
      <c r="N90" s="30"/>
      <c r="O90" s="30"/>
      <c r="P90" s="30"/>
      <c r="Q90" s="30"/>
      <c r="R90" s="30">
        <v>76</v>
      </c>
      <c r="S90" s="30"/>
      <c r="T90" s="305"/>
      <c r="U90" s="305"/>
      <c r="V90" s="306"/>
      <c r="W90" s="306"/>
      <c r="X90" s="306"/>
      <c r="Y90" s="306"/>
      <c r="Z90" s="306"/>
      <c r="AA90" s="307"/>
      <c r="AB90" s="307"/>
      <c r="AC90" s="307"/>
    </row>
    <row r="91" spans="1:29" ht="15.75" customHeight="1">
      <c r="A91" s="298">
        <f t="shared" si="1"/>
        <v>90</v>
      </c>
      <c r="B91" s="302" t="s">
        <v>8375</v>
      </c>
      <c r="C91" s="302" t="s">
        <v>8376</v>
      </c>
      <c r="D91" s="303" t="s">
        <v>8082</v>
      </c>
      <c r="E91" s="303" t="s">
        <v>8321</v>
      </c>
      <c r="F91" s="303" t="s">
        <v>8105</v>
      </c>
      <c r="G91" s="299" t="s">
        <v>8321</v>
      </c>
      <c r="H91" s="298"/>
      <c r="I91" s="298"/>
      <c r="J91" s="300"/>
      <c r="K91" s="304" t="s">
        <v>8377</v>
      </c>
      <c r="L91" s="330"/>
      <c r="M91" s="327"/>
      <c r="N91" s="328"/>
      <c r="O91" s="329"/>
      <c r="P91" s="329"/>
      <c r="Q91" s="30"/>
      <c r="R91" s="329">
        <v>63</v>
      </c>
      <c r="S91" s="137"/>
      <c r="T91" s="329"/>
      <c r="U91" s="329"/>
      <c r="V91" s="329"/>
      <c r="W91" s="329"/>
      <c r="X91" s="329"/>
      <c r="Y91" s="329"/>
      <c r="Z91" s="329"/>
      <c r="AA91" s="329"/>
      <c r="AB91" s="329"/>
      <c r="AC91" s="329"/>
    </row>
    <row r="92" spans="1:29" ht="15.75" customHeight="1">
      <c r="A92" s="298">
        <f t="shared" si="1"/>
        <v>91</v>
      </c>
      <c r="B92" s="303" t="s">
        <v>8378</v>
      </c>
      <c r="C92" s="303"/>
      <c r="D92" s="303" t="s">
        <v>8117</v>
      </c>
      <c r="E92" s="303" t="s">
        <v>8136</v>
      </c>
      <c r="F92" s="303" t="s">
        <v>8136</v>
      </c>
      <c r="G92" s="299" t="s">
        <v>8379</v>
      </c>
      <c r="H92" s="298"/>
      <c r="I92" s="298"/>
      <c r="J92" s="313" t="s">
        <v>8380</v>
      </c>
      <c r="K92" s="314" t="s">
        <v>8381</v>
      </c>
      <c r="L92" s="141" t="s">
        <v>8113</v>
      </c>
      <c r="M92" s="137" t="s">
        <v>8114</v>
      </c>
      <c r="N92" s="138"/>
      <c r="O92" s="137"/>
      <c r="P92" s="137"/>
      <c r="Q92" s="138" t="b">
        <v>0</v>
      </c>
      <c r="R92" s="137">
        <v>19</v>
      </c>
      <c r="S92" s="138" t="s">
        <v>8115</v>
      </c>
      <c r="T92" s="137"/>
      <c r="U92" s="137"/>
      <c r="V92" s="137"/>
      <c r="W92" s="137"/>
      <c r="X92" s="137"/>
      <c r="Y92" s="137"/>
      <c r="Z92" s="137"/>
      <c r="AA92" s="137"/>
      <c r="AB92" s="137"/>
      <c r="AC92" s="137"/>
    </row>
    <row r="93" spans="1:29" ht="15.75" customHeight="1">
      <c r="A93" s="298">
        <f t="shared" si="1"/>
        <v>92</v>
      </c>
      <c r="B93" s="302" t="s">
        <v>8382</v>
      </c>
      <c r="C93" s="302" t="s">
        <v>8382</v>
      </c>
      <c r="D93" s="303" t="s">
        <v>8082</v>
      </c>
      <c r="E93" s="308" t="s">
        <v>8383</v>
      </c>
      <c r="F93" s="309" t="s">
        <v>8090</v>
      </c>
      <c r="G93" s="332"/>
      <c r="H93" s="33"/>
      <c r="I93" s="33"/>
      <c r="J93" s="33"/>
      <c r="K93" s="313" t="s">
        <v>8384</v>
      </c>
      <c r="L93" s="30"/>
      <c r="M93" s="30"/>
      <c r="N93" s="30"/>
      <c r="O93" s="30"/>
      <c r="P93" s="30"/>
      <c r="Q93" s="30"/>
      <c r="R93" s="30">
        <v>114</v>
      </c>
      <c r="S93" s="30"/>
      <c r="T93" s="311"/>
      <c r="U93" s="305"/>
      <c r="V93" s="306"/>
      <c r="W93" s="306"/>
      <c r="X93" s="306"/>
      <c r="Y93" s="306"/>
      <c r="Z93" s="306"/>
      <c r="AA93" s="307"/>
      <c r="AB93" s="307"/>
      <c r="AC93" s="307"/>
    </row>
    <row r="94" spans="1:29" ht="15.75" customHeight="1">
      <c r="A94" s="298">
        <f t="shared" si="1"/>
        <v>93</v>
      </c>
      <c r="B94" s="312" t="s">
        <v>8385</v>
      </c>
      <c r="C94" s="315"/>
      <c r="D94" s="303" t="s">
        <v>8082</v>
      </c>
      <c r="E94" s="303" t="s">
        <v>8124</v>
      </c>
      <c r="F94" s="303" t="s">
        <v>8090</v>
      </c>
      <c r="G94" s="312" t="s">
        <v>8386</v>
      </c>
      <c r="H94" s="315"/>
      <c r="I94" s="315"/>
      <c r="J94" s="303"/>
      <c r="K94" s="310" t="s">
        <v>8387</v>
      </c>
      <c r="L94" s="30"/>
      <c r="M94" s="30"/>
      <c r="N94" s="30"/>
      <c r="O94" s="30"/>
      <c r="P94" s="30"/>
      <c r="Q94" s="30"/>
      <c r="R94" s="30">
        <v>90</v>
      </c>
      <c r="S94" s="30"/>
      <c r="T94" s="305"/>
      <c r="U94" s="305"/>
      <c r="V94" s="306"/>
      <c r="W94" s="306"/>
      <c r="X94" s="306"/>
      <c r="Y94" s="306"/>
      <c r="Z94" s="306"/>
      <c r="AA94" s="307"/>
      <c r="AB94" s="307"/>
      <c r="AC94" s="307"/>
    </row>
    <row r="95" spans="1:29" ht="15.75" customHeight="1">
      <c r="A95" s="298">
        <f t="shared" ref="A95:A122" si="2">ROW()-1</f>
        <v>94</v>
      </c>
      <c r="B95" s="312" t="s">
        <v>8388</v>
      </c>
      <c r="C95" s="315"/>
      <c r="D95" s="303" t="s">
        <v>8082</v>
      </c>
      <c r="E95" s="303" t="s">
        <v>8124</v>
      </c>
      <c r="F95" s="303" t="s">
        <v>8090</v>
      </c>
      <c r="G95" s="312" t="s">
        <v>8173</v>
      </c>
      <c r="H95" s="315"/>
      <c r="I95" s="315"/>
      <c r="J95" s="303"/>
      <c r="K95" s="310" t="s">
        <v>8389</v>
      </c>
      <c r="L95" s="30"/>
      <c r="M95" s="30"/>
      <c r="N95" s="30"/>
      <c r="O95" s="30"/>
      <c r="P95" s="30"/>
      <c r="Q95" s="30"/>
      <c r="R95" s="30">
        <v>92</v>
      </c>
      <c r="S95" s="30"/>
      <c r="T95" s="305"/>
      <c r="U95" s="305"/>
      <c r="V95" s="306"/>
      <c r="W95" s="306"/>
      <c r="X95" s="306"/>
      <c r="Y95" s="306"/>
      <c r="Z95" s="306"/>
      <c r="AA95" s="307"/>
      <c r="AB95" s="307"/>
      <c r="AC95" s="307"/>
    </row>
    <row r="96" spans="1:29" ht="15.75" customHeight="1">
      <c r="A96" s="298">
        <f t="shared" si="2"/>
        <v>95</v>
      </c>
      <c r="B96" s="312" t="s">
        <v>8390</v>
      </c>
      <c r="C96" s="319"/>
      <c r="D96" s="303" t="s">
        <v>8082</v>
      </c>
      <c r="E96" s="303" t="s">
        <v>8169</v>
      </c>
      <c r="F96" s="309" t="s">
        <v>8105</v>
      </c>
      <c r="G96" s="312" t="s">
        <v>8298</v>
      </c>
      <c r="H96" s="33"/>
      <c r="I96" s="33"/>
      <c r="J96" s="33"/>
      <c r="K96" s="313" t="s">
        <v>8391</v>
      </c>
      <c r="L96" s="30"/>
      <c r="M96" s="30"/>
      <c r="N96" s="30"/>
      <c r="O96" s="30"/>
      <c r="P96" s="30"/>
      <c r="Q96" s="30"/>
      <c r="R96" s="30">
        <v>47</v>
      </c>
      <c r="S96" s="30"/>
      <c r="T96" s="305"/>
      <c r="U96" s="305"/>
      <c r="V96" s="306"/>
      <c r="W96" s="306"/>
      <c r="X96" s="306"/>
      <c r="Y96" s="306"/>
      <c r="Z96" s="306"/>
      <c r="AA96" s="307"/>
      <c r="AB96" s="307"/>
      <c r="AC96" s="307"/>
    </row>
    <row r="97" spans="1:29" ht="15.75" customHeight="1">
      <c r="A97" s="298">
        <f t="shared" si="2"/>
        <v>96</v>
      </c>
      <c r="B97" s="312" t="s">
        <v>8390</v>
      </c>
      <c r="C97" s="253"/>
      <c r="D97" s="303" t="s">
        <v>8082</v>
      </c>
      <c r="E97" s="253" t="s">
        <v>8169</v>
      </c>
      <c r="F97" s="303" t="s">
        <v>8105</v>
      </c>
      <c r="G97" s="312" t="s">
        <v>8298</v>
      </c>
      <c r="H97" s="253"/>
      <c r="I97" s="253"/>
      <c r="J97" s="253"/>
      <c r="K97" s="313" t="s">
        <v>8392</v>
      </c>
      <c r="L97"/>
      <c r="M97"/>
      <c r="N97"/>
      <c r="O97"/>
      <c r="P97"/>
      <c r="Q97"/>
      <c r="R97">
        <v>58</v>
      </c>
      <c r="S97"/>
      <c r="T97"/>
      <c r="U97"/>
      <c r="V97"/>
      <c r="W97"/>
      <c r="X97"/>
      <c r="Y97"/>
      <c r="Z97"/>
      <c r="AA97"/>
      <c r="AB97"/>
      <c r="AC97"/>
    </row>
    <row r="98" spans="1:29" ht="15.75" customHeight="1">
      <c r="A98" s="298">
        <f t="shared" si="2"/>
        <v>97</v>
      </c>
      <c r="B98" s="302" t="s">
        <v>8393</v>
      </c>
      <c r="C98" s="302" t="s">
        <v>8394</v>
      </c>
      <c r="D98" s="303" t="s">
        <v>8082</v>
      </c>
      <c r="E98" s="303" t="s">
        <v>8089</v>
      </c>
      <c r="F98" s="303" t="s">
        <v>8089</v>
      </c>
      <c r="G98" s="299" t="s">
        <v>8395</v>
      </c>
      <c r="H98" s="298"/>
      <c r="I98" s="298"/>
      <c r="J98" s="300"/>
      <c r="K98" s="304" t="s">
        <v>8396</v>
      </c>
      <c r="L98" s="137"/>
      <c r="M98" s="137" t="s">
        <v>8114</v>
      </c>
      <c r="N98" s="143"/>
      <c r="O98" s="141"/>
      <c r="P98" s="141"/>
      <c r="Q98" s="141"/>
      <c r="R98" s="141">
        <v>32</v>
      </c>
      <c r="S98" s="137"/>
      <c r="T98" s="141"/>
      <c r="U98" s="141"/>
      <c r="V98" s="141"/>
      <c r="W98" s="141"/>
      <c r="X98" s="141"/>
      <c r="Y98" s="141"/>
      <c r="Z98" s="141"/>
      <c r="AA98" s="141"/>
      <c r="AB98" s="141"/>
      <c r="AC98" s="141"/>
    </row>
    <row r="99" spans="1:29" ht="15.75" customHeight="1">
      <c r="A99" s="298">
        <f t="shared" si="2"/>
        <v>98</v>
      </c>
      <c r="B99" s="312" t="s">
        <v>8397</v>
      </c>
      <c r="C99" s="319"/>
      <c r="D99" s="303" t="s">
        <v>8082</v>
      </c>
      <c r="E99" s="303" t="s">
        <v>8104</v>
      </c>
      <c r="F99" s="309" t="s">
        <v>8105</v>
      </c>
      <c r="G99" s="312" t="s">
        <v>8398</v>
      </c>
      <c r="H99" s="33"/>
      <c r="I99" s="33"/>
      <c r="J99" s="33"/>
      <c r="K99" s="313" t="s">
        <v>8399</v>
      </c>
      <c r="L99" s="30"/>
      <c r="M99" s="30"/>
      <c r="N99" s="30"/>
      <c r="O99" s="30"/>
      <c r="P99" s="30"/>
      <c r="Q99" s="30"/>
      <c r="R99" s="30">
        <v>44</v>
      </c>
      <c r="S99" s="30"/>
      <c r="T99" s="305"/>
      <c r="U99" s="305"/>
      <c r="V99" s="306"/>
      <c r="W99" s="306"/>
      <c r="X99" s="306"/>
      <c r="Y99" s="306"/>
      <c r="Z99" s="306"/>
      <c r="AA99" s="307"/>
      <c r="AB99" s="307"/>
      <c r="AC99" s="307"/>
    </row>
    <row r="100" spans="1:29" ht="15.75" customHeight="1">
      <c r="A100" s="298">
        <f t="shared" si="2"/>
        <v>99</v>
      </c>
      <c r="B100" s="302" t="s">
        <v>8400</v>
      </c>
      <c r="C100" s="302" t="s">
        <v>8401</v>
      </c>
      <c r="D100" s="303" t="s">
        <v>8082</v>
      </c>
      <c r="E100" s="303" t="s">
        <v>8084</v>
      </c>
      <c r="F100" s="303" t="s">
        <v>8084</v>
      </c>
      <c r="G100" s="299" t="s">
        <v>8085</v>
      </c>
      <c r="H100" s="33"/>
      <c r="I100" s="33"/>
      <c r="J100" s="33"/>
      <c r="K100" s="313" t="s">
        <v>8402</v>
      </c>
      <c r="L100" s="30"/>
      <c r="M100" s="30"/>
      <c r="N100" s="30"/>
      <c r="O100" s="30"/>
      <c r="P100" s="30"/>
      <c r="Q100" s="30"/>
      <c r="R100" s="30">
        <v>112</v>
      </c>
      <c r="S100" s="30"/>
      <c r="T100" s="311"/>
      <c r="U100" s="305"/>
      <c r="V100" s="306"/>
      <c r="W100" s="306"/>
      <c r="X100" s="306"/>
      <c r="Y100" s="306"/>
      <c r="Z100" s="306"/>
      <c r="AA100" s="307"/>
      <c r="AB100" s="307"/>
      <c r="AC100" s="307"/>
    </row>
    <row r="101" spans="1:29" ht="15.75" customHeight="1">
      <c r="A101" s="298">
        <f t="shared" si="2"/>
        <v>100</v>
      </c>
      <c r="B101" s="302" t="s">
        <v>8403</v>
      </c>
      <c r="C101" s="302" t="s">
        <v>8404</v>
      </c>
      <c r="D101" s="303" t="s">
        <v>8082</v>
      </c>
      <c r="E101" s="303" t="s">
        <v>8089</v>
      </c>
      <c r="F101" s="303" t="s">
        <v>8089</v>
      </c>
      <c r="G101" s="299" t="s">
        <v>8091</v>
      </c>
      <c r="H101" s="298"/>
      <c r="I101" s="298"/>
      <c r="J101" s="300"/>
      <c r="K101" s="304" t="s">
        <v>8405</v>
      </c>
      <c r="L101" s="137"/>
      <c r="M101" s="137" t="s">
        <v>8114</v>
      </c>
      <c r="N101" s="143"/>
      <c r="O101" s="141"/>
      <c r="P101" s="141"/>
      <c r="Q101" s="141"/>
      <c r="R101" s="141">
        <v>39</v>
      </c>
      <c r="S101" s="137"/>
      <c r="T101" s="141"/>
      <c r="U101" s="141"/>
      <c r="V101" s="141"/>
      <c r="W101" s="141"/>
      <c r="X101" s="141"/>
      <c r="Y101" s="141"/>
      <c r="Z101" s="141"/>
      <c r="AA101" s="141"/>
      <c r="AB101" s="141"/>
      <c r="AC101" s="141"/>
    </row>
    <row r="102" spans="1:29" ht="15.75" customHeight="1">
      <c r="A102" s="298">
        <f t="shared" si="2"/>
        <v>101</v>
      </c>
      <c r="B102" s="303" t="s">
        <v>8406</v>
      </c>
      <c r="C102" s="303"/>
      <c r="D102" s="303" t="s">
        <v>8117</v>
      </c>
      <c r="E102" s="303" t="s">
        <v>8128</v>
      </c>
      <c r="F102" s="303" t="s">
        <v>8128</v>
      </c>
      <c r="G102" s="299" t="s">
        <v>8129</v>
      </c>
      <c r="H102" s="298"/>
      <c r="I102" s="298"/>
      <c r="J102" s="300"/>
      <c r="K102" s="314" t="s">
        <v>8407</v>
      </c>
      <c r="L102" s="141" t="s">
        <v>8131</v>
      </c>
      <c r="M102" s="137" t="s">
        <v>8114</v>
      </c>
      <c r="N102" s="138"/>
      <c r="Q102" s="138" t="b">
        <v>0</v>
      </c>
      <c r="R102" s="138">
        <v>12</v>
      </c>
      <c r="S102" s="138" t="s">
        <v>8132</v>
      </c>
    </row>
    <row r="103" spans="1:29" ht="15.75" customHeight="1">
      <c r="A103" s="298">
        <f t="shared" si="2"/>
        <v>102</v>
      </c>
      <c r="B103" s="312" t="s">
        <v>8408</v>
      </c>
      <c r="C103" s="315" t="s">
        <v>8409</v>
      </c>
      <c r="D103" s="303" t="s">
        <v>8082</v>
      </c>
      <c r="E103" s="303" t="s">
        <v>8124</v>
      </c>
      <c r="F103" s="303" t="s">
        <v>8090</v>
      </c>
      <c r="G103" s="324" t="s">
        <v>8410</v>
      </c>
      <c r="H103" s="315"/>
      <c r="I103" s="315"/>
      <c r="J103" s="303"/>
      <c r="K103" s="313" t="s">
        <v>8411</v>
      </c>
      <c r="L103" s="30"/>
      <c r="M103" s="30"/>
      <c r="N103" s="30"/>
      <c r="O103" s="30"/>
      <c r="P103" s="30"/>
      <c r="Q103" s="30"/>
      <c r="R103" s="30">
        <v>89</v>
      </c>
      <c r="S103" s="30"/>
      <c r="T103" s="305"/>
      <c r="U103" s="305"/>
      <c r="V103" s="306"/>
      <c r="W103" s="306"/>
      <c r="X103" s="306"/>
      <c r="Y103" s="306"/>
      <c r="Z103" s="306"/>
      <c r="AA103" s="307"/>
      <c r="AB103" s="307"/>
      <c r="AC103" s="307"/>
    </row>
    <row r="104" spans="1:29" ht="15.75" customHeight="1">
      <c r="A104" s="298">
        <f t="shared" si="2"/>
        <v>103</v>
      </c>
      <c r="B104" s="319" t="s">
        <v>8383</v>
      </c>
      <c r="C104" s="319" t="s">
        <v>8383</v>
      </c>
      <c r="D104" s="303" t="s">
        <v>8109</v>
      </c>
      <c r="E104" s="308" t="s">
        <v>8412</v>
      </c>
      <c r="F104" s="309" t="s">
        <v>8412</v>
      </c>
      <c r="G104" s="33" t="s">
        <v>8412</v>
      </c>
      <c r="H104" s="33"/>
      <c r="I104" s="33"/>
      <c r="J104" s="33"/>
      <c r="K104" s="310" t="s">
        <v>8097</v>
      </c>
      <c r="L104" s="30"/>
      <c r="M104" s="30"/>
      <c r="N104" s="30"/>
      <c r="O104" s="30"/>
      <c r="P104" s="30"/>
      <c r="Q104" s="30"/>
      <c r="R104" s="30">
        <v>27</v>
      </c>
      <c r="S104" s="30"/>
      <c r="T104" s="311"/>
      <c r="U104" s="305"/>
      <c r="V104" s="306"/>
      <c r="W104" s="306"/>
      <c r="X104" s="306"/>
      <c r="Y104" s="306"/>
      <c r="Z104" s="306"/>
      <c r="AA104" s="307"/>
      <c r="AB104" s="307"/>
      <c r="AC104" s="307"/>
    </row>
    <row r="105" spans="1:29" ht="15.75" customHeight="1">
      <c r="A105" s="298">
        <f t="shared" si="2"/>
        <v>104</v>
      </c>
      <c r="B105" s="312" t="s">
        <v>8413</v>
      </c>
      <c r="C105" s="315"/>
      <c r="D105" s="303" t="s">
        <v>8082</v>
      </c>
      <c r="E105" s="303" t="s">
        <v>8124</v>
      </c>
      <c r="F105" s="303" t="s">
        <v>8090</v>
      </c>
      <c r="G105" s="312" t="s">
        <v>8125</v>
      </c>
      <c r="H105" s="315"/>
      <c r="I105" s="315"/>
      <c r="J105" s="303"/>
      <c r="K105" s="310" t="s">
        <v>8414</v>
      </c>
      <c r="L105" s="30"/>
      <c r="M105" s="30"/>
      <c r="N105" s="30"/>
      <c r="O105" s="30"/>
      <c r="P105" s="30"/>
      <c r="Q105" s="30"/>
      <c r="R105" s="30">
        <v>95</v>
      </c>
      <c r="S105" s="30"/>
      <c r="T105" s="305"/>
      <c r="U105" s="305"/>
      <c r="V105" s="306"/>
      <c r="W105" s="306"/>
      <c r="X105" s="306"/>
      <c r="Y105" s="306"/>
      <c r="Z105" s="306"/>
      <c r="AA105" s="307"/>
      <c r="AB105" s="307"/>
      <c r="AC105" s="307"/>
    </row>
    <row r="106" spans="1:29" ht="15.75" customHeight="1">
      <c r="A106" s="298">
        <f t="shared" si="2"/>
        <v>105</v>
      </c>
      <c r="B106" s="302" t="s">
        <v>8415</v>
      </c>
      <c r="C106" s="302" t="s">
        <v>8416</v>
      </c>
      <c r="D106" s="303" t="s">
        <v>8082</v>
      </c>
      <c r="E106" s="303" t="s">
        <v>8089</v>
      </c>
      <c r="F106" s="303" t="s">
        <v>8089</v>
      </c>
      <c r="G106" s="303" t="s">
        <v>8417</v>
      </c>
      <c r="H106" s="298"/>
      <c r="I106" s="298"/>
      <c r="J106" s="300"/>
      <c r="K106" s="304" t="s">
        <v>8418</v>
      </c>
      <c r="L106" s="141"/>
      <c r="M106" s="137" t="s">
        <v>8114</v>
      </c>
      <c r="N106" s="143"/>
      <c r="O106" s="141"/>
      <c r="P106" s="141"/>
      <c r="Q106" s="141"/>
      <c r="R106" s="141">
        <v>28</v>
      </c>
      <c r="S106" s="137"/>
      <c r="T106" s="141"/>
      <c r="U106" s="141"/>
      <c r="V106" s="141"/>
      <c r="W106" s="141"/>
      <c r="X106" s="141"/>
      <c r="Y106" s="141"/>
      <c r="Z106" s="141"/>
      <c r="AA106" s="141"/>
      <c r="AB106" s="141"/>
      <c r="AC106" s="141"/>
    </row>
    <row r="107" spans="1:29" ht="15.75" customHeight="1">
      <c r="A107" s="298">
        <f t="shared" si="2"/>
        <v>106</v>
      </c>
      <c r="B107" s="312" t="s">
        <v>8419</v>
      </c>
      <c r="C107" s="315"/>
      <c r="D107" s="303" t="s">
        <v>8082</v>
      </c>
      <c r="E107" s="303" t="s">
        <v>8124</v>
      </c>
      <c r="F107" s="303" t="s">
        <v>8090</v>
      </c>
      <c r="G107" s="312" t="s">
        <v>8420</v>
      </c>
      <c r="H107" s="315"/>
      <c r="I107" s="315"/>
      <c r="J107" s="303"/>
      <c r="K107" s="310" t="s">
        <v>8421</v>
      </c>
      <c r="L107" s="30"/>
      <c r="M107" s="30"/>
      <c r="N107" s="30"/>
      <c r="O107" s="30"/>
      <c r="P107" s="30"/>
      <c r="Q107" s="30"/>
      <c r="R107" s="30">
        <v>85</v>
      </c>
      <c r="S107" s="30"/>
      <c r="T107" s="305"/>
      <c r="U107" s="305"/>
      <c r="V107" s="306"/>
      <c r="W107" s="306"/>
      <c r="X107" s="306"/>
      <c r="Y107" s="306"/>
      <c r="Z107" s="306"/>
      <c r="AA107" s="307"/>
      <c r="AB107" s="307"/>
      <c r="AC107" s="307"/>
    </row>
    <row r="108" spans="1:29" ht="15.75" customHeight="1">
      <c r="A108" s="298">
        <f t="shared" si="2"/>
        <v>107</v>
      </c>
      <c r="B108" s="302" t="s">
        <v>8422</v>
      </c>
      <c r="C108" s="302" t="s">
        <v>8423</v>
      </c>
      <c r="D108" s="303" t="s">
        <v>8082</v>
      </c>
      <c r="E108" s="303" t="s">
        <v>8083</v>
      </c>
      <c r="F108" s="303" t="s">
        <v>8084</v>
      </c>
      <c r="G108" s="299" t="s">
        <v>8085</v>
      </c>
      <c r="H108" s="298"/>
      <c r="I108" s="298"/>
      <c r="J108" s="300"/>
      <c r="K108" s="304" t="s">
        <v>8424</v>
      </c>
      <c r="L108" s="30"/>
      <c r="M108" s="30"/>
      <c r="N108" s="30"/>
      <c r="O108" s="30"/>
      <c r="P108" s="30"/>
      <c r="Q108" s="30"/>
      <c r="R108" s="30">
        <v>105</v>
      </c>
      <c r="S108" s="30"/>
      <c r="T108" s="305"/>
      <c r="U108" s="305"/>
      <c r="V108" s="306"/>
      <c r="W108" s="306"/>
      <c r="X108" s="306"/>
      <c r="Y108" s="306"/>
      <c r="Z108" s="306"/>
      <c r="AA108" s="307"/>
      <c r="AB108" s="307"/>
      <c r="AC108" s="307"/>
    </row>
    <row r="109" spans="1:29" ht="15.75" customHeight="1">
      <c r="A109" s="298">
        <f t="shared" si="2"/>
        <v>108</v>
      </c>
      <c r="B109" s="312" t="s">
        <v>8425</v>
      </c>
      <c r="C109" s="253"/>
      <c r="D109" s="303" t="s">
        <v>8082</v>
      </c>
      <c r="E109" s="253" t="s">
        <v>8104</v>
      </c>
      <c r="F109" s="303" t="s">
        <v>8105</v>
      </c>
      <c r="G109" s="312" t="s">
        <v>8426</v>
      </c>
      <c r="H109" s="253"/>
      <c r="I109" s="253"/>
      <c r="J109" s="253"/>
      <c r="K109" s="313" t="s">
        <v>8427</v>
      </c>
      <c r="L109"/>
      <c r="M109"/>
      <c r="N109"/>
      <c r="O109"/>
      <c r="P109"/>
      <c r="Q109"/>
      <c r="R109">
        <v>53</v>
      </c>
      <c r="S109"/>
      <c r="T109"/>
      <c r="U109"/>
      <c r="V109"/>
      <c r="W109"/>
      <c r="X109"/>
      <c r="Y109"/>
      <c r="Z109"/>
      <c r="AA109"/>
      <c r="AB109"/>
      <c r="AC109"/>
    </row>
    <row r="110" spans="1:29" ht="15.75" customHeight="1">
      <c r="A110" s="298">
        <f t="shared" si="2"/>
        <v>109</v>
      </c>
      <c r="B110" s="302" t="s">
        <v>8428</v>
      </c>
      <c r="C110" s="302" t="s">
        <v>8429</v>
      </c>
      <c r="D110" s="303" t="s">
        <v>8082</v>
      </c>
      <c r="E110" s="303" t="s">
        <v>1244</v>
      </c>
      <c r="F110" s="303" t="s">
        <v>8095</v>
      </c>
      <c r="G110" s="312" t="s">
        <v>8295</v>
      </c>
      <c r="H110" s="298"/>
      <c r="I110" s="298"/>
      <c r="J110" s="300"/>
      <c r="K110" s="304" t="s">
        <v>8430</v>
      </c>
      <c r="L110" s="30"/>
      <c r="M110" s="30"/>
      <c r="N110" s="30"/>
      <c r="O110" s="30"/>
      <c r="P110" s="30"/>
      <c r="Q110" s="30"/>
      <c r="R110" s="30">
        <v>68</v>
      </c>
      <c r="S110" s="30"/>
      <c r="T110" s="305"/>
      <c r="U110" s="305"/>
      <c r="V110" s="306"/>
      <c r="W110" s="306"/>
      <c r="X110" s="306"/>
      <c r="Y110" s="306"/>
      <c r="Z110" s="306"/>
      <c r="AA110" s="307"/>
      <c r="AB110" s="307"/>
      <c r="AC110" s="307"/>
    </row>
    <row r="111" spans="1:29" ht="15.75" customHeight="1">
      <c r="A111" s="298">
        <f t="shared" si="2"/>
        <v>110</v>
      </c>
      <c r="B111" s="319" t="s">
        <v>8431</v>
      </c>
      <c r="C111" s="319" t="s">
        <v>8432</v>
      </c>
      <c r="D111" s="303" t="s">
        <v>8082</v>
      </c>
      <c r="E111" s="303" t="s">
        <v>8433</v>
      </c>
      <c r="F111" s="309" t="s">
        <v>8090</v>
      </c>
      <c r="G111" s="325" t="s">
        <v>8434</v>
      </c>
      <c r="H111" s="33"/>
      <c r="I111" s="33"/>
      <c r="J111" s="33"/>
      <c r="K111" s="313" t="s">
        <v>8435</v>
      </c>
      <c r="L111" s="30"/>
      <c r="M111" s="30"/>
      <c r="N111" s="30"/>
      <c r="O111" s="30"/>
      <c r="P111" s="30"/>
      <c r="Q111" s="30"/>
      <c r="R111" s="30">
        <v>43</v>
      </c>
      <c r="S111" s="30"/>
      <c r="T111" s="305"/>
      <c r="U111" s="305"/>
      <c r="V111" s="306"/>
      <c r="W111" s="306"/>
      <c r="X111" s="306"/>
      <c r="Y111" s="306"/>
      <c r="Z111" s="306"/>
      <c r="AA111" s="307"/>
      <c r="AB111" s="307"/>
      <c r="AC111" s="307"/>
    </row>
    <row r="112" spans="1:29" ht="15.75" customHeight="1">
      <c r="A112" s="298">
        <f t="shared" si="2"/>
        <v>111</v>
      </c>
      <c r="B112" s="144" t="s">
        <v>8436</v>
      </c>
      <c r="C112" s="302" t="s">
        <v>8437</v>
      </c>
      <c r="D112" s="303" t="s">
        <v>8082</v>
      </c>
      <c r="E112" s="303" t="s">
        <v>1244</v>
      </c>
      <c r="F112" s="303" t="s">
        <v>8090</v>
      </c>
      <c r="G112" s="318" t="s">
        <v>8438</v>
      </c>
      <c r="H112" s="298"/>
      <c r="I112" s="298"/>
      <c r="J112" s="331"/>
      <c r="K112" s="304" t="s">
        <v>8439</v>
      </c>
      <c r="N112" s="143"/>
      <c r="R112" s="138">
        <v>36</v>
      </c>
      <c r="T112" s="254"/>
      <c r="U112" s="254"/>
      <c r="V112" s="146"/>
      <c r="W112" s="146"/>
      <c r="X112" s="146"/>
      <c r="Y112" s="146"/>
      <c r="Z112" s="146"/>
      <c r="AA112" s="142"/>
      <c r="AB112" s="142"/>
      <c r="AC112" s="142"/>
    </row>
    <row r="113" spans="1:29" ht="15.75" customHeight="1">
      <c r="A113" s="298">
        <f t="shared" si="2"/>
        <v>112</v>
      </c>
      <c r="B113" s="302" t="s">
        <v>8440</v>
      </c>
      <c r="C113" s="302" t="s">
        <v>8440</v>
      </c>
      <c r="D113" s="303" t="s">
        <v>8082</v>
      </c>
      <c r="E113" s="308" t="s">
        <v>1605</v>
      </c>
      <c r="F113" s="309" t="s">
        <v>8095</v>
      </c>
      <c r="G113" s="332" t="s">
        <v>8441</v>
      </c>
      <c r="H113" s="33"/>
      <c r="I113" s="33"/>
      <c r="J113" s="33"/>
      <c r="K113" s="313" t="s">
        <v>1325</v>
      </c>
      <c r="L113" s="30"/>
      <c r="M113" s="30"/>
      <c r="N113" s="30"/>
      <c r="O113" s="30"/>
      <c r="P113" s="30"/>
      <c r="Q113" s="30"/>
      <c r="R113" s="30">
        <v>113</v>
      </c>
      <c r="S113" s="30"/>
      <c r="T113" s="311"/>
      <c r="U113" s="305"/>
      <c r="V113" s="306"/>
      <c r="W113" s="306"/>
      <c r="X113" s="306"/>
      <c r="Y113" s="306"/>
      <c r="Z113" s="306"/>
      <c r="AA113" s="307"/>
      <c r="AB113" s="307"/>
      <c r="AC113" s="307"/>
    </row>
    <row r="114" spans="1:29" ht="15.75" customHeight="1">
      <c r="A114" s="298">
        <f t="shared" si="2"/>
        <v>113</v>
      </c>
      <c r="B114" s="302" t="s">
        <v>8442</v>
      </c>
      <c r="C114" s="302" t="s">
        <v>8443</v>
      </c>
      <c r="D114" s="303" t="s">
        <v>8082</v>
      </c>
      <c r="E114" s="298" t="s">
        <v>8089</v>
      </c>
      <c r="F114" s="298" t="s">
        <v>8089</v>
      </c>
      <c r="G114" s="298" t="s">
        <v>8444</v>
      </c>
      <c r="H114" s="298"/>
      <c r="I114" s="298"/>
      <c r="J114" s="298"/>
      <c r="K114" s="304" t="s">
        <v>8445</v>
      </c>
      <c r="L114" s="137"/>
      <c r="M114" s="137" t="s">
        <v>8114</v>
      </c>
      <c r="N114" s="143"/>
      <c r="O114" s="141"/>
      <c r="P114" s="141"/>
      <c r="Q114" s="141"/>
      <c r="R114" s="141">
        <v>33</v>
      </c>
      <c r="S114" s="137"/>
      <c r="T114" s="141"/>
      <c r="U114" s="141"/>
      <c r="V114" s="141"/>
      <c r="W114" s="141"/>
      <c r="X114" s="141"/>
      <c r="Y114" s="141"/>
      <c r="Z114" s="141"/>
      <c r="AA114" s="141"/>
      <c r="AB114" s="141"/>
      <c r="AC114" s="141"/>
    </row>
    <row r="115" spans="1:29" ht="15.75" customHeight="1">
      <c r="A115" s="298">
        <f t="shared" si="2"/>
        <v>114</v>
      </c>
      <c r="B115" s="303" t="s">
        <v>8446</v>
      </c>
      <c r="C115" s="303"/>
      <c r="D115" s="303" t="s">
        <v>8117</v>
      </c>
      <c r="E115" s="298" t="s">
        <v>8192</v>
      </c>
      <c r="F115" s="298" t="s">
        <v>8192</v>
      </c>
      <c r="G115" s="299" t="s">
        <v>8447</v>
      </c>
      <c r="H115" s="298"/>
      <c r="I115" s="298"/>
      <c r="J115" s="300"/>
      <c r="K115" s="314" t="s">
        <v>8448</v>
      </c>
      <c r="L115" s="141" t="s">
        <v>8131</v>
      </c>
      <c r="M115" s="137" t="s">
        <v>8114</v>
      </c>
      <c r="N115" s="333"/>
      <c r="Q115" s="138" t="b">
        <v>0</v>
      </c>
      <c r="R115" s="138">
        <v>1</v>
      </c>
      <c r="S115" s="138" t="s">
        <v>8132</v>
      </c>
    </row>
    <row r="116" spans="1:29" ht="15.75" customHeight="1">
      <c r="A116" s="298">
        <f t="shared" si="2"/>
        <v>115</v>
      </c>
      <c r="B116" s="303" t="s">
        <v>8449</v>
      </c>
      <c r="C116" s="303"/>
      <c r="D116" s="303" t="s">
        <v>8117</v>
      </c>
      <c r="E116" s="303" t="s">
        <v>8192</v>
      </c>
      <c r="F116" s="303" t="s">
        <v>8192</v>
      </c>
      <c r="G116" s="299" t="s">
        <v>8089</v>
      </c>
      <c r="H116" s="303"/>
      <c r="I116" s="303"/>
      <c r="J116" s="303"/>
      <c r="K116" s="314" t="s">
        <v>8450</v>
      </c>
      <c r="L116" s="141" t="s">
        <v>8131</v>
      </c>
      <c r="M116" s="137" t="s">
        <v>8114</v>
      </c>
      <c r="N116" s="138"/>
      <c r="Q116" s="138" t="b">
        <v>0</v>
      </c>
      <c r="R116" s="138">
        <v>4</v>
      </c>
      <c r="S116" s="138" t="s">
        <v>8132</v>
      </c>
    </row>
    <row r="117" spans="1:29" ht="15.75" customHeight="1">
      <c r="A117" s="298">
        <f t="shared" si="2"/>
        <v>116</v>
      </c>
      <c r="B117" s="303" t="s">
        <v>8451</v>
      </c>
      <c r="C117" s="303" t="s">
        <v>8452</v>
      </c>
      <c r="D117" s="303" t="s">
        <v>8082</v>
      </c>
      <c r="E117" s="303" t="s">
        <v>8192</v>
      </c>
      <c r="F117" s="303" t="s">
        <v>8192</v>
      </c>
      <c r="G117" s="299" t="s">
        <v>8453</v>
      </c>
      <c r="H117" s="303"/>
      <c r="I117" s="303"/>
      <c r="J117" s="303"/>
      <c r="K117" s="304" t="s">
        <v>8454</v>
      </c>
      <c r="L117" s="137"/>
      <c r="M117" s="137" t="s">
        <v>8114</v>
      </c>
      <c r="N117" s="143"/>
      <c r="O117" s="141"/>
      <c r="P117" s="141"/>
      <c r="Q117" s="141"/>
      <c r="R117" s="141">
        <v>30</v>
      </c>
      <c r="S117" s="137"/>
      <c r="T117" s="141"/>
      <c r="U117" s="141"/>
      <c r="V117" s="141"/>
      <c r="W117" s="141"/>
      <c r="X117" s="141"/>
      <c r="Y117" s="141"/>
      <c r="Z117" s="141"/>
      <c r="AA117" s="141"/>
      <c r="AB117" s="141"/>
      <c r="AC117" s="141"/>
    </row>
    <row r="118" spans="1:29" ht="15.75" customHeight="1">
      <c r="A118" s="298">
        <f t="shared" si="2"/>
        <v>117</v>
      </c>
      <c r="B118" s="303" t="s">
        <v>8455</v>
      </c>
      <c r="C118" s="303"/>
      <c r="D118" s="303" t="s">
        <v>8117</v>
      </c>
      <c r="E118" s="303" t="s">
        <v>8136</v>
      </c>
      <c r="F118" s="303" t="s">
        <v>8136</v>
      </c>
      <c r="G118" s="299" t="s">
        <v>8456</v>
      </c>
      <c r="H118" s="303"/>
      <c r="I118" s="303"/>
      <c r="J118" s="303"/>
      <c r="K118" s="314" t="s">
        <v>8457</v>
      </c>
      <c r="L118" s="141" t="s">
        <v>8113</v>
      </c>
      <c r="M118" s="137" t="s">
        <v>8114</v>
      </c>
      <c r="N118" s="138"/>
      <c r="O118" s="137"/>
      <c r="P118" s="137"/>
      <c r="Q118" s="138" t="b">
        <v>0</v>
      </c>
      <c r="R118" s="137">
        <v>23</v>
      </c>
      <c r="S118" s="138" t="s">
        <v>8115</v>
      </c>
      <c r="T118" s="137"/>
      <c r="U118" s="137"/>
      <c r="V118" s="137"/>
      <c r="W118" s="137"/>
      <c r="X118" s="137"/>
      <c r="Y118" s="137"/>
      <c r="Z118" s="137"/>
      <c r="AA118" s="137"/>
      <c r="AB118" s="137"/>
      <c r="AC118" s="137"/>
    </row>
    <row r="119" spans="1:29" ht="15.75" customHeight="1">
      <c r="A119" s="298">
        <f t="shared" si="2"/>
        <v>118</v>
      </c>
      <c r="B119" s="303" t="s">
        <v>8458</v>
      </c>
      <c r="C119" s="303" t="s">
        <v>8459</v>
      </c>
      <c r="D119" s="303" t="s">
        <v>8196</v>
      </c>
      <c r="E119" s="303" t="s">
        <v>8460</v>
      </c>
      <c r="F119" s="303" t="s">
        <v>8460</v>
      </c>
      <c r="G119" s="299" t="s">
        <v>8461</v>
      </c>
      <c r="H119" s="303"/>
      <c r="I119" s="303"/>
      <c r="J119" s="303"/>
      <c r="K119" s="322" t="s">
        <v>8462</v>
      </c>
      <c r="L119" s="323"/>
      <c r="M119" s="30"/>
      <c r="N119" s="30"/>
      <c r="O119" s="30"/>
      <c r="P119" s="30"/>
      <c r="Q119" s="30"/>
      <c r="R119" s="30">
        <v>116</v>
      </c>
      <c r="S119" s="30"/>
      <c r="T119" s="311"/>
      <c r="U119" s="305"/>
      <c r="V119" s="306"/>
      <c r="W119" s="306"/>
      <c r="X119" s="306"/>
      <c r="Y119" s="306"/>
      <c r="Z119" s="306"/>
      <c r="AA119" s="307"/>
      <c r="AB119" s="307"/>
      <c r="AC119" s="307"/>
    </row>
    <row r="120" spans="1:29" ht="15.75" customHeight="1">
      <c r="A120" s="334">
        <v>119</v>
      </c>
      <c r="B120" s="303" t="s">
        <v>8463</v>
      </c>
      <c r="C120" s="303" t="s">
        <v>8464</v>
      </c>
      <c r="D120" s="303" t="s">
        <v>8196</v>
      </c>
      <c r="E120" s="303" t="s">
        <v>8465</v>
      </c>
      <c r="F120" s="303" t="s">
        <v>8128</v>
      </c>
      <c r="G120" s="299" t="s">
        <v>8466</v>
      </c>
      <c r="H120" s="303"/>
      <c r="I120" s="303"/>
      <c r="J120" s="303"/>
      <c r="K120" s="335" t="s">
        <v>1269</v>
      </c>
      <c r="L120" s="336"/>
      <c r="M120" s="337"/>
      <c r="N120" s="337"/>
      <c r="O120" s="337"/>
      <c r="P120" s="337"/>
      <c r="Q120" s="337"/>
      <c r="R120" s="337">
        <v>116</v>
      </c>
      <c r="S120" s="337"/>
      <c r="T120" s="338"/>
      <c r="U120" s="339"/>
      <c r="V120" s="135"/>
      <c r="W120" s="135"/>
      <c r="X120" s="135"/>
      <c r="Y120" s="135"/>
      <c r="Z120" s="135"/>
      <c r="AA120" s="340"/>
      <c r="AB120" s="340"/>
      <c r="AC120" s="340"/>
    </row>
    <row r="121" spans="1:29" ht="15.75" customHeight="1">
      <c r="A121" s="298">
        <f t="shared" si="2"/>
        <v>120</v>
      </c>
      <c r="B121" s="303" t="s">
        <v>8467</v>
      </c>
      <c r="C121" s="303" t="s">
        <v>8468</v>
      </c>
      <c r="D121" s="303" t="s">
        <v>8082</v>
      </c>
      <c r="E121" s="303" t="s">
        <v>8460</v>
      </c>
      <c r="F121" s="303" t="s">
        <v>8460</v>
      </c>
      <c r="G121" s="299" t="s">
        <v>8469</v>
      </c>
      <c r="H121" s="303"/>
      <c r="I121" s="303"/>
      <c r="J121" s="303"/>
      <c r="K121" s="30" t="s">
        <v>8470</v>
      </c>
      <c r="L121" s="30"/>
      <c r="M121" s="30"/>
      <c r="N121" s="30"/>
      <c r="O121" s="30"/>
      <c r="P121" s="30"/>
      <c r="Q121" s="30"/>
      <c r="R121" s="30"/>
      <c r="S121" s="30"/>
      <c r="T121" s="311"/>
      <c r="U121" s="305"/>
      <c r="V121" s="306"/>
      <c r="W121" s="306"/>
      <c r="X121" s="306"/>
      <c r="Y121" s="306"/>
      <c r="Z121" s="306"/>
      <c r="AA121" s="307"/>
      <c r="AB121" s="307"/>
      <c r="AC121" s="307"/>
    </row>
    <row r="122" spans="1:29" ht="15.75" customHeight="1">
      <c r="A122" s="298">
        <f t="shared" si="2"/>
        <v>121</v>
      </c>
      <c r="B122" s="303" t="s">
        <v>8471</v>
      </c>
      <c r="C122" s="303" t="s">
        <v>8472</v>
      </c>
      <c r="D122" s="303" t="s">
        <v>8082</v>
      </c>
      <c r="E122" s="303" t="s">
        <v>8460</v>
      </c>
      <c r="F122" s="303" t="s">
        <v>8460</v>
      </c>
      <c r="G122" s="299" t="s">
        <v>8473</v>
      </c>
      <c r="H122" s="303"/>
      <c r="I122" s="303"/>
      <c r="J122" s="303"/>
      <c r="K122" s="30" t="s">
        <v>8474</v>
      </c>
      <c r="L122" s="30"/>
      <c r="M122" s="30"/>
      <c r="N122" s="30"/>
      <c r="O122" s="30"/>
      <c r="P122" s="30"/>
      <c r="Q122" s="30"/>
      <c r="R122" s="30"/>
      <c r="S122" s="30"/>
      <c r="T122" s="311"/>
      <c r="U122" s="305"/>
      <c r="V122" s="306"/>
      <c r="W122" s="306"/>
      <c r="X122" s="306"/>
      <c r="Y122" s="306"/>
      <c r="Z122" s="306"/>
      <c r="AA122" s="307"/>
      <c r="AB122" s="307"/>
      <c r="AC122" s="307"/>
    </row>
    <row r="123" spans="1:29" ht="15.75" customHeight="1"/>
    <row r="124" spans="1:29" ht="15.75" customHeight="1"/>
    <row r="125" spans="1:29" ht="15.75" customHeight="1"/>
    <row r="126" spans="1:29" ht="15.75" customHeight="1"/>
    <row r="127" spans="1:29" ht="15.75" customHeight="1"/>
    <row r="128" spans="1:29"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sheetData>
  <phoneticPr fontId="40" type="noConversion"/>
  <conditionalFormatting sqref="B112">
    <cfRule type="containsText" dxfId="20" priority="1" stopIfTrue="1" operator="containsText" text="DONE">
      <formula>NOT(ISERROR(SEARCH(("DONE"),(B112))))</formula>
    </cfRule>
  </conditionalFormatting>
  <conditionalFormatting sqref="B112">
    <cfRule type="containsText" dxfId="19" priority="2" stopIfTrue="1" operator="containsText" text="NOW">
      <formula>NOT(ISERROR(SEARCH(("NOW"),(B112))))</formula>
    </cfRule>
  </conditionalFormatting>
  <conditionalFormatting sqref="B112">
    <cfRule type="containsText" dxfId="18" priority="3" stopIfTrue="1" operator="containsText" text="WIP">
      <formula>NOT(ISERROR(SEARCH(("WIP"),(B112))))</formula>
    </cfRule>
  </conditionalFormatting>
  <conditionalFormatting sqref="B112">
    <cfRule type="containsText" dxfId="17" priority="4" stopIfTrue="1" operator="containsText" text="OVERDUE">
      <formula>NOT(ISERROR(SEARCH(("OVERDUE"),(B112))))</formula>
    </cfRule>
  </conditionalFormatting>
  <conditionalFormatting sqref="B112">
    <cfRule type="containsText" dxfId="16" priority="5" stopIfTrue="1" operator="containsText" text="REVIEW">
      <formula>NOT(ISERROR(SEARCH(("REVIEW"),(B112))))</formula>
    </cfRule>
  </conditionalFormatting>
  <dataValidations count="1">
    <dataValidation type="list" allowBlank="1" showInputMessage="1" showErrorMessage="1" sqref="E7:F7" xr:uid="{00000000-0002-0000-1C00-000000000000}">
      <formula1>Module</formula1>
    </dataValidation>
  </dataValidations>
  <hyperlinks>
    <hyperlink ref="K56" r:id="rId1" xr:uid="{00000000-0004-0000-1C00-000000000000}"/>
    <hyperlink ref="K102" r:id="rId2" xr:uid="{00000000-0004-0000-1C00-000001000000}"/>
    <hyperlink ref="K8" r:id="rId3" xr:uid="{00000000-0004-0000-1C00-000002000000}"/>
    <hyperlink ref="K10" r:id="rId4" xr:uid="{00000000-0004-0000-1C00-000003000000}"/>
    <hyperlink ref="K14" r:id="rId5" xr:uid="{00000000-0004-0000-1C00-000004000000}"/>
    <hyperlink ref="K16" r:id="rId6" xr:uid="{00000000-0004-0000-1C00-000005000000}"/>
    <hyperlink ref="K30" r:id="rId7" xr:uid="{00000000-0004-0000-1C00-000006000000}"/>
    <hyperlink ref="K40" r:id="rId8" xr:uid="{00000000-0004-0000-1C00-000007000000}"/>
    <hyperlink ref="K50" r:id="rId9" xr:uid="{00000000-0004-0000-1C00-000008000000}"/>
    <hyperlink ref="K75" r:id="rId10" xr:uid="{00000000-0004-0000-1C00-000009000000}"/>
    <hyperlink ref="K85" r:id="rId11" xr:uid="{00000000-0004-0000-1C00-00000A000000}"/>
    <hyperlink ref="K115" r:id="rId12" xr:uid="{00000000-0004-0000-1C00-00000B000000}"/>
    <hyperlink ref="K116" r:id="rId13" xr:uid="{00000000-0004-0000-1C00-00000C000000}"/>
    <hyperlink ref="K51" r:id="rId14" xr:uid="{00000000-0004-0000-1C00-00000D000000}"/>
    <hyperlink ref="K92" r:id="rId15" xr:uid="{00000000-0004-0000-1C00-00000E000000}"/>
    <hyperlink ref="K12" r:id="rId16" xr:uid="{00000000-0004-0000-1C00-00000F000000}"/>
    <hyperlink ref="K71" r:id="rId17" xr:uid="{00000000-0004-0000-1C00-000010000000}"/>
    <hyperlink ref="K28" r:id="rId18" xr:uid="{00000000-0004-0000-1C00-000011000000}"/>
    <hyperlink ref="K45" r:id="rId19" xr:uid="{00000000-0004-0000-1C00-000012000000}"/>
    <hyperlink ref="K11" r:id="rId20" xr:uid="{00000000-0004-0000-1C00-000013000000}"/>
    <hyperlink ref="J56" r:id="rId21" xr:uid="{00000000-0004-0000-1C00-000014000000}"/>
    <hyperlink ref="J92" r:id="rId22" xr:uid="{00000000-0004-0000-1C00-000015000000}"/>
    <hyperlink ref="K36" r:id="rId23" xr:uid="{00000000-0004-0000-1C00-000016000000}"/>
    <hyperlink ref="K118" r:id="rId24" xr:uid="{00000000-0004-0000-1C00-000017000000}"/>
    <hyperlink ref="K61" r:id="rId25" xr:uid="{00000000-0004-0000-1C00-000018000000}"/>
    <hyperlink ref="K70" r:id="rId26" xr:uid="{00000000-0004-0000-1C00-000019000000}"/>
    <hyperlink ref="K111" r:id="rId27" xr:uid="{00000000-0004-0000-1C00-00001A000000}"/>
    <hyperlink ref="K34" r:id="rId28" xr:uid="{00000000-0004-0000-1C00-00001B000000}"/>
    <hyperlink ref="K42" r:id="rId29" xr:uid="{00000000-0004-0000-1C00-00001C000000}"/>
    <hyperlink ref="K53" r:id="rId30" xr:uid="{00000000-0004-0000-1C00-00001D000000}"/>
    <hyperlink ref="K86" r:id="rId31" display="mailto:feng.nicole@inventec.com" xr:uid="{00000000-0004-0000-1C00-00001E000000}"/>
    <hyperlink ref="K55" r:id="rId32" xr:uid="{00000000-0004-0000-1C00-00001F000000}"/>
    <hyperlink ref="K18" r:id="rId33" xr:uid="{00000000-0004-0000-1C00-000020000000}"/>
    <hyperlink ref="K41" r:id="rId34" xr:uid="{00000000-0004-0000-1C00-000021000000}"/>
    <hyperlink ref="K67" r:id="rId35" xr:uid="{00000000-0004-0000-1C00-000022000000}"/>
    <hyperlink ref="K17" r:id="rId36" xr:uid="{00000000-0004-0000-1C00-000023000000}"/>
    <hyperlink ref="K19" r:id="rId37" xr:uid="{00000000-0004-0000-1C00-000024000000}"/>
    <hyperlink ref="K103" r:id="rId38" xr:uid="{00000000-0004-0000-1C00-000025000000}"/>
    <hyperlink ref="K32" r:id="rId39" display="mailto:fan.gang@inventec.com" xr:uid="{00000000-0004-0000-1C00-000026000000}"/>
    <hyperlink ref="K39" r:id="rId40" display="mailto:wang.ian@inventec.com" xr:uid="{00000000-0004-0000-1C00-000027000000}"/>
    <hyperlink ref="K79" r:id="rId41" display="mailto:Lai.Louis@inventec.com" xr:uid="{00000000-0004-0000-1C00-000028000000}"/>
    <hyperlink ref="K15" r:id="rId42" display="mailto:Wang.Carol@inventec.com" xr:uid="{00000000-0004-0000-1C00-000029000000}"/>
    <hyperlink ref="K35" r:id="rId43" display="mailto:guo.gui-long@inventec.com" xr:uid="{00000000-0004-0000-1C00-00002A000000}"/>
    <hyperlink ref="K104" r:id="rId44" xr:uid="{00000000-0004-0000-1C00-00002B000000}"/>
    <hyperlink ref="K7" r:id="rId45" xr:uid="{00000000-0004-0000-1C00-00002C000000}"/>
    <hyperlink ref="K113" r:id="rId46" xr:uid="{00000000-0004-0000-1C00-00002D000000}"/>
    <hyperlink ref="K43" r:id="rId47" xr:uid="{00000000-0004-0000-1C00-00002E000000}"/>
    <hyperlink ref="K93" r:id="rId48" xr:uid="{00000000-0004-0000-1C00-00002F000000}"/>
    <hyperlink ref="K88" r:id="rId49" xr:uid="{00000000-0004-0000-1C00-000030000000}"/>
    <hyperlink ref="K4" r:id="rId50" xr:uid="{00000000-0004-0000-1C00-000031000000}"/>
    <hyperlink ref="K20" r:id="rId51" xr:uid="{00000000-0004-0000-1C00-000032000000}"/>
    <hyperlink ref="K100" r:id="rId52" xr:uid="{00000000-0004-0000-1C00-000033000000}"/>
    <hyperlink ref="K33" r:id="rId53" xr:uid="{00000000-0004-0000-1C00-000034000000}"/>
    <hyperlink ref="K120" r:id="rId54" display="mailto:tsai.shang-ju@inventec.com" xr:uid="{00000000-0004-0000-1C00-000035000000}"/>
  </hyperlinks>
  <pageMargins left="0.7" right="0.7" top="0.75" bottom="0.75" header="0.3" footer="0.3"/>
  <pageSetup paperSize="9" orientation="portrait" r:id="rId55"/>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
    <tabColor rgb="FFFFFF00"/>
  </sheetPr>
  <dimension ref="A1:V144"/>
  <sheetViews>
    <sheetView zoomScale="85" zoomScaleNormal="85" zoomScalePageLayoutView="70" workbookViewId="0">
      <selection activeCell="F32" sqref="F32"/>
    </sheetView>
  </sheetViews>
  <sheetFormatPr defaultColWidth="9.5546875" defaultRowHeight="15.75"/>
  <cols>
    <col min="1" max="1" width="29.5546875" style="73" customWidth="1"/>
    <col min="2" max="2" width="19.44140625" style="73" customWidth="1"/>
    <col min="3" max="3" width="25.5546875" style="73" customWidth="1"/>
    <col min="4" max="4" width="12.33203125" style="73" customWidth="1"/>
    <col min="5" max="5" width="16.5546875" style="73" customWidth="1"/>
    <col min="6" max="6" width="19.5546875" style="73" customWidth="1"/>
    <col min="7" max="7" width="16.5546875" style="73" customWidth="1"/>
    <col min="8" max="8" width="14" style="73" customWidth="1"/>
    <col min="9" max="9" width="8.88671875" style="73" customWidth="1"/>
    <col min="10" max="10" width="16.33203125" style="73" customWidth="1"/>
    <col min="11" max="11" width="40.5546875" style="104" customWidth="1"/>
    <col min="12" max="12" width="79.5546875" style="70" customWidth="1"/>
    <col min="13" max="13" width="16.5546875" style="73" customWidth="1"/>
    <col min="14" max="14" width="58.5546875" style="73" customWidth="1"/>
    <col min="15" max="15" width="12.33203125" style="73" customWidth="1"/>
    <col min="16" max="16" width="26.5546875" style="73" customWidth="1"/>
    <col min="17" max="17" width="46.33203125" style="73" customWidth="1"/>
    <col min="18" max="18" width="73.33203125" style="73" customWidth="1"/>
    <col min="19" max="19" width="43.33203125" style="73" customWidth="1"/>
    <col min="20" max="20" width="20" style="73" customWidth="1"/>
    <col min="21" max="21" width="16.5546875" style="73" customWidth="1"/>
    <col min="22" max="22" width="38.88671875" style="73" customWidth="1"/>
    <col min="23" max="256" width="9.5546875" style="73"/>
    <col min="257" max="257" width="14" style="73" customWidth="1"/>
    <col min="258" max="258" width="15.109375" style="73" customWidth="1"/>
    <col min="259" max="259" width="14.5546875" style="73" customWidth="1"/>
    <col min="260" max="260" width="9.33203125" style="73" customWidth="1"/>
    <col min="261" max="261" width="12.5546875" style="73" customWidth="1"/>
    <col min="262" max="262" width="14.5546875" style="73" customWidth="1"/>
    <col min="263" max="263" width="12.5546875" style="73" customWidth="1"/>
    <col min="264" max="264" width="10.5546875" style="73" customWidth="1"/>
    <col min="265" max="265" width="20" style="73" customWidth="1"/>
    <col min="266" max="266" width="18.44140625" style="73" customWidth="1"/>
    <col min="267" max="267" width="30.109375" style="73" customWidth="1"/>
    <col min="268" max="268" width="33.44140625" style="73" customWidth="1"/>
    <col min="269" max="269" width="12.5546875" style="73" customWidth="1"/>
    <col min="270" max="270" width="44.109375" style="73" customWidth="1"/>
    <col min="271" max="271" width="9.33203125" style="73" customWidth="1"/>
    <col min="272" max="272" width="20.109375" style="73" customWidth="1"/>
    <col min="273" max="273" width="34.5546875" style="73" customWidth="1"/>
    <col min="274" max="274" width="55.109375" style="73" customWidth="1"/>
    <col min="275" max="275" width="32.5546875" style="73" customWidth="1"/>
    <col min="276" max="276" width="15.109375" style="73" customWidth="1"/>
    <col min="277" max="277" width="12.5546875" style="73" customWidth="1"/>
    <col min="278" max="278" width="29.33203125" style="73" customWidth="1"/>
    <col min="279" max="512" width="9.5546875" style="73"/>
    <col min="513" max="513" width="14" style="73" customWidth="1"/>
    <col min="514" max="514" width="15.109375" style="73" customWidth="1"/>
    <col min="515" max="515" width="14.5546875" style="73" customWidth="1"/>
    <col min="516" max="516" width="9.33203125" style="73" customWidth="1"/>
    <col min="517" max="517" width="12.5546875" style="73" customWidth="1"/>
    <col min="518" max="518" width="14.5546875" style="73" customWidth="1"/>
    <col min="519" max="519" width="12.5546875" style="73" customWidth="1"/>
    <col min="520" max="520" width="10.5546875" style="73" customWidth="1"/>
    <col min="521" max="521" width="20" style="73" customWidth="1"/>
    <col min="522" max="522" width="18.44140625" style="73" customWidth="1"/>
    <col min="523" max="523" width="30.109375" style="73" customWidth="1"/>
    <col min="524" max="524" width="33.44140625" style="73" customWidth="1"/>
    <col min="525" max="525" width="12.5546875" style="73" customWidth="1"/>
    <col min="526" max="526" width="44.109375" style="73" customWidth="1"/>
    <col min="527" max="527" width="9.33203125" style="73" customWidth="1"/>
    <col min="528" max="528" width="20.109375" style="73" customWidth="1"/>
    <col min="529" max="529" width="34.5546875" style="73" customWidth="1"/>
    <col min="530" max="530" width="55.109375" style="73" customWidth="1"/>
    <col min="531" max="531" width="32.5546875" style="73" customWidth="1"/>
    <col min="532" max="532" width="15.109375" style="73" customWidth="1"/>
    <col min="533" max="533" width="12.5546875" style="73" customWidth="1"/>
    <col min="534" max="534" width="29.33203125" style="73" customWidth="1"/>
    <col min="535" max="768" width="9.5546875" style="73"/>
    <col min="769" max="769" width="14" style="73" customWidth="1"/>
    <col min="770" max="770" width="15.109375" style="73" customWidth="1"/>
    <col min="771" max="771" width="14.5546875" style="73" customWidth="1"/>
    <col min="772" max="772" width="9.33203125" style="73" customWidth="1"/>
    <col min="773" max="773" width="12.5546875" style="73" customWidth="1"/>
    <col min="774" max="774" width="14.5546875" style="73" customWidth="1"/>
    <col min="775" max="775" width="12.5546875" style="73" customWidth="1"/>
    <col min="776" max="776" width="10.5546875" style="73" customWidth="1"/>
    <col min="777" max="777" width="20" style="73" customWidth="1"/>
    <col min="778" max="778" width="18.44140625" style="73" customWidth="1"/>
    <col min="779" max="779" width="30.109375" style="73" customWidth="1"/>
    <col min="780" max="780" width="33.44140625" style="73" customWidth="1"/>
    <col min="781" max="781" width="12.5546875" style="73" customWidth="1"/>
    <col min="782" max="782" width="44.109375" style="73" customWidth="1"/>
    <col min="783" max="783" width="9.33203125" style="73" customWidth="1"/>
    <col min="784" max="784" width="20.109375" style="73" customWidth="1"/>
    <col min="785" max="785" width="34.5546875" style="73" customWidth="1"/>
    <col min="786" max="786" width="55.109375" style="73" customWidth="1"/>
    <col min="787" max="787" width="32.5546875" style="73" customWidth="1"/>
    <col min="788" max="788" width="15.109375" style="73" customWidth="1"/>
    <col min="789" max="789" width="12.5546875" style="73" customWidth="1"/>
    <col min="790" max="790" width="29.33203125" style="73" customWidth="1"/>
    <col min="791" max="1024" width="9.5546875" style="73"/>
    <col min="1025" max="1025" width="14" style="73" customWidth="1"/>
    <col min="1026" max="1026" width="15.109375" style="73" customWidth="1"/>
    <col min="1027" max="1027" width="14.5546875" style="73" customWidth="1"/>
    <col min="1028" max="1028" width="9.33203125" style="73" customWidth="1"/>
    <col min="1029" max="1029" width="12.5546875" style="73" customWidth="1"/>
    <col min="1030" max="1030" width="14.5546875" style="73" customWidth="1"/>
    <col min="1031" max="1031" width="12.5546875" style="73" customWidth="1"/>
    <col min="1032" max="1032" width="10.5546875" style="73" customWidth="1"/>
    <col min="1033" max="1033" width="20" style="73" customWidth="1"/>
    <col min="1034" max="1034" width="18.44140625" style="73" customWidth="1"/>
    <col min="1035" max="1035" width="30.109375" style="73" customWidth="1"/>
    <col min="1036" max="1036" width="33.44140625" style="73" customWidth="1"/>
    <col min="1037" max="1037" width="12.5546875" style="73" customWidth="1"/>
    <col min="1038" max="1038" width="44.109375" style="73" customWidth="1"/>
    <col min="1039" max="1039" width="9.33203125" style="73" customWidth="1"/>
    <col min="1040" max="1040" width="20.109375" style="73" customWidth="1"/>
    <col min="1041" max="1041" width="34.5546875" style="73" customWidth="1"/>
    <col min="1042" max="1042" width="55.109375" style="73" customWidth="1"/>
    <col min="1043" max="1043" width="32.5546875" style="73" customWidth="1"/>
    <col min="1044" max="1044" width="15.109375" style="73" customWidth="1"/>
    <col min="1045" max="1045" width="12.5546875" style="73" customWidth="1"/>
    <col min="1046" max="1046" width="29.33203125" style="73" customWidth="1"/>
    <col min="1047" max="1280" width="9.5546875" style="73"/>
    <col min="1281" max="1281" width="14" style="73" customWidth="1"/>
    <col min="1282" max="1282" width="15.109375" style="73" customWidth="1"/>
    <col min="1283" max="1283" width="14.5546875" style="73" customWidth="1"/>
    <col min="1284" max="1284" width="9.33203125" style="73" customWidth="1"/>
    <col min="1285" max="1285" width="12.5546875" style="73" customWidth="1"/>
    <col min="1286" max="1286" width="14.5546875" style="73" customWidth="1"/>
    <col min="1287" max="1287" width="12.5546875" style="73" customWidth="1"/>
    <col min="1288" max="1288" width="10.5546875" style="73" customWidth="1"/>
    <col min="1289" max="1289" width="20" style="73" customWidth="1"/>
    <col min="1290" max="1290" width="18.44140625" style="73" customWidth="1"/>
    <col min="1291" max="1291" width="30.109375" style="73" customWidth="1"/>
    <col min="1292" max="1292" width="33.44140625" style="73" customWidth="1"/>
    <col min="1293" max="1293" width="12.5546875" style="73" customWidth="1"/>
    <col min="1294" max="1294" width="44.109375" style="73" customWidth="1"/>
    <col min="1295" max="1295" width="9.33203125" style="73" customWidth="1"/>
    <col min="1296" max="1296" width="20.109375" style="73" customWidth="1"/>
    <col min="1297" max="1297" width="34.5546875" style="73" customWidth="1"/>
    <col min="1298" max="1298" width="55.109375" style="73" customWidth="1"/>
    <col min="1299" max="1299" width="32.5546875" style="73" customWidth="1"/>
    <col min="1300" max="1300" width="15.109375" style="73" customWidth="1"/>
    <col min="1301" max="1301" width="12.5546875" style="73" customWidth="1"/>
    <col min="1302" max="1302" width="29.33203125" style="73" customWidth="1"/>
    <col min="1303" max="1536" width="9.5546875" style="73"/>
    <col min="1537" max="1537" width="14" style="73" customWidth="1"/>
    <col min="1538" max="1538" width="15.109375" style="73" customWidth="1"/>
    <col min="1539" max="1539" width="14.5546875" style="73" customWidth="1"/>
    <col min="1540" max="1540" width="9.33203125" style="73" customWidth="1"/>
    <col min="1541" max="1541" width="12.5546875" style="73" customWidth="1"/>
    <col min="1542" max="1542" width="14.5546875" style="73" customWidth="1"/>
    <col min="1543" max="1543" width="12.5546875" style="73" customWidth="1"/>
    <col min="1544" max="1544" width="10.5546875" style="73" customWidth="1"/>
    <col min="1545" max="1545" width="20" style="73" customWidth="1"/>
    <col min="1546" max="1546" width="18.44140625" style="73" customWidth="1"/>
    <col min="1547" max="1547" width="30.109375" style="73" customWidth="1"/>
    <col min="1548" max="1548" width="33.44140625" style="73" customWidth="1"/>
    <col min="1549" max="1549" width="12.5546875" style="73" customWidth="1"/>
    <col min="1550" max="1550" width="44.109375" style="73" customWidth="1"/>
    <col min="1551" max="1551" width="9.33203125" style="73" customWidth="1"/>
    <col min="1552" max="1552" width="20.109375" style="73" customWidth="1"/>
    <col min="1553" max="1553" width="34.5546875" style="73" customWidth="1"/>
    <col min="1554" max="1554" width="55.109375" style="73" customWidth="1"/>
    <col min="1555" max="1555" width="32.5546875" style="73" customWidth="1"/>
    <col min="1556" max="1556" width="15.109375" style="73" customWidth="1"/>
    <col min="1557" max="1557" width="12.5546875" style="73" customWidth="1"/>
    <col min="1558" max="1558" width="29.33203125" style="73" customWidth="1"/>
    <col min="1559" max="1792" width="9.5546875" style="73"/>
    <col min="1793" max="1793" width="14" style="73" customWidth="1"/>
    <col min="1794" max="1794" width="15.109375" style="73" customWidth="1"/>
    <col min="1795" max="1795" width="14.5546875" style="73" customWidth="1"/>
    <col min="1796" max="1796" width="9.33203125" style="73" customWidth="1"/>
    <col min="1797" max="1797" width="12.5546875" style="73" customWidth="1"/>
    <col min="1798" max="1798" width="14.5546875" style="73" customWidth="1"/>
    <col min="1799" max="1799" width="12.5546875" style="73" customWidth="1"/>
    <col min="1800" max="1800" width="10.5546875" style="73" customWidth="1"/>
    <col min="1801" max="1801" width="20" style="73" customWidth="1"/>
    <col min="1802" max="1802" width="18.44140625" style="73" customWidth="1"/>
    <col min="1803" max="1803" width="30.109375" style="73" customWidth="1"/>
    <col min="1804" max="1804" width="33.44140625" style="73" customWidth="1"/>
    <col min="1805" max="1805" width="12.5546875" style="73" customWidth="1"/>
    <col min="1806" max="1806" width="44.109375" style="73" customWidth="1"/>
    <col min="1807" max="1807" width="9.33203125" style="73" customWidth="1"/>
    <col min="1808" max="1808" width="20.109375" style="73" customWidth="1"/>
    <col min="1809" max="1809" width="34.5546875" style="73" customWidth="1"/>
    <col min="1810" max="1810" width="55.109375" style="73" customWidth="1"/>
    <col min="1811" max="1811" width="32.5546875" style="73" customWidth="1"/>
    <col min="1812" max="1812" width="15.109375" style="73" customWidth="1"/>
    <col min="1813" max="1813" width="12.5546875" style="73" customWidth="1"/>
    <col min="1814" max="1814" width="29.33203125" style="73" customWidth="1"/>
    <col min="1815" max="2048" width="9.5546875" style="73"/>
    <col min="2049" max="2049" width="14" style="73" customWidth="1"/>
    <col min="2050" max="2050" width="15.109375" style="73" customWidth="1"/>
    <col min="2051" max="2051" width="14.5546875" style="73" customWidth="1"/>
    <col min="2052" max="2052" width="9.33203125" style="73" customWidth="1"/>
    <col min="2053" max="2053" width="12.5546875" style="73" customWidth="1"/>
    <col min="2054" max="2054" width="14.5546875" style="73" customWidth="1"/>
    <col min="2055" max="2055" width="12.5546875" style="73" customWidth="1"/>
    <col min="2056" max="2056" width="10.5546875" style="73" customWidth="1"/>
    <col min="2057" max="2057" width="20" style="73" customWidth="1"/>
    <col min="2058" max="2058" width="18.44140625" style="73" customWidth="1"/>
    <col min="2059" max="2059" width="30.109375" style="73" customWidth="1"/>
    <col min="2060" max="2060" width="33.44140625" style="73" customWidth="1"/>
    <col min="2061" max="2061" width="12.5546875" style="73" customWidth="1"/>
    <col min="2062" max="2062" width="44.109375" style="73" customWidth="1"/>
    <col min="2063" max="2063" width="9.33203125" style="73" customWidth="1"/>
    <col min="2064" max="2064" width="20.109375" style="73" customWidth="1"/>
    <col min="2065" max="2065" width="34.5546875" style="73" customWidth="1"/>
    <col min="2066" max="2066" width="55.109375" style="73" customWidth="1"/>
    <col min="2067" max="2067" width="32.5546875" style="73" customWidth="1"/>
    <col min="2068" max="2068" width="15.109375" style="73" customWidth="1"/>
    <col min="2069" max="2069" width="12.5546875" style="73" customWidth="1"/>
    <col min="2070" max="2070" width="29.33203125" style="73" customWidth="1"/>
    <col min="2071" max="2304" width="9.5546875" style="73"/>
    <col min="2305" max="2305" width="14" style="73" customWidth="1"/>
    <col min="2306" max="2306" width="15.109375" style="73" customWidth="1"/>
    <col min="2307" max="2307" width="14.5546875" style="73" customWidth="1"/>
    <col min="2308" max="2308" width="9.33203125" style="73" customWidth="1"/>
    <col min="2309" max="2309" width="12.5546875" style="73" customWidth="1"/>
    <col min="2310" max="2310" width="14.5546875" style="73" customWidth="1"/>
    <col min="2311" max="2311" width="12.5546875" style="73" customWidth="1"/>
    <col min="2312" max="2312" width="10.5546875" style="73" customWidth="1"/>
    <col min="2313" max="2313" width="20" style="73" customWidth="1"/>
    <col min="2314" max="2314" width="18.44140625" style="73" customWidth="1"/>
    <col min="2315" max="2315" width="30.109375" style="73" customWidth="1"/>
    <col min="2316" max="2316" width="33.44140625" style="73" customWidth="1"/>
    <col min="2317" max="2317" width="12.5546875" style="73" customWidth="1"/>
    <col min="2318" max="2318" width="44.109375" style="73" customWidth="1"/>
    <col min="2319" max="2319" width="9.33203125" style="73" customWidth="1"/>
    <col min="2320" max="2320" width="20.109375" style="73" customWidth="1"/>
    <col min="2321" max="2321" width="34.5546875" style="73" customWidth="1"/>
    <col min="2322" max="2322" width="55.109375" style="73" customWidth="1"/>
    <col min="2323" max="2323" width="32.5546875" style="73" customWidth="1"/>
    <col min="2324" max="2324" width="15.109375" style="73" customWidth="1"/>
    <col min="2325" max="2325" width="12.5546875" style="73" customWidth="1"/>
    <col min="2326" max="2326" width="29.33203125" style="73" customWidth="1"/>
    <col min="2327" max="2560" width="9.5546875" style="73"/>
    <col min="2561" max="2561" width="14" style="73" customWidth="1"/>
    <col min="2562" max="2562" width="15.109375" style="73" customWidth="1"/>
    <col min="2563" max="2563" width="14.5546875" style="73" customWidth="1"/>
    <col min="2564" max="2564" width="9.33203125" style="73" customWidth="1"/>
    <col min="2565" max="2565" width="12.5546875" style="73" customWidth="1"/>
    <col min="2566" max="2566" width="14.5546875" style="73" customWidth="1"/>
    <col min="2567" max="2567" width="12.5546875" style="73" customWidth="1"/>
    <col min="2568" max="2568" width="10.5546875" style="73" customWidth="1"/>
    <col min="2569" max="2569" width="20" style="73" customWidth="1"/>
    <col min="2570" max="2570" width="18.44140625" style="73" customWidth="1"/>
    <col min="2571" max="2571" width="30.109375" style="73" customWidth="1"/>
    <col min="2572" max="2572" width="33.44140625" style="73" customWidth="1"/>
    <col min="2573" max="2573" width="12.5546875" style="73" customWidth="1"/>
    <col min="2574" max="2574" width="44.109375" style="73" customWidth="1"/>
    <col min="2575" max="2575" width="9.33203125" style="73" customWidth="1"/>
    <col min="2576" max="2576" width="20.109375" style="73" customWidth="1"/>
    <col min="2577" max="2577" width="34.5546875" style="73" customWidth="1"/>
    <col min="2578" max="2578" width="55.109375" style="73" customWidth="1"/>
    <col min="2579" max="2579" width="32.5546875" style="73" customWidth="1"/>
    <col min="2580" max="2580" width="15.109375" style="73" customWidth="1"/>
    <col min="2581" max="2581" width="12.5546875" style="73" customWidth="1"/>
    <col min="2582" max="2582" width="29.33203125" style="73" customWidth="1"/>
    <col min="2583" max="2816" width="9.5546875" style="73"/>
    <col min="2817" max="2817" width="14" style="73" customWidth="1"/>
    <col min="2818" max="2818" width="15.109375" style="73" customWidth="1"/>
    <col min="2819" max="2819" width="14.5546875" style="73" customWidth="1"/>
    <col min="2820" max="2820" width="9.33203125" style="73" customWidth="1"/>
    <col min="2821" max="2821" width="12.5546875" style="73" customWidth="1"/>
    <col min="2822" max="2822" width="14.5546875" style="73" customWidth="1"/>
    <col min="2823" max="2823" width="12.5546875" style="73" customWidth="1"/>
    <col min="2824" max="2824" width="10.5546875" style="73" customWidth="1"/>
    <col min="2825" max="2825" width="20" style="73" customWidth="1"/>
    <col min="2826" max="2826" width="18.44140625" style="73" customWidth="1"/>
    <col min="2827" max="2827" width="30.109375" style="73" customWidth="1"/>
    <col min="2828" max="2828" width="33.44140625" style="73" customWidth="1"/>
    <col min="2829" max="2829" width="12.5546875" style="73" customWidth="1"/>
    <col min="2830" max="2830" width="44.109375" style="73" customWidth="1"/>
    <col min="2831" max="2831" width="9.33203125" style="73" customWidth="1"/>
    <col min="2832" max="2832" width="20.109375" style="73" customWidth="1"/>
    <col min="2833" max="2833" width="34.5546875" style="73" customWidth="1"/>
    <col min="2834" max="2834" width="55.109375" style="73" customWidth="1"/>
    <col min="2835" max="2835" width="32.5546875" style="73" customWidth="1"/>
    <col min="2836" max="2836" width="15.109375" style="73" customWidth="1"/>
    <col min="2837" max="2837" width="12.5546875" style="73" customWidth="1"/>
    <col min="2838" max="2838" width="29.33203125" style="73" customWidth="1"/>
    <col min="2839" max="3072" width="9.5546875" style="73"/>
    <col min="3073" max="3073" width="14" style="73" customWidth="1"/>
    <col min="3074" max="3074" width="15.109375" style="73" customWidth="1"/>
    <col min="3075" max="3075" width="14.5546875" style="73" customWidth="1"/>
    <col min="3076" max="3076" width="9.33203125" style="73" customWidth="1"/>
    <col min="3077" max="3077" width="12.5546875" style="73" customWidth="1"/>
    <col min="3078" max="3078" width="14.5546875" style="73" customWidth="1"/>
    <col min="3079" max="3079" width="12.5546875" style="73" customWidth="1"/>
    <col min="3080" max="3080" width="10.5546875" style="73" customWidth="1"/>
    <col min="3081" max="3081" width="20" style="73" customWidth="1"/>
    <col min="3082" max="3082" width="18.44140625" style="73" customWidth="1"/>
    <col min="3083" max="3083" width="30.109375" style="73" customWidth="1"/>
    <col min="3084" max="3084" width="33.44140625" style="73" customWidth="1"/>
    <col min="3085" max="3085" width="12.5546875" style="73" customWidth="1"/>
    <col min="3086" max="3086" width="44.109375" style="73" customWidth="1"/>
    <col min="3087" max="3087" width="9.33203125" style="73" customWidth="1"/>
    <col min="3088" max="3088" width="20.109375" style="73" customWidth="1"/>
    <col min="3089" max="3089" width="34.5546875" style="73" customWidth="1"/>
    <col min="3090" max="3090" width="55.109375" style="73" customWidth="1"/>
    <col min="3091" max="3091" width="32.5546875" style="73" customWidth="1"/>
    <col min="3092" max="3092" width="15.109375" style="73" customWidth="1"/>
    <col min="3093" max="3093" width="12.5546875" style="73" customWidth="1"/>
    <col min="3094" max="3094" width="29.33203125" style="73" customWidth="1"/>
    <col min="3095" max="3328" width="9.5546875" style="73"/>
    <col min="3329" max="3329" width="14" style="73" customWidth="1"/>
    <col min="3330" max="3330" width="15.109375" style="73" customWidth="1"/>
    <col min="3331" max="3331" width="14.5546875" style="73" customWidth="1"/>
    <col min="3332" max="3332" width="9.33203125" style="73" customWidth="1"/>
    <col min="3333" max="3333" width="12.5546875" style="73" customWidth="1"/>
    <col min="3334" max="3334" width="14.5546875" style="73" customWidth="1"/>
    <col min="3335" max="3335" width="12.5546875" style="73" customWidth="1"/>
    <col min="3336" max="3336" width="10.5546875" style="73" customWidth="1"/>
    <col min="3337" max="3337" width="20" style="73" customWidth="1"/>
    <col min="3338" max="3338" width="18.44140625" style="73" customWidth="1"/>
    <col min="3339" max="3339" width="30.109375" style="73" customWidth="1"/>
    <col min="3340" max="3340" width="33.44140625" style="73" customWidth="1"/>
    <col min="3341" max="3341" width="12.5546875" style="73" customWidth="1"/>
    <col min="3342" max="3342" width="44.109375" style="73" customWidth="1"/>
    <col min="3343" max="3343" width="9.33203125" style="73" customWidth="1"/>
    <col min="3344" max="3344" width="20.109375" style="73" customWidth="1"/>
    <col min="3345" max="3345" width="34.5546875" style="73" customWidth="1"/>
    <col min="3346" max="3346" width="55.109375" style="73" customWidth="1"/>
    <col min="3347" max="3347" width="32.5546875" style="73" customWidth="1"/>
    <col min="3348" max="3348" width="15.109375" style="73" customWidth="1"/>
    <col min="3349" max="3349" width="12.5546875" style="73" customWidth="1"/>
    <col min="3350" max="3350" width="29.33203125" style="73" customWidth="1"/>
    <col min="3351" max="3584" width="9.5546875" style="73"/>
    <col min="3585" max="3585" width="14" style="73" customWidth="1"/>
    <col min="3586" max="3586" width="15.109375" style="73" customWidth="1"/>
    <col min="3587" max="3587" width="14.5546875" style="73" customWidth="1"/>
    <col min="3588" max="3588" width="9.33203125" style="73" customWidth="1"/>
    <col min="3589" max="3589" width="12.5546875" style="73" customWidth="1"/>
    <col min="3590" max="3590" width="14.5546875" style="73" customWidth="1"/>
    <col min="3591" max="3591" width="12.5546875" style="73" customWidth="1"/>
    <col min="3592" max="3592" width="10.5546875" style="73" customWidth="1"/>
    <col min="3593" max="3593" width="20" style="73" customWidth="1"/>
    <col min="3594" max="3594" width="18.44140625" style="73" customWidth="1"/>
    <col min="3595" max="3595" width="30.109375" style="73" customWidth="1"/>
    <col min="3596" max="3596" width="33.44140625" style="73" customWidth="1"/>
    <col min="3597" max="3597" width="12.5546875" style="73" customWidth="1"/>
    <col min="3598" max="3598" width="44.109375" style="73" customWidth="1"/>
    <col min="3599" max="3599" width="9.33203125" style="73" customWidth="1"/>
    <col min="3600" max="3600" width="20.109375" style="73" customWidth="1"/>
    <col min="3601" max="3601" width="34.5546875" style="73" customWidth="1"/>
    <col min="3602" max="3602" width="55.109375" style="73" customWidth="1"/>
    <col min="3603" max="3603" width="32.5546875" style="73" customWidth="1"/>
    <col min="3604" max="3604" width="15.109375" style="73" customWidth="1"/>
    <col min="3605" max="3605" width="12.5546875" style="73" customWidth="1"/>
    <col min="3606" max="3606" width="29.33203125" style="73" customWidth="1"/>
    <col min="3607" max="3840" width="9.5546875" style="73"/>
    <col min="3841" max="3841" width="14" style="73" customWidth="1"/>
    <col min="3842" max="3842" width="15.109375" style="73" customWidth="1"/>
    <col min="3843" max="3843" width="14.5546875" style="73" customWidth="1"/>
    <col min="3844" max="3844" width="9.33203125" style="73" customWidth="1"/>
    <col min="3845" max="3845" width="12.5546875" style="73" customWidth="1"/>
    <col min="3846" max="3846" width="14.5546875" style="73" customWidth="1"/>
    <col min="3847" max="3847" width="12.5546875" style="73" customWidth="1"/>
    <col min="3848" max="3848" width="10.5546875" style="73" customWidth="1"/>
    <col min="3849" max="3849" width="20" style="73" customWidth="1"/>
    <col min="3850" max="3850" width="18.44140625" style="73" customWidth="1"/>
    <col min="3851" max="3851" width="30.109375" style="73" customWidth="1"/>
    <col min="3852" max="3852" width="33.44140625" style="73" customWidth="1"/>
    <col min="3853" max="3853" width="12.5546875" style="73" customWidth="1"/>
    <col min="3854" max="3854" width="44.109375" style="73" customWidth="1"/>
    <col min="3855" max="3855" width="9.33203125" style="73" customWidth="1"/>
    <col min="3856" max="3856" width="20.109375" style="73" customWidth="1"/>
    <col min="3857" max="3857" width="34.5546875" style="73" customWidth="1"/>
    <col min="3858" max="3858" width="55.109375" style="73" customWidth="1"/>
    <col min="3859" max="3859" width="32.5546875" style="73" customWidth="1"/>
    <col min="3860" max="3860" width="15.109375" style="73" customWidth="1"/>
    <col min="3861" max="3861" width="12.5546875" style="73" customWidth="1"/>
    <col min="3862" max="3862" width="29.33203125" style="73" customWidth="1"/>
    <col min="3863" max="4096" width="9.5546875" style="73"/>
    <col min="4097" max="4097" width="14" style="73" customWidth="1"/>
    <col min="4098" max="4098" width="15.109375" style="73" customWidth="1"/>
    <col min="4099" max="4099" width="14.5546875" style="73" customWidth="1"/>
    <col min="4100" max="4100" width="9.33203125" style="73" customWidth="1"/>
    <col min="4101" max="4101" width="12.5546875" style="73" customWidth="1"/>
    <col min="4102" max="4102" width="14.5546875" style="73" customWidth="1"/>
    <col min="4103" max="4103" width="12.5546875" style="73" customWidth="1"/>
    <col min="4104" max="4104" width="10.5546875" style="73" customWidth="1"/>
    <col min="4105" max="4105" width="20" style="73" customWidth="1"/>
    <col min="4106" max="4106" width="18.44140625" style="73" customWidth="1"/>
    <col min="4107" max="4107" width="30.109375" style="73" customWidth="1"/>
    <col min="4108" max="4108" width="33.44140625" style="73" customWidth="1"/>
    <col min="4109" max="4109" width="12.5546875" style="73" customWidth="1"/>
    <col min="4110" max="4110" width="44.109375" style="73" customWidth="1"/>
    <col min="4111" max="4111" width="9.33203125" style="73" customWidth="1"/>
    <col min="4112" max="4112" width="20.109375" style="73" customWidth="1"/>
    <col min="4113" max="4113" width="34.5546875" style="73" customWidth="1"/>
    <col min="4114" max="4114" width="55.109375" style="73" customWidth="1"/>
    <col min="4115" max="4115" width="32.5546875" style="73" customWidth="1"/>
    <col min="4116" max="4116" width="15.109375" style="73" customWidth="1"/>
    <col min="4117" max="4117" width="12.5546875" style="73" customWidth="1"/>
    <col min="4118" max="4118" width="29.33203125" style="73" customWidth="1"/>
    <col min="4119" max="4352" width="9.5546875" style="73"/>
    <col min="4353" max="4353" width="14" style="73" customWidth="1"/>
    <col min="4354" max="4354" width="15.109375" style="73" customWidth="1"/>
    <col min="4355" max="4355" width="14.5546875" style="73" customWidth="1"/>
    <col min="4356" max="4356" width="9.33203125" style="73" customWidth="1"/>
    <col min="4357" max="4357" width="12.5546875" style="73" customWidth="1"/>
    <col min="4358" max="4358" width="14.5546875" style="73" customWidth="1"/>
    <col min="4359" max="4359" width="12.5546875" style="73" customWidth="1"/>
    <col min="4360" max="4360" width="10.5546875" style="73" customWidth="1"/>
    <col min="4361" max="4361" width="20" style="73" customWidth="1"/>
    <col min="4362" max="4362" width="18.44140625" style="73" customWidth="1"/>
    <col min="4363" max="4363" width="30.109375" style="73" customWidth="1"/>
    <col min="4364" max="4364" width="33.44140625" style="73" customWidth="1"/>
    <col min="4365" max="4365" width="12.5546875" style="73" customWidth="1"/>
    <col min="4366" max="4366" width="44.109375" style="73" customWidth="1"/>
    <col min="4367" max="4367" width="9.33203125" style="73" customWidth="1"/>
    <col min="4368" max="4368" width="20.109375" style="73" customWidth="1"/>
    <col min="4369" max="4369" width="34.5546875" style="73" customWidth="1"/>
    <col min="4370" max="4370" width="55.109375" style="73" customWidth="1"/>
    <col min="4371" max="4371" width="32.5546875" style="73" customWidth="1"/>
    <col min="4372" max="4372" width="15.109375" style="73" customWidth="1"/>
    <col min="4373" max="4373" width="12.5546875" style="73" customWidth="1"/>
    <col min="4374" max="4374" width="29.33203125" style="73" customWidth="1"/>
    <col min="4375" max="4608" width="9.5546875" style="73"/>
    <col min="4609" max="4609" width="14" style="73" customWidth="1"/>
    <col min="4610" max="4610" width="15.109375" style="73" customWidth="1"/>
    <col min="4611" max="4611" width="14.5546875" style="73" customWidth="1"/>
    <col min="4612" max="4612" width="9.33203125" style="73" customWidth="1"/>
    <col min="4613" max="4613" width="12.5546875" style="73" customWidth="1"/>
    <col min="4614" max="4614" width="14.5546875" style="73" customWidth="1"/>
    <col min="4615" max="4615" width="12.5546875" style="73" customWidth="1"/>
    <col min="4616" max="4616" width="10.5546875" style="73" customWidth="1"/>
    <col min="4617" max="4617" width="20" style="73" customWidth="1"/>
    <col min="4618" max="4618" width="18.44140625" style="73" customWidth="1"/>
    <col min="4619" max="4619" width="30.109375" style="73" customWidth="1"/>
    <col min="4620" max="4620" width="33.44140625" style="73" customWidth="1"/>
    <col min="4621" max="4621" width="12.5546875" style="73" customWidth="1"/>
    <col min="4622" max="4622" width="44.109375" style="73" customWidth="1"/>
    <col min="4623" max="4623" width="9.33203125" style="73" customWidth="1"/>
    <col min="4624" max="4624" width="20.109375" style="73" customWidth="1"/>
    <col min="4625" max="4625" width="34.5546875" style="73" customWidth="1"/>
    <col min="4626" max="4626" width="55.109375" style="73" customWidth="1"/>
    <col min="4627" max="4627" width="32.5546875" style="73" customWidth="1"/>
    <col min="4628" max="4628" width="15.109375" style="73" customWidth="1"/>
    <col min="4629" max="4629" width="12.5546875" style="73" customWidth="1"/>
    <col min="4630" max="4630" width="29.33203125" style="73" customWidth="1"/>
    <col min="4631" max="4864" width="9.5546875" style="73"/>
    <col min="4865" max="4865" width="14" style="73" customWidth="1"/>
    <col min="4866" max="4866" width="15.109375" style="73" customWidth="1"/>
    <col min="4867" max="4867" width="14.5546875" style="73" customWidth="1"/>
    <col min="4868" max="4868" width="9.33203125" style="73" customWidth="1"/>
    <col min="4869" max="4869" width="12.5546875" style="73" customWidth="1"/>
    <col min="4870" max="4870" width="14.5546875" style="73" customWidth="1"/>
    <col min="4871" max="4871" width="12.5546875" style="73" customWidth="1"/>
    <col min="4872" max="4872" width="10.5546875" style="73" customWidth="1"/>
    <col min="4873" max="4873" width="20" style="73" customWidth="1"/>
    <col min="4874" max="4874" width="18.44140625" style="73" customWidth="1"/>
    <col min="4875" max="4875" width="30.109375" style="73" customWidth="1"/>
    <col min="4876" max="4876" width="33.44140625" style="73" customWidth="1"/>
    <col min="4877" max="4877" width="12.5546875" style="73" customWidth="1"/>
    <col min="4878" max="4878" width="44.109375" style="73" customWidth="1"/>
    <col min="4879" max="4879" width="9.33203125" style="73" customWidth="1"/>
    <col min="4880" max="4880" width="20.109375" style="73" customWidth="1"/>
    <col min="4881" max="4881" width="34.5546875" style="73" customWidth="1"/>
    <col min="4882" max="4882" width="55.109375" style="73" customWidth="1"/>
    <col min="4883" max="4883" width="32.5546875" style="73" customWidth="1"/>
    <col min="4884" max="4884" width="15.109375" style="73" customWidth="1"/>
    <col min="4885" max="4885" width="12.5546875" style="73" customWidth="1"/>
    <col min="4886" max="4886" width="29.33203125" style="73" customWidth="1"/>
    <col min="4887" max="5120" width="9.5546875" style="73"/>
    <col min="5121" max="5121" width="14" style="73" customWidth="1"/>
    <col min="5122" max="5122" width="15.109375" style="73" customWidth="1"/>
    <col min="5123" max="5123" width="14.5546875" style="73" customWidth="1"/>
    <col min="5124" max="5124" width="9.33203125" style="73" customWidth="1"/>
    <col min="5125" max="5125" width="12.5546875" style="73" customWidth="1"/>
    <col min="5126" max="5126" width="14.5546875" style="73" customWidth="1"/>
    <col min="5127" max="5127" width="12.5546875" style="73" customWidth="1"/>
    <col min="5128" max="5128" width="10.5546875" style="73" customWidth="1"/>
    <col min="5129" max="5129" width="20" style="73" customWidth="1"/>
    <col min="5130" max="5130" width="18.44140625" style="73" customWidth="1"/>
    <col min="5131" max="5131" width="30.109375" style="73" customWidth="1"/>
    <col min="5132" max="5132" width="33.44140625" style="73" customWidth="1"/>
    <col min="5133" max="5133" width="12.5546875" style="73" customWidth="1"/>
    <col min="5134" max="5134" width="44.109375" style="73" customWidth="1"/>
    <col min="5135" max="5135" width="9.33203125" style="73" customWidth="1"/>
    <col min="5136" max="5136" width="20.109375" style="73" customWidth="1"/>
    <col min="5137" max="5137" width="34.5546875" style="73" customWidth="1"/>
    <col min="5138" max="5138" width="55.109375" style="73" customWidth="1"/>
    <col min="5139" max="5139" width="32.5546875" style="73" customWidth="1"/>
    <col min="5140" max="5140" width="15.109375" style="73" customWidth="1"/>
    <col min="5141" max="5141" width="12.5546875" style="73" customWidth="1"/>
    <col min="5142" max="5142" width="29.33203125" style="73" customWidth="1"/>
    <col min="5143" max="5376" width="9.5546875" style="73"/>
    <col min="5377" max="5377" width="14" style="73" customWidth="1"/>
    <col min="5378" max="5378" width="15.109375" style="73" customWidth="1"/>
    <col min="5379" max="5379" width="14.5546875" style="73" customWidth="1"/>
    <col min="5380" max="5380" width="9.33203125" style="73" customWidth="1"/>
    <col min="5381" max="5381" width="12.5546875" style="73" customWidth="1"/>
    <col min="5382" max="5382" width="14.5546875" style="73" customWidth="1"/>
    <col min="5383" max="5383" width="12.5546875" style="73" customWidth="1"/>
    <col min="5384" max="5384" width="10.5546875" style="73" customWidth="1"/>
    <col min="5385" max="5385" width="20" style="73" customWidth="1"/>
    <col min="5386" max="5386" width="18.44140625" style="73" customWidth="1"/>
    <col min="5387" max="5387" width="30.109375" style="73" customWidth="1"/>
    <col min="5388" max="5388" width="33.44140625" style="73" customWidth="1"/>
    <col min="5389" max="5389" width="12.5546875" style="73" customWidth="1"/>
    <col min="5390" max="5390" width="44.109375" style="73" customWidth="1"/>
    <col min="5391" max="5391" width="9.33203125" style="73" customWidth="1"/>
    <col min="5392" max="5392" width="20.109375" style="73" customWidth="1"/>
    <col min="5393" max="5393" width="34.5546875" style="73" customWidth="1"/>
    <col min="5394" max="5394" width="55.109375" style="73" customWidth="1"/>
    <col min="5395" max="5395" width="32.5546875" style="73" customWidth="1"/>
    <col min="5396" max="5396" width="15.109375" style="73" customWidth="1"/>
    <col min="5397" max="5397" width="12.5546875" style="73" customWidth="1"/>
    <col min="5398" max="5398" width="29.33203125" style="73" customWidth="1"/>
    <col min="5399" max="5632" width="9.5546875" style="73"/>
    <col min="5633" max="5633" width="14" style="73" customWidth="1"/>
    <col min="5634" max="5634" width="15.109375" style="73" customWidth="1"/>
    <col min="5635" max="5635" width="14.5546875" style="73" customWidth="1"/>
    <col min="5636" max="5636" width="9.33203125" style="73" customWidth="1"/>
    <col min="5637" max="5637" width="12.5546875" style="73" customWidth="1"/>
    <col min="5638" max="5638" width="14.5546875" style="73" customWidth="1"/>
    <col min="5639" max="5639" width="12.5546875" style="73" customWidth="1"/>
    <col min="5640" max="5640" width="10.5546875" style="73" customWidth="1"/>
    <col min="5641" max="5641" width="20" style="73" customWidth="1"/>
    <col min="5642" max="5642" width="18.44140625" style="73" customWidth="1"/>
    <col min="5643" max="5643" width="30.109375" style="73" customWidth="1"/>
    <col min="5644" max="5644" width="33.44140625" style="73" customWidth="1"/>
    <col min="5645" max="5645" width="12.5546875" style="73" customWidth="1"/>
    <col min="5646" max="5646" width="44.109375" style="73" customWidth="1"/>
    <col min="5647" max="5647" width="9.33203125" style="73" customWidth="1"/>
    <col min="5648" max="5648" width="20.109375" style="73" customWidth="1"/>
    <col min="5649" max="5649" width="34.5546875" style="73" customWidth="1"/>
    <col min="5650" max="5650" width="55.109375" style="73" customWidth="1"/>
    <col min="5651" max="5651" width="32.5546875" style="73" customWidth="1"/>
    <col min="5652" max="5652" width="15.109375" style="73" customWidth="1"/>
    <col min="5653" max="5653" width="12.5546875" style="73" customWidth="1"/>
    <col min="5654" max="5654" width="29.33203125" style="73" customWidth="1"/>
    <col min="5655" max="5888" width="9.5546875" style="73"/>
    <col min="5889" max="5889" width="14" style="73" customWidth="1"/>
    <col min="5890" max="5890" width="15.109375" style="73" customWidth="1"/>
    <col min="5891" max="5891" width="14.5546875" style="73" customWidth="1"/>
    <col min="5892" max="5892" width="9.33203125" style="73" customWidth="1"/>
    <col min="5893" max="5893" width="12.5546875" style="73" customWidth="1"/>
    <col min="5894" max="5894" width="14.5546875" style="73" customWidth="1"/>
    <col min="5895" max="5895" width="12.5546875" style="73" customWidth="1"/>
    <col min="5896" max="5896" width="10.5546875" style="73" customWidth="1"/>
    <col min="5897" max="5897" width="20" style="73" customWidth="1"/>
    <col min="5898" max="5898" width="18.44140625" style="73" customWidth="1"/>
    <col min="5899" max="5899" width="30.109375" style="73" customWidth="1"/>
    <col min="5900" max="5900" width="33.44140625" style="73" customWidth="1"/>
    <col min="5901" max="5901" width="12.5546875" style="73" customWidth="1"/>
    <col min="5902" max="5902" width="44.109375" style="73" customWidth="1"/>
    <col min="5903" max="5903" width="9.33203125" style="73" customWidth="1"/>
    <col min="5904" max="5904" width="20.109375" style="73" customWidth="1"/>
    <col min="5905" max="5905" width="34.5546875" style="73" customWidth="1"/>
    <col min="5906" max="5906" width="55.109375" style="73" customWidth="1"/>
    <col min="5907" max="5907" width="32.5546875" style="73" customWidth="1"/>
    <col min="5908" max="5908" width="15.109375" style="73" customWidth="1"/>
    <col min="5909" max="5909" width="12.5546875" style="73" customWidth="1"/>
    <col min="5910" max="5910" width="29.33203125" style="73" customWidth="1"/>
    <col min="5911" max="6144" width="9.5546875" style="73"/>
    <col min="6145" max="6145" width="14" style="73" customWidth="1"/>
    <col min="6146" max="6146" width="15.109375" style="73" customWidth="1"/>
    <col min="6147" max="6147" width="14.5546875" style="73" customWidth="1"/>
    <col min="6148" max="6148" width="9.33203125" style="73" customWidth="1"/>
    <col min="6149" max="6149" width="12.5546875" style="73" customWidth="1"/>
    <col min="6150" max="6150" width="14.5546875" style="73" customWidth="1"/>
    <col min="6151" max="6151" width="12.5546875" style="73" customWidth="1"/>
    <col min="6152" max="6152" width="10.5546875" style="73" customWidth="1"/>
    <col min="6153" max="6153" width="20" style="73" customWidth="1"/>
    <col min="6154" max="6154" width="18.44140625" style="73" customWidth="1"/>
    <col min="6155" max="6155" width="30.109375" style="73" customWidth="1"/>
    <col min="6156" max="6156" width="33.44140625" style="73" customWidth="1"/>
    <col min="6157" max="6157" width="12.5546875" style="73" customWidth="1"/>
    <col min="6158" max="6158" width="44.109375" style="73" customWidth="1"/>
    <col min="6159" max="6159" width="9.33203125" style="73" customWidth="1"/>
    <col min="6160" max="6160" width="20.109375" style="73" customWidth="1"/>
    <col min="6161" max="6161" width="34.5546875" style="73" customWidth="1"/>
    <col min="6162" max="6162" width="55.109375" style="73" customWidth="1"/>
    <col min="6163" max="6163" width="32.5546875" style="73" customWidth="1"/>
    <col min="6164" max="6164" width="15.109375" style="73" customWidth="1"/>
    <col min="6165" max="6165" width="12.5546875" style="73" customWidth="1"/>
    <col min="6166" max="6166" width="29.33203125" style="73" customWidth="1"/>
    <col min="6167" max="6400" width="9.5546875" style="73"/>
    <col min="6401" max="6401" width="14" style="73" customWidth="1"/>
    <col min="6402" max="6402" width="15.109375" style="73" customWidth="1"/>
    <col min="6403" max="6403" width="14.5546875" style="73" customWidth="1"/>
    <col min="6404" max="6404" width="9.33203125" style="73" customWidth="1"/>
    <col min="6405" max="6405" width="12.5546875" style="73" customWidth="1"/>
    <col min="6406" max="6406" width="14.5546875" style="73" customWidth="1"/>
    <col min="6407" max="6407" width="12.5546875" style="73" customWidth="1"/>
    <col min="6408" max="6408" width="10.5546875" style="73" customWidth="1"/>
    <col min="6409" max="6409" width="20" style="73" customWidth="1"/>
    <col min="6410" max="6410" width="18.44140625" style="73" customWidth="1"/>
    <col min="6411" max="6411" width="30.109375" style="73" customWidth="1"/>
    <col min="6412" max="6412" width="33.44140625" style="73" customWidth="1"/>
    <col min="6413" max="6413" width="12.5546875" style="73" customWidth="1"/>
    <col min="6414" max="6414" width="44.109375" style="73" customWidth="1"/>
    <col min="6415" max="6415" width="9.33203125" style="73" customWidth="1"/>
    <col min="6416" max="6416" width="20.109375" style="73" customWidth="1"/>
    <col min="6417" max="6417" width="34.5546875" style="73" customWidth="1"/>
    <col min="6418" max="6418" width="55.109375" style="73" customWidth="1"/>
    <col min="6419" max="6419" width="32.5546875" style="73" customWidth="1"/>
    <col min="6420" max="6420" width="15.109375" style="73" customWidth="1"/>
    <col min="6421" max="6421" width="12.5546875" style="73" customWidth="1"/>
    <col min="6422" max="6422" width="29.33203125" style="73" customWidth="1"/>
    <col min="6423" max="6656" width="9.5546875" style="73"/>
    <col min="6657" max="6657" width="14" style="73" customWidth="1"/>
    <col min="6658" max="6658" width="15.109375" style="73" customWidth="1"/>
    <col min="6659" max="6659" width="14.5546875" style="73" customWidth="1"/>
    <col min="6660" max="6660" width="9.33203125" style="73" customWidth="1"/>
    <col min="6661" max="6661" width="12.5546875" style="73" customWidth="1"/>
    <col min="6662" max="6662" width="14.5546875" style="73" customWidth="1"/>
    <col min="6663" max="6663" width="12.5546875" style="73" customWidth="1"/>
    <col min="6664" max="6664" width="10.5546875" style="73" customWidth="1"/>
    <col min="6665" max="6665" width="20" style="73" customWidth="1"/>
    <col min="6666" max="6666" width="18.44140625" style="73" customWidth="1"/>
    <col min="6667" max="6667" width="30.109375" style="73" customWidth="1"/>
    <col min="6668" max="6668" width="33.44140625" style="73" customWidth="1"/>
    <col min="6669" max="6669" width="12.5546875" style="73" customWidth="1"/>
    <col min="6670" max="6670" width="44.109375" style="73" customWidth="1"/>
    <col min="6671" max="6671" width="9.33203125" style="73" customWidth="1"/>
    <col min="6672" max="6672" width="20.109375" style="73" customWidth="1"/>
    <col min="6673" max="6673" width="34.5546875" style="73" customWidth="1"/>
    <col min="6674" max="6674" width="55.109375" style="73" customWidth="1"/>
    <col min="6675" max="6675" width="32.5546875" style="73" customWidth="1"/>
    <col min="6676" max="6676" width="15.109375" style="73" customWidth="1"/>
    <col min="6677" max="6677" width="12.5546875" style="73" customWidth="1"/>
    <col min="6678" max="6678" width="29.33203125" style="73" customWidth="1"/>
    <col min="6679" max="6912" width="9.5546875" style="73"/>
    <col min="6913" max="6913" width="14" style="73" customWidth="1"/>
    <col min="6914" max="6914" width="15.109375" style="73" customWidth="1"/>
    <col min="6915" max="6915" width="14.5546875" style="73" customWidth="1"/>
    <col min="6916" max="6916" width="9.33203125" style="73" customWidth="1"/>
    <col min="6917" max="6917" width="12.5546875" style="73" customWidth="1"/>
    <col min="6918" max="6918" width="14.5546875" style="73" customWidth="1"/>
    <col min="6919" max="6919" width="12.5546875" style="73" customWidth="1"/>
    <col min="6920" max="6920" width="10.5546875" style="73" customWidth="1"/>
    <col min="6921" max="6921" width="20" style="73" customWidth="1"/>
    <col min="6922" max="6922" width="18.44140625" style="73" customWidth="1"/>
    <col min="6923" max="6923" width="30.109375" style="73" customWidth="1"/>
    <col min="6924" max="6924" width="33.44140625" style="73" customWidth="1"/>
    <col min="6925" max="6925" width="12.5546875" style="73" customWidth="1"/>
    <col min="6926" max="6926" width="44.109375" style="73" customWidth="1"/>
    <col min="6927" max="6927" width="9.33203125" style="73" customWidth="1"/>
    <col min="6928" max="6928" width="20.109375" style="73" customWidth="1"/>
    <col min="6929" max="6929" width="34.5546875" style="73" customWidth="1"/>
    <col min="6930" max="6930" width="55.109375" style="73" customWidth="1"/>
    <col min="6931" max="6931" width="32.5546875" style="73" customWidth="1"/>
    <col min="6932" max="6932" width="15.109375" style="73" customWidth="1"/>
    <col min="6933" max="6933" width="12.5546875" style="73" customWidth="1"/>
    <col min="6934" max="6934" width="29.33203125" style="73" customWidth="1"/>
    <col min="6935" max="7168" width="9.5546875" style="73"/>
    <col min="7169" max="7169" width="14" style="73" customWidth="1"/>
    <col min="7170" max="7170" width="15.109375" style="73" customWidth="1"/>
    <col min="7171" max="7171" width="14.5546875" style="73" customWidth="1"/>
    <col min="7172" max="7172" width="9.33203125" style="73" customWidth="1"/>
    <col min="7173" max="7173" width="12.5546875" style="73" customWidth="1"/>
    <col min="7174" max="7174" width="14.5546875" style="73" customWidth="1"/>
    <col min="7175" max="7175" width="12.5546875" style="73" customWidth="1"/>
    <col min="7176" max="7176" width="10.5546875" style="73" customWidth="1"/>
    <col min="7177" max="7177" width="20" style="73" customWidth="1"/>
    <col min="7178" max="7178" width="18.44140625" style="73" customWidth="1"/>
    <col min="7179" max="7179" width="30.109375" style="73" customWidth="1"/>
    <col min="7180" max="7180" width="33.44140625" style="73" customWidth="1"/>
    <col min="7181" max="7181" width="12.5546875" style="73" customWidth="1"/>
    <col min="7182" max="7182" width="44.109375" style="73" customWidth="1"/>
    <col min="7183" max="7183" width="9.33203125" style="73" customWidth="1"/>
    <col min="7184" max="7184" width="20.109375" style="73" customWidth="1"/>
    <col min="7185" max="7185" width="34.5546875" style="73" customWidth="1"/>
    <col min="7186" max="7186" width="55.109375" style="73" customWidth="1"/>
    <col min="7187" max="7187" width="32.5546875" style="73" customWidth="1"/>
    <col min="7188" max="7188" width="15.109375" style="73" customWidth="1"/>
    <col min="7189" max="7189" width="12.5546875" style="73" customWidth="1"/>
    <col min="7190" max="7190" width="29.33203125" style="73" customWidth="1"/>
    <col min="7191" max="7424" width="9.5546875" style="73"/>
    <col min="7425" max="7425" width="14" style="73" customWidth="1"/>
    <col min="7426" max="7426" width="15.109375" style="73" customWidth="1"/>
    <col min="7427" max="7427" width="14.5546875" style="73" customWidth="1"/>
    <col min="7428" max="7428" width="9.33203125" style="73" customWidth="1"/>
    <col min="7429" max="7429" width="12.5546875" style="73" customWidth="1"/>
    <col min="7430" max="7430" width="14.5546875" style="73" customWidth="1"/>
    <col min="7431" max="7431" width="12.5546875" style="73" customWidth="1"/>
    <col min="7432" max="7432" width="10.5546875" style="73" customWidth="1"/>
    <col min="7433" max="7433" width="20" style="73" customWidth="1"/>
    <col min="7434" max="7434" width="18.44140625" style="73" customWidth="1"/>
    <col min="7435" max="7435" width="30.109375" style="73" customWidth="1"/>
    <col min="7436" max="7436" width="33.44140625" style="73" customWidth="1"/>
    <col min="7437" max="7437" width="12.5546875" style="73" customWidth="1"/>
    <col min="7438" max="7438" width="44.109375" style="73" customWidth="1"/>
    <col min="7439" max="7439" width="9.33203125" style="73" customWidth="1"/>
    <col min="7440" max="7440" width="20.109375" style="73" customWidth="1"/>
    <col min="7441" max="7441" width="34.5546875" style="73" customWidth="1"/>
    <col min="7442" max="7442" width="55.109375" style="73" customWidth="1"/>
    <col min="7443" max="7443" width="32.5546875" style="73" customWidth="1"/>
    <col min="7444" max="7444" width="15.109375" style="73" customWidth="1"/>
    <col min="7445" max="7445" width="12.5546875" style="73" customWidth="1"/>
    <col min="7446" max="7446" width="29.33203125" style="73" customWidth="1"/>
    <col min="7447" max="7680" width="9.5546875" style="73"/>
    <col min="7681" max="7681" width="14" style="73" customWidth="1"/>
    <col min="7682" max="7682" width="15.109375" style="73" customWidth="1"/>
    <col min="7683" max="7683" width="14.5546875" style="73" customWidth="1"/>
    <col min="7684" max="7684" width="9.33203125" style="73" customWidth="1"/>
    <col min="7685" max="7685" width="12.5546875" style="73" customWidth="1"/>
    <col min="7686" max="7686" width="14.5546875" style="73" customWidth="1"/>
    <col min="7687" max="7687" width="12.5546875" style="73" customWidth="1"/>
    <col min="7688" max="7688" width="10.5546875" style="73" customWidth="1"/>
    <col min="7689" max="7689" width="20" style="73" customWidth="1"/>
    <col min="7690" max="7690" width="18.44140625" style="73" customWidth="1"/>
    <col min="7691" max="7691" width="30.109375" style="73" customWidth="1"/>
    <col min="7692" max="7692" width="33.44140625" style="73" customWidth="1"/>
    <col min="7693" max="7693" width="12.5546875" style="73" customWidth="1"/>
    <col min="7694" max="7694" width="44.109375" style="73" customWidth="1"/>
    <col min="7695" max="7695" width="9.33203125" style="73" customWidth="1"/>
    <col min="7696" max="7696" width="20.109375" style="73" customWidth="1"/>
    <col min="7697" max="7697" width="34.5546875" style="73" customWidth="1"/>
    <col min="7698" max="7698" width="55.109375" style="73" customWidth="1"/>
    <col min="7699" max="7699" width="32.5546875" style="73" customWidth="1"/>
    <col min="7700" max="7700" width="15.109375" style="73" customWidth="1"/>
    <col min="7701" max="7701" width="12.5546875" style="73" customWidth="1"/>
    <col min="7702" max="7702" width="29.33203125" style="73" customWidth="1"/>
    <col min="7703" max="7936" width="9.5546875" style="73"/>
    <col min="7937" max="7937" width="14" style="73" customWidth="1"/>
    <col min="7938" max="7938" width="15.109375" style="73" customWidth="1"/>
    <col min="7939" max="7939" width="14.5546875" style="73" customWidth="1"/>
    <col min="7940" max="7940" width="9.33203125" style="73" customWidth="1"/>
    <col min="7941" max="7941" width="12.5546875" style="73" customWidth="1"/>
    <col min="7942" max="7942" width="14.5546875" style="73" customWidth="1"/>
    <col min="7943" max="7943" width="12.5546875" style="73" customWidth="1"/>
    <col min="7944" max="7944" width="10.5546875" style="73" customWidth="1"/>
    <col min="7945" max="7945" width="20" style="73" customWidth="1"/>
    <col min="7946" max="7946" width="18.44140625" style="73" customWidth="1"/>
    <col min="7947" max="7947" width="30.109375" style="73" customWidth="1"/>
    <col min="7948" max="7948" width="33.44140625" style="73" customWidth="1"/>
    <col min="7949" max="7949" width="12.5546875" style="73" customWidth="1"/>
    <col min="7950" max="7950" width="44.109375" style="73" customWidth="1"/>
    <col min="7951" max="7951" width="9.33203125" style="73" customWidth="1"/>
    <col min="7952" max="7952" width="20.109375" style="73" customWidth="1"/>
    <col min="7953" max="7953" width="34.5546875" style="73" customWidth="1"/>
    <col min="7954" max="7954" width="55.109375" style="73" customWidth="1"/>
    <col min="7955" max="7955" width="32.5546875" style="73" customWidth="1"/>
    <col min="7956" max="7956" width="15.109375" style="73" customWidth="1"/>
    <col min="7957" max="7957" width="12.5546875" style="73" customWidth="1"/>
    <col min="7958" max="7958" width="29.33203125" style="73" customWidth="1"/>
    <col min="7959" max="8192" width="9.5546875" style="73"/>
    <col min="8193" max="8193" width="14" style="73" customWidth="1"/>
    <col min="8194" max="8194" width="15.109375" style="73" customWidth="1"/>
    <col min="8195" max="8195" width="14.5546875" style="73" customWidth="1"/>
    <col min="8196" max="8196" width="9.33203125" style="73" customWidth="1"/>
    <col min="8197" max="8197" width="12.5546875" style="73" customWidth="1"/>
    <col min="8198" max="8198" width="14.5546875" style="73" customWidth="1"/>
    <col min="8199" max="8199" width="12.5546875" style="73" customWidth="1"/>
    <col min="8200" max="8200" width="10.5546875" style="73" customWidth="1"/>
    <col min="8201" max="8201" width="20" style="73" customWidth="1"/>
    <col min="8202" max="8202" width="18.44140625" style="73" customWidth="1"/>
    <col min="8203" max="8203" width="30.109375" style="73" customWidth="1"/>
    <col min="8204" max="8204" width="33.44140625" style="73" customWidth="1"/>
    <col min="8205" max="8205" width="12.5546875" style="73" customWidth="1"/>
    <col min="8206" max="8206" width="44.109375" style="73" customWidth="1"/>
    <col min="8207" max="8207" width="9.33203125" style="73" customWidth="1"/>
    <col min="8208" max="8208" width="20.109375" style="73" customWidth="1"/>
    <col min="8209" max="8209" width="34.5546875" style="73" customWidth="1"/>
    <col min="8210" max="8210" width="55.109375" style="73" customWidth="1"/>
    <col min="8211" max="8211" width="32.5546875" style="73" customWidth="1"/>
    <col min="8212" max="8212" width="15.109375" style="73" customWidth="1"/>
    <col min="8213" max="8213" width="12.5546875" style="73" customWidth="1"/>
    <col min="8214" max="8214" width="29.33203125" style="73" customWidth="1"/>
    <col min="8215" max="8448" width="9.5546875" style="73"/>
    <col min="8449" max="8449" width="14" style="73" customWidth="1"/>
    <col min="8450" max="8450" width="15.109375" style="73" customWidth="1"/>
    <col min="8451" max="8451" width="14.5546875" style="73" customWidth="1"/>
    <col min="8452" max="8452" width="9.33203125" style="73" customWidth="1"/>
    <col min="8453" max="8453" width="12.5546875" style="73" customWidth="1"/>
    <col min="8454" max="8454" width="14.5546875" style="73" customWidth="1"/>
    <col min="8455" max="8455" width="12.5546875" style="73" customWidth="1"/>
    <col min="8456" max="8456" width="10.5546875" style="73" customWidth="1"/>
    <col min="8457" max="8457" width="20" style="73" customWidth="1"/>
    <col min="8458" max="8458" width="18.44140625" style="73" customWidth="1"/>
    <col min="8459" max="8459" width="30.109375" style="73" customWidth="1"/>
    <col min="8460" max="8460" width="33.44140625" style="73" customWidth="1"/>
    <col min="8461" max="8461" width="12.5546875" style="73" customWidth="1"/>
    <col min="8462" max="8462" width="44.109375" style="73" customWidth="1"/>
    <col min="8463" max="8463" width="9.33203125" style="73" customWidth="1"/>
    <col min="8464" max="8464" width="20.109375" style="73" customWidth="1"/>
    <col min="8465" max="8465" width="34.5546875" style="73" customWidth="1"/>
    <col min="8466" max="8466" width="55.109375" style="73" customWidth="1"/>
    <col min="8467" max="8467" width="32.5546875" style="73" customWidth="1"/>
    <col min="8468" max="8468" width="15.109375" style="73" customWidth="1"/>
    <col min="8469" max="8469" width="12.5546875" style="73" customWidth="1"/>
    <col min="8470" max="8470" width="29.33203125" style="73" customWidth="1"/>
    <col min="8471" max="8704" width="9.5546875" style="73"/>
    <col min="8705" max="8705" width="14" style="73" customWidth="1"/>
    <col min="8706" max="8706" width="15.109375" style="73" customWidth="1"/>
    <col min="8707" max="8707" width="14.5546875" style="73" customWidth="1"/>
    <col min="8708" max="8708" width="9.33203125" style="73" customWidth="1"/>
    <col min="8709" max="8709" width="12.5546875" style="73" customWidth="1"/>
    <col min="8710" max="8710" width="14.5546875" style="73" customWidth="1"/>
    <col min="8711" max="8711" width="12.5546875" style="73" customWidth="1"/>
    <col min="8712" max="8712" width="10.5546875" style="73" customWidth="1"/>
    <col min="8713" max="8713" width="20" style="73" customWidth="1"/>
    <col min="8714" max="8714" width="18.44140625" style="73" customWidth="1"/>
    <col min="8715" max="8715" width="30.109375" style="73" customWidth="1"/>
    <col min="8716" max="8716" width="33.44140625" style="73" customWidth="1"/>
    <col min="8717" max="8717" width="12.5546875" style="73" customWidth="1"/>
    <col min="8718" max="8718" width="44.109375" style="73" customWidth="1"/>
    <col min="8719" max="8719" width="9.33203125" style="73" customWidth="1"/>
    <col min="8720" max="8720" width="20.109375" style="73" customWidth="1"/>
    <col min="8721" max="8721" width="34.5546875" style="73" customWidth="1"/>
    <col min="8722" max="8722" width="55.109375" style="73" customWidth="1"/>
    <col min="8723" max="8723" width="32.5546875" style="73" customWidth="1"/>
    <col min="8724" max="8724" width="15.109375" style="73" customWidth="1"/>
    <col min="8725" max="8725" width="12.5546875" style="73" customWidth="1"/>
    <col min="8726" max="8726" width="29.33203125" style="73" customWidth="1"/>
    <col min="8727" max="8960" width="9.5546875" style="73"/>
    <col min="8961" max="8961" width="14" style="73" customWidth="1"/>
    <col min="8962" max="8962" width="15.109375" style="73" customWidth="1"/>
    <col min="8963" max="8963" width="14.5546875" style="73" customWidth="1"/>
    <col min="8964" max="8964" width="9.33203125" style="73" customWidth="1"/>
    <col min="8965" max="8965" width="12.5546875" style="73" customWidth="1"/>
    <col min="8966" max="8966" width="14.5546875" style="73" customWidth="1"/>
    <col min="8967" max="8967" width="12.5546875" style="73" customWidth="1"/>
    <col min="8968" max="8968" width="10.5546875" style="73" customWidth="1"/>
    <col min="8969" max="8969" width="20" style="73" customWidth="1"/>
    <col min="8970" max="8970" width="18.44140625" style="73" customWidth="1"/>
    <col min="8971" max="8971" width="30.109375" style="73" customWidth="1"/>
    <col min="8972" max="8972" width="33.44140625" style="73" customWidth="1"/>
    <col min="8973" max="8973" width="12.5546875" style="73" customWidth="1"/>
    <col min="8974" max="8974" width="44.109375" style="73" customWidth="1"/>
    <col min="8975" max="8975" width="9.33203125" style="73" customWidth="1"/>
    <col min="8976" max="8976" width="20.109375" style="73" customWidth="1"/>
    <col min="8977" max="8977" width="34.5546875" style="73" customWidth="1"/>
    <col min="8978" max="8978" width="55.109375" style="73" customWidth="1"/>
    <col min="8979" max="8979" width="32.5546875" style="73" customWidth="1"/>
    <col min="8980" max="8980" width="15.109375" style="73" customWidth="1"/>
    <col min="8981" max="8981" width="12.5546875" style="73" customWidth="1"/>
    <col min="8982" max="8982" width="29.33203125" style="73" customWidth="1"/>
    <col min="8983" max="9216" width="9.5546875" style="73"/>
    <col min="9217" max="9217" width="14" style="73" customWidth="1"/>
    <col min="9218" max="9218" width="15.109375" style="73" customWidth="1"/>
    <col min="9219" max="9219" width="14.5546875" style="73" customWidth="1"/>
    <col min="9220" max="9220" width="9.33203125" style="73" customWidth="1"/>
    <col min="9221" max="9221" width="12.5546875" style="73" customWidth="1"/>
    <col min="9222" max="9222" width="14.5546875" style="73" customWidth="1"/>
    <col min="9223" max="9223" width="12.5546875" style="73" customWidth="1"/>
    <col min="9224" max="9224" width="10.5546875" style="73" customWidth="1"/>
    <col min="9225" max="9225" width="20" style="73" customWidth="1"/>
    <col min="9226" max="9226" width="18.44140625" style="73" customWidth="1"/>
    <col min="9227" max="9227" width="30.109375" style="73" customWidth="1"/>
    <col min="9228" max="9228" width="33.44140625" style="73" customWidth="1"/>
    <col min="9229" max="9229" width="12.5546875" style="73" customWidth="1"/>
    <col min="9230" max="9230" width="44.109375" style="73" customWidth="1"/>
    <col min="9231" max="9231" width="9.33203125" style="73" customWidth="1"/>
    <col min="9232" max="9232" width="20.109375" style="73" customWidth="1"/>
    <col min="9233" max="9233" width="34.5546875" style="73" customWidth="1"/>
    <col min="9234" max="9234" width="55.109375" style="73" customWidth="1"/>
    <col min="9235" max="9235" width="32.5546875" style="73" customWidth="1"/>
    <col min="9236" max="9236" width="15.109375" style="73" customWidth="1"/>
    <col min="9237" max="9237" width="12.5546875" style="73" customWidth="1"/>
    <col min="9238" max="9238" width="29.33203125" style="73" customWidth="1"/>
    <col min="9239" max="9472" width="9.5546875" style="73"/>
    <col min="9473" max="9473" width="14" style="73" customWidth="1"/>
    <col min="9474" max="9474" width="15.109375" style="73" customWidth="1"/>
    <col min="9475" max="9475" width="14.5546875" style="73" customWidth="1"/>
    <col min="9476" max="9476" width="9.33203125" style="73" customWidth="1"/>
    <col min="9477" max="9477" width="12.5546875" style="73" customWidth="1"/>
    <col min="9478" max="9478" width="14.5546875" style="73" customWidth="1"/>
    <col min="9479" max="9479" width="12.5546875" style="73" customWidth="1"/>
    <col min="9480" max="9480" width="10.5546875" style="73" customWidth="1"/>
    <col min="9481" max="9481" width="20" style="73" customWidth="1"/>
    <col min="9482" max="9482" width="18.44140625" style="73" customWidth="1"/>
    <col min="9483" max="9483" width="30.109375" style="73" customWidth="1"/>
    <col min="9484" max="9484" width="33.44140625" style="73" customWidth="1"/>
    <col min="9485" max="9485" width="12.5546875" style="73" customWidth="1"/>
    <col min="9486" max="9486" width="44.109375" style="73" customWidth="1"/>
    <col min="9487" max="9487" width="9.33203125" style="73" customWidth="1"/>
    <col min="9488" max="9488" width="20.109375" style="73" customWidth="1"/>
    <col min="9489" max="9489" width="34.5546875" style="73" customWidth="1"/>
    <col min="9490" max="9490" width="55.109375" style="73" customWidth="1"/>
    <col min="9491" max="9491" width="32.5546875" style="73" customWidth="1"/>
    <col min="9492" max="9492" width="15.109375" style="73" customWidth="1"/>
    <col min="9493" max="9493" width="12.5546875" style="73" customWidth="1"/>
    <col min="9494" max="9494" width="29.33203125" style="73" customWidth="1"/>
    <col min="9495" max="9728" width="9.5546875" style="73"/>
    <col min="9729" max="9729" width="14" style="73" customWidth="1"/>
    <col min="9730" max="9730" width="15.109375" style="73" customWidth="1"/>
    <col min="9731" max="9731" width="14.5546875" style="73" customWidth="1"/>
    <col min="9732" max="9732" width="9.33203125" style="73" customWidth="1"/>
    <col min="9733" max="9733" width="12.5546875" style="73" customWidth="1"/>
    <col min="9734" max="9734" width="14.5546875" style="73" customWidth="1"/>
    <col min="9735" max="9735" width="12.5546875" style="73" customWidth="1"/>
    <col min="9736" max="9736" width="10.5546875" style="73" customWidth="1"/>
    <col min="9737" max="9737" width="20" style="73" customWidth="1"/>
    <col min="9738" max="9738" width="18.44140625" style="73" customWidth="1"/>
    <col min="9739" max="9739" width="30.109375" style="73" customWidth="1"/>
    <col min="9740" max="9740" width="33.44140625" style="73" customWidth="1"/>
    <col min="9741" max="9741" width="12.5546875" style="73" customWidth="1"/>
    <col min="9742" max="9742" width="44.109375" style="73" customWidth="1"/>
    <col min="9743" max="9743" width="9.33203125" style="73" customWidth="1"/>
    <col min="9744" max="9744" width="20.109375" style="73" customWidth="1"/>
    <col min="9745" max="9745" width="34.5546875" style="73" customWidth="1"/>
    <col min="9746" max="9746" width="55.109375" style="73" customWidth="1"/>
    <col min="9747" max="9747" width="32.5546875" style="73" customWidth="1"/>
    <col min="9748" max="9748" width="15.109375" style="73" customWidth="1"/>
    <col min="9749" max="9749" width="12.5546875" style="73" customWidth="1"/>
    <col min="9750" max="9750" width="29.33203125" style="73" customWidth="1"/>
    <col min="9751" max="9984" width="9.5546875" style="73"/>
    <col min="9985" max="9985" width="14" style="73" customWidth="1"/>
    <col min="9986" max="9986" width="15.109375" style="73" customWidth="1"/>
    <col min="9987" max="9987" width="14.5546875" style="73" customWidth="1"/>
    <col min="9988" max="9988" width="9.33203125" style="73" customWidth="1"/>
    <col min="9989" max="9989" width="12.5546875" style="73" customWidth="1"/>
    <col min="9990" max="9990" width="14.5546875" style="73" customWidth="1"/>
    <col min="9991" max="9991" width="12.5546875" style="73" customWidth="1"/>
    <col min="9992" max="9992" width="10.5546875" style="73" customWidth="1"/>
    <col min="9993" max="9993" width="20" style="73" customWidth="1"/>
    <col min="9994" max="9994" width="18.44140625" style="73" customWidth="1"/>
    <col min="9995" max="9995" width="30.109375" style="73" customWidth="1"/>
    <col min="9996" max="9996" width="33.44140625" style="73" customWidth="1"/>
    <col min="9997" max="9997" width="12.5546875" style="73" customWidth="1"/>
    <col min="9998" max="9998" width="44.109375" style="73" customWidth="1"/>
    <col min="9999" max="9999" width="9.33203125" style="73" customWidth="1"/>
    <col min="10000" max="10000" width="20.109375" style="73" customWidth="1"/>
    <col min="10001" max="10001" width="34.5546875" style="73" customWidth="1"/>
    <col min="10002" max="10002" width="55.109375" style="73" customWidth="1"/>
    <col min="10003" max="10003" width="32.5546875" style="73" customWidth="1"/>
    <col min="10004" max="10004" width="15.109375" style="73" customWidth="1"/>
    <col min="10005" max="10005" width="12.5546875" style="73" customWidth="1"/>
    <col min="10006" max="10006" width="29.33203125" style="73" customWidth="1"/>
    <col min="10007" max="10240" width="9.5546875" style="73"/>
    <col min="10241" max="10241" width="14" style="73" customWidth="1"/>
    <col min="10242" max="10242" width="15.109375" style="73" customWidth="1"/>
    <col min="10243" max="10243" width="14.5546875" style="73" customWidth="1"/>
    <col min="10244" max="10244" width="9.33203125" style="73" customWidth="1"/>
    <col min="10245" max="10245" width="12.5546875" style="73" customWidth="1"/>
    <col min="10246" max="10246" width="14.5546875" style="73" customWidth="1"/>
    <col min="10247" max="10247" width="12.5546875" style="73" customWidth="1"/>
    <col min="10248" max="10248" width="10.5546875" style="73" customWidth="1"/>
    <col min="10249" max="10249" width="20" style="73" customWidth="1"/>
    <col min="10250" max="10250" width="18.44140625" style="73" customWidth="1"/>
    <col min="10251" max="10251" width="30.109375" style="73" customWidth="1"/>
    <col min="10252" max="10252" width="33.44140625" style="73" customWidth="1"/>
    <col min="10253" max="10253" width="12.5546875" style="73" customWidth="1"/>
    <col min="10254" max="10254" width="44.109375" style="73" customWidth="1"/>
    <col min="10255" max="10255" width="9.33203125" style="73" customWidth="1"/>
    <col min="10256" max="10256" width="20.109375" style="73" customWidth="1"/>
    <col min="10257" max="10257" width="34.5546875" style="73" customWidth="1"/>
    <col min="10258" max="10258" width="55.109375" style="73" customWidth="1"/>
    <col min="10259" max="10259" width="32.5546875" style="73" customWidth="1"/>
    <col min="10260" max="10260" width="15.109375" style="73" customWidth="1"/>
    <col min="10261" max="10261" width="12.5546875" style="73" customWidth="1"/>
    <col min="10262" max="10262" width="29.33203125" style="73" customWidth="1"/>
    <col min="10263" max="10496" width="9.5546875" style="73"/>
    <col min="10497" max="10497" width="14" style="73" customWidth="1"/>
    <col min="10498" max="10498" width="15.109375" style="73" customWidth="1"/>
    <col min="10499" max="10499" width="14.5546875" style="73" customWidth="1"/>
    <col min="10500" max="10500" width="9.33203125" style="73" customWidth="1"/>
    <col min="10501" max="10501" width="12.5546875" style="73" customWidth="1"/>
    <col min="10502" max="10502" width="14.5546875" style="73" customWidth="1"/>
    <col min="10503" max="10503" width="12.5546875" style="73" customWidth="1"/>
    <col min="10504" max="10504" width="10.5546875" style="73" customWidth="1"/>
    <col min="10505" max="10505" width="20" style="73" customWidth="1"/>
    <col min="10506" max="10506" width="18.44140625" style="73" customWidth="1"/>
    <col min="10507" max="10507" width="30.109375" style="73" customWidth="1"/>
    <col min="10508" max="10508" width="33.44140625" style="73" customWidth="1"/>
    <col min="10509" max="10509" width="12.5546875" style="73" customWidth="1"/>
    <col min="10510" max="10510" width="44.109375" style="73" customWidth="1"/>
    <col min="10511" max="10511" width="9.33203125" style="73" customWidth="1"/>
    <col min="10512" max="10512" width="20.109375" style="73" customWidth="1"/>
    <col min="10513" max="10513" width="34.5546875" style="73" customWidth="1"/>
    <col min="10514" max="10514" width="55.109375" style="73" customWidth="1"/>
    <col min="10515" max="10515" width="32.5546875" style="73" customWidth="1"/>
    <col min="10516" max="10516" width="15.109375" style="73" customWidth="1"/>
    <col min="10517" max="10517" width="12.5546875" style="73" customWidth="1"/>
    <col min="10518" max="10518" width="29.33203125" style="73" customWidth="1"/>
    <col min="10519" max="10752" width="9.5546875" style="73"/>
    <col min="10753" max="10753" width="14" style="73" customWidth="1"/>
    <col min="10754" max="10754" width="15.109375" style="73" customWidth="1"/>
    <col min="10755" max="10755" width="14.5546875" style="73" customWidth="1"/>
    <col min="10756" max="10756" width="9.33203125" style="73" customWidth="1"/>
    <col min="10757" max="10757" width="12.5546875" style="73" customWidth="1"/>
    <col min="10758" max="10758" width="14.5546875" style="73" customWidth="1"/>
    <col min="10759" max="10759" width="12.5546875" style="73" customWidth="1"/>
    <col min="10760" max="10760" width="10.5546875" style="73" customWidth="1"/>
    <col min="10761" max="10761" width="20" style="73" customWidth="1"/>
    <col min="10762" max="10762" width="18.44140625" style="73" customWidth="1"/>
    <col min="10763" max="10763" width="30.109375" style="73" customWidth="1"/>
    <col min="10764" max="10764" width="33.44140625" style="73" customWidth="1"/>
    <col min="10765" max="10765" width="12.5546875" style="73" customWidth="1"/>
    <col min="10766" max="10766" width="44.109375" style="73" customWidth="1"/>
    <col min="10767" max="10767" width="9.33203125" style="73" customWidth="1"/>
    <col min="10768" max="10768" width="20.109375" style="73" customWidth="1"/>
    <col min="10769" max="10769" width="34.5546875" style="73" customWidth="1"/>
    <col min="10770" max="10770" width="55.109375" style="73" customWidth="1"/>
    <col min="10771" max="10771" width="32.5546875" style="73" customWidth="1"/>
    <col min="10772" max="10772" width="15.109375" style="73" customWidth="1"/>
    <col min="10773" max="10773" width="12.5546875" style="73" customWidth="1"/>
    <col min="10774" max="10774" width="29.33203125" style="73" customWidth="1"/>
    <col min="10775" max="11008" width="9.5546875" style="73"/>
    <col min="11009" max="11009" width="14" style="73" customWidth="1"/>
    <col min="11010" max="11010" width="15.109375" style="73" customWidth="1"/>
    <col min="11011" max="11011" width="14.5546875" style="73" customWidth="1"/>
    <col min="11012" max="11012" width="9.33203125" style="73" customWidth="1"/>
    <col min="11013" max="11013" width="12.5546875" style="73" customWidth="1"/>
    <col min="11014" max="11014" width="14.5546875" style="73" customWidth="1"/>
    <col min="11015" max="11015" width="12.5546875" style="73" customWidth="1"/>
    <col min="11016" max="11016" width="10.5546875" style="73" customWidth="1"/>
    <col min="11017" max="11017" width="20" style="73" customWidth="1"/>
    <col min="11018" max="11018" width="18.44140625" style="73" customWidth="1"/>
    <col min="11019" max="11019" width="30.109375" style="73" customWidth="1"/>
    <col min="11020" max="11020" width="33.44140625" style="73" customWidth="1"/>
    <col min="11021" max="11021" width="12.5546875" style="73" customWidth="1"/>
    <col min="11022" max="11022" width="44.109375" style="73" customWidth="1"/>
    <col min="11023" max="11023" width="9.33203125" style="73" customWidth="1"/>
    <col min="11024" max="11024" width="20.109375" style="73" customWidth="1"/>
    <col min="11025" max="11025" width="34.5546875" style="73" customWidth="1"/>
    <col min="11026" max="11026" width="55.109375" style="73" customWidth="1"/>
    <col min="11027" max="11027" width="32.5546875" style="73" customWidth="1"/>
    <col min="11028" max="11028" width="15.109375" style="73" customWidth="1"/>
    <col min="11029" max="11029" width="12.5546875" style="73" customWidth="1"/>
    <col min="11030" max="11030" width="29.33203125" style="73" customWidth="1"/>
    <col min="11031" max="11264" width="9.5546875" style="73"/>
    <col min="11265" max="11265" width="14" style="73" customWidth="1"/>
    <col min="11266" max="11266" width="15.109375" style="73" customWidth="1"/>
    <col min="11267" max="11267" width="14.5546875" style="73" customWidth="1"/>
    <col min="11268" max="11268" width="9.33203125" style="73" customWidth="1"/>
    <col min="11269" max="11269" width="12.5546875" style="73" customWidth="1"/>
    <col min="11270" max="11270" width="14.5546875" style="73" customWidth="1"/>
    <col min="11271" max="11271" width="12.5546875" style="73" customWidth="1"/>
    <col min="11272" max="11272" width="10.5546875" style="73" customWidth="1"/>
    <col min="11273" max="11273" width="20" style="73" customWidth="1"/>
    <col min="11274" max="11274" width="18.44140625" style="73" customWidth="1"/>
    <col min="11275" max="11275" width="30.109375" style="73" customWidth="1"/>
    <col min="11276" max="11276" width="33.44140625" style="73" customWidth="1"/>
    <col min="11277" max="11277" width="12.5546875" style="73" customWidth="1"/>
    <col min="11278" max="11278" width="44.109375" style="73" customWidth="1"/>
    <col min="11279" max="11279" width="9.33203125" style="73" customWidth="1"/>
    <col min="11280" max="11280" width="20.109375" style="73" customWidth="1"/>
    <col min="11281" max="11281" width="34.5546875" style="73" customWidth="1"/>
    <col min="11282" max="11282" width="55.109375" style="73" customWidth="1"/>
    <col min="11283" max="11283" width="32.5546875" style="73" customWidth="1"/>
    <col min="11284" max="11284" width="15.109375" style="73" customWidth="1"/>
    <col min="11285" max="11285" width="12.5546875" style="73" customWidth="1"/>
    <col min="11286" max="11286" width="29.33203125" style="73" customWidth="1"/>
    <col min="11287" max="11520" width="9.5546875" style="73"/>
    <col min="11521" max="11521" width="14" style="73" customWidth="1"/>
    <col min="11522" max="11522" width="15.109375" style="73" customWidth="1"/>
    <col min="11523" max="11523" width="14.5546875" style="73" customWidth="1"/>
    <col min="11524" max="11524" width="9.33203125" style="73" customWidth="1"/>
    <col min="11525" max="11525" width="12.5546875" style="73" customWidth="1"/>
    <col min="11526" max="11526" width="14.5546875" style="73" customWidth="1"/>
    <col min="11527" max="11527" width="12.5546875" style="73" customWidth="1"/>
    <col min="11528" max="11528" width="10.5546875" style="73" customWidth="1"/>
    <col min="11529" max="11529" width="20" style="73" customWidth="1"/>
    <col min="11530" max="11530" width="18.44140625" style="73" customWidth="1"/>
    <col min="11531" max="11531" width="30.109375" style="73" customWidth="1"/>
    <col min="11532" max="11532" width="33.44140625" style="73" customWidth="1"/>
    <col min="11533" max="11533" width="12.5546875" style="73" customWidth="1"/>
    <col min="11534" max="11534" width="44.109375" style="73" customWidth="1"/>
    <col min="11535" max="11535" width="9.33203125" style="73" customWidth="1"/>
    <col min="11536" max="11536" width="20.109375" style="73" customWidth="1"/>
    <col min="11537" max="11537" width="34.5546875" style="73" customWidth="1"/>
    <col min="11538" max="11538" width="55.109375" style="73" customWidth="1"/>
    <col min="11539" max="11539" width="32.5546875" style="73" customWidth="1"/>
    <col min="11540" max="11540" width="15.109375" style="73" customWidth="1"/>
    <col min="11541" max="11541" width="12.5546875" style="73" customWidth="1"/>
    <col min="11542" max="11542" width="29.33203125" style="73" customWidth="1"/>
    <col min="11543" max="11776" width="9.5546875" style="73"/>
    <col min="11777" max="11777" width="14" style="73" customWidth="1"/>
    <col min="11778" max="11778" width="15.109375" style="73" customWidth="1"/>
    <col min="11779" max="11779" width="14.5546875" style="73" customWidth="1"/>
    <col min="11780" max="11780" width="9.33203125" style="73" customWidth="1"/>
    <col min="11781" max="11781" width="12.5546875" style="73" customWidth="1"/>
    <col min="11782" max="11782" width="14.5546875" style="73" customWidth="1"/>
    <col min="11783" max="11783" width="12.5546875" style="73" customWidth="1"/>
    <col min="11784" max="11784" width="10.5546875" style="73" customWidth="1"/>
    <col min="11785" max="11785" width="20" style="73" customWidth="1"/>
    <col min="11786" max="11786" width="18.44140625" style="73" customWidth="1"/>
    <col min="11787" max="11787" width="30.109375" style="73" customWidth="1"/>
    <col min="11788" max="11788" width="33.44140625" style="73" customWidth="1"/>
    <col min="11789" max="11789" width="12.5546875" style="73" customWidth="1"/>
    <col min="11790" max="11790" width="44.109375" style="73" customWidth="1"/>
    <col min="11791" max="11791" width="9.33203125" style="73" customWidth="1"/>
    <col min="11792" max="11792" width="20.109375" style="73" customWidth="1"/>
    <col min="11793" max="11793" width="34.5546875" style="73" customWidth="1"/>
    <col min="11794" max="11794" width="55.109375" style="73" customWidth="1"/>
    <col min="11795" max="11795" width="32.5546875" style="73" customWidth="1"/>
    <col min="11796" max="11796" width="15.109375" style="73" customWidth="1"/>
    <col min="11797" max="11797" width="12.5546875" style="73" customWidth="1"/>
    <col min="11798" max="11798" width="29.33203125" style="73" customWidth="1"/>
    <col min="11799" max="12032" width="9.5546875" style="73"/>
    <col min="12033" max="12033" width="14" style="73" customWidth="1"/>
    <col min="12034" max="12034" width="15.109375" style="73" customWidth="1"/>
    <col min="12035" max="12035" width="14.5546875" style="73" customWidth="1"/>
    <col min="12036" max="12036" width="9.33203125" style="73" customWidth="1"/>
    <col min="12037" max="12037" width="12.5546875" style="73" customWidth="1"/>
    <col min="12038" max="12038" width="14.5546875" style="73" customWidth="1"/>
    <col min="12039" max="12039" width="12.5546875" style="73" customWidth="1"/>
    <col min="12040" max="12040" width="10.5546875" style="73" customWidth="1"/>
    <col min="12041" max="12041" width="20" style="73" customWidth="1"/>
    <col min="12042" max="12042" width="18.44140625" style="73" customWidth="1"/>
    <col min="12043" max="12043" width="30.109375" style="73" customWidth="1"/>
    <col min="12044" max="12044" width="33.44140625" style="73" customWidth="1"/>
    <col min="12045" max="12045" width="12.5546875" style="73" customWidth="1"/>
    <col min="12046" max="12046" width="44.109375" style="73" customWidth="1"/>
    <col min="12047" max="12047" width="9.33203125" style="73" customWidth="1"/>
    <col min="12048" max="12048" width="20.109375" style="73" customWidth="1"/>
    <col min="12049" max="12049" width="34.5546875" style="73" customWidth="1"/>
    <col min="12050" max="12050" width="55.109375" style="73" customWidth="1"/>
    <col min="12051" max="12051" width="32.5546875" style="73" customWidth="1"/>
    <col min="12052" max="12052" width="15.109375" style="73" customWidth="1"/>
    <col min="12053" max="12053" width="12.5546875" style="73" customWidth="1"/>
    <col min="12054" max="12054" width="29.33203125" style="73" customWidth="1"/>
    <col min="12055" max="12288" width="9.5546875" style="73"/>
    <col min="12289" max="12289" width="14" style="73" customWidth="1"/>
    <col min="12290" max="12290" width="15.109375" style="73" customWidth="1"/>
    <col min="12291" max="12291" width="14.5546875" style="73" customWidth="1"/>
    <col min="12292" max="12292" width="9.33203125" style="73" customWidth="1"/>
    <col min="12293" max="12293" width="12.5546875" style="73" customWidth="1"/>
    <col min="12294" max="12294" width="14.5546875" style="73" customWidth="1"/>
    <col min="12295" max="12295" width="12.5546875" style="73" customWidth="1"/>
    <col min="12296" max="12296" width="10.5546875" style="73" customWidth="1"/>
    <col min="12297" max="12297" width="20" style="73" customWidth="1"/>
    <col min="12298" max="12298" width="18.44140625" style="73" customWidth="1"/>
    <col min="12299" max="12299" width="30.109375" style="73" customWidth="1"/>
    <col min="12300" max="12300" width="33.44140625" style="73" customWidth="1"/>
    <col min="12301" max="12301" width="12.5546875" style="73" customWidth="1"/>
    <col min="12302" max="12302" width="44.109375" style="73" customWidth="1"/>
    <col min="12303" max="12303" width="9.33203125" style="73" customWidth="1"/>
    <col min="12304" max="12304" width="20.109375" style="73" customWidth="1"/>
    <col min="12305" max="12305" width="34.5546875" style="73" customWidth="1"/>
    <col min="12306" max="12306" width="55.109375" style="73" customWidth="1"/>
    <col min="12307" max="12307" width="32.5546875" style="73" customWidth="1"/>
    <col min="12308" max="12308" width="15.109375" style="73" customWidth="1"/>
    <col min="12309" max="12309" width="12.5546875" style="73" customWidth="1"/>
    <col min="12310" max="12310" width="29.33203125" style="73" customWidth="1"/>
    <col min="12311" max="12544" width="9.5546875" style="73"/>
    <col min="12545" max="12545" width="14" style="73" customWidth="1"/>
    <col min="12546" max="12546" width="15.109375" style="73" customWidth="1"/>
    <col min="12547" max="12547" width="14.5546875" style="73" customWidth="1"/>
    <col min="12548" max="12548" width="9.33203125" style="73" customWidth="1"/>
    <col min="12549" max="12549" width="12.5546875" style="73" customWidth="1"/>
    <col min="12550" max="12550" width="14.5546875" style="73" customWidth="1"/>
    <col min="12551" max="12551" width="12.5546875" style="73" customWidth="1"/>
    <col min="12552" max="12552" width="10.5546875" style="73" customWidth="1"/>
    <col min="12553" max="12553" width="20" style="73" customWidth="1"/>
    <col min="12554" max="12554" width="18.44140625" style="73" customWidth="1"/>
    <col min="12555" max="12555" width="30.109375" style="73" customWidth="1"/>
    <col min="12556" max="12556" width="33.44140625" style="73" customWidth="1"/>
    <col min="12557" max="12557" width="12.5546875" style="73" customWidth="1"/>
    <col min="12558" max="12558" width="44.109375" style="73" customWidth="1"/>
    <col min="12559" max="12559" width="9.33203125" style="73" customWidth="1"/>
    <col min="12560" max="12560" width="20.109375" style="73" customWidth="1"/>
    <col min="12561" max="12561" width="34.5546875" style="73" customWidth="1"/>
    <col min="12562" max="12562" width="55.109375" style="73" customWidth="1"/>
    <col min="12563" max="12563" width="32.5546875" style="73" customWidth="1"/>
    <col min="12564" max="12564" width="15.109375" style="73" customWidth="1"/>
    <col min="12565" max="12565" width="12.5546875" style="73" customWidth="1"/>
    <col min="12566" max="12566" width="29.33203125" style="73" customWidth="1"/>
    <col min="12567" max="12800" width="9.5546875" style="73"/>
    <col min="12801" max="12801" width="14" style="73" customWidth="1"/>
    <col min="12802" max="12802" width="15.109375" style="73" customWidth="1"/>
    <col min="12803" max="12803" width="14.5546875" style="73" customWidth="1"/>
    <col min="12804" max="12804" width="9.33203125" style="73" customWidth="1"/>
    <col min="12805" max="12805" width="12.5546875" style="73" customWidth="1"/>
    <col min="12806" max="12806" width="14.5546875" style="73" customWidth="1"/>
    <col min="12807" max="12807" width="12.5546875" style="73" customWidth="1"/>
    <col min="12808" max="12808" width="10.5546875" style="73" customWidth="1"/>
    <col min="12809" max="12809" width="20" style="73" customWidth="1"/>
    <col min="12810" max="12810" width="18.44140625" style="73" customWidth="1"/>
    <col min="12811" max="12811" width="30.109375" style="73" customWidth="1"/>
    <col min="12812" max="12812" width="33.44140625" style="73" customWidth="1"/>
    <col min="12813" max="12813" width="12.5546875" style="73" customWidth="1"/>
    <col min="12814" max="12814" width="44.109375" style="73" customWidth="1"/>
    <col min="12815" max="12815" width="9.33203125" style="73" customWidth="1"/>
    <col min="12816" max="12816" width="20.109375" style="73" customWidth="1"/>
    <col min="12817" max="12817" width="34.5546875" style="73" customWidth="1"/>
    <col min="12818" max="12818" width="55.109375" style="73" customWidth="1"/>
    <col min="12819" max="12819" width="32.5546875" style="73" customWidth="1"/>
    <col min="12820" max="12820" width="15.109375" style="73" customWidth="1"/>
    <col min="12821" max="12821" width="12.5546875" style="73" customWidth="1"/>
    <col min="12822" max="12822" width="29.33203125" style="73" customWidth="1"/>
    <col min="12823" max="13056" width="9.5546875" style="73"/>
    <col min="13057" max="13057" width="14" style="73" customWidth="1"/>
    <col min="13058" max="13058" width="15.109375" style="73" customWidth="1"/>
    <col min="13059" max="13059" width="14.5546875" style="73" customWidth="1"/>
    <col min="13060" max="13060" width="9.33203125" style="73" customWidth="1"/>
    <col min="13061" max="13061" width="12.5546875" style="73" customWidth="1"/>
    <col min="13062" max="13062" width="14.5546875" style="73" customWidth="1"/>
    <col min="13063" max="13063" width="12.5546875" style="73" customWidth="1"/>
    <col min="13064" max="13064" width="10.5546875" style="73" customWidth="1"/>
    <col min="13065" max="13065" width="20" style="73" customWidth="1"/>
    <col min="13066" max="13066" width="18.44140625" style="73" customWidth="1"/>
    <col min="13067" max="13067" width="30.109375" style="73" customWidth="1"/>
    <col min="13068" max="13068" width="33.44140625" style="73" customWidth="1"/>
    <col min="13069" max="13069" width="12.5546875" style="73" customWidth="1"/>
    <col min="13070" max="13070" width="44.109375" style="73" customWidth="1"/>
    <col min="13071" max="13071" width="9.33203125" style="73" customWidth="1"/>
    <col min="13072" max="13072" width="20.109375" style="73" customWidth="1"/>
    <col min="13073" max="13073" width="34.5546875" style="73" customWidth="1"/>
    <col min="13074" max="13074" width="55.109375" style="73" customWidth="1"/>
    <col min="13075" max="13075" width="32.5546875" style="73" customWidth="1"/>
    <col min="13076" max="13076" width="15.109375" style="73" customWidth="1"/>
    <col min="13077" max="13077" width="12.5546875" style="73" customWidth="1"/>
    <col min="13078" max="13078" width="29.33203125" style="73" customWidth="1"/>
    <col min="13079" max="13312" width="9.5546875" style="73"/>
    <col min="13313" max="13313" width="14" style="73" customWidth="1"/>
    <col min="13314" max="13314" width="15.109375" style="73" customWidth="1"/>
    <col min="13315" max="13315" width="14.5546875" style="73" customWidth="1"/>
    <col min="13316" max="13316" width="9.33203125" style="73" customWidth="1"/>
    <col min="13317" max="13317" width="12.5546875" style="73" customWidth="1"/>
    <col min="13318" max="13318" width="14.5546875" style="73" customWidth="1"/>
    <col min="13319" max="13319" width="12.5546875" style="73" customWidth="1"/>
    <col min="13320" max="13320" width="10.5546875" style="73" customWidth="1"/>
    <col min="13321" max="13321" width="20" style="73" customWidth="1"/>
    <col min="13322" max="13322" width="18.44140625" style="73" customWidth="1"/>
    <col min="13323" max="13323" width="30.109375" style="73" customWidth="1"/>
    <col min="13324" max="13324" width="33.44140625" style="73" customWidth="1"/>
    <col min="13325" max="13325" width="12.5546875" style="73" customWidth="1"/>
    <col min="13326" max="13326" width="44.109375" style="73" customWidth="1"/>
    <col min="13327" max="13327" width="9.33203125" style="73" customWidth="1"/>
    <col min="13328" max="13328" width="20.109375" style="73" customWidth="1"/>
    <col min="13329" max="13329" width="34.5546875" style="73" customWidth="1"/>
    <col min="13330" max="13330" width="55.109375" style="73" customWidth="1"/>
    <col min="13331" max="13331" width="32.5546875" style="73" customWidth="1"/>
    <col min="13332" max="13332" width="15.109375" style="73" customWidth="1"/>
    <col min="13333" max="13333" width="12.5546875" style="73" customWidth="1"/>
    <col min="13334" max="13334" width="29.33203125" style="73" customWidth="1"/>
    <col min="13335" max="13568" width="9.5546875" style="73"/>
    <col min="13569" max="13569" width="14" style="73" customWidth="1"/>
    <col min="13570" max="13570" width="15.109375" style="73" customWidth="1"/>
    <col min="13571" max="13571" width="14.5546875" style="73" customWidth="1"/>
    <col min="13572" max="13572" width="9.33203125" style="73" customWidth="1"/>
    <col min="13573" max="13573" width="12.5546875" style="73" customWidth="1"/>
    <col min="13574" max="13574" width="14.5546875" style="73" customWidth="1"/>
    <col min="13575" max="13575" width="12.5546875" style="73" customWidth="1"/>
    <col min="13576" max="13576" width="10.5546875" style="73" customWidth="1"/>
    <col min="13577" max="13577" width="20" style="73" customWidth="1"/>
    <col min="13578" max="13578" width="18.44140625" style="73" customWidth="1"/>
    <col min="13579" max="13579" width="30.109375" style="73" customWidth="1"/>
    <col min="13580" max="13580" width="33.44140625" style="73" customWidth="1"/>
    <col min="13581" max="13581" width="12.5546875" style="73" customWidth="1"/>
    <col min="13582" max="13582" width="44.109375" style="73" customWidth="1"/>
    <col min="13583" max="13583" width="9.33203125" style="73" customWidth="1"/>
    <col min="13584" max="13584" width="20.109375" style="73" customWidth="1"/>
    <col min="13585" max="13585" width="34.5546875" style="73" customWidth="1"/>
    <col min="13586" max="13586" width="55.109375" style="73" customWidth="1"/>
    <col min="13587" max="13587" width="32.5546875" style="73" customWidth="1"/>
    <col min="13588" max="13588" width="15.109375" style="73" customWidth="1"/>
    <col min="13589" max="13589" width="12.5546875" style="73" customWidth="1"/>
    <col min="13590" max="13590" width="29.33203125" style="73" customWidth="1"/>
    <col min="13591" max="13824" width="9.5546875" style="73"/>
    <col min="13825" max="13825" width="14" style="73" customWidth="1"/>
    <col min="13826" max="13826" width="15.109375" style="73" customWidth="1"/>
    <col min="13827" max="13827" width="14.5546875" style="73" customWidth="1"/>
    <col min="13828" max="13828" width="9.33203125" style="73" customWidth="1"/>
    <col min="13829" max="13829" width="12.5546875" style="73" customWidth="1"/>
    <col min="13830" max="13830" width="14.5546875" style="73" customWidth="1"/>
    <col min="13831" max="13831" width="12.5546875" style="73" customWidth="1"/>
    <col min="13832" max="13832" width="10.5546875" style="73" customWidth="1"/>
    <col min="13833" max="13833" width="20" style="73" customWidth="1"/>
    <col min="13834" max="13834" width="18.44140625" style="73" customWidth="1"/>
    <col min="13835" max="13835" width="30.109375" style="73" customWidth="1"/>
    <col min="13836" max="13836" width="33.44140625" style="73" customWidth="1"/>
    <col min="13837" max="13837" width="12.5546875" style="73" customWidth="1"/>
    <col min="13838" max="13838" width="44.109375" style="73" customWidth="1"/>
    <col min="13839" max="13839" width="9.33203125" style="73" customWidth="1"/>
    <col min="13840" max="13840" width="20.109375" style="73" customWidth="1"/>
    <col min="13841" max="13841" width="34.5546875" style="73" customWidth="1"/>
    <col min="13842" max="13842" width="55.109375" style="73" customWidth="1"/>
    <col min="13843" max="13843" width="32.5546875" style="73" customWidth="1"/>
    <col min="13844" max="13844" width="15.109375" style="73" customWidth="1"/>
    <col min="13845" max="13845" width="12.5546875" style="73" customWidth="1"/>
    <col min="13846" max="13846" width="29.33203125" style="73" customWidth="1"/>
    <col min="13847" max="14080" width="9.5546875" style="73"/>
    <col min="14081" max="14081" width="14" style="73" customWidth="1"/>
    <col min="14082" max="14082" width="15.109375" style="73" customWidth="1"/>
    <col min="14083" max="14083" width="14.5546875" style="73" customWidth="1"/>
    <col min="14084" max="14084" width="9.33203125" style="73" customWidth="1"/>
    <col min="14085" max="14085" width="12.5546875" style="73" customWidth="1"/>
    <col min="14086" max="14086" width="14.5546875" style="73" customWidth="1"/>
    <col min="14087" max="14087" width="12.5546875" style="73" customWidth="1"/>
    <col min="14088" max="14088" width="10.5546875" style="73" customWidth="1"/>
    <col min="14089" max="14089" width="20" style="73" customWidth="1"/>
    <col min="14090" max="14090" width="18.44140625" style="73" customWidth="1"/>
    <col min="14091" max="14091" width="30.109375" style="73" customWidth="1"/>
    <col min="14092" max="14092" width="33.44140625" style="73" customWidth="1"/>
    <col min="14093" max="14093" width="12.5546875" style="73" customWidth="1"/>
    <col min="14094" max="14094" width="44.109375" style="73" customWidth="1"/>
    <col min="14095" max="14095" width="9.33203125" style="73" customWidth="1"/>
    <col min="14096" max="14096" width="20.109375" style="73" customWidth="1"/>
    <col min="14097" max="14097" width="34.5546875" style="73" customWidth="1"/>
    <col min="14098" max="14098" width="55.109375" style="73" customWidth="1"/>
    <col min="14099" max="14099" width="32.5546875" style="73" customWidth="1"/>
    <col min="14100" max="14100" width="15.109375" style="73" customWidth="1"/>
    <col min="14101" max="14101" width="12.5546875" style="73" customWidth="1"/>
    <col min="14102" max="14102" width="29.33203125" style="73" customWidth="1"/>
    <col min="14103" max="14336" width="9.5546875" style="73"/>
    <col min="14337" max="14337" width="14" style="73" customWidth="1"/>
    <col min="14338" max="14338" width="15.109375" style="73" customWidth="1"/>
    <col min="14339" max="14339" width="14.5546875" style="73" customWidth="1"/>
    <col min="14340" max="14340" width="9.33203125" style="73" customWidth="1"/>
    <col min="14341" max="14341" width="12.5546875" style="73" customWidth="1"/>
    <col min="14342" max="14342" width="14.5546875" style="73" customWidth="1"/>
    <col min="14343" max="14343" width="12.5546875" style="73" customWidth="1"/>
    <col min="14344" max="14344" width="10.5546875" style="73" customWidth="1"/>
    <col min="14345" max="14345" width="20" style="73" customWidth="1"/>
    <col min="14346" max="14346" width="18.44140625" style="73" customWidth="1"/>
    <col min="14347" max="14347" width="30.109375" style="73" customWidth="1"/>
    <col min="14348" max="14348" width="33.44140625" style="73" customWidth="1"/>
    <col min="14349" max="14349" width="12.5546875" style="73" customWidth="1"/>
    <col min="14350" max="14350" width="44.109375" style="73" customWidth="1"/>
    <col min="14351" max="14351" width="9.33203125" style="73" customWidth="1"/>
    <col min="14352" max="14352" width="20.109375" style="73" customWidth="1"/>
    <col min="14353" max="14353" width="34.5546875" style="73" customWidth="1"/>
    <col min="14354" max="14354" width="55.109375" style="73" customWidth="1"/>
    <col min="14355" max="14355" width="32.5546875" style="73" customWidth="1"/>
    <col min="14356" max="14356" width="15.109375" style="73" customWidth="1"/>
    <col min="14357" max="14357" width="12.5546875" style="73" customWidth="1"/>
    <col min="14358" max="14358" width="29.33203125" style="73" customWidth="1"/>
    <col min="14359" max="14592" width="9.5546875" style="73"/>
    <col min="14593" max="14593" width="14" style="73" customWidth="1"/>
    <col min="14594" max="14594" width="15.109375" style="73" customWidth="1"/>
    <col min="14595" max="14595" width="14.5546875" style="73" customWidth="1"/>
    <col min="14596" max="14596" width="9.33203125" style="73" customWidth="1"/>
    <col min="14597" max="14597" width="12.5546875" style="73" customWidth="1"/>
    <col min="14598" max="14598" width="14.5546875" style="73" customWidth="1"/>
    <col min="14599" max="14599" width="12.5546875" style="73" customWidth="1"/>
    <col min="14600" max="14600" width="10.5546875" style="73" customWidth="1"/>
    <col min="14601" max="14601" width="20" style="73" customWidth="1"/>
    <col min="14602" max="14602" width="18.44140625" style="73" customWidth="1"/>
    <col min="14603" max="14603" width="30.109375" style="73" customWidth="1"/>
    <col min="14604" max="14604" width="33.44140625" style="73" customWidth="1"/>
    <col min="14605" max="14605" width="12.5546875" style="73" customWidth="1"/>
    <col min="14606" max="14606" width="44.109375" style="73" customWidth="1"/>
    <col min="14607" max="14607" width="9.33203125" style="73" customWidth="1"/>
    <col min="14608" max="14608" width="20.109375" style="73" customWidth="1"/>
    <col min="14609" max="14609" width="34.5546875" style="73" customWidth="1"/>
    <col min="14610" max="14610" width="55.109375" style="73" customWidth="1"/>
    <col min="14611" max="14611" width="32.5546875" style="73" customWidth="1"/>
    <col min="14612" max="14612" width="15.109375" style="73" customWidth="1"/>
    <col min="14613" max="14613" width="12.5546875" style="73" customWidth="1"/>
    <col min="14614" max="14614" width="29.33203125" style="73" customWidth="1"/>
    <col min="14615" max="14848" width="9.5546875" style="73"/>
    <col min="14849" max="14849" width="14" style="73" customWidth="1"/>
    <col min="14850" max="14850" width="15.109375" style="73" customWidth="1"/>
    <col min="14851" max="14851" width="14.5546875" style="73" customWidth="1"/>
    <col min="14852" max="14852" width="9.33203125" style="73" customWidth="1"/>
    <col min="14853" max="14853" width="12.5546875" style="73" customWidth="1"/>
    <col min="14854" max="14854" width="14.5546875" style="73" customWidth="1"/>
    <col min="14855" max="14855" width="12.5546875" style="73" customWidth="1"/>
    <col min="14856" max="14856" width="10.5546875" style="73" customWidth="1"/>
    <col min="14857" max="14857" width="20" style="73" customWidth="1"/>
    <col min="14858" max="14858" width="18.44140625" style="73" customWidth="1"/>
    <col min="14859" max="14859" width="30.109375" style="73" customWidth="1"/>
    <col min="14860" max="14860" width="33.44140625" style="73" customWidth="1"/>
    <col min="14861" max="14861" width="12.5546875" style="73" customWidth="1"/>
    <col min="14862" max="14862" width="44.109375" style="73" customWidth="1"/>
    <col min="14863" max="14863" width="9.33203125" style="73" customWidth="1"/>
    <col min="14864" max="14864" width="20.109375" style="73" customWidth="1"/>
    <col min="14865" max="14865" width="34.5546875" style="73" customWidth="1"/>
    <col min="14866" max="14866" width="55.109375" style="73" customWidth="1"/>
    <col min="14867" max="14867" width="32.5546875" style="73" customWidth="1"/>
    <col min="14868" max="14868" width="15.109375" style="73" customWidth="1"/>
    <col min="14869" max="14869" width="12.5546875" style="73" customWidth="1"/>
    <col min="14870" max="14870" width="29.33203125" style="73" customWidth="1"/>
    <col min="14871" max="15104" width="9.5546875" style="73"/>
    <col min="15105" max="15105" width="14" style="73" customWidth="1"/>
    <col min="15106" max="15106" width="15.109375" style="73" customWidth="1"/>
    <col min="15107" max="15107" width="14.5546875" style="73" customWidth="1"/>
    <col min="15108" max="15108" width="9.33203125" style="73" customWidth="1"/>
    <col min="15109" max="15109" width="12.5546875" style="73" customWidth="1"/>
    <col min="15110" max="15110" width="14.5546875" style="73" customWidth="1"/>
    <col min="15111" max="15111" width="12.5546875" style="73" customWidth="1"/>
    <col min="15112" max="15112" width="10.5546875" style="73" customWidth="1"/>
    <col min="15113" max="15113" width="20" style="73" customWidth="1"/>
    <col min="15114" max="15114" width="18.44140625" style="73" customWidth="1"/>
    <col min="15115" max="15115" width="30.109375" style="73" customWidth="1"/>
    <col min="15116" max="15116" width="33.44140625" style="73" customWidth="1"/>
    <col min="15117" max="15117" width="12.5546875" style="73" customWidth="1"/>
    <col min="15118" max="15118" width="44.109375" style="73" customWidth="1"/>
    <col min="15119" max="15119" width="9.33203125" style="73" customWidth="1"/>
    <col min="15120" max="15120" width="20.109375" style="73" customWidth="1"/>
    <col min="15121" max="15121" width="34.5546875" style="73" customWidth="1"/>
    <col min="15122" max="15122" width="55.109375" style="73" customWidth="1"/>
    <col min="15123" max="15123" width="32.5546875" style="73" customWidth="1"/>
    <col min="15124" max="15124" width="15.109375" style="73" customWidth="1"/>
    <col min="15125" max="15125" width="12.5546875" style="73" customWidth="1"/>
    <col min="15126" max="15126" width="29.33203125" style="73" customWidth="1"/>
    <col min="15127" max="15360" width="9.5546875" style="73"/>
    <col min="15361" max="15361" width="14" style="73" customWidth="1"/>
    <col min="15362" max="15362" width="15.109375" style="73" customWidth="1"/>
    <col min="15363" max="15363" width="14.5546875" style="73" customWidth="1"/>
    <col min="15364" max="15364" width="9.33203125" style="73" customWidth="1"/>
    <col min="15365" max="15365" width="12.5546875" style="73" customWidth="1"/>
    <col min="15366" max="15366" width="14.5546875" style="73" customWidth="1"/>
    <col min="15367" max="15367" width="12.5546875" style="73" customWidth="1"/>
    <col min="15368" max="15368" width="10.5546875" style="73" customWidth="1"/>
    <col min="15369" max="15369" width="20" style="73" customWidth="1"/>
    <col min="15370" max="15370" width="18.44140625" style="73" customWidth="1"/>
    <col min="15371" max="15371" width="30.109375" style="73" customWidth="1"/>
    <col min="15372" max="15372" width="33.44140625" style="73" customWidth="1"/>
    <col min="15373" max="15373" width="12.5546875" style="73" customWidth="1"/>
    <col min="15374" max="15374" width="44.109375" style="73" customWidth="1"/>
    <col min="15375" max="15375" width="9.33203125" style="73" customWidth="1"/>
    <col min="15376" max="15376" width="20.109375" style="73" customWidth="1"/>
    <col min="15377" max="15377" width="34.5546875" style="73" customWidth="1"/>
    <col min="15378" max="15378" width="55.109375" style="73" customWidth="1"/>
    <col min="15379" max="15379" width="32.5546875" style="73" customWidth="1"/>
    <col min="15380" max="15380" width="15.109375" style="73" customWidth="1"/>
    <col min="15381" max="15381" width="12.5546875" style="73" customWidth="1"/>
    <col min="15382" max="15382" width="29.33203125" style="73" customWidth="1"/>
    <col min="15383" max="15616" width="9.5546875" style="73"/>
    <col min="15617" max="15617" width="14" style="73" customWidth="1"/>
    <col min="15618" max="15618" width="15.109375" style="73" customWidth="1"/>
    <col min="15619" max="15619" width="14.5546875" style="73" customWidth="1"/>
    <col min="15620" max="15620" width="9.33203125" style="73" customWidth="1"/>
    <col min="15621" max="15621" width="12.5546875" style="73" customWidth="1"/>
    <col min="15622" max="15622" width="14.5546875" style="73" customWidth="1"/>
    <col min="15623" max="15623" width="12.5546875" style="73" customWidth="1"/>
    <col min="15624" max="15624" width="10.5546875" style="73" customWidth="1"/>
    <col min="15625" max="15625" width="20" style="73" customWidth="1"/>
    <col min="15626" max="15626" width="18.44140625" style="73" customWidth="1"/>
    <col min="15627" max="15627" width="30.109375" style="73" customWidth="1"/>
    <col min="15628" max="15628" width="33.44140625" style="73" customWidth="1"/>
    <col min="15629" max="15629" width="12.5546875" style="73" customWidth="1"/>
    <col min="15630" max="15630" width="44.109375" style="73" customWidth="1"/>
    <col min="15631" max="15631" width="9.33203125" style="73" customWidth="1"/>
    <col min="15632" max="15632" width="20.109375" style="73" customWidth="1"/>
    <col min="15633" max="15633" width="34.5546875" style="73" customWidth="1"/>
    <col min="15634" max="15634" width="55.109375" style="73" customWidth="1"/>
    <col min="15635" max="15635" width="32.5546875" style="73" customWidth="1"/>
    <col min="15636" max="15636" width="15.109375" style="73" customWidth="1"/>
    <col min="15637" max="15637" width="12.5546875" style="73" customWidth="1"/>
    <col min="15638" max="15638" width="29.33203125" style="73" customWidth="1"/>
    <col min="15639" max="15872" width="9.5546875" style="73"/>
    <col min="15873" max="15873" width="14" style="73" customWidth="1"/>
    <col min="15874" max="15874" width="15.109375" style="73" customWidth="1"/>
    <col min="15875" max="15875" width="14.5546875" style="73" customWidth="1"/>
    <col min="15876" max="15876" width="9.33203125" style="73" customWidth="1"/>
    <col min="15877" max="15877" width="12.5546875" style="73" customWidth="1"/>
    <col min="15878" max="15878" width="14.5546875" style="73" customWidth="1"/>
    <col min="15879" max="15879" width="12.5546875" style="73" customWidth="1"/>
    <col min="15880" max="15880" width="10.5546875" style="73" customWidth="1"/>
    <col min="15881" max="15881" width="20" style="73" customWidth="1"/>
    <col min="15882" max="15882" width="18.44140625" style="73" customWidth="1"/>
    <col min="15883" max="15883" width="30.109375" style="73" customWidth="1"/>
    <col min="15884" max="15884" width="33.44140625" style="73" customWidth="1"/>
    <col min="15885" max="15885" width="12.5546875" style="73" customWidth="1"/>
    <col min="15886" max="15886" width="44.109375" style="73" customWidth="1"/>
    <col min="15887" max="15887" width="9.33203125" style="73" customWidth="1"/>
    <col min="15888" max="15888" width="20.109375" style="73" customWidth="1"/>
    <col min="15889" max="15889" width="34.5546875" style="73" customWidth="1"/>
    <col min="15890" max="15890" width="55.109375" style="73" customWidth="1"/>
    <col min="15891" max="15891" width="32.5546875" style="73" customWidth="1"/>
    <col min="15892" max="15892" width="15.109375" style="73" customWidth="1"/>
    <col min="15893" max="15893" width="12.5546875" style="73" customWidth="1"/>
    <col min="15894" max="15894" width="29.33203125" style="73" customWidth="1"/>
    <col min="15895" max="16128" width="9.5546875" style="73"/>
    <col min="16129" max="16129" width="14" style="73" customWidth="1"/>
    <col min="16130" max="16130" width="15.109375" style="73" customWidth="1"/>
    <col min="16131" max="16131" width="14.5546875" style="73" customWidth="1"/>
    <col min="16132" max="16132" width="9.33203125" style="73" customWidth="1"/>
    <col min="16133" max="16133" width="12.5546875" style="73" customWidth="1"/>
    <col min="16134" max="16134" width="14.5546875" style="73" customWidth="1"/>
    <col min="16135" max="16135" width="12.5546875" style="73" customWidth="1"/>
    <col min="16136" max="16136" width="10.5546875" style="73" customWidth="1"/>
    <col min="16137" max="16137" width="20" style="73" customWidth="1"/>
    <col min="16138" max="16138" width="18.44140625" style="73" customWidth="1"/>
    <col min="16139" max="16139" width="30.109375" style="73" customWidth="1"/>
    <col min="16140" max="16140" width="33.44140625" style="73" customWidth="1"/>
    <col min="16141" max="16141" width="12.5546875" style="73" customWidth="1"/>
    <col min="16142" max="16142" width="44.109375" style="73" customWidth="1"/>
    <col min="16143" max="16143" width="9.33203125" style="73" customWidth="1"/>
    <col min="16144" max="16144" width="20.109375" style="73" customWidth="1"/>
    <col min="16145" max="16145" width="34.5546875" style="73" customWidth="1"/>
    <col min="16146" max="16146" width="55.109375" style="73" customWidth="1"/>
    <col min="16147" max="16147" width="32.5546875" style="73" customWidth="1"/>
    <col min="16148" max="16148" width="15.109375" style="73" customWidth="1"/>
    <col min="16149" max="16149" width="12.5546875" style="73" customWidth="1"/>
    <col min="16150" max="16150" width="29.33203125" style="73" customWidth="1"/>
    <col min="16151" max="16384" width="9.5546875" style="73"/>
  </cols>
  <sheetData>
    <row r="1" spans="1:22" ht="17.25" thickBot="1">
      <c r="A1" s="65" t="s">
        <v>8475</v>
      </c>
      <c r="B1" s="65" t="s">
        <v>8476</v>
      </c>
      <c r="C1" s="66" t="s">
        <v>8477</v>
      </c>
      <c r="D1" s="67" t="s">
        <v>8478</v>
      </c>
      <c r="E1" s="67" t="s">
        <v>8479</v>
      </c>
      <c r="F1" s="67" t="s">
        <v>8480</v>
      </c>
      <c r="G1" s="67" t="s">
        <v>8481</v>
      </c>
      <c r="H1" s="67" t="s">
        <v>8482</v>
      </c>
      <c r="I1" s="67" t="s">
        <v>8483</v>
      </c>
      <c r="J1" s="68" t="s">
        <v>8484</v>
      </c>
      <c r="K1" s="69" t="str">
        <f ca="1">A8</f>
        <v>C:\Proj\saastoolset\datapca\docs\DG\S1.0.01-MTDconverter_Template\2030_Summary/../2000_Standard/</v>
      </c>
      <c r="M1" s="71" t="s">
        <v>8485</v>
      </c>
      <c r="N1" s="72" t="s">
        <v>8486</v>
      </c>
      <c r="P1" s="74" t="s">
        <v>8487</v>
      </c>
      <c r="Q1" s="74" t="s">
        <v>266</v>
      </c>
      <c r="R1" s="74" t="s">
        <v>267</v>
      </c>
      <c r="S1" s="74" t="s">
        <v>268</v>
      </c>
      <c r="T1" s="74" t="s">
        <v>269</v>
      </c>
      <c r="U1" s="74" t="s">
        <v>270</v>
      </c>
      <c r="V1" s="74" t="s">
        <v>271</v>
      </c>
    </row>
    <row r="2" spans="1:22">
      <c r="A2" s="75" t="s">
        <v>8488</v>
      </c>
      <c r="B2" s="76" t="s">
        <v>8489</v>
      </c>
      <c r="C2" s="77" t="s">
        <v>8490</v>
      </c>
      <c r="D2" s="78" t="s">
        <v>8491</v>
      </c>
      <c r="E2" s="78" t="s">
        <v>8492</v>
      </c>
      <c r="F2" s="79" t="s">
        <v>43</v>
      </c>
      <c r="G2" s="78" t="s">
        <v>8493</v>
      </c>
      <c r="H2" s="78" t="s">
        <v>8491</v>
      </c>
      <c r="I2" s="79"/>
      <c r="J2" s="78"/>
      <c r="K2"/>
      <c r="L2" s="70" t="s">
        <v>8720</v>
      </c>
      <c r="M2" s="80" t="s">
        <v>8494</v>
      </c>
      <c r="N2" s="81" t="s">
        <v>8495</v>
      </c>
      <c r="P2" s="74" t="s">
        <v>8496</v>
      </c>
      <c r="Q2" s="73" t="s">
        <v>8497</v>
      </c>
      <c r="R2" s="73" t="s">
        <v>8498</v>
      </c>
      <c r="S2" s="73" t="s">
        <v>8499</v>
      </c>
      <c r="T2" s="82" t="s">
        <v>743</v>
      </c>
      <c r="U2" s="73" t="s">
        <v>8500</v>
      </c>
      <c r="V2" s="73" t="s">
        <v>8501</v>
      </c>
    </row>
    <row r="3" spans="1:22" ht="16.5">
      <c r="A3" s="76" t="s">
        <v>8502</v>
      </c>
      <c r="B3" s="76"/>
      <c r="C3" s="83" t="s">
        <v>8503</v>
      </c>
      <c r="D3" s="106"/>
      <c r="E3" s="106"/>
      <c r="F3" s="84"/>
      <c r="G3" s="107"/>
      <c r="H3" s="107"/>
      <c r="I3" s="85"/>
      <c r="J3" s="85"/>
      <c r="K3"/>
      <c r="L3" s="70" t="s">
        <v>8721</v>
      </c>
      <c r="M3" s="86" t="s">
        <v>8494</v>
      </c>
      <c r="N3" s="87" t="s">
        <v>8504</v>
      </c>
      <c r="P3" s="74" t="s">
        <v>8503</v>
      </c>
      <c r="Q3" s="73" t="s">
        <v>8505</v>
      </c>
      <c r="R3" s="73" t="s">
        <v>8506</v>
      </c>
      <c r="S3" s="73" t="s">
        <v>8507</v>
      </c>
      <c r="T3" s="82" t="b">
        <v>0</v>
      </c>
      <c r="U3" s="73" t="s">
        <v>8508</v>
      </c>
      <c r="V3" s="73" t="s">
        <v>8509</v>
      </c>
    </row>
    <row r="4" spans="1:22">
      <c r="A4" s="88"/>
      <c r="B4" s="76"/>
      <c r="C4" s="89" t="b">
        <v>1</v>
      </c>
      <c r="D4" s="90"/>
      <c r="E4" s="90"/>
      <c r="F4" s="90"/>
      <c r="G4" s="90"/>
      <c r="H4" s="90"/>
      <c r="I4" s="90"/>
      <c r="J4" s="91"/>
      <c r="K4"/>
      <c r="L4" s="70" t="s">
        <v>8722</v>
      </c>
      <c r="M4" s="92"/>
      <c r="N4" s="93" t="s">
        <v>8510</v>
      </c>
      <c r="P4" s="74" t="s">
        <v>8511</v>
      </c>
      <c r="Q4" s="73" t="s">
        <v>8512</v>
      </c>
      <c r="R4" s="73" t="s">
        <v>8513</v>
      </c>
      <c r="S4" s="73" t="s">
        <v>8507</v>
      </c>
      <c r="T4" s="82" t="b">
        <v>0</v>
      </c>
      <c r="U4" s="73" t="s">
        <v>8508</v>
      </c>
      <c r="V4" s="73" t="s">
        <v>8514</v>
      </c>
    </row>
    <row r="5" spans="1:22">
      <c r="A5" s="76" t="s">
        <v>8515</v>
      </c>
      <c r="B5" s="76"/>
      <c r="C5" s="83" t="s">
        <v>8516</v>
      </c>
      <c r="D5" s="84"/>
      <c r="E5" s="84"/>
      <c r="F5" s="84"/>
      <c r="G5" s="84"/>
      <c r="H5" s="84"/>
      <c r="I5" s="84"/>
      <c r="J5" s="94"/>
      <c r="K5"/>
      <c r="L5" s="70" t="s">
        <v>8723</v>
      </c>
      <c r="M5" s="95"/>
      <c r="N5" s="96"/>
      <c r="P5" s="74" t="s">
        <v>8517</v>
      </c>
      <c r="Q5" s="73" t="s">
        <v>8518</v>
      </c>
      <c r="R5" s="73" t="s">
        <v>8519</v>
      </c>
      <c r="S5" s="73" t="s">
        <v>8520</v>
      </c>
      <c r="T5" s="82" t="b">
        <v>1</v>
      </c>
      <c r="U5" s="73" t="s">
        <v>8521</v>
      </c>
      <c r="V5" s="73" t="s">
        <v>8514</v>
      </c>
    </row>
    <row r="6" spans="1:22">
      <c r="A6" s="76" t="str">
        <f ca="1">CELL("Filename",A1)</f>
        <v>C:\Proj\saastoolset\datapca\docs\DG\S1.0.01-MTDconverter_Template\2030_Summary\[IBM-DG-MTD-v1.0.0.xlsm]udfParam</v>
      </c>
      <c r="B6" s="76"/>
      <c r="C6" s="89" t="b">
        <v>0</v>
      </c>
      <c r="D6" s="90"/>
      <c r="E6" s="90"/>
      <c r="F6" s="90"/>
      <c r="G6" s="90"/>
      <c r="H6" s="90"/>
      <c r="I6" s="90"/>
      <c r="J6" s="91"/>
      <c r="K6"/>
      <c r="L6" s="70" t="s">
        <v>8724</v>
      </c>
      <c r="M6" s="97"/>
      <c r="N6" s="98"/>
      <c r="P6" s="74" t="s">
        <v>8522</v>
      </c>
      <c r="Q6" s="73" t="s">
        <v>8523</v>
      </c>
      <c r="S6" s="73" t="s">
        <v>8507</v>
      </c>
      <c r="T6" s="82" t="b">
        <v>0</v>
      </c>
      <c r="U6" s="73" t="s">
        <v>8500</v>
      </c>
      <c r="V6" s="73" t="s">
        <v>8524</v>
      </c>
    </row>
    <row r="7" spans="1:22">
      <c r="A7" s="76" t="s">
        <v>8525</v>
      </c>
      <c r="B7" s="76"/>
      <c r="C7" s="83" t="s">
        <v>8517</v>
      </c>
      <c r="D7" s="84"/>
      <c r="E7" s="84"/>
      <c r="F7" s="84"/>
      <c r="G7" s="84"/>
      <c r="H7" s="84"/>
      <c r="I7" s="84"/>
      <c r="J7" s="94"/>
      <c r="K7"/>
      <c r="L7" s="70" t="s">
        <v>8725</v>
      </c>
      <c r="M7" s="95"/>
      <c r="N7" s="96"/>
      <c r="P7" s="74" t="s">
        <v>8526</v>
      </c>
      <c r="Q7" s="73" t="s">
        <v>8527</v>
      </c>
      <c r="R7" s="73" t="s">
        <v>8528</v>
      </c>
      <c r="S7" s="73" t="s">
        <v>8507</v>
      </c>
      <c r="T7" s="82" t="b">
        <v>1</v>
      </c>
      <c r="U7" s="73" t="s">
        <v>8500</v>
      </c>
      <c r="V7" s="73" t="s">
        <v>8524</v>
      </c>
    </row>
    <row r="8" spans="1:22">
      <c r="A8" s="76" t="str">
        <f ca="1">LEFT($A$6,FIND("[",$A$6)-2)&amp;"/../"&amp;A$7</f>
        <v>C:\Proj\saastoolset\datapca\docs\DG\S1.0.01-MTDconverter_Template\2030_Summary/../2000_Standard/</v>
      </c>
      <c r="B8" s="76"/>
      <c r="C8" s="99" t="s">
        <v>8529</v>
      </c>
      <c r="D8" s="90"/>
      <c r="E8" s="90"/>
      <c r="F8" s="90"/>
      <c r="G8" s="90"/>
      <c r="H8" s="90"/>
      <c r="I8" s="90"/>
      <c r="J8" s="91"/>
      <c r="K8"/>
      <c r="L8" s="70" t="s">
        <v>8726</v>
      </c>
      <c r="M8" s="97"/>
      <c r="N8" s="98"/>
      <c r="P8" s="74" t="s">
        <v>8530</v>
      </c>
      <c r="Q8" s="73" t="s">
        <v>8531</v>
      </c>
      <c r="R8" s="73" t="s">
        <v>8528</v>
      </c>
      <c r="S8" s="73" t="s">
        <v>8507</v>
      </c>
      <c r="T8" s="82" t="b">
        <v>1</v>
      </c>
      <c r="U8" s="73" t="s">
        <v>8500</v>
      </c>
      <c r="V8" s="73" t="s">
        <v>8524</v>
      </c>
    </row>
    <row r="9" spans="1:22">
      <c r="A9" s="76" t="s">
        <v>8532</v>
      </c>
      <c r="B9" s="76"/>
      <c r="C9" s="83" t="s">
        <v>8533</v>
      </c>
      <c r="D9" s="84"/>
      <c r="E9" s="84"/>
      <c r="F9" s="84"/>
      <c r="G9" s="84"/>
      <c r="H9" s="84"/>
      <c r="I9" s="100"/>
      <c r="J9" s="94"/>
      <c r="K9"/>
      <c r="L9" s="70" t="s">
        <v>8727</v>
      </c>
      <c r="M9" s="95"/>
      <c r="N9" s="96"/>
      <c r="P9" s="74" t="s">
        <v>8534</v>
      </c>
      <c r="Q9" s="73" t="s">
        <v>8535</v>
      </c>
      <c r="R9" s="73" t="s">
        <v>8528</v>
      </c>
      <c r="S9" s="73" t="s">
        <v>8507</v>
      </c>
      <c r="T9" s="82" t="b">
        <v>1</v>
      </c>
      <c r="U9" s="73" t="s">
        <v>8500</v>
      </c>
      <c r="V9" s="73" t="s">
        <v>8524</v>
      </c>
    </row>
    <row r="10" spans="1:22">
      <c r="A10" s="76" t="str">
        <f ca="1">LEFT($A$6,FIND("[",$A$6)-2)</f>
        <v>C:\Proj\saastoolset\datapca\docs\DG\S1.0.01-MTDconverter_Template\2030_Summary</v>
      </c>
      <c r="B10" s="76"/>
      <c r="C10" s="89" t="s">
        <v>8536</v>
      </c>
      <c r="D10" s="90"/>
      <c r="E10" s="90"/>
      <c r="F10" s="90"/>
      <c r="G10" s="90"/>
      <c r="H10" s="90"/>
      <c r="I10" s="90"/>
      <c r="J10" s="91"/>
      <c r="K10"/>
      <c r="L10" s="70" t="s">
        <v>8728</v>
      </c>
      <c r="M10" s="97"/>
      <c r="N10" s="98"/>
      <c r="P10" s="74" t="s">
        <v>8537</v>
      </c>
      <c r="Q10" s="73" t="s">
        <v>8538</v>
      </c>
      <c r="S10" s="73" t="s">
        <v>8507</v>
      </c>
      <c r="T10" s="82" t="b">
        <v>1</v>
      </c>
      <c r="U10" s="73" t="s">
        <v>8521</v>
      </c>
      <c r="V10" s="73" t="s">
        <v>8539</v>
      </c>
    </row>
    <row r="11" spans="1:22">
      <c r="A11" s="76" t="s">
        <v>8540</v>
      </c>
      <c r="B11" s="76"/>
      <c r="C11" s="399" t="s">
        <v>8541</v>
      </c>
      <c r="D11" s="84"/>
      <c r="E11" s="84"/>
      <c r="F11" s="84"/>
      <c r="G11" s="84"/>
      <c r="H11" s="84"/>
      <c r="I11" s="84"/>
      <c r="J11" s="94"/>
      <c r="K11"/>
      <c r="L11" s="70" t="s">
        <v>8729</v>
      </c>
      <c r="M11" s="95"/>
      <c r="N11" s="96"/>
      <c r="P11" s="74" t="s">
        <v>8542</v>
      </c>
      <c r="Q11" s="73" t="s">
        <v>8543</v>
      </c>
      <c r="S11" s="73" t="s">
        <v>8544</v>
      </c>
      <c r="T11" s="82">
        <v>0</v>
      </c>
      <c r="U11" s="73" t="s">
        <v>8500</v>
      </c>
      <c r="V11" s="73" t="s">
        <v>8545</v>
      </c>
    </row>
    <row r="12" spans="1:22">
      <c r="A12" s="76" t="str">
        <f>"CORP"&amp;IF(BG="CORP","",","&amp;IF(BG="ALL","EBG,PSG",BG))</f>
        <v>CORP,PSG</v>
      </c>
      <c r="B12" s="76"/>
      <c r="C12" s="89" t="str">
        <f>A12</f>
        <v>CORP,PSG</v>
      </c>
      <c r="D12" s="90"/>
      <c r="E12" s="90"/>
      <c r="F12" s="90"/>
      <c r="G12" s="90"/>
      <c r="H12" s="90"/>
      <c r="I12" s="90"/>
      <c r="J12" s="91"/>
      <c r="K12"/>
      <c r="L12" s="70" t="s">
        <v>8730</v>
      </c>
      <c r="M12" s="97"/>
      <c r="N12" s="98"/>
      <c r="P12" s="74" t="s">
        <v>8546</v>
      </c>
      <c r="Q12" s="73" t="s">
        <v>8547</v>
      </c>
      <c r="R12" s="73" t="s">
        <v>8548</v>
      </c>
      <c r="S12" s="73" t="s">
        <v>8549</v>
      </c>
      <c r="T12" s="82" t="s">
        <v>743</v>
      </c>
      <c r="U12" s="73" t="s">
        <v>8550</v>
      </c>
      <c r="V12" s="73" t="s">
        <v>8551</v>
      </c>
    </row>
    <row r="13" spans="1:22">
      <c r="A13" s="76"/>
      <c r="B13" s="76"/>
      <c r="D13" s="84"/>
      <c r="E13" s="84"/>
      <c r="F13" s="84"/>
      <c r="G13" s="84"/>
      <c r="H13" s="84"/>
      <c r="I13" s="84"/>
      <c r="J13" s="94"/>
      <c r="K13"/>
      <c r="L13" s="70" t="s">
        <v>8552</v>
      </c>
      <c r="M13" s="95"/>
      <c r="N13" s="96"/>
      <c r="P13" s="74" t="s">
        <v>8553</v>
      </c>
      <c r="Q13" s="73" t="s">
        <v>8554</v>
      </c>
      <c r="R13" s="73" t="s">
        <v>8555</v>
      </c>
      <c r="S13" s="73" t="s">
        <v>8556</v>
      </c>
      <c r="T13" s="82" t="s">
        <v>743</v>
      </c>
      <c r="U13" s="73" t="s">
        <v>8550</v>
      </c>
      <c r="V13" s="73" t="s">
        <v>8509</v>
      </c>
    </row>
    <row r="14" spans="1:22">
      <c r="A14" s="76"/>
      <c r="B14" s="76"/>
      <c r="C14" s="89"/>
      <c r="D14" s="90"/>
      <c r="E14" s="90"/>
      <c r="F14" s="90"/>
      <c r="G14" s="90"/>
      <c r="H14" s="90"/>
      <c r="I14" s="90"/>
      <c r="J14" s="91"/>
      <c r="K14"/>
      <c r="L14" s="70" t="s">
        <v>8557</v>
      </c>
      <c r="M14" s="97"/>
      <c r="N14" s="98"/>
      <c r="P14" s="74" t="s">
        <v>8558</v>
      </c>
      <c r="Q14" s="73" t="s">
        <v>8559</v>
      </c>
      <c r="R14" s="73" t="s">
        <v>8560</v>
      </c>
      <c r="S14" s="73" t="s">
        <v>8556</v>
      </c>
      <c r="T14" s="82" t="s">
        <v>743</v>
      </c>
      <c r="U14" s="73" t="s">
        <v>8550</v>
      </c>
      <c r="V14" s="73" t="s">
        <v>8509</v>
      </c>
    </row>
    <row r="15" spans="1:22">
      <c r="A15" s="76"/>
      <c r="B15" s="76"/>
      <c r="C15" s="83"/>
      <c r="D15" s="84"/>
      <c r="E15" s="84"/>
      <c r="F15" s="84"/>
      <c r="G15" s="84"/>
      <c r="H15" s="84"/>
      <c r="I15" s="84"/>
      <c r="J15" s="94"/>
      <c r="K15"/>
      <c r="L15" s="70" t="s">
        <v>8561</v>
      </c>
      <c r="M15" s="95"/>
      <c r="N15" s="96"/>
      <c r="P15" s="74" t="s">
        <v>8562</v>
      </c>
      <c r="Q15" s="73" t="s">
        <v>8563</v>
      </c>
      <c r="R15" s="73" t="s">
        <v>8564</v>
      </c>
      <c r="S15" s="73" t="s">
        <v>8565</v>
      </c>
      <c r="T15" s="82" t="s">
        <v>743</v>
      </c>
      <c r="U15" s="73" t="s">
        <v>8550</v>
      </c>
      <c r="V15" s="73" t="s">
        <v>8509</v>
      </c>
    </row>
    <row r="16" spans="1:22">
      <c r="A16" s="76"/>
      <c r="B16" s="76"/>
      <c r="C16" s="89"/>
      <c r="D16" s="90"/>
      <c r="E16" s="90"/>
      <c r="F16" s="90"/>
      <c r="G16" s="90"/>
      <c r="H16" s="90"/>
      <c r="I16" s="90"/>
      <c r="J16" s="91"/>
      <c r="K16"/>
      <c r="L16" s="70" t="s">
        <v>8566</v>
      </c>
      <c r="M16" s="97"/>
      <c r="N16" s="98"/>
      <c r="P16" s="74" t="s">
        <v>8533</v>
      </c>
      <c r="Q16" s="73" t="s">
        <v>8567</v>
      </c>
      <c r="R16" s="73" t="s">
        <v>8568</v>
      </c>
      <c r="S16" s="73" t="s">
        <v>8565</v>
      </c>
      <c r="T16" s="82" t="s">
        <v>743</v>
      </c>
      <c r="U16" s="73" t="s">
        <v>8550</v>
      </c>
      <c r="V16" s="73" t="s">
        <v>8509</v>
      </c>
    </row>
    <row r="17" spans="1:22">
      <c r="A17" s="76"/>
      <c r="B17" s="76"/>
      <c r="C17" s="83"/>
      <c r="D17" s="84"/>
      <c r="E17" s="84"/>
      <c r="F17" s="84"/>
      <c r="G17" s="84"/>
      <c r="H17" s="84"/>
      <c r="I17" s="84"/>
      <c r="J17" s="94"/>
      <c r="K17"/>
      <c r="L17" s="70" t="s">
        <v>8569</v>
      </c>
      <c r="M17" s="102"/>
      <c r="N17" s="103"/>
      <c r="P17" s="74" t="s">
        <v>8570</v>
      </c>
      <c r="Q17" s="73" t="s">
        <v>8571</v>
      </c>
      <c r="S17" s="73" t="s">
        <v>8507</v>
      </c>
      <c r="T17" s="82" t="b">
        <v>0</v>
      </c>
      <c r="U17" s="73" t="s">
        <v>8500</v>
      </c>
      <c r="V17" s="73" t="s">
        <v>8572</v>
      </c>
    </row>
    <row r="18" spans="1:22">
      <c r="A18" s="76"/>
      <c r="B18" s="76"/>
      <c r="C18" s="101"/>
      <c r="D18" s="90"/>
      <c r="E18" s="90"/>
      <c r="F18" s="90"/>
      <c r="G18" s="90"/>
      <c r="H18" s="90"/>
      <c r="I18" s="90"/>
      <c r="J18" s="91"/>
      <c r="K18"/>
      <c r="L18" s="70" t="s">
        <v>8573</v>
      </c>
      <c r="P18" s="74" t="s">
        <v>8574</v>
      </c>
      <c r="Q18" s="73" t="s">
        <v>8575</v>
      </c>
      <c r="S18" s="73" t="s">
        <v>8507</v>
      </c>
      <c r="T18" s="82" t="b">
        <v>1</v>
      </c>
      <c r="U18" s="73" t="s">
        <v>8550</v>
      </c>
      <c r="V18" s="73" t="s">
        <v>8509</v>
      </c>
    </row>
    <row r="19" spans="1:22">
      <c r="A19" s="76"/>
      <c r="B19" s="76"/>
      <c r="C19" s="83"/>
      <c r="D19" s="84"/>
      <c r="E19" s="84"/>
      <c r="F19" s="84"/>
      <c r="G19" s="84"/>
      <c r="H19" s="84"/>
      <c r="I19" s="84"/>
      <c r="J19" s="94"/>
      <c r="K19"/>
      <c r="L19" s="70" t="s">
        <v>8576</v>
      </c>
      <c r="P19" s="74" t="s">
        <v>8577</v>
      </c>
      <c r="Q19" s="73" t="s">
        <v>8578</v>
      </c>
      <c r="R19" s="73" t="s">
        <v>8579</v>
      </c>
      <c r="S19" s="73" t="s">
        <v>8507</v>
      </c>
      <c r="T19" s="82" t="b">
        <v>0</v>
      </c>
      <c r="U19" s="73" t="s">
        <v>8521</v>
      </c>
      <c r="V19" s="73" t="s">
        <v>8580</v>
      </c>
    </row>
    <row r="20" spans="1:22">
      <c r="A20" s="76"/>
      <c r="B20" s="76"/>
      <c r="C20" s="105"/>
      <c r="D20" s="90"/>
      <c r="E20" s="90"/>
      <c r="F20" s="90"/>
      <c r="G20" s="90"/>
      <c r="H20" s="90"/>
      <c r="I20" s="90"/>
      <c r="J20" s="91"/>
      <c r="K20"/>
      <c r="L20" s="70" t="s">
        <v>8581</v>
      </c>
      <c r="P20" s="74" t="s">
        <v>8582</v>
      </c>
      <c r="Q20" s="73" t="s">
        <v>8583</v>
      </c>
      <c r="S20" s="73" t="s">
        <v>8584</v>
      </c>
      <c r="T20" s="82" t="s">
        <v>743</v>
      </c>
      <c r="U20" s="73" t="s">
        <v>8500</v>
      </c>
      <c r="V20" s="73" t="s">
        <v>8580</v>
      </c>
    </row>
    <row r="21" spans="1:22">
      <c r="A21" s="76"/>
      <c r="B21" s="76"/>
      <c r="K21"/>
      <c r="L21" s="70" t="s">
        <v>8585</v>
      </c>
      <c r="P21" s="74" t="s">
        <v>8586</v>
      </c>
      <c r="Q21" s="73" t="s">
        <v>8587</v>
      </c>
      <c r="S21" s="73" t="s">
        <v>8507</v>
      </c>
      <c r="T21" s="82" t="b">
        <v>0</v>
      </c>
      <c r="U21" s="73" t="s">
        <v>8550</v>
      </c>
      <c r="V21" s="73" t="s">
        <v>8524</v>
      </c>
    </row>
    <row r="22" spans="1:22">
      <c r="A22" s="76"/>
      <c r="B22" s="76"/>
      <c r="K22"/>
      <c r="L22" s="70" t="s">
        <v>8588</v>
      </c>
      <c r="P22" s="74" t="s">
        <v>8589</v>
      </c>
      <c r="Q22" s="73" t="s">
        <v>8590</v>
      </c>
      <c r="R22" s="73" t="s">
        <v>8591</v>
      </c>
      <c r="S22" s="73" t="s">
        <v>8592</v>
      </c>
      <c r="T22" s="82" t="s">
        <v>743</v>
      </c>
      <c r="U22" s="73" t="s">
        <v>8550</v>
      </c>
      <c r="V22" s="73" t="s">
        <v>8545</v>
      </c>
    </row>
    <row r="23" spans="1:22">
      <c r="H23"/>
      <c r="K23"/>
      <c r="L23" s="70" t="s">
        <v>8593</v>
      </c>
      <c r="P23" s="74" t="s">
        <v>8594</v>
      </c>
      <c r="Q23" s="73" t="s">
        <v>8595</v>
      </c>
      <c r="S23" s="73" t="s">
        <v>8596</v>
      </c>
      <c r="T23" s="82" t="s">
        <v>8597</v>
      </c>
      <c r="U23" s="73" t="s">
        <v>8500</v>
      </c>
      <c r="V23" s="73" t="s">
        <v>8545</v>
      </c>
    </row>
    <row r="24" spans="1:22">
      <c r="K24"/>
      <c r="L24" s="70" t="s">
        <v>8598</v>
      </c>
      <c r="P24" s="74" t="s">
        <v>8599</v>
      </c>
      <c r="Q24" s="73" t="s">
        <v>8600</v>
      </c>
      <c r="R24" s="73" t="s">
        <v>8601</v>
      </c>
      <c r="S24" s="73" t="s">
        <v>8602</v>
      </c>
      <c r="T24" s="82" t="s">
        <v>8603</v>
      </c>
      <c r="U24" s="73" t="s">
        <v>421</v>
      </c>
      <c r="V24" s="73" t="s">
        <v>8539</v>
      </c>
    </row>
    <row r="25" spans="1:22">
      <c r="K25"/>
      <c r="L25" s="70" t="s">
        <v>8604</v>
      </c>
      <c r="P25" s="74" t="s">
        <v>8605</v>
      </c>
      <c r="Q25" s="73" t="s">
        <v>8606</v>
      </c>
      <c r="R25" s="73" t="s">
        <v>8607</v>
      </c>
      <c r="S25" s="73" t="s">
        <v>8608</v>
      </c>
      <c r="T25" s="82" t="s">
        <v>8609</v>
      </c>
      <c r="U25" s="73" t="s">
        <v>421</v>
      </c>
      <c r="V25" s="73" t="s">
        <v>8539</v>
      </c>
    </row>
    <row r="26" spans="1:22">
      <c r="G26" s="113"/>
      <c r="K26"/>
      <c r="L26" s="70" t="s">
        <v>8610</v>
      </c>
      <c r="P26" s="74" t="s">
        <v>8611</v>
      </c>
      <c r="Q26" s="73" t="s">
        <v>8612</v>
      </c>
      <c r="R26" s="73" t="s">
        <v>8613</v>
      </c>
      <c r="S26" s="73" t="s">
        <v>8614</v>
      </c>
      <c r="T26" s="82" t="s">
        <v>743</v>
      </c>
      <c r="U26" s="73" t="s">
        <v>421</v>
      </c>
      <c r="V26" s="73" t="s">
        <v>8539</v>
      </c>
    </row>
    <row r="27" spans="1:22">
      <c r="K27"/>
      <c r="L27" s="70" t="s">
        <v>8615</v>
      </c>
    </row>
    <row r="28" spans="1:22">
      <c r="K28"/>
      <c r="L28" s="70" t="s">
        <v>8615</v>
      </c>
    </row>
    <row r="29" spans="1:22">
      <c r="K29" s="85"/>
      <c r="L29" s="70" t="str">
        <f t="shared" ref="L29:L83" ca="1" si="0">$K$1&amp;"\"&amp;K29</f>
        <v>C:\Proj\saastoolset\datapca\docs\DG\S1.0.01-MTDconverter_Template\2030_Summary/../2000_Standard/\</v>
      </c>
    </row>
    <row r="30" spans="1:22">
      <c r="I30" s="100"/>
      <c r="K30" s="85"/>
      <c r="L30" s="70" t="str">
        <f t="shared" ca="1" si="0"/>
        <v>C:\Proj\saastoolset\datapca\docs\DG\S1.0.01-MTDconverter_Template\2030_Summary/../2000_Standard/\</v>
      </c>
    </row>
    <row r="31" spans="1:22">
      <c r="K31" s="85"/>
      <c r="L31" s="70" t="str">
        <f t="shared" ca="1" si="0"/>
        <v>C:\Proj\saastoolset\datapca\docs\DG\S1.0.01-MTDconverter_Template\2030_Summary/../2000_Standard/\</v>
      </c>
    </row>
    <row r="32" spans="1:22">
      <c r="K32" s="85"/>
      <c r="L32" s="70" t="str">
        <f t="shared" ca="1" si="0"/>
        <v>C:\Proj\saastoolset\datapca\docs\DG\S1.0.01-MTDconverter_Template\2030_Summary/../2000_Standard/\</v>
      </c>
    </row>
    <row r="33" spans="11:12">
      <c r="K33" s="85"/>
      <c r="L33" s="70" t="str">
        <f t="shared" ca="1" si="0"/>
        <v>C:\Proj\saastoolset\datapca\docs\DG\S1.0.01-MTDconverter_Template\2030_Summary/../2000_Standard/\</v>
      </c>
    </row>
    <row r="34" spans="11:12">
      <c r="K34" s="85"/>
      <c r="L34" s="70" t="str">
        <f t="shared" ca="1" si="0"/>
        <v>C:\Proj\saastoolset\datapca\docs\DG\S1.0.01-MTDconverter_Template\2030_Summary/../2000_Standard/\</v>
      </c>
    </row>
    <row r="35" spans="11:12">
      <c r="K35" s="85"/>
      <c r="L35" s="70" t="str">
        <f t="shared" ca="1" si="0"/>
        <v>C:\Proj\saastoolset\datapca\docs\DG\S1.0.01-MTDconverter_Template\2030_Summary/../2000_Standard/\</v>
      </c>
    </row>
    <row r="36" spans="11:12">
      <c r="K36" s="85"/>
      <c r="L36" s="70" t="str">
        <f t="shared" ca="1" si="0"/>
        <v>C:\Proj\saastoolset\datapca\docs\DG\S1.0.01-MTDconverter_Template\2030_Summary/../2000_Standard/\</v>
      </c>
    </row>
    <row r="37" spans="11:12">
      <c r="K37" s="85"/>
      <c r="L37" s="70" t="str">
        <f t="shared" ca="1" si="0"/>
        <v>C:\Proj\saastoolset\datapca\docs\DG\S1.0.01-MTDconverter_Template\2030_Summary/../2000_Standard/\</v>
      </c>
    </row>
    <row r="38" spans="11:12">
      <c r="K38" s="85"/>
      <c r="L38" s="70" t="str">
        <f t="shared" ca="1" si="0"/>
        <v>C:\Proj\saastoolset\datapca\docs\DG\S1.0.01-MTDconverter_Template\2030_Summary/../2000_Standard/\</v>
      </c>
    </row>
    <row r="39" spans="11:12">
      <c r="K39" s="85"/>
      <c r="L39" s="70" t="str">
        <f t="shared" ca="1" si="0"/>
        <v>C:\Proj\saastoolset\datapca\docs\DG\S1.0.01-MTDconverter_Template\2030_Summary/../2000_Standard/\</v>
      </c>
    </row>
    <row r="40" spans="11:12">
      <c r="K40" s="85"/>
      <c r="L40" s="70" t="str">
        <f t="shared" ca="1" si="0"/>
        <v>C:\Proj\saastoolset\datapca\docs\DG\S1.0.01-MTDconverter_Template\2030_Summary/../2000_Standard/\</v>
      </c>
    </row>
    <row r="41" spans="11:12">
      <c r="K41" s="85"/>
      <c r="L41" s="70" t="str">
        <f t="shared" ca="1" si="0"/>
        <v>C:\Proj\saastoolset\datapca\docs\DG\S1.0.01-MTDconverter_Template\2030_Summary/../2000_Standard/\</v>
      </c>
    </row>
    <row r="42" spans="11:12">
      <c r="K42" s="85"/>
      <c r="L42" s="70" t="str">
        <f t="shared" ca="1" si="0"/>
        <v>C:\Proj\saastoolset\datapca\docs\DG\S1.0.01-MTDconverter_Template\2030_Summary/../2000_Standard/\</v>
      </c>
    </row>
    <row r="43" spans="11:12">
      <c r="K43" s="85"/>
      <c r="L43" s="70" t="str">
        <f t="shared" ca="1" si="0"/>
        <v>C:\Proj\saastoolset\datapca\docs\DG\S1.0.01-MTDconverter_Template\2030_Summary/../2000_Standard/\</v>
      </c>
    </row>
    <row r="44" spans="11:12">
      <c r="K44" s="85"/>
      <c r="L44" s="70" t="str">
        <f t="shared" ca="1" si="0"/>
        <v>C:\Proj\saastoolset\datapca\docs\DG\S1.0.01-MTDconverter_Template\2030_Summary/../2000_Standard/\</v>
      </c>
    </row>
    <row r="45" spans="11:12">
      <c r="K45" s="85"/>
      <c r="L45" s="70" t="str">
        <f t="shared" ca="1" si="0"/>
        <v>C:\Proj\saastoolset\datapca\docs\DG\S1.0.01-MTDconverter_Template\2030_Summary/../2000_Standard/\</v>
      </c>
    </row>
    <row r="46" spans="11:12">
      <c r="K46" s="85"/>
      <c r="L46" s="70" t="str">
        <f t="shared" ca="1" si="0"/>
        <v>C:\Proj\saastoolset\datapca\docs\DG\S1.0.01-MTDconverter_Template\2030_Summary/../2000_Standard/\</v>
      </c>
    </row>
    <row r="47" spans="11:12">
      <c r="K47" s="85"/>
      <c r="L47" s="70" t="str">
        <f t="shared" ca="1" si="0"/>
        <v>C:\Proj\saastoolset\datapca\docs\DG\S1.0.01-MTDconverter_Template\2030_Summary/../2000_Standard/\</v>
      </c>
    </row>
    <row r="48" spans="11:12">
      <c r="K48" s="85"/>
      <c r="L48" s="70" t="str">
        <f t="shared" ca="1" si="0"/>
        <v>C:\Proj\saastoolset\datapca\docs\DG\S1.0.01-MTDconverter_Template\2030_Summary/../2000_Standard/\</v>
      </c>
    </row>
    <row r="49" spans="11:12">
      <c r="K49" s="85"/>
      <c r="L49" s="70" t="str">
        <f t="shared" ca="1" si="0"/>
        <v>C:\Proj\saastoolset\datapca\docs\DG\S1.0.01-MTDconverter_Template\2030_Summary/../2000_Standard/\</v>
      </c>
    </row>
    <row r="50" spans="11:12">
      <c r="K50" s="85"/>
      <c r="L50" s="70" t="str">
        <f t="shared" ca="1" si="0"/>
        <v>C:\Proj\saastoolset\datapca\docs\DG\S1.0.01-MTDconverter_Template\2030_Summary/../2000_Standard/\</v>
      </c>
    </row>
    <row r="51" spans="11:12">
      <c r="K51" s="85"/>
      <c r="L51" s="70" t="str">
        <f t="shared" ca="1" si="0"/>
        <v>C:\Proj\saastoolset\datapca\docs\DG\S1.0.01-MTDconverter_Template\2030_Summary/../2000_Standard/\</v>
      </c>
    </row>
    <row r="52" spans="11:12">
      <c r="K52" s="85"/>
      <c r="L52" s="70" t="str">
        <f t="shared" ca="1" si="0"/>
        <v>C:\Proj\saastoolset\datapca\docs\DG\S1.0.01-MTDconverter_Template\2030_Summary/../2000_Standard/\</v>
      </c>
    </row>
    <row r="53" spans="11:12">
      <c r="K53" s="85"/>
      <c r="L53" s="70" t="str">
        <f t="shared" ca="1" si="0"/>
        <v>C:\Proj\saastoolset\datapca\docs\DG\S1.0.01-MTDconverter_Template\2030_Summary/../2000_Standard/\</v>
      </c>
    </row>
    <row r="54" spans="11:12">
      <c r="K54" s="85"/>
      <c r="L54" s="70" t="str">
        <f t="shared" ca="1" si="0"/>
        <v>C:\Proj\saastoolset\datapca\docs\DG\S1.0.01-MTDconverter_Template\2030_Summary/../2000_Standard/\</v>
      </c>
    </row>
    <row r="55" spans="11:12">
      <c r="K55" s="85"/>
      <c r="L55" s="70" t="str">
        <f t="shared" ca="1" si="0"/>
        <v>C:\Proj\saastoolset\datapca\docs\DG\S1.0.01-MTDconverter_Template\2030_Summary/../2000_Standard/\</v>
      </c>
    </row>
    <row r="56" spans="11:12">
      <c r="K56" s="85"/>
      <c r="L56" s="70" t="str">
        <f t="shared" ca="1" si="0"/>
        <v>C:\Proj\saastoolset\datapca\docs\DG\S1.0.01-MTDconverter_Template\2030_Summary/../2000_Standard/\</v>
      </c>
    </row>
    <row r="57" spans="11:12">
      <c r="K57" s="85"/>
      <c r="L57" s="70" t="str">
        <f t="shared" ca="1" si="0"/>
        <v>C:\Proj\saastoolset\datapca\docs\DG\S1.0.01-MTDconverter_Template\2030_Summary/../2000_Standard/\</v>
      </c>
    </row>
    <row r="58" spans="11:12">
      <c r="K58" s="85"/>
      <c r="L58" s="70" t="str">
        <f t="shared" ca="1" si="0"/>
        <v>C:\Proj\saastoolset\datapca\docs\DG\S1.0.01-MTDconverter_Template\2030_Summary/../2000_Standard/\</v>
      </c>
    </row>
    <row r="59" spans="11:12">
      <c r="K59" s="85"/>
      <c r="L59" s="70" t="str">
        <f t="shared" ca="1" si="0"/>
        <v>C:\Proj\saastoolset\datapca\docs\DG\S1.0.01-MTDconverter_Template\2030_Summary/../2000_Standard/\</v>
      </c>
    </row>
    <row r="60" spans="11:12">
      <c r="K60" s="85"/>
      <c r="L60" s="70" t="str">
        <f t="shared" ca="1" si="0"/>
        <v>C:\Proj\saastoolset\datapca\docs\DG\S1.0.01-MTDconverter_Template\2030_Summary/../2000_Standard/\</v>
      </c>
    </row>
    <row r="61" spans="11:12">
      <c r="K61" s="85"/>
      <c r="L61" s="70" t="str">
        <f t="shared" ca="1" si="0"/>
        <v>C:\Proj\saastoolset\datapca\docs\DG\S1.0.01-MTDconverter_Template\2030_Summary/../2000_Standard/\</v>
      </c>
    </row>
    <row r="62" spans="11:12">
      <c r="K62" s="85"/>
      <c r="L62" s="70" t="str">
        <f t="shared" ca="1" si="0"/>
        <v>C:\Proj\saastoolset\datapca\docs\DG\S1.0.01-MTDconverter_Template\2030_Summary/../2000_Standard/\</v>
      </c>
    </row>
    <row r="63" spans="11:12">
      <c r="K63" s="85"/>
      <c r="L63" s="70" t="str">
        <f t="shared" ca="1" si="0"/>
        <v>C:\Proj\saastoolset\datapca\docs\DG\S1.0.01-MTDconverter_Template\2030_Summary/../2000_Standard/\</v>
      </c>
    </row>
    <row r="64" spans="11:12">
      <c r="K64" s="85"/>
      <c r="L64" s="70" t="str">
        <f t="shared" ca="1" si="0"/>
        <v>C:\Proj\saastoolset\datapca\docs\DG\S1.0.01-MTDconverter_Template\2030_Summary/../2000_Standard/\</v>
      </c>
    </row>
    <row r="65" spans="11:12">
      <c r="K65" s="85"/>
      <c r="L65" s="70" t="str">
        <f t="shared" ca="1" si="0"/>
        <v>C:\Proj\saastoolset\datapca\docs\DG\S1.0.01-MTDconverter_Template\2030_Summary/../2000_Standard/\</v>
      </c>
    </row>
    <row r="66" spans="11:12">
      <c r="K66" s="85"/>
      <c r="L66" s="70" t="str">
        <f t="shared" ca="1" si="0"/>
        <v>C:\Proj\saastoolset\datapca\docs\DG\S1.0.01-MTDconverter_Template\2030_Summary/../2000_Standard/\</v>
      </c>
    </row>
    <row r="67" spans="11:12">
      <c r="K67" s="85"/>
      <c r="L67" s="70" t="str">
        <f t="shared" ca="1" si="0"/>
        <v>C:\Proj\saastoolset\datapca\docs\DG\S1.0.01-MTDconverter_Template\2030_Summary/../2000_Standard/\</v>
      </c>
    </row>
    <row r="68" spans="11:12">
      <c r="K68" s="85"/>
      <c r="L68" s="70" t="str">
        <f t="shared" ca="1" si="0"/>
        <v>C:\Proj\saastoolset\datapca\docs\DG\S1.0.01-MTDconverter_Template\2030_Summary/../2000_Standard/\</v>
      </c>
    </row>
    <row r="69" spans="11:12">
      <c r="K69" s="85"/>
      <c r="L69" s="70" t="str">
        <f t="shared" ca="1" si="0"/>
        <v>C:\Proj\saastoolset\datapca\docs\DG\S1.0.01-MTDconverter_Template\2030_Summary/../2000_Standard/\</v>
      </c>
    </row>
    <row r="70" spans="11:12">
      <c r="K70" s="85"/>
      <c r="L70" s="70" t="str">
        <f t="shared" ca="1" si="0"/>
        <v>C:\Proj\saastoolset\datapca\docs\DG\S1.0.01-MTDconverter_Template\2030_Summary/../2000_Standard/\</v>
      </c>
    </row>
    <row r="71" spans="11:12">
      <c r="K71" s="85"/>
      <c r="L71" s="70" t="str">
        <f t="shared" ca="1" si="0"/>
        <v>C:\Proj\saastoolset\datapca\docs\DG\S1.0.01-MTDconverter_Template\2030_Summary/../2000_Standard/\</v>
      </c>
    </row>
    <row r="72" spans="11:12">
      <c r="K72" s="85"/>
      <c r="L72" s="70" t="str">
        <f t="shared" ca="1" si="0"/>
        <v>C:\Proj\saastoolset\datapca\docs\DG\S1.0.01-MTDconverter_Template\2030_Summary/../2000_Standard/\</v>
      </c>
    </row>
    <row r="73" spans="11:12">
      <c r="K73" s="85"/>
      <c r="L73" s="70" t="str">
        <f t="shared" ca="1" si="0"/>
        <v>C:\Proj\saastoolset\datapca\docs\DG\S1.0.01-MTDconverter_Template\2030_Summary/../2000_Standard/\</v>
      </c>
    </row>
    <row r="74" spans="11:12">
      <c r="K74" s="85"/>
      <c r="L74" s="70" t="str">
        <f t="shared" ca="1" si="0"/>
        <v>C:\Proj\saastoolset\datapca\docs\DG\S1.0.01-MTDconverter_Template\2030_Summary/../2000_Standard/\</v>
      </c>
    </row>
    <row r="75" spans="11:12">
      <c r="K75" s="85"/>
      <c r="L75" s="70" t="str">
        <f t="shared" ca="1" si="0"/>
        <v>C:\Proj\saastoolset\datapca\docs\DG\S1.0.01-MTDconverter_Template\2030_Summary/../2000_Standard/\</v>
      </c>
    </row>
    <row r="76" spans="11:12">
      <c r="K76" s="85"/>
      <c r="L76" s="70" t="str">
        <f t="shared" ca="1" si="0"/>
        <v>C:\Proj\saastoolset\datapca\docs\DG\S1.0.01-MTDconverter_Template\2030_Summary/../2000_Standard/\</v>
      </c>
    </row>
    <row r="77" spans="11:12">
      <c r="K77" s="85"/>
      <c r="L77" s="70" t="str">
        <f t="shared" ca="1" si="0"/>
        <v>C:\Proj\saastoolset\datapca\docs\DG\S1.0.01-MTDconverter_Template\2030_Summary/../2000_Standard/\</v>
      </c>
    </row>
    <row r="78" spans="11:12">
      <c r="K78" s="85"/>
      <c r="L78" s="70" t="str">
        <f t="shared" ca="1" si="0"/>
        <v>C:\Proj\saastoolset\datapca\docs\DG\S1.0.01-MTDconverter_Template\2030_Summary/../2000_Standard/\</v>
      </c>
    </row>
    <row r="79" spans="11:12">
      <c r="K79" s="85"/>
      <c r="L79" s="70" t="str">
        <f t="shared" ca="1" si="0"/>
        <v>C:\Proj\saastoolset\datapca\docs\DG\S1.0.01-MTDconverter_Template\2030_Summary/../2000_Standard/\</v>
      </c>
    </row>
    <row r="80" spans="11:12">
      <c r="K80" s="85"/>
      <c r="L80" s="70" t="str">
        <f t="shared" ca="1" si="0"/>
        <v>C:\Proj\saastoolset\datapca\docs\DG\S1.0.01-MTDconverter_Template\2030_Summary/../2000_Standard/\</v>
      </c>
    </row>
    <row r="81" spans="11:12">
      <c r="K81" s="85"/>
      <c r="L81" s="70" t="str">
        <f t="shared" ca="1" si="0"/>
        <v>C:\Proj\saastoolset\datapca\docs\DG\S1.0.01-MTDconverter_Template\2030_Summary/../2000_Standard/\</v>
      </c>
    </row>
    <row r="82" spans="11:12">
      <c r="K82" s="85"/>
      <c r="L82" s="70" t="str">
        <f t="shared" ca="1" si="0"/>
        <v>C:\Proj\saastoolset\datapca\docs\DG\S1.0.01-MTDconverter_Template\2030_Summary/../2000_Standard/\</v>
      </c>
    </row>
    <row r="83" spans="11:12">
      <c r="K83" s="85"/>
      <c r="L83" s="70" t="str">
        <f t="shared" ca="1" si="0"/>
        <v>C:\Proj\saastoolset\datapca\docs\DG\S1.0.01-MTDconverter_Template\2030_Summary/../2000_Standard/\</v>
      </c>
    </row>
    <row r="84" spans="11:12">
      <c r="K84" s="85"/>
      <c r="L84" s="70" t="str">
        <f t="shared" ref="L84:L144" ca="1" si="1">$K$1&amp;"\"&amp;K84</f>
        <v>C:\Proj\saastoolset\datapca\docs\DG\S1.0.01-MTDconverter_Template\2030_Summary/../2000_Standard/\</v>
      </c>
    </row>
    <row r="85" spans="11:12">
      <c r="K85" s="85"/>
      <c r="L85" s="70" t="str">
        <f t="shared" ca="1" si="1"/>
        <v>C:\Proj\saastoolset\datapca\docs\DG\S1.0.01-MTDconverter_Template\2030_Summary/../2000_Standard/\</v>
      </c>
    </row>
    <row r="86" spans="11:12">
      <c r="K86" s="85"/>
      <c r="L86" s="70" t="str">
        <f t="shared" ca="1" si="1"/>
        <v>C:\Proj\saastoolset\datapca\docs\DG\S1.0.01-MTDconverter_Template\2030_Summary/../2000_Standard/\</v>
      </c>
    </row>
    <row r="87" spans="11:12">
      <c r="K87" s="85"/>
      <c r="L87" s="70" t="str">
        <f t="shared" ca="1" si="1"/>
        <v>C:\Proj\saastoolset\datapca\docs\DG\S1.0.01-MTDconverter_Template\2030_Summary/../2000_Standard/\</v>
      </c>
    </row>
    <row r="88" spans="11:12">
      <c r="K88" s="85"/>
      <c r="L88" s="70" t="str">
        <f t="shared" ca="1" si="1"/>
        <v>C:\Proj\saastoolset\datapca\docs\DG\S1.0.01-MTDconverter_Template\2030_Summary/../2000_Standard/\</v>
      </c>
    </row>
    <row r="89" spans="11:12">
      <c r="K89" s="85"/>
      <c r="L89" s="70" t="str">
        <f t="shared" ca="1" si="1"/>
        <v>C:\Proj\saastoolset\datapca\docs\DG\S1.0.01-MTDconverter_Template\2030_Summary/../2000_Standard/\</v>
      </c>
    </row>
    <row r="90" spans="11:12">
      <c r="K90" s="85"/>
      <c r="L90" s="70" t="str">
        <f t="shared" ca="1" si="1"/>
        <v>C:\Proj\saastoolset\datapca\docs\DG\S1.0.01-MTDconverter_Template\2030_Summary/../2000_Standard/\</v>
      </c>
    </row>
    <row r="91" spans="11:12">
      <c r="K91" s="85"/>
      <c r="L91" s="70" t="str">
        <f t="shared" ca="1" si="1"/>
        <v>C:\Proj\saastoolset\datapca\docs\DG\S1.0.01-MTDconverter_Template\2030_Summary/../2000_Standard/\</v>
      </c>
    </row>
    <row r="92" spans="11:12">
      <c r="K92" s="85"/>
      <c r="L92" s="70" t="str">
        <f t="shared" ca="1" si="1"/>
        <v>C:\Proj\saastoolset\datapca\docs\DG\S1.0.01-MTDconverter_Template\2030_Summary/../2000_Standard/\</v>
      </c>
    </row>
    <row r="93" spans="11:12">
      <c r="K93" s="85"/>
      <c r="L93" s="70" t="str">
        <f t="shared" ca="1" si="1"/>
        <v>C:\Proj\saastoolset\datapca\docs\DG\S1.0.01-MTDconverter_Template\2030_Summary/../2000_Standard/\</v>
      </c>
    </row>
    <row r="94" spans="11:12">
      <c r="K94" s="85"/>
      <c r="L94" s="70" t="str">
        <f t="shared" ca="1" si="1"/>
        <v>C:\Proj\saastoolset\datapca\docs\DG\S1.0.01-MTDconverter_Template\2030_Summary/../2000_Standard/\</v>
      </c>
    </row>
    <row r="95" spans="11:12">
      <c r="K95" s="85"/>
      <c r="L95" s="70" t="str">
        <f t="shared" ca="1" si="1"/>
        <v>C:\Proj\saastoolset\datapca\docs\DG\S1.0.01-MTDconverter_Template\2030_Summary/../2000_Standard/\</v>
      </c>
    </row>
    <row r="96" spans="11:12">
      <c r="K96" s="85"/>
      <c r="L96" s="70" t="str">
        <f t="shared" ca="1" si="1"/>
        <v>C:\Proj\saastoolset\datapca\docs\DG\S1.0.01-MTDconverter_Template\2030_Summary/../2000_Standard/\</v>
      </c>
    </row>
    <row r="97" spans="11:12">
      <c r="K97" s="85"/>
      <c r="L97" s="70" t="str">
        <f t="shared" ca="1" si="1"/>
        <v>C:\Proj\saastoolset\datapca\docs\DG\S1.0.01-MTDconverter_Template\2030_Summary/../2000_Standard/\</v>
      </c>
    </row>
    <row r="98" spans="11:12">
      <c r="K98" s="85"/>
      <c r="L98" s="70" t="str">
        <f t="shared" ca="1" si="1"/>
        <v>C:\Proj\saastoolset\datapca\docs\DG\S1.0.01-MTDconverter_Template\2030_Summary/../2000_Standard/\</v>
      </c>
    </row>
    <row r="99" spans="11:12">
      <c r="K99" s="85"/>
      <c r="L99" s="70" t="str">
        <f t="shared" ca="1" si="1"/>
        <v>C:\Proj\saastoolset\datapca\docs\DG\S1.0.01-MTDconverter_Template\2030_Summary/../2000_Standard/\</v>
      </c>
    </row>
    <row r="100" spans="11:12">
      <c r="K100" s="85"/>
      <c r="L100" s="70" t="str">
        <f t="shared" ca="1" si="1"/>
        <v>C:\Proj\saastoolset\datapca\docs\DG\S1.0.01-MTDconverter_Template\2030_Summary/../2000_Standard/\</v>
      </c>
    </row>
    <row r="101" spans="11:12">
      <c r="K101" s="85"/>
      <c r="L101" s="70" t="str">
        <f t="shared" ca="1" si="1"/>
        <v>C:\Proj\saastoolset\datapca\docs\DG\S1.0.01-MTDconverter_Template\2030_Summary/../2000_Standard/\</v>
      </c>
    </row>
    <row r="102" spans="11:12">
      <c r="K102" s="85"/>
      <c r="L102" s="70" t="str">
        <f t="shared" ca="1" si="1"/>
        <v>C:\Proj\saastoolset\datapca\docs\DG\S1.0.01-MTDconverter_Template\2030_Summary/../2000_Standard/\</v>
      </c>
    </row>
    <row r="103" spans="11:12">
      <c r="K103" s="85"/>
      <c r="L103" s="70" t="str">
        <f t="shared" ca="1" si="1"/>
        <v>C:\Proj\saastoolset\datapca\docs\DG\S1.0.01-MTDconverter_Template\2030_Summary/../2000_Standard/\</v>
      </c>
    </row>
    <row r="104" spans="11:12">
      <c r="K104" s="85"/>
      <c r="L104" s="70" t="str">
        <f t="shared" ca="1" si="1"/>
        <v>C:\Proj\saastoolset\datapca\docs\DG\S1.0.01-MTDconverter_Template\2030_Summary/../2000_Standard/\</v>
      </c>
    </row>
    <row r="105" spans="11:12">
      <c r="K105" s="85"/>
      <c r="L105" s="70" t="str">
        <f t="shared" ca="1" si="1"/>
        <v>C:\Proj\saastoolset\datapca\docs\DG\S1.0.01-MTDconverter_Template\2030_Summary/../2000_Standard/\</v>
      </c>
    </row>
    <row r="106" spans="11:12">
      <c r="K106" s="85"/>
      <c r="L106" s="70" t="str">
        <f t="shared" ca="1" si="1"/>
        <v>C:\Proj\saastoolset\datapca\docs\DG\S1.0.01-MTDconverter_Template\2030_Summary/../2000_Standard/\</v>
      </c>
    </row>
    <row r="107" spans="11:12">
      <c r="K107" s="85"/>
      <c r="L107" s="70" t="str">
        <f t="shared" ca="1" si="1"/>
        <v>C:\Proj\saastoolset\datapca\docs\DG\S1.0.01-MTDconverter_Template\2030_Summary/../2000_Standard/\</v>
      </c>
    </row>
    <row r="108" spans="11:12">
      <c r="K108" s="85"/>
      <c r="L108" s="70" t="str">
        <f t="shared" ca="1" si="1"/>
        <v>C:\Proj\saastoolset\datapca\docs\DG\S1.0.01-MTDconverter_Template\2030_Summary/../2000_Standard/\</v>
      </c>
    </row>
    <row r="109" spans="11:12">
      <c r="K109" s="85"/>
      <c r="L109" s="70" t="str">
        <f t="shared" ca="1" si="1"/>
        <v>C:\Proj\saastoolset\datapca\docs\DG\S1.0.01-MTDconverter_Template\2030_Summary/../2000_Standard/\</v>
      </c>
    </row>
    <row r="110" spans="11:12">
      <c r="K110" s="85"/>
      <c r="L110" s="70" t="str">
        <f t="shared" ca="1" si="1"/>
        <v>C:\Proj\saastoolset\datapca\docs\DG\S1.0.01-MTDconverter_Template\2030_Summary/../2000_Standard/\</v>
      </c>
    </row>
    <row r="111" spans="11:12">
      <c r="K111" s="85"/>
      <c r="L111" s="70" t="str">
        <f t="shared" ca="1" si="1"/>
        <v>C:\Proj\saastoolset\datapca\docs\DG\S1.0.01-MTDconverter_Template\2030_Summary/../2000_Standard/\</v>
      </c>
    </row>
    <row r="112" spans="11:12">
      <c r="K112" s="85"/>
      <c r="L112" s="70" t="str">
        <f t="shared" ca="1" si="1"/>
        <v>C:\Proj\saastoolset\datapca\docs\DG\S1.0.01-MTDconverter_Template\2030_Summary/../2000_Standard/\</v>
      </c>
    </row>
    <row r="113" spans="11:12">
      <c r="K113" s="85"/>
      <c r="L113" s="70" t="str">
        <f t="shared" ca="1" si="1"/>
        <v>C:\Proj\saastoolset\datapca\docs\DG\S1.0.01-MTDconverter_Template\2030_Summary/../2000_Standard/\</v>
      </c>
    </row>
    <row r="114" spans="11:12">
      <c r="K114" s="85"/>
      <c r="L114" s="70" t="str">
        <f t="shared" ca="1" si="1"/>
        <v>C:\Proj\saastoolset\datapca\docs\DG\S1.0.01-MTDconverter_Template\2030_Summary/../2000_Standard/\</v>
      </c>
    </row>
    <row r="115" spans="11:12">
      <c r="K115" s="85"/>
      <c r="L115" s="70" t="str">
        <f t="shared" ca="1" si="1"/>
        <v>C:\Proj\saastoolset\datapca\docs\DG\S1.0.01-MTDconverter_Template\2030_Summary/../2000_Standard/\</v>
      </c>
    </row>
    <row r="116" spans="11:12">
      <c r="K116" s="85"/>
      <c r="L116" s="70" t="str">
        <f t="shared" ca="1" si="1"/>
        <v>C:\Proj\saastoolset\datapca\docs\DG\S1.0.01-MTDconverter_Template\2030_Summary/../2000_Standard/\</v>
      </c>
    </row>
    <row r="117" spans="11:12">
      <c r="K117" s="85"/>
      <c r="L117" s="70" t="str">
        <f t="shared" ca="1" si="1"/>
        <v>C:\Proj\saastoolset\datapca\docs\DG\S1.0.01-MTDconverter_Template\2030_Summary/../2000_Standard/\</v>
      </c>
    </row>
    <row r="118" spans="11:12">
      <c r="K118" s="85"/>
      <c r="L118" s="70" t="str">
        <f t="shared" ca="1" si="1"/>
        <v>C:\Proj\saastoolset\datapca\docs\DG\S1.0.01-MTDconverter_Template\2030_Summary/../2000_Standard/\</v>
      </c>
    </row>
    <row r="119" spans="11:12">
      <c r="K119" s="85"/>
      <c r="L119" s="70" t="str">
        <f t="shared" ca="1" si="1"/>
        <v>C:\Proj\saastoolset\datapca\docs\DG\S1.0.01-MTDconverter_Template\2030_Summary/../2000_Standard/\</v>
      </c>
    </row>
    <row r="120" spans="11:12">
      <c r="K120" s="85"/>
      <c r="L120" s="70" t="str">
        <f t="shared" ca="1" si="1"/>
        <v>C:\Proj\saastoolset\datapca\docs\DG\S1.0.01-MTDconverter_Template\2030_Summary/../2000_Standard/\</v>
      </c>
    </row>
    <row r="121" spans="11:12">
      <c r="K121" s="85"/>
      <c r="L121" s="70" t="str">
        <f t="shared" ca="1" si="1"/>
        <v>C:\Proj\saastoolset\datapca\docs\DG\S1.0.01-MTDconverter_Template\2030_Summary/../2000_Standard/\</v>
      </c>
    </row>
    <row r="122" spans="11:12">
      <c r="K122" s="85"/>
      <c r="L122" s="70" t="str">
        <f t="shared" ca="1" si="1"/>
        <v>C:\Proj\saastoolset\datapca\docs\DG\S1.0.01-MTDconverter_Template\2030_Summary/../2000_Standard/\</v>
      </c>
    </row>
    <row r="123" spans="11:12">
      <c r="K123" s="85"/>
      <c r="L123" s="70" t="str">
        <f t="shared" ca="1" si="1"/>
        <v>C:\Proj\saastoolset\datapca\docs\DG\S1.0.01-MTDconverter_Template\2030_Summary/../2000_Standard/\</v>
      </c>
    </row>
    <row r="124" spans="11:12">
      <c r="K124" s="85"/>
      <c r="L124" s="70" t="str">
        <f t="shared" ca="1" si="1"/>
        <v>C:\Proj\saastoolset\datapca\docs\DG\S1.0.01-MTDconverter_Template\2030_Summary/../2000_Standard/\</v>
      </c>
    </row>
    <row r="125" spans="11:12">
      <c r="K125" s="85"/>
      <c r="L125" s="70" t="str">
        <f t="shared" ca="1" si="1"/>
        <v>C:\Proj\saastoolset\datapca\docs\DG\S1.0.01-MTDconverter_Template\2030_Summary/../2000_Standard/\</v>
      </c>
    </row>
    <row r="126" spans="11:12">
      <c r="K126" s="85"/>
      <c r="L126" s="70" t="str">
        <f t="shared" ca="1" si="1"/>
        <v>C:\Proj\saastoolset\datapca\docs\DG\S1.0.01-MTDconverter_Template\2030_Summary/../2000_Standard/\</v>
      </c>
    </row>
    <row r="127" spans="11:12">
      <c r="K127" s="85"/>
      <c r="L127" s="70" t="str">
        <f t="shared" ca="1" si="1"/>
        <v>C:\Proj\saastoolset\datapca\docs\DG\S1.0.01-MTDconverter_Template\2030_Summary/../2000_Standard/\</v>
      </c>
    </row>
    <row r="128" spans="11:12">
      <c r="K128" s="85"/>
      <c r="L128" s="70" t="str">
        <f t="shared" ca="1" si="1"/>
        <v>C:\Proj\saastoolset\datapca\docs\DG\S1.0.01-MTDconverter_Template\2030_Summary/../2000_Standard/\</v>
      </c>
    </row>
    <row r="129" spans="11:12">
      <c r="K129" s="85"/>
      <c r="L129" s="70" t="str">
        <f t="shared" ca="1" si="1"/>
        <v>C:\Proj\saastoolset\datapca\docs\DG\S1.0.01-MTDconverter_Template\2030_Summary/../2000_Standard/\</v>
      </c>
    </row>
    <row r="130" spans="11:12">
      <c r="K130" s="85"/>
      <c r="L130" s="70" t="str">
        <f t="shared" ca="1" si="1"/>
        <v>C:\Proj\saastoolset\datapca\docs\DG\S1.0.01-MTDconverter_Template\2030_Summary/../2000_Standard/\</v>
      </c>
    </row>
    <row r="131" spans="11:12">
      <c r="K131" s="85"/>
      <c r="L131" s="70" t="str">
        <f t="shared" ca="1" si="1"/>
        <v>C:\Proj\saastoolset\datapca\docs\DG\S1.0.01-MTDconverter_Template\2030_Summary/../2000_Standard/\</v>
      </c>
    </row>
    <row r="132" spans="11:12">
      <c r="K132" s="85"/>
      <c r="L132" s="70" t="str">
        <f t="shared" ca="1" si="1"/>
        <v>C:\Proj\saastoolset\datapca\docs\DG\S1.0.01-MTDconverter_Template\2030_Summary/../2000_Standard/\</v>
      </c>
    </row>
    <row r="133" spans="11:12">
      <c r="K133" s="85"/>
      <c r="L133" s="70" t="str">
        <f t="shared" ca="1" si="1"/>
        <v>C:\Proj\saastoolset\datapca\docs\DG\S1.0.01-MTDconverter_Template\2030_Summary/../2000_Standard/\</v>
      </c>
    </row>
    <row r="134" spans="11:12">
      <c r="K134" s="85"/>
      <c r="L134" s="70" t="str">
        <f t="shared" ca="1" si="1"/>
        <v>C:\Proj\saastoolset\datapca\docs\DG\S1.0.01-MTDconverter_Template\2030_Summary/../2000_Standard/\</v>
      </c>
    </row>
    <row r="135" spans="11:12">
      <c r="K135" s="85"/>
      <c r="L135" s="70" t="str">
        <f t="shared" ca="1" si="1"/>
        <v>C:\Proj\saastoolset\datapca\docs\DG\S1.0.01-MTDconverter_Template\2030_Summary/../2000_Standard/\</v>
      </c>
    </row>
    <row r="136" spans="11:12">
      <c r="K136" s="85"/>
      <c r="L136" s="70" t="str">
        <f t="shared" ca="1" si="1"/>
        <v>C:\Proj\saastoolset\datapca\docs\DG\S1.0.01-MTDconverter_Template\2030_Summary/../2000_Standard/\</v>
      </c>
    </row>
    <row r="137" spans="11:12">
      <c r="K137" s="85"/>
      <c r="L137" s="70" t="str">
        <f t="shared" ca="1" si="1"/>
        <v>C:\Proj\saastoolset\datapca\docs\DG\S1.0.01-MTDconverter_Template\2030_Summary/../2000_Standard/\</v>
      </c>
    </row>
    <row r="138" spans="11:12">
      <c r="K138" s="85"/>
      <c r="L138" s="70" t="str">
        <f t="shared" ca="1" si="1"/>
        <v>C:\Proj\saastoolset\datapca\docs\DG\S1.0.01-MTDconverter_Template\2030_Summary/../2000_Standard/\</v>
      </c>
    </row>
    <row r="139" spans="11:12">
      <c r="K139" s="85"/>
      <c r="L139" s="70" t="str">
        <f t="shared" ca="1" si="1"/>
        <v>C:\Proj\saastoolset\datapca\docs\DG\S1.0.01-MTDconverter_Template\2030_Summary/../2000_Standard/\</v>
      </c>
    </row>
    <row r="140" spans="11:12">
      <c r="K140" s="85"/>
      <c r="L140" s="70" t="str">
        <f t="shared" ca="1" si="1"/>
        <v>C:\Proj\saastoolset\datapca\docs\DG\S1.0.01-MTDconverter_Template\2030_Summary/../2000_Standard/\</v>
      </c>
    </row>
    <row r="141" spans="11:12">
      <c r="K141" s="85"/>
      <c r="L141" s="70" t="str">
        <f t="shared" ca="1" si="1"/>
        <v>C:\Proj\saastoolset\datapca\docs\DG\S1.0.01-MTDconverter_Template\2030_Summary/../2000_Standard/\</v>
      </c>
    </row>
    <row r="142" spans="11:12">
      <c r="K142" s="85"/>
      <c r="L142" s="70" t="str">
        <f t="shared" ca="1" si="1"/>
        <v>C:\Proj\saastoolset\datapca\docs\DG\S1.0.01-MTDconverter_Template\2030_Summary/../2000_Standard/\</v>
      </c>
    </row>
    <row r="143" spans="11:12">
      <c r="K143" s="85"/>
      <c r="L143" s="70" t="str">
        <f t="shared" ca="1" si="1"/>
        <v>C:\Proj\saastoolset\datapca\docs\DG\S1.0.01-MTDconverter_Template\2030_Summary/../2000_Standard/\</v>
      </c>
    </row>
    <row r="144" spans="11:12">
      <c r="K144" s="85"/>
      <c r="L144" s="70" t="str">
        <f t="shared" ca="1" si="1"/>
        <v>C:\Proj\saastoolset\datapca\docs\DG\S1.0.01-MTDconverter_Template\2030_Summary/../2000_Standard/\</v>
      </c>
    </row>
  </sheetData>
  <sheetProtection deleteRows="0" pivotTables="0"/>
  <protectedRanges>
    <protectedRange password="CCBD" sqref="A1:J1" name="ConfHeader"/>
  </protectedRanges>
  <phoneticPr fontId="4" type="noConversion"/>
  <dataValidations count="3">
    <dataValidation type="list" allowBlank="1" showInputMessage="1" showErrorMessage="1" sqref="C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C65540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C131076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C196612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C262148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C327684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C393220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C458756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C524292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C589828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C655364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C720900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C786436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C851972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C917508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C983044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xr:uid="{00000000-0002-0000-1D00-000000000000}">
      <formula1>"TRUE, FALSE"</formula1>
    </dataValidation>
    <dataValidation type="list" allowBlank="1" showInputMessage="1" showErrorMessage="1" sqref="B2 IX2 ST2 ACP2 AML2 AWH2 BGD2 BPZ2 BZV2 CJR2 CTN2 DDJ2 DNF2 DXB2 EGX2 EQT2 FAP2 FKL2 FUH2 GED2 GNZ2 GXV2 HHR2 HRN2 IBJ2 ILF2 IVB2 JEX2 JOT2 JYP2 KIL2 KSH2 LCD2 LLZ2 LVV2 MFR2 MPN2 MZJ2 NJF2 NTB2 OCX2 OMT2 OWP2 PGL2 PQH2 QAD2 QJZ2 QTV2 RDR2 RNN2 RXJ2 SHF2 SRB2 TAX2 TKT2 TUP2 UEL2 UOH2 UYD2 VHZ2 VRV2 WBR2 WLN2 WVJ2 B65538 IX65538 ST65538 ACP65538 AML65538 AWH65538 BGD65538 BPZ65538 BZV65538 CJR65538 CTN65538 DDJ65538 DNF65538 DXB65538 EGX65538 EQT65538 FAP65538 FKL65538 FUH65538 GED65538 GNZ65538 GXV65538 HHR65538 HRN65538 IBJ65538 ILF65538 IVB65538 JEX65538 JOT65538 JYP65538 KIL65538 KSH65538 LCD65538 LLZ65538 LVV65538 MFR65538 MPN65538 MZJ65538 NJF65538 NTB65538 OCX65538 OMT65538 OWP65538 PGL65538 PQH65538 QAD65538 QJZ65538 QTV65538 RDR65538 RNN65538 RXJ65538 SHF65538 SRB65538 TAX65538 TKT65538 TUP65538 UEL65538 UOH65538 UYD65538 VHZ65538 VRV65538 WBR65538 WLN65538 WVJ65538 B131074 IX131074 ST131074 ACP131074 AML131074 AWH131074 BGD131074 BPZ131074 BZV131074 CJR131074 CTN131074 DDJ131074 DNF131074 DXB131074 EGX131074 EQT131074 FAP131074 FKL131074 FUH131074 GED131074 GNZ131074 GXV131074 HHR131074 HRN131074 IBJ131074 ILF131074 IVB131074 JEX131074 JOT131074 JYP131074 KIL131074 KSH131074 LCD131074 LLZ131074 LVV131074 MFR131074 MPN131074 MZJ131074 NJF131074 NTB131074 OCX131074 OMT131074 OWP131074 PGL131074 PQH131074 QAD131074 QJZ131074 QTV131074 RDR131074 RNN131074 RXJ131074 SHF131074 SRB131074 TAX131074 TKT131074 TUP131074 UEL131074 UOH131074 UYD131074 VHZ131074 VRV131074 WBR131074 WLN131074 WVJ131074 B196610 IX196610 ST196610 ACP196610 AML196610 AWH196610 BGD196610 BPZ196610 BZV196610 CJR196610 CTN196610 DDJ196610 DNF196610 DXB196610 EGX196610 EQT196610 FAP196610 FKL196610 FUH196610 GED196610 GNZ196610 GXV196610 HHR196610 HRN196610 IBJ196610 ILF196610 IVB196610 JEX196610 JOT196610 JYP196610 KIL196610 KSH196610 LCD196610 LLZ196610 LVV196610 MFR196610 MPN196610 MZJ196610 NJF196610 NTB196610 OCX196610 OMT196610 OWP196610 PGL196610 PQH196610 QAD196610 QJZ196610 QTV196610 RDR196610 RNN196610 RXJ196610 SHF196610 SRB196610 TAX196610 TKT196610 TUP196610 UEL196610 UOH196610 UYD196610 VHZ196610 VRV196610 WBR196610 WLN196610 WVJ196610 B262146 IX262146 ST262146 ACP262146 AML262146 AWH262146 BGD262146 BPZ262146 BZV262146 CJR262146 CTN262146 DDJ262146 DNF262146 DXB262146 EGX262146 EQT262146 FAP262146 FKL262146 FUH262146 GED262146 GNZ262146 GXV262146 HHR262146 HRN262146 IBJ262146 ILF262146 IVB262146 JEX262146 JOT262146 JYP262146 KIL262146 KSH262146 LCD262146 LLZ262146 LVV262146 MFR262146 MPN262146 MZJ262146 NJF262146 NTB262146 OCX262146 OMT262146 OWP262146 PGL262146 PQH262146 QAD262146 QJZ262146 QTV262146 RDR262146 RNN262146 RXJ262146 SHF262146 SRB262146 TAX262146 TKT262146 TUP262146 UEL262146 UOH262146 UYD262146 VHZ262146 VRV262146 WBR262146 WLN262146 WVJ262146 B327682 IX327682 ST327682 ACP327682 AML327682 AWH327682 BGD327682 BPZ327682 BZV327682 CJR327682 CTN327682 DDJ327682 DNF327682 DXB327682 EGX327682 EQT327682 FAP327682 FKL327682 FUH327682 GED327682 GNZ327682 GXV327682 HHR327682 HRN327682 IBJ327682 ILF327682 IVB327682 JEX327682 JOT327682 JYP327682 KIL327682 KSH327682 LCD327682 LLZ327682 LVV327682 MFR327682 MPN327682 MZJ327682 NJF327682 NTB327682 OCX327682 OMT327682 OWP327682 PGL327682 PQH327682 QAD327682 QJZ327682 QTV327682 RDR327682 RNN327682 RXJ327682 SHF327682 SRB327682 TAX327682 TKT327682 TUP327682 UEL327682 UOH327682 UYD327682 VHZ327682 VRV327682 WBR327682 WLN327682 WVJ327682 B393218 IX393218 ST393218 ACP393218 AML393218 AWH393218 BGD393218 BPZ393218 BZV393218 CJR393218 CTN393218 DDJ393218 DNF393218 DXB393218 EGX393218 EQT393218 FAP393218 FKL393218 FUH393218 GED393218 GNZ393218 GXV393218 HHR393218 HRN393218 IBJ393218 ILF393218 IVB393218 JEX393218 JOT393218 JYP393218 KIL393218 KSH393218 LCD393218 LLZ393218 LVV393218 MFR393218 MPN393218 MZJ393218 NJF393218 NTB393218 OCX393218 OMT393218 OWP393218 PGL393218 PQH393218 QAD393218 QJZ393218 QTV393218 RDR393218 RNN393218 RXJ393218 SHF393218 SRB393218 TAX393218 TKT393218 TUP393218 UEL393218 UOH393218 UYD393218 VHZ393218 VRV393218 WBR393218 WLN393218 WVJ393218 B458754 IX458754 ST458754 ACP458754 AML458754 AWH458754 BGD458754 BPZ458754 BZV458754 CJR458754 CTN458754 DDJ458754 DNF458754 DXB458754 EGX458754 EQT458754 FAP458754 FKL458754 FUH458754 GED458754 GNZ458754 GXV458754 HHR458754 HRN458754 IBJ458754 ILF458754 IVB458754 JEX458754 JOT458754 JYP458754 KIL458754 KSH458754 LCD458754 LLZ458754 LVV458754 MFR458754 MPN458754 MZJ458754 NJF458754 NTB458754 OCX458754 OMT458754 OWP458754 PGL458754 PQH458754 QAD458754 QJZ458754 QTV458754 RDR458754 RNN458754 RXJ458754 SHF458754 SRB458754 TAX458754 TKT458754 TUP458754 UEL458754 UOH458754 UYD458754 VHZ458754 VRV458754 WBR458754 WLN458754 WVJ458754 B524290 IX524290 ST524290 ACP524290 AML524290 AWH524290 BGD524290 BPZ524290 BZV524290 CJR524290 CTN524290 DDJ524290 DNF524290 DXB524290 EGX524290 EQT524290 FAP524290 FKL524290 FUH524290 GED524290 GNZ524290 GXV524290 HHR524290 HRN524290 IBJ524290 ILF524290 IVB524290 JEX524290 JOT524290 JYP524290 KIL524290 KSH524290 LCD524290 LLZ524290 LVV524290 MFR524290 MPN524290 MZJ524290 NJF524290 NTB524290 OCX524290 OMT524290 OWP524290 PGL524290 PQH524290 QAD524290 QJZ524290 QTV524290 RDR524290 RNN524290 RXJ524290 SHF524290 SRB524290 TAX524290 TKT524290 TUP524290 UEL524290 UOH524290 UYD524290 VHZ524290 VRV524290 WBR524290 WLN524290 WVJ524290 B589826 IX589826 ST589826 ACP589826 AML589826 AWH589826 BGD589826 BPZ589826 BZV589826 CJR589826 CTN589826 DDJ589826 DNF589826 DXB589826 EGX589826 EQT589826 FAP589826 FKL589826 FUH589826 GED589826 GNZ589826 GXV589826 HHR589826 HRN589826 IBJ589826 ILF589826 IVB589826 JEX589826 JOT589826 JYP589826 KIL589826 KSH589826 LCD589826 LLZ589826 LVV589826 MFR589826 MPN589826 MZJ589826 NJF589826 NTB589826 OCX589826 OMT589826 OWP589826 PGL589826 PQH589826 QAD589826 QJZ589826 QTV589826 RDR589826 RNN589826 RXJ589826 SHF589826 SRB589826 TAX589826 TKT589826 TUP589826 UEL589826 UOH589826 UYD589826 VHZ589826 VRV589826 WBR589826 WLN589826 WVJ589826 B655362 IX655362 ST655362 ACP655362 AML655362 AWH655362 BGD655362 BPZ655362 BZV655362 CJR655362 CTN655362 DDJ655362 DNF655362 DXB655362 EGX655362 EQT655362 FAP655362 FKL655362 FUH655362 GED655362 GNZ655362 GXV655362 HHR655362 HRN655362 IBJ655362 ILF655362 IVB655362 JEX655362 JOT655362 JYP655362 KIL655362 KSH655362 LCD655362 LLZ655362 LVV655362 MFR655362 MPN655362 MZJ655362 NJF655362 NTB655362 OCX655362 OMT655362 OWP655362 PGL655362 PQH655362 QAD655362 QJZ655362 QTV655362 RDR655362 RNN655362 RXJ655362 SHF655362 SRB655362 TAX655362 TKT655362 TUP655362 UEL655362 UOH655362 UYD655362 VHZ655362 VRV655362 WBR655362 WLN655362 WVJ655362 B720898 IX720898 ST720898 ACP720898 AML720898 AWH720898 BGD720898 BPZ720898 BZV720898 CJR720898 CTN720898 DDJ720898 DNF720898 DXB720898 EGX720898 EQT720898 FAP720898 FKL720898 FUH720898 GED720898 GNZ720898 GXV720898 HHR720898 HRN720898 IBJ720898 ILF720898 IVB720898 JEX720898 JOT720898 JYP720898 KIL720898 KSH720898 LCD720898 LLZ720898 LVV720898 MFR720898 MPN720898 MZJ720898 NJF720898 NTB720898 OCX720898 OMT720898 OWP720898 PGL720898 PQH720898 QAD720898 QJZ720898 QTV720898 RDR720898 RNN720898 RXJ720898 SHF720898 SRB720898 TAX720898 TKT720898 TUP720898 UEL720898 UOH720898 UYD720898 VHZ720898 VRV720898 WBR720898 WLN720898 WVJ720898 B786434 IX786434 ST786434 ACP786434 AML786434 AWH786434 BGD786434 BPZ786434 BZV786434 CJR786434 CTN786434 DDJ786434 DNF786434 DXB786434 EGX786434 EQT786434 FAP786434 FKL786434 FUH786434 GED786434 GNZ786434 GXV786434 HHR786434 HRN786434 IBJ786434 ILF786434 IVB786434 JEX786434 JOT786434 JYP786434 KIL786434 KSH786434 LCD786434 LLZ786434 LVV786434 MFR786434 MPN786434 MZJ786434 NJF786434 NTB786434 OCX786434 OMT786434 OWP786434 PGL786434 PQH786434 QAD786434 QJZ786434 QTV786434 RDR786434 RNN786434 RXJ786434 SHF786434 SRB786434 TAX786434 TKT786434 TUP786434 UEL786434 UOH786434 UYD786434 VHZ786434 VRV786434 WBR786434 WLN786434 WVJ786434 B851970 IX851970 ST851970 ACP851970 AML851970 AWH851970 BGD851970 BPZ851970 BZV851970 CJR851970 CTN851970 DDJ851970 DNF851970 DXB851970 EGX851970 EQT851970 FAP851970 FKL851970 FUH851970 GED851970 GNZ851970 GXV851970 HHR851970 HRN851970 IBJ851970 ILF851970 IVB851970 JEX851970 JOT851970 JYP851970 KIL851970 KSH851970 LCD851970 LLZ851970 LVV851970 MFR851970 MPN851970 MZJ851970 NJF851970 NTB851970 OCX851970 OMT851970 OWP851970 PGL851970 PQH851970 QAD851970 QJZ851970 QTV851970 RDR851970 RNN851970 RXJ851970 SHF851970 SRB851970 TAX851970 TKT851970 TUP851970 UEL851970 UOH851970 UYD851970 VHZ851970 VRV851970 WBR851970 WLN851970 WVJ851970 B917506 IX917506 ST917506 ACP917506 AML917506 AWH917506 BGD917506 BPZ917506 BZV917506 CJR917506 CTN917506 DDJ917506 DNF917506 DXB917506 EGX917506 EQT917506 FAP917506 FKL917506 FUH917506 GED917506 GNZ917506 GXV917506 HHR917506 HRN917506 IBJ917506 ILF917506 IVB917506 JEX917506 JOT917506 JYP917506 KIL917506 KSH917506 LCD917506 LLZ917506 LVV917506 MFR917506 MPN917506 MZJ917506 NJF917506 NTB917506 OCX917506 OMT917506 OWP917506 PGL917506 PQH917506 QAD917506 QJZ917506 QTV917506 RDR917506 RNN917506 RXJ917506 SHF917506 SRB917506 TAX917506 TKT917506 TUP917506 UEL917506 UOH917506 UYD917506 VHZ917506 VRV917506 WBR917506 WLN917506 WVJ917506 B983042 IX983042 ST983042 ACP983042 AML983042 AWH983042 BGD983042 BPZ983042 BZV983042 CJR983042 CTN983042 DDJ983042 DNF983042 DXB983042 EGX983042 EQT983042 FAP983042 FKL983042 FUH983042 GED983042 GNZ983042 GXV983042 HHR983042 HRN983042 IBJ983042 ILF983042 IVB983042 JEX983042 JOT983042 JYP983042 KIL983042 KSH983042 LCD983042 LLZ983042 LVV983042 MFR983042 MPN983042 MZJ983042 NJF983042 NTB983042 OCX983042 OMT983042 OWP983042 PGL983042 PQH983042 QAD983042 QJZ983042 QTV983042 RDR983042 RNN983042 RXJ983042 SHF983042 SRB983042 TAX983042 TKT983042 TUP983042 UEL983042 UOH983042 UYD983042 VHZ983042 VRV983042 WBR983042 WLN983042 WVJ983042" xr:uid="{00000000-0002-0000-1D00-000001000000}">
      <formula1>"1-Merge, 2-Update, 3-Split,4-Compare"</formula1>
    </dataValidation>
    <dataValidation type="list" allowBlank="1" showInputMessage="1" showErrorMessage="1" sqref="C2 IY2 SU2 ACQ2 AMM2 AWI2 BGE2 BQA2 BZW2 CJS2 CTO2 DDK2 DNG2 DXC2 EGY2 EQU2 FAQ2 FKM2 FUI2 GEE2 GOA2 GXW2 HHS2 HRO2 IBK2 ILG2 IVC2 JEY2 JOU2 JYQ2 KIM2 KSI2 LCE2 LMA2 LVW2 MFS2 MPO2 MZK2 NJG2 NTC2 OCY2 OMU2 OWQ2 PGM2 PQI2 QAE2 QKA2 QTW2 RDS2 RNO2 RXK2 SHG2 SRC2 TAY2 TKU2 TUQ2 UEM2 UOI2 UYE2 VIA2 VRW2 WBS2 WLO2 WVK2 C65538 IY65538 SU65538 ACQ65538 AMM65538 AWI65538 BGE65538 BQA65538 BZW65538 CJS65538 CTO65538 DDK65538 DNG65538 DXC65538 EGY65538 EQU65538 FAQ65538 FKM65538 FUI65538 GEE65538 GOA65538 GXW65538 HHS65538 HRO65538 IBK65538 ILG65538 IVC65538 JEY65538 JOU65538 JYQ65538 KIM65538 KSI65538 LCE65538 LMA65538 LVW65538 MFS65538 MPO65538 MZK65538 NJG65538 NTC65538 OCY65538 OMU65538 OWQ65538 PGM65538 PQI65538 QAE65538 QKA65538 QTW65538 RDS65538 RNO65538 RXK65538 SHG65538 SRC65538 TAY65538 TKU65538 TUQ65538 UEM65538 UOI65538 UYE65538 VIA65538 VRW65538 WBS65538 WLO65538 WVK65538 C131074 IY131074 SU131074 ACQ131074 AMM131074 AWI131074 BGE131074 BQA131074 BZW131074 CJS131074 CTO131074 DDK131074 DNG131074 DXC131074 EGY131074 EQU131074 FAQ131074 FKM131074 FUI131074 GEE131074 GOA131074 GXW131074 HHS131074 HRO131074 IBK131074 ILG131074 IVC131074 JEY131074 JOU131074 JYQ131074 KIM131074 KSI131074 LCE131074 LMA131074 LVW131074 MFS131074 MPO131074 MZK131074 NJG131074 NTC131074 OCY131074 OMU131074 OWQ131074 PGM131074 PQI131074 QAE131074 QKA131074 QTW131074 RDS131074 RNO131074 RXK131074 SHG131074 SRC131074 TAY131074 TKU131074 TUQ131074 UEM131074 UOI131074 UYE131074 VIA131074 VRW131074 WBS131074 WLO131074 WVK131074 C196610 IY196610 SU196610 ACQ196610 AMM196610 AWI196610 BGE196610 BQA196610 BZW196610 CJS196610 CTO196610 DDK196610 DNG196610 DXC196610 EGY196610 EQU196610 FAQ196610 FKM196610 FUI196610 GEE196610 GOA196610 GXW196610 HHS196610 HRO196610 IBK196610 ILG196610 IVC196610 JEY196610 JOU196610 JYQ196610 KIM196610 KSI196610 LCE196610 LMA196610 LVW196610 MFS196610 MPO196610 MZK196610 NJG196610 NTC196610 OCY196610 OMU196610 OWQ196610 PGM196610 PQI196610 QAE196610 QKA196610 QTW196610 RDS196610 RNO196610 RXK196610 SHG196610 SRC196610 TAY196610 TKU196610 TUQ196610 UEM196610 UOI196610 UYE196610 VIA196610 VRW196610 WBS196610 WLO196610 WVK196610 C262146 IY262146 SU262146 ACQ262146 AMM262146 AWI262146 BGE262146 BQA262146 BZW262146 CJS262146 CTO262146 DDK262146 DNG262146 DXC262146 EGY262146 EQU262146 FAQ262146 FKM262146 FUI262146 GEE262146 GOA262146 GXW262146 HHS262146 HRO262146 IBK262146 ILG262146 IVC262146 JEY262146 JOU262146 JYQ262146 KIM262146 KSI262146 LCE262146 LMA262146 LVW262146 MFS262146 MPO262146 MZK262146 NJG262146 NTC262146 OCY262146 OMU262146 OWQ262146 PGM262146 PQI262146 QAE262146 QKA262146 QTW262146 RDS262146 RNO262146 RXK262146 SHG262146 SRC262146 TAY262146 TKU262146 TUQ262146 UEM262146 UOI262146 UYE262146 VIA262146 VRW262146 WBS262146 WLO262146 WVK262146 C327682 IY327682 SU327682 ACQ327682 AMM327682 AWI327682 BGE327682 BQA327682 BZW327682 CJS327682 CTO327682 DDK327682 DNG327682 DXC327682 EGY327682 EQU327682 FAQ327682 FKM327682 FUI327682 GEE327682 GOA327682 GXW327682 HHS327682 HRO327682 IBK327682 ILG327682 IVC327682 JEY327682 JOU327682 JYQ327682 KIM327682 KSI327682 LCE327682 LMA327682 LVW327682 MFS327682 MPO327682 MZK327682 NJG327682 NTC327682 OCY327682 OMU327682 OWQ327682 PGM327682 PQI327682 QAE327682 QKA327682 QTW327682 RDS327682 RNO327682 RXK327682 SHG327682 SRC327682 TAY327682 TKU327682 TUQ327682 UEM327682 UOI327682 UYE327682 VIA327682 VRW327682 WBS327682 WLO327682 WVK327682 C393218 IY393218 SU393218 ACQ393218 AMM393218 AWI393218 BGE393218 BQA393218 BZW393218 CJS393218 CTO393218 DDK393218 DNG393218 DXC393218 EGY393218 EQU393218 FAQ393218 FKM393218 FUI393218 GEE393218 GOA393218 GXW393218 HHS393218 HRO393218 IBK393218 ILG393218 IVC393218 JEY393218 JOU393218 JYQ393218 KIM393218 KSI393218 LCE393218 LMA393218 LVW393218 MFS393218 MPO393218 MZK393218 NJG393218 NTC393218 OCY393218 OMU393218 OWQ393218 PGM393218 PQI393218 QAE393218 QKA393218 QTW393218 RDS393218 RNO393218 RXK393218 SHG393218 SRC393218 TAY393218 TKU393218 TUQ393218 UEM393218 UOI393218 UYE393218 VIA393218 VRW393218 WBS393218 WLO393218 WVK393218 C458754 IY458754 SU458754 ACQ458754 AMM458754 AWI458754 BGE458754 BQA458754 BZW458754 CJS458754 CTO458754 DDK458754 DNG458754 DXC458754 EGY458754 EQU458754 FAQ458754 FKM458754 FUI458754 GEE458754 GOA458754 GXW458754 HHS458754 HRO458754 IBK458754 ILG458754 IVC458754 JEY458754 JOU458754 JYQ458754 KIM458754 KSI458754 LCE458754 LMA458754 LVW458754 MFS458754 MPO458754 MZK458754 NJG458754 NTC458754 OCY458754 OMU458754 OWQ458754 PGM458754 PQI458754 QAE458754 QKA458754 QTW458754 RDS458754 RNO458754 RXK458754 SHG458754 SRC458754 TAY458754 TKU458754 TUQ458754 UEM458754 UOI458754 UYE458754 VIA458754 VRW458754 WBS458754 WLO458754 WVK458754 C524290 IY524290 SU524290 ACQ524290 AMM524290 AWI524290 BGE524290 BQA524290 BZW524290 CJS524290 CTO524290 DDK524290 DNG524290 DXC524290 EGY524290 EQU524290 FAQ524290 FKM524290 FUI524290 GEE524290 GOA524290 GXW524290 HHS524290 HRO524290 IBK524290 ILG524290 IVC524290 JEY524290 JOU524290 JYQ524290 KIM524290 KSI524290 LCE524290 LMA524290 LVW524290 MFS524290 MPO524290 MZK524290 NJG524290 NTC524290 OCY524290 OMU524290 OWQ524290 PGM524290 PQI524290 QAE524290 QKA524290 QTW524290 RDS524290 RNO524290 RXK524290 SHG524290 SRC524290 TAY524290 TKU524290 TUQ524290 UEM524290 UOI524290 UYE524290 VIA524290 VRW524290 WBS524290 WLO524290 WVK524290 C589826 IY589826 SU589826 ACQ589826 AMM589826 AWI589826 BGE589826 BQA589826 BZW589826 CJS589826 CTO589826 DDK589826 DNG589826 DXC589826 EGY589826 EQU589826 FAQ589826 FKM589826 FUI589826 GEE589826 GOA589826 GXW589826 HHS589826 HRO589826 IBK589826 ILG589826 IVC589826 JEY589826 JOU589826 JYQ589826 KIM589826 KSI589826 LCE589826 LMA589826 LVW589826 MFS589826 MPO589826 MZK589826 NJG589826 NTC589826 OCY589826 OMU589826 OWQ589826 PGM589826 PQI589826 QAE589826 QKA589826 QTW589826 RDS589826 RNO589826 RXK589826 SHG589826 SRC589826 TAY589826 TKU589826 TUQ589826 UEM589826 UOI589826 UYE589826 VIA589826 VRW589826 WBS589826 WLO589826 WVK589826 C655362 IY655362 SU655362 ACQ655362 AMM655362 AWI655362 BGE655362 BQA655362 BZW655362 CJS655362 CTO655362 DDK655362 DNG655362 DXC655362 EGY655362 EQU655362 FAQ655362 FKM655362 FUI655362 GEE655362 GOA655362 GXW655362 HHS655362 HRO655362 IBK655362 ILG655362 IVC655362 JEY655362 JOU655362 JYQ655362 KIM655362 KSI655362 LCE655362 LMA655362 LVW655362 MFS655362 MPO655362 MZK655362 NJG655362 NTC655362 OCY655362 OMU655362 OWQ655362 PGM655362 PQI655362 QAE655362 QKA655362 QTW655362 RDS655362 RNO655362 RXK655362 SHG655362 SRC655362 TAY655362 TKU655362 TUQ655362 UEM655362 UOI655362 UYE655362 VIA655362 VRW655362 WBS655362 WLO655362 WVK655362 C720898 IY720898 SU720898 ACQ720898 AMM720898 AWI720898 BGE720898 BQA720898 BZW720898 CJS720898 CTO720898 DDK720898 DNG720898 DXC720898 EGY720898 EQU720898 FAQ720898 FKM720898 FUI720898 GEE720898 GOA720898 GXW720898 HHS720898 HRO720898 IBK720898 ILG720898 IVC720898 JEY720898 JOU720898 JYQ720898 KIM720898 KSI720898 LCE720898 LMA720898 LVW720898 MFS720898 MPO720898 MZK720898 NJG720898 NTC720898 OCY720898 OMU720898 OWQ720898 PGM720898 PQI720898 QAE720898 QKA720898 QTW720898 RDS720898 RNO720898 RXK720898 SHG720898 SRC720898 TAY720898 TKU720898 TUQ720898 UEM720898 UOI720898 UYE720898 VIA720898 VRW720898 WBS720898 WLO720898 WVK720898 C786434 IY786434 SU786434 ACQ786434 AMM786434 AWI786434 BGE786434 BQA786434 BZW786434 CJS786434 CTO786434 DDK786434 DNG786434 DXC786434 EGY786434 EQU786434 FAQ786434 FKM786434 FUI786434 GEE786434 GOA786434 GXW786434 HHS786434 HRO786434 IBK786434 ILG786434 IVC786434 JEY786434 JOU786434 JYQ786434 KIM786434 KSI786434 LCE786434 LMA786434 LVW786434 MFS786434 MPO786434 MZK786434 NJG786434 NTC786434 OCY786434 OMU786434 OWQ786434 PGM786434 PQI786434 QAE786434 QKA786434 QTW786434 RDS786434 RNO786434 RXK786434 SHG786434 SRC786434 TAY786434 TKU786434 TUQ786434 UEM786434 UOI786434 UYE786434 VIA786434 VRW786434 WBS786434 WLO786434 WVK786434 C851970 IY851970 SU851970 ACQ851970 AMM851970 AWI851970 BGE851970 BQA851970 BZW851970 CJS851970 CTO851970 DDK851970 DNG851970 DXC851970 EGY851970 EQU851970 FAQ851970 FKM851970 FUI851970 GEE851970 GOA851970 GXW851970 HHS851970 HRO851970 IBK851970 ILG851970 IVC851970 JEY851970 JOU851970 JYQ851970 KIM851970 KSI851970 LCE851970 LMA851970 LVW851970 MFS851970 MPO851970 MZK851970 NJG851970 NTC851970 OCY851970 OMU851970 OWQ851970 PGM851970 PQI851970 QAE851970 QKA851970 QTW851970 RDS851970 RNO851970 RXK851970 SHG851970 SRC851970 TAY851970 TKU851970 TUQ851970 UEM851970 UOI851970 UYE851970 VIA851970 VRW851970 WBS851970 WLO851970 WVK851970 C917506 IY917506 SU917506 ACQ917506 AMM917506 AWI917506 BGE917506 BQA917506 BZW917506 CJS917506 CTO917506 DDK917506 DNG917506 DXC917506 EGY917506 EQU917506 FAQ917506 FKM917506 FUI917506 GEE917506 GOA917506 GXW917506 HHS917506 HRO917506 IBK917506 ILG917506 IVC917506 JEY917506 JOU917506 JYQ917506 KIM917506 KSI917506 LCE917506 LMA917506 LVW917506 MFS917506 MPO917506 MZK917506 NJG917506 NTC917506 OCY917506 OMU917506 OWQ917506 PGM917506 PQI917506 QAE917506 QKA917506 QTW917506 RDS917506 RNO917506 RXK917506 SHG917506 SRC917506 TAY917506 TKU917506 TUQ917506 UEM917506 UOI917506 UYE917506 VIA917506 VRW917506 WBS917506 WLO917506 WVK917506 C983042 IY983042 SU983042 ACQ983042 AMM983042 AWI983042 BGE983042 BQA983042 BZW983042 CJS983042 CTO983042 DDK983042 DNG983042 DXC983042 EGY983042 EQU983042 FAQ983042 FKM983042 FUI983042 GEE983042 GOA983042 GXW983042 HHS983042 HRO983042 IBK983042 ILG983042 IVC983042 JEY983042 JOU983042 JYQ983042 KIM983042 KSI983042 LCE983042 LMA983042 LVW983042 MFS983042 MPO983042 MZK983042 NJG983042 NTC983042 OCY983042 OMU983042 OWQ983042 PGM983042 PQI983042 QAE983042 QKA983042 QTW983042 RDS983042 RNO983042 RXK983042 SHG983042 SRC983042 TAY983042 TKU983042 TUQ983042 UEM983042 UOI983042 UYE983042 VIA983042 VRW983042 WBS983042 WLO983042 WVK983042" xr:uid="{00000000-0002-0000-1D00-000002000000}">
      <formula1>"1-Same Dir, 2-Sub Dir, 3-Select Dir ,4-Manual,5-File"</formula1>
    </dataValidation>
  </dataValidations>
  <pageMargins left="0.7" right="0.7" top="0.75" bottom="0.75" header="0.3" footer="0.3"/>
  <pageSetup paperSize="9" orientation="portrait" r:id="rId1"/>
  <customProperties>
    <customPr name="EpmWorksheetKeyString_GUID" r:id="rId2"/>
  </customProperties>
  <legacyDrawing r:id="rId3"/>
  <tableParts count="2">
    <tablePart r:id="rId4"/>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3000000}">
          <x14:formula1>
            <xm:f>INDIRECT("tblParamList[Parameter LOV]")</xm:f>
          </x14:formula1>
          <xm:sqref>C3 IY3 SU3 ACQ3 AMM3 AWI3 BGE3 BQA3 BZW3 CJS3 CTO3 DDK3 DNG3 DXC3 EGY3 EQU3 FAQ3 FKM3 FUI3 GEE3 GOA3 GXW3 HHS3 HRO3 IBK3 ILG3 IVC3 JEY3 JOU3 JYQ3 KIM3 KSI3 LCE3 LMA3 LVW3 MFS3 MPO3 MZK3 NJG3 NTC3 OCY3 OMU3 OWQ3 PGM3 PQI3 QAE3 QKA3 QTW3 RDS3 RNO3 RXK3 SHG3 SRC3 TAY3 TKU3 TUQ3 UEM3 UOI3 UYE3 VIA3 VRW3 WBS3 WLO3 WVK3 C65539 IY65539 SU65539 ACQ65539 AMM65539 AWI65539 BGE65539 BQA65539 BZW65539 CJS65539 CTO65539 DDK65539 DNG65539 DXC65539 EGY65539 EQU65539 FAQ65539 FKM65539 FUI65539 GEE65539 GOA65539 GXW65539 HHS65539 HRO65539 IBK65539 ILG65539 IVC65539 JEY65539 JOU65539 JYQ65539 KIM65539 KSI65539 LCE65539 LMA65539 LVW65539 MFS65539 MPO65539 MZK65539 NJG65539 NTC65539 OCY65539 OMU65539 OWQ65539 PGM65539 PQI65539 QAE65539 QKA65539 QTW65539 RDS65539 RNO65539 RXK65539 SHG65539 SRC65539 TAY65539 TKU65539 TUQ65539 UEM65539 UOI65539 UYE65539 VIA65539 VRW65539 WBS65539 WLO65539 WVK65539 C131075 IY131075 SU131075 ACQ131075 AMM131075 AWI131075 BGE131075 BQA131075 BZW131075 CJS131075 CTO131075 DDK131075 DNG131075 DXC131075 EGY131075 EQU131075 FAQ131075 FKM131075 FUI131075 GEE131075 GOA131075 GXW131075 HHS131075 HRO131075 IBK131075 ILG131075 IVC131075 JEY131075 JOU131075 JYQ131075 KIM131075 KSI131075 LCE131075 LMA131075 LVW131075 MFS131075 MPO131075 MZK131075 NJG131075 NTC131075 OCY131075 OMU131075 OWQ131075 PGM131075 PQI131075 QAE131075 QKA131075 QTW131075 RDS131075 RNO131075 RXK131075 SHG131075 SRC131075 TAY131075 TKU131075 TUQ131075 UEM131075 UOI131075 UYE131075 VIA131075 VRW131075 WBS131075 WLO131075 WVK131075 C196611 IY196611 SU196611 ACQ196611 AMM196611 AWI196611 BGE196611 BQA196611 BZW196611 CJS196611 CTO196611 DDK196611 DNG196611 DXC196611 EGY196611 EQU196611 FAQ196611 FKM196611 FUI196611 GEE196611 GOA196611 GXW196611 HHS196611 HRO196611 IBK196611 ILG196611 IVC196611 JEY196611 JOU196611 JYQ196611 KIM196611 KSI196611 LCE196611 LMA196611 LVW196611 MFS196611 MPO196611 MZK196611 NJG196611 NTC196611 OCY196611 OMU196611 OWQ196611 PGM196611 PQI196611 QAE196611 QKA196611 QTW196611 RDS196611 RNO196611 RXK196611 SHG196611 SRC196611 TAY196611 TKU196611 TUQ196611 UEM196611 UOI196611 UYE196611 VIA196611 VRW196611 WBS196611 WLO196611 WVK196611 C262147 IY262147 SU262147 ACQ262147 AMM262147 AWI262147 BGE262147 BQA262147 BZW262147 CJS262147 CTO262147 DDK262147 DNG262147 DXC262147 EGY262147 EQU262147 FAQ262147 FKM262147 FUI262147 GEE262147 GOA262147 GXW262147 HHS262147 HRO262147 IBK262147 ILG262147 IVC262147 JEY262147 JOU262147 JYQ262147 KIM262147 KSI262147 LCE262147 LMA262147 LVW262147 MFS262147 MPO262147 MZK262147 NJG262147 NTC262147 OCY262147 OMU262147 OWQ262147 PGM262147 PQI262147 QAE262147 QKA262147 QTW262147 RDS262147 RNO262147 RXK262147 SHG262147 SRC262147 TAY262147 TKU262147 TUQ262147 UEM262147 UOI262147 UYE262147 VIA262147 VRW262147 WBS262147 WLO262147 WVK262147 C327683 IY327683 SU327683 ACQ327683 AMM327683 AWI327683 BGE327683 BQA327683 BZW327683 CJS327683 CTO327683 DDK327683 DNG327683 DXC327683 EGY327683 EQU327683 FAQ327683 FKM327683 FUI327683 GEE327683 GOA327683 GXW327683 HHS327683 HRO327683 IBK327683 ILG327683 IVC327683 JEY327683 JOU327683 JYQ327683 KIM327683 KSI327683 LCE327683 LMA327683 LVW327683 MFS327683 MPO327683 MZK327683 NJG327683 NTC327683 OCY327683 OMU327683 OWQ327683 PGM327683 PQI327683 QAE327683 QKA327683 QTW327683 RDS327683 RNO327683 RXK327683 SHG327683 SRC327683 TAY327683 TKU327683 TUQ327683 UEM327683 UOI327683 UYE327683 VIA327683 VRW327683 WBS327683 WLO327683 WVK327683 C393219 IY393219 SU393219 ACQ393219 AMM393219 AWI393219 BGE393219 BQA393219 BZW393219 CJS393219 CTO393219 DDK393219 DNG393219 DXC393219 EGY393219 EQU393219 FAQ393219 FKM393219 FUI393219 GEE393219 GOA393219 GXW393219 HHS393219 HRO393219 IBK393219 ILG393219 IVC393219 JEY393219 JOU393219 JYQ393219 KIM393219 KSI393219 LCE393219 LMA393219 LVW393219 MFS393219 MPO393219 MZK393219 NJG393219 NTC393219 OCY393219 OMU393219 OWQ393219 PGM393219 PQI393219 QAE393219 QKA393219 QTW393219 RDS393219 RNO393219 RXK393219 SHG393219 SRC393219 TAY393219 TKU393219 TUQ393219 UEM393219 UOI393219 UYE393219 VIA393219 VRW393219 WBS393219 WLO393219 WVK393219 C458755 IY458755 SU458755 ACQ458755 AMM458755 AWI458755 BGE458755 BQA458755 BZW458755 CJS458755 CTO458755 DDK458755 DNG458755 DXC458755 EGY458755 EQU458755 FAQ458755 FKM458755 FUI458755 GEE458755 GOA458755 GXW458755 HHS458755 HRO458755 IBK458755 ILG458755 IVC458755 JEY458755 JOU458755 JYQ458755 KIM458755 KSI458755 LCE458755 LMA458755 LVW458755 MFS458755 MPO458755 MZK458755 NJG458755 NTC458755 OCY458755 OMU458755 OWQ458755 PGM458755 PQI458755 QAE458755 QKA458755 QTW458755 RDS458755 RNO458755 RXK458755 SHG458755 SRC458755 TAY458755 TKU458755 TUQ458755 UEM458755 UOI458755 UYE458755 VIA458755 VRW458755 WBS458755 WLO458755 WVK458755 C524291 IY524291 SU524291 ACQ524291 AMM524291 AWI524291 BGE524291 BQA524291 BZW524291 CJS524291 CTO524291 DDK524291 DNG524291 DXC524291 EGY524291 EQU524291 FAQ524291 FKM524291 FUI524291 GEE524291 GOA524291 GXW524291 HHS524291 HRO524291 IBK524291 ILG524291 IVC524291 JEY524291 JOU524291 JYQ524291 KIM524291 KSI524291 LCE524291 LMA524291 LVW524291 MFS524291 MPO524291 MZK524291 NJG524291 NTC524291 OCY524291 OMU524291 OWQ524291 PGM524291 PQI524291 QAE524291 QKA524291 QTW524291 RDS524291 RNO524291 RXK524291 SHG524291 SRC524291 TAY524291 TKU524291 TUQ524291 UEM524291 UOI524291 UYE524291 VIA524291 VRW524291 WBS524291 WLO524291 WVK524291 C589827 IY589827 SU589827 ACQ589827 AMM589827 AWI589827 BGE589827 BQA589827 BZW589827 CJS589827 CTO589827 DDK589827 DNG589827 DXC589827 EGY589827 EQU589827 FAQ589827 FKM589827 FUI589827 GEE589827 GOA589827 GXW589827 HHS589827 HRO589827 IBK589827 ILG589827 IVC589827 JEY589827 JOU589827 JYQ589827 KIM589827 KSI589827 LCE589827 LMA589827 LVW589827 MFS589827 MPO589827 MZK589827 NJG589827 NTC589827 OCY589827 OMU589827 OWQ589827 PGM589827 PQI589827 QAE589827 QKA589827 QTW589827 RDS589827 RNO589827 RXK589827 SHG589827 SRC589827 TAY589827 TKU589827 TUQ589827 UEM589827 UOI589827 UYE589827 VIA589827 VRW589827 WBS589827 WLO589827 WVK589827 C655363 IY655363 SU655363 ACQ655363 AMM655363 AWI655363 BGE655363 BQA655363 BZW655363 CJS655363 CTO655363 DDK655363 DNG655363 DXC655363 EGY655363 EQU655363 FAQ655363 FKM655363 FUI655363 GEE655363 GOA655363 GXW655363 HHS655363 HRO655363 IBK655363 ILG655363 IVC655363 JEY655363 JOU655363 JYQ655363 KIM655363 KSI655363 LCE655363 LMA655363 LVW655363 MFS655363 MPO655363 MZK655363 NJG655363 NTC655363 OCY655363 OMU655363 OWQ655363 PGM655363 PQI655363 QAE655363 QKA655363 QTW655363 RDS655363 RNO655363 RXK655363 SHG655363 SRC655363 TAY655363 TKU655363 TUQ655363 UEM655363 UOI655363 UYE655363 VIA655363 VRW655363 WBS655363 WLO655363 WVK655363 C720899 IY720899 SU720899 ACQ720899 AMM720899 AWI720899 BGE720899 BQA720899 BZW720899 CJS720899 CTO720899 DDK720899 DNG720899 DXC720899 EGY720899 EQU720899 FAQ720899 FKM720899 FUI720899 GEE720899 GOA720899 GXW720899 HHS720899 HRO720899 IBK720899 ILG720899 IVC720899 JEY720899 JOU720899 JYQ720899 KIM720899 KSI720899 LCE720899 LMA720899 LVW720899 MFS720899 MPO720899 MZK720899 NJG720899 NTC720899 OCY720899 OMU720899 OWQ720899 PGM720899 PQI720899 QAE720899 QKA720899 QTW720899 RDS720899 RNO720899 RXK720899 SHG720899 SRC720899 TAY720899 TKU720899 TUQ720899 UEM720899 UOI720899 UYE720899 VIA720899 VRW720899 WBS720899 WLO720899 WVK720899 C786435 IY786435 SU786435 ACQ786435 AMM786435 AWI786435 BGE786435 BQA786435 BZW786435 CJS786435 CTO786435 DDK786435 DNG786435 DXC786435 EGY786435 EQU786435 FAQ786435 FKM786435 FUI786435 GEE786435 GOA786435 GXW786435 HHS786435 HRO786435 IBK786435 ILG786435 IVC786435 JEY786435 JOU786435 JYQ786435 KIM786435 KSI786435 LCE786435 LMA786435 LVW786435 MFS786435 MPO786435 MZK786435 NJG786435 NTC786435 OCY786435 OMU786435 OWQ786435 PGM786435 PQI786435 QAE786435 QKA786435 QTW786435 RDS786435 RNO786435 RXK786435 SHG786435 SRC786435 TAY786435 TKU786435 TUQ786435 UEM786435 UOI786435 UYE786435 VIA786435 VRW786435 WBS786435 WLO786435 WVK786435 C851971 IY851971 SU851971 ACQ851971 AMM851971 AWI851971 BGE851971 BQA851971 BZW851971 CJS851971 CTO851971 DDK851971 DNG851971 DXC851971 EGY851971 EQU851971 FAQ851971 FKM851971 FUI851971 GEE851971 GOA851971 GXW851971 HHS851971 HRO851971 IBK851971 ILG851971 IVC851971 JEY851971 JOU851971 JYQ851971 KIM851971 KSI851971 LCE851971 LMA851971 LVW851971 MFS851971 MPO851971 MZK851971 NJG851971 NTC851971 OCY851971 OMU851971 OWQ851971 PGM851971 PQI851971 QAE851971 QKA851971 QTW851971 RDS851971 RNO851971 RXK851971 SHG851971 SRC851971 TAY851971 TKU851971 TUQ851971 UEM851971 UOI851971 UYE851971 VIA851971 VRW851971 WBS851971 WLO851971 WVK851971 C917507 IY917507 SU917507 ACQ917507 AMM917507 AWI917507 BGE917507 BQA917507 BZW917507 CJS917507 CTO917507 DDK917507 DNG917507 DXC917507 EGY917507 EQU917507 FAQ917507 FKM917507 FUI917507 GEE917507 GOA917507 GXW917507 HHS917507 HRO917507 IBK917507 ILG917507 IVC917507 JEY917507 JOU917507 JYQ917507 KIM917507 KSI917507 LCE917507 LMA917507 LVW917507 MFS917507 MPO917507 MZK917507 NJG917507 NTC917507 OCY917507 OMU917507 OWQ917507 PGM917507 PQI917507 QAE917507 QKA917507 QTW917507 RDS917507 RNO917507 RXK917507 SHG917507 SRC917507 TAY917507 TKU917507 TUQ917507 UEM917507 UOI917507 UYE917507 VIA917507 VRW917507 WBS917507 WLO917507 WVK917507 C983043 IY983043 SU983043 ACQ983043 AMM983043 AWI983043 BGE983043 BQA983043 BZW983043 CJS983043 CTO983043 DDK983043 DNG983043 DXC983043 EGY983043 EQU983043 FAQ983043 FKM983043 FUI983043 GEE983043 GOA983043 GXW983043 HHS983043 HRO983043 IBK983043 ILG983043 IVC983043 JEY983043 JOU983043 JYQ983043 KIM983043 KSI983043 LCE983043 LMA983043 LVW983043 MFS983043 MPO983043 MZK983043 NJG983043 NTC983043 OCY983043 OMU983043 OWQ983043 PGM983043 PQI983043 QAE983043 QKA983043 QTW983043 RDS983043 RNO983043 RXK983043 SHG983043 SRC983043 TAY983043 TKU983043 TUQ983043 UEM983043 UOI983043 UYE983043 VIA983043 VRW983043 WBS983043 WLO983043 WVK983043 WVK983059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C7 IY7 SU7 ACQ7 AMM7 AWI7 BGE7 BQA7 BZW7 CJS7 CTO7 DDK7 DNG7 DXC7 EGY7 EQU7 FAQ7 FKM7 FUI7 GEE7 GOA7 GXW7 HHS7 HRO7 IBK7 ILG7 IVC7 JEY7 JOU7 JYQ7 KIM7 KSI7 LCE7 LMA7 LVW7 MFS7 MPO7 MZK7 NJG7 NTC7 OCY7 OMU7 OWQ7 PGM7 PQI7 QAE7 QKA7 QTW7 RDS7 RNO7 RXK7 SHG7 SRC7 TAY7 TKU7 TUQ7 UEM7 UOI7 UYE7 VIA7 VRW7 WBS7 WLO7 WVK7 C65543 IY65543 SU65543 ACQ65543 AMM65543 AWI65543 BGE65543 BQA65543 BZW65543 CJS65543 CTO65543 DDK65543 DNG65543 DXC65543 EGY65543 EQU65543 FAQ65543 FKM65543 FUI65543 GEE65543 GOA65543 GXW65543 HHS65543 HRO65543 IBK65543 ILG65543 IVC65543 JEY65543 JOU65543 JYQ65543 KIM65543 KSI65543 LCE65543 LMA65543 LVW65543 MFS65543 MPO65543 MZK65543 NJG65543 NTC65543 OCY65543 OMU65543 OWQ65543 PGM65543 PQI65543 QAE65543 QKA65543 QTW65543 RDS65543 RNO65543 RXK65543 SHG65543 SRC65543 TAY65543 TKU65543 TUQ65543 UEM65543 UOI65543 UYE65543 VIA65543 VRW65543 WBS65543 WLO65543 WVK65543 C131079 IY131079 SU131079 ACQ131079 AMM131079 AWI131079 BGE131079 BQA131079 BZW131079 CJS131079 CTO131079 DDK131079 DNG131079 DXC131079 EGY131079 EQU131079 FAQ131079 FKM131079 FUI131079 GEE131079 GOA131079 GXW131079 HHS131079 HRO131079 IBK131079 ILG131079 IVC131079 JEY131079 JOU131079 JYQ131079 KIM131079 KSI131079 LCE131079 LMA131079 LVW131079 MFS131079 MPO131079 MZK131079 NJG131079 NTC131079 OCY131079 OMU131079 OWQ131079 PGM131079 PQI131079 QAE131079 QKA131079 QTW131079 RDS131079 RNO131079 RXK131079 SHG131079 SRC131079 TAY131079 TKU131079 TUQ131079 UEM131079 UOI131079 UYE131079 VIA131079 VRW131079 WBS131079 WLO131079 WVK131079 C196615 IY196615 SU196615 ACQ196615 AMM196615 AWI196615 BGE196615 BQA196615 BZW196615 CJS196615 CTO196615 DDK196615 DNG196615 DXC196615 EGY196615 EQU196615 FAQ196615 FKM196615 FUI196615 GEE196615 GOA196615 GXW196615 HHS196615 HRO196615 IBK196615 ILG196615 IVC196615 JEY196615 JOU196615 JYQ196615 KIM196615 KSI196615 LCE196615 LMA196615 LVW196615 MFS196615 MPO196615 MZK196615 NJG196615 NTC196615 OCY196615 OMU196615 OWQ196615 PGM196615 PQI196615 QAE196615 QKA196615 QTW196615 RDS196615 RNO196615 RXK196615 SHG196615 SRC196615 TAY196615 TKU196615 TUQ196615 UEM196615 UOI196615 UYE196615 VIA196615 VRW196615 WBS196615 WLO196615 WVK196615 C262151 IY262151 SU262151 ACQ262151 AMM262151 AWI262151 BGE262151 BQA262151 BZW262151 CJS262151 CTO262151 DDK262151 DNG262151 DXC262151 EGY262151 EQU262151 FAQ262151 FKM262151 FUI262151 GEE262151 GOA262151 GXW262151 HHS262151 HRO262151 IBK262151 ILG262151 IVC262151 JEY262151 JOU262151 JYQ262151 KIM262151 KSI262151 LCE262151 LMA262151 LVW262151 MFS262151 MPO262151 MZK262151 NJG262151 NTC262151 OCY262151 OMU262151 OWQ262151 PGM262151 PQI262151 QAE262151 QKA262151 QTW262151 RDS262151 RNO262151 RXK262151 SHG262151 SRC262151 TAY262151 TKU262151 TUQ262151 UEM262151 UOI262151 UYE262151 VIA262151 VRW262151 WBS262151 WLO262151 WVK262151 C327687 IY327687 SU327687 ACQ327687 AMM327687 AWI327687 BGE327687 BQA327687 BZW327687 CJS327687 CTO327687 DDK327687 DNG327687 DXC327687 EGY327687 EQU327687 FAQ327687 FKM327687 FUI327687 GEE327687 GOA327687 GXW327687 HHS327687 HRO327687 IBK327687 ILG327687 IVC327687 JEY327687 JOU327687 JYQ327687 KIM327687 KSI327687 LCE327687 LMA327687 LVW327687 MFS327687 MPO327687 MZK327687 NJG327687 NTC327687 OCY327687 OMU327687 OWQ327687 PGM327687 PQI327687 QAE327687 QKA327687 QTW327687 RDS327687 RNO327687 RXK327687 SHG327687 SRC327687 TAY327687 TKU327687 TUQ327687 UEM327687 UOI327687 UYE327687 VIA327687 VRW327687 WBS327687 WLO327687 WVK327687 C393223 IY393223 SU393223 ACQ393223 AMM393223 AWI393223 BGE393223 BQA393223 BZW393223 CJS393223 CTO393223 DDK393223 DNG393223 DXC393223 EGY393223 EQU393223 FAQ393223 FKM393223 FUI393223 GEE393223 GOA393223 GXW393223 HHS393223 HRO393223 IBK393223 ILG393223 IVC393223 JEY393223 JOU393223 JYQ393223 KIM393223 KSI393223 LCE393223 LMA393223 LVW393223 MFS393223 MPO393223 MZK393223 NJG393223 NTC393223 OCY393223 OMU393223 OWQ393223 PGM393223 PQI393223 QAE393223 QKA393223 QTW393223 RDS393223 RNO393223 RXK393223 SHG393223 SRC393223 TAY393223 TKU393223 TUQ393223 UEM393223 UOI393223 UYE393223 VIA393223 VRW393223 WBS393223 WLO393223 WVK393223 C458759 IY458759 SU458759 ACQ458759 AMM458759 AWI458759 BGE458759 BQA458759 BZW458759 CJS458759 CTO458759 DDK458759 DNG458759 DXC458759 EGY458759 EQU458759 FAQ458759 FKM458759 FUI458759 GEE458759 GOA458759 GXW458759 HHS458759 HRO458759 IBK458759 ILG458759 IVC458759 JEY458759 JOU458759 JYQ458759 KIM458759 KSI458759 LCE458759 LMA458759 LVW458759 MFS458759 MPO458759 MZK458759 NJG458759 NTC458759 OCY458759 OMU458759 OWQ458759 PGM458759 PQI458759 QAE458759 QKA458759 QTW458759 RDS458759 RNO458759 RXK458759 SHG458759 SRC458759 TAY458759 TKU458759 TUQ458759 UEM458759 UOI458759 UYE458759 VIA458759 VRW458759 WBS458759 WLO458759 WVK458759 C524295 IY524295 SU524295 ACQ524295 AMM524295 AWI524295 BGE524295 BQA524295 BZW524295 CJS524295 CTO524295 DDK524295 DNG524295 DXC524295 EGY524295 EQU524295 FAQ524295 FKM524295 FUI524295 GEE524295 GOA524295 GXW524295 HHS524295 HRO524295 IBK524295 ILG524295 IVC524295 JEY524295 JOU524295 JYQ524295 KIM524295 KSI524295 LCE524295 LMA524295 LVW524295 MFS524295 MPO524295 MZK524295 NJG524295 NTC524295 OCY524295 OMU524295 OWQ524295 PGM524295 PQI524295 QAE524295 QKA524295 QTW524295 RDS524295 RNO524295 RXK524295 SHG524295 SRC524295 TAY524295 TKU524295 TUQ524295 UEM524295 UOI524295 UYE524295 VIA524295 VRW524295 WBS524295 WLO524295 WVK524295 C589831 IY589831 SU589831 ACQ589831 AMM589831 AWI589831 BGE589831 BQA589831 BZW589831 CJS589831 CTO589831 DDK589831 DNG589831 DXC589831 EGY589831 EQU589831 FAQ589831 FKM589831 FUI589831 GEE589831 GOA589831 GXW589831 HHS589831 HRO589831 IBK589831 ILG589831 IVC589831 JEY589831 JOU589831 JYQ589831 KIM589831 KSI589831 LCE589831 LMA589831 LVW589831 MFS589831 MPO589831 MZK589831 NJG589831 NTC589831 OCY589831 OMU589831 OWQ589831 PGM589831 PQI589831 QAE589831 QKA589831 QTW589831 RDS589831 RNO589831 RXK589831 SHG589831 SRC589831 TAY589831 TKU589831 TUQ589831 UEM589831 UOI589831 UYE589831 VIA589831 VRW589831 WBS589831 WLO589831 WVK589831 C655367 IY655367 SU655367 ACQ655367 AMM655367 AWI655367 BGE655367 BQA655367 BZW655367 CJS655367 CTO655367 DDK655367 DNG655367 DXC655367 EGY655367 EQU655367 FAQ655367 FKM655367 FUI655367 GEE655367 GOA655367 GXW655367 HHS655367 HRO655367 IBK655367 ILG655367 IVC655367 JEY655367 JOU655367 JYQ655367 KIM655367 KSI655367 LCE655367 LMA655367 LVW655367 MFS655367 MPO655367 MZK655367 NJG655367 NTC655367 OCY655367 OMU655367 OWQ655367 PGM655367 PQI655367 QAE655367 QKA655367 QTW655367 RDS655367 RNO655367 RXK655367 SHG655367 SRC655367 TAY655367 TKU655367 TUQ655367 UEM655367 UOI655367 UYE655367 VIA655367 VRW655367 WBS655367 WLO655367 WVK655367 C720903 IY720903 SU720903 ACQ720903 AMM720903 AWI720903 BGE720903 BQA720903 BZW720903 CJS720903 CTO720903 DDK720903 DNG720903 DXC720903 EGY720903 EQU720903 FAQ720903 FKM720903 FUI720903 GEE720903 GOA720903 GXW720903 HHS720903 HRO720903 IBK720903 ILG720903 IVC720903 JEY720903 JOU720903 JYQ720903 KIM720903 KSI720903 LCE720903 LMA720903 LVW720903 MFS720903 MPO720903 MZK720903 NJG720903 NTC720903 OCY720903 OMU720903 OWQ720903 PGM720903 PQI720903 QAE720903 QKA720903 QTW720903 RDS720903 RNO720903 RXK720903 SHG720903 SRC720903 TAY720903 TKU720903 TUQ720903 UEM720903 UOI720903 UYE720903 VIA720903 VRW720903 WBS720903 WLO720903 WVK720903 C786439 IY786439 SU786439 ACQ786439 AMM786439 AWI786439 BGE786439 BQA786439 BZW786439 CJS786439 CTO786439 DDK786439 DNG786439 DXC786439 EGY786439 EQU786439 FAQ786439 FKM786439 FUI786439 GEE786439 GOA786439 GXW786439 HHS786439 HRO786439 IBK786439 ILG786439 IVC786439 JEY786439 JOU786439 JYQ786439 KIM786439 KSI786439 LCE786439 LMA786439 LVW786439 MFS786439 MPO786439 MZK786439 NJG786439 NTC786439 OCY786439 OMU786439 OWQ786439 PGM786439 PQI786439 QAE786439 QKA786439 QTW786439 RDS786439 RNO786439 RXK786439 SHG786439 SRC786439 TAY786439 TKU786439 TUQ786439 UEM786439 UOI786439 UYE786439 VIA786439 VRW786439 WBS786439 WLO786439 WVK786439 C851975 IY851975 SU851975 ACQ851975 AMM851975 AWI851975 BGE851975 BQA851975 BZW851975 CJS851975 CTO851975 DDK851975 DNG851975 DXC851975 EGY851975 EQU851975 FAQ851975 FKM851975 FUI851975 GEE851975 GOA851975 GXW851975 HHS851975 HRO851975 IBK851975 ILG851975 IVC851975 JEY851975 JOU851975 JYQ851975 KIM851975 KSI851975 LCE851975 LMA851975 LVW851975 MFS851975 MPO851975 MZK851975 NJG851975 NTC851975 OCY851975 OMU851975 OWQ851975 PGM851975 PQI851975 QAE851975 QKA851975 QTW851975 RDS851975 RNO851975 RXK851975 SHG851975 SRC851975 TAY851975 TKU851975 TUQ851975 UEM851975 UOI851975 UYE851975 VIA851975 VRW851975 WBS851975 WLO851975 WVK851975 C917511 IY917511 SU917511 ACQ917511 AMM917511 AWI917511 BGE917511 BQA917511 BZW917511 CJS917511 CTO917511 DDK917511 DNG917511 DXC917511 EGY917511 EQU917511 FAQ917511 FKM917511 FUI917511 GEE917511 GOA917511 GXW917511 HHS917511 HRO917511 IBK917511 ILG917511 IVC917511 JEY917511 JOU917511 JYQ917511 KIM917511 KSI917511 LCE917511 LMA917511 LVW917511 MFS917511 MPO917511 MZK917511 NJG917511 NTC917511 OCY917511 OMU917511 OWQ917511 PGM917511 PQI917511 QAE917511 QKA917511 QTW917511 RDS917511 RNO917511 RXK917511 SHG917511 SRC917511 TAY917511 TKU917511 TUQ917511 UEM917511 UOI917511 UYE917511 VIA917511 VRW917511 WBS917511 WLO917511 WVK917511 C983047 IY983047 SU983047 ACQ983047 AMM983047 AWI983047 BGE983047 BQA983047 BZW983047 CJS983047 CTO983047 DDK983047 DNG983047 DXC983047 EGY983047 EQU983047 FAQ983047 FKM983047 FUI983047 GEE983047 GOA983047 GXW983047 HHS983047 HRO983047 IBK983047 ILG983047 IVC983047 JEY983047 JOU983047 JYQ983047 KIM983047 KSI983047 LCE983047 LMA983047 LVW983047 MFS983047 MPO983047 MZK983047 NJG983047 NTC983047 OCY983047 OMU983047 OWQ983047 PGM983047 PQI983047 QAE983047 QKA983047 QTW983047 RDS983047 RNO983047 RXK983047 SHG983047 SRC983047 TAY983047 TKU983047 TUQ983047 UEM983047 UOI983047 UYE983047 VIA983047 VRW983047 WBS983047 WLO983047 WVK983047 C5 IY9 SU9 ACQ9 AMM9 AWI9 BGE9 BQA9 BZW9 CJS9 CTO9 DDK9 DNG9 DXC9 EGY9 EQU9 FAQ9 FKM9 FUI9 GEE9 GOA9 GXW9 HHS9 HRO9 IBK9 ILG9 IVC9 JEY9 JOU9 JYQ9 KIM9 KSI9 LCE9 LMA9 LVW9 MFS9 MPO9 MZK9 NJG9 NTC9 OCY9 OMU9 OWQ9 PGM9 PQI9 QAE9 QKA9 QTW9 RDS9 RNO9 RXK9 SHG9 SRC9 TAY9 TKU9 TUQ9 UEM9 UOI9 UYE9 VIA9 VRW9 WBS9 WLO9 WVK9 C65545 IY65545 SU65545 ACQ65545 AMM65545 AWI65545 BGE65545 BQA65545 BZW65545 CJS65545 CTO65545 DDK65545 DNG65545 DXC65545 EGY65545 EQU65545 FAQ65545 FKM65545 FUI65545 GEE65545 GOA65545 GXW65545 HHS65545 HRO65545 IBK65545 ILG65545 IVC65545 JEY65545 JOU65545 JYQ65545 KIM65545 KSI65545 LCE65545 LMA65545 LVW65545 MFS65545 MPO65545 MZK65545 NJG65545 NTC65545 OCY65545 OMU65545 OWQ65545 PGM65545 PQI65545 QAE65545 QKA65545 QTW65545 RDS65545 RNO65545 RXK65545 SHG65545 SRC65545 TAY65545 TKU65545 TUQ65545 UEM65545 UOI65545 UYE65545 VIA65545 VRW65545 WBS65545 WLO65545 WVK65545 C131081 IY131081 SU131081 ACQ131081 AMM131081 AWI131081 BGE131081 BQA131081 BZW131081 CJS131081 CTO131081 DDK131081 DNG131081 DXC131081 EGY131081 EQU131081 FAQ131081 FKM131081 FUI131081 GEE131081 GOA131081 GXW131081 HHS131081 HRO131081 IBK131081 ILG131081 IVC131081 JEY131081 JOU131081 JYQ131081 KIM131081 KSI131081 LCE131081 LMA131081 LVW131081 MFS131081 MPO131081 MZK131081 NJG131081 NTC131081 OCY131081 OMU131081 OWQ131081 PGM131081 PQI131081 QAE131081 QKA131081 QTW131081 RDS131081 RNO131081 RXK131081 SHG131081 SRC131081 TAY131081 TKU131081 TUQ131081 UEM131081 UOI131081 UYE131081 VIA131081 VRW131081 WBS131081 WLO131081 WVK131081 C196617 IY196617 SU196617 ACQ196617 AMM196617 AWI196617 BGE196617 BQA196617 BZW196617 CJS196617 CTO196617 DDK196617 DNG196617 DXC196617 EGY196617 EQU196617 FAQ196617 FKM196617 FUI196617 GEE196617 GOA196617 GXW196617 HHS196617 HRO196617 IBK196617 ILG196617 IVC196617 JEY196617 JOU196617 JYQ196617 KIM196617 KSI196617 LCE196617 LMA196617 LVW196617 MFS196617 MPO196617 MZK196617 NJG196617 NTC196617 OCY196617 OMU196617 OWQ196617 PGM196617 PQI196617 QAE196617 QKA196617 QTW196617 RDS196617 RNO196617 RXK196617 SHG196617 SRC196617 TAY196617 TKU196617 TUQ196617 UEM196617 UOI196617 UYE196617 VIA196617 VRW196617 WBS196617 WLO196617 WVK196617 C262153 IY262153 SU262153 ACQ262153 AMM262153 AWI262153 BGE262153 BQA262153 BZW262153 CJS262153 CTO262153 DDK262153 DNG262153 DXC262153 EGY262153 EQU262153 FAQ262153 FKM262153 FUI262153 GEE262153 GOA262153 GXW262153 HHS262153 HRO262153 IBK262153 ILG262153 IVC262153 JEY262153 JOU262153 JYQ262153 KIM262153 KSI262153 LCE262153 LMA262153 LVW262153 MFS262153 MPO262153 MZK262153 NJG262153 NTC262153 OCY262153 OMU262153 OWQ262153 PGM262153 PQI262153 QAE262153 QKA262153 QTW262153 RDS262153 RNO262153 RXK262153 SHG262153 SRC262153 TAY262153 TKU262153 TUQ262153 UEM262153 UOI262153 UYE262153 VIA262153 VRW262153 WBS262153 WLO262153 WVK262153 C327689 IY327689 SU327689 ACQ327689 AMM327689 AWI327689 BGE327689 BQA327689 BZW327689 CJS327689 CTO327689 DDK327689 DNG327689 DXC327689 EGY327689 EQU327689 FAQ327689 FKM327689 FUI327689 GEE327689 GOA327689 GXW327689 HHS327689 HRO327689 IBK327689 ILG327689 IVC327689 JEY327689 JOU327689 JYQ327689 KIM327689 KSI327689 LCE327689 LMA327689 LVW327689 MFS327689 MPO327689 MZK327689 NJG327689 NTC327689 OCY327689 OMU327689 OWQ327689 PGM327689 PQI327689 QAE327689 QKA327689 QTW327689 RDS327689 RNO327689 RXK327689 SHG327689 SRC327689 TAY327689 TKU327689 TUQ327689 UEM327689 UOI327689 UYE327689 VIA327689 VRW327689 WBS327689 WLO327689 WVK327689 C393225 IY393225 SU393225 ACQ393225 AMM393225 AWI393225 BGE393225 BQA393225 BZW393225 CJS393225 CTO393225 DDK393225 DNG393225 DXC393225 EGY393225 EQU393225 FAQ393225 FKM393225 FUI393225 GEE393225 GOA393225 GXW393225 HHS393225 HRO393225 IBK393225 ILG393225 IVC393225 JEY393225 JOU393225 JYQ393225 KIM393225 KSI393225 LCE393225 LMA393225 LVW393225 MFS393225 MPO393225 MZK393225 NJG393225 NTC393225 OCY393225 OMU393225 OWQ393225 PGM393225 PQI393225 QAE393225 QKA393225 QTW393225 RDS393225 RNO393225 RXK393225 SHG393225 SRC393225 TAY393225 TKU393225 TUQ393225 UEM393225 UOI393225 UYE393225 VIA393225 VRW393225 WBS393225 WLO393225 WVK393225 C458761 IY458761 SU458761 ACQ458761 AMM458761 AWI458761 BGE458761 BQA458761 BZW458761 CJS458761 CTO458761 DDK458761 DNG458761 DXC458761 EGY458761 EQU458761 FAQ458761 FKM458761 FUI458761 GEE458761 GOA458761 GXW458761 HHS458761 HRO458761 IBK458761 ILG458761 IVC458761 JEY458761 JOU458761 JYQ458761 KIM458761 KSI458761 LCE458761 LMA458761 LVW458761 MFS458761 MPO458761 MZK458761 NJG458761 NTC458761 OCY458761 OMU458761 OWQ458761 PGM458761 PQI458761 QAE458761 QKA458761 QTW458761 RDS458761 RNO458761 RXK458761 SHG458761 SRC458761 TAY458761 TKU458761 TUQ458761 UEM458761 UOI458761 UYE458761 VIA458761 VRW458761 WBS458761 WLO458761 WVK458761 C524297 IY524297 SU524297 ACQ524297 AMM524297 AWI524297 BGE524297 BQA524297 BZW524297 CJS524297 CTO524297 DDK524297 DNG524297 DXC524297 EGY524297 EQU524297 FAQ524297 FKM524297 FUI524297 GEE524297 GOA524297 GXW524297 HHS524297 HRO524297 IBK524297 ILG524297 IVC524297 JEY524297 JOU524297 JYQ524297 KIM524297 KSI524297 LCE524297 LMA524297 LVW524297 MFS524297 MPO524297 MZK524297 NJG524297 NTC524297 OCY524297 OMU524297 OWQ524297 PGM524297 PQI524297 QAE524297 QKA524297 QTW524297 RDS524297 RNO524297 RXK524297 SHG524297 SRC524297 TAY524297 TKU524297 TUQ524297 UEM524297 UOI524297 UYE524297 VIA524297 VRW524297 WBS524297 WLO524297 WVK524297 C589833 IY589833 SU589833 ACQ589833 AMM589833 AWI589833 BGE589833 BQA589833 BZW589833 CJS589833 CTO589833 DDK589833 DNG589833 DXC589833 EGY589833 EQU589833 FAQ589833 FKM589833 FUI589833 GEE589833 GOA589833 GXW589833 HHS589833 HRO589833 IBK589833 ILG589833 IVC589833 JEY589833 JOU589833 JYQ589833 KIM589833 KSI589833 LCE589833 LMA589833 LVW589833 MFS589833 MPO589833 MZK589833 NJG589833 NTC589833 OCY589833 OMU589833 OWQ589833 PGM589833 PQI589833 QAE589833 QKA589833 QTW589833 RDS589833 RNO589833 RXK589833 SHG589833 SRC589833 TAY589833 TKU589833 TUQ589833 UEM589833 UOI589833 UYE589833 VIA589833 VRW589833 WBS589833 WLO589833 WVK589833 C655369 IY655369 SU655369 ACQ655369 AMM655369 AWI655369 BGE655369 BQA655369 BZW655369 CJS655369 CTO655369 DDK655369 DNG655369 DXC655369 EGY655369 EQU655369 FAQ655369 FKM655369 FUI655369 GEE655369 GOA655369 GXW655369 HHS655369 HRO655369 IBK655369 ILG655369 IVC655369 JEY655369 JOU655369 JYQ655369 KIM655369 KSI655369 LCE655369 LMA655369 LVW655369 MFS655369 MPO655369 MZK655369 NJG655369 NTC655369 OCY655369 OMU655369 OWQ655369 PGM655369 PQI655369 QAE655369 QKA655369 QTW655369 RDS655369 RNO655369 RXK655369 SHG655369 SRC655369 TAY655369 TKU655369 TUQ655369 UEM655369 UOI655369 UYE655369 VIA655369 VRW655369 WBS655369 WLO655369 WVK655369 C720905 IY720905 SU720905 ACQ720905 AMM720905 AWI720905 BGE720905 BQA720905 BZW720905 CJS720905 CTO720905 DDK720905 DNG720905 DXC720905 EGY720905 EQU720905 FAQ720905 FKM720905 FUI720905 GEE720905 GOA720905 GXW720905 HHS720905 HRO720905 IBK720905 ILG720905 IVC720905 JEY720905 JOU720905 JYQ720905 KIM720905 KSI720905 LCE720905 LMA720905 LVW720905 MFS720905 MPO720905 MZK720905 NJG720905 NTC720905 OCY720905 OMU720905 OWQ720905 PGM720905 PQI720905 QAE720905 QKA720905 QTW720905 RDS720905 RNO720905 RXK720905 SHG720905 SRC720905 TAY720905 TKU720905 TUQ720905 UEM720905 UOI720905 UYE720905 VIA720905 VRW720905 WBS720905 WLO720905 WVK720905 C786441 IY786441 SU786441 ACQ786441 AMM786441 AWI786441 BGE786441 BQA786441 BZW786441 CJS786441 CTO786441 DDK786441 DNG786441 DXC786441 EGY786441 EQU786441 FAQ786441 FKM786441 FUI786441 GEE786441 GOA786441 GXW786441 HHS786441 HRO786441 IBK786441 ILG786441 IVC786441 JEY786441 JOU786441 JYQ786441 KIM786441 KSI786441 LCE786441 LMA786441 LVW786441 MFS786441 MPO786441 MZK786441 NJG786441 NTC786441 OCY786441 OMU786441 OWQ786441 PGM786441 PQI786441 QAE786441 QKA786441 QTW786441 RDS786441 RNO786441 RXK786441 SHG786441 SRC786441 TAY786441 TKU786441 TUQ786441 UEM786441 UOI786441 UYE786441 VIA786441 VRW786441 WBS786441 WLO786441 WVK786441 C851977 IY851977 SU851977 ACQ851977 AMM851977 AWI851977 BGE851977 BQA851977 BZW851977 CJS851977 CTO851977 DDK851977 DNG851977 DXC851977 EGY851977 EQU851977 FAQ851977 FKM851977 FUI851977 GEE851977 GOA851977 GXW851977 HHS851977 HRO851977 IBK851977 ILG851977 IVC851977 JEY851977 JOU851977 JYQ851977 KIM851977 KSI851977 LCE851977 LMA851977 LVW851977 MFS851977 MPO851977 MZK851977 NJG851977 NTC851977 OCY851977 OMU851977 OWQ851977 PGM851977 PQI851977 QAE851977 QKA851977 QTW851977 RDS851977 RNO851977 RXK851977 SHG851977 SRC851977 TAY851977 TKU851977 TUQ851977 UEM851977 UOI851977 UYE851977 VIA851977 VRW851977 WBS851977 WLO851977 WVK851977 C917513 IY917513 SU917513 ACQ917513 AMM917513 AWI917513 BGE917513 BQA917513 BZW917513 CJS917513 CTO917513 DDK917513 DNG917513 DXC917513 EGY917513 EQU917513 FAQ917513 FKM917513 FUI917513 GEE917513 GOA917513 GXW917513 HHS917513 HRO917513 IBK917513 ILG917513 IVC917513 JEY917513 JOU917513 JYQ917513 KIM917513 KSI917513 LCE917513 LMA917513 LVW917513 MFS917513 MPO917513 MZK917513 NJG917513 NTC917513 OCY917513 OMU917513 OWQ917513 PGM917513 PQI917513 QAE917513 QKA917513 QTW917513 RDS917513 RNO917513 RXK917513 SHG917513 SRC917513 TAY917513 TKU917513 TUQ917513 UEM917513 UOI917513 UYE917513 VIA917513 VRW917513 WBS917513 WLO917513 WVK917513 C983049 IY983049 SU983049 ACQ983049 AMM983049 AWI983049 BGE983049 BQA983049 BZW983049 CJS983049 CTO983049 DDK983049 DNG983049 DXC983049 EGY983049 EQU983049 FAQ983049 FKM983049 FUI983049 GEE983049 GOA983049 GXW983049 HHS983049 HRO983049 IBK983049 ILG983049 IVC983049 JEY983049 JOU983049 JYQ983049 KIM983049 KSI983049 LCE983049 LMA983049 LVW983049 MFS983049 MPO983049 MZK983049 NJG983049 NTC983049 OCY983049 OMU983049 OWQ983049 PGM983049 PQI983049 QAE983049 QKA983049 QTW983049 RDS983049 RNO983049 RXK983049 SHG983049 SRC983049 TAY983049 TKU983049 TUQ983049 UEM983049 UOI983049 UYE983049 VIA983049 VRW983049 WBS983049 WLO983049 WVK983049 C9 IY11 SU11 ACQ11 AMM11 AWI11 BGE11 BQA11 BZW11 CJS11 CTO11 DDK11 DNG11 DXC11 EGY11 EQU11 FAQ11 FKM11 FUI11 GEE11 GOA11 GXW11 HHS11 HRO11 IBK11 ILG11 IVC11 JEY11 JOU11 JYQ11 KIM11 KSI11 LCE11 LMA11 LVW11 MFS11 MPO11 MZK11 NJG11 NTC11 OCY11 OMU11 OWQ11 PGM11 PQI11 QAE11 QKA11 QTW11 RDS11 RNO11 RXK11 SHG11 SRC11 TAY11 TKU11 TUQ11 UEM11 UOI11 UYE11 VIA11 VRW11 WBS11 WLO11 WVK11 C65547 IY65547 SU65547 ACQ65547 AMM65547 AWI65547 BGE65547 BQA65547 BZW65547 CJS65547 CTO65547 DDK65547 DNG65547 DXC65547 EGY65547 EQU65547 FAQ65547 FKM65547 FUI65547 GEE65547 GOA65547 GXW65547 HHS65547 HRO65547 IBK65547 ILG65547 IVC65547 JEY65547 JOU65547 JYQ65547 KIM65547 KSI65547 LCE65547 LMA65547 LVW65547 MFS65547 MPO65547 MZK65547 NJG65547 NTC65547 OCY65547 OMU65547 OWQ65547 PGM65547 PQI65547 QAE65547 QKA65547 QTW65547 RDS65547 RNO65547 RXK65547 SHG65547 SRC65547 TAY65547 TKU65547 TUQ65547 UEM65547 UOI65547 UYE65547 VIA65547 VRW65547 WBS65547 WLO65547 WVK65547 C131083 IY131083 SU131083 ACQ131083 AMM131083 AWI131083 BGE131083 BQA131083 BZW131083 CJS131083 CTO131083 DDK131083 DNG131083 DXC131083 EGY131083 EQU131083 FAQ131083 FKM131083 FUI131083 GEE131083 GOA131083 GXW131083 HHS131083 HRO131083 IBK131083 ILG131083 IVC131083 JEY131083 JOU131083 JYQ131083 KIM131083 KSI131083 LCE131083 LMA131083 LVW131083 MFS131083 MPO131083 MZK131083 NJG131083 NTC131083 OCY131083 OMU131083 OWQ131083 PGM131083 PQI131083 QAE131083 QKA131083 QTW131083 RDS131083 RNO131083 RXK131083 SHG131083 SRC131083 TAY131083 TKU131083 TUQ131083 UEM131083 UOI131083 UYE131083 VIA131083 VRW131083 WBS131083 WLO131083 WVK131083 C196619 IY196619 SU196619 ACQ196619 AMM196619 AWI196619 BGE196619 BQA196619 BZW196619 CJS196619 CTO196619 DDK196619 DNG196619 DXC196619 EGY196619 EQU196619 FAQ196619 FKM196619 FUI196619 GEE196619 GOA196619 GXW196619 HHS196619 HRO196619 IBK196619 ILG196619 IVC196619 JEY196619 JOU196619 JYQ196619 KIM196619 KSI196619 LCE196619 LMA196619 LVW196619 MFS196619 MPO196619 MZK196619 NJG196619 NTC196619 OCY196619 OMU196619 OWQ196619 PGM196619 PQI196619 QAE196619 QKA196619 QTW196619 RDS196619 RNO196619 RXK196619 SHG196619 SRC196619 TAY196619 TKU196619 TUQ196619 UEM196619 UOI196619 UYE196619 VIA196619 VRW196619 WBS196619 WLO196619 WVK196619 C262155 IY262155 SU262155 ACQ262155 AMM262155 AWI262155 BGE262155 BQA262155 BZW262155 CJS262155 CTO262155 DDK262155 DNG262155 DXC262155 EGY262155 EQU262155 FAQ262155 FKM262155 FUI262155 GEE262155 GOA262155 GXW262155 HHS262155 HRO262155 IBK262155 ILG262155 IVC262155 JEY262155 JOU262155 JYQ262155 KIM262155 KSI262155 LCE262155 LMA262155 LVW262155 MFS262155 MPO262155 MZK262155 NJG262155 NTC262155 OCY262155 OMU262155 OWQ262155 PGM262155 PQI262155 QAE262155 QKA262155 QTW262155 RDS262155 RNO262155 RXK262155 SHG262155 SRC262155 TAY262155 TKU262155 TUQ262155 UEM262155 UOI262155 UYE262155 VIA262155 VRW262155 WBS262155 WLO262155 WVK262155 C327691 IY327691 SU327691 ACQ327691 AMM327691 AWI327691 BGE327691 BQA327691 BZW327691 CJS327691 CTO327691 DDK327691 DNG327691 DXC327691 EGY327691 EQU327691 FAQ327691 FKM327691 FUI327691 GEE327691 GOA327691 GXW327691 HHS327691 HRO327691 IBK327691 ILG327691 IVC327691 JEY327691 JOU327691 JYQ327691 KIM327691 KSI327691 LCE327691 LMA327691 LVW327691 MFS327691 MPO327691 MZK327691 NJG327691 NTC327691 OCY327691 OMU327691 OWQ327691 PGM327691 PQI327691 QAE327691 QKA327691 QTW327691 RDS327691 RNO327691 RXK327691 SHG327691 SRC327691 TAY327691 TKU327691 TUQ327691 UEM327691 UOI327691 UYE327691 VIA327691 VRW327691 WBS327691 WLO327691 WVK327691 C393227 IY393227 SU393227 ACQ393227 AMM393227 AWI393227 BGE393227 BQA393227 BZW393227 CJS393227 CTO393227 DDK393227 DNG393227 DXC393227 EGY393227 EQU393227 FAQ393227 FKM393227 FUI393227 GEE393227 GOA393227 GXW393227 HHS393227 HRO393227 IBK393227 ILG393227 IVC393227 JEY393227 JOU393227 JYQ393227 KIM393227 KSI393227 LCE393227 LMA393227 LVW393227 MFS393227 MPO393227 MZK393227 NJG393227 NTC393227 OCY393227 OMU393227 OWQ393227 PGM393227 PQI393227 QAE393227 QKA393227 QTW393227 RDS393227 RNO393227 RXK393227 SHG393227 SRC393227 TAY393227 TKU393227 TUQ393227 UEM393227 UOI393227 UYE393227 VIA393227 VRW393227 WBS393227 WLO393227 WVK393227 C458763 IY458763 SU458763 ACQ458763 AMM458763 AWI458763 BGE458763 BQA458763 BZW458763 CJS458763 CTO458763 DDK458763 DNG458763 DXC458763 EGY458763 EQU458763 FAQ458763 FKM458763 FUI458763 GEE458763 GOA458763 GXW458763 HHS458763 HRO458763 IBK458763 ILG458763 IVC458763 JEY458763 JOU458763 JYQ458763 KIM458763 KSI458763 LCE458763 LMA458763 LVW458763 MFS458763 MPO458763 MZK458763 NJG458763 NTC458763 OCY458763 OMU458763 OWQ458763 PGM458763 PQI458763 QAE458763 QKA458763 QTW458763 RDS458763 RNO458763 RXK458763 SHG458763 SRC458763 TAY458763 TKU458763 TUQ458763 UEM458763 UOI458763 UYE458763 VIA458763 VRW458763 WBS458763 WLO458763 WVK458763 C524299 IY524299 SU524299 ACQ524299 AMM524299 AWI524299 BGE524299 BQA524299 BZW524299 CJS524299 CTO524299 DDK524299 DNG524299 DXC524299 EGY524299 EQU524299 FAQ524299 FKM524299 FUI524299 GEE524299 GOA524299 GXW524299 HHS524299 HRO524299 IBK524299 ILG524299 IVC524299 JEY524299 JOU524299 JYQ524299 KIM524299 KSI524299 LCE524299 LMA524299 LVW524299 MFS524299 MPO524299 MZK524299 NJG524299 NTC524299 OCY524299 OMU524299 OWQ524299 PGM524299 PQI524299 QAE524299 QKA524299 QTW524299 RDS524299 RNO524299 RXK524299 SHG524299 SRC524299 TAY524299 TKU524299 TUQ524299 UEM524299 UOI524299 UYE524299 VIA524299 VRW524299 WBS524299 WLO524299 WVK524299 C589835 IY589835 SU589835 ACQ589835 AMM589835 AWI589835 BGE589835 BQA589835 BZW589835 CJS589835 CTO589835 DDK589835 DNG589835 DXC589835 EGY589835 EQU589835 FAQ589835 FKM589835 FUI589835 GEE589835 GOA589835 GXW589835 HHS589835 HRO589835 IBK589835 ILG589835 IVC589835 JEY589835 JOU589835 JYQ589835 KIM589835 KSI589835 LCE589835 LMA589835 LVW589835 MFS589835 MPO589835 MZK589835 NJG589835 NTC589835 OCY589835 OMU589835 OWQ589835 PGM589835 PQI589835 QAE589835 QKA589835 QTW589835 RDS589835 RNO589835 RXK589835 SHG589835 SRC589835 TAY589835 TKU589835 TUQ589835 UEM589835 UOI589835 UYE589835 VIA589835 VRW589835 WBS589835 WLO589835 WVK589835 C655371 IY655371 SU655371 ACQ655371 AMM655371 AWI655371 BGE655371 BQA655371 BZW655371 CJS655371 CTO655371 DDK655371 DNG655371 DXC655371 EGY655371 EQU655371 FAQ655371 FKM655371 FUI655371 GEE655371 GOA655371 GXW655371 HHS655371 HRO655371 IBK655371 ILG655371 IVC655371 JEY655371 JOU655371 JYQ655371 KIM655371 KSI655371 LCE655371 LMA655371 LVW655371 MFS655371 MPO655371 MZK655371 NJG655371 NTC655371 OCY655371 OMU655371 OWQ655371 PGM655371 PQI655371 QAE655371 QKA655371 QTW655371 RDS655371 RNO655371 RXK655371 SHG655371 SRC655371 TAY655371 TKU655371 TUQ655371 UEM655371 UOI655371 UYE655371 VIA655371 VRW655371 WBS655371 WLO655371 WVK655371 C720907 IY720907 SU720907 ACQ720907 AMM720907 AWI720907 BGE720907 BQA720907 BZW720907 CJS720907 CTO720907 DDK720907 DNG720907 DXC720907 EGY720907 EQU720907 FAQ720907 FKM720907 FUI720907 GEE720907 GOA720907 GXW720907 HHS720907 HRO720907 IBK720907 ILG720907 IVC720907 JEY720907 JOU720907 JYQ720907 KIM720907 KSI720907 LCE720907 LMA720907 LVW720907 MFS720907 MPO720907 MZK720907 NJG720907 NTC720907 OCY720907 OMU720907 OWQ720907 PGM720907 PQI720907 QAE720907 QKA720907 QTW720907 RDS720907 RNO720907 RXK720907 SHG720907 SRC720907 TAY720907 TKU720907 TUQ720907 UEM720907 UOI720907 UYE720907 VIA720907 VRW720907 WBS720907 WLO720907 WVK720907 C786443 IY786443 SU786443 ACQ786443 AMM786443 AWI786443 BGE786443 BQA786443 BZW786443 CJS786443 CTO786443 DDK786443 DNG786443 DXC786443 EGY786443 EQU786443 FAQ786443 FKM786443 FUI786443 GEE786443 GOA786443 GXW786443 HHS786443 HRO786443 IBK786443 ILG786443 IVC786443 JEY786443 JOU786443 JYQ786443 KIM786443 KSI786443 LCE786443 LMA786443 LVW786443 MFS786443 MPO786443 MZK786443 NJG786443 NTC786443 OCY786443 OMU786443 OWQ786443 PGM786443 PQI786443 QAE786443 QKA786443 QTW786443 RDS786443 RNO786443 RXK786443 SHG786443 SRC786443 TAY786443 TKU786443 TUQ786443 UEM786443 UOI786443 UYE786443 VIA786443 VRW786443 WBS786443 WLO786443 WVK786443 C851979 IY851979 SU851979 ACQ851979 AMM851979 AWI851979 BGE851979 BQA851979 BZW851979 CJS851979 CTO851979 DDK851979 DNG851979 DXC851979 EGY851979 EQU851979 FAQ851979 FKM851979 FUI851979 GEE851979 GOA851979 GXW851979 HHS851979 HRO851979 IBK851979 ILG851979 IVC851979 JEY851979 JOU851979 JYQ851979 KIM851979 KSI851979 LCE851979 LMA851979 LVW851979 MFS851979 MPO851979 MZK851979 NJG851979 NTC851979 OCY851979 OMU851979 OWQ851979 PGM851979 PQI851979 QAE851979 QKA851979 QTW851979 RDS851979 RNO851979 RXK851979 SHG851979 SRC851979 TAY851979 TKU851979 TUQ851979 UEM851979 UOI851979 UYE851979 VIA851979 VRW851979 WBS851979 WLO851979 WVK851979 C917515 IY917515 SU917515 ACQ917515 AMM917515 AWI917515 BGE917515 BQA917515 BZW917515 CJS917515 CTO917515 DDK917515 DNG917515 DXC917515 EGY917515 EQU917515 FAQ917515 FKM917515 FUI917515 GEE917515 GOA917515 GXW917515 HHS917515 HRO917515 IBK917515 ILG917515 IVC917515 JEY917515 JOU917515 JYQ917515 KIM917515 KSI917515 LCE917515 LMA917515 LVW917515 MFS917515 MPO917515 MZK917515 NJG917515 NTC917515 OCY917515 OMU917515 OWQ917515 PGM917515 PQI917515 QAE917515 QKA917515 QTW917515 RDS917515 RNO917515 RXK917515 SHG917515 SRC917515 TAY917515 TKU917515 TUQ917515 UEM917515 UOI917515 UYE917515 VIA917515 VRW917515 WBS917515 WLO917515 WVK917515 C983051 IY983051 SU983051 ACQ983051 AMM983051 AWI983051 BGE983051 BQA983051 BZW983051 CJS983051 CTO983051 DDK983051 DNG983051 DXC983051 EGY983051 EQU983051 FAQ983051 FKM983051 FUI983051 GEE983051 GOA983051 GXW983051 HHS983051 HRO983051 IBK983051 ILG983051 IVC983051 JEY983051 JOU983051 JYQ983051 KIM983051 KSI983051 LCE983051 LMA983051 LVW983051 MFS983051 MPO983051 MZK983051 NJG983051 NTC983051 OCY983051 OMU983051 OWQ983051 PGM983051 PQI983051 QAE983051 QKA983051 QTW983051 RDS983051 RNO983051 RXK983051 SHG983051 SRC983051 TAY983051 TKU983051 TUQ983051 UEM983051 UOI983051 UYE983051 VIA983051 VRW983051 WBS983051 WLO983051 WVK983051 C11 IY13 SU13 ACQ13 AMM13 AWI13 BGE13 BQA13 BZW13 CJS13 CTO13 DDK13 DNG13 DXC13 EGY13 EQU13 FAQ13 FKM13 FUI13 GEE13 GOA13 GXW13 HHS13 HRO13 IBK13 ILG13 IVC13 JEY13 JOU13 JYQ13 KIM13 KSI13 LCE13 LMA13 LVW13 MFS13 MPO13 MZK13 NJG13 NTC13 OCY13 OMU13 OWQ13 PGM13 PQI13 QAE13 QKA13 QTW13 RDS13 RNO13 RXK13 SHG13 SRC13 TAY13 TKU13 TUQ13 UEM13 UOI13 UYE13 VIA13 VRW13 WBS13 WLO13 WVK13 C65549 IY65549 SU65549 ACQ65549 AMM65549 AWI65549 BGE65549 BQA65549 BZW65549 CJS65549 CTO65549 DDK65549 DNG65549 DXC65549 EGY65549 EQU65549 FAQ65549 FKM65549 FUI65549 GEE65549 GOA65549 GXW65549 HHS65549 HRO65549 IBK65549 ILG65549 IVC65549 JEY65549 JOU65549 JYQ65549 KIM65549 KSI65549 LCE65549 LMA65549 LVW65549 MFS65549 MPO65549 MZK65549 NJG65549 NTC65549 OCY65549 OMU65549 OWQ65549 PGM65549 PQI65549 QAE65549 QKA65549 QTW65549 RDS65549 RNO65549 RXK65549 SHG65549 SRC65549 TAY65549 TKU65549 TUQ65549 UEM65549 UOI65549 UYE65549 VIA65549 VRW65549 WBS65549 WLO65549 WVK65549 C131085 IY131085 SU131085 ACQ131085 AMM131085 AWI131085 BGE131085 BQA131085 BZW131085 CJS131085 CTO131085 DDK131085 DNG131085 DXC131085 EGY131085 EQU131085 FAQ131085 FKM131085 FUI131085 GEE131085 GOA131085 GXW131085 HHS131085 HRO131085 IBK131085 ILG131085 IVC131085 JEY131085 JOU131085 JYQ131085 KIM131085 KSI131085 LCE131085 LMA131085 LVW131085 MFS131085 MPO131085 MZK131085 NJG131085 NTC131085 OCY131085 OMU131085 OWQ131085 PGM131085 PQI131085 QAE131085 QKA131085 QTW131085 RDS131085 RNO131085 RXK131085 SHG131085 SRC131085 TAY131085 TKU131085 TUQ131085 UEM131085 UOI131085 UYE131085 VIA131085 VRW131085 WBS131085 WLO131085 WVK131085 C196621 IY196621 SU196621 ACQ196621 AMM196621 AWI196621 BGE196621 BQA196621 BZW196621 CJS196621 CTO196621 DDK196621 DNG196621 DXC196621 EGY196621 EQU196621 FAQ196621 FKM196621 FUI196621 GEE196621 GOA196621 GXW196621 HHS196621 HRO196621 IBK196621 ILG196621 IVC196621 JEY196621 JOU196621 JYQ196621 KIM196621 KSI196621 LCE196621 LMA196621 LVW196621 MFS196621 MPO196621 MZK196621 NJG196621 NTC196621 OCY196621 OMU196621 OWQ196621 PGM196621 PQI196621 QAE196621 QKA196621 QTW196621 RDS196621 RNO196621 RXK196621 SHG196621 SRC196621 TAY196621 TKU196621 TUQ196621 UEM196621 UOI196621 UYE196621 VIA196621 VRW196621 WBS196621 WLO196621 WVK196621 C262157 IY262157 SU262157 ACQ262157 AMM262157 AWI262157 BGE262157 BQA262157 BZW262157 CJS262157 CTO262157 DDK262157 DNG262157 DXC262157 EGY262157 EQU262157 FAQ262157 FKM262157 FUI262157 GEE262157 GOA262157 GXW262157 HHS262157 HRO262157 IBK262157 ILG262157 IVC262157 JEY262157 JOU262157 JYQ262157 KIM262157 KSI262157 LCE262157 LMA262157 LVW262157 MFS262157 MPO262157 MZK262157 NJG262157 NTC262157 OCY262157 OMU262157 OWQ262157 PGM262157 PQI262157 QAE262157 QKA262157 QTW262157 RDS262157 RNO262157 RXK262157 SHG262157 SRC262157 TAY262157 TKU262157 TUQ262157 UEM262157 UOI262157 UYE262157 VIA262157 VRW262157 WBS262157 WLO262157 WVK262157 C327693 IY327693 SU327693 ACQ327693 AMM327693 AWI327693 BGE327693 BQA327693 BZW327693 CJS327693 CTO327693 DDK327693 DNG327693 DXC327693 EGY327693 EQU327693 FAQ327693 FKM327693 FUI327693 GEE327693 GOA327693 GXW327693 HHS327693 HRO327693 IBK327693 ILG327693 IVC327693 JEY327693 JOU327693 JYQ327693 KIM327693 KSI327693 LCE327693 LMA327693 LVW327693 MFS327693 MPO327693 MZK327693 NJG327693 NTC327693 OCY327693 OMU327693 OWQ327693 PGM327693 PQI327693 QAE327693 QKA327693 QTW327693 RDS327693 RNO327693 RXK327693 SHG327693 SRC327693 TAY327693 TKU327693 TUQ327693 UEM327693 UOI327693 UYE327693 VIA327693 VRW327693 WBS327693 WLO327693 WVK327693 C393229 IY393229 SU393229 ACQ393229 AMM393229 AWI393229 BGE393229 BQA393229 BZW393229 CJS393229 CTO393229 DDK393229 DNG393229 DXC393229 EGY393229 EQU393229 FAQ393229 FKM393229 FUI393229 GEE393229 GOA393229 GXW393229 HHS393229 HRO393229 IBK393229 ILG393229 IVC393229 JEY393229 JOU393229 JYQ393229 KIM393229 KSI393229 LCE393229 LMA393229 LVW393229 MFS393229 MPO393229 MZK393229 NJG393229 NTC393229 OCY393229 OMU393229 OWQ393229 PGM393229 PQI393229 QAE393229 QKA393229 QTW393229 RDS393229 RNO393229 RXK393229 SHG393229 SRC393229 TAY393229 TKU393229 TUQ393229 UEM393229 UOI393229 UYE393229 VIA393229 VRW393229 WBS393229 WLO393229 WVK393229 C458765 IY458765 SU458765 ACQ458765 AMM458765 AWI458765 BGE458765 BQA458765 BZW458765 CJS458765 CTO458765 DDK458765 DNG458765 DXC458765 EGY458765 EQU458765 FAQ458765 FKM458765 FUI458765 GEE458765 GOA458765 GXW458765 HHS458765 HRO458765 IBK458765 ILG458765 IVC458765 JEY458765 JOU458765 JYQ458765 KIM458765 KSI458765 LCE458765 LMA458765 LVW458765 MFS458765 MPO458765 MZK458765 NJG458765 NTC458765 OCY458765 OMU458765 OWQ458765 PGM458765 PQI458765 QAE458765 QKA458765 QTW458765 RDS458765 RNO458765 RXK458765 SHG458765 SRC458765 TAY458765 TKU458765 TUQ458765 UEM458765 UOI458765 UYE458765 VIA458765 VRW458765 WBS458765 WLO458765 WVK458765 C524301 IY524301 SU524301 ACQ524301 AMM524301 AWI524301 BGE524301 BQA524301 BZW524301 CJS524301 CTO524301 DDK524301 DNG524301 DXC524301 EGY524301 EQU524301 FAQ524301 FKM524301 FUI524301 GEE524301 GOA524301 GXW524301 HHS524301 HRO524301 IBK524301 ILG524301 IVC524301 JEY524301 JOU524301 JYQ524301 KIM524301 KSI524301 LCE524301 LMA524301 LVW524301 MFS524301 MPO524301 MZK524301 NJG524301 NTC524301 OCY524301 OMU524301 OWQ524301 PGM524301 PQI524301 QAE524301 QKA524301 QTW524301 RDS524301 RNO524301 RXK524301 SHG524301 SRC524301 TAY524301 TKU524301 TUQ524301 UEM524301 UOI524301 UYE524301 VIA524301 VRW524301 WBS524301 WLO524301 WVK524301 C589837 IY589837 SU589837 ACQ589837 AMM589837 AWI589837 BGE589837 BQA589837 BZW589837 CJS589837 CTO589837 DDK589837 DNG589837 DXC589837 EGY589837 EQU589837 FAQ589837 FKM589837 FUI589837 GEE589837 GOA589837 GXW589837 HHS589837 HRO589837 IBK589837 ILG589837 IVC589837 JEY589837 JOU589837 JYQ589837 KIM589837 KSI589837 LCE589837 LMA589837 LVW589837 MFS589837 MPO589837 MZK589837 NJG589837 NTC589837 OCY589837 OMU589837 OWQ589837 PGM589837 PQI589837 QAE589837 QKA589837 QTW589837 RDS589837 RNO589837 RXK589837 SHG589837 SRC589837 TAY589837 TKU589837 TUQ589837 UEM589837 UOI589837 UYE589837 VIA589837 VRW589837 WBS589837 WLO589837 WVK589837 C655373 IY655373 SU655373 ACQ655373 AMM655373 AWI655373 BGE655373 BQA655373 BZW655373 CJS655373 CTO655373 DDK655373 DNG655373 DXC655373 EGY655373 EQU655373 FAQ655373 FKM655373 FUI655373 GEE655373 GOA655373 GXW655373 HHS655373 HRO655373 IBK655373 ILG655373 IVC655373 JEY655373 JOU655373 JYQ655373 KIM655373 KSI655373 LCE655373 LMA655373 LVW655373 MFS655373 MPO655373 MZK655373 NJG655373 NTC655373 OCY655373 OMU655373 OWQ655373 PGM655373 PQI655373 QAE655373 QKA655373 QTW655373 RDS655373 RNO655373 RXK655373 SHG655373 SRC655373 TAY655373 TKU655373 TUQ655373 UEM655373 UOI655373 UYE655373 VIA655373 VRW655373 WBS655373 WLO655373 WVK655373 C720909 IY720909 SU720909 ACQ720909 AMM720909 AWI720909 BGE720909 BQA720909 BZW720909 CJS720909 CTO720909 DDK720909 DNG720909 DXC720909 EGY720909 EQU720909 FAQ720909 FKM720909 FUI720909 GEE720909 GOA720909 GXW720909 HHS720909 HRO720909 IBK720909 ILG720909 IVC720909 JEY720909 JOU720909 JYQ720909 KIM720909 KSI720909 LCE720909 LMA720909 LVW720909 MFS720909 MPO720909 MZK720909 NJG720909 NTC720909 OCY720909 OMU720909 OWQ720909 PGM720909 PQI720909 QAE720909 QKA720909 QTW720909 RDS720909 RNO720909 RXK720909 SHG720909 SRC720909 TAY720909 TKU720909 TUQ720909 UEM720909 UOI720909 UYE720909 VIA720909 VRW720909 WBS720909 WLO720909 WVK720909 C786445 IY786445 SU786445 ACQ786445 AMM786445 AWI786445 BGE786445 BQA786445 BZW786445 CJS786445 CTO786445 DDK786445 DNG786445 DXC786445 EGY786445 EQU786445 FAQ786445 FKM786445 FUI786445 GEE786445 GOA786445 GXW786445 HHS786445 HRO786445 IBK786445 ILG786445 IVC786445 JEY786445 JOU786445 JYQ786445 KIM786445 KSI786445 LCE786445 LMA786445 LVW786445 MFS786445 MPO786445 MZK786445 NJG786445 NTC786445 OCY786445 OMU786445 OWQ786445 PGM786445 PQI786445 QAE786445 QKA786445 QTW786445 RDS786445 RNO786445 RXK786445 SHG786445 SRC786445 TAY786445 TKU786445 TUQ786445 UEM786445 UOI786445 UYE786445 VIA786445 VRW786445 WBS786445 WLO786445 WVK786445 C851981 IY851981 SU851981 ACQ851981 AMM851981 AWI851981 BGE851981 BQA851981 BZW851981 CJS851981 CTO851981 DDK851981 DNG851981 DXC851981 EGY851981 EQU851981 FAQ851981 FKM851981 FUI851981 GEE851981 GOA851981 GXW851981 HHS851981 HRO851981 IBK851981 ILG851981 IVC851981 JEY851981 JOU851981 JYQ851981 KIM851981 KSI851981 LCE851981 LMA851981 LVW851981 MFS851981 MPO851981 MZK851981 NJG851981 NTC851981 OCY851981 OMU851981 OWQ851981 PGM851981 PQI851981 QAE851981 QKA851981 QTW851981 RDS851981 RNO851981 RXK851981 SHG851981 SRC851981 TAY851981 TKU851981 TUQ851981 UEM851981 UOI851981 UYE851981 VIA851981 VRW851981 WBS851981 WLO851981 WVK851981 C917517 IY917517 SU917517 ACQ917517 AMM917517 AWI917517 BGE917517 BQA917517 BZW917517 CJS917517 CTO917517 DDK917517 DNG917517 DXC917517 EGY917517 EQU917517 FAQ917517 FKM917517 FUI917517 GEE917517 GOA917517 GXW917517 HHS917517 HRO917517 IBK917517 ILG917517 IVC917517 JEY917517 JOU917517 JYQ917517 KIM917517 KSI917517 LCE917517 LMA917517 LVW917517 MFS917517 MPO917517 MZK917517 NJG917517 NTC917517 OCY917517 OMU917517 OWQ917517 PGM917517 PQI917517 QAE917517 QKA917517 QTW917517 RDS917517 RNO917517 RXK917517 SHG917517 SRC917517 TAY917517 TKU917517 TUQ917517 UEM917517 UOI917517 UYE917517 VIA917517 VRW917517 WBS917517 WLO917517 WVK917517 C983053 IY983053 SU983053 ACQ983053 AMM983053 AWI983053 BGE983053 BQA983053 BZW983053 CJS983053 CTO983053 DDK983053 DNG983053 DXC983053 EGY983053 EQU983053 FAQ983053 FKM983053 FUI983053 GEE983053 GOA983053 GXW983053 HHS983053 HRO983053 IBK983053 ILG983053 IVC983053 JEY983053 JOU983053 JYQ983053 KIM983053 KSI983053 LCE983053 LMA983053 LVW983053 MFS983053 MPO983053 MZK983053 NJG983053 NTC983053 OCY983053 OMU983053 OWQ983053 PGM983053 PQI983053 QAE983053 QKA983053 QTW983053 RDS983053 RNO983053 RXK983053 SHG983053 SRC983053 TAY983053 TKU983053 TUQ983053 UEM983053 UOI983053 UYE983053 VIA983053 VRW983053 WBS983053 WLO983053 WVK983053 C15 IY15 SU15 ACQ15 AMM15 AWI15 BGE15 BQA15 BZW15 CJS15 CTO15 DDK15 DNG15 DXC15 EGY15 EQU15 FAQ15 FKM15 FUI15 GEE15 GOA15 GXW15 HHS15 HRO15 IBK15 ILG15 IVC15 JEY15 JOU15 JYQ15 KIM15 KSI15 LCE15 LMA15 LVW15 MFS15 MPO15 MZK15 NJG15 NTC15 OCY15 OMU15 OWQ15 PGM15 PQI15 QAE15 QKA15 QTW15 RDS15 RNO15 RXK15 SHG15 SRC15 TAY15 TKU15 TUQ15 UEM15 UOI15 UYE15 VIA15 VRW15 WBS15 WLO15 WVK15 C65551 IY65551 SU65551 ACQ65551 AMM65551 AWI65551 BGE65551 BQA65551 BZW65551 CJS65551 CTO65551 DDK65551 DNG65551 DXC65551 EGY65551 EQU65551 FAQ65551 FKM65551 FUI65551 GEE65551 GOA65551 GXW65551 HHS65551 HRO65551 IBK65551 ILG65551 IVC65551 JEY65551 JOU65551 JYQ65551 KIM65551 KSI65551 LCE65551 LMA65551 LVW65551 MFS65551 MPO65551 MZK65551 NJG65551 NTC65551 OCY65551 OMU65551 OWQ65551 PGM65551 PQI65551 QAE65551 QKA65551 QTW65551 RDS65551 RNO65551 RXK65551 SHG65551 SRC65551 TAY65551 TKU65551 TUQ65551 UEM65551 UOI65551 UYE65551 VIA65551 VRW65551 WBS65551 WLO65551 WVK65551 C131087 IY131087 SU131087 ACQ131087 AMM131087 AWI131087 BGE131087 BQA131087 BZW131087 CJS131087 CTO131087 DDK131087 DNG131087 DXC131087 EGY131087 EQU131087 FAQ131087 FKM131087 FUI131087 GEE131087 GOA131087 GXW131087 HHS131087 HRO131087 IBK131087 ILG131087 IVC131087 JEY131087 JOU131087 JYQ131087 KIM131087 KSI131087 LCE131087 LMA131087 LVW131087 MFS131087 MPO131087 MZK131087 NJG131087 NTC131087 OCY131087 OMU131087 OWQ131087 PGM131087 PQI131087 QAE131087 QKA131087 QTW131087 RDS131087 RNO131087 RXK131087 SHG131087 SRC131087 TAY131087 TKU131087 TUQ131087 UEM131087 UOI131087 UYE131087 VIA131087 VRW131087 WBS131087 WLO131087 WVK131087 C196623 IY196623 SU196623 ACQ196623 AMM196623 AWI196623 BGE196623 BQA196623 BZW196623 CJS196623 CTO196623 DDK196623 DNG196623 DXC196623 EGY196623 EQU196623 FAQ196623 FKM196623 FUI196623 GEE196623 GOA196623 GXW196623 HHS196623 HRO196623 IBK196623 ILG196623 IVC196623 JEY196623 JOU196623 JYQ196623 KIM196623 KSI196623 LCE196623 LMA196623 LVW196623 MFS196623 MPO196623 MZK196623 NJG196623 NTC196623 OCY196623 OMU196623 OWQ196623 PGM196623 PQI196623 QAE196623 QKA196623 QTW196623 RDS196623 RNO196623 RXK196623 SHG196623 SRC196623 TAY196623 TKU196623 TUQ196623 UEM196623 UOI196623 UYE196623 VIA196623 VRW196623 WBS196623 WLO196623 WVK196623 C262159 IY262159 SU262159 ACQ262159 AMM262159 AWI262159 BGE262159 BQA262159 BZW262159 CJS262159 CTO262159 DDK262159 DNG262159 DXC262159 EGY262159 EQU262159 FAQ262159 FKM262159 FUI262159 GEE262159 GOA262159 GXW262159 HHS262159 HRO262159 IBK262159 ILG262159 IVC262159 JEY262159 JOU262159 JYQ262159 KIM262159 KSI262159 LCE262159 LMA262159 LVW262159 MFS262159 MPO262159 MZK262159 NJG262159 NTC262159 OCY262159 OMU262159 OWQ262159 PGM262159 PQI262159 QAE262159 QKA262159 QTW262159 RDS262159 RNO262159 RXK262159 SHG262159 SRC262159 TAY262159 TKU262159 TUQ262159 UEM262159 UOI262159 UYE262159 VIA262159 VRW262159 WBS262159 WLO262159 WVK262159 C327695 IY327695 SU327695 ACQ327695 AMM327695 AWI327695 BGE327695 BQA327695 BZW327695 CJS327695 CTO327695 DDK327695 DNG327695 DXC327695 EGY327695 EQU327695 FAQ327695 FKM327695 FUI327695 GEE327695 GOA327695 GXW327695 HHS327695 HRO327695 IBK327695 ILG327695 IVC327695 JEY327695 JOU327695 JYQ327695 KIM327695 KSI327695 LCE327695 LMA327695 LVW327695 MFS327695 MPO327695 MZK327695 NJG327695 NTC327695 OCY327695 OMU327695 OWQ327695 PGM327695 PQI327695 QAE327695 QKA327695 QTW327695 RDS327695 RNO327695 RXK327695 SHG327695 SRC327695 TAY327695 TKU327695 TUQ327695 UEM327695 UOI327695 UYE327695 VIA327695 VRW327695 WBS327695 WLO327695 WVK327695 C393231 IY393231 SU393231 ACQ393231 AMM393231 AWI393231 BGE393231 BQA393231 BZW393231 CJS393231 CTO393231 DDK393231 DNG393231 DXC393231 EGY393231 EQU393231 FAQ393231 FKM393231 FUI393231 GEE393231 GOA393231 GXW393231 HHS393231 HRO393231 IBK393231 ILG393231 IVC393231 JEY393231 JOU393231 JYQ393231 KIM393231 KSI393231 LCE393231 LMA393231 LVW393231 MFS393231 MPO393231 MZK393231 NJG393231 NTC393231 OCY393231 OMU393231 OWQ393231 PGM393231 PQI393231 QAE393231 QKA393231 QTW393231 RDS393231 RNO393231 RXK393231 SHG393231 SRC393231 TAY393231 TKU393231 TUQ393231 UEM393231 UOI393231 UYE393231 VIA393231 VRW393231 WBS393231 WLO393231 WVK393231 C458767 IY458767 SU458767 ACQ458767 AMM458767 AWI458767 BGE458767 BQA458767 BZW458767 CJS458767 CTO458767 DDK458767 DNG458767 DXC458767 EGY458767 EQU458767 FAQ458767 FKM458767 FUI458767 GEE458767 GOA458767 GXW458767 HHS458767 HRO458767 IBK458767 ILG458767 IVC458767 JEY458767 JOU458767 JYQ458767 KIM458767 KSI458767 LCE458767 LMA458767 LVW458767 MFS458767 MPO458767 MZK458767 NJG458767 NTC458767 OCY458767 OMU458767 OWQ458767 PGM458767 PQI458767 QAE458767 QKA458767 QTW458767 RDS458767 RNO458767 RXK458767 SHG458767 SRC458767 TAY458767 TKU458767 TUQ458767 UEM458767 UOI458767 UYE458767 VIA458767 VRW458767 WBS458767 WLO458767 WVK458767 C524303 IY524303 SU524303 ACQ524303 AMM524303 AWI524303 BGE524303 BQA524303 BZW524303 CJS524303 CTO524303 DDK524303 DNG524303 DXC524303 EGY524303 EQU524303 FAQ524303 FKM524303 FUI524303 GEE524303 GOA524303 GXW524303 HHS524303 HRO524303 IBK524303 ILG524303 IVC524303 JEY524303 JOU524303 JYQ524303 KIM524303 KSI524303 LCE524303 LMA524303 LVW524303 MFS524303 MPO524303 MZK524303 NJG524303 NTC524303 OCY524303 OMU524303 OWQ524303 PGM524303 PQI524303 QAE524303 QKA524303 QTW524303 RDS524303 RNO524303 RXK524303 SHG524303 SRC524303 TAY524303 TKU524303 TUQ524303 UEM524303 UOI524303 UYE524303 VIA524303 VRW524303 WBS524303 WLO524303 WVK524303 C589839 IY589839 SU589839 ACQ589839 AMM589839 AWI589839 BGE589839 BQA589839 BZW589839 CJS589839 CTO589839 DDK589839 DNG589839 DXC589839 EGY589839 EQU589839 FAQ589839 FKM589839 FUI589839 GEE589839 GOA589839 GXW589839 HHS589839 HRO589839 IBK589839 ILG589839 IVC589839 JEY589839 JOU589839 JYQ589839 KIM589839 KSI589839 LCE589839 LMA589839 LVW589839 MFS589839 MPO589839 MZK589839 NJG589839 NTC589839 OCY589839 OMU589839 OWQ589839 PGM589839 PQI589839 QAE589839 QKA589839 QTW589839 RDS589839 RNO589839 RXK589839 SHG589839 SRC589839 TAY589839 TKU589839 TUQ589839 UEM589839 UOI589839 UYE589839 VIA589839 VRW589839 WBS589839 WLO589839 WVK589839 C655375 IY655375 SU655375 ACQ655375 AMM655375 AWI655375 BGE655375 BQA655375 BZW655375 CJS655375 CTO655375 DDK655375 DNG655375 DXC655375 EGY655375 EQU655375 FAQ655375 FKM655375 FUI655375 GEE655375 GOA655375 GXW655375 HHS655375 HRO655375 IBK655375 ILG655375 IVC655375 JEY655375 JOU655375 JYQ655375 KIM655375 KSI655375 LCE655375 LMA655375 LVW655375 MFS655375 MPO655375 MZK655375 NJG655375 NTC655375 OCY655375 OMU655375 OWQ655375 PGM655375 PQI655375 QAE655375 QKA655375 QTW655375 RDS655375 RNO655375 RXK655375 SHG655375 SRC655375 TAY655375 TKU655375 TUQ655375 UEM655375 UOI655375 UYE655375 VIA655375 VRW655375 WBS655375 WLO655375 WVK655375 C720911 IY720911 SU720911 ACQ720911 AMM720911 AWI720911 BGE720911 BQA720911 BZW720911 CJS720911 CTO720911 DDK720911 DNG720911 DXC720911 EGY720911 EQU720911 FAQ720911 FKM720911 FUI720911 GEE720911 GOA720911 GXW720911 HHS720911 HRO720911 IBK720911 ILG720911 IVC720911 JEY720911 JOU720911 JYQ720911 KIM720911 KSI720911 LCE720911 LMA720911 LVW720911 MFS720911 MPO720911 MZK720911 NJG720911 NTC720911 OCY720911 OMU720911 OWQ720911 PGM720911 PQI720911 QAE720911 QKA720911 QTW720911 RDS720911 RNO720911 RXK720911 SHG720911 SRC720911 TAY720911 TKU720911 TUQ720911 UEM720911 UOI720911 UYE720911 VIA720911 VRW720911 WBS720911 WLO720911 WVK720911 C786447 IY786447 SU786447 ACQ786447 AMM786447 AWI786447 BGE786447 BQA786447 BZW786447 CJS786447 CTO786447 DDK786447 DNG786447 DXC786447 EGY786447 EQU786447 FAQ786447 FKM786447 FUI786447 GEE786447 GOA786447 GXW786447 HHS786447 HRO786447 IBK786447 ILG786447 IVC786447 JEY786447 JOU786447 JYQ786447 KIM786447 KSI786447 LCE786447 LMA786447 LVW786447 MFS786447 MPO786447 MZK786447 NJG786447 NTC786447 OCY786447 OMU786447 OWQ786447 PGM786447 PQI786447 QAE786447 QKA786447 QTW786447 RDS786447 RNO786447 RXK786447 SHG786447 SRC786447 TAY786447 TKU786447 TUQ786447 UEM786447 UOI786447 UYE786447 VIA786447 VRW786447 WBS786447 WLO786447 WVK786447 C851983 IY851983 SU851983 ACQ851983 AMM851983 AWI851983 BGE851983 BQA851983 BZW851983 CJS851983 CTO851983 DDK851983 DNG851983 DXC851983 EGY851983 EQU851983 FAQ851983 FKM851983 FUI851983 GEE851983 GOA851983 GXW851983 HHS851983 HRO851983 IBK851983 ILG851983 IVC851983 JEY851983 JOU851983 JYQ851983 KIM851983 KSI851983 LCE851983 LMA851983 LVW851983 MFS851983 MPO851983 MZK851983 NJG851983 NTC851983 OCY851983 OMU851983 OWQ851983 PGM851983 PQI851983 QAE851983 QKA851983 QTW851983 RDS851983 RNO851983 RXK851983 SHG851983 SRC851983 TAY851983 TKU851983 TUQ851983 UEM851983 UOI851983 UYE851983 VIA851983 VRW851983 WBS851983 WLO851983 WVK851983 C917519 IY917519 SU917519 ACQ917519 AMM917519 AWI917519 BGE917519 BQA917519 BZW917519 CJS917519 CTO917519 DDK917519 DNG917519 DXC917519 EGY917519 EQU917519 FAQ917519 FKM917519 FUI917519 GEE917519 GOA917519 GXW917519 HHS917519 HRO917519 IBK917519 ILG917519 IVC917519 JEY917519 JOU917519 JYQ917519 KIM917519 KSI917519 LCE917519 LMA917519 LVW917519 MFS917519 MPO917519 MZK917519 NJG917519 NTC917519 OCY917519 OMU917519 OWQ917519 PGM917519 PQI917519 QAE917519 QKA917519 QTW917519 RDS917519 RNO917519 RXK917519 SHG917519 SRC917519 TAY917519 TKU917519 TUQ917519 UEM917519 UOI917519 UYE917519 VIA917519 VRW917519 WBS917519 WLO917519 WVK917519 C983055 IY983055 SU983055 ACQ983055 AMM983055 AWI983055 BGE983055 BQA983055 BZW983055 CJS983055 CTO983055 DDK983055 DNG983055 DXC983055 EGY983055 EQU983055 FAQ983055 FKM983055 FUI983055 GEE983055 GOA983055 GXW983055 HHS983055 HRO983055 IBK983055 ILG983055 IVC983055 JEY983055 JOU983055 JYQ983055 KIM983055 KSI983055 LCE983055 LMA983055 LVW983055 MFS983055 MPO983055 MZK983055 NJG983055 NTC983055 OCY983055 OMU983055 OWQ983055 PGM983055 PQI983055 QAE983055 QKA983055 QTW983055 RDS983055 RNO983055 RXK983055 SHG983055 SRC983055 TAY983055 TKU983055 TUQ983055 UEM983055 UOI983055 UYE983055 VIA983055 VRW983055 WBS983055 WLO983055 WVK983055 C17 IY17 SU17 ACQ17 AMM17 AWI17 BGE17 BQA17 BZW17 CJS17 CTO17 DDK17 DNG17 DXC17 EGY17 EQU17 FAQ17 FKM17 FUI17 GEE17 GOA17 GXW17 HHS17 HRO17 IBK17 ILG17 IVC17 JEY17 JOU17 JYQ17 KIM17 KSI17 LCE17 LMA17 LVW17 MFS17 MPO17 MZK17 NJG17 NTC17 OCY17 OMU17 OWQ17 PGM17 PQI17 QAE17 QKA17 QTW17 RDS17 RNO17 RXK17 SHG17 SRC17 TAY17 TKU17 TUQ17 UEM17 UOI17 UYE17 VIA17 VRW17 WBS17 WLO17 WVK17 C65553 IY65553 SU65553 ACQ65553 AMM65553 AWI65553 BGE65553 BQA65553 BZW65553 CJS65553 CTO65553 DDK65553 DNG65553 DXC65553 EGY65553 EQU65553 FAQ65553 FKM65553 FUI65553 GEE65553 GOA65553 GXW65553 HHS65553 HRO65553 IBK65553 ILG65553 IVC65553 JEY65553 JOU65553 JYQ65553 KIM65553 KSI65553 LCE65553 LMA65553 LVW65553 MFS65553 MPO65553 MZK65553 NJG65553 NTC65553 OCY65553 OMU65553 OWQ65553 PGM65553 PQI65553 QAE65553 QKA65553 QTW65553 RDS65553 RNO65553 RXK65553 SHG65553 SRC65553 TAY65553 TKU65553 TUQ65553 UEM65553 UOI65553 UYE65553 VIA65553 VRW65553 WBS65553 WLO65553 WVK65553 C131089 IY131089 SU131089 ACQ131089 AMM131089 AWI131089 BGE131089 BQA131089 BZW131089 CJS131089 CTO131089 DDK131089 DNG131089 DXC131089 EGY131089 EQU131089 FAQ131089 FKM131089 FUI131089 GEE131089 GOA131089 GXW131089 HHS131089 HRO131089 IBK131089 ILG131089 IVC131089 JEY131089 JOU131089 JYQ131089 KIM131089 KSI131089 LCE131089 LMA131089 LVW131089 MFS131089 MPO131089 MZK131089 NJG131089 NTC131089 OCY131089 OMU131089 OWQ131089 PGM131089 PQI131089 QAE131089 QKA131089 QTW131089 RDS131089 RNO131089 RXK131089 SHG131089 SRC131089 TAY131089 TKU131089 TUQ131089 UEM131089 UOI131089 UYE131089 VIA131089 VRW131089 WBS131089 WLO131089 WVK131089 C196625 IY196625 SU196625 ACQ196625 AMM196625 AWI196625 BGE196625 BQA196625 BZW196625 CJS196625 CTO196625 DDK196625 DNG196625 DXC196625 EGY196625 EQU196625 FAQ196625 FKM196625 FUI196625 GEE196625 GOA196625 GXW196625 HHS196625 HRO196625 IBK196625 ILG196625 IVC196625 JEY196625 JOU196625 JYQ196625 KIM196625 KSI196625 LCE196625 LMA196625 LVW196625 MFS196625 MPO196625 MZK196625 NJG196625 NTC196625 OCY196625 OMU196625 OWQ196625 PGM196625 PQI196625 QAE196625 QKA196625 QTW196625 RDS196625 RNO196625 RXK196625 SHG196625 SRC196625 TAY196625 TKU196625 TUQ196625 UEM196625 UOI196625 UYE196625 VIA196625 VRW196625 WBS196625 WLO196625 WVK196625 C262161 IY262161 SU262161 ACQ262161 AMM262161 AWI262161 BGE262161 BQA262161 BZW262161 CJS262161 CTO262161 DDK262161 DNG262161 DXC262161 EGY262161 EQU262161 FAQ262161 FKM262161 FUI262161 GEE262161 GOA262161 GXW262161 HHS262161 HRO262161 IBK262161 ILG262161 IVC262161 JEY262161 JOU262161 JYQ262161 KIM262161 KSI262161 LCE262161 LMA262161 LVW262161 MFS262161 MPO262161 MZK262161 NJG262161 NTC262161 OCY262161 OMU262161 OWQ262161 PGM262161 PQI262161 QAE262161 QKA262161 QTW262161 RDS262161 RNO262161 RXK262161 SHG262161 SRC262161 TAY262161 TKU262161 TUQ262161 UEM262161 UOI262161 UYE262161 VIA262161 VRW262161 WBS262161 WLO262161 WVK262161 C327697 IY327697 SU327697 ACQ327697 AMM327697 AWI327697 BGE327697 BQA327697 BZW327697 CJS327697 CTO327697 DDK327697 DNG327697 DXC327697 EGY327697 EQU327697 FAQ327697 FKM327697 FUI327697 GEE327697 GOA327697 GXW327697 HHS327697 HRO327697 IBK327697 ILG327697 IVC327697 JEY327697 JOU327697 JYQ327697 KIM327697 KSI327697 LCE327697 LMA327697 LVW327697 MFS327697 MPO327697 MZK327697 NJG327697 NTC327697 OCY327697 OMU327697 OWQ327697 PGM327697 PQI327697 QAE327697 QKA327697 QTW327697 RDS327697 RNO327697 RXK327697 SHG327697 SRC327697 TAY327697 TKU327697 TUQ327697 UEM327697 UOI327697 UYE327697 VIA327697 VRW327697 WBS327697 WLO327697 WVK327697 C393233 IY393233 SU393233 ACQ393233 AMM393233 AWI393233 BGE393233 BQA393233 BZW393233 CJS393233 CTO393233 DDK393233 DNG393233 DXC393233 EGY393233 EQU393233 FAQ393233 FKM393233 FUI393233 GEE393233 GOA393233 GXW393233 HHS393233 HRO393233 IBK393233 ILG393233 IVC393233 JEY393233 JOU393233 JYQ393233 KIM393233 KSI393233 LCE393233 LMA393233 LVW393233 MFS393233 MPO393233 MZK393233 NJG393233 NTC393233 OCY393233 OMU393233 OWQ393233 PGM393233 PQI393233 QAE393233 QKA393233 QTW393233 RDS393233 RNO393233 RXK393233 SHG393233 SRC393233 TAY393233 TKU393233 TUQ393233 UEM393233 UOI393233 UYE393233 VIA393233 VRW393233 WBS393233 WLO393233 WVK393233 C458769 IY458769 SU458769 ACQ458769 AMM458769 AWI458769 BGE458769 BQA458769 BZW458769 CJS458769 CTO458769 DDK458769 DNG458769 DXC458769 EGY458769 EQU458769 FAQ458769 FKM458769 FUI458769 GEE458769 GOA458769 GXW458769 HHS458769 HRO458769 IBK458769 ILG458769 IVC458769 JEY458769 JOU458769 JYQ458769 KIM458769 KSI458769 LCE458769 LMA458769 LVW458769 MFS458769 MPO458769 MZK458769 NJG458769 NTC458769 OCY458769 OMU458769 OWQ458769 PGM458769 PQI458769 QAE458769 QKA458769 QTW458769 RDS458769 RNO458769 RXK458769 SHG458769 SRC458769 TAY458769 TKU458769 TUQ458769 UEM458769 UOI458769 UYE458769 VIA458769 VRW458769 WBS458769 WLO458769 WVK458769 C524305 IY524305 SU524305 ACQ524305 AMM524305 AWI524305 BGE524305 BQA524305 BZW524305 CJS524305 CTO524305 DDK524305 DNG524305 DXC524305 EGY524305 EQU524305 FAQ524305 FKM524305 FUI524305 GEE524305 GOA524305 GXW524305 HHS524305 HRO524305 IBK524305 ILG524305 IVC524305 JEY524305 JOU524305 JYQ524305 KIM524305 KSI524305 LCE524305 LMA524305 LVW524305 MFS524305 MPO524305 MZK524305 NJG524305 NTC524305 OCY524305 OMU524305 OWQ524305 PGM524305 PQI524305 QAE524305 QKA524305 QTW524305 RDS524305 RNO524305 RXK524305 SHG524305 SRC524305 TAY524305 TKU524305 TUQ524305 UEM524305 UOI524305 UYE524305 VIA524305 VRW524305 WBS524305 WLO524305 WVK524305 C589841 IY589841 SU589841 ACQ589841 AMM589841 AWI589841 BGE589841 BQA589841 BZW589841 CJS589841 CTO589841 DDK589841 DNG589841 DXC589841 EGY589841 EQU589841 FAQ589841 FKM589841 FUI589841 GEE589841 GOA589841 GXW589841 HHS589841 HRO589841 IBK589841 ILG589841 IVC589841 JEY589841 JOU589841 JYQ589841 KIM589841 KSI589841 LCE589841 LMA589841 LVW589841 MFS589841 MPO589841 MZK589841 NJG589841 NTC589841 OCY589841 OMU589841 OWQ589841 PGM589841 PQI589841 QAE589841 QKA589841 QTW589841 RDS589841 RNO589841 RXK589841 SHG589841 SRC589841 TAY589841 TKU589841 TUQ589841 UEM589841 UOI589841 UYE589841 VIA589841 VRW589841 WBS589841 WLO589841 WVK589841 C655377 IY655377 SU655377 ACQ655377 AMM655377 AWI655377 BGE655377 BQA655377 BZW655377 CJS655377 CTO655377 DDK655377 DNG655377 DXC655377 EGY655377 EQU655377 FAQ655377 FKM655377 FUI655377 GEE655377 GOA655377 GXW655377 HHS655377 HRO655377 IBK655377 ILG655377 IVC655377 JEY655377 JOU655377 JYQ655377 KIM655377 KSI655377 LCE655377 LMA655377 LVW655377 MFS655377 MPO655377 MZK655377 NJG655377 NTC655377 OCY655377 OMU655377 OWQ655377 PGM655377 PQI655377 QAE655377 QKA655377 QTW655377 RDS655377 RNO655377 RXK655377 SHG655377 SRC655377 TAY655377 TKU655377 TUQ655377 UEM655377 UOI655377 UYE655377 VIA655377 VRW655377 WBS655377 WLO655377 WVK655377 C720913 IY720913 SU720913 ACQ720913 AMM720913 AWI720913 BGE720913 BQA720913 BZW720913 CJS720913 CTO720913 DDK720913 DNG720913 DXC720913 EGY720913 EQU720913 FAQ720913 FKM720913 FUI720913 GEE720913 GOA720913 GXW720913 HHS720913 HRO720913 IBK720913 ILG720913 IVC720913 JEY720913 JOU720913 JYQ720913 KIM720913 KSI720913 LCE720913 LMA720913 LVW720913 MFS720913 MPO720913 MZK720913 NJG720913 NTC720913 OCY720913 OMU720913 OWQ720913 PGM720913 PQI720913 QAE720913 QKA720913 QTW720913 RDS720913 RNO720913 RXK720913 SHG720913 SRC720913 TAY720913 TKU720913 TUQ720913 UEM720913 UOI720913 UYE720913 VIA720913 VRW720913 WBS720913 WLO720913 WVK720913 C786449 IY786449 SU786449 ACQ786449 AMM786449 AWI786449 BGE786449 BQA786449 BZW786449 CJS786449 CTO786449 DDK786449 DNG786449 DXC786449 EGY786449 EQU786449 FAQ786449 FKM786449 FUI786449 GEE786449 GOA786449 GXW786449 HHS786449 HRO786449 IBK786449 ILG786449 IVC786449 JEY786449 JOU786449 JYQ786449 KIM786449 KSI786449 LCE786449 LMA786449 LVW786449 MFS786449 MPO786449 MZK786449 NJG786449 NTC786449 OCY786449 OMU786449 OWQ786449 PGM786449 PQI786449 QAE786449 QKA786449 QTW786449 RDS786449 RNO786449 RXK786449 SHG786449 SRC786449 TAY786449 TKU786449 TUQ786449 UEM786449 UOI786449 UYE786449 VIA786449 VRW786449 WBS786449 WLO786449 WVK786449 C851985 IY851985 SU851985 ACQ851985 AMM851985 AWI851985 BGE851985 BQA851985 BZW851985 CJS851985 CTO851985 DDK851985 DNG851985 DXC851985 EGY851985 EQU851985 FAQ851985 FKM851985 FUI851985 GEE851985 GOA851985 GXW851985 HHS851985 HRO851985 IBK851985 ILG851985 IVC851985 JEY851985 JOU851985 JYQ851985 KIM851985 KSI851985 LCE851985 LMA851985 LVW851985 MFS851985 MPO851985 MZK851985 NJG851985 NTC851985 OCY851985 OMU851985 OWQ851985 PGM851985 PQI851985 QAE851985 QKA851985 QTW851985 RDS851985 RNO851985 RXK851985 SHG851985 SRC851985 TAY851985 TKU851985 TUQ851985 UEM851985 UOI851985 UYE851985 VIA851985 VRW851985 WBS851985 WLO851985 WVK851985 C917521 IY917521 SU917521 ACQ917521 AMM917521 AWI917521 BGE917521 BQA917521 BZW917521 CJS917521 CTO917521 DDK917521 DNG917521 DXC917521 EGY917521 EQU917521 FAQ917521 FKM917521 FUI917521 GEE917521 GOA917521 GXW917521 HHS917521 HRO917521 IBK917521 ILG917521 IVC917521 JEY917521 JOU917521 JYQ917521 KIM917521 KSI917521 LCE917521 LMA917521 LVW917521 MFS917521 MPO917521 MZK917521 NJG917521 NTC917521 OCY917521 OMU917521 OWQ917521 PGM917521 PQI917521 QAE917521 QKA917521 QTW917521 RDS917521 RNO917521 RXK917521 SHG917521 SRC917521 TAY917521 TKU917521 TUQ917521 UEM917521 UOI917521 UYE917521 VIA917521 VRW917521 WBS917521 WLO917521 WVK917521 C983057 IY983057 SU983057 ACQ983057 AMM983057 AWI983057 BGE983057 BQA983057 BZW983057 CJS983057 CTO983057 DDK983057 DNG983057 DXC983057 EGY983057 EQU983057 FAQ983057 FKM983057 FUI983057 GEE983057 GOA983057 GXW983057 HHS983057 HRO983057 IBK983057 ILG983057 IVC983057 JEY983057 JOU983057 JYQ983057 KIM983057 KSI983057 LCE983057 LMA983057 LVW983057 MFS983057 MPO983057 MZK983057 NJG983057 NTC983057 OCY983057 OMU983057 OWQ983057 PGM983057 PQI983057 QAE983057 QKA983057 QTW983057 RDS983057 RNO983057 RXK983057 SHG983057 SRC983057 TAY983057 TKU983057 TUQ983057 UEM983057 UOI983057 UYE983057 VIA983057 VRW983057 WBS983057 WLO983057 WVK983057 C19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C65555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C131091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C196627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C262163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C327699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C393235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C458771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C524307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C589843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C655379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C720915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C786451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C851987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C917523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C983059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工作表15">
    <tabColor rgb="FF92D050"/>
  </sheetPr>
  <dimension ref="A1:M19"/>
  <sheetViews>
    <sheetView zoomScaleNormal="100" workbookViewId="0">
      <selection activeCell="E25" sqref="E25"/>
    </sheetView>
  </sheetViews>
  <sheetFormatPr defaultColWidth="8.5546875" defaultRowHeight="15.75"/>
  <cols>
    <col min="1" max="1" width="18.33203125" style="30" customWidth="1"/>
    <col min="2" max="2" width="8.5546875" style="30"/>
    <col min="3" max="3" width="16.109375" style="30" customWidth="1"/>
    <col min="4" max="4" width="18.88671875" style="30" customWidth="1"/>
    <col min="5" max="5" width="36.33203125" style="30" customWidth="1"/>
    <col min="6" max="6" width="15.5546875" style="30" customWidth="1"/>
    <col min="7" max="7" width="18.33203125" style="30" customWidth="1"/>
    <col min="8" max="9" width="8.5546875" style="30"/>
    <col min="10" max="10" width="25" style="30" customWidth="1"/>
    <col min="11" max="11" width="8.5546875" style="30"/>
    <col min="12" max="12" width="19.5546875" style="30" bestFit="1" customWidth="1"/>
    <col min="13" max="13" width="14.109375" style="30" customWidth="1"/>
    <col min="14" max="16384" width="8.5546875" style="30"/>
  </cols>
  <sheetData>
    <row r="1" spans="1:13" ht="18.75">
      <c r="A1" s="30" t="s">
        <v>8616</v>
      </c>
      <c r="C1" s="30" t="s">
        <v>8617</v>
      </c>
      <c r="D1" s="30" t="s">
        <v>8618</v>
      </c>
      <c r="E1" s="396" t="s">
        <v>8619</v>
      </c>
      <c r="F1" s="30" t="s">
        <v>1575</v>
      </c>
      <c r="J1" s="344" t="s">
        <v>8620</v>
      </c>
      <c r="L1" s="129" t="s">
        <v>8621</v>
      </c>
      <c r="M1" s="30" t="s">
        <v>8622</v>
      </c>
    </row>
    <row r="2" spans="1:13">
      <c r="A2" s="30">
        <f>COUNTA(資料清單!B:B)</f>
        <v>1</v>
      </c>
      <c r="C2" t="s">
        <v>286</v>
      </c>
      <c r="D2" s="176" t="s">
        <v>8623</v>
      </c>
      <c r="E2" s="396" t="s">
        <v>8624</v>
      </c>
      <c r="F2" s="254" t="s">
        <v>286</v>
      </c>
      <c r="J2" s="313" t="s">
        <v>8160</v>
      </c>
      <c r="L2" s="30" t="s">
        <v>8625</v>
      </c>
      <c r="M2" s="30" t="s">
        <v>1279</v>
      </c>
    </row>
    <row r="3" spans="1:13">
      <c r="A3" s="30">
        <f>COUNTA(資料清單!1:1)</f>
        <v>143</v>
      </c>
      <c r="E3" t="s">
        <v>8626</v>
      </c>
      <c r="F3" s="30" t="s">
        <v>8627</v>
      </c>
      <c r="L3" s="30" t="s">
        <v>8628</v>
      </c>
      <c r="M3" s="30" t="s">
        <v>1268</v>
      </c>
    </row>
    <row r="4" spans="1:13">
      <c r="A4" s="30" t="s">
        <v>288</v>
      </c>
      <c r="F4" s="30" t="s">
        <v>8056</v>
      </c>
      <c r="L4" s="30" t="s">
        <v>8629</v>
      </c>
      <c r="M4" s="30" t="s">
        <v>1272</v>
      </c>
    </row>
    <row r="5" spans="1:13">
      <c r="A5" s="30">
        <f>COUNTA(Categories!$B:$B)</f>
        <v>146</v>
      </c>
      <c r="F5" t="s">
        <v>1244</v>
      </c>
      <c r="M5" s="30" t="s">
        <v>1287</v>
      </c>
    </row>
    <row r="6" spans="1:13">
      <c r="A6" s="30">
        <f>COUNTA(Categories!$1:$1)</f>
        <v>19</v>
      </c>
      <c r="F6" t="s">
        <v>2187</v>
      </c>
      <c r="M6" s="30" t="s">
        <v>1242</v>
      </c>
    </row>
    <row r="7" spans="1:13">
      <c r="F7" t="s">
        <v>1293</v>
      </c>
    </row>
    <row r="8" spans="1:13">
      <c r="F8" t="s">
        <v>1609</v>
      </c>
    </row>
    <row r="9" spans="1:13">
      <c r="F9" t="s">
        <v>1274</v>
      </c>
    </row>
    <row r="10" spans="1:13">
      <c r="F10" t="s">
        <v>1610</v>
      </c>
    </row>
    <row r="11" spans="1:13">
      <c r="F11" t="s">
        <v>1611</v>
      </c>
    </row>
    <row r="12" spans="1:13">
      <c r="F12" t="s">
        <v>8630</v>
      </c>
    </row>
    <row r="13" spans="1:13">
      <c r="F13" t="s">
        <v>8631</v>
      </c>
    </row>
    <row r="14" spans="1:13">
      <c r="F14" s="30" t="s">
        <v>1165</v>
      </c>
    </row>
    <row r="15" spans="1:13">
      <c r="F15" s="30" t="s">
        <v>1261</v>
      </c>
    </row>
    <row r="16" spans="1:13">
      <c r="F16" t="s">
        <v>8632</v>
      </c>
    </row>
    <row r="17" spans="6:6">
      <c r="F17" t="s">
        <v>8633</v>
      </c>
    </row>
    <row r="18" spans="6:6">
      <c r="F18" t="s">
        <v>8634</v>
      </c>
    </row>
    <row r="19" spans="6:6">
      <c r="F19" t="s">
        <v>8635</v>
      </c>
    </row>
  </sheetData>
  <phoneticPr fontId="4" type="noConversion"/>
  <hyperlinks>
    <hyperlink ref="J2" r:id="rId1" xr:uid="{00000000-0004-0000-1E00-000000000000}"/>
  </hyperlinks>
  <pageMargins left="0.7" right="0.7" top="0.75" bottom="0.75" header="0.3" footer="0.3"/>
  <pageSetup paperSize="9" orientation="portrait" r:id="rId2"/>
  <tableParts count="1">
    <tablePart r:id="rId3"/>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工作表16">
    <tabColor rgb="FFFFFF00"/>
  </sheetPr>
  <dimension ref="A1:P130"/>
  <sheetViews>
    <sheetView zoomScale="85" zoomScaleNormal="85" workbookViewId="0">
      <pane xSplit="3" ySplit="1" topLeftCell="D2" activePane="bottomRight" state="frozen"/>
      <selection pane="topRight" activeCell="B12" sqref="B12"/>
      <selection pane="bottomLeft" activeCell="B12" sqref="B12"/>
      <selection pane="bottomRight" activeCell="B12" sqref="B12"/>
    </sheetView>
  </sheetViews>
  <sheetFormatPr defaultColWidth="8.5546875" defaultRowHeight="18.75"/>
  <cols>
    <col min="1" max="1" width="14.88671875" style="15" customWidth="1"/>
    <col min="2" max="2" width="32.44140625" style="15" customWidth="1"/>
    <col min="3" max="3" width="23.44140625" style="15" customWidth="1"/>
    <col min="4" max="4" width="17.88671875" style="15" customWidth="1"/>
    <col min="5" max="5" width="85.88671875" style="15" customWidth="1"/>
    <col min="6" max="6" width="22.109375" style="15" customWidth="1"/>
    <col min="7" max="7" width="48.5546875" style="15" customWidth="1"/>
    <col min="8" max="9" width="8.5546875" style="15"/>
    <col min="10" max="10" width="10.33203125" style="15" customWidth="1"/>
    <col min="11" max="11" width="9.88671875" style="15" customWidth="1"/>
    <col min="12" max="12" width="2.33203125" style="15" customWidth="1"/>
    <col min="13" max="13" width="17.44140625" style="25" customWidth="1"/>
    <col min="14" max="14" width="14.88671875" style="25" customWidth="1"/>
    <col min="15" max="16" width="12.88671875" style="25" customWidth="1"/>
    <col min="17" max="257" width="8.5546875" style="15"/>
    <col min="258" max="258" width="30.5546875" style="15" customWidth="1"/>
    <col min="259" max="259" width="21.33203125" style="15" customWidth="1"/>
    <col min="260" max="260" width="9.109375" style="15" customWidth="1"/>
    <col min="261" max="261" width="18.5546875" style="15" customWidth="1"/>
    <col min="262" max="262" width="20.33203125" style="15" customWidth="1"/>
    <col min="263" max="513" width="8.5546875" style="15"/>
    <col min="514" max="514" width="30.5546875" style="15" customWidth="1"/>
    <col min="515" max="515" width="21.33203125" style="15" customWidth="1"/>
    <col min="516" max="516" width="9.109375" style="15" customWidth="1"/>
    <col min="517" max="517" width="18.5546875" style="15" customWidth="1"/>
    <col min="518" max="518" width="20.33203125" style="15" customWidth="1"/>
    <col min="519" max="769" width="8.5546875" style="15"/>
    <col min="770" max="770" width="30.5546875" style="15" customWidth="1"/>
    <col min="771" max="771" width="21.33203125" style="15" customWidth="1"/>
    <col min="772" max="772" width="9.109375" style="15" customWidth="1"/>
    <col min="773" max="773" width="18.5546875" style="15" customWidth="1"/>
    <col min="774" max="774" width="20.33203125" style="15" customWidth="1"/>
    <col min="775" max="1025" width="8.5546875" style="15"/>
    <col min="1026" max="1026" width="30.5546875" style="15" customWidth="1"/>
    <col min="1027" max="1027" width="21.33203125" style="15" customWidth="1"/>
    <col min="1028" max="1028" width="9.109375" style="15" customWidth="1"/>
    <col min="1029" max="1029" width="18.5546875" style="15" customWidth="1"/>
    <col min="1030" max="1030" width="20.33203125" style="15" customWidth="1"/>
    <col min="1031" max="1281" width="8.5546875" style="15"/>
    <col min="1282" max="1282" width="30.5546875" style="15" customWidth="1"/>
    <col min="1283" max="1283" width="21.33203125" style="15" customWidth="1"/>
    <col min="1284" max="1284" width="9.109375" style="15" customWidth="1"/>
    <col min="1285" max="1285" width="18.5546875" style="15" customWidth="1"/>
    <col min="1286" max="1286" width="20.33203125" style="15" customWidth="1"/>
    <col min="1287" max="1537" width="8.5546875" style="15"/>
    <col min="1538" max="1538" width="30.5546875" style="15" customWidth="1"/>
    <col min="1539" max="1539" width="21.33203125" style="15" customWidth="1"/>
    <col min="1540" max="1540" width="9.109375" style="15" customWidth="1"/>
    <col min="1541" max="1541" width="18.5546875" style="15" customWidth="1"/>
    <col min="1542" max="1542" width="20.33203125" style="15" customWidth="1"/>
    <col min="1543" max="1793" width="8.5546875" style="15"/>
    <col min="1794" max="1794" width="30.5546875" style="15" customWidth="1"/>
    <col min="1795" max="1795" width="21.33203125" style="15" customWidth="1"/>
    <col min="1796" max="1796" width="9.109375" style="15" customWidth="1"/>
    <col min="1797" max="1797" width="18.5546875" style="15" customWidth="1"/>
    <col min="1798" max="1798" width="20.33203125" style="15" customWidth="1"/>
    <col min="1799" max="2049" width="8.5546875" style="15"/>
    <col min="2050" max="2050" width="30.5546875" style="15" customWidth="1"/>
    <col min="2051" max="2051" width="21.33203125" style="15" customWidth="1"/>
    <col min="2052" max="2052" width="9.109375" style="15" customWidth="1"/>
    <col min="2053" max="2053" width="18.5546875" style="15" customWidth="1"/>
    <col min="2054" max="2054" width="20.33203125" style="15" customWidth="1"/>
    <col min="2055" max="2305" width="8.5546875" style="15"/>
    <col min="2306" max="2306" width="30.5546875" style="15" customWidth="1"/>
    <col min="2307" max="2307" width="21.33203125" style="15" customWidth="1"/>
    <col min="2308" max="2308" width="9.109375" style="15" customWidth="1"/>
    <col min="2309" max="2309" width="18.5546875" style="15" customWidth="1"/>
    <col min="2310" max="2310" width="20.33203125" style="15" customWidth="1"/>
    <col min="2311" max="2561" width="8.5546875" style="15"/>
    <col min="2562" max="2562" width="30.5546875" style="15" customWidth="1"/>
    <col min="2563" max="2563" width="21.33203125" style="15" customWidth="1"/>
    <col min="2564" max="2564" width="9.109375" style="15" customWidth="1"/>
    <col min="2565" max="2565" width="18.5546875" style="15" customWidth="1"/>
    <col min="2566" max="2566" width="20.33203125" style="15" customWidth="1"/>
    <col min="2567" max="2817" width="8.5546875" style="15"/>
    <col min="2818" max="2818" width="30.5546875" style="15" customWidth="1"/>
    <col min="2819" max="2819" width="21.33203125" style="15" customWidth="1"/>
    <col min="2820" max="2820" width="9.109375" style="15" customWidth="1"/>
    <col min="2821" max="2821" width="18.5546875" style="15" customWidth="1"/>
    <col min="2822" max="2822" width="20.33203125" style="15" customWidth="1"/>
    <col min="2823" max="3073" width="8.5546875" style="15"/>
    <col min="3074" max="3074" width="30.5546875" style="15" customWidth="1"/>
    <col min="3075" max="3075" width="21.33203125" style="15" customWidth="1"/>
    <col min="3076" max="3076" width="9.109375" style="15" customWidth="1"/>
    <col min="3077" max="3077" width="18.5546875" style="15" customWidth="1"/>
    <col min="3078" max="3078" width="20.33203125" style="15" customWidth="1"/>
    <col min="3079" max="3329" width="8.5546875" style="15"/>
    <col min="3330" max="3330" width="30.5546875" style="15" customWidth="1"/>
    <col min="3331" max="3331" width="21.33203125" style="15" customWidth="1"/>
    <col min="3332" max="3332" width="9.109375" style="15" customWidth="1"/>
    <col min="3333" max="3333" width="18.5546875" style="15" customWidth="1"/>
    <col min="3334" max="3334" width="20.33203125" style="15" customWidth="1"/>
    <col min="3335" max="3585" width="8.5546875" style="15"/>
    <col min="3586" max="3586" width="30.5546875" style="15" customWidth="1"/>
    <col min="3587" max="3587" width="21.33203125" style="15" customWidth="1"/>
    <col min="3588" max="3588" width="9.109375" style="15" customWidth="1"/>
    <col min="3589" max="3589" width="18.5546875" style="15" customWidth="1"/>
    <col min="3590" max="3590" width="20.33203125" style="15" customWidth="1"/>
    <col min="3591" max="3841" width="8.5546875" style="15"/>
    <col min="3842" max="3842" width="30.5546875" style="15" customWidth="1"/>
    <col min="3843" max="3843" width="21.33203125" style="15" customWidth="1"/>
    <col min="3844" max="3844" width="9.109375" style="15" customWidth="1"/>
    <col min="3845" max="3845" width="18.5546875" style="15" customWidth="1"/>
    <col min="3846" max="3846" width="20.33203125" style="15" customWidth="1"/>
    <col min="3847" max="4097" width="8.5546875" style="15"/>
    <col min="4098" max="4098" width="30.5546875" style="15" customWidth="1"/>
    <col min="4099" max="4099" width="21.33203125" style="15" customWidth="1"/>
    <col min="4100" max="4100" width="9.109375" style="15" customWidth="1"/>
    <col min="4101" max="4101" width="18.5546875" style="15" customWidth="1"/>
    <col min="4102" max="4102" width="20.33203125" style="15" customWidth="1"/>
    <col min="4103" max="4353" width="8.5546875" style="15"/>
    <col min="4354" max="4354" width="30.5546875" style="15" customWidth="1"/>
    <col min="4355" max="4355" width="21.33203125" style="15" customWidth="1"/>
    <col min="4356" max="4356" width="9.109375" style="15" customWidth="1"/>
    <col min="4357" max="4357" width="18.5546875" style="15" customWidth="1"/>
    <col min="4358" max="4358" width="20.33203125" style="15" customWidth="1"/>
    <col min="4359" max="4609" width="8.5546875" style="15"/>
    <col min="4610" max="4610" width="30.5546875" style="15" customWidth="1"/>
    <col min="4611" max="4611" width="21.33203125" style="15" customWidth="1"/>
    <col min="4612" max="4612" width="9.109375" style="15" customWidth="1"/>
    <col min="4613" max="4613" width="18.5546875" style="15" customWidth="1"/>
    <col min="4614" max="4614" width="20.33203125" style="15" customWidth="1"/>
    <col min="4615" max="4865" width="8.5546875" style="15"/>
    <col min="4866" max="4866" width="30.5546875" style="15" customWidth="1"/>
    <col min="4867" max="4867" width="21.33203125" style="15" customWidth="1"/>
    <col min="4868" max="4868" width="9.109375" style="15" customWidth="1"/>
    <col min="4869" max="4869" width="18.5546875" style="15" customWidth="1"/>
    <col min="4870" max="4870" width="20.33203125" style="15" customWidth="1"/>
    <col min="4871" max="5121" width="8.5546875" style="15"/>
    <col min="5122" max="5122" width="30.5546875" style="15" customWidth="1"/>
    <col min="5123" max="5123" width="21.33203125" style="15" customWidth="1"/>
    <col min="5124" max="5124" width="9.109375" style="15" customWidth="1"/>
    <col min="5125" max="5125" width="18.5546875" style="15" customWidth="1"/>
    <col min="5126" max="5126" width="20.33203125" style="15" customWidth="1"/>
    <col min="5127" max="5377" width="8.5546875" style="15"/>
    <col min="5378" max="5378" width="30.5546875" style="15" customWidth="1"/>
    <col min="5379" max="5379" width="21.33203125" style="15" customWidth="1"/>
    <col min="5380" max="5380" width="9.109375" style="15" customWidth="1"/>
    <col min="5381" max="5381" width="18.5546875" style="15" customWidth="1"/>
    <col min="5382" max="5382" width="20.33203125" style="15" customWidth="1"/>
    <col min="5383" max="5633" width="8.5546875" style="15"/>
    <col min="5634" max="5634" width="30.5546875" style="15" customWidth="1"/>
    <col min="5635" max="5635" width="21.33203125" style="15" customWidth="1"/>
    <col min="5636" max="5636" width="9.109375" style="15" customWidth="1"/>
    <col min="5637" max="5637" width="18.5546875" style="15" customWidth="1"/>
    <col min="5638" max="5638" width="20.33203125" style="15" customWidth="1"/>
    <col min="5639" max="5889" width="8.5546875" style="15"/>
    <col min="5890" max="5890" width="30.5546875" style="15" customWidth="1"/>
    <col min="5891" max="5891" width="21.33203125" style="15" customWidth="1"/>
    <col min="5892" max="5892" width="9.109375" style="15" customWidth="1"/>
    <col min="5893" max="5893" width="18.5546875" style="15" customWidth="1"/>
    <col min="5894" max="5894" width="20.33203125" style="15" customWidth="1"/>
    <col min="5895" max="6145" width="8.5546875" style="15"/>
    <col min="6146" max="6146" width="30.5546875" style="15" customWidth="1"/>
    <col min="6147" max="6147" width="21.33203125" style="15" customWidth="1"/>
    <col min="6148" max="6148" width="9.109375" style="15" customWidth="1"/>
    <col min="6149" max="6149" width="18.5546875" style="15" customWidth="1"/>
    <col min="6150" max="6150" width="20.33203125" style="15" customWidth="1"/>
    <col min="6151" max="6401" width="8.5546875" style="15"/>
    <col min="6402" max="6402" width="30.5546875" style="15" customWidth="1"/>
    <col min="6403" max="6403" width="21.33203125" style="15" customWidth="1"/>
    <col min="6404" max="6404" width="9.109375" style="15" customWidth="1"/>
    <col min="6405" max="6405" width="18.5546875" style="15" customWidth="1"/>
    <col min="6406" max="6406" width="20.33203125" style="15" customWidth="1"/>
    <col min="6407" max="6657" width="8.5546875" style="15"/>
    <col min="6658" max="6658" width="30.5546875" style="15" customWidth="1"/>
    <col min="6659" max="6659" width="21.33203125" style="15" customWidth="1"/>
    <col min="6660" max="6660" width="9.109375" style="15" customWidth="1"/>
    <col min="6661" max="6661" width="18.5546875" style="15" customWidth="1"/>
    <col min="6662" max="6662" width="20.33203125" style="15" customWidth="1"/>
    <col min="6663" max="6913" width="8.5546875" style="15"/>
    <col min="6914" max="6914" width="30.5546875" style="15" customWidth="1"/>
    <col min="6915" max="6915" width="21.33203125" style="15" customWidth="1"/>
    <col min="6916" max="6916" width="9.109375" style="15" customWidth="1"/>
    <col min="6917" max="6917" width="18.5546875" style="15" customWidth="1"/>
    <col min="6918" max="6918" width="20.33203125" style="15" customWidth="1"/>
    <col min="6919" max="7169" width="8.5546875" style="15"/>
    <col min="7170" max="7170" width="30.5546875" style="15" customWidth="1"/>
    <col min="7171" max="7171" width="21.33203125" style="15" customWidth="1"/>
    <col min="7172" max="7172" width="9.109375" style="15" customWidth="1"/>
    <col min="7173" max="7173" width="18.5546875" style="15" customWidth="1"/>
    <col min="7174" max="7174" width="20.33203125" style="15" customWidth="1"/>
    <col min="7175" max="7425" width="8.5546875" style="15"/>
    <col min="7426" max="7426" width="30.5546875" style="15" customWidth="1"/>
    <col min="7427" max="7427" width="21.33203125" style="15" customWidth="1"/>
    <col min="7428" max="7428" width="9.109375" style="15" customWidth="1"/>
    <col min="7429" max="7429" width="18.5546875" style="15" customWidth="1"/>
    <col min="7430" max="7430" width="20.33203125" style="15" customWidth="1"/>
    <col min="7431" max="7681" width="8.5546875" style="15"/>
    <col min="7682" max="7682" width="30.5546875" style="15" customWidth="1"/>
    <col min="7683" max="7683" width="21.33203125" style="15" customWidth="1"/>
    <col min="7684" max="7684" width="9.109375" style="15" customWidth="1"/>
    <col min="7685" max="7685" width="18.5546875" style="15" customWidth="1"/>
    <col min="7686" max="7686" width="20.33203125" style="15" customWidth="1"/>
    <col min="7687" max="7937" width="8.5546875" style="15"/>
    <col min="7938" max="7938" width="30.5546875" style="15" customWidth="1"/>
    <col min="7939" max="7939" width="21.33203125" style="15" customWidth="1"/>
    <col min="7940" max="7940" width="9.109375" style="15" customWidth="1"/>
    <col min="7941" max="7941" width="18.5546875" style="15" customWidth="1"/>
    <col min="7942" max="7942" width="20.33203125" style="15" customWidth="1"/>
    <col min="7943" max="8193" width="8.5546875" style="15"/>
    <col min="8194" max="8194" width="30.5546875" style="15" customWidth="1"/>
    <col min="8195" max="8195" width="21.33203125" style="15" customWidth="1"/>
    <col min="8196" max="8196" width="9.109375" style="15" customWidth="1"/>
    <col min="8197" max="8197" width="18.5546875" style="15" customWidth="1"/>
    <col min="8198" max="8198" width="20.33203125" style="15" customWidth="1"/>
    <col min="8199" max="8449" width="8.5546875" style="15"/>
    <col min="8450" max="8450" width="30.5546875" style="15" customWidth="1"/>
    <col min="8451" max="8451" width="21.33203125" style="15" customWidth="1"/>
    <col min="8452" max="8452" width="9.109375" style="15" customWidth="1"/>
    <col min="8453" max="8453" width="18.5546875" style="15" customWidth="1"/>
    <col min="8454" max="8454" width="20.33203125" style="15" customWidth="1"/>
    <col min="8455" max="8705" width="8.5546875" style="15"/>
    <col min="8706" max="8706" width="30.5546875" style="15" customWidth="1"/>
    <col min="8707" max="8707" width="21.33203125" style="15" customWidth="1"/>
    <col min="8708" max="8708" width="9.109375" style="15" customWidth="1"/>
    <col min="8709" max="8709" width="18.5546875" style="15" customWidth="1"/>
    <col min="8710" max="8710" width="20.33203125" style="15" customWidth="1"/>
    <col min="8711" max="8961" width="8.5546875" style="15"/>
    <col min="8962" max="8962" width="30.5546875" style="15" customWidth="1"/>
    <col min="8963" max="8963" width="21.33203125" style="15" customWidth="1"/>
    <col min="8964" max="8964" width="9.109375" style="15" customWidth="1"/>
    <col min="8965" max="8965" width="18.5546875" style="15" customWidth="1"/>
    <col min="8966" max="8966" width="20.33203125" style="15" customWidth="1"/>
    <col min="8967" max="9217" width="8.5546875" style="15"/>
    <col min="9218" max="9218" width="30.5546875" style="15" customWidth="1"/>
    <col min="9219" max="9219" width="21.33203125" style="15" customWidth="1"/>
    <col min="9220" max="9220" width="9.109375" style="15" customWidth="1"/>
    <col min="9221" max="9221" width="18.5546875" style="15" customWidth="1"/>
    <col min="9222" max="9222" width="20.33203125" style="15" customWidth="1"/>
    <col min="9223" max="9473" width="8.5546875" style="15"/>
    <col min="9474" max="9474" width="30.5546875" style="15" customWidth="1"/>
    <col min="9475" max="9475" width="21.33203125" style="15" customWidth="1"/>
    <col min="9476" max="9476" width="9.109375" style="15" customWidth="1"/>
    <col min="9477" max="9477" width="18.5546875" style="15" customWidth="1"/>
    <col min="9478" max="9478" width="20.33203125" style="15" customWidth="1"/>
    <col min="9479" max="9729" width="8.5546875" style="15"/>
    <col min="9730" max="9730" width="30.5546875" style="15" customWidth="1"/>
    <col min="9731" max="9731" width="21.33203125" style="15" customWidth="1"/>
    <col min="9732" max="9732" width="9.109375" style="15" customWidth="1"/>
    <col min="9733" max="9733" width="18.5546875" style="15" customWidth="1"/>
    <col min="9734" max="9734" width="20.33203125" style="15" customWidth="1"/>
    <col min="9735" max="9985" width="8.5546875" style="15"/>
    <col min="9986" max="9986" width="30.5546875" style="15" customWidth="1"/>
    <col min="9987" max="9987" width="21.33203125" style="15" customWidth="1"/>
    <col min="9988" max="9988" width="9.109375" style="15" customWidth="1"/>
    <col min="9989" max="9989" width="18.5546875" style="15" customWidth="1"/>
    <col min="9990" max="9990" width="20.33203125" style="15" customWidth="1"/>
    <col min="9991" max="10241" width="8.5546875" style="15"/>
    <col min="10242" max="10242" width="30.5546875" style="15" customWidth="1"/>
    <col min="10243" max="10243" width="21.33203125" style="15" customWidth="1"/>
    <col min="10244" max="10244" width="9.109375" style="15" customWidth="1"/>
    <col min="10245" max="10245" width="18.5546875" style="15" customWidth="1"/>
    <col min="10246" max="10246" width="20.33203125" style="15" customWidth="1"/>
    <col min="10247" max="10497" width="8.5546875" style="15"/>
    <col min="10498" max="10498" width="30.5546875" style="15" customWidth="1"/>
    <col min="10499" max="10499" width="21.33203125" style="15" customWidth="1"/>
    <col min="10500" max="10500" width="9.109375" style="15" customWidth="1"/>
    <col min="10501" max="10501" width="18.5546875" style="15" customWidth="1"/>
    <col min="10502" max="10502" width="20.33203125" style="15" customWidth="1"/>
    <col min="10503" max="10753" width="8.5546875" style="15"/>
    <col min="10754" max="10754" width="30.5546875" style="15" customWidth="1"/>
    <col min="10755" max="10755" width="21.33203125" style="15" customWidth="1"/>
    <col min="10756" max="10756" width="9.109375" style="15" customWidth="1"/>
    <col min="10757" max="10757" width="18.5546875" style="15" customWidth="1"/>
    <col min="10758" max="10758" width="20.33203125" style="15" customWidth="1"/>
    <col min="10759" max="11009" width="8.5546875" style="15"/>
    <col min="11010" max="11010" width="30.5546875" style="15" customWidth="1"/>
    <col min="11011" max="11011" width="21.33203125" style="15" customWidth="1"/>
    <col min="11012" max="11012" width="9.109375" style="15" customWidth="1"/>
    <col min="11013" max="11013" width="18.5546875" style="15" customWidth="1"/>
    <col min="11014" max="11014" width="20.33203125" style="15" customWidth="1"/>
    <col min="11015" max="11265" width="8.5546875" style="15"/>
    <col min="11266" max="11266" width="30.5546875" style="15" customWidth="1"/>
    <col min="11267" max="11267" width="21.33203125" style="15" customWidth="1"/>
    <col min="11268" max="11268" width="9.109375" style="15" customWidth="1"/>
    <col min="11269" max="11269" width="18.5546875" style="15" customWidth="1"/>
    <col min="11270" max="11270" width="20.33203125" style="15" customWidth="1"/>
    <col min="11271" max="11521" width="8.5546875" style="15"/>
    <col min="11522" max="11522" width="30.5546875" style="15" customWidth="1"/>
    <col min="11523" max="11523" width="21.33203125" style="15" customWidth="1"/>
    <col min="11524" max="11524" width="9.109375" style="15" customWidth="1"/>
    <col min="11525" max="11525" width="18.5546875" style="15" customWidth="1"/>
    <col min="11526" max="11526" width="20.33203125" style="15" customWidth="1"/>
    <col min="11527" max="11777" width="8.5546875" style="15"/>
    <col min="11778" max="11778" width="30.5546875" style="15" customWidth="1"/>
    <col min="11779" max="11779" width="21.33203125" style="15" customWidth="1"/>
    <col min="11780" max="11780" width="9.109375" style="15" customWidth="1"/>
    <col min="11781" max="11781" width="18.5546875" style="15" customWidth="1"/>
    <col min="11782" max="11782" width="20.33203125" style="15" customWidth="1"/>
    <col min="11783" max="12033" width="8.5546875" style="15"/>
    <col min="12034" max="12034" width="30.5546875" style="15" customWidth="1"/>
    <col min="12035" max="12035" width="21.33203125" style="15" customWidth="1"/>
    <col min="12036" max="12036" width="9.109375" style="15" customWidth="1"/>
    <col min="12037" max="12037" width="18.5546875" style="15" customWidth="1"/>
    <col min="12038" max="12038" width="20.33203125" style="15" customWidth="1"/>
    <col min="12039" max="12289" width="8.5546875" style="15"/>
    <col min="12290" max="12290" width="30.5546875" style="15" customWidth="1"/>
    <col min="12291" max="12291" width="21.33203125" style="15" customWidth="1"/>
    <col min="12292" max="12292" width="9.109375" style="15" customWidth="1"/>
    <col min="12293" max="12293" width="18.5546875" style="15" customWidth="1"/>
    <col min="12294" max="12294" width="20.33203125" style="15" customWidth="1"/>
    <col min="12295" max="12545" width="8.5546875" style="15"/>
    <col min="12546" max="12546" width="30.5546875" style="15" customWidth="1"/>
    <col min="12547" max="12547" width="21.33203125" style="15" customWidth="1"/>
    <col min="12548" max="12548" width="9.109375" style="15" customWidth="1"/>
    <col min="12549" max="12549" width="18.5546875" style="15" customWidth="1"/>
    <col min="12550" max="12550" width="20.33203125" style="15" customWidth="1"/>
    <col min="12551" max="12801" width="8.5546875" style="15"/>
    <col min="12802" max="12802" width="30.5546875" style="15" customWidth="1"/>
    <col min="12803" max="12803" width="21.33203125" style="15" customWidth="1"/>
    <col min="12804" max="12804" width="9.109375" style="15" customWidth="1"/>
    <col min="12805" max="12805" width="18.5546875" style="15" customWidth="1"/>
    <col min="12806" max="12806" width="20.33203125" style="15" customWidth="1"/>
    <col min="12807" max="13057" width="8.5546875" style="15"/>
    <col min="13058" max="13058" width="30.5546875" style="15" customWidth="1"/>
    <col min="13059" max="13059" width="21.33203125" style="15" customWidth="1"/>
    <col min="13060" max="13060" width="9.109375" style="15" customWidth="1"/>
    <col min="13061" max="13061" width="18.5546875" style="15" customWidth="1"/>
    <col min="13062" max="13062" width="20.33203125" style="15" customWidth="1"/>
    <col min="13063" max="13313" width="8.5546875" style="15"/>
    <col min="13314" max="13314" width="30.5546875" style="15" customWidth="1"/>
    <col min="13315" max="13315" width="21.33203125" style="15" customWidth="1"/>
    <col min="13316" max="13316" width="9.109375" style="15" customWidth="1"/>
    <col min="13317" max="13317" width="18.5546875" style="15" customWidth="1"/>
    <col min="13318" max="13318" width="20.33203125" style="15" customWidth="1"/>
    <col min="13319" max="13569" width="8.5546875" style="15"/>
    <col min="13570" max="13570" width="30.5546875" style="15" customWidth="1"/>
    <col min="13571" max="13571" width="21.33203125" style="15" customWidth="1"/>
    <col min="13572" max="13572" width="9.109375" style="15" customWidth="1"/>
    <col min="13573" max="13573" width="18.5546875" style="15" customWidth="1"/>
    <col min="13574" max="13574" width="20.33203125" style="15" customWidth="1"/>
    <col min="13575" max="13825" width="8.5546875" style="15"/>
    <col min="13826" max="13826" width="30.5546875" style="15" customWidth="1"/>
    <col min="13827" max="13827" width="21.33203125" style="15" customWidth="1"/>
    <col min="13828" max="13828" width="9.109375" style="15" customWidth="1"/>
    <col min="13829" max="13829" width="18.5546875" style="15" customWidth="1"/>
    <col min="13830" max="13830" width="20.33203125" style="15" customWidth="1"/>
    <col min="13831" max="14081" width="8.5546875" style="15"/>
    <col min="14082" max="14082" width="30.5546875" style="15" customWidth="1"/>
    <col min="14083" max="14083" width="21.33203125" style="15" customWidth="1"/>
    <col min="14084" max="14084" width="9.109375" style="15" customWidth="1"/>
    <col min="14085" max="14085" width="18.5546875" style="15" customWidth="1"/>
    <col min="14086" max="14086" width="20.33203125" style="15" customWidth="1"/>
    <col min="14087" max="14337" width="8.5546875" style="15"/>
    <col min="14338" max="14338" width="30.5546875" style="15" customWidth="1"/>
    <col min="14339" max="14339" width="21.33203125" style="15" customWidth="1"/>
    <col min="14340" max="14340" width="9.109375" style="15" customWidth="1"/>
    <col min="14341" max="14341" width="18.5546875" style="15" customWidth="1"/>
    <col min="14342" max="14342" width="20.33203125" style="15" customWidth="1"/>
    <col min="14343" max="14593" width="8.5546875" style="15"/>
    <col min="14594" max="14594" width="30.5546875" style="15" customWidth="1"/>
    <col min="14595" max="14595" width="21.33203125" style="15" customWidth="1"/>
    <col min="14596" max="14596" width="9.109375" style="15" customWidth="1"/>
    <col min="14597" max="14597" width="18.5546875" style="15" customWidth="1"/>
    <col min="14598" max="14598" width="20.33203125" style="15" customWidth="1"/>
    <col min="14599" max="14849" width="8.5546875" style="15"/>
    <col min="14850" max="14850" width="30.5546875" style="15" customWidth="1"/>
    <col min="14851" max="14851" width="21.33203125" style="15" customWidth="1"/>
    <col min="14852" max="14852" width="9.109375" style="15" customWidth="1"/>
    <col min="14853" max="14853" width="18.5546875" style="15" customWidth="1"/>
    <col min="14854" max="14854" width="20.33203125" style="15" customWidth="1"/>
    <col min="14855" max="15105" width="8.5546875" style="15"/>
    <col min="15106" max="15106" width="30.5546875" style="15" customWidth="1"/>
    <col min="15107" max="15107" width="21.33203125" style="15" customWidth="1"/>
    <col min="15108" max="15108" width="9.109375" style="15" customWidth="1"/>
    <col min="15109" max="15109" width="18.5546875" style="15" customWidth="1"/>
    <col min="15110" max="15110" width="20.33203125" style="15" customWidth="1"/>
    <col min="15111" max="15361" width="8.5546875" style="15"/>
    <col min="15362" max="15362" width="30.5546875" style="15" customWidth="1"/>
    <col min="15363" max="15363" width="21.33203125" style="15" customWidth="1"/>
    <col min="15364" max="15364" width="9.109375" style="15" customWidth="1"/>
    <col min="15365" max="15365" width="18.5546875" style="15" customWidth="1"/>
    <col min="15366" max="15366" width="20.33203125" style="15" customWidth="1"/>
    <col min="15367" max="15617" width="8.5546875" style="15"/>
    <col min="15618" max="15618" width="30.5546875" style="15" customWidth="1"/>
    <col min="15619" max="15619" width="21.33203125" style="15" customWidth="1"/>
    <col min="15620" max="15620" width="9.109375" style="15" customWidth="1"/>
    <col min="15621" max="15621" width="18.5546875" style="15" customWidth="1"/>
    <col min="15622" max="15622" width="20.33203125" style="15" customWidth="1"/>
    <col min="15623" max="15873" width="8.5546875" style="15"/>
    <col min="15874" max="15874" width="30.5546875" style="15" customWidth="1"/>
    <col min="15875" max="15875" width="21.33203125" style="15" customWidth="1"/>
    <col min="15876" max="15876" width="9.109375" style="15" customWidth="1"/>
    <col min="15877" max="15877" width="18.5546875" style="15" customWidth="1"/>
    <col min="15878" max="15878" width="20.33203125" style="15" customWidth="1"/>
    <col min="15879" max="16129" width="8.5546875" style="15"/>
    <col min="16130" max="16130" width="30.5546875" style="15" customWidth="1"/>
    <col min="16131" max="16131" width="21.33203125" style="15" customWidth="1"/>
    <col min="16132" max="16132" width="9.109375" style="15" customWidth="1"/>
    <col min="16133" max="16133" width="18.5546875" style="15" customWidth="1"/>
    <col min="16134" max="16134" width="20.33203125" style="15" customWidth="1"/>
    <col min="16135" max="16382" width="8.5546875" style="15"/>
    <col min="16383" max="16384" width="6.5546875" style="15" customWidth="1"/>
  </cols>
  <sheetData>
    <row r="1" spans="1:16">
      <c r="A1" s="16" t="s">
        <v>7792</v>
      </c>
      <c r="B1" s="16" t="s">
        <v>903</v>
      </c>
      <c r="C1" s="16" t="s">
        <v>8636</v>
      </c>
      <c r="D1" s="16" t="s">
        <v>7793</v>
      </c>
      <c r="E1" s="16" t="s">
        <v>7794</v>
      </c>
      <c r="F1" s="18" t="s">
        <v>1577</v>
      </c>
      <c r="G1" s="19" t="s">
        <v>8637</v>
      </c>
      <c r="H1" s="20" t="s">
        <v>7816</v>
      </c>
      <c r="I1" s="20" t="s">
        <v>7817</v>
      </c>
      <c r="J1" s="20" t="s">
        <v>7818</v>
      </c>
      <c r="K1" s="20" t="s">
        <v>7819</v>
      </c>
      <c r="M1" s="20" t="s">
        <v>7816</v>
      </c>
      <c r="N1" s="20" t="s">
        <v>7817</v>
      </c>
      <c r="O1" s="20" t="s">
        <v>7818</v>
      </c>
      <c r="P1" s="20" t="s">
        <v>7819</v>
      </c>
    </row>
    <row r="2" spans="1:16">
      <c r="A2" s="21"/>
      <c r="B2" s="22" t="s">
        <v>8638</v>
      </c>
      <c r="C2" s="22" t="s">
        <v>8639</v>
      </c>
      <c r="D2" s="22"/>
      <c r="E2" s="23" t="s">
        <v>8640</v>
      </c>
      <c r="F2" s="22"/>
      <c r="G2" s="24" t="str">
        <f t="shared" ref="G2:G33" si="0">IF(F2="",IF(C2="","-",C2),VLOOKUP(F2,$C:$G,5,FALSE)&amp;"&gt;&gt;"&amp;C2)</f>
        <v>IG Domains</v>
      </c>
      <c r="H2" s="17"/>
      <c r="I2" s="17"/>
      <c r="J2" s="17"/>
      <c r="K2" s="17"/>
      <c r="M2" s="17"/>
      <c r="N2" s="17"/>
      <c r="O2" s="17"/>
      <c r="P2" s="17"/>
    </row>
    <row r="3" spans="1:16" ht="31.5">
      <c r="A3" s="21"/>
      <c r="B3" s="22" t="s">
        <v>8641</v>
      </c>
      <c r="C3" s="22" t="s">
        <v>8641</v>
      </c>
      <c r="D3" s="22"/>
      <c r="E3" s="23" t="s">
        <v>8642</v>
      </c>
      <c r="F3" s="22" t="s">
        <v>8643</v>
      </c>
      <c r="G3" s="24" t="str">
        <f t="shared" si="0"/>
        <v>IG Domains&gt;&gt;Customer Data</v>
      </c>
      <c r="H3" s="17"/>
      <c r="I3" s="17"/>
      <c r="J3" s="17"/>
      <c r="K3" s="17"/>
      <c r="M3" s="17"/>
      <c r="N3" s="17"/>
      <c r="O3" s="17"/>
      <c r="P3" s="17"/>
    </row>
    <row r="4" spans="1:16">
      <c r="A4" s="21"/>
      <c r="B4" s="22" t="s">
        <v>8644</v>
      </c>
      <c r="C4" s="22" t="s">
        <v>8644</v>
      </c>
      <c r="D4" s="22"/>
      <c r="E4" s="23" t="s">
        <v>8645</v>
      </c>
      <c r="F4" s="22" t="s">
        <v>8643</v>
      </c>
      <c r="G4" s="24" t="str">
        <f t="shared" si="0"/>
        <v>IG Domains&gt;&gt;Product and Service Data</v>
      </c>
      <c r="H4" s="17"/>
      <c r="I4" s="17"/>
      <c r="J4" s="17"/>
      <c r="K4" s="17"/>
      <c r="M4" s="17"/>
      <c r="N4" s="17"/>
      <c r="O4" s="17"/>
      <c r="P4" s="17"/>
    </row>
    <row r="5" spans="1:16" ht="31.5">
      <c r="A5" s="21"/>
      <c r="B5" s="22" t="s">
        <v>8646</v>
      </c>
      <c r="C5" s="22" t="s">
        <v>8647</v>
      </c>
      <c r="D5" s="22"/>
      <c r="E5" s="23" t="s">
        <v>8648</v>
      </c>
      <c r="F5" s="22" t="s">
        <v>8649</v>
      </c>
      <c r="G5" s="24" t="str">
        <f t="shared" si="0"/>
        <v>IG Domains&gt;&gt;Customer Data&gt;&gt;KYC</v>
      </c>
      <c r="H5" s="17"/>
      <c r="I5" s="17"/>
      <c r="J5" s="17"/>
      <c r="K5" s="17"/>
      <c r="M5" s="17"/>
      <c r="N5" s="17"/>
      <c r="O5" s="17"/>
      <c r="P5" s="17"/>
    </row>
    <row r="6" spans="1:16" ht="31.5">
      <c r="A6" s="21"/>
      <c r="B6" s="22" t="s">
        <v>8650</v>
      </c>
      <c r="C6" s="22" t="s">
        <v>8651</v>
      </c>
      <c r="D6" s="22"/>
      <c r="E6" s="23" t="s">
        <v>8652</v>
      </c>
      <c r="F6" s="22" t="s">
        <v>8649</v>
      </c>
      <c r="G6" s="24" t="str">
        <f t="shared" si="0"/>
        <v xml:space="preserve">IG Domains&gt;&gt;Customer Data&gt;&gt;Cust. Marketing Info. Ut. </v>
      </c>
      <c r="H6" s="17"/>
      <c r="I6" s="17"/>
      <c r="J6" s="17"/>
      <c r="K6" s="17"/>
      <c r="M6" s="17"/>
      <c r="N6" s="17"/>
      <c r="O6" s="17"/>
      <c r="P6" s="17"/>
    </row>
    <row r="7" spans="1:16">
      <c r="A7" s="21"/>
      <c r="B7" s="26" t="s">
        <v>8653</v>
      </c>
      <c r="C7" s="22"/>
      <c r="D7" s="22"/>
      <c r="E7" s="23"/>
      <c r="F7" s="22"/>
      <c r="G7" s="24" t="str">
        <f t="shared" si="0"/>
        <v>-</v>
      </c>
      <c r="H7" s="17"/>
      <c r="I7" s="17"/>
      <c r="J7" s="17"/>
      <c r="K7" s="17"/>
      <c r="M7" s="17"/>
      <c r="N7" s="17"/>
      <c r="O7" s="17"/>
      <c r="P7" s="17"/>
    </row>
    <row r="8" spans="1:16">
      <c r="A8" s="21"/>
      <c r="B8" s="27" t="s">
        <v>8654</v>
      </c>
      <c r="C8" s="22"/>
      <c r="D8" s="22"/>
      <c r="E8" s="23"/>
      <c r="F8" s="22"/>
      <c r="G8" s="24" t="str">
        <f t="shared" si="0"/>
        <v>-</v>
      </c>
      <c r="H8" s="17"/>
      <c r="I8" s="17"/>
      <c r="J8" s="17"/>
      <c r="K8" s="17"/>
      <c r="M8" s="17"/>
      <c r="N8" s="17"/>
      <c r="O8" s="17"/>
      <c r="P8" s="17"/>
    </row>
    <row r="9" spans="1:16">
      <c r="A9" s="21"/>
      <c r="B9" s="28" t="s">
        <v>8655</v>
      </c>
      <c r="C9" s="22"/>
      <c r="D9" s="22"/>
      <c r="E9" s="23"/>
      <c r="F9" s="22"/>
      <c r="G9" s="24" t="str">
        <f t="shared" si="0"/>
        <v>-</v>
      </c>
      <c r="H9" s="17"/>
      <c r="I9" s="17"/>
      <c r="J9" s="17"/>
      <c r="K9" s="17"/>
      <c r="M9" s="17"/>
      <c r="N9" s="17"/>
      <c r="O9" s="17"/>
      <c r="P9" s="17"/>
    </row>
    <row r="10" spans="1:16">
      <c r="A10" s="21"/>
      <c r="B10" s="27" t="s">
        <v>8656</v>
      </c>
      <c r="C10" s="22"/>
      <c r="D10" s="22"/>
      <c r="E10" s="23"/>
      <c r="F10" s="22"/>
      <c r="G10" s="24" t="str">
        <f t="shared" si="0"/>
        <v>-</v>
      </c>
      <c r="H10" s="17"/>
      <c r="I10" s="17"/>
      <c r="J10" s="17"/>
      <c r="K10" s="17"/>
      <c r="M10" s="17"/>
      <c r="N10" s="17"/>
      <c r="O10" s="17"/>
      <c r="P10" s="17"/>
    </row>
    <row r="11" spans="1:16">
      <c r="A11" s="21"/>
      <c r="B11" s="28" t="s">
        <v>8657</v>
      </c>
      <c r="C11" s="22"/>
      <c r="D11" s="22"/>
      <c r="E11" s="23"/>
      <c r="F11" s="22"/>
      <c r="G11" s="24" t="str">
        <f t="shared" si="0"/>
        <v>-</v>
      </c>
      <c r="H11" s="17"/>
      <c r="I11" s="17"/>
      <c r="J11" s="17"/>
      <c r="K11" s="17"/>
      <c r="M11" s="17"/>
      <c r="N11" s="17"/>
      <c r="O11" s="17"/>
      <c r="P11" s="17"/>
    </row>
    <row r="12" spans="1:16">
      <c r="A12" s="21"/>
      <c r="B12" s="27" t="s">
        <v>8658</v>
      </c>
      <c r="C12" s="22"/>
      <c r="D12" s="22"/>
      <c r="E12" s="23"/>
      <c r="F12" s="22"/>
      <c r="G12" s="24" t="str">
        <f t="shared" si="0"/>
        <v>-</v>
      </c>
      <c r="H12" s="17"/>
      <c r="I12" s="17"/>
      <c r="J12" s="17"/>
      <c r="K12" s="17"/>
      <c r="M12" s="17"/>
      <c r="N12" s="17"/>
      <c r="O12" s="17"/>
      <c r="P12" s="17"/>
    </row>
    <row r="13" spans="1:16">
      <c r="A13" s="21"/>
      <c r="B13" s="22"/>
      <c r="C13" s="22"/>
      <c r="D13" s="22"/>
      <c r="E13" s="23"/>
      <c r="F13" s="22"/>
      <c r="G13" s="24" t="str">
        <f t="shared" si="0"/>
        <v>-</v>
      </c>
      <c r="H13" s="17"/>
      <c r="I13" s="17"/>
      <c r="J13" s="17"/>
      <c r="K13" s="17"/>
      <c r="M13" s="17"/>
      <c r="N13" s="17"/>
      <c r="O13" s="17"/>
      <c r="P13" s="17"/>
    </row>
    <row r="14" spans="1:16">
      <c r="A14" s="21"/>
      <c r="B14" s="22"/>
      <c r="C14" s="22"/>
      <c r="D14" s="22"/>
      <c r="E14" s="23"/>
      <c r="F14" s="22"/>
      <c r="G14" s="24" t="str">
        <f t="shared" si="0"/>
        <v>-</v>
      </c>
      <c r="H14" s="17"/>
      <c r="I14" s="17"/>
      <c r="J14" s="17"/>
      <c r="K14" s="17"/>
      <c r="M14" s="17"/>
      <c r="N14" s="17"/>
      <c r="O14" s="17"/>
      <c r="P14" s="17"/>
    </row>
    <row r="15" spans="1:16">
      <c r="A15" s="21"/>
      <c r="B15" s="22"/>
      <c r="C15" s="22"/>
      <c r="D15" s="22"/>
      <c r="E15" s="23"/>
      <c r="F15" s="22"/>
      <c r="G15" s="24" t="str">
        <f t="shared" si="0"/>
        <v>-</v>
      </c>
      <c r="H15" s="17"/>
      <c r="I15" s="17"/>
      <c r="J15" s="17"/>
      <c r="K15" s="17"/>
      <c r="M15" s="17"/>
      <c r="N15" s="17"/>
      <c r="O15" s="17"/>
      <c r="P15" s="17"/>
    </row>
    <row r="16" spans="1:16">
      <c r="A16" s="21"/>
      <c r="B16" s="22"/>
      <c r="C16" s="22"/>
      <c r="D16" s="22"/>
      <c r="E16" s="23"/>
      <c r="F16" s="22"/>
      <c r="G16" s="24" t="str">
        <f t="shared" si="0"/>
        <v>-</v>
      </c>
      <c r="H16" s="17"/>
      <c r="I16" s="17"/>
      <c r="J16" s="17"/>
      <c r="K16" s="17"/>
      <c r="M16" s="17"/>
      <c r="N16" s="17"/>
      <c r="O16" s="17"/>
      <c r="P16" s="17"/>
    </row>
    <row r="17" spans="1:16">
      <c r="A17" s="21"/>
      <c r="B17" s="22"/>
      <c r="C17" s="22"/>
      <c r="D17" s="22"/>
      <c r="E17" s="23"/>
      <c r="F17" s="22"/>
      <c r="G17" s="24" t="str">
        <f t="shared" si="0"/>
        <v>-</v>
      </c>
      <c r="H17" s="17"/>
      <c r="I17" s="17"/>
      <c r="J17" s="17"/>
      <c r="K17" s="17"/>
      <c r="M17" s="17"/>
      <c r="N17" s="17"/>
      <c r="O17" s="17"/>
      <c r="P17" s="17"/>
    </row>
    <row r="18" spans="1:16">
      <c r="A18" s="21"/>
      <c r="B18" s="22"/>
      <c r="C18" s="22"/>
      <c r="D18" s="22"/>
      <c r="E18" s="23"/>
      <c r="F18" s="22"/>
      <c r="G18" s="24" t="str">
        <f t="shared" si="0"/>
        <v>-</v>
      </c>
      <c r="H18" s="17"/>
      <c r="I18" s="17"/>
      <c r="J18" s="17"/>
      <c r="K18" s="17"/>
      <c r="M18" s="17"/>
      <c r="N18" s="17"/>
      <c r="O18" s="17"/>
      <c r="P18" s="17"/>
    </row>
    <row r="19" spans="1:16">
      <c r="A19" s="21"/>
      <c r="B19" s="22"/>
      <c r="C19" s="22"/>
      <c r="D19" s="22"/>
      <c r="E19" s="23"/>
      <c r="F19" s="22"/>
      <c r="G19" s="24" t="str">
        <f t="shared" si="0"/>
        <v>-</v>
      </c>
      <c r="H19" s="17"/>
      <c r="I19" s="17"/>
      <c r="J19" s="17"/>
      <c r="K19" s="17"/>
      <c r="M19" s="17"/>
      <c r="N19" s="17"/>
      <c r="O19" s="17"/>
      <c r="P19" s="17"/>
    </row>
    <row r="20" spans="1:16">
      <c r="A20" s="21"/>
      <c r="B20" s="22"/>
      <c r="C20" s="22"/>
      <c r="D20" s="22"/>
      <c r="E20" s="23"/>
      <c r="F20" s="22"/>
      <c r="G20" s="24" t="str">
        <f t="shared" si="0"/>
        <v>-</v>
      </c>
      <c r="H20" s="17"/>
      <c r="I20" s="17"/>
      <c r="J20" s="17"/>
      <c r="K20" s="17"/>
      <c r="M20" s="17"/>
      <c r="N20" s="17"/>
      <c r="O20" s="17"/>
      <c r="P20" s="17"/>
    </row>
    <row r="21" spans="1:16">
      <c r="A21" s="21"/>
      <c r="B21" s="22"/>
      <c r="C21" s="22"/>
      <c r="D21" s="22"/>
      <c r="E21" s="23"/>
      <c r="F21" s="22"/>
      <c r="G21" s="24" t="str">
        <f t="shared" si="0"/>
        <v>-</v>
      </c>
      <c r="H21" s="17"/>
      <c r="I21" s="17"/>
      <c r="J21" s="17"/>
      <c r="K21" s="17"/>
      <c r="M21" s="17"/>
      <c r="N21" s="17"/>
      <c r="O21" s="17"/>
      <c r="P21" s="17"/>
    </row>
    <row r="22" spans="1:16">
      <c r="A22" s="21"/>
      <c r="B22" s="22"/>
      <c r="C22" s="22"/>
      <c r="D22" s="22"/>
      <c r="E22" s="23"/>
      <c r="F22" s="22"/>
      <c r="G22" s="24" t="str">
        <f t="shared" si="0"/>
        <v>-</v>
      </c>
      <c r="H22" s="17"/>
      <c r="I22" s="17"/>
      <c r="J22" s="17"/>
      <c r="K22" s="17"/>
      <c r="M22" s="17"/>
      <c r="N22" s="17"/>
      <c r="O22" s="17"/>
      <c r="P22" s="17"/>
    </row>
    <row r="23" spans="1:16">
      <c r="A23" s="21"/>
      <c r="B23" s="22"/>
      <c r="C23" s="22"/>
      <c r="D23" s="22"/>
      <c r="E23" s="23"/>
      <c r="F23" s="22"/>
      <c r="G23" s="24" t="str">
        <f t="shared" si="0"/>
        <v>-</v>
      </c>
      <c r="H23" s="17"/>
      <c r="I23" s="17"/>
      <c r="J23" s="17"/>
      <c r="K23" s="17"/>
      <c r="M23" s="17"/>
      <c r="N23" s="17"/>
      <c r="O23" s="17"/>
      <c r="P23" s="17"/>
    </row>
    <row r="24" spans="1:16">
      <c r="A24" s="21"/>
      <c r="B24" s="22"/>
      <c r="C24" s="22"/>
      <c r="D24" s="22"/>
      <c r="E24" s="23"/>
      <c r="F24" s="22"/>
      <c r="G24" s="24" t="str">
        <f t="shared" si="0"/>
        <v>-</v>
      </c>
      <c r="H24" s="17"/>
      <c r="I24" s="17"/>
      <c r="J24" s="17"/>
      <c r="K24" s="17"/>
      <c r="M24" s="17"/>
      <c r="N24" s="17"/>
      <c r="O24" s="17"/>
      <c r="P24" s="17"/>
    </row>
    <row r="25" spans="1:16">
      <c r="A25" s="21"/>
      <c r="B25" s="22"/>
      <c r="C25" s="22"/>
      <c r="D25" s="22"/>
      <c r="E25" s="23"/>
      <c r="F25" s="22"/>
      <c r="G25" s="24" t="str">
        <f t="shared" si="0"/>
        <v>-</v>
      </c>
      <c r="H25" s="17"/>
      <c r="I25" s="17"/>
      <c r="J25" s="17"/>
      <c r="K25" s="17"/>
      <c r="M25" s="17"/>
      <c r="N25" s="17"/>
      <c r="O25" s="17"/>
      <c r="P25" s="17"/>
    </row>
    <row r="26" spans="1:16">
      <c r="A26" s="21"/>
      <c r="B26" s="22"/>
      <c r="C26" s="22"/>
      <c r="D26" s="22"/>
      <c r="E26" s="23"/>
      <c r="F26" s="22"/>
      <c r="G26" s="24" t="str">
        <f t="shared" si="0"/>
        <v>-</v>
      </c>
      <c r="H26" s="17"/>
      <c r="I26" s="17"/>
      <c r="J26" s="17"/>
      <c r="K26" s="17"/>
      <c r="M26" s="17"/>
      <c r="N26" s="17"/>
      <c r="O26" s="17"/>
      <c r="P26" s="17"/>
    </row>
    <row r="27" spans="1:16">
      <c r="A27" s="21"/>
      <c r="B27" s="22"/>
      <c r="C27" s="22"/>
      <c r="D27" s="22"/>
      <c r="E27" s="23"/>
      <c r="F27" s="22"/>
      <c r="G27" s="24" t="str">
        <f t="shared" si="0"/>
        <v>-</v>
      </c>
      <c r="H27" s="17"/>
      <c r="I27" s="17"/>
      <c r="J27" s="17"/>
      <c r="K27" s="17"/>
      <c r="M27" s="17"/>
      <c r="N27" s="17"/>
      <c r="O27" s="17"/>
      <c r="P27" s="17"/>
    </row>
    <row r="28" spans="1:16">
      <c r="A28" s="21"/>
      <c r="B28" s="22"/>
      <c r="C28" s="22"/>
      <c r="D28" s="22"/>
      <c r="E28" s="23"/>
      <c r="F28" s="22"/>
      <c r="G28" s="24" t="str">
        <f t="shared" si="0"/>
        <v>-</v>
      </c>
      <c r="H28" s="17"/>
      <c r="I28" s="17"/>
      <c r="J28" s="17"/>
      <c r="K28" s="17"/>
      <c r="M28" s="17"/>
      <c r="N28" s="17"/>
      <c r="O28" s="17"/>
      <c r="P28" s="17"/>
    </row>
    <row r="29" spans="1:16">
      <c r="A29" s="21"/>
      <c r="B29" s="22"/>
      <c r="C29" s="22"/>
      <c r="D29" s="22"/>
      <c r="E29" s="23"/>
      <c r="F29" s="22"/>
      <c r="G29" s="24" t="str">
        <f t="shared" si="0"/>
        <v>-</v>
      </c>
      <c r="H29" s="17"/>
      <c r="I29" s="17"/>
      <c r="J29" s="17"/>
      <c r="K29" s="17"/>
      <c r="M29" s="17"/>
      <c r="N29" s="17"/>
      <c r="O29" s="17"/>
      <c r="P29" s="17"/>
    </row>
    <row r="30" spans="1:16">
      <c r="A30" s="21"/>
      <c r="B30" s="22"/>
      <c r="C30" s="22"/>
      <c r="D30" s="22"/>
      <c r="E30" s="23"/>
      <c r="F30" s="22"/>
      <c r="G30" s="24" t="str">
        <f t="shared" si="0"/>
        <v>-</v>
      </c>
      <c r="H30" s="17"/>
      <c r="I30" s="17"/>
      <c r="J30" s="17"/>
      <c r="K30" s="17"/>
      <c r="M30" s="17"/>
      <c r="N30" s="17"/>
      <c r="O30" s="17"/>
      <c r="P30" s="17"/>
    </row>
    <row r="31" spans="1:16">
      <c r="A31" s="21"/>
      <c r="B31" s="22"/>
      <c r="C31" s="22"/>
      <c r="D31" s="22"/>
      <c r="E31" s="23"/>
      <c r="F31" s="22"/>
      <c r="G31" s="24" t="str">
        <f t="shared" si="0"/>
        <v>-</v>
      </c>
      <c r="H31" s="17"/>
      <c r="I31" s="17"/>
      <c r="J31" s="17"/>
      <c r="K31" s="17"/>
      <c r="M31" s="17"/>
      <c r="N31" s="17"/>
      <c r="O31" s="17"/>
      <c r="P31" s="17"/>
    </row>
    <row r="32" spans="1:16">
      <c r="A32" s="21"/>
      <c r="B32" s="22"/>
      <c r="C32" s="22"/>
      <c r="D32" s="22"/>
      <c r="E32" s="23"/>
      <c r="F32" s="22"/>
      <c r="G32" s="24" t="str">
        <f t="shared" si="0"/>
        <v>-</v>
      </c>
      <c r="H32" s="17"/>
      <c r="I32" s="17"/>
      <c r="J32" s="17"/>
      <c r="K32" s="17"/>
      <c r="M32" s="17"/>
      <c r="N32" s="17"/>
      <c r="O32" s="17"/>
      <c r="P32" s="17"/>
    </row>
    <row r="33" spans="1:16">
      <c r="A33" s="21"/>
      <c r="B33" s="22"/>
      <c r="C33" s="22"/>
      <c r="D33" s="22"/>
      <c r="E33" s="23"/>
      <c r="F33" s="22"/>
      <c r="G33" s="24" t="str">
        <f t="shared" si="0"/>
        <v>-</v>
      </c>
      <c r="H33" s="17"/>
      <c r="I33" s="17"/>
      <c r="J33" s="17"/>
      <c r="K33" s="17"/>
      <c r="M33" s="17"/>
      <c r="N33" s="17"/>
      <c r="O33" s="17"/>
      <c r="P33" s="17"/>
    </row>
    <row r="34" spans="1:16">
      <c r="A34" s="21"/>
      <c r="B34" s="22"/>
      <c r="C34" s="22"/>
      <c r="D34" s="22"/>
      <c r="E34" s="23"/>
      <c r="F34" s="22"/>
      <c r="G34" s="24" t="str">
        <f t="shared" ref="G34:G65" si="1">IF(F34="",IF(C34="","-",C34),VLOOKUP(F34,$C:$G,5,FALSE)&amp;"&gt;&gt;"&amp;C34)</f>
        <v>-</v>
      </c>
      <c r="H34" s="17"/>
      <c r="I34" s="17"/>
      <c r="J34" s="17"/>
      <c r="K34" s="17"/>
      <c r="M34" s="17"/>
      <c r="N34" s="17"/>
      <c r="O34" s="17"/>
      <c r="P34" s="17"/>
    </row>
    <row r="35" spans="1:16">
      <c r="A35" s="21"/>
      <c r="B35" s="22"/>
      <c r="C35" s="22"/>
      <c r="D35" s="22"/>
      <c r="E35" s="23"/>
      <c r="F35" s="22"/>
      <c r="G35" s="24" t="str">
        <f t="shared" si="1"/>
        <v>-</v>
      </c>
      <c r="H35" s="17"/>
      <c r="I35" s="17"/>
      <c r="J35" s="17"/>
      <c r="K35" s="17"/>
      <c r="M35" s="17"/>
      <c r="N35" s="17"/>
      <c r="O35" s="17"/>
      <c r="P35" s="17"/>
    </row>
    <row r="36" spans="1:16">
      <c r="A36" s="21"/>
      <c r="B36" s="22"/>
      <c r="C36" s="22"/>
      <c r="D36" s="22"/>
      <c r="E36" s="23"/>
      <c r="F36" s="22"/>
      <c r="G36" s="24" t="str">
        <f t="shared" si="1"/>
        <v>-</v>
      </c>
      <c r="H36" s="17"/>
      <c r="I36" s="17"/>
      <c r="J36" s="17"/>
      <c r="K36" s="17"/>
      <c r="M36" s="17"/>
      <c r="N36" s="17"/>
      <c r="O36" s="17"/>
      <c r="P36" s="17"/>
    </row>
    <row r="37" spans="1:16">
      <c r="A37" s="21"/>
      <c r="B37" s="22"/>
      <c r="C37" s="22"/>
      <c r="D37" s="22"/>
      <c r="E37" s="23"/>
      <c r="F37" s="22"/>
      <c r="G37" s="24" t="str">
        <f t="shared" si="1"/>
        <v>-</v>
      </c>
      <c r="H37" s="17"/>
      <c r="I37" s="17"/>
      <c r="J37" s="17"/>
      <c r="K37" s="17"/>
      <c r="M37" s="17"/>
      <c r="N37" s="17"/>
      <c r="O37" s="17"/>
      <c r="P37" s="17"/>
    </row>
    <row r="38" spans="1:16">
      <c r="A38" s="21"/>
      <c r="B38" s="22"/>
      <c r="C38" s="22"/>
      <c r="D38" s="22"/>
      <c r="E38" s="23"/>
      <c r="F38" s="22"/>
      <c r="G38" s="24" t="str">
        <f t="shared" si="1"/>
        <v>-</v>
      </c>
      <c r="H38" s="17"/>
      <c r="I38" s="17"/>
      <c r="J38" s="17"/>
      <c r="K38" s="17"/>
      <c r="M38" s="17"/>
      <c r="N38" s="17"/>
      <c r="O38" s="17"/>
      <c r="P38" s="17"/>
    </row>
    <row r="39" spans="1:16">
      <c r="A39" s="21"/>
      <c r="B39" s="22"/>
      <c r="C39" s="22"/>
      <c r="D39" s="22"/>
      <c r="E39" s="23"/>
      <c r="F39" s="22"/>
      <c r="G39" s="24" t="str">
        <f t="shared" si="1"/>
        <v>-</v>
      </c>
      <c r="H39" s="17"/>
      <c r="I39" s="17"/>
      <c r="J39" s="17"/>
      <c r="K39" s="17"/>
      <c r="M39" s="17"/>
      <c r="N39" s="17"/>
      <c r="O39" s="17"/>
      <c r="P39" s="17"/>
    </row>
    <row r="40" spans="1:16">
      <c r="A40" s="21"/>
      <c r="B40" s="22"/>
      <c r="C40" s="22"/>
      <c r="D40" s="22"/>
      <c r="E40" s="23"/>
      <c r="F40" s="22"/>
      <c r="G40" s="24" t="str">
        <f t="shared" si="1"/>
        <v>-</v>
      </c>
      <c r="H40" s="17"/>
      <c r="I40" s="17"/>
      <c r="J40" s="17"/>
      <c r="K40" s="17"/>
      <c r="M40" s="17"/>
      <c r="N40" s="17"/>
      <c r="O40" s="17"/>
      <c r="P40" s="17"/>
    </row>
    <row r="41" spans="1:16">
      <c r="A41" s="21"/>
      <c r="B41" s="22"/>
      <c r="C41" s="22"/>
      <c r="D41" s="22"/>
      <c r="E41" s="23"/>
      <c r="F41" s="22"/>
      <c r="G41" s="24" t="str">
        <f t="shared" si="1"/>
        <v>-</v>
      </c>
      <c r="H41" s="17"/>
      <c r="I41" s="17"/>
      <c r="J41" s="17"/>
      <c r="K41" s="17"/>
      <c r="M41" s="17"/>
      <c r="N41" s="17"/>
      <c r="O41" s="17"/>
      <c r="P41" s="17"/>
    </row>
    <row r="42" spans="1:16">
      <c r="A42" s="21"/>
      <c r="B42" s="22"/>
      <c r="C42" s="22"/>
      <c r="D42" s="22"/>
      <c r="E42" s="23"/>
      <c r="F42" s="22"/>
      <c r="G42" s="24" t="str">
        <f t="shared" si="1"/>
        <v>-</v>
      </c>
      <c r="H42" s="17"/>
      <c r="I42" s="17"/>
      <c r="J42" s="17"/>
      <c r="K42" s="17"/>
      <c r="M42" s="17"/>
      <c r="N42" s="17"/>
      <c r="O42" s="17"/>
      <c r="P42" s="17"/>
    </row>
    <row r="43" spans="1:16">
      <c r="A43" s="21"/>
      <c r="B43" s="22"/>
      <c r="C43" s="22"/>
      <c r="D43" s="22"/>
      <c r="E43" s="23"/>
      <c r="F43" s="22"/>
      <c r="G43" s="24" t="str">
        <f t="shared" si="1"/>
        <v>-</v>
      </c>
      <c r="H43" s="17"/>
      <c r="I43" s="17"/>
      <c r="J43" s="17"/>
      <c r="K43" s="17"/>
      <c r="M43" s="17"/>
      <c r="N43" s="17"/>
      <c r="O43" s="17"/>
      <c r="P43" s="17"/>
    </row>
    <row r="44" spans="1:16">
      <c r="A44" s="21"/>
      <c r="B44" s="22"/>
      <c r="C44" s="22"/>
      <c r="D44" s="22"/>
      <c r="E44" s="23"/>
      <c r="F44" s="22"/>
      <c r="G44" s="24" t="str">
        <f t="shared" si="1"/>
        <v>-</v>
      </c>
      <c r="H44" s="17"/>
      <c r="I44" s="17"/>
      <c r="J44" s="17"/>
      <c r="K44" s="17"/>
      <c r="M44" s="17"/>
      <c r="N44" s="17"/>
      <c r="O44" s="17"/>
      <c r="P44" s="17"/>
    </row>
    <row r="45" spans="1:16">
      <c r="A45" s="21"/>
      <c r="B45" s="22"/>
      <c r="C45" s="22"/>
      <c r="D45" s="22"/>
      <c r="E45" s="23"/>
      <c r="F45" s="22"/>
      <c r="G45" s="24" t="str">
        <f t="shared" si="1"/>
        <v>-</v>
      </c>
      <c r="H45" s="17"/>
      <c r="I45" s="17"/>
      <c r="J45" s="17"/>
      <c r="K45" s="17"/>
      <c r="M45" s="17"/>
      <c r="N45" s="17"/>
      <c r="O45" s="17"/>
      <c r="P45" s="17"/>
    </row>
    <row r="46" spans="1:16">
      <c r="A46" s="21"/>
      <c r="B46" s="22"/>
      <c r="C46" s="22"/>
      <c r="D46" s="22"/>
      <c r="E46" s="23"/>
      <c r="F46" s="22"/>
      <c r="G46" s="24" t="str">
        <f t="shared" si="1"/>
        <v>-</v>
      </c>
      <c r="H46" s="17"/>
      <c r="I46" s="17"/>
      <c r="J46" s="17"/>
      <c r="K46" s="17"/>
      <c r="M46" s="17"/>
      <c r="N46" s="17"/>
      <c r="O46" s="17"/>
      <c r="P46" s="17"/>
    </row>
    <row r="47" spans="1:16">
      <c r="A47" s="21"/>
      <c r="B47" s="22"/>
      <c r="C47" s="22"/>
      <c r="D47" s="22"/>
      <c r="E47" s="23"/>
      <c r="F47" s="22"/>
      <c r="G47" s="24" t="str">
        <f t="shared" si="1"/>
        <v>-</v>
      </c>
      <c r="H47" s="17"/>
      <c r="I47" s="17"/>
      <c r="J47" s="17"/>
      <c r="K47" s="17"/>
      <c r="M47" s="17"/>
      <c r="N47" s="17"/>
      <c r="O47" s="17"/>
      <c r="P47" s="17"/>
    </row>
    <row r="48" spans="1:16">
      <c r="A48" s="21"/>
      <c r="B48" s="22"/>
      <c r="C48" s="22"/>
      <c r="D48" s="22"/>
      <c r="E48" s="23"/>
      <c r="F48" s="22"/>
      <c r="G48" s="24" t="str">
        <f t="shared" si="1"/>
        <v>-</v>
      </c>
      <c r="H48" s="17"/>
      <c r="I48" s="17"/>
      <c r="J48" s="17"/>
      <c r="K48" s="17"/>
      <c r="M48" s="17"/>
      <c r="N48" s="17"/>
      <c r="O48" s="17"/>
      <c r="P48" s="17"/>
    </row>
    <row r="49" spans="1:16">
      <c r="A49" s="21"/>
      <c r="B49" s="22"/>
      <c r="C49" s="22"/>
      <c r="D49" s="22"/>
      <c r="E49" s="23"/>
      <c r="F49" s="22"/>
      <c r="G49" s="24" t="str">
        <f t="shared" si="1"/>
        <v>-</v>
      </c>
      <c r="H49" s="17"/>
      <c r="I49" s="17"/>
      <c r="J49" s="17"/>
      <c r="K49" s="17"/>
      <c r="M49" s="17"/>
      <c r="N49" s="17"/>
      <c r="O49" s="17"/>
      <c r="P49" s="17"/>
    </row>
    <row r="50" spans="1:16">
      <c r="A50" s="21"/>
      <c r="B50" s="22"/>
      <c r="C50" s="22"/>
      <c r="D50" s="22"/>
      <c r="E50" s="23"/>
      <c r="F50" s="22"/>
      <c r="G50" s="24" t="str">
        <f t="shared" si="1"/>
        <v>-</v>
      </c>
      <c r="H50" s="17"/>
      <c r="I50" s="17"/>
      <c r="J50" s="17"/>
      <c r="K50" s="17"/>
      <c r="M50" s="17"/>
      <c r="N50" s="17"/>
      <c r="O50" s="17"/>
      <c r="P50" s="17"/>
    </row>
    <row r="51" spans="1:16">
      <c r="A51" s="21"/>
      <c r="B51" s="22"/>
      <c r="C51" s="22"/>
      <c r="D51" s="22"/>
      <c r="E51" s="23"/>
      <c r="F51" s="22"/>
      <c r="G51" s="24" t="str">
        <f t="shared" si="1"/>
        <v>-</v>
      </c>
      <c r="H51" s="17"/>
      <c r="I51" s="17"/>
      <c r="J51" s="17"/>
      <c r="K51" s="17"/>
      <c r="M51" s="17"/>
      <c r="N51" s="17"/>
      <c r="O51" s="17"/>
      <c r="P51" s="17"/>
    </row>
    <row r="52" spans="1:16">
      <c r="A52" s="21"/>
      <c r="B52" s="22"/>
      <c r="C52" s="22"/>
      <c r="D52" s="22"/>
      <c r="E52" s="23"/>
      <c r="F52" s="22"/>
      <c r="G52" s="24" t="str">
        <f t="shared" si="1"/>
        <v>-</v>
      </c>
      <c r="H52" s="17"/>
      <c r="I52" s="17"/>
      <c r="J52" s="17"/>
      <c r="K52" s="17"/>
      <c r="M52" s="17"/>
      <c r="N52" s="17"/>
      <c r="O52" s="17"/>
      <c r="P52" s="17"/>
    </row>
    <row r="53" spans="1:16">
      <c r="A53" s="21"/>
      <c r="B53" s="22"/>
      <c r="C53" s="22"/>
      <c r="D53" s="22"/>
      <c r="E53" s="23"/>
      <c r="F53" s="22"/>
      <c r="G53" s="24" t="str">
        <f t="shared" si="1"/>
        <v>-</v>
      </c>
      <c r="H53" s="17"/>
      <c r="I53" s="17"/>
      <c r="J53" s="17"/>
      <c r="K53" s="17"/>
      <c r="M53" s="17"/>
      <c r="N53" s="17"/>
      <c r="O53" s="17"/>
      <c r="P53" s="17"/>
    </row>
    <row r="54" spans="1:16">
      <c r="A54" s="21"/>
      <c r="B54" s="22"/>
      <c r="C54" s="22"/>
      <c r="D54" s="22"/>
      <c r="E54" s="23"/>
      <c r="F54" s="22"/>
      <c r="G54" s="24" t="str">
        <f t="shared" si="1"/>
        <v>-</v>
      </c>
      <c r="H54" s="17"/>
      <c r="I54" s="17"/>
      <c r="J54" s="17"/>
      <c r="K54" s="17"/>
      <c r="M54" s="17"/>
      <c r="N54" s="17"/>
      <c r="O54" s="17"/>
      <c r="P54" s="17"/>
    </row>
    <row r="55" spans="1:16">
      <c r="A55" s="21"/>
      <c r="B55" s="22"/>
      <c r="C55" s="22"/>
      <c r="D55" s="22"/>
      <c r="E55" s="23"/>
      <c r="F55" s="22"/>
      <c r="G55" s="24" t="str">
        <f t="shared" si="1"/>
        <v>-</v>
      </c>
      <c r="H55" s="17"/>
      <c r="I55" s="17"/>
      <c r="J55" s="17"/>
      <c r="K55" s="17"/>
      <c r="M55" s="17"/>
      <c r="N55" s="17"/>
      <c r="O55" s="17"/>
      <c r="P55" s="17"/>
    </row>
    <row r="56" spans="1:16">
      <c r="A56" s="21"/>
      <c r="B56" s="22"/>
      <c r="C56" s="22"/>
      <c r="D56" s="22"/>
      <c r="E56" s="23"/>
      <c r="F56" s="22"/>
      <c r="G56" s="24" t="str">
        <f t="shared" si="1"/>
        <v>-</v>
      </c>
      <c r="H56" s="17"/>
      <c r="I56" s="17"/>
      <c r="J56" s="17"/>
      <c r="K56" s="17"/>
      <c r="M56" s="17"/>
      <c r="N56" s="17"/>
      <c r="O56" s="17"/>
      <c r="P56" s="17"/>
    </row>
    <row r="57" spans="1:16">
      <c r="A57" s="21"/>
      <c r="B57" s="22"/>
      <c r="C57" s="22"/>
      <c r="D57" s="22"/>
      <c r="E57" s="23"/>
      <c r="F57" s="22"/>
      <c r="G57" s="24" t="str">
        <f t="shared" si="1"/>
        <v>-</v>
      </c>
      <c r="H57" s="17"/>
      <c r="I57" s="17"/>
      <c r="J57" s="17"/>
      <c r="K57" s="17"/>
      <c r="M57" s="17"/>
      <c r="N57" s="17"/>
      <c r="O57" s="17"/>
      <c r="P57" s="17"/>
    </row>
    <row r="58" spans="1:16">
      <c r="A58" s="21"/>
      <c r="B58" s="22"/>
      <c r="C58" s="22"/>
      <c r="D58" s="22"/>
      <c r="E58" s="23"/>
      <c r="F58" s="22"/>
      <c r="G58" s="24" t="str">
        <f t="shared" si="1"/>
        <v>-</v>
      </c>
      <c r="H58" s="17"/>
      <c r="I58" s="17"/>
      <c r="J58" s="17"/>
      <c r="K58" s="17"/>
      <c r="M58" s="17"/>
      <c r="N58" s="17"/>
      <c r="O58" s="17"/>
      <c r="P58" s="17"/>
    </row>
    <row r="59" spans="1:16">
      <c r="A59" s="21"/>
      <c r="B59" s="22"/>
      <c r="C59" s="22"/>
      <c r="D59" s="22"/>
      <c r="E59" s="23"/>
      <c r="F59" s="22"/>
      <c r="G59" s="24" t="str">
        <f t="shared" si="1"/>
        <v>-</v>
      </c>
      <c r="H59" s="17"/>
      <c r="I59" s="17"/>
      <c r="J59" s="17"/>
      <c r="K59" s="17"/>
      <c r="M59" s="17"/>
      <c r="N59" s="17"/>
      <c r="O59" s="17"/>
      <c r="P59" s="17"/>
    </row>
    <row r="60" spans="1:16">
      <c r="A60" s="21"/>
      <c r="B60" s="22"/>
      <c r="C60" s="22"/>
      <c r="D60" s="22"/>
      <c r="E60" s="23"/>
      <c r="F60" s="22"/>
      <c r="G60" s="24" t="str">
        <f t="shared" si="1"/>
        <v>-</v>
      </c>
      <c r="H60" s="17"/>
      <c r="I60" s="17"/>
      <c r="J60" s="17"/>
      <c r="K60" s="17"/>
      <c r="M60" s="17"/>
      <c r="N60" s="17"/>
      <c r="O60" s="17"/>
      <c r="P60" s="17"/>
    </row>
    <row r="61" spans="1:16">
      <c r="A61" s="21"/>
      <c r="B61" s="22"/>
      <c r="C61" s="22"/>
      <c r="D61" s="22"/>
      <c r="E61" s="23"/>
      <c r="F61" s="22"/>
      <c r="G61" s="24" t="str">
        <f t="shared" si="1"/>
        <v>-</v>
      </c>
      <c r="H61" s="17"/>
      <c r="I61" s="17"/>
      <c r="J61" s="17"/>
      <c r="K61" s="17"/>
      <c r="M61" s="17"/>
      <c r="N61" s="17"/>
      <c r="O61" s="17"/>
      <c r="P61" s="17"/>
    </row>
    <row r="62" spans="1:16">
      <c r="A62" s="21"/>
      <c r="B62" s="22"/>
      <c r="C62" s="22"/>
      <c r="D62" s="22"/>
      <c r="E62" s="23"/>
      <c r="F62" s="22"/>
      <c r="G62" s="24" t="str">
        <f t="shared" si="1"/>
        <v>-</v>
      </c>
      <c r="H62" s="17"/>
      <c r="I62" s="17"/>
      <c r="J62" s="17"/>
      <c r="K62" s="17"/>
      <c r="M62" s="17"/>
      <c r="N62" s="17"/>
      <c r="O62" s="17"/>
      <c r="P62" s="17"/>
    </row>
    <row r="63" spans="1:16">
      <c r="A63" s="21"/>
      <c r="B63" s="22"/>
      <c r="C63" s="22"/>
      <c r="D63" s="22"/>
      <c r="E63" s="23"/>
      <c r="F63" s="22"/>
      <c r="G63" s="24" t="str">
        <f t="shared" si="1"/>
        <v>-</v>
      </c>
      <c r="H63" s="17"/>
      <c r="I63" s="17"/>
      <c r="J63" s="17"/>
      <c r="K63" s="17"/>
      <c r="M63" s="17"/>
      <c r="N63" s="17"/>
      <c r="O63" s="17"/>
      <c r="P63" s="17"/>
    </row>
    <row r="64" spans="1:16">
      <c r="A64" s="21"/>
      <c r="B64" s="22"/>
      <c r="C64" s="22"/>
      <c r="D64" s="22"/>
      <c r="E64" s="23"/>
      <c r="F64" s="22"/>
      <c r="G64" s="24" t="str">
        <f t="shared" si="1"/>
        <v>-</v>
      </c>
      <c r="H64" s="17"/>
      <c r="I64" s="17"/>
      <c r="J64" s="17"/>
      <c r="K64" s="17"/>
      <c r="M64" s="17"/>
      <c r="N64" s="17"/>
      <c r="O64" s="17"/>
      <c r="P64" s="17"/>
    </row>
    <row r="65" spans="1:16">
      <c r="A65" s="21"/>
      <c r="B65" s="22"/>
      <c r="C65" s="22"/>
      <c r="D65" s="22"/>
      <c r="E65" s="23"/>
      <c r="F65" s="22"/>
      <c r="G65" s="24" t="str">
        <f t="shared" si="1"/>
        <v>-</v>
      </c>
      <c r="H65" s="17"/>
      <c r="I65" s="17"/>
      <c r="J65" s="17"/>
      <c r="K65" s="17"/>
      <c r="M65" s="17"/>
      <c r="N65" s="17"/>
      <c r="O65" s="17"/>
      <c r="P65" s="17"/>
    </row>
    <row r="66" spans="1:16">
      <c r="A66" s="21"/>
      <c r="B66" s="22"/>
      <c r="C66" s="22"/>
      <c r="D66" s="22"/>
      <c r="E66" s="23"/>
      <c r="F66" s="22"/>
      <c r="G66" s="24" t="str">
        <f t="shared" ref="G66:G97" si="2">IF(F66="",IF(C66="","-",C66),VLOOKUP(F66,$C:$G,5,FALSE)&amp;"&gt;&gt;"&amp;C66)</f>
        <v>-</v>
      </c>
      <c r="H66" s="17"/>
      <c r="I66" s="17"/>
      <c r="J66" s="17"/>
      <c r="K66" s="17"/>
      <c r="M66" s="17"/>
      <c r="N66" s="17"/>
      <c r="O66" s="17"/>
      <c r="P66" s="17"/>
    </row>
    <row r="67" spans="1:16">
      <c r="A67" s="21"/>
      <c r="B67" s="22"/>
      <c r="C67" s="22"/>
      <c r="D67" s="22"/>
      <c r="E67" s="23"/>
      <c r="F67" s="22"/>
      <c r="G67" s="24" t="str">
        <f t="shared" si="2"/>
        <v>-</v>
      </c>
      <c r="H67" s="17"/>
      <c r="I67" s="17"/>
      <c r="J67" s="17"/>
      <c r="K67" s="17"/>
      <c r="M67" s="17"/>
      <c r="N67" s="17"/>
      <c r="O67" s="17"/>
      <c r="P67" s="17"/>
    </row>
    <row r="68" spans="1:16">
      <c r="A68" s="21"/>
      <c r="B68" s="22"/>
      <c r="C68" s="22"/>
      <c r="D68" s="22"/>
      <c r="E68" s="23"/>
      <c r="F68" s="22"/>
      <c r="G68" s="24" t="str">
        <f t="shared" si="2"/>
        <v>-</v>
      </c>
      <c r="H68" s="17"/>
      <c r="I68" s="17"/>
      <c r="J68" s="17"/>
      <c r="K68" s="17"/>
      <c r="M68" s="17"/>
      <c r="N68" s="17"/>
      <c r="O68" s="17"/>
      <c r="P68" s="17"/>
    </row>
    <row r="69" spans="1:16">
      <c r="A69" s="21"/>
      <c r="B69" s="22"/>
      <c r="C69" s="22"/>
      <c r="D69" s="22"/>
      <c r="E69" s="23"/>
      <c r="F69" s="22"/>
      <c r="G69" s="24" t="str">
        <f t="shared" si="2"/>
        <v>-</v>
      </c>
      <c r="H69" s="17"/>
      <c r="I69" s="17"/>
      <c r="J69" s="17"/>
      <c r="K69" s="17"/>
      <c r="M69" s="17"/>
      <c r="N69" s="17"/>
      <c r="O69" s="17"/>
      <c r="P69" s="17"/>
    </row>
    <row r="70" spans="1:16">
      <c r="A70" s="21"/>
      <c r="B70" s="22"/>
      <c r="C70" s="22"/>
      <c r="D70" s="22"/>
      <c r="E70" s="23"/>
      <c r="F70" s="22"/>
      <c r="G70" s="24" t="str">
        <f t="shared" si="2"/>
        <v>-</v>
      </c>
      <c r="H70" s="17"/>
      <c r="I70" s="17"/>
      <c r="J70" s="17"/>
      <c r="K70" s="17"/>
      <c r="M70" s="17"/>
      <c r="N70" s="17"/>
      <c r="O70" s="17"/>
      <c r="P70" s="17"/>
    </row>
    <row r="71" spans="1:16">
      <c r="A71" s="21"/>
      <c r="B71" s="22"/>
      <c r="C71" s="22"/>
      <c r="D71" s="22"/>
      <c r="E71" s="23"/>
      <c r="F71" s="22"/>
      <c r="G71" s="24" t="str">
        <f t="shared" si="2"/>
        <v>-</v>
      </c>
      <c r="H71" s="17"/>
      <c r="I71" s="17"/>
      <c r="J71" s="17"/>
      <c r="K71" s="17"/>
      <c r="M71" s="17"/>
      <c r="N71" s="17"/>
      <c r="O71" s="17"/>
      <c r="P71" s="17"/>
    </row>
    <row r="72" spans="1:16">
      <c r="A72" s="21"/>
      <c r="B72" s="22"/>
      <c r="C72" s="22"/>
      <c r="D72" s="22"/>
      <c r="E72" s="23"/>
      <c r="F72" s="22"/>
      <c r="G72" s="24" t="str">
        <f t="shared" si="2"/>
        <v>-</v>
      </c>
      <c r="H72" s="17"/>
      <c r="I72" s="17"/>
      <c r="J72" s="17"/>
      <c r="K72" s="17"/>
      <c r="M72" s="17"/>
      <c r="N72" s="17"/>
      <c r="O72" s="17"/>
      <c r="P72" s="17"/>
    </row>
    <row r="73" spans="1:16">
      <c r="A73" s="21"/>
      <c r="B73" s="22"/>
      <c r="C73" s="22"/>
      <c r="D73" s="22"/>
      <c r="E73" s="23"/>
      <c r="F73" s="22"/>
      <c r="G73" s="24" t="str">
        <f t="shared" si="2"/>
        <v>-</v>
      </c>
      <c r="H73" s="17"/>
      <c r="I73" s="17"/>
      <c r="J73" s="17"/>
      <c r="K73" s="17"/>
      <c r="M73" s="17"/>
      <c r="N73" s="17"/>
      <c r="O73" s="17"/>
      <c r="P73" s="17"/>
    </row>
    <row r="74" spans="1:16">
      <c r="A74" s="21"/>
      <c r="B74" s="22"/>
      <c r="C74" s="22"/>
      <c r="D74" s="22"/>
      <c r="E74" s="23"/>
      <c r="F74" s="22"/>
      <c r="G74" s="24" t="str">
        <f t="shared" si="2"/>
        <v>-</v>
      </c>
      <c r="H74" s="17"/>
      <c r="I74" s="17"/>
      <c r="J74" s="17"/>
      <c r="K74" s="17"/>
      <c r="M74" s="17"/>
      <c r="N74" s="17"/>
      <c r="O74" s="17"/>
      <c r="P74" s="17"/>
    </row>
    <row r="75" spans="1:16">
      <c r="A75" s="21"/>
      <c r="B75" s="22"/>
      <c r="C75" s="22"/>
      <c r="D75" s="22"/>
      <c r="E75" s="23"/>
      <c r="F75" s="22"/>
      <c r="G75" s="24" t="str">
        <f t="shared" si="2"/>
        <v>-</v>
      </c>
      <c r="H75" s="17"/>
      <c r="I75" s="17"/>
      <c r="J75" s="17"/>
      <c r="K75" s="17"/>
      <c r="M75" s="17"/>
      <c r="N75" s="17"/>
      <c r="O75" s="17"/>
      <c r="P75" s="17"/>
    </row>
    <row r="76" spans="1:16">
      <c r="A76" s="21"/>
      <c r="B76" s="22"/>
      <c r="C76" s="22"/>
      <c r="D76" s="22"/>
      <c r="E76" s="23"/>
      <c r="F76" s="22"/>
      <c r="G76" s="24" t="str">
        <f t="shared" si="2"/>
        <v>-</v>
      </c>
      <c r="H76" s="17"/>
      <c r="I76" s="17"/>
      <c r="J76" s="17"/>
      <c r="K76" s="17"/>
      <c r="M76" s="17"/>
      <c r="N76" s="17"/>
      <c r="O76" s="17"/>
      <c r="P76" s="17"/>
    </row>
    <row r="77" spans="1:16">
      <c r="A77" s="21"/>
      <c r="B77" s="22"/>
      <c r="C77" s="22"/>
      <c r="D77" s="22"/>
      <c r="E77" s="23"/>
      <c r="F77" s="22"/>
      <c r="G77" s="24" t="str">
        <f t="shared" si="2"/>
        <v>-</v>
      </c>
      <c r="H77" s="17"/>
      <c r="I77" s="17"/>
      <c r="J77" s="17"/>
      <c r="K77" s="17"/>
      <c r="M77" s="17"/>
      <c r="N77" s="17"/>
      <c r="O77" s="17"/>
      <c r="P77" s="17"/>
    </row>
    <row r="78" spans="1:16">
      <c r="A78" s="21"/>
      <c r="B78" s="22"/>
      <c r="C78" s="22"/>
      <c r="D78" s="22"/>
      <c r="E78" s="23"/>
      <c r="F78" s="22"/>
      <c r="G78" s="24" t="str">
        <f t="shared" si="2"/>
        <v>-</v>
      </c>
      <c r="H78" s="17"/>
      <c r="I78" s="17"/>
      <c r="J78" s="17"/>
      <c r="K78" s="17"/>
      <c r="M78" s="17"/>
      <c r="N78" s="17"/>
      <c r="O78" s="17"/>
      <c r="P78" s="17"/>
    </row>
    <row r="79" spans="1:16">
      <c r="A79" s="21"/>
      <c r="B79" s="22"/>
      <c r="C79" s="22"/>
      <c r="D79" s="22"/>
      <c r="E79" s="23"/>
      <c r="F79" s="22"/>
      <c r="G79" s="24" t="str">
        <f t="shared" si="2"/>
        <v>-</v>
      </c>
      <c r="H79" s="17"/>
      <c r="I79" s="17"/>
      <c r="J79" s="17"/>
      <c r="K79" s="17"/>
      <c r="M79" s="17"/>
      <c r="N79" s="17"/>
      <c r="O79" s="17"/>
      <c r="P79" s="17"/>
    </row>
    <row r="80" spans="1:16">
      <c r="A80" s="21"/>
      <c r="B80" s="22"/>
      <c r="C80" s="22"/>
      <c r="D80" s="22"/>
      <c r="E80" s="23"/>
      <c r="F80" s="22"/>
      <c r="G80" s="24" t="str">
        <f t="shared" si="2"/>
        <v>-</v>
      </c>
      <c r="H80" s="17"/>
      <c r="I80" s="17"/>
      <c r="J80" s="17"/>
      <c r="K80" s="17"/>
      <c r="M80" s="17"/>
      <c r="N80" s="17"/>
      <c r="O80" s="17"/>
      <c r="P80" s="17"/>
    </row>
    <row r="81" spans="1:16">
      <c r="A81" s="21"/>
      <c r="B81" s="22"/>
      <c r="C81" s="22"/>
      <c r="D81" s="22"/>
      <c r="E81" s="23"/>
      <c r="F81" s="22"/>
      <c r="G81" s="24" t="str">
        <f t="shared" si="2"/>
        <v>-</v>
      </c>
      <c r="H81" s="17"/>
      <c r="I81" s="17"/>
      <c r="J81" s="17"/>
      <c r="K81" s="17"/>
      <c r="M81" s="17"/>
      <c r="N81" s="17"/>
      <c r="O81" s="17"/>
      <c r="P81" s="17"/>
    </row>
    <row r="82" spans="1:16">
      <c r="A82" s="21"/>
      <c r="B82" s="22"/>
      <c r="C82" s="22"/>
      <c r="D82" s="22"/>
      <c r="E82" s="23"/>
      <c r="F82" s="22"/>
      <c r="G82" s="24" t="str">
        <f t="shared" si="2"/>
        <v>-</v>
      </c>
      <c r="H82" s="17"/>
      <c r="I82" s="17"/>
      <c r="J82" s="17"/>
      <c r="K82" s="17"/>
      <c r="M82" s="17"/>
      <c r="N82" s="17"/>
      <c r="O82" s="17"/>
      <c r="P82" s="17"/>
    </row>
    <row r="83" spans="1:16">
      <c r="A83" s="21"/>
      <c r="B83" s="22"/>
      <c r="C83" s="22"/>
      <c r="D83" s="22"/>
      <c r="E83" s="23"/>
      <c r="F83" s="22"/>
      <c r="G83" s="24" t="str">
        <f t="shared" si="2"/>
        <v>-</v>
      </c>
      <c r="H83" s="17"/>
      <c r="I83" s="17"/>
      <c r="J83" s="17"/>
      <c r="K83" s="17"/>
      <c r="M83" s="17"/>
      <c r="N83" s="17"/>
      <c r="O83" s="17"/>
      <c r="P83" s="17"/>
    </row>
    <row r="84" spans="1:16">
      <c r="A84" s="21"/>
      <c r="B84" s="22"/>
      <c r="C84" s="22"/>
      <c r="D84" s="22"/>
      <c r="E84" s="23"/>
      <c r="F84" s="22"/>
      <c r="G84" s="24" t="str">
        <f t="shared" si="2"/>
        <v>-</v>
      </c>
      <c r="H84" s="17"/>
      <c r="I84" s="17"/>
      <c r="J84" s="17"/>
      <c r="K84" s="17"/>
      <c r="M84" s="17"/>
      <c r="N84" s="17"/>
      <c r="O84" s="17"/>
      <c r="P84" s="17"/>
    </row>
    <row r="85" spans="1:16">
      <c r="A85" s="21"/>
      <c r="B85" s="22"/>
      <c r="C85" s="22"/>
      <c r="D85" s="22"/>
      <c r="E85" s="23"/>
      <c r="F85" s="22"/>
      <c r="G85" s="24" t="str">
        <f t="shared" si="2"/>
        <v>-</v>
      </c>
      <c r="H85" s="17"/>
      <c r="I85" s="17"/>
      <c r="J85" s="17"/>
      <c r="K85" s="17"/>
      <c r="M85" s="17"/>
      <c r="N85" s="17"/>
      <c r="O85" s="17"/>
      <c r="P85" s="17"/>
    </row>
    <row r="86" spans="1:16">
      <c r="A86" s="21"/>
      <c r="B86" s="22"/>
      <c r="C86" s="22"/>
      <c r="D86" s="22"/>
      <c r="E86" s="23"/>
      <c r="F86" s="22"/>
      <c r="G86" s="24" t="str">
        <f t="shared" si="2"/>
        <v>-</v>
      </c>
      <c r="H86" s="17"/>
      <c r="I86" s="17"/>
      <c r="J86" s="17"/>
      <c r="K86" s="17"/>
      <c r="M86" s="17"/>
      <c r="N86" s="17"/>
      <c r="O86" s="17"/>
      <c r="P86" s="17"/>
    </row>
    <row r="87" spans="1:16">
      <c r="A87" s="21"/>
      <c r="B87" s="22"/>
      <c r="C87" s="22"/>
      <c r="D87" s="22"/>
      <c r="E87" s="23"/>
      <c r="F87" s="22"/>
      <c r="G87" s="24" t="str">
        <f t="shared" si="2"/>
        <v>-</v>
      </c>
      <c r="H87" s="17"/>
      <c r="I87" s="17"/>
      <c r="J87" s="17"/>
      <c r="K87" s="17"/>
      <c r="M87" s="17"/>
      <c r="N87" s="17"/>
      <c r="O87" s="17"/>
      <c r="P87" s="17"/>
    </row>
    <row r="88" spans="1:16">
      <c r="A88" s="21"/>
      <c r="B88" s="22"/>
      <c r="C88" s="22"/>
      <c r="D88" s="22"/>
      <c r="E88" s="23"/>
      <c r="F88" s="22"/>
      <c r="G88" s="24" t="str">
        <f t="shared" si="2"/>
        <v>-</v>
      </c>
      <c r="H88" s="17"/>
      <c r="I88" s="17"/>
      <c r="J88" s="17"/>
      <c r="K88" s="17"/>
      <c r="M88" s="17"/>
      <c r="N88" s="17"/>
      <c r="O88" s="17"/>
      <c r="P88" s="17"/>
    </row>
    <row r="89" spans="1:16">
      <c r="A89" s="21"/>
      <c r="B89" s="22"/>
      <c r="C89" s="22"/>
      <c r="D89" s="22"/>
      <c r="E89" s="23"/>
      <c r="F89" s="22"/>
      <c r="G89" s="24" t="str">
        <f t="shared" si="2"/>
        <v>-</v>
      </c>
      <c r="H89" s="17"/>
      <c r="I89" s="17"/>
      <c r="J89" s="17"/>
      <c r="K89" s="17"/>
      <c r="M89" s="17"/>
      <c r="N89" s="17"/>
      <c r="O89" s="17"/>
      <c r="P89" s="17"/>
    </row>
    <row r="90" spans="1:16">
      <c r="A90" s="21"/>
      <c r="B90" s="22"/>
      <c r="C90" s="22"/>
      <c r="D90" s="22"/>
      <c r="E90" s="23"/>
      <c r="F90" s="22"/>
      <c r="G90" s="24" t="str">
        <f t="shared" si="2"/>
        <v>-</v>
      </c>
      <c r="H90" s="17"/>
      <c r="I90" s="17"/>
      <c r="J90" s="17"/>
      <c r="K90" s="17"/>
      <c r="M90" s="17"/>
      <c r="N90" s="17"/>
      <c r="O90" s="17"/>
      <c r="P90" s="17"/>
    </row>
    <row r="91" spans="1:16">
      <c r="A91" s="21"/>
      <c r="B91" s="22"/>
      <c r="C91" s="22"/>
      <c r="D91" s="22"/>
      <c r="E91" s="23"/>
      <c r="F91" s="22"/>
      <c r="G91" s="24" t="str">
        <f t="shared" si="2"/>
        <v>-</v>
      </c>
      <c r="H91" s="17"/>
      <c r="I91" s="17"/>
      <c r="J91" s="17"/>
      <c r="K91" s="17"/>
      <c r="M91" s="17"/>
      <c r="N91" s="17"/>
      <c r="O91" s="17"/>
      <c r="P91" s="17"/>
    </row>
    <row r="92" spans="1:16">
      <c r="A92" s="21"/>
      <c r="B92" s="22"/>
      <c r="C92" s="22"/>
      <c r="D92" s="22"/>
      <c r="E92" s="23"/>
      <c r="F92" s="22"/>
      <c r="G92" s="24" t="str">
        <f t="shared" si="2"/>
        <v>-</v>
      </c>
      <c r="H92" s="17"/>
      <c r="I92" s="17"/>
      <c r="J92" s="17"/>
      <c r="K92" s="17"/>
      <c r="M92" s="17"/>
      <c r="N92" s="17"/>
      <c r="O92" s="17"/>
      <c r="P92" s="17"/>
    </row>
    <row r="93" spans="1:16">
      <c r="A93" s="21"/>
      <c r="B93" s="22"/>
      <c r="C93" s="22"/>
      <c r="D93" s="22"/>
      <c r="E93" s="23"/>
      <c r="F93" s="22"/>
      <c r="G93" s="24" t="str">
        <f t="shared" si="2"/>
        <v>-</v>
      </c>
      <c r="H93" s="17"/>
      <c r="I93" s="17"/>
      <c r="J93" s="17"/>
      <c r="K93" s="17"/>
      <c r="M93" s="17"/>
      <c r="N93" s="17"/>
      <c r="O93" s="17"/>
      <c r="P93" s="17"/>
    </row>
    <row r="94" spans="1:16">
      <c r="A94" s="21"/>
      <c r="B94" s="22"/>
      <c r="C94" s="22"/>
      <c r="D94" s="22"/>
      <c r="E94" s="23"/>
      <c r="F94" s="22"/>
      <c r="G94" s="24" t="str">
        <f t="shared" si="2"/>
        <v>-</v>
      </c>
      <c r="H94" s="17"/>
      <c r="I94" s="17"/>
      <c r="J94" s="17"/>
      <c r="K94" s="17"/>
      <c r="M94" s="17"/>
      <c r="N94" s="17"/>
      <c r="O94" s="17"/>
      <c r="P94" s="17"/>
    </row>
    <row r="95" spans="1:16">
      <c r="A95" s="21"/>
      <c r="B95" s="22"/>
      <c r="C95" s="22"/>
      <c r="D95" s="22"/>
      <c r="E95" s="23"/>
      <c r="F95" s="22"/>
      <c r="G95" s="24" t="str">
        <f t="shared" si="2"/>
        <v>-</v>
      </c>
      <c r="H95" s="17"/>
      <c r="I95" s="17"/>
      <c r="J95" s="17"/>
      <c r="K95" s="17"/>
      <c r="M95" s="17"/>
      <c r="N95" s="17"/>
      <c r="O95" s="17"/>
      <c r="P95" s="17"/>
    </row>
    <row r="96" spans="1:16">
      <c r="A96" s="21"/>
      <c r="B96" s="22"/>
      <c r="C96" s="22"/>
      <c r="D96" s="22"/>
      <c r="E96" s="23"/>
      <c r="F96" s="22"/>
      <c r="G96" s="24" t="str">
        <f t="shared" si="2"/>
        <v>-</v>
      </c>
      <c r="H96" s="17"/>
      <c r="I96" s="17"/>
      <c r="J96" s="17"/>
      <c r="K96" s="17"/>
      <c r="M96" s="17"/>
      <c r="N96" s="17"/>
      <c r="O96" s="17"/>
      <c r="P96" s="17"/>
    </row>
    <row r="97" spans="1:16">
      <c r="A97" s="21"/>
      <c r="B97" s="22"/>
      <c r="C97" s="22"/>
      <c r="D97" s="22"/>
      <c r="E97" s="23"/>
      <c r="F97" s="22"/>
      <c r="G97" s="24" t="str">
        <f t="shared" si="2"/>
        <v>-</v>
      </c>
      <c r="H97" s="17"/>
      <c r="I97" s="17"/>
      <c r="J97" s="17"/>
      <c r="K97" s="17"/>
      <c r="M97" s="17"/>
      <c r="N97" s="17"/>
      <c r="O97" s="17"/>
      <c r="P97" s="17"/>
    </row>
    <row r="98" spans="1:16">
      <c r="A98" s="21"/>
      <c r="B98" s="22"/>
      <c r="C98" s="22"/>
      <c r="D98" s="22"/>
      <c r="E98" s="23"/>
      <c r="F98" s="22"/>
      <c r="G98" s="24" t="str">
        <f t="shared" ref="G98:G129" si="3">IF(F98="",IF(C98="","-",C98),VLOOKUP(F98,$C:$G,5,FALSE)&amp;"&gt;&gt;"&amp;C98)</f>
        <v>-</v>
      </c>
      <c r="H98" s="17"/>
      <c r="I98" s="17"/>
      <c r="J98" s="17"/>
      <c r="K98" s="17"/>
      <c r="M98" s="17"/>
      <c r="N98" s="17"/>
      <c r="O98" s="17"/>
      <c r="P98" s="17"/>
    </row>
    <row r="99" spans="1:16">
      <c r="A99" s="21"/>
      <c r="B99" s="22"/>
      <c r="C99" s="22"/>
      <c r="D99" s="22"/>
      <c r="E99" s="23"/>
      <c r="F99" s="22"/>
      <c r="G99" s="24" t="str">
        <f t="shared" si="3"/>
        <v>-</v>
      </c>
      <c r="H99" s="17"/>
      <c r="I99" s="17"/>
      <c r="J99" s="17"/>
      <c r="K99" s="17"/>
      <c r="M99" s="17"/>
      <c r="N99" s="17"/>
      <c r="O99" s="17"/>
      <c r="P99" s="17"/>
    </row>
    <row r="100" spans="1:16">
      <c r="A100" s="21"/>
      <c r="B100" s="22"/>
      <c r="C100" s="22"/>
      <c r="D100" s="22"/>
      <c r="E100" s="23"/>
      <c r="F100" s="22"/>
      <c r="G100" s="24" t="str">
        <f t="shared" si="3"/>
        <v>-</v>
      </c>
      <c r="H100" s="17"/>
      <c r="I100" s="17"/>
      <c r="J100" s="17"/>
      <c r="K100" s="17"/>
      <c r="M100" s="17"/>
      <c r="N100" s="17"/>
      <c r="O100" s="17"/>
      <c r="P100" s="17"/>
    </row>
    <row r="101" spans="1:16">
      <c r="A101" s="21"/>
      <c r="B101" s="22"/>
      <c r="C101" s="22"/>
      <c r="D101" s="22"/>
      <c r="E101" s="23"/>
      <c r="F101" s="22"/>
      <c r="G101" s="24" t="str">
        <f t="shared" si="3"/>
        <v>-</v>
      </c>
      <c r="H101" s="17"/>
      <c r="I101" s="17"/>
      <c r="J101" s="17"/>
      <c r="K101" s="17"/>
      <c r="M101" s="17"/>
      <c r="N101" s="17"/>
      <c r="O101" s="17"/>
      <c r="P101" s="17"/>
    </row>
    <row r="102" spans="1:16">
      <c r="A102" s="21"/>
      <c r="B102" s="22"/>
      <c r="C102" s="22"/>
      <c r="D102" s="22"/>
      <c r="E102" s="23"/>
      <c r="F102" s="22"/>
      <c r="G102" s="24" t="str">
        <f t="shared" si="3"/>
        <v>-</v>
      </c>
      <c r="H102" s="17"/>
      <c r="I102" s="17"/>
      <c r="J102" s="17"/>
      <c r="K102" s="17"/>
      <c r="M102" s="17"/>
      <c r="N102" s="17"/>
      <c r="O102" s="17"/>
      <c r="P102" s="17"/>
    </row>
    <row r="103" spans="1:16">
      <c r="A103" s="21"/>
      <c r="B103" s="22"/>
      <c r="C103" s="22"/>
      <c r="D103" s="22"/>
      <c r="E103" s="23"/>
      <c r="F103" s="22"/>
      <c r="G103" s="24" t="str">
        <f t="shared" si="3"/>
        <v>-</v>
      </c>
      <c r="H103" s="17"/>
      <c r="I103" s="17"/>
      <c r="J103" s="17"/>
      <c r="K103" s="17"/>
      <c r="M103" s="17"/>
      <c r="N103" s="17"/>
      <c r="O103" s="17"/>
      <c r="P103" s="17"/>
    </row>
    <row r="104" spans="1:16">
      <c r="A104" s="21"/>
      <c r="B104" s="22"/>
      <c r="C104" s="22"/>
      <c r="D104" s="22"/>
      <c r="E104" s="23"/>
      <c r="F104" s="22"/>
      <c r="G104" s="24" t="str">
        <f t="shared" si="3"/>
        <v>-</v>
      </c>
      <c r="H104" s="17"/>
      <c r="I104" s="17"/>
      <c r="J104" s="17"/>
      <c r="K104" s="17"/>
      <c r="M104" s="17"/>
      <c r="N104" s="17"/>
      <c r="O104" s="17"/>
      <c r="P104" s="17"/>
    </row>
    <row r="105" spans="1:16">
      <c r="A105" s="21"/>
      <c r="B105" s="22"/>
      <c r="C105" s="22"/>
      <c r="D105" s="22"/>
      <c r="E105" s="23"/>
      <c r="F105" s="22"/>
      <c r="G105" s="24" t="str">
        <f t="shared" si="3"/>
        <v>-</v>
      </c>
      <c r="H105" s="17"/>
      <c r="I105" s="17"/>
      <c r="J105" s="17"/>
      <c r="K105" s="17"/>
      <c r="M105" s="17"/>
      <c r="N105" s="17"/>
      <c r="O105" s="17"/>
      <c r="P105" s="17"/>
    </row>
    <row r="106" spans="1:16">
      <c r="A106" s="21"/>
      <c r="B106" s="22"/>
      <c r="C106" s="22"/>
      <c r="D106" s="22"/>
      <c r="E106" s="23"/>
      <c r="F106" s="22"/>
      <c r="G106" s="24" t="str">
        <f t="shared" si="3"/>
        <v>-</v>
      </c>
      <c r="H106" s="17"/>
      <c r="I106" s="17"/>
      <c r="J106" s="17"/>
      <c r="K106" s="17"/>
      <c r="M106" s="17"/>
      <c r="N106" s="17"/>
      <c r="O106" s="17"/>
      <c r="P106" s="17"/>
    </row>
    <row r="107" spans="1:16">
      <c r="A107" s="21"/>
      <c r="B107" s="22"/>
      <c r="C107" s="22"/>
      <c r="D107" s="22"/>
      <c r="E107" s="23"/>
      <c r="F107" s="22"/>
      <c r="G107" s="24" t="str">
        <f t="shared" si="3"/>
        <v>-</v>
      </c>
      <c r="H107" s="17"/>
      <c r="I107" s="17"/>
      <c r="J107" s="17"/>
      <c r="K107" s="17"/>
      <c r="M107" s="17"/>
      <c r="N107" s="17"/>
      <c r="O107" s="17"/>
      <c r="P107" s="17"/>
    </row>
    <row r="108" spans="1:16">
      <c r="A108" s="21"/>
      <c r="B108" s="22"/>
      <c r="C108" s="22"/>
      <c r="D108" s="22"/>
      <c r="E108" s="23"/>
      <c r="F108" s="22"/>
      <c r="G108" s="24" t="str">
        <f t="shared" si="3"/>
        <v>-</v>
      </c>
      <c r="H108" s="17"/>
      <c r="I108" s="17"/>
      <c r="J108" s="17"/>
      <c r="K108" s="17"/>
      <c r="M108" s="17"/>
      <c r="N108" s="17"/>
      <c r="O108" s="17"/>
      <c r="P108" s="17"/>
    </row>
    <row r="109" spans="1:16">
      <c r="A109" s="21"/>
      <c r="B109" s="22"/>
      <c r="C109" s="22"/>
      <c r="D109" s="22"/>
      <c r="E109" s="23"/>
      <c r="F109" s="22"/>
      <c r="G109" s="24" t="str">
        <f t="shared" si="3"/>
        <v>-</v>
      </c>
      <c r="H109" s="17"/>
      <c r="I109" s="17"/>
      <c r="J109" s="17"/>
      <c r="K109" s="17"/>
      <c r="M109" s="17"/>
      <c r="N109" s="17"/>
      <c r="O109" s="17"/>
      <c r="P109" s="17"/>
    </row>
    <row r="110" spans="1:16">
      <c r="A110" s="21"/>
      <c r="B110" s="22"/>
      <c r="C110" s="22"/>
      <c r="D110" s="22"/>
      <c r="E110" s="23"/>
      <c r="F110" s="22"/>
      <c r="G110" s="24" t="str">
        <f t="shared" si="3"/>
        <v>-</v>
      </c>
      <c r="H110" s="17"/>
      <c r="I110" s="17"/>
      <c r="J110" s="17"/>
      <c r="K110" s="17"/>
      <c r="M110" s="17"/>
      <c r="N110" s="17"/>
      <c r="O110" s="17"/>
      <c r="P110" s="17"/>
    </row>
    <row r="111" spans="1:16">
      <c r="A111" s="21"/>
      <c r="B111" s="22"/>
      <c r="C111" s="22"/>
      <c r="D111" s="22"/>
      <c r="E111" s="23"/>
      <c r="F111" s="22"/>
      <c r="G111" s="24" t="str">
        <f t="shared" si="3"/>
        <v>-</v>
      </c>
      <c r="H111" s="17"/>
      <c r="I111" s="17"/>
      <c r="J111" s="17"/>
      <c r="K111" s="17"/>
      <c r="M111" s="17"/>
      <c r="N111" s="17"/>
      <c r="O111" s="17"/>
      <c r="P111" s="17"/>
    </row>
    <row r="112" spans="1:16">
      <c r="A112" s="21"/>
      <c r="B112" s="22"/>
      <c r="C112" s="22"/>
      <c r="D112" s="22"/>
      <c r="E112" s="23"/>
      <c r="F112" s="22"/>
      <c r="G112" s="24" t="str">
        <f t="shared" si="3"/>
        <v>-</v>
      </c>
      <c r="H112" s="17"/>
      <c r="I112" s="17"/>
      <c r="J112" s="17"/>
      <c r="K112" s="17"/>
      <c r="M112" s="17"/>
      <c r="N112" s="17"/>
      <c r="O112" s="17"/>
      <c r="P112" s="17"/>
    </row>
    <row r="113" spans="1:16">
      <c r="A113" s="21"/>
      <c r="B113" s="22"/>
      <c r="C113" s="22"/>
      <c r="D113" s="22"/>
      <c r="E113" s="23"/>
      <c r="F113" s="22"/>
      <c r="G113" s="24" t="str">
        <f t="shared" si="3"/>
        <v>-</v>
      </c>
      <c r="H113" s="17"/>
      <c r="I113" s="17"/>
      <c r="J113" s="17"/>
      <c r="K113" s="17"/>
      <c r="M113" s="17"/>
      <c r="N113" s="17"/>
      <c r="O113" s="17"/>
      <c r="P113" s="17"/>
    </row>
    <row r="114" spans="1:16">
      <c r="A114" s="21"/>
      <c r="B114" s="22"/>
      <c r="C114" s="22"/>
      <c r="D114" s="22"/>
      <c r="E114" s="23"/>
      <c r="F114" s="22"/>
      <c r="G114" s="24" t="str">
        <f t="shared" si="3"/>
        <v>-</v>
      </c>
      <c r="H114" s="17"/>
      <c r="I114" s="17"/>
      <c r="J114" s="17"/>
      <c r="K114" s="17"/>
      <c r="M114" s="17"/>
      <c r="N114" s="17"/>
      <c r="O114" s="17"/>
      <c r="P114" s="17"/>
    </row>
    <row r="115" spans="1:16">
      <c r="A115" s="21"/>
      <c r="B115" s="22"/>
      <c r="C115" s="22"/>
      <c r="D115" s="22"/>
      <c r="E115" s="23"/>
      <c r="F115" s="22"/>
      <c r="G115" s="24" t="str">
        <f t="shared" si="3"/>
        <v>-</v>
      </c>
      <c r="H115" s="17"/>
      <c r="I115" s="17"/>
      <c r="J115" s="17"/>
      <c r="K115" s="17"/>
      <c r="M115" s="17"/>
      <c r="N115" s="17"/>
      <c r="O115" s="17"/>
      <c r="P115" s="17"/>
    </row>
    <row r="116" spans="1:16">
      <c r="A116" s="21"/>
      <c r="B116" s="22"/>
      <c r="C116" s="22"/>
      <c r="D116" s="22"/>
      <c r="E116" s="23"/>
      <c r="F116" s="22"/>
      <c r="G116" s="24" t="str">
        <f t="shared" si="3"/>
        <v>-</v>
      </c>
      <c r="H116" s="17"/>
      <c r="I116" s="17"/>
      <c r="J116" s="17"/>
      <c r="K116" s="17"/>
      <c r="M116" s="17"/>
      <c r="N116" s="17"/>
      <c r="O116" s="17"/>
      <c r="P116" s="17"/>
    </row>
    <row r="117" spans="1:16">
      <c r="A117" s="21"/>
      <c r="B117" s="22"/>
      <c r="C117" s="22"/>
      <c r="D117" s="22"/>
      <c r="E117" s="23"/>
      <c r="F117" s="22"/>
      <c r="G117" s="24" t="str">
        <f t="shared" si="3"/>
        <v>-</v>
      </c>
      <c r="H117" s="17"/>
      <c r="I117" s="17"/>
      <c r="J117" s="17"/>
      <c r="K117" s="17"/>
      <c r="M117" s="17"/>
      <c r="N117" s="17"/>
      <c r="O117" s="17"/>
      <c r="P117" s="17"/>
    </row>
    <row r="118" spans="1:16">
      <c r="A118" s="21"/>
      <c r="B118" s="22"/>
      <c r="C118" s="22"/>
      <c r="D118" s="22"/>
      <c r="E118" s="23"/>
      <c r="F118" s="22"/>
      <c r="G118" s="24" t="str">
        <f t="shared" si="3"/>
        <v>-</v>
      </c>
      <c r="H118" s="17"/>
      <c r="I118" s="17"/>
      <c r="J118" s="17"/>
      <c r="K118" s="17"/>
      <c r="M118" s="17"/>
      <c r="N118" s="17"/>
      <c r="O118" s="17"/>
      <c r="P118" s="17"/>
    </row>
    <row r="119" spans="1:16">
      <c r="A119" s="21"/>
      <c r="B119" s="22"/>
      <c r="C119" s="22"/>
      <c r="D119" s="22"/>
      <c r="E119" s="23"/>
      <c r="F119" s="22"/>
      <c r="G119" s="24" t="str">
        <f t="shared" si="3"/>
        <v>-</v>
      </c>
      <c r="H119" s="17"/>
      <c r="I119" s="17"/>
      <c r="J119" s="17"/>
      <c r="K119" s="17"/>
      <c r="M119" s="17"/>
      <c r="N119" s="17"/>
      <c r="O119" s="17"/>
      <c r="P119" s="17"/>
    </row>
    <row r="120" spans="1:16">
      <c r="A120" s="21"/>
      <c r="B120" s="22"/>
      <c r="C120" s="22"/>
      <c r="D120" s="22"/>
      <c r="E120" s="23"/>
      <c r="F120" s="22"/>
      <c r="G120" s="24" t="str">
        <f t="shared" si="3"/>
        <v>-</v>
      </c>
      <c r="H120" s="17"/>
      <c r="I120" s="17"/>
      <c r="J120" s="17"/>
      <c r="K120" s="17"/>
      <c r="M120" s="17"/>
      <c r="N120" s="17"/>
      <c r="O120" s="17"/>
      <c r="P120" s="17"/>
    </row>
    <row r="121" spans="1:16">
      <c r="A121" s="21"/>
      <c r="B121" s="22"/>
      <c r="C121" s="22"/>
      <c r="D121" s="22"/>
      <c r="E121" s="23"/>
      <c r="F121" s="22"/>
      <c r="G121" s="24" t="str">
        <f t="shared" si="3"/>
        <v>-</v>
      </c>
      <c r="H121" s="17"/>
      <c r="I121" s="17"/>
      <c r="J121" s="17"/>
      <c r="K121" s="17"/>
      <c r="M121" s="17"/>
      <c r="N121" s="17"/>
      <c r="O121" s="17"/>
      <c r="P121" s="17"/>
    </row>
    <row r="122" spans="1:16">
      <c r="A122" s="21"/>
      <c r="B122" s="22"/>
      <c r="C122" s="22"/>
      <c r="D122" s="22"/>
      <c r="E122" s="23"/>
      <c r="F122" s="22"/>
      <c r="G122" s="24" t="str">
        <f t="shared" si="3"/>
        <v>-</v>
      </c>
      <c r="H122" s="17"/>
      <c r="I122" s="17"/>
      <c r="J122" s="17"/>
      <c r="K122" s="17"/>
      <c r="M122" s="17"/>
      <c r="N122" s="17"/>
      <c r="O122" s="17"/>
      <c r="P122" s="17"/>
    </row>
    <row r="123" spans="1:16">
      <c r="A123" s="21"/>
      <c r="B123" s="22"/>
      <c r="C123" s="22"/>
      <c r="D123" s="22"/>
      <c r="E123" s="23"/>
      <c r="F123" s="22"/>
      <c r="G123" s="24" t="str">
        <f t="shared" si="3"/>
        <v>-</v>
      </c>
      <c r="H123" s="17"/>
      <c r="I123" s="17"/>
      <c r="J123" s="17"/>
      <c r="K123" s="17"/>
      <c r="M123" s="17"/>
      <c r="N123" s="17"/>
      <c r="O123" s="17"/>
      <c r="P123" s="17"/>
    </row>
    <row r="124" spans="1:16">
      <c r="A124" s="21"/>
      <c r="B124" s="22"/>
      <c r="C124" s="22"/>
      <c r="D124" s="22"/>
      <c r="E124" s="23"/>
      <c r="F124" s="22"/>
      <c r="G124" s="24" t="str">
        <f t="shared" si="3"/>
        <v>-</v>
      </c>
      <c r="H124" s="17"/>
      <c r="I124" s="17"/>
      <c r="J124" s="17"/>
      <c r="K124" s="17"/>
      <c r="M124" s="17"/>
      <c r="N124" s="17"/>
      <c r="O124" s="17"/>
      <c r="P124" s="17"/>
    </row>
    <row r="125" spans="1:16">
      <c r="A125" s="21"/>
      <c r="B125" s="22"/>
      <c r="C125" s="22"/>
      <c r="D125" s="22"/>
      <c r="E125" s="23"/>
      <c r="F125" s="22"/>
      <c r="G125" s="24" t="str">
        <f t="shared" si="3"/>
        <v>-</v>
      </c>
      <c r="H125" s="17"/>
      <c r="I125" s="17"/>
      <c r="J125" s="17"/>
      <c r="K125" s="17"/>
      <c r="M125" s="17"/>
      <c r="N125" s="17"/>
      <c r="O125" s="17"/>
      <c r="P125" s="17"/>
    </row>
    <row r="126" spans="1:16">
      <c r="A126" s="21"/>
      <c r="B126" s="22"/>
      <c r="C126" s="22"/>
      <c r="D126" s="22"/>
      <c r="E126" s="23"/>
      <c r="F126" s="22"/>
      <c r="G126" s="24" t="str">
        <f t="shared" si="3"/>
        <v>-</v>
      </c>
      <c r="H126" s="17"/>
      <c r="I126" s="17"/>
      <c r="J126" s="17"/>
      <c r="K126" s="17"/>
      <c r="M126" s="17"/>
      <c r="N126" s="17"/>
      <c r="O126" s="17"/>
      <c r="P126" s="17"/>
    </row>
    <row r="127" spans="1:16">
      <c r="A127" s="21"/>
      <c r="B127" s="22"/>
      <c r="C127" s="22"/>
      <c r="D127" s="22"/>
      <c r="E127" s="23"/>
      <c r="F127" s="22"/>
      <c r="G127" s="24" t="str">
        <f t="shared" si="3"/>
        <v>-</v>
      </c>
      <c r="H127" s="17"/>
      <c r="I127" s="17"/>
      <c r="J127" s="17"/>
      <c r="K127" s="17"/>
      <c r="M127" s="17"/>
      <c r="N127" s="17"/>
      <c r="O127" s="17"/>
      <c r="P127" s="17"/>
    </row>
    <row r="128" spans="1:16">
      <c r="A128" s="21"/>
      <c r="B128" s="22"/>
      <c r="C128" s="22"/>
      <c r="D128" s="22"/>
      <c r="E128" s="23"/>
      <c r="F128" s="22"/>
      <c r="G128" s="24" t="str">
        <f t="shared" si="3"/>
        <v>-</v>
      </c>
      <c r="H128" s="17"/>
      <c r="I128" s="17"/>
      <c r="J128" s="17"/>
      <c r="K128" s="17"/>
      <c r="M128" s="17"/>
      <c r="N128" s="17"/>
      <c r="O128" s="17"/>
      <c r="P128" s="17"/>
    </row>
    <row r="129" spans="1:16">
      <c r="A129" s="21"/>
      <c r="B129" s="22"/>
      <c r="C129" s="22"/>
      <c r="D129" s="22"/>
      <c r="E129" s="23"/>
      <c r="F129" s="22"/>
      <c r="G129" s="24" t="str">
        <f t="shared" si="3"/>
        <v>-</v>
      </c>
      <c r="H129" s="17"/>
      <c r="I129" s="17"/>
      <c r="J129" s="17"/>
      <c r="K129" s="17"/>
      <c r="M129" s="17"/>
      <c r="N129" s="17"/>
      <c r="O129" s="17"/>
      <c r="P129" s="17"/>
    </row>
    <row r="130" spans="1:16">
      <c r="A130" s="21"/>
      <c r="B130" s="22"/>
      <c r="C130" s="22"/>
      <c r="D130" s="22"/>
      <c r="E130" s="23"/>
      <c r="F130" s="22"/>
      <c r="G130" s="24" t="str">
        <f>IF(F130="",IF(C130="","-",C130),VLOOKUP(F130,$C:$G,5,FALSE)&amp;"&gt;&gt;"&amp;C130)</f>
        <v>-</v>
      </c>
      <c r="H130" s="17"/>
      <c r="I130" s="17"/>
      <c r="J130" s="17"/>
      <c r="K130" s="17"/>
      <c r="M130" s="17"/>
      <c r="N130" s="17"/>
      <c r="O130" s="17"/>
      <c r="P130" s="17"/>
    </row>
  </sheetData>
  <sheetProtection formatCells="0" formatColumns="0" formatRows="0" insertRows="0" deleteRows="0" sort="0" autoFilter="0"/>
  <phoneticPr fontId="4" type="noConversion"/>
  <dataValidations count="2">
    <dataValidation type="list" allowBlank="1" showInputMessage="1" showErrorMessage="1" sqref="F2:F130" xr:uid="{00000000-0002-0000-1F00-000000000000}">
      <formula1>OFFSET($C$1,1,0,COUNTA($C:$C)-1)</formula1>
    </dataValidation>
    <dataValidation type="custom" showInputMessage="1" showErrorMessage="1" errorTitle="Duplicate Key" error="Value must be unique" promptTitle="Duplicate Key" prompt="Value must be unique" sqref="C2:C5 C7:C130" xr:uid="{00000000-0002-0000-1F00-000001000000}">
      <formula1>IF(COUNTIF($C:$C,C2)=1,1,0)</formula1>
    </dataValidation>
  </dataValidation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工作表17">
    <tabColor rgb="FFFFFF00"/>
  </sheetPr>
  <dimension ref="A1:H56"/>
  <sheetViews>
    <sheetView zoomScale="85" zoomScaleNormal="85" workbookViewId="0">
      <pane xSplit="3" ySplit="1" topLeftCell="D2" activePane="bottomRight" state="frozen"/>
      <selection pane="topRight" activeCell="B12" sqref="B12"/>
      <selection pane="bottomLeft" activeCell="B12" sqref="B12"/>
      <selection pane="bottomRight" activeCell="B12" sqref="B12"/>
    </sheetView>
  </sheetViews>
  <sheetFormatPr defaultColWidth="10.44140625" defaultRowHeight="18.75"/>
  <cols>
    <col min="1" max="1" width="23.5546875" style="58" customWidth="1"/>
    <col min="2" max="2" width="26.5546875" style="53" customWidth="1"/>
    <col min="3" max="3" width="42.33203125" style="53" customWidth="1"/>
    <col min="4" max="4" width="10.44140625" style="53"/>
    <col min="5" max="5" width="15.5546875" style="53" customWidth="1"/>
    <col min="6" max="6" width="19.5546875" style="53" customWidth="1"/>
    <col min="7" max="7" width="25.44140625" style="53" customWidth="1"/>
    <col min="8" max="8" width="31.88671875" style="53" customWidth="1"/>
    <col min="9" max="16384" width="10.44140625" style="53"/>
  </cols>
  <sheetData>
    <row r="1" spans="1:8" ht="19.5" customHeight="1">
      <c r="A1" s="51" t="s">
        <v>7792</v>
      </c>
      <c r="B1" s="52" t="s">
        <v>903</v>
      </c>
      <c r="C1" s="52" t="s">
        <v>8659</v>
      </c>
      <c r="D1" s="52" t="s">
        <v>8660</v>
      </c>
      <c r="E1" s="52" t="s">
        <v>7796</v>
      </c>
      <c r="F1" s="52" t="s">
        <v>8661</v>
      </c>
      <c r="G1" s="52" t="s">
        <v>8662</v>
      </c>
      <c r="H1" s="52" t="s">
        <v>8663</v>
      </c>
    </row>
    <row r="2" spans="1:8">
      <c r="A2" s="59"/>
      <c r="B2" s="55" t="s">
        <v>8625</v>
      </c>
      <c r="C2" s="55" t="s">
        <v>8664</v>
      </c>
      <c r="D2" s="55"/>
      <c r="E2" s="55" t="s">
        <v>8665</v>
      </c>
      <c r="F2" s="55" t="s">
        <v>8666</v>
      </c>
      <c r="G2" s="55" t="s">
        <v>8667</v>
      </c>
      <c r="H2" s="55" t="s">
        <v>8668</v>
      </c>
    </row>
    <row r="3" spans="1:8">
      <c r="A3" s="60"/>
      <c r="B3" s="62" t="s">
        <v>8628</v>
      </c>
      <c r="C3" s="55" t="s">
        <v>8664</v>
      </c>
      <c r="D3" s="55"/>
      <c r="E3" s="55" t="s">
        <v>8665</v>
      </c>
      <c r="F3" s="55" t="s">
        <v>8666</v>
      </c>
      <c r="G3" s="55" t="s">
        <v>8667</v>
      </c>
      <c r="H3" s="55" t="s">
        <v>8669</v>
      </c>
    </row>
    <row r="4" spans="1:8" ht="31.5" customHeight="1">
      <c r="A4" s="60"/>
      <c r="B4" s="55" t="s">
        <v>8629</v>
      </c>
      <c r="C4" s="55" t="s">
        <v>8664</v>
      </c>
      <c r="D4" s="55"/>
      <c r="E4" s="55" t="s">
        <v>8665</v>
      </c>
      <c r="F4" s="55" t="s">
        <v>8666</v>
      </c>
      <c r="G4" s="55" t="s">
        <v>8667</v>
      </c>
      <c r="H4" s="55"/>
    </row>
    <row r="5" spans="1:8" ht="23.25" customHeight="1">
      <c r="A5" s="60"/>
      <c r="B5" s="55"/>
      <c r="C5" s="55"/>
      <c r="D5" s="55"/>
      <c r="E5" s="55"/>
      <c r="F5" s="55"/>
      <c r="G5" s="55"/>
      <c r="H5" s="55"/>
    </row>
    <row r="6" spans="1:8" ht="39" customHeight="1">
      <c r="A6" s="60"/>
      <c r="B6" s="55"/>
      <c r="C6" s="55"/>
      <c r="D6" s="55"/>
      <c r="E6" s="55"/>
      <c r="F6" s="55"/>
      <c r="G6" s="55"/>
      <c r="H6" s="55"/>
    </row>
    <row r="7" spans="1:8">
      <c r="A7" s="54"/>
      <c r="C7" s="55"/>
      <c r="D7" s="55"/>
      <c r="E7" s="55"/>
      <c r="F7" s="55"/>
      <c r="G7" s="55"/>
      <c r="H7" s="55"/>
    </row>
    <row r="8" spans="1:8">
      <c r="A8" s="56"/>
      <c r="B8" s="55"/>
      <c r="C8" s="55"/>
      <c r="D8" s="55"/>
      <c r="E8" s="55"/>
      <c r="F8" s="55"/>
      <c r="G8" s="55"/>
      <c r="H8" s="55"/>
    </row>
    <row r="9" spans="1:8">
      <c r="A9" s="56"/>
      <c r="B9" s="55"/>
      <c r="C9" s="55"/>
      <c r="D9" s="55"/>
      <c r="E9" s="55"/>
      <c r="F9" s="55"/>
      <c r="G9" s="55"/>
      <c r="H9" s="55"/>
    </row>
    <row r="10" spans="1:8">
      <c r="A10" s="56"/>
      <c r="B10" s="55"/>
      <c r="C10" s="55"/>
      <c r="D10" s="55"/>
      <c r="E10" s="55"/>
      <c r="F10" s="55"/>
      <c r="G10" s="55"/>
      <c r="H10" s="55"/>
    </row>
    <row r="11" spans="1:8">
      <c r="A11" s="57"/>
      <c r="B11" s="55"/>
      <c r="C11" s="55"/>
      <c r="D11" s="55"/>
      <c r="E11" s="55"/>
      <c r="F11" s="55"/>
      <c r="G11" s="55"/>
      <c r="H11" s="55"/>
    </row>
    <row r="12" spans="1:8">
      <c r="A12" s="54"/>
      <c r="C12" s="55"/>
      <c r="D12" s="55"/>
      <c r="E12" s="55"/>
      <c r="F12" s="55"/>
      <c r="G12" s="55"/>
      <c r="H12" s="55"/>
    </row>
    <row r="13" spans="1:8">
      <c r="A13" s="56"/>
      <c r="B13" s="55"/>
      <c r="C13" s="55"/>
      <c r="D13" s="55"/>
      <c r="E13" s="55"/>
      <c r="F13" s="55"/>
      <c r="G13" s="55"/>
      <c r="H13" s="55"/>
    </row>
    <row r="14" spans="1:8">
      <c r="A14" s="56"/>
      <c r="B14" s="55"/>
      <c r="C14" s="55"/>
      <c r="D14" s="55"/>
      <c r="E14" s="55"/>
      <c r="F14" s="55"/>
      <c r="G14" s="55"/>
      <c r="H14" s="55"/>
    </row>
    <row r="15" spans="1:8">
      <c r="A15" s="56"/>
      <c r="B15" s="55"/>
      <c r="C15" s="55"/>
      <c r="D15" s="55"/>
      <c r="E15" s="55"/>
      <c r="F15" s="55"/>
      <c r="G15" s="55"/>
      <c r="H15" s="55"/>
    </row>
    <row r="16" spans="1:8">
      <c r="A16" s="57"/>
      <c r="B16" s="55"/>
      <c r="C16" s="55"/>
      <c r="D16" s="55"/>
      <c r="E16" s="55"/>
      <c r="F16" s="55"/>
      <c r="G16" s="55"/>
      <c r="H16" s="55"/>
    </row>
    <row r="17" spans="1:8">
      <c r="A17" s="54"/>
      <c r="B17" s="55"/>
      <c r="C17" s="55"/>
      <c r="D17" s="55"/>
      <c r="E17" s="55"/>
      <c r="F17" s="55"/>
      <c r="G17" s="55"/>
      <c r="H17" s="55"/>
    </row>
    <row r="18" spans="1:8">
      <c r="A18" s="56"/>
      <c r="B18" s="55"/>
      <c r="C18" s="55"/>
      <c r="D18" s="55"/>
      <c r="E18" s="55"/>
      <c r="F18" s="55"/>
      <c r="G18" s="55"/>
      <c r="H18" s="55"/>
    </row>
    <row r="19" spans="1:8">
      <c r="A19" s="56"/>
      <c r="B19" s="55"/>
      <c r="C19" s="55"/>
      <c r="D19" s="55"/>
      <c r="E19" s="55"/>
      <c r="F19" s="55"/>
      <c r="G19" s="55"/>
      <c r="H19" s="55"/>
    </row>
    <row r="20" spans="1:8">
      <c r="A20" s="56"/>
      <c r="B20" s="55"/>
      <c r="C20" s="55"/>
      <c r="D20" s="55"/>
      <c r="E20" s="55"/>
      <c r="F20" s="55"/>
      <c r="G20" s="55"/>
      <c r="H20" s="55"/>
    </row>
    <row r="21" spans="1:8">
      <c r="A21" s="57"/>
      <c r="B21" s="55"/>
      <c r="C21" s="55"/>
      <c r="D21" s="55"/>
      <c r="E21" s="55"/>
      <c r="F21" s="55"/>
      <c r="G21" s="55"/>
      <c r="H21" s="55"/>
    </row>
    <row r="22" spans="1:8">
      <c r="A22" s="54"/>
      <c r="B22" s="55"/>
      <c r="C22" s="55"/>
      <c r="D22" s="55"/>
      <c r="E22" s="55"/>
      <c r="F22" s="55"/>
      <c r="G22" s="55"/>
      <c r="H22" s="55"/>
    </row>
    <row r="23" spans="1:8">
      <c r="A23" s="56"/>
      <c r="B23" s="55"/>
      <c r="C23" s="55"/>
      <c r="D23" s="55"/>
      <c r="E23" s="55"/>
      <c r="F23" s="55"/>
      <c r="G23" s="55"/>
      <c r="H23" s="55"/>
    </row>
    <row r="24" spans="1:8">
      <c r="A24" s="56"/>
      <c r="B24" s="55"/>
      <c r="C24" s="55"/>
      <c r="D24" s="55"/>
      <c r="E24" s="55"/>
      <c r="F24" s="55"/>
      <c r="G24" s="55"/>
      <c r="H24" s="55"/>
    </row>
    <row r="25" spans="1:8">
      <c r="A25" s="56"/>
      <c r="B25" s="55"/>
      <c r="C25" s="55"/>
      <c r="D25" s="55"/>
      <c r="E25" s="55"/>
      <c r="F25" s="55"/>
      <c r="G25" s="55"/>
      <c r="H25" s="55"/>
    </row>
    <row r="26" spans="1:8">
      <c r="A26" s="57"/>
      <c r="B26" s="55"/>
      <c r="C26" s="55"/>
      <c r="D26" s="55"/>
      <c r="E26" s="55"/>
      <c r="F26" s="55"/>
      <c r="G26" s="55"/>
      <c r="H26" s="55"/>
    </row>
    <row r="27" spans="1:8">
      <c r="A27" s="54"/>
      <c r="B27" s="55"/>
      <c r="C27" s="55"/>
      <c r="D27" s="55"/>
      <c r="E27" s="55"/>
      <c r="F27" s="55"/>
      <c r="G27" s="55"/>
      <c r="H27" s="55"/>
    </row>
    <row r="28" spans="1:8">
      <c r="A28" s="56"/>
      <c r="B28" s="55"/>
      <c r="C28" s="55"/>
      <c r="D28" s="55"/>
      <c r="E28" s="55"/>
      <c r="F28" s="55"/>
      <c r="G28" s="55"/>
      <c r="H28" s="55"/>
    </row>
    <row r="29" spans="1:8">
      <c r="A29" s="56"/>
      <c r="B29" s="55"/>
      <c r="C29" s="55"/>
      <c r="D29" s="55"/>
      <c r="E29" s="55"/>
      <c r="F29" s="55"/>
      <c r="G29" s="55"/>
      <c r="H29" s="55"/>
    </row>
    <row r="30" spans="1:8">
      <c r="A30" s="56"/>
      <c r="B30" s="55"/>
      <c r="C30" s="55"/>
      <c r="D30" s="55"/>
      <c r="E30" s="55"/>
      <c r="F30" s="55"/>
      <c r="G30" s="55"/>
      <c r="H30" s="55"/>
    </row>
    <row r="31" spans="1:8">
      <c r="A31" s="57"/>
      <c r="B31" s="55"/>
      <c r="C31" s="55"/>
      <c r="D31" s="55"/>
      <c r="E31" s="55"/>
      <c r="F31" s="55"/>
      <c r="G31" s="55"/>
      <c r="H31" s="55"/>
    </row>
    <row r="32" spans="1:8">
      <c r="A32" s="54"/>
      <c r="B32" s="55"/>
      <c r="C32" s="55"/>
      <c r="D32" s="55"/>
      <c r="E32" s="55"/>
      <c r="F32" s="55"/>
      <c r="G32" s="55"/>
      <c r="H32" s="55"/>
    </row>
    <row r="33" spans="1:8">
      <c r="A33" s="56"/>
      <c r="B33" s="55"/>
      <c r="C33" s="55"/>
      <c r="D33" s="55"/>
      <c r="E33" s="55"/>
      <c r="F33" s="55"/>
      <c r="G33" s="55"/>
      <c r="H33" s="55"/>
    </row>
    <row r="34" spans="1:8">
      <c r="A34" s="56"/>
      <c r="B34" s="55"/>
      <c r="C34" s="55"/>
      <c r="D34" s="55"/>
      <c r="E34" s="55"/>
      <c r="F34" s="55"/>
      <c r="G34" s="55"/>
      <c r="H34" s="55"/>
    </row>
    <row r="35" spans="1:8">
      <c r="A35" s="56"/>
      <c r="B35" s="55"/>
      <c r="C35" s="55"/>
      <c r="D35" s="55"/>
      <c r="E35" s="55"/>
      <c r="F35" s="55"/>
      <c r="G35" s="55"/>
      <c r="H35" s="55"/>
    </row>
    <row r="36" spans="1:8">
      <c r="A36" s="57"/>
      <c r="B36" s="55"/>
      <c r="C36" s="55"/>
      <c r="D36" s="55"/>
      <c r="E36" s="55"/>
      <c r="F36" s="55"/>
      <c r="G36" s="55"/>
      <c r="H36" s="55"/>
    </row>
    <row r="37" spans="1:8">
      <c r="A37" s="54"/>
      <c r="B37" s="55"/>
      <c r="C37" s="55"/>
      <c r="D37" s="55"/>
      <c r="E37" s="55"/>
      <c r="F37" s="55"/>
      <c r="G37" s="55"/>
      <c r="H37" s="55"/>
    </row>
    <row r="38" spans="1:8">
      <c r="A38" s="56"/>
      <c r="B38" s="55"/>
      <c r="C38" s="55"/>
      <c r="D38" s="55"/>
      <c r="E38" s="55"/>
      <c r="F38" s="55"/>
      <c r="G38" s="55"/>
      <c r="H38" s="55"/>
    </row>
    <row r="39" spans="1:8">
      <c r="A39" s="56"/>
      <c r="B39" s="55"/>
      <c r="C39" s="55"/>
      <c r="D39" s="55"/>
      <c r="E39" s="55"/>
      <c r="F39" s="55"/>
      <c r="G39" s="55"/>
      <c r="H39" s="55"/>
    </row>
    <row r="40" spans="1:8">
      <c r="A40" s="56"/>
      <c r="B40" s="55"/>
      <c r="C40" s="55"/>
      <c r="D40" s="55"/>
      <c r="E40" s="55"/>
      <c r="F40" s="55"/>
      <c r="G40" s="55"/>
      <c r="H40" s="55"/>
    </row>
    <row r="41" spans="1:8">
      <c r="A41" s="57"/>
      <c r="B41" s="55"/>
      <c r="C41" s="55"/>
      <c r="D41" s="55"/>
      <c r="E41" s="55"/>
      <c r="F41" s="55"/>
      <c r="G41" s="55"/>
      <c r="H41" s="55"/>
    </row>
    <row r="42" spans="1:8">
      <c r="A42" s="54"/>
      <c r="B42" s="55"/>
      <c r="C42" s="55"/>
      <c r="D42" s="55"/>
      <c r="E42" s="55"/>
      <c r="F42" s="55"/>
      <c r="G42" s="55"/>
      <c r="H42" s="55"/>
    </row>
    <row r="43" spans="1:8">
      <c r="A43" s="56"/>
      <c r="B43" s="55"/>
      <c r="C43" s="55"/>
      <c r="D43" s="55"/>
      <c r="E43" s="55"/>
      <c r="F43" s="55"/>
      <c r="G43" s="55"/>
      <c r="H43" s="55"/>
    </row>
    <row r="44" spans="1:8">
      <c r="A44" s="56"/>
      <c r="B44" s="55"/>
      <c r="C44" s="55"/>
      <c r="D44" s="55"/>
      <c r="E44" s="55"/>
      <c r="F44" s="55"/>
      <c r="G44" s="55"/>
      <c r="H44" s="55"/>
    </row>
    <row r="45" spans="1:8">
      <c r="A45" s="56"/>
      <c r="B45" s="55"/>
      <c r="C45" s="55"/>
      <c r="D45" s="55"/>
      <c r="E45" s="55"/>
      <c r="F45" s="55"/>
      <c r="G45" s="55"/>
      <c r="H45" s="55"/>
    </row>
    <row r="46" spans="1:8">
      <c r="A46" s="57"/>
      <c r="B46" s="55"/>
      <c r="C46" s="55"/>
      <c r="D46" s="55"/>
      <c r="E46" s="55"/>
      <c r="F46" s="55"/>
      <c r="G46" s="55"/>
      <c r="H46" s="55"/>
    </row>
    <row r="47" spans="1:8">
      <c r="A47" s="54"/>
      <c r="B47" s="55"/>
      <c r="C47" s="55"/>
      <c r="D47" s="55"/>
      <c r="E47" s="55"/>
      <c r="F47" s="55"/>
      <c r="G47" s="55"/>
      <c r="H47" s="55"/>
    </row>
    <row r="48" spans="1:8">
      <c r="A48" s="56"/>
      <c r="B48" s="55"/>
      <c r="C48" s="55"/>
      <c r="D48" s="55"/>
      <c r="E48" s="55"/>
      <c r="F48" s="55"/>
      <c r="G48" s="55"/>
      <c r="H48" s="55"/>
    </row>
    <row r="49" spans="1:8">
      <c r="A49" s="56"/>
      <c r="B49" s="55"/>
      <c r="C49" s="55"/>
      <c r="D49" s="55"/>
      <c r="E49" s="55"/>
      <c r="F49" s="55"/>
      <c r="G49" s="55"/>
      <c r="H49" s="55"/>
    </row>
    <row r="50" spans="1:8">
      <c r="A50" s="56"/>
      <c r="B50" s="55"/>
      <c r="C50" s="55"/>
      <c r="D50" s="55"/>
      <c r="E50" s="55"/>
      <c r="F50" s="55"/>
      <c r="G50" s="55"/>
      <c r="H50" s="55"/>
    </row>
    <row r="51" spans="1:8">
      <c r="A51" s="57"/>
      <c r="B51" s="55"/>
      <c r="C51" s="55"/>
      <c r="D51" s="55"/>
      <c r="E51" s="55"/>
      <c r="F51" s="55"/>
      <c r="G51" s="55"/>
      <c r="H51" s="55"/>
    </row>
    <row r="52" spans="1:8">
      <c r="A52" s="54"/>
      <c r="B52" s="55"/>
      <c r="C52" s="55"/>
      <c r="D52" s="55"/>
      <c r="E52" s="55"/>
      <c r="F52" s="55"/>
      <c r="G52" s="55"/>
      <c r="H52" s="55"/>
    </row>
    <row r="53" spans="1:8">
      <c r="A53" s="56"/>
      <c r="B53" s="55"/>
      <c r="C53" s="55"/>
      <c r="D53" s="55"/>
      <c r="E53" s="55"/>
      <c r="F53" s="55"/>
      <c r="G53" s="55"/>
      <c r="H53" s="55"/>
    </row>
    <row r="54" spans="1:8">
      <c r="A54" s="56"/>
      <c r="B54" s="55"/>
      <c r="C54" s="55"/>
      <c r="D54" s="55"/>
      <c r="E54" s="55"/>
      <c r="F54" s="55"/>
      <c r="G54" s="55"/>
      <c r="H54" s="55"/>
    </row>
    <row r="55" spans="1:8">
      <c r="A55" s="56"/>
      <c r="B55" s="55"/>
      <c r="C55" s="55"/>
      <c r="D55" s="55"/>
      <c r="E55" s="55"/>
      <c r="F55" s="55"/>
      <c r="G55" s="55"/>
      <c r="H55" s="55"/>
    </row>
    <row r="56" spans="1:8">
      <c r="A56" s="57"/>
      <c r="B56" s="55"/>
      <c r="C56" s="55"/>
      <c r="D56" s="55"/>
      <c r="E56" s="55"/>
      <c r="F56" s="55"/>
      <c r="G56" s="55"/>
      <c r="H56" s="55"/>
    </row>
  </sheetData>
  <phoneticPr fontId="4" type="noConversion"/>
  <dataValidations count="5">
    <dataValidation type="list" allowBlank="1" showInputMessage="1" showErrorMessage="1" sqref="E2:E56" xr:uid="{00000000-0002-0000-2000-000000000000}">
      <formula1>"Term,Data_Calss,Classification,Tag,UserName,AssetOwner"</formula1>
    </dataValidation>
    <dataValidation type="list" allowBlank="1" showInputMessage="1" showErrorMessage="1" sqref="F52:F53 F7:F8 F12:F13 F17:F18 F22:F23 F27:F28 F32:F33 F37:F38 F42:F43 F47:F48 F2:F4" xr:uid="{00000000-0002-0000-2000-000001000000}">
      <formula1>"contain any, does not contain any"</formula1>
    </dataValidation>
    <dataValidation type="list" allowBlank="1" showInputMessage="1" showErrorMessage="1" sqref="D52:D54 D7:D9 D12:D14 D17:D19 D22:D24 D27:D29 D32:D34 D37:D39 D42:D44 D47:D49 D2:D4" xr:uid="{00000000-0002-0000-2000-000002000000}">
      <formula1>"AND, OR"</formula1>
    </dataValidation>
    <dataValidation type="list" allowBlank="1" showInputMessage="1" showErrorMessage="1" sqref="H2:H4 H7 H12 H17 H22 H27 H32 H37 H42 H47 H52" xr:uid="{00000000-0002-0000-2000-000003000000}">
      <formula1>"deney access to data,mask data"</formula1>
    </dataValidation>
    <dataValidation type="list" allowBlank="1" showInputMessage="1" showErrorMessage="1" sqref="F54:F55 F39:F40 F29:F30 F9:F10 F49:F50 F14:F15 F34:F35 F19:F20 F44:F45 F24:F25 F5" xr:uid="{00000000-0002-0000-2000-000004000000}">
      <formula1>"Term,Data_Calss,Classification,Tag"</formula1>
    </dataValidation>
  </dataValidation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工作表18"/>
  <dimension ref="A1:A58"/>
  <sheetViews>
    <sheetView workbookViewId="0">
      <selection activeCell="F28" sqref="F28"/>
    </sheetView>
  </sheetViews>
  <sheetFormatPr defaultColWidth="8.88671875" defaultRowHeight="15.75"/>
  <cols>
    <col min="1" max="1" width="53.109375" customWidth="1"/>
  </cols>
  <sheetData>
    <row r="1" spans="1:1">
      <c r="A1">
        <v>56</v>
      </c>
    </row>
    <row r="2" spans="1:1">
      <c r="A2" t="s">
        <v>8670</v>
      </c>
    </row>
    <row r="3" spans="1:1">
      <c r="A3" t="s">
        <v>8671</v>
      </c>
    </row>
    <row r="4" spans="1:1">
      <c r="A4" t="s">
        <v>8672</v>
      </c>
    </row>
    <row r="5" spans="1:1">
      <c r="A5" t="s">
        <v>8673</v>
      </c>
    </row>
    <row r="6" spans="1:1">
      <c r="A6" t="s">
        <v>8674</v>
      </c>
    </row>
    <row r="7" spans="1:1">
      <c r="A7" t="s">
        <v>8675</v>
      </c>
    </row>
    <row r="8" spans="1:1">
      <c r="A8" t="s">
        <v>8676</v>
      </c>
    </row>
    <row r="9" spans="1:1">
      <c r="A9" t="s">
        <v>8677</v>
      </c>
    </row>
    <row r="10" spans="1:1">
      <c r="A10" t="s">
        <v>8678</v>
      </c>
    </row>
    <row r="11" spans="1:1">
      <c r="A11" t="s">
        <v>8679</v>
      </c>
    </row>
    <row r="12" spans="1:1">
      <c r="A12" t="s">
        <v>8680</v>
      </c>
    </row>
    <row r="13" spans="1:1">
      <c r="A13" t="s">
        <v>8681</v>
      </c>
    </row>
    <row r="14" spans="1:1">
      <c r="A14" t="s">
        <v>8682</v>
      </c>
    </row>
    <row r="15" spans="1:1">
      <c r="A15" t="s">
        <v>8683</v>
      </c>
    </row>
    <row r="16" spans="1:1">
      <c r="A16" t="s">
        <v>8684</v>
      </c>
    </row>
    <row r="17" spans="1:1">
      <c r="A17" t="s">
        <v>8685</v>
      </c>
    </row>
    <row r="18" spans="1:1">
      <c r="A18" t="s">
        <v>8686</v>
      </c>
    </row>
    <row r="19" spans="1:1">
      <c r="A19" t="s">
        <v>8687</v>
      </c>
    </row>
    <row r="20" spans="1:1">
      <c r="A20" t="s">
        <v>8688</v>
      </c>
    </row>
    <row r="21" spans="1:1">
      <c r="A21" t="s">
        <v>8689</v>
      </c>
    </row>
    <row r="22" spans="1:1">
      <c r="A22" t="s">
        <v>8690</v>
      </c>
    </row>
    <row r="23" spans="1:1">
      <c r="A23" t="s">
        <v>8691</v>
      </c>
    </row>
    <row r="24" spans="1:1">
      <c r="A24" t="s">
        <v>8692</v>
      </c>
    </row>
    <row r="25" spans="1:1">
      <c r="A25" t="s">
        <v>8693</v>
      </c>
    </row>
    <row r="26" spans="1:1">
      <c r="A26" t="s">
        <v>8694</v>
      </c>
    </row>
    <row r="27" spans="1:1">
      <c r="A27" t="s">
        <v>8695</v>
      </c>
    </row>
    <row r="28" spans="1:1">
      <c r="A28" t="s">
        <v>8696</v>
      </c>
    </row>
    <row r="29" spans="1:1">
      <c r="A29" t="s">
        <v>8697</v>
      </c>
    </row>
    <row r="30" spans="1:1">
      <c r="A30" t="s">
        <v>8698</v>
      </c>
    </row>
    <row r="31" spans="1:1">
      <c r="A31" t="s">
        <v>8699</v>
      </c>
    </row>
    <row r="32" spans="1:1">
      <c r="A32" t="s">
        <v>8700</v>
      </c>
    </row>
    <row r="33" spans="1:1">
      <c r="A33" t="s">
        <v>8701</v>
      </c>
    </row>
    <row r="34" spans="1:1">
      <c r="A34" t="s">
        <v>8702</v>
      </c>
    </row>
    <row r="35" spans="1:1">
      <c r="A35" t="s">
        <v>8703</v>
      </c>
    </row>
    <row r="36" spans="1:1">
      <c r="A36" t="s">
        <v>8704</v>
      </c>
    </row>
    <row r="37" spans="1:1">
      <c r="A37" t="s">
        <v>8705</v>
      </c>
    </row>
    <row r="38" spans="1:1">
      <c r="A38" t="s">
        <v>8706</v>
      </c>
    </row>
    <row r="39" spans="1:1">
      <c r="A39" t="s">
        <v>8707</v>
      </c>
    </row>
    <row r="40" spans="1:1">
      <c r="A40" t="s">
        <v>8708</v>
      </c>
    </row>
    <row r="41" spans="1:1">
      <c r="A41" t="s">
        <v>8709</v>
      </c>
    </row>
    <row r="42" spans="1:1">
      <c r="A42" t="s">
        <v>8710</v>
      </c>
    </row>
    <row r="43" spans="1:1">
      <c r="A43" t="s">
        <v>8711</v>
      </c>
    </row>
    <row r="44" spans="1:1">
      <c r="A44" t="s">
        <v>8712</v>
      </c>
    </row>
    <row r="45" spans="1:1">
      <c r="A45" t="s">
        <v>8713</v>
      </c>
    </row>
    <row r="46" spans="1:1">
      <c r="A46" t="s">
        <v>8714</v>
      </c>
    </row>
    <row r="47" spans="1:1">
      <c r="A47" t="s">
        <v>8715</v>
      </c>
    </row>
    <row r="48" spans="1:1">
      <c r="A48" t="s">
        <v>8716</v>
      </c>
    </row>
    <row r="49" spans="1:1">
      <c r="A49" t="s">
        <v>8717</v>
      </c>
    </row>
    <row r="50" spans="1:1">
      <c r="A50" t="s">
        <v>8719</v>
      </c>
    </row>
    <row r="51" spans="1:1" ht="78.75">
      <c r="A51" s="109" t="s">
        <v>8731</v>
      </c>
    </row>
    <row r="52" spans="1:1">
      <c r="A52" t="s">
        <v>8737</v>
      </c>
    </row>
    <row r="53" spans="1:1">
      <c r="A53" t="s">
        <v>8738</v>
      </c>
    </row>
    <row r="54" spans="1:1">
      <c r="A54" t="s">
        <v>8740</v>
      </c>
    </row>
    <row r="55" spans="1:1">
      <c r="A55" t="s">
        <v>8741</v>
      </c>
    </row>
    <row r="56" spans="1:1">
      <c r="A56" t="s">
        <v>8742</v>
      </c>
    </row>
    <row r="57" spans="1:1">
      <c r="A57" t="s">
        <v>8743</v>
      </c>
    </row>
    <row r="58" spans="1:1">
      <c r="A58" t="s">
        <v>8718</v>
      </c>
    </row>
  </sheetData>
  <phoneticPr fontId="4"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285cb2ad-eb57-4aaf-b0a3-1761797acbb4">
      <Terms xmlns="http://schemas.microsoft.com/office/infopath/2007/PartnerControls"/>
    </lcf76f155ced4ddcb4097134ff3c332f>
    <TaxCatchAll xmlns="e2ba26dd-2cac-4c08-a62d-1daac4d0446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文件" ma:contentTypeID="0x010100269E06C726CAF447AC794C991B31A5CE" ma:contentTypeVersion="15" ma:contentTypeDescription="建立新的文件。" ma:contentTypeScope="" ma:versionID="85cfd53c135ea4ea49dd271002058716">
  <xsd:schema xmlns:xsd="http://www.w3.org/2001/XMLSchema" xmlns:xs="http://www.w3.org/2001/XMLSchema" xmlns:p="http://schemas.microsoft.com/office/2006/metadata/properties" xmlns:ns2="285cb2ad-eb57-4aaf-b0a3-1761797acbb4" xmlns:ns3="e2ba26dd-2cac-4c08-a62d-1daac4d0446f" targetNamespace="http://schemas.microsoft.com/office/2006/metadata/properties" ma:root="true" ma:fieldsID="dbf9da3cb86c6f5fc570a1d168887a34" ns2:_="" ns3:_="">
    <xsd:import namespace="285cb2ad-eb57-4aaf-b0a3-1761797acbb4"/>
    <xsd:import namespace="e2ba26dd-2cac-4c08-a62d-1daac4d0446f"/>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MediaServiceAutoKeyPoints" minOccurs="0"/>
                <xsd:element ref="ns2:MediaServiceKeyPoint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85cb2ad-eb57-4aaf-b0a3-1761797acbb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影像標籤" ma:readOnly="false" ma:fieldId="{5cf76f15-5ced-4ddc-b409-7134ff3c332f}" ma:taxonomyMulti="true" ma:sspId="1f64b911-3389-4360-a26d-e4cd8cf83658"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e2ba26dd-2cac-4c08-a62d-1daac4d0446f" elementFormDefault="qualified">
    <xsd:import namespace="http://schemas.microsoft.com/office/2006/documentManagement/types"/>
    <xsd:import namespace="http://schemas.microsoft.com/office/infopath/2007/PartnerControls"/>
    <xsd:element name="SharedWithUsers" ma:index="10" nillable="true" ma:displayName="共用對象:"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用詳細資料" ma:internalName="SharedWithDetails" ma:readOnly="true">
      <xsd:simpleType>
        <xsd:restriction base="dms:Note">
          <xsd:maxLength value="255"/>
        </xsd:restriction>
      </xsd:simpleType>
    </xsd:element>
    <xsd:element name="TaxCatchAll" ma:index="22" nillable="true" ma:displayName="Taxonomy Catch All Column" ma:hidden="true" ma:list="{3c97266c-b672-4f96-a140-621666b46b00}" ma:internalName="TaxCatchAll" ma:showField="CatchAllData" ma:web="e2ba26dd-2cac-4c08-a62d-1daac4d0446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內容類型"/>
        <xsd:element ref="dc:title" minOccurs="0" maxOccurs="1" ma:index="4" ma:displayName="標題"/>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DBAA07F-221E-46C7-A42A-249B76E0E2DE}">
  <ds:schemaRefs>
    <ds:schemaRef ds:uri="http://schemas.microsoft.com/office/2006/metadata/properties"/>
    <ds:schemaRef ds:uri="http://schemas.microsoft.com/office/infopath/2007/PartnerControls"/>
    <ds:schemaRef ds:uri="285cb2ad-eb57-4aaf-b0a3-1761797acbb4"/>
    <ds:schemaRef ds:uri="e2ba26dd-2cac-4c08-a62d-1daac4d0446f"/>
  </ds:schemaRefs>
</ds:datastoreItem>
</file>

<file path=customXml/itemProps2.xml><?xml version="1.0" encoding="utf-8"?>
<ds:datastoreItem xmlns:ds="http://schemas.openxmlformats.org/officeDocument/2006/customXml" ds:itemID="{B9F0E699-6219-4D22-B060-CE1BC82977F3}">
  <ds:schemaRefs>
    <ds:schemaRef ds:uri="http://schemas.microsoft.com/sharepoint/v3/contenttype/forms"/>
  </ds:schemaRefs>
</ds:datastoreItem>
</file>

<file path=customXml/itemProps3.xml><?xml version="1.0" encoding="utf-8"?>
<ds:datastoreItem xmlns:ds="http://schemas.openxmlformats.org/officeDocument/2006/customXml" ds:itemID="{2E7E305C-0272-4EBB-B2BE-5BB5CF26422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85cb2ad-eb57-4aaf-b0a3-1761797acbb4"/>
    <ds:schemaRef ds:uri="e2ba26dd-2cac-4c08-a62d-1daac4d044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35</vt:i4>
      </vt:variant>
      <vt:variant>
        <vt:lpstr>具名範圍</vt:lpstr>
      </vt:variant>
      <vt:variant>
        <vt:i4>16</vt:i4>
      </vt:variant>
    </vt:vector>
  </HeadingPairs>
  <TitlesOfParts>
    <vt:vector size="51" baseType="lpstr">
      <vt:lpstr>版本說明</vt:lpstr>
      <vt:lpstr>填寫說明</vt:lpstr>
      <vt:lpstr>ErrMessage</vt:lpstr>
      <vt:lpstr>Parameter Setting</vt:lpstr>
      <vt:lpstr>Column mapping</vt:lpstr>
      <vt:lpstr>Col2DataMap</vt:lpstr>
      <vt:lpstr>extDef</vt:lpstr>
      <vt:lpstr>Table Summary</vt:lpstr>
      <vt:lpstr>DATAMAPPING</vt:lpstr>
      <vt:lpstr>Table Summary-WKC</vt:lpstr>
      <vt:lpstr>DATAMAPPING-WKC</vt:lpstr>
      <vt:lpstr>pvtStatus</vt:lpstr>
      <vt:lpstr>Categories</vt:lpstr>
      <vt:lpstr>CategoryMap</vt:lpstr>
      <vt:lpstr>pvtDGC</vt:lpstr>
      <vt:lpstr>pvtModel</vt:lpstr>
      <vt:lpstr>Terms</vt:lpstr>
      <vt:lpstr>MtdMatch</vt:lpstr>
      <vt:lpstr>資料清單</vt:lpstr>
      <vt:lpstr>Terms-v0.1</vt:lpstr>
      <vt:lpstr>Classifications</vt:lpstr>
      <vt:lpstr>DataClasses</vt:lpstr>
      <vt:lpstr>DataClasses_QA</vt:lpstr>
      <vt:lpstr>preDefineDC</vt:lpstr>
      <vt:lpstr>Table</vt:lpstr>
      <vt:lpstr>Column</vt:lpstr>
      <vt:lpstr>Policy</vt:lpstr>
      <vt:lpstr>Purview_Code</vt:lpstr>
      <vt:lpstr>WKC_Code</vt:lpstr>
      <vt:lpstr>ContactList</vt:lpstr>
      <vt:lpstr>udfParam</vt:lpstr>
      <vt:lpstr>Code</vt:lpstr>
      <vt:lpstr>Policies</vt:lpstr>
      <vt:lpstr>Data_Protection_Rule</vt:lpstr>
      <vt:lpstr>Log</vt:lpstr>
      <vt:lpstr>BG</vt:lpstr>
      <vt:lpstr>CategoryRoot</vt:lpstr>
      <vt:lpstr>DB_ENGINE</vt:lpstr>
      <vt:lpstr>DEBUG_ErrLevel</vt:lpstr>
      <vt:lpstr>DEBUG_LogLevel</vt:lpstr>
      <vt:lpstr>DEBUG_UNITTEST</vt:lpstr>
      <vt:lpstr>DefaultContact</vt:lpstr>
      <vt:lpstr>DGP_Template</vt:lpstr>
      <vt:lpstr>ErrorIndicator</vt:lpstr>
      <vt:lpstr>FMT_EXCEPTTABLE</vt:lpstr>
      <vt:lpstr>FMT_TEMPTABLE</vt:lpstr>
      <vt:lpstr>MTD_CASESENSITIVE</vt:lpstr>
      <vt:lpstr>DATAMAPPING!Print_Area</vt:lpstr>
      <vt:lpstr>'DATAMAPPING-WKC'!Print_Area</vt:lpstr>
      <vt:lpstr>RunMode</vt:lpstr>
      <vt:lpstr>SQLGEN_Version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MTD</dc:title>
  <dc:subject/>
  <dc:creator>Jesse Wei</dc:creator>
  <cp:keywords>Keywords</cp:keywords>
  <dc:description/>
  <cp:lastModifiedBy>jesse</cp:lastModifiedBy>
  <cp:revision/>
  <dcterms:created xsi:type="dcterms:W3CDTF">2019-12-20T04:05:52Z</dcterms:created>
  <dcterms:modified xsi:type="dcterms:W3CDTF">2023-03-05T16:58:30Z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0x010100269E06C726CAF447AC794C991B31A5CE</vt:lpwstr>
  </property>
  <property fmtid="{D5CDD505-2E9C-101B-9397-08002B2CF9AE}" pid="3" name="_dlc_DocIdItemGuid">
    <vt:lpwstr>2c2219e3-1ea3-4b3f-a794-798790297fab</vt:lpwstr>
  </property>
  <property fmtid="{D5CDD505-2E9C-101B-9397-08002B2CF9AE}" pid="4" name="Order">
    <vt:r8>12500</vt:r8>
  </property>
  <property fmtid="{D5CDD505-2E9C-101B-9397-08002B2CF9AE}" pid="5" name="xd_Signature">
    <vt:bool>false</vt:bool>
  </property>
  <property fmtid="{D5CDD505-2E9C-101B-9397-08002B2CF9AE}" pid="6" name="xd_ProgID">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TriggerFlowInfo">
    <vt:lpwstr/>
  </property>
  <property fmtid="{D5CDD505-2E9C-101B-9397-08002B2CF9AE}" pid="11" name="MediaServiceImageTags">
    <vt:lpwstr/>
  </property>
</Properties>
</file>